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gits\Dev-NPLogic\data_disks\"/>
    </mc:Choice>
  </mc:AlternateContent>
  <xr:revisionPtr revIDLastSave="0" documentId="13_ncr:1_{8AF64C60-8ED4-4B64-B121-0B014A773E1B}" xr6:coauthVersionLast="47" xr6:coauthVersionMax="47" xr10:uidLastSave="{00000000-0000-0000-0000-000000000000}"/>
  <bookViews>
    <workbookView xWindow="-120" yWindow="-120" windowWidth="38640" windowHeight="21240" tabRatio="927" xr2:uid="{00000000-000D-0000-FFFF-FFFF00000000}"/>
  </bookViews>
  <sheets>
    <sheet name="매각대상계좌_220523" sheetId="100" r:id="rId1"/>
    <sheet name="담보전산명세_220523" sheetId="101" state="hidden" r:id="rId2"/>
    <sheet name="동산담보_220523" sheetId="102" state="hidden" r:id="rId3"/>
    <sheet name="변동사항_220523" sheetId="103" state="hidden" r:id="rId4"/>
    <sheet name="신용보증서_220523" sheetId="107" state="hidden" r:id="rId5"/>
    <sheet name="MCI_220523" sheetId="106" state="hidden" r:id="rId6"/>
    <sheet name="가압류정보_220523" sheetId="110" state="hidden" r:id="rId7"/>
    <sheet name="관리자메일팩스_22" sheetId="105" state="hidden" r:id="rId8"/>
    <sheet name="Sheet A(차주일반정보)" sheetId="71" r:id="rId9"/>
    <sheet name="Assign" sheetId="112" r:id="rId10"/>
    <sheet name="Sheet B(채권일반정보)" sheetId="72" r:id="rId11"/>
    <sheet name="Sheet C-1(물건정보)" sheetId="111" r:id="rId12"/>
    <sheet name="Sheet C-2(등기부등본정보)" sheetId="74" r:id="rId13"/>
    <sheet name="Sheet C-3(설정순위정보)" sheetId="75" r:id="rId14"/>
    <sheet name="Sheet D(신용보증서정보)" sheetId="76" r:id="rId15"/>
    <sheet name="Sheet E(가압류정보)" sheetId="99" r:id="rId16"/>
    <sheet name="차주정보" sheetId="93" state="hidden" r:id="rId17"/>
  </sheets>
  <definedNames>
    <definedName name="_Fill" hidden="1">#REF!</definedName>
    <definedName name="_xlnm._FilterDatabase" localSheetId="5" hidden="1">MCI_220523!$A$1:$M$24</definedName>
    <definedName name="_xlnm._FilterDatabase" localSheetId="8" hidden="1">'Sheet A(차주일반정보)'!$A$9:$S$314</definedName>
    <definedName name="_xlnm._FilterDatabase" localSheetId="10" hidden="1">'Sheet B(채권일반정보)'!$A$9:$AC$556</definedName>
    <definedName name="_xlnm._FilterDatabase" localSheetId="11" hidden="1">'Sheet C-1(물건정보)'!$A$9:$CE$556</definedName>
    <definedName name="_xlnm._FilterDatabase" localSheetId="12" hidden="1">'Sheet C-2(등기부등본정보)'!$A$9:$AH$556</definedName>
    <definedName name="_xlnm._FilterDatabase" localSheetId="13" hidden="1">'Sheet C-3(설정순위정보)'!$A$9:$V$556</definedName>
    <definedName name="_xlnm._FilterDatabase" localSheetId="14" hidden="1">'Sheet D(신용보증서정보)'!$A$9:$T$556</definedName>
    <definedName name="_xlnm._FilterDatabase" localSheetId="15" hidden="1">'Sheet E(가압류정보)'!$A$9:$V$10</definedName>
    <definedName name="_xlnm._FilterDatabase" localSheetId="6" hidden="1">가압류정보_220523!$A$1:$AO$27</definedName>
    <definedName name="_xlnm._FilterDatabase" localSheetId="1" hidden="1">담보전산명세_220523!$A$1:$Q$205</definedName>
    <definedName name="_xlnm._FilterDatabase" localSheetId="0" hidden="1">매각대상계좌_220523!$A$5:$CW$246</definedName>
    <definedName name="_xlnm._FilterDatabase" localSheetId="3" hidden="1">변동사항_220523!#REF!</definedName>
    <definedName name="_xlnm._FilterDatabase" localSheetId="16" hidden="1">차주정보!$A$3:$M$119</definedName>
    <definedName name="_xlnm._FilterDatabase" hidden="1">#REF!</definedName>
    <definedName name="_Key1" hidden="1">#REF!</definedName>
    <definedName name="_Key2" hidden="1">#REF!</definedName>
    <definedName name="_MatInverse_Out" hidden="1">#REF!</definedName>
    <definedName name="_MatMult_B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Sort" hidden="1">#REF!</definedName>
    <definedName name="AccessDatabase" hidden="1">"C:\파생DESK\평가\월말평가\2001년11월\국내요약200111.mdb"</definedName>
    <definedName name="ahffk" hidden="1">"AS2DocumentBrowse"</definedName>
    <definedName name="AS2DocOpenMode" hidden="1">"AS2DocumentEdit"</definedName>
    <definedName name="BS추정" localSheetId="11" hidden="1">{"'보고양식'!$A$58:$K$111"}</definedName>
    <definedName name="BS추정" hidden="1">{"'보고양식'!$A$58:$K$111"}</definedName>
    <definedName name="ed" localSheetId="11" hidden="1">{"'보고양식'!$A$58:$K$111"}</definedName>
    <definedName name="ed" hidden="1">{"'보고양식'!$A$58:$K$111"}</definedName>
    <definedName name="ewrw" hidden="1">#REF!</definedName>
    <definedName name="HTML_CodePage" hidden="1">949</definedName>
    <definedName name="HTML_Control" localSheetId="11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"2015-12-07 오후 2:31:4"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KHN" localSheetId="11" hidden="1">{"'보고양식'!$A$58:$K$111"}</definedName>
    <definedName name="KHN" hidden="1">{"'보고양식'!$A$58:$K$111"}</definedName>
    <definedName name="sds" localSheetId="11" hidden="1">{"'보고양식'!$A$58:$K$111"}</definedName>
    <definedName name="sds" hidden="1">{"'보고양식'!$A$58:$K$111"}</definedName>
    <definedName name="SSSSSS" hidden="1">#REF!</definedName>
    <definedName name="TextRefCopyRangeCount" hidden="1">2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jck94TAXRETURN." localSheetId="1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간단한세무조정계산서." localSheetId="1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보고서." localSheetId="11" hidden="1">{#N/A,#N/A,FALSE,"Sheet1";#N/A,#N/A,FALSE,"기평9607"}</definedName>
    <definedName name="wrn.보고서." hidden="1">{#N/A,#N/A,FALSE,"Sheet1";#N/A,#N/A,FALSE,"기평9607"}</definedName>
    <definedName name="wrn.세무조정계산서." localSheetId="1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주간공정보고." localSheetId="11" hidden="1">{#N/A,#N/A,FALSE,"Sheet8"}</definedName>
    <definedName name="wrn.주간공정보고." hidden="1">{#N/A,#N/A,FALSE,"Sheet8"}</definedName>
    <definedName name="wrn.주간공정보고서." localSheetId="11" hidden="1">{#N/A,#N/A,FALSE,"Sheet8"}</definedName>
    <definedName name="wrn.주간공정보고서." hidden="1">{#N/A,#N/A,FALSE,"Sheet8"}</definedName>
    <definedName name="wrn.채권재조정." localSheetId="11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localSheetId="11" hidden="1">{"'보고양식'!$A$58:$K$111"}</definedName>
    <definedName name="ws" hidden="1">{"'보고양식'!$A$58:$K$111"}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ColumnsCount" hidden="1">7</definedName>
    <definedName name="XRefCopyRangeCount" hidden="1">7</definedName>
    <definedName name="XRefPaste5Row" hidden="1">#REF!</definedName>
    <definedName name="XRefPasteRangeCount" hidden="1">9</definedName>
    <definedName name="z" localSheetId="11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건전성" hidden="1">#REF!</definedName>
    <definedName name="ㄴㄴ" localSheetId="11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ㅁㄴㅇㄴㄹ" hidden="1">#REF!</definedName>
    <definedName name="매출원가" localSheetId="11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11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형자산" localSheetId="11" hidden="1">{#N/A,#N/A,FALSE,"Aging Summary";#N/A,#N/A,FALSE,"Ratio Analysis";#N/A,#N/A,FALSE,"Test 120 Day Accts";#N/A,#N/A,FALSE,"Tickmarks"}</definedName>
    <definedName name="무형자산" localSheetId="0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부속" hidden="1">#REF!</definedName>
    <definedName name="유가증권" localSheetId="11" hidden="1">{#N/A,#N/A,FALSE,"Aging Summary";#N/A,#N/A,FALSE,"Ratio Analysis";#N/A,#N/A,FALSE,"Test 120 Day Accts";#N/A,#N/A,FALSE,"Tickmarks"}</definedName>
    <definedName name="유가증권" localSheetId="0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제조" hidden="1">#REF!</definedName>
    <definedName name="ㅊㅇㅇㄴ" hidden="1">#REF!</definedName>
    <definedName name="충당금결과200404" localSheetId="11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현금등가물" localSheetId="11" hidden="1">{#N/A,#N/A,FALSE,"Aging Summary";#N/A,#N/A,FALSE,"Ratio Analysis";#N/A,#N/A,FALSE,"Test 120 Day Accts";#N/A,#N/A,FALSE,"Tickmarks"}</definedName>
    <definedName name="현금등가물" localSheetId="0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흐름" localSheetId="11" hidden="1">{#N/A,#N/A,FALSE,"Aging Summary";#N/A,#N/A,FALSE,"Ratio Analysis";#N/A,#N/A,FALSE,"Test 120 Day Accts";#N/A,#N/A,FALSE,"Tickmarks"}</definedName>
    <definedName name="현금흐름" localSheetId="0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ㅏㅏ" localSheetId="11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11" l="1"/>
  <c r="G12" i="111"/>
  <c r="G13" i="111"/>
  <c r="G14" i="111"/>
  <c r="G15" i="111"/>
  <c r="G16" i="111"/>
  <c r="G17" i="111"/>
  <c r="G18" i="111"/>
  <c r="G19" i="111"/>
  <c r="G20" i="111"/>
  <c r="G21" i="111"/>
  <c r="G22" i="111"/>
  <c r="G23" i="111"/>
  <c r="G24" i="111"/>
  <c r="G25" i="111"/>
  <c r="G26" i="111"/>
  <c r="G27" i="111"/>
  <c r="G28" i="111"/>
  <c r="G29" i="111"/>
  <c r="G30" i="111"/>
  <c r="G31" i="111"/>
  <c r="G32" i="111"/>
  <c r="G33" i="111"/>
  <c r="G34" i="111"/>
  <c r="G35" i="111"/>
  <c r="G36" i="111"/>
  <c r="G37" i="111"/>
  <c r="G38" i="111"/>
  <c r="G39" i="111"/>
  <c r="G40" i="111"/>
  <c r="G41" i="111"/>
  <c r="G42" i="111"/>
  <c r="G43" i="111"/>
  <c r="G44" i="111"/>
  <c r="G45" i="111"/>
  <c r="G46" i="111"/>
  <c r="G47" i="111"/>
  <c r="G48" i="111"/>
  <c r="G49" i="111"/>
  <c r="G50" i="111"/>
  <c r="G51" i="111"/>
  <c r="G52" i="111"/>
  <c r="G53" i="111"/>
  <c r="G54" i="111"/>
  <c r="G55" i="111"/>
  <c r="G56" i="111"/>
  <c r="G57" i="111"/>
  <c r="G58" i="111"/>
  <c r="G59" i="111"/>
  <c r="G60" i="111"/>
  <c r="G61" i="111"/>
  <c r="G62" i="111"/>
  <c r="G63" i="111"/>
  <c r="G64" i="111"/>
  <c r="G65" i="111"/>
  <c r="G66" i="111"/>
  <c r="G67" i="111"/>
  <c r="G68" i="111"/>
  <c r="G69" i="111"/>
  <c r="G70" i="111"/>
  <c r="G71" i="111"/>
  <c r="G72" i="111"/>
  <c r="G73" i="111"/>
  <c r="G74" i="111"/>
  <c r="G75" i="111"/>
  <c r="G76" i="111"/>
  <c r="G77" i="111"/>
  <c r="G78" i="111"/>
  <c r="G79" i="111"/>
  <c r="G80" i="111"/>
  <c r="G81" i="111"/>
  <c r="G82" i="111"/>
  <c r="G83" i="111"/>
  <c r="G84" i="111"/>
  <c r="G85" i="111"/>
  <c r="G86" i="111"/>
  <c r="G87" i="111"/>
  <c r="G88" i="111"/>
  <c r="G89" i="111"/>
  <c r="G90" i="111"/>
  <c r="G91" i="111"/>
  <c r="G92" i="111"/>
  <c r="G93" i="111"/>
  <c r="G94" i="111"/>
  <c r="G95" i="111"/>
  <c r="G96" i="111"/>
  <c r="G97" i="111"/>
  <c r="G98" i="111"/>
  <c r="G99" i="111"/>
  <c r="G100" i="111"/>
  <c r="G101" i="111"/>
  <c r="G102" i="111"/>
  <c r="G103" i="111"/>
  <c r="G104" i="111"/>
  <c r="G105" i="111"/>
  <c r="G106" i="111"/>
  <c r="G107" i="111"/>
  <c r="G108" i="111"/>
  <c r="G109" i="111"/>
  <c r="G110" i="111"/>
  <c r="G111" i="111"/>
  <c r="G112" i="111"/>
  <c r="G113" i="111"/>
  <c r="G114" i="111"/>
  <c r="G115" i="111"/>
  <c r="G116" i="111"/>
  <c r="G117" i="111"/>
  <c r="G118" i="111"/>
  <c r="G119" i="111"/>
  <c r="G120" i="111"/>
  <c r="G121" i="111"/>
  <c r="G122" i="111"/>
  <c r="G123" i="111"/>
  <c r="G124" i="111"/>
  <c r="G125" i="111"/>
  <c r="G126" i="111"/>
  <c r="G127" i="111"/>
  <c r="G128" i="111"/>
  <c r="G129" i="111"/>
  <c r="G130" i="111"/>
  <c r="G131" i="111"/>
  <c r="G132" i="111"/>
  <c r="G133" i="111"/>
  <c r="G134" i="111"/>
  <c r="G135" i="111"/>
  <c r="G136" i="111"/>
  <c r="G137" i="111"/>
  <c r="G138" i="111"/>
  <c r="G139" i="111"/>
  <c r="G140" i="111"/>
  <c r="G141" i="111"/>
  <c r="G142" i="111"/>
  <c r="G143" i="111"/>
  <c r="G144" i="111"/>
  <c r="G145" i="111"/>
  <c r="G146" i="111"/>
  <c r="G147" i="111"/>
  <c r="G148" i="111"/>
  <c r="G149" i="111"/>
  <c r="G150" i="111"/>
  <c r="G151" i="111"/>
  <c r="G152" i="111"/>
  <c r="G153" i="111"/>
  <c r="G154" i="111"/>
  <c r="G155" i="111"/>
  <c r="G156" i="111"/>
  <c r="G157" i="111"/>
  <c r="G158" i="111"/>
  <c r="G159" i="111"/>
  <c r="G160" i="111"/>
  <c r="G161" i="111"/>
  <c r="G162" i="111"/>
  <c r="G163" i="111"/>
  <c r="G164" i="111"/>
  <c r="G165" i="111"/>
  <c r="G166" i="111"/>
  <c r="G167" i="111"/>
  <c r="G168" i="111"/>
  <c r="G169" i="111"/>
  <c r="G170" i="111"/>
  <c r="G171" i="111"/>
  <c r="G172" i="111"/>
  <c r="G173" i="111"/>
  <c r="G174" i="111"/>
  <c r="G175" i="111"/>
  <c r="G176" i="111"/>
  <c r="G177" i="111"/>
  <c r="G178" i="111"/>
  <c r="G179" i="111"/>
  <c r="G180" i="111"/>
  <c r="G181" i="111"/>
  <c r="G182" i="111"/>
  <c r="G183" i="111"/>
  <c r="G184" i="111"/>
  <c r="G185" i="111"/>
  <c r="G186" i="111"/>
  <c r="G187" i="111"/>
  <c r="G188" i="111"/>
  <c r="G189" i="111"/>
  <c r="G190" i="111"/>
  <c r="G191" i="111"/>
  <c r="G192" i="111"/>
  <c r="G193" i="111"/>
  <c r="G194" i="111"/>
  <c r="G195" i="111"/>
  <c r="G196" i="111"/>
  <c r="G197" i="111"/>
  <c r="G198" i="111"/>
  <c r="G199" i="111"/>
  <c r="G200" i="111"/>
  <c r="G201" i="111"/>
  <c r="G202" i="111"/>
  <c r="G203" i="111"/>
  <c r="G204" i="111"/>
  <c r="G205" i="111"/>
  <c r="G206" i="111"/>
  <c r="G207" i="111"/>
  <c r="G208" i="111"/>
  <c r="G209" i="111"/>
  <c r="G210" i="111"/>
  <c r="G211" i="111"/>
  <c r="G212" i="111"/>
  <c r="G213" i="111"/>
  <c r="G214" i="111"/>
  <c r="G215" i="111"/>
  <c r="G216" i="111"/>
  <c r="G217" i="111"/>
  <c r="G218" i="111"/>
  <c r="G219" i="111"/>
  <c r="G220" i="111"/>
  <c r="G221" i="111"/>
  <c r="G222" i="111"/>
  <c r="G223" i="111"/>
  <c r="G224" i="111"/>
  <c r="G225" i="111"/>
  <c r="G226" i="111"/>
  <c r="G227" i="111"/>
  <c r="G228" i="111"/>
  <c r="G229" i="111"/>
  <c r="G230" i="111"/>
  <c r="G231" i="111"/>
  <c r="G232" i="111"/>
  <c r="G233" i="111"/>
  <c r="G234" i="111"/>
  <c r="G235" i="111"/>
  <c r="G236" i="111"/>
  <c r="G237" i="111"/>
  <c r="G238" i="111"/>
  <c r="G239" i="111"/>
  <c r="G240" i="111"/>
  <c r="G241" i="111"/>
  <c r="G242" i="111"/>
  <c r="G243" i="111"/>
  <c r="G244" i="111"/>
  <c r="G245" i="111"/>
  <c r="G246" i="111"/>
  <c r="G247" i="111"/>
  <c r="G248" i="111"/>
  <c r="G249" i="111"/>
  <c r="G250" i="111"/>
  <c r="G251" i="111"/>
  <c r="G252" i="111"/>
  <c r="G253" i="111"/>
  <c r="G254" i="111"/>
  <c r="G255" i="111"/>
  <c r="G256" i="111"/>
  <c r="G257" i="111"/>
  <c r="G258" i="111"/>
  <c r="G259" i="111"/>
  <c r="G260" i="111"/>
  <c r="G261" i="111"/>
  <c r="G262" i="111"/>
  <c r="G263" i="111"/>
  <c r="G264" i="111"/>
  <c r="G265" i="111"/>
  <c r="G266" i="111"/>
  <c r="G267" i="111"/>
  <c r="G268" i="111"/>
  <c r="G269" i="111"/>
  <c r="G270" i="111"/>
  <c r="G271" i="111"/>
  <c r="G272" i="111"/>
  <c r="G273" i="111"/>
  <c r="G274" i="111"/>
  <c r="G275" i="111"/>
  <c r="G276" i="111"/>
  <c r="G277" i="111"/>
  <c r="G278" i="111"/>
  <c r="G279" i="111"/>
  <c r="G280" i="111"/>
  <c r="G281" i="111"/>
  <c r="G282" i="111"/>
  <c r="G283" i="111"/>
  <c r="G284" i="111"/>
  <c r="G285" i="111"/>
  <c r="G286" i="111"/>
  <c r="G287" i="111"/>
  <c r="G288" i="111"/>
  <c r="G289" i="111"/>
  <c r="G290" i="111"/>
  <c r="G291" i="111"/>
  <c r="G292" i="111"/>
  <c r="G293" i="111"/>
  <c r="G294" i="111"/>
  <c r="G295" i="111"/>
  <c r="G296" i="111"/>
  <c r="G297" i="111"/>
  <c r="G298" i="111"/>
  <c r="G299" i="111"/>
  <c r="G300" i="111"/>
  <c r="G301" i="111"/>
  <c r="G302" i="111"/>
  <c r="G303" i="111"/>
  <c r="G304" i="111"/>
  <c r="G305" i="111"/>
  <c r="G306" i="111"/>
  <c r="G307" i="111"/>
  <c r="G308" i="111"/>
  <c r="G309" i="111"/>
  <c r="G310" i="111"/>
  <c r="G311" i="111"/>
  <c r="G312" i="111"/>
  <c r="G313" i="111"/>
  <c r="G314" i="111"/>
  <c r="G315" i="111"/>
  <c r="G316" i="111"/>
  <c r="G317" i="111"/>
  <c r="G318" i="111"/>
  <c r="G319" i="111"/>
  <c r="G320" i="111"/>
  <c r="G321" i="111"/>
  <c r="G322" i="111"/>
  <c r="G323" i="111"/>
  <c r="G324" i="111"/>
  <c r="G325" i="111"/>
  <c r="G326" i="111"/>
  <c r="G327" i="111"/>
  <c r="G328" i="111"/>
  <c r="G329" i="111"/>
  <c r="G330" i="111"/>
  <c r="G331" i="111"/>
  <c r="G332" i="111"/>
  <c r="G333" i="111"/>
  <c r="G334" i="111"/>
  <c r="G335" i="111"/>
  <c r="G336" i="111"/>
  <c r="G337" i="111"/>
  <c r="G338" i="111"/>
  <c r="G339" i="111"/>
  <c r="G340" i="111"/>
  <c r="G341" i="111"/>
  <c r="G342" i="111"/>
  <c r="G343" i="111"/>
  <c r="G344" i="111"/>
  <c r="G345" i="111"/>
  <c r="G346" i="111"/>
  <c r="G347" i="111"/>
  <c r="G348" i="111"/>
  <c r="G349" i="111"/>
  <c r="G350" i="111"/>
  <c r="G351" i="111"/>
  <c r="G352" i="111"/>
  <c r="G353" i="111"/>
  <c r="G354" i="111"/>
  <c r="G355" i="111"/>
  <c r="G356" i="111"/>
  <c r="G357" i="111"/>
  <c r="G358" i="111"/>
  <c r="G359" i="111"/>
  <c r="G360" i="111"/>
  <c r="G361" i="111"/>
  <c r="G362" i="111"/>
  <c r="G363" i="111"/>
  <c r="G364" i="111"/>
  <c r="G365" i="111"/>
  <c r="G366" i="111"/>
  <c r="G367" i="111"/>
  <c r="G368" i="111"/>
  <c r="G369" i="111"/>
  <c r="G370" i="111"/>
  <c r="G371" i="111"/>
  <c r="G372" i="111"/>
  <c r="G373" i="111"/>
  <c r="G374" i="111"/>
  <c r="G375" i="111"/>
  <c r="G376" i="111"/>
  <c r="G377" i="111"/>
  <c r="G378" i="111"/>
  <c r="G379" i="111"/>
  <c r="G380" i="111"/>
  <c r="G381" i="111"/>
  <c r="G382" i="111"/>
  <c r="G383" i="111"/>
  <c r="G384" i="111"/>
  <c r="G385" i="111"/>
  <c r="G386" i="111"/>
  <c r="G387" i="111"/>
  <c r="G388" i="111"/>
  <c r="G389" i="111"/>
  <c r="G390" i="111"/>
  <c r="G391" i="111"/>
  <c r="G392" i="111"/>
  <c r="G393" i="111"/>
  <c r="G394" i="111"/>
  <c r="G395" i="111"/>
  <c r="G396" i="111"/>
  <c r="G397" i="111"/>
  <c r="G398" i="111"/>
  <c r="G399" i="111"/>
  <c r="G400" i="111"/>
  <c r="G401" i="111"/>
  <c r="G402" i="111"/>
  <c r="G403" i="111"/>
  <c r="G404" i="111"/>
  <c r="G405" i="111"/>
  <c r="G406" i="111"/>
  <c r="G407" i="111"/>
  <c r="G408" i="111"/>
  <c r="G409" i="111"/>
  <c r="G410" i="111"/>
  <c r="G411" i="111"/>
  <c r="G412" i="111"/>
  <c r="G413" i="111"/>
  <c r="G414" i="111"/>
  <c r="G415" i="111"/>
  <c r="G416" i="111"/>
  <c r="G417" i="111"/>
  <c r="G418" i="111"/>
  <c r="G419" i="111"/>
  <c r="G420" i="111"/>
  <c r="G421" i="111"/>
  <c r="G422" i="111"/>
  <c r="G423" i="111"/>
  <c r="G424" i="111"/>
  <c r="G425" i="111"/>
  <c r="G426" i="111"/>
  <c r="G427" i="111"/>
  <c r="G428" i="111"/>
  <c r="G429" i="111"/>
  <c r="G430" i="111"/>
  <c r="G431" i="111"/>
  <c r="G432" i="111"/>
  <c r="G433" i="111"/>
  <c r="G434" i="111"/>
  <c r="G435" i="111"/>
  <c r="G436" i="111"/>
  <c r="G437" i="111"/>
  <c r="G438" i="111"/>
  <c r="G439" i="111"/>
  <c r="G440" i="111"/>
  <c r="G441" i="111"/>
  <c r="G442" i="111"/>
  <c r="G443" i="111"/>
  <c r="G444" i="111"/>
  <c r="G445" i="111"/>
  <c r="G446" i="111"/>
  <c r="G447" i="111"/>
  <c r="G448" i="111"/>
  <c r="G449" i="111"/>
  <c r="G450" i="111"/>
  <c r="G451" i="111"/>
  <c r="G452" i="111"/>
  <c r="G453" i="111"/>
  <c r="G454" i="111"/>
  <c r="G455" i="111"/>
  <c r="G456" i="111"/>
  <c r="G457" i="111"/>
  <c r="G458" i="111"/>
  <c r="G459" i="111"/>
  <c r="G460" i="111"/>
  <c r="G461" i="111"/>
  <c r="G462" i="111"/>
  <c r="G463" i="111"/>
  <c r="G464" i="111"/>
  <c r="G465" i="111"/>
  <c r="G466" i="111"/>
  <c r="G467" i="111"/>
  <c r="G468" i="111"/>
  <c r="G469" i="111"/>
  <c r="G470" i="111"/>
  <c r="G471" i="111"/>
  <c r="G472" i="111"/>
  <c r="G473" i="111"/>
  <c r="G474" i="111"/>
  <c r="G475" i="111"/>
  <c r="G476" i="111"/>
  <c r="G477" i="111"/>
  <c r="G478" i="111"/>
  <c r="G479" i="111"/>
  <c r="G480" i="111"/>
  <c r="G481" i="111"/>
  <c r="G482" i="111"/>
  <c r="G483" i="111"/>
  <c r="G484" i="111"/>
  <c r="G485" i="111"/>
  <c r="G486" i="111"/>
  <c r="G487" i="111"/>
  <c r="G488" i="111"/>
  <c r="G489" i="111"/>
  <c r="G490" i="111"/>
  <c r="G491" i="111"/>
  <c r="G492" i="111"/>
  <c r="G493" i="111"/>
  <c r="G494" i="111"/>
  <c r="G495" i="111"/>
  <c r="G496" i="111"/>
  <c r="G497" i="111"/>
  <c r="G498" i="111"/>
  <c r="G499" i="111"/>
  <c r="G500" i="111"/>
  <c r="G501" i="111"/>
  <c r="G502" i="111"/>
  <c r="G503" i="111"/>
  <c r="G504" i="111"/>
  <c r="G505" i="111"/>
  <c r="G506" i="111"/>
  <c r="G507" i="111"/>
  <c r="G508" i="111"/>
  <c r="G509" i="111"/>
  <c r="G510" i="111"/>
  <c r="G511" i="111"/>
  <c r="G512" i="111"/>
  <c r="G513" i="111"/>
  <c r="G514" i="111"/>
  <c r="G515" i="111"/>
  <c r="G516" i="111"/>
  <c r="G517" i="111"/>
  <c r="G518" i="111"/>
  <c r="G519" i="111"/>
  <c r="G520" i="111"/>
  <c r="G521" i="111"/>
  <c r="G522" i="111"/>
  <c r="G523" i="111"/>
  <c r="G524" i="111"/>
  <c r="G525" i="111"/>
  <c r="G526" i="111"/>
  <c r="G527" i="111"/>
  <c r="G528" i="111"/>
  <c r="G529" i="111"/>
  <c r="G530" i="111"/>
  <c r="G531" i="111"/>
  <c r="G532" i="111"/>
  <c r="G533" i="111"/>
  <c r="G534" i="111"/>
  <c r="G535" i="111"/>
  <c r="G536" i="111"/>
  <c r="G537" i="111"/>
  <c r="G538" i="111"/>
  <c r="G539" i="111"/>
  <c r="G540" i="111"/>
  <c r="G541" i="111"/>
  <c r="G542" i="111"/>
  <c r="G543" i="111"/>
  <c r="G544" i="111"/>
  <c r="G545" i="111"/>
  <c r="G546" i="111"/>
  <c r="G547" i="111"/>
  <c r="G548" i="111"/>
  <c r="G549" i="111"/>
  <c r="G550" i="111"/>
  <c r="G551" i="111"/>
  <c r="G552" i="111"/>
  <c r="G553" i="111"/>
  <c r="G554" i="111"/>
  <c r="G555" i="111"/>
  <c r="G556" i="111"/>
  <c r="G11" i="74"/>
  <c r="G12" i="74"/>
  <c r="G13" i="74"/>
  <c r="G14" i="74"/>
  <c r="G15" i="74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403" i="74"/>
  <c r="G404" i="74"/>
  <c r="G405" i="74"/>
  <c r="G406" i="74"/>
  <c r="G407" i="74"/>
  <c r="G408" i="74"/>
  <c r="G409" i="74"/>
  <c r="G410" i="74"/>
  <c r="G411" i="74"/>
  <c r="G412" i="74"/>
  <c r="G413" i="74"/>
  <c r="G414" i="74"/>
  <c r="G415" i="74"/>
  <c r="G416" i="74"/>
  <c r="G417" i="74"/>
  <c r="G418" i="74"/>
  <c r="G419" i="74"/>
  <c r="G420" i="74"/>
  <c r="G421" i="74"/>
  <c r="G422" i="74"/>
  <c r="G423" i="74"/>
  <c r="G424" i="74"/>
  <c r="G425" i="74"/>
  <c r="G426" i="74"/>
  <c r="G427" i="74"/>
  <c r="G428" i="74"/>
  <c r="G429" i="74"/>
  <c r="G430" i="74"/>
  <c r="G431" i="74"/>
  <c r="G432" i="74"/>
  <c r="G433" i="74"/>
  <c r="G434" i="74"/>
  <c r="G435" i="74"/>
  <c r="G436" i="74"/>
  <c r="G437" i="74"/>
  <c r="G438" i="74"/>
  <c r="G439" i="74"/>
  <c r="G440" i="74"/>
  <c r="G441" i="74"/>
  <c r="G442" i="74"/>
  <c r="G443" i="74"/>
  <c r="G444" i="74"/>
  <c r="G445" i="74"/>
  <c r="G446" i="74"/>
  <c r="G447" i="74"/>
  <c r="G448" i="74"/>
  <c r="G449" i="74"/>
  <c r="G450" i="74"/>
  <c r="G451" i="74"/>
  <c r="G452" i="74"/>
  <c r="G453" i="74"/>
  <c r="G454" i="74"/>
  <c r="G455" i="74"/>
  <c r="G456" i="74"/>
  <c r="G457" i="74"/>
  <c r="G458" i="74"/>
  <c r="G459" i="74"/>
  <c r="G460" i="74"/>
  <c r="G461" i="74"/>
  <c r="G462" i="74"/>
  <c r="G463" i="74"/>
  <c r="G464" i="74"/>
  <c r="G465" i="74"/>
  <c r="G466" i="74"/>
  <c r="G467" i="74"/>
  <c r="G468" i="74"/>
  <c r="G469" i="74"/>
  <c r="G470" i="74"/>
  <c r="G471" i="74"/>
  <c r="G472" i="74"/>
  <c r="G473" i="74"/>
  <c r="G474" i="74"/>
  <c r="G475" i="74"/>
  <c r="G476" i="74"/>
  <c r="G477" i="74"/>
  <c r="G478" i="74"/>
  <c r="G479" i="74"/>
  <c r="G480" i="74"/>
  <c r="G481" i="74"/>
  <c r="G482" i="74"/>
  <c r="G483" i="74"/>
  <c r="G484" i="74"/>
  <c r="G485" i="74"/>
  <c r="G486" i="74"/>
  <c r="G487" i="74"/>
  <c r="G488" i="74"/>
  <c r="G489" i="74"/>
  <c r="G490" i="74"/>
  <c r="G491" i="74"/>
  <c r="G492" i="74"/>
  <c r="G493" i="74"/>
  <c r="G494" i="74"/>
  <c r="G495" i="74"/>
  <c r="G496" i="74"/>
  <c r="G497" i="74"/>
  <c r="G498" i="74"/>
  <c r="G499" i="74"/>
  <c r="G500" i="74"/>
  <c r="G501" i="74"/>
  <c r="G502" i="74"/>
  <c r="G503" i="74"/>
  <c r="G504" i="74"/>
  <c r="G505" i="74"/>
  <c r="G506" i="74"/>
  <c r="G507" i="74"/>
  <c r="G508" i="74"/>
  <c r="G509" i="74"/>
  <c r="G510" i="74"/>
  <c r="G511" i="74"/>
  <c r="G512" i="74"/>
  <c r="G513" i="74"/>
  <c r="G514" i="74"/>
  <c r="G515" i="74"/>
  <c r="G516" i="74"/>
  <c r="G517" i="74"/>
  <c r="G518" i="74"/>
  <c r="G519" i="74"/>
  <c r="G520" i="74"/>
  <c r="G521" i="74"/>
  <c r="G522" i="74"/>
  <c r="G523" i="74"/>
  <c r="G524" i="74"/>
  <c r="G525" i="74"/>
  <c r="G526" i="74"/>
  <c r="G527" i="74"/>
  <c r="G528" i="74"/>
  <c r="G529" i="74"/>
  <c r="G530" i="74"/>
  <c r="G531" i="74"/>
  <c r="G532" i="74"/>
  <c r="G533" i="74"/>
  <c r="G534" i="74"/>
  <c r="G535" i="74"/>
  <c r="G536" i="74"/>
  <c r="G537" i="74"/>
  <c r="G538" i="74"/>
  <c r="G539" i="74"/>
  <c r="G540" i="74"/>
  <c r="G541" i="74"/>
  <c r="G542" i="74"/>
  <c r="G543" i="74"/>
  <c r="G544" i="74"/>
  <c r="G545" i="74"/>
  <c r="G546" i="74"/>
  <c r="G547" i="74"/>
  <c r="G548" i="74"/>
  <c r="G549" i="74"/>
  <c r="G550" i="74"/>
  <c r="G551" i="74"/>
  <c r="G552" i="74"/>
  <c r="G553" i="74"/>
  <c r="G554" i="74"/>
  <c r="G555" i="74"/>
  <c r="G556" i="74"/>
  <c r="G11" i="75"/>
  <c r="G12" i="75"/>
  <c r="G13" i="75"/>
  <c r="G14" i="75"/>
  <c r="G15" i="75"/>
  <c r="G16" i="75"/>
  <c r="G17" i="75"/>
  <c r="G18" i="75"/>
  <c r="G19" i="75"/>
  <c r="G20" i="75"/>
  <c r="G21" i="75"/>
  <c r="G22" i="75"/>
  <c r="G23" i="75"/>
  <c r="G24" i="75"/>
  <c r="G25" i="75"/>
  <c r="G26" i="75"/>
  <c r="G27" i="75"/>
  <c r="G28" i="75"/>
  <c r="G29" i="75"/>
  <c r="G30" i="75"/>
  <c r="G31" i="75"/>
  <c r="G32" i="75"/>
  <c r="G33" i="75"/>
  <c r="G34" i="75"/>
  <c r="G35" i="75"/>
  <c r="G36" i="75"/>
  <c r="G37" i="75"/>
  <c r="G38" i="75"/>
  <c r="G39" i="75"/>
  <c r="G40" i="75"/>
  <c r="G41" i="75"/>
  <c r="G42" i="75"/>
  <c r="G43" i="75"/>
  <c r="G44" i="75"/>
  <c r="G45" i="75"/>
  <c r="G46" i="75"/>
  <c r="G47" i="75"/>
  <c r="G48" i="75"/>
  <c r="G49" i="75"/>
  <c r="G50" i="75"/>
  <c r="G51" i="75"/>
  <c r="G52" i="75"/>
  <c r="G53" i="75"/>
  <c r="G54" i="75"/>
  <c r="G55" i="75"/>
  <c r="G56" i="75"/>
  <c r="G57" i="75"/>
  <c r="G58" i="75"/>
  <c r="G59" i="75"/>
  <c r="G60" i="75"/>
  <c r="G61" i="75"/>
  <c r="G62" i="75"/>
  <c r="G63" i="75"/>
  <c r="G64" i="75"/>
  <c r="G65" i="75"/>
  <c r="G66" i="75"/>
  <c r="G67" i="75"/>
  <c r="G68" i="75"/>
  <c r="G69" i="75"/>
  <c r="G70" i="75"/>
  <c r="G71" i="75"/>
  <c r="G72" i="75"/>
  <c r="G73" i="75"/>
  <c r="G74" i="75"/>
  <c r="G75" i="75"/>
  <c r="G76" i="75"/>
  <c r="G77" i="75"/>
  <c r="G78" i="75"/>
  <c r="G79" i="75"/>
  <c r="G80" i="75"/>
  <c r="G81" i="75"/>
  <c r="G82" i="75"/>
  <c r="G83" i="75"/>
  <c r="G84" i="75"/>
  <c r="G85" i="75"/>
  <c r="G86" i="75"/>
  <c r="G87" i="75"/>
  <c r="G88" i="75"/>
  <c r="G89" i="75"/>
  <c r="G90" i="75"/>
  <c r="G91" i="75"/>
  <c r="G92" i="75"/>
  <c r="G93" i="75"/>
  <c r="G94" i="75"/>
  <c r="G95" i="75"/>
  <c r="G96" i="75"/>
  <c r="G97" i="75"/>
  <c r="G98" i="75"/>
  <c r="G99" i="75"/>
  <c r="G100" i="75"/>
  <c r="G101" i="75"/>
  <c r="G102" i="75"/>
  <c r="G103" i="75"/>
  <c r="G104" i="75"/>
  <c r="G105" i="75"/>
  <c r="G106" i="75"/>
  <c r="G107" i="75"/>
  <c r="G108" i="75"/>
  <c r="G109" i="75"/>
  <c r="G110" i="75"/>
  <c r="G111" i="75"/>
  <c r="G112" i="75"/>
  <c r="G113" i="75"/>
  <c r="G114" i="75"/>
  <c r="G115" i="75"/>
  <c r="G116" i="75"/>
  <c r="G117" i="75"/>
  <c r="G118" i="75"/>
  <c r="G119" i="75"/>
  <c r="G120" i="75"/>
  <c r="G121" i="75"/>
  <c r="G122" i="75"/>
  <c r="G123" i="75"/>
  <c r="G124" i="75"/>
  <c r="G125" i="75"/>
  <c r="G126" i="75"/>
  <c r="G127" i="75"/>
  <c r="G128" i="75"/>
  <c r="G129" i="75"/>
  <c r="G130" i="75"/>
  <c r="G131" i="75"/>
  <c r="G132" i="75"/>
  <c r="G133" i="75"/>
  <c r="G134" i="75"/>
  <c r="G135" i="75"/>
  <c r="G136" i="75"/>
  <c r="G137" i="75"/>
  <c r="G138" i="75"/>
  <c r="G139" i="75"/>
  <c r="G140" i="75"/>
  <c r="G141" i="75"/>
  <c r="G142" i="75"/>
  <c r="G143" i="75"/>
  <c r="G144" i="75"/>
  <c r="G145" i="75"/>
  <c r="G146" i="75"/>
  <c r="G147" i="75"/>
  <c r="G148" i="75"/>
  <c r="G149" i="75"/>
  <c r="G150" i="75"/>
  <c r="G151" i="75"/>
  <c r="G152" i="75"/>
  <c r="G153" i="75"/>
  <c r="G154" i="75"/>
  <c r="G155" i="75"/>
  <c r="G156" i="75"/>
  <c r="G157" i="75"/>
  <c r="G158" i="75"/>
  <c r="G159" i="75"/>
  <c r="G160" i="75"/>
  <c r="G161" i="75"/>
  <c r="G162" i="75"/>
  <c r="G163" i="75"/>
  <c r="G164" i="75"/>
  <c r="G165" i="75"/>
  <c r="G166" i="75"/>
  <c r="G167" i="75"/>
  <c r="G168" i="75"/>
  <c r="G169" i="75"/>
  <c r="G170" i="75"/>
  <c r="G171" i="75"/>
  <c r="G172" i="75"/>
  <c r="G173" i="75"/>
  <c r="G174" i="75"/>
  <c r="G175" i="75"/>
  <c r="G176" i="75"/>
  <c r="G177" i="75"/>
  <c r="G178" i="75"/>
  <c r="G179" i="75"/>
  <c r="G180" i="75"/>
  <c r="G181" i="75"/>
  <c r="G182" i="75"/>
  <c r="G183" i="75"/>
  <c r="G184" i="75"/>
  <c r="G185" i="75"/>
  <c r="G186" i="75"/>
  <c r="G187" i="75"/>
  <c r="G188" i="75"/>
  <c r="G189" i="75"/>
  <c r="G190" i="75"/>
  <c r="G191" i="75"/>
  <c r="G192" i="75"/>
  <c r="G193" i="75"/>
  <c r="G194" i="75"/>
  <c r="G195" i="75"/>
  <c r="G196" i="75"/>
  <c r="G197" i="75"/>
  <c r="G198" i="75"/>
  <c r="G199" i="75"/>
  <c r="G200" i="75"/>
  <c r="G201" i="75"/>
  <c r="G202" i="75"/>
  <c r="G203" i="75"/>
  <c r="G204" i="75"/>
  <c r="G205" i="75"/>
  <c r="G206" i="75"/>
  <c r="G207" i="75"/>
  <c r="G208" i="75"/>
  <c r="G209" i="75"/>
  <c r="G210" i="75"/>
  <c r="G211" i="75"/>
  <c r="G212" i="75"/>
  <c r="G213" i="75"/>
  <c r="G214" i="75"/>
  <c r="G215" i="75"/>
  <c r="G216" i="75"/>
  <c r="G217" i="75"/>
  <c r="G218" i="75"/>
  <c r="G219" i="75"/>
  <c r="G220" i="75"/>
  <c r="G221" i="75"/>
  <c r="G222" i="75"/>
  <c r="G223" i="75"/>
  <c r="G224" i="75"/>
  <c r="G225" i="75"/>
  <c r="G226" i="75"/>
  <c r="G227" i="75"/>
  <c r="G228" i="75"/>
  <c r="G229" i="75"/>
  <c r="G230" i="75"/>
  <c r="G231" i="75"/>
  <c r="G232" i="75"/>
  <c r="G233" i="75"/>
  <c r="G234" i="75"/>
  <c r="G235" i="75"/>
  <c r="G236" i="75"/>
  <c r="G237" i="75"/>
  <c r="G238" i="75"/>
  <c r="G239" i="75"/>
  <c r="G240" i="75"/>
  <c r="G241" i="75"/>
  <c r="G242" i="75"/>
  <c r="G243" i="75"/>
  <c r="G244" i="75"/>
  <c r="G245" i="75"/>
  <c r="G246" i="75"/>
  <c r="G247" i="75"/>
  <c r="G248" i="75"/>
  <c r="G249" i="75"/>
  <c r="G250" i="75"/>
  <c r="G251" i="75"/>
  <c r="G252" i="75"/>
  <c r="G253" i="75"/>
  <c r="G254" i="75"/>
  <c r="G255" i="75"/>
  <c r="G256" i="75"/>
  <c r="G257" i="75"/>
  <c r="G258" i="75"/>
  <c r="G259" i="75"/>
  <c r="G260" i="75"/>
  <c r="G261" i="75"/>
  <c r="G262" i="75"/>
  <c r="G263" i="75"/>
  <c r="G264" i="75"/>
  <c r="G265" i="75"/>
  <c r="G266" i="75"/>
  <c r="G267" i="75"/>
  <c r="G268" i="75"/>
  <c r="G269" i="75"/>
  <c r="G270" i="75"/>
  <c r="G271" i="75"/>
  <c r="G272" i="75"/>
  <c r="G273" i="75"/>
  <c r="G274" i="75"/>
  <c r="G275" i="75"/>
  <c r="G276" i="75"/>
  <c r="G277" i="75"/>
  <c r="G278" i="75"/>
  <c r="G279" i="75"/>
  <c r="G280" i="75"/>
  <c r="G281" i="75"/>
  <c r="G282" i="75"/>
  <c r="G283" i="75"/>
  <c r="G284" i="75"/>
  <c r="G285" i="75"/>
  <c r="G286" i="75"/>
  <c r="G287" i="75"/>
  <c r="G288" i="75"/>
  <c r="G289" i="75"/>
  <c r="G290" i="75"/>
  <c r="G291" i="75"/>
  <c r="G292" i="75"/>
  <c r="G293" i="75"/>
  <c r="G294" i="75"/>
  <c r="G295" i="75"/>
  <c r="G296" i="75"/>
  <c r="G297" i="75"/>
  <c r="G298" i="75"/>
  <c r="G299" i="75"/>
  <c r="G300" i="75"/>
  <c r="G301" i="75"/>
  <c r="G302" i="75"/>
  <c r="G303" i="75"/>
  <c r="G304" i="75"/>
  <c r="G305" i="75"/>
  <c r="G306" i="75"/>
  <c r="G307" i="75"/>
  <c r="G308" i="75"/>
  <c r="G309" i="75"/>
  <c r="G310" i="75"/>
  <c r="G311" i="75"/>
  <c r="G312" i="75"/>
  <c r="G313" i="75"/>
  <c r="G314" i="75"/>
  <c r="G315" i="75"/>
  <c r="G316" i="75"/>
  <c r="G317" i="75"/>
  <c r="G318" i="75"/>
  <c r="G319" i="75"/>
  <c r="G320" i="75"/>
  <c r="G321" i="75"/>
  <c r="G322" i="75"/>
  <c r="G323" i="75"/>
  <c r="G324" i="75"/>
  <c r="G325" i="75"/>
  <c r="G326" i="75"/>
  <c r="G327" i="75"/>
  <c r="G328" i="75"/>
  <c r="G329" i="75"/>
  <c r="G330" i="75"/>
  <c r="G331" i="75"/>
  <c r="G332" i="75"/>
  <c r="G333" i="75"/>
  <c r="G334" i="75"/>
  <c r="G335" i="75"/>
  <c r="G336" i="75"/>
  <c r="G337" i="75"/>
  <c r="G338" i="75"/>
  <c r="G339" i="75"/>
  <c r="G340" i="75"/>
  <c r="G341" i="75"/>
  <c r="G342" i="75"/>
  <c r="G343" i="75"/>
  <c r="G344" i="75"/>
  <c r="G345" i="75"/>
  <c r="G346" i="75"/>
  <c r="G347" i="75"/>
  <c r="G348" i="75"/>
  <c r="G349" i="75"/>
  <c r="G350" i="75"/>
  <c r="G351" i="75"/>
  <c r="G352" i="75"/>
  <c r="G353" i="75"/>
  <c r="G354" i="75"/>
  <c r="G355" i="75"/>
  <c r="G356" i="75"/>
  <c r="G357" i="75"/>
  <c r="G358" i="75"/>
  <c r="G359" i="75"/>
  <c r="G360" i="75"/>
  <c r="G361" i="75"/>
  <c r="G362" i="75"/>
  <c r="G363" i="75"/>
  <c r="G364" i="75"/>
  <c r="G365" i="75"/>
  <c r="G366" i="75"/>
  <c r="G367" i="75"/>
  <c r="G368" i="75"/>
  <c r="G369" i="75"/>
  <c r="G370" i="75"/>
  <c r="G371" i="75"/>
  <c r="G372" i="75"/>
  <c r="G373" i="75"/>
  <c r="G374" i="75"/>
  <c r="G375" i="75"/>
  <c r="G376" i="75"/>
  <c r="G377" i="75"/>
  <c r="G378" i="75"/>
  <c r="G379" i="75"/>
  <c r="G380" i="75"/>
  <c r="G381" i="75"/>
  <c r="G382" i="75"/>
  <c r="G383" i="75"/>
  <c r="G384" i="75"/>
  <c r="G385" i="75"/>
  <c r="G386" i="75"/>
  <c r="G387" i="75"/>
  <c r="G388" i="75"/>
  <c r="G389" i="75"/>
  <c r="G390" i="75"/>
  <c r="G391" i="75"/>
  <c r="G392" i="75"/>
  <c r="G393" i="75"/>
  <c r="G394" i="75"/>
  <c r="G395" i="75"/>
  <c r="G396" i="75"/>
  <c r="G397" i="75"/>
  <c r="G398" i="75"/>
  <c r="G399" i="75"/>
  <c r="G400" i="75"/>
  <c r="G401" i="75"/>
  <c r="G402" i="75"/>
  <c r="G403" i="75"/>
  <c r="G404" i="75"/>
  <c r="G405" i="75"/>
  <c r="G406" i="75"/>
  <c r="G407" i="75"/>
  <c r="G408" i="75"/>
  <c r="G409" i="75"/>
  <c r="G410" i="75"/>
  <c r="G411" i="75"/>
  <c r="G412" i="75"/>
  <c r="G413" i="75"/>
  <c r="G414" i="75"/>
  <c r="G415" i="75"/>
  <c r="G416" i="75"/>
  <c r="G417" i="75"/>
  <c r="G418" i="75"/>
  <c r="G419" i="75"/>
  <c r="G420" i="75"/>
  <c r="G421" i="75"/>
  <c r="G422" i="75"/>
  <c r="G423" i="75"/>
  <c r="G424" i="75"/>
  <c r="G425" i="75"/>
  <c r="G426" i="75"/>
  <c r="G427" i="75"/>
  <c r="G428" i="75"/>
  <c r="G429" i="75"/>
  <c r="G430" i="75"/>
  <c r="G431" i="75"/>
  <c r="G432" i="75"/>
  <c r="G433" i="75"/>
  <c r="G434" i="75"/>
  <c r="G435" i="75"/>
  <c r="G436" i="75"/>
  <c r="G437" i="75"/>
  <c r="G438" i="75"/>
  <c r="G439" i="75"/>
  <c r="G440" i="75"/>
  <c r="G441" i="75"/>
  <c r="G442" i="75"/>
  <c r="G443" i="75"/>
  <c r="G444" i="75"/>
  <c r="G445" i="75"/>
  <c r="G446" i="75"/>
  <c r="G447" i="75"/>
  <c r="G448" i="75"/>
  <c r="G449" i="75"/>
  <c r="G450" i="75"/>
  <c r="G451" i="75"/>
  <c r="G452" i="75"/>
  <c r="G453" i="75"/>
  <c r="G454" i="75"/>
  <c r="G455" i="75"/>
  <c r="G456" i="75"/>
  <c r="G457" i="75"/>
  <c r="G458" i="75"/>
  <c r="G459" i="75"/>
  <c r="G460" i="75"/>
  <c r="G461" i="75"/>
  <c r="G462" i="75"/>
  <c r="G463" i="75"/>
  <c r="G464" i="75"/>
  <c r="G465" i="75"/>
  <c r="G466" i="75"/>
  <c r="G467" i="75"/>
  <c r="G468" i="75"/>
  <c r="G469" i="75"/>
  <c r="G470" i="75"/>
  <c r="G471" i="75"/>
  <c r="G472" i="75"/>
  <c r="G473" i="75"/>
  <c r="G474" i="75"/>
  <c r="G475" i="75"/>
  <c r="G476" i="75"/>
  <c r="G477" i="75"/>
  <c r="G478" i="75"/>
  <c r="G479" i="75"/>
  <c r="G480" i="75"/>
  <c r="G481" i="75"/>
  <c r="G482" i="75"/>
  <c r="G483" i="75"/>
  <c r="G484" i="75"/>
  <c r="G485" i="75"/>
  <c r="G486" i="75"/>
  <c r="G487" i="75"/>
  <c r="G488" i="75"/>
  <c r="G489" i="75"/>
  <c r="G490" i="75"/>
  <c r="G491" i="75"/>
  <c r="G492" i="75"/>
  <c r="G493" i="75"/>
  <c r="G494" i="75"/>
  <c r="G495" i="75"/>
  <c r="G496" i="75"/>
  <c r="G497" i="75"/>
  <c r="G498" i="75"/>
  <c r="G499" i="75"/>
  <c r="G500" i="75"/>
  <c r="G501" i="75"/>
  <c r="G502" i="75"/>
  <c r="G503" i="75"/>
  <c r="G504" i="75"/>
  <c r="G505" i="75"/>
  <c r="G506" i="75"/>
  <c r="G507" i="75"/>
  <c r="G508" i="75"/>
  <c r="G509" i="75"/>
  <c r="G510" i="75"/>
  <c r="G511" i="75"/>
  <c r="G512" i="75"/>
  <c r="G513" i="75"/>
  <c r="G514" i="75"/>
  <c r="G515" i="75"/>
  <c r="G516" i="75"/>
  <c r="G517" i="75"/>
  <c r="G518" i="75"/>
  <c r="G519" i="75"/>
  <c r="G520" i="75"/>
  <c r="G521" i="75"/>
  <c r="G522" i="75"/>
  <c r="G523" i="75"/>
  <c r="G524" i="75"/>
  <c r="G525" i="75"/>
  <c r="G526" i="75"/>
  <c r="G527" i="75"/>
  <c r="G528" i="75"/>
  <c r="G529" i="75"/>
  <c r="G530" i="75"/>
  <c r="G531" i="75"/>
  <c r="G532" i="75"/>
  <c r="G533" i="75"/>
  <c r="G534" i="75"/>
  <c r="G535" i="75"/>
  <c r="G536" i="75"/>
  <c r="G537" i="75"/>
  <c r="G538" i="75"/>
  <c r="G539" i="75"/>
  <c r="G540" i="75"/>
  <c r="G541" i="75"/>
  <c r="G542" i="75"/>
  <c r="G543" i="75"/>
  <c r="G544" i="75"/>
  <c r="G545" i="75"/>
  <c r="G546" i="75"/>
  <c r="G547" i="75"/>
  <c r="G548" i="75"/>
  <c r="G549" i="75"/>
  <c r="G550" i="75"/>
  <c r="G551" i="75"/>
  <c r="G552" i="75"/>
  <c r="G553" i="75"/>
  <c r="G554" i="75"/>
  <c r="G555" i="75"/>
  <c r="G556" i="75"/>
  <c r="G11" i="76"/>
  <c r="G12" i="76"/>
  <c r="G13" i="76"/>
  <c r="G14" i="76"/>
  <c r="G15" i="76"/>
  <c r="G16" i="76"/>
  <c r="G17" i="76"/>
  <c r="G18" i="76"/>
  <c r="G19" i="76"/>
  <c r="G20" i="76"/>
  <c r="G21" i="76"/>
  <c r="G22" i="76"/>
  <c r="G23" i="76"/>
  <c r="G24" i="76"/>
  <c r="G25" i="76"/>
  <c r="G26" i="76"/>
  <c r="G27" i="76"/>
  <c r="G28" i="76"/>
  <c r="G29" i="76"/>
  <c r="G30" i="76"/>
  <c r="G31" i="76"/>
  <c r="G32" i="76"/>
  <c r="G33" i="76"/>
  <c r="G34" i="76"/>
  <c r="G35" i="76"/>
  <c r="G36" i="76"/>
  <c r="G37" i="76"/>
  <c r="G38" i="76"/>
  <c r="G39" i="76"/>
  <c r="G40" i="76"/>
  <c r="G41" i="76"/>
  <c r="G42" i="76"/>
  <c r="G43" i="76"/>
  <c r="G44" i="76"/>
  <c r="G45" i="76"/>
  <c r="G46" i="76"/>
  <c r="G47" i="76"/>
  <c r="G48" i="76"/>
  <c r="G49" i="76"/>
  <c r="G50" i="76"/>
  <c r="G51" i="76"/>
  <c r="G52" i="76"/>
  <c r="G53" i="76"/>
  <c r="G54" i="76"/>
  <c r="G55" i="76"/>
  <c r="G56" i="76"/>
  <c r="G57" i="76"/>
  <c r="G58" i="76"/>
  <c r="G59" i="76"/>
  <c r="G60" i="76"/>
  <c r="G61" i="76"/>
  <c r="G62" i="76"/>
  <c r="G63" i="76"/>
  <c r="G64" i="76"/>
  <c r="G65" i="76"/>
  <c r="G66" i="76"/>
  <c r="G67" i="76"/>
  <c r="G68" i="76"/>
  <c r="G69" i="76"/>
  <c r="G70" i="76"/>
  <c r="G71" i="76"/>
  <c r="G72" i="76"/>
  <c r="G73" i="76"/>
  <c r="G74" i="76"/>
  <c r="G75" i="76"/>
  <c r="G76" i="76"/>
  <c r="G77" i="76"/>
  <c r="G78" i="76"/>
  <c r="G79" i="76"/>
  <c r="G80" i="76"/>
  <c r="G81" i="76"/>
  <c r="G82" i="76"/>
  <c r="G83" i="76"/>
  <c r="G84" i="76"/>
  <c r="G85" i="76"/>
  <c r="G86" i="76"/>
  <c r="G87" i="76"/>
  <c r="G88" i="76"/>
  <c r="G89" i="76"/>
  <c r="G90" i="76"/>
  <c r="G91" i="76"/>
  <c r="G92" i="76"/>
  <c r="G93" i="76"/>
  <c r="G94" i="76"/>
  <c r="G95" i="76"/>
  <c r="G96" i="76"/>
  <c r="G97" i="76"/>
  <c r="G98" i="76"/>
  <c r="G99" i="76"/>
  <c r="G100" i="76"/>
  <c r="G101" i="76"/>
  <c r="G102" i="76"/>
  <c r="G103" i="76"/>
  <c r="G104" i="76"/>
  <c r="G105" i="76"/>
  <c r="G106" i="76"/>
  <c r="G107" i="76"/>
  <c r="G108" i="76"/>
  <c r="G109" i="76"/>
  <c r="G110" i="76"/>
  <c r="G111" i="76"/>
  <c r="G112" i="76"/>
  <c r="G113" i="76"/>
  <c r="G114" i="76"/>
  <c r="G115" i="76"/>
  <c r="G116" i="76"/>
  <c r="G117" i="76"/>
  <c r="G118" i="76"/>
  <c r="G119" i="76"/>
  <c r="G120" i="76"/>
  <c r="G121" i="76"/>
  <c r="G122" i="76"/>
  <c r="G123" i="76"/>
  <c r="G124" i="76"/>
  <c r="G125" i="76"/>
  <c r="G126" i="76"/>
  <c r="G127" i="76"/>
  <c r="G128" i="76"/>
  <c r="G129" i="76"/>
  <c r="G130" i="76"/>
  <c r="G131" i="76"/>
  <c r="G132" i="76"/>
  <c r="G133" i="76"/>
  <c r="G134" i="76"/>
  <c r="G135" i="76"/>
  <c r="G136" i="76"/>
  <c r="G137" i="76"/>
  <c r="G138" i="76"/>
  <c r="G139" i="76"/>
  <c r="G140" i="76"/>
  <c r="G141" i="76"/>
  <c r="G142" i="76"/>
  <c r="G143" i="76"/>
  <c r="G144" i="76"/>
  <c r="G145" i="76"/>
  <c r="G146" i="76"/>
  <c r="G147" i="76"/>
  <c r="G148" i="76"/>
  <c r="G149" i="76"/>
  <c r="G150" i="76"/>
  <c r="G151" i="76"/>
  <c r="G152" i="76"/>
  <c r="G153" i="76"/>
  <c r="G154" i="76"/>
  <c r="G155" i="76"/>
  <c r="G156" i="76"/>
  <c r="G157" i="76"/>
  <c r="G158" i="76"/>
  <c r="G159" i="76"/>
  <c r="G160" i="76"/>
  <c r="G161" i="76"/>
  <c r="G162" i="76"/>
  <c r="G163" i="76"/>
  <c r="G164" i="76"/>
  <c r="G165" i="76"/>
  <c r="G166" i="76"/>
  <c r="G167" i="76"/>
  <c r="G168" i="76"/>
  <c r="G169" i="76"/>
  <c r="G170" i="76"/>
  <c r="G171" i="76"/>
  <c r="G172" i="76"/>
  <c r="G173" i="76"/>
  <c r="G174" i="76"/>
  <c r="G175" i="76"/>
  <c r="G176" i="76"/>
  <c r="G177" i="76"/>
  <c r="G178" i="76"/>
  <c r="G179" i="76"/>
  <c r="G180" i="76"/>
  <c r="G181" i="76"/>
  <c r="G182" i="76"/>
  <c r="G183" i="76"/>
  <c r="G184" i="76"/>
  <c r="G185" i="76"/>
  <c r="G186" i="76"/>
  <c r="G187" i="76"/>
  <c r="G188" i="76"/>
  <c r="G189" i="76"/>
  <c r="G190" i="76"/>
  <c r="G191" i="76"/>
  <c r="G192" i="76"/>
  <c r="G193" i="76"/>
  <c r="G194" i="76"/>
  <c r="G195" i="76"/>
  <c r="G196" i="76"/>
  <c r="G197" i="76"/>
  <c r="G198" i="76"/>
  <c r="G199" i="76"/>
  <c r="G200" i="76"/>
  <c r="G201" i="76"/>
  <c r="G202" i="76"/>
  <c r="G203" i="76"/>
  <c r="G204" i="76"/>
  <c r="G205" i="76"/>
  <c r="G206" i="76"/>
  <c r="G207" i="76"/>
  <c r="G208" i="76"/>
  <c r="G209" i="76"/>
  <c r="G210" i="76"/>
  <c r="G211" i="76"/>
  <c r="G212" i="76"/>
  <c r="G213" i="76"/>
  <c r="G214" i="76"/>
  <c r="G215" i="76"/>
  <c r="G216" i="76"/>
  <c r="G217" i="76"/>
  <c r="G218" i="76"/>
  <c r="G219" i="76"/>
  <c r="G220" i="76"/>
  <c r="G221" i="76"/>
  <c r="G222" i="76"/>
  <c r="G223" i="76"/>
  <c r="G224" i="76"/>
  <c r="G225" i="76"/>
  <c r="G226" i="76"/>
  <c r="G227" i="76"/>
  <c r="G228" i="76"/>
  <c r="G229" i="76"/>
  <c r="G230" i="76"/>
  <c r="G231" i="76"/>
  <c r="G232" i="76"/>
  <c r="G233" i="76"/>
  <c r="G234" i="76"/>
  <c r="G235" i="76"/>
  <c r="G236" i="76"/>
  <c r="G237" i="76"/>
  <c r="G238" i="76"/>
  <c r="G239" i="76"/>
  <c r="G240" i="76"/>
  <c r="G241" i="76"/>
  <c r="G242" i="76"/>
  <c r="G243" i="76"/>
  <c r="G244" i="76"/>
  <c r="G245" i="76"/>
  <c r="G246" i="76"/>
  <c r="G247" i="76"/>
  <c r="G248" i="76"/>
  <c r="G249" i="76"/>
  <c r="G250" i="76"/>
  <c r="G251" i="76"/>
  <c r="G252" i="76"/>
  <c r="G253" i="76"/>
  <c r="G254" i="76"/>
  <c r="G255" i="76"/>
  <c r="G256" i="76"/>
  <c r="G257" i="76"/>
  <c r="G258" i="76"/>
  <c r="G259" i="76"/>
  <c r="G260" i="76"/>
  <c r="G261" i="76"/>
  <c r="G262" i="76"/>
  <c r="G263" i="76"/>
  <c r="G264" i="76"/>
  <c r="G265" i="76"/>
  <c r="G266" i="76"/>
  <c r="G267" i="76"/>
  <c r="G268" i="76"/>
  <c r="G269" i="76"/>
  <c r="G270" i="76"/>
  <c r="G271" i="76"/>
  <c r="G272" i="76"/>
  <c r="G273" i="76"/>
  <c r="G274" i="76"/>
  <c r="G275" i="76"/>
  <c r="G276" i="76"/>
  <c r="G277" i="76"/>
  <c r="G278" i="76"/>
  <c r="G279" i="76"/>
  <c r="G280" i="76"/>
  <c r="G281" i="76"/>
  <c r="G282" i="76"/>
  <c r="G283" i="76"/>
  <c r="G284" i="76"/>
  <c r="G285" i="76"/>
  <c r="G286" i="76"/>
  <c r="G287" i="76"/>
  <c r="G288" i="76"/>
  <c r="G289" i="76"/>
  <c r="G290" i="76"/>
  <c r="G291" i="76"/>
  <c r="G292" i="76"/>
  <c r="G293" i="76"/>
  <c r="G294" i="76"/>
  <c r="G295" i="76"/>
  <c r="G296" i="76"/>
  <c r="G297" i="76"/>
  <c r="G298" i="76"/>
  <c r="G299" i="76"/>
  <c r="G300" i="76"/>
  <c r="G301" i="76"/>
  <c r="G302" i="76"/>
  <c r="G303" i="76"/>
  <c r="G304" i="76"/>
  <c r="G305" i="76"/>
  <c r="G306" i="76"/>
  <c r="G307" i="76"/>
  <c r="G308" i="76"/>
  <c r="G309" i="76"/>
  <c r="G310" i="76"/>
  <c r="G311" i="76"/>
  <c r="G312" i="76"/>
  <c r="G313" i="76"/>
  <c r="G314" i="76"/>
  <c r="G315" i="76"/>
  <c r="G316" i="76"/>
  <c r="G317" i="76"/>
  <c r="G318" i="76"/>
  <c r="G319" i="76"/>
  <c r="G320" i="76"/>
  <c r="G321" i="76"/>
  <c r="G322" i="76"/>
  <c r="G323" i="76"/>
  <c r="G324" i="76"/>
  <c r="G325" i="76"/>
  <c r="G326" i="76"/>
  <c r="G327" i="76"/>
  <c r="G328" i="76"/>
  <c r="G329" i="76"/>
  <c r="G330" i="76"/>
  <c r="G331" i="76"/>
  <c r="G332" i="76"/>
  <c r="G333" i="76"/>
  <c r="G334" i="76"/>
  <c r="G335" i="76"/>
  <c r="G336" i="76"/>
  <c r="G337" i="76"/>
  <c r="G338" i="76"/>
  <c r="G339" i="76"/>
  <c r="G340" i="76"/>
  <c r="G341" i="76"/>
  <c r="G342" i="76"/>
  <c r="G343" i="76"/>
  <c r="G344" i="76"/>
  <c r="G345" i="76"/>
  <c r="G346" i="76"/>
  <c r="G347" i="76"/>
  <c r="G348" i="76"/>
  <c r="G349" i="76"/>
  <c r="G350" i="76"/>
  <c r="G351" i="76"/>
  <c r="G352" i="76"/>
  <c r="G353" i="76"/>
  <c r="G354" i="76"/>
  <c r="G355" i="76"/>
  <c r="G356" i="76"/>
  <c r="G357" i="76"/>
  <c r="G358" i="76"/>
  <c r="G359" i="76"/>
  <c r="G360" i="76"/>
  <c r="G361" i="76"/>
  <c r="G362" i="76"/>
  <c r="G363" i="76"/>
  <c r="G364" i="76"/>
  <c r="G365" i="76"/>
  <c r="G366" i="76"/>
  <c r="G367" i="76"/>
  <c r="G368" i="76"/>
  <c r="G369" i="76"/>
  <c r="G370" i="76"/>
  <c r="G371" i="76"/>
  <c r="G372" i="76"/>
  <c r="G373" i="76"/>
  <c r="G374" i="76"/>
  <c r="G375" i="76"/>
  <c r="G376" i="76"/>
  <c r="G377" i="76"/>
  <c r="G378" i="76"/>
  <c r="G379" i="76"/>
  <c r="G380" i="76"/>
  <c r="G381" i="76"/>
  <c r="G382" i="76"/>
  <c r="G383" i="76"/>
  <c r="G384" i="76"/>
  <c r="G385" i="76"/>
  <c r="G386" i="76"/>
  <c r="G387" i="76"/>
  <c r="G388" i="76"/>
  <c r="G389" i="76"/>
  <c r="G390" i="76"/>
  <c r="G391" i="76"/>
  <c r="G392" i="76"/>
  <c r="G393" i="76"/>
  <c r="G394" i="76"/>
  <c r="G395" i="76"/>
  <c r="G396" i="76"/>
  <c r="G397" i="76"/>
  <c r="G398" i="76"/>
  <c r="G399" i="76"/>
  <c r="G400" i="76"/>
  <c r="G401" i="76"/>
  <c r="G402" i="76"/>
  <c r="G403" i="76"/>
  <c r="G404" i="76"/>
  <c r="G405" i="76"/>
  <c r="G406" i="76"/>
  <c r="G407" i="76"/>
  <c r="G408" i="76"/>
  <c r="G409" i="76"/>
  <c r="G410" i="76"/>
  <c r="G411" i="76"/>
  <c r="G412" i="76"/>
  <c r="G413" i="76"/>
  <c r="G414" i="76"/>
  <c r="G415" i="76"/>
  <c r="G416" i="76"/>
  <c r="G417" i="76"/>
  <c r="G418" i="76"/>
  <c r="G419" i="76"/>
  <c r="G420" i="76"/>
  <c r="G421" i="76"/>
  <c r="G422" i="76"/>
  <c r="G423" i="76"/>
  <c r="G424" i="76"/>
  <c r="G425" i="76"/>
  <c r="G426" i="76"/>
  <c r="G427" i="76"/>
  <c r="G428" i="76"/>
  <c r="G429" i="76"/>
  <c r="G430" i="76"/>
  <c r="G431" i="76"/>
  <c r="G432" i="76"/>
  <c r="G433" i="76"/>
  <c r="G434" i="76"/>
  <c r="G435" i="76"/>
  <c r="G436" i="76"/>
  <c r="G437" i="76"/>
  <c r="G438" i="76"/>
  <c r="G439" i="76"/>
  <c r="G440" i="76"/>
  <c r="G441" i="76"/>
  <c r="G442" i="76"/>
  <c r="G443" i="76"/>
  <c r="G444" i="76"/>
  <c r="G445" i="76"/>
  <c r="G446" i="76"/>
  <c r="G447" i="76"/>
  <c r="G448" i="76"/>
  <c r="G449" i="76"/>
  <c r="G450" i="76"/>
  <c r="G451" i="76"/>
  <c r="G452" i="76"/>
  <c r="G453" i="76"/>
  <c r="G454" i="76"/>
  <c r="G455" i="76"/>
  <c r="G456" i="76"/>
  <c r="G457" i="76"/>
  <c r="G458" i="76"/>
  <c r="G459" i="76"/>
  <c r="G460" i="76"/>
  <c r="G461" i="76"/>
  <c r="G462" i="76"/>
  <c r="G463" i="76"/>
  <c r="G464" i="76"/>
  <c r="G465" i="76"/>
  <c r="G466" i="76"/>
  <c r="G467" i="76"/>
  <c r="G468" i="76"/>
  <c r="G469" i="76"/>
  <c r="G470" i="76"/>
  <c r="G471" i="76"/>
  <c r="G472" i="76"/>
  <c r="G473" i="76"/>
  <c r="G474" i="76"/>
  <c r="G475" i="76"/>
  <c r="G476" i="76"/>
  <c r="G477" i="76"/>
  <c r="G478" i="76"/>
  <c r="G479" i="76"/>
  <c r="G480" i="76"/>
  <c r="G481" i="76"/>
  <c r="G482" i="76"/>
  <c r="G483" i="76"/>
  <c r="G484" i="76"/>
  <c r="G485" i="76"/>
  <c r="G486" i="76"/>
  <c r="G487" i="76"/>
  <c r="G488" i="76"/>
  <c r="G489" i="76"/>
  <c r="G490" i="76"/>
  <c r="G491" i="76"/>
  <c r="G492" i="76"/>
  <c r="G493" i="76"/>
  <c r="G494" i="76"/>
  <c r="G495" i="76"/>
  <c r="G496" i="76"/>
  <c r="G497" i="76"/>
  <c r="G498" i="76"/>
  <c r="G499" i="76"/>
  <c r="G500" i="76"/>
  <c r="G501" i="76"/>
  <c r="G502" i="76"/>
  <c r="G503" i="76"/>
  <c r="G504" i="76"/>
  <c r="G505" i="76"/>
  <c r="G506" i="76"/>
  <c r="G507" i="76"/>
  <c r="G508" i="76"/>
  <c r="G509" i="76"/>
  <c r="G510" i="76"/>
  <c r="G511" i="76"/>
  <c r="G512" i="76"/>
  <c r="G513" i="76"/>
  <c r="G514" i="76"/>
  <c r="G515" i="76"/>
  <c r="G516" i="76"/>
  <c r="G517" i="76"/>
  <c r="G518" i="76"/>
  <c r="G519" i="76"/>
  <c r="G520" i="76"/>
  <c r="G521" i="76"/>
  <c r="G522" i="76"/>
  <c r="G523" i="76"/>
  <c r="G524" i="76"/>
  <c r="G525" i="76"/>
  <c r="G526" i="76"/>
  <c r="G527" i="76"/>
  <c r="G528" i="76"/>
  <c r="G529" i="76"/>
  <c r="G530" i="76"/>
  <c r="G531" i="76"/>
  <c r="G532" i="76"/>
  <c r="G533" i="76"/>
  <c r="G534" i="76"/>
  <c r="G535" i="76"/>
  <c r="G536" i="76"/>
  <c r="G537" i="76"/>
  <c r="G538" i="76"/>
  <c r="G539" i="76"/>
  <c r="G540" i="76"/>
  <c r="G541" i="76"/>
  <c r="G542" i="76"/>
  <c r="G543" i="76"/>
  <c r="G544" i="76"/>
  <c r="G545" i="76"/>
  <c r="G546" i="76"/>
  <c r="G547" i="76"/>
  <c r="G548" i="76"/>
  <c r="G549" i="76"/>
  <c r="G550" i="76"/>
  <c r="G551" i="76"/>
  <c r="G552" i="76"/>
  <c r="G553" i="76"/>
  <c r="G554" i="76"/>
  <c r="G555" i="76"/>
  <c r="G556" i="76"/>
  <c r="G11" i="99"/>
  <c r="G12" i="99"/>
  <c r="G13" i="99"/>
  <c r="G14" i="99"/>
  <c r="G15" i="99"/>
  <c r="G16" i="99"/>
  <c r="G17" i="99"/>
  <c r="G18" i="99"/>
  <c r="G19" i="99"/>
  <c r="G20" i="99"/>
  <c r="G21" i="99"/>
  <c r="G22" i="99"/>
  <c r="G23" i="99"/>
  <c r="G24" i="99"/>
  <c r="G25" i="99"/>
  <c r="G26" i="99"/>
  <c r="G27" i="99"/>
  <c r="G28" i="99"/>
  <c r="G29" i="99"/>
  <c r="G30" i="99"/>
  <c r="G31" i="99"/>
  <c r="G32" i="99"/>
  <c r="G33" i="99"/>
  <c r="G34" i="99"/>
  <c r="G35" i="99"/>
  <c r="G36" i="99"/>
  <c r="G37" i="99"/>
  <c r="G38" i="99"/>
  <c r="G39" i="99"/>
  <c r="G40" i="99"/>
  <c r="G41" i="99"/>
  <c r="G42" i="99"/>
  <c r="G43" i="99"/>
  <c r="G44" i="99"/>
  <c r="G45" i="99"/>
  <c r="G46" i="99"/>
  <c r="G47" i="99"/>
  <c r="G48" i="99"/>
  <c r="G49" i="99"/>
  <c r="G50" i="99"/>
  <c r="G51" i="99"/>
  <c r="G52" i="99"/>
  <c r="G53" i="99"/>
  <c r="G54" i="99"/>
  <c r="G55" i="99"/>
  <c r="G56" i="99"/>
  <c r="G57" i="99"/>
  <c r="G58" i="99"/>
  <c r="G59" i="99"/>
  <c r="G60" i="99"/>
  <c r="G61" i="99"/>
  <c r="G62" i="99"/>
  <c r="G63" i="99"/>
  <c r="G64" i="99"/>
  <c r="G65" i="99"/>
  <c r="G66" i="99"/>
  <c r="G67" i="99"/>
  <c r="G68" i="99"/>
  <c r="G69" i="99"/>
  <c r="G70" i="99"/>
  <c r="G71" i="99"/>
  <c r="G72" i="99"/>
  <c r="G73" i="99"/>
  <c r="G74" i="99"/>
  <c r="G75" i="99"/>
  <c r="G76" i="99"/>
  <c r="G77" i="99"/>
  <c r="G78" i="99"/>
  <c r="G79" i="99"/>
  <c r="G80" i="99"/>
  <c r="G81" i="99"/>
  <c r="G82" i="99"/>
  <c r="G83" i="99"/>
  <c r="G84" i="99"/>
  <c r="G85" i="99"/>
  <c r="G86" i="99"/>
  <c r="G87" i="99"/>
  <c r="G88" i="99"/>
  <c r="G89" i="99"/>
  <c r="G90" i="99"/>
  <c r="G91" i="99"/>
  <c r="G92" i="99"/>
  <c r="G93" i="99"/>
  <c r="G94" i="99"/>
  <c r="G95" i="99"/>
  <c r="G96" i="99"/>
  <c r="G97" i="99"/>
  <c r="G98" i="99"/>
  <c r="G99" i="99"/>
  <c r="G100" i="99"/>
  <c r="G101" i="99"/>
  <c r="G102" i="99"/>
  <c r="G103" i="99"/>
  <c r="G104" i="99"/>
  <c r="G105" i="99"/>
  <c r="G106" i="99"/>
  <c r="G107" i="99"/>
  <c r="G108" i="99"/>
  <c r="G109" i="99"/>
  <c r="G110" i="99"/>
  <c r="G111" i="99"/>
  <c r="G112" i="99"/>
  <c r="G113" i="99"/>
  <c r="G114" i="99"/>
  <c r="G115" i="99"/>
  <c r="G116" i="99"/>
  <c r="G117" i="99"/>
  <c r="G118" i="99"/>
  <c r="G119" i="99"/>
  <c r="G120" i="99"/>
  <c r="G121" i="99"/>
  <c r="G122" i="99"/>
  <c r="G123" i="99"/>
  <c r="G124" i="99"/>
  <c r="G125" i="99"/>
  <c r="G126" i="99"/>
  <c r="G127" i="99"/>
  <c r="G128" i="99"/>
  <c r="G129" i="99"/>
  <c r="G130" i="99"/>
  <c r="G131" i="99"/>
  <c r="G132" i="99"/>
  <c r="G133" i="99"/>
  <c r="G134" i="99"/>
  <c r="G135" i="99"/>
  <c r="G136" i="99"/>
  <c r="G137" i="99"/>
  <c r="G138" i="99"/>
  <c r="G139" i="99"/>
  <c r="G140" i="99"/>
  <c r="G141" i="99"/>
  <c r="G142" i="99"/>
  <c r="G143" i="99"/>
  <c r="G144" i="99"/>
  <c r="G145" i="99"/>
  <c r="G146" i="99"/>
  <c r="G147" i="99"/>
  <c r="G148" i="99"/>
  <c r="G149" i="99"/>
  <c r="G150" i="99"/>
  <c r="G151" i="99"/>
  <c r="G152" i="99"/>
  <c r="G153" i="99"/>
  <c r="G154" i="99"/>
  <c r="G155" i="99"/>
  <c r="G156" i="99"/>
  <c r="G157" i="99"/>
  <c r="G158" i="99"/>
  <c r="G159" i="99"/>
  <c r="G160" i="99"/>
  <c r="G161" i="99"/>
  <c r="G162" i="99"/>
  <c r="G163" i="99"/>
  <c r="G164" i="99"/>
  <c r="G165" i="99"/>
  <c r="G166" i="99"/>
  <c r="G167" i="99"/>
  <c r="G168" i="99"/>
  <c r="G169" i="99"/>
  <c r="G170" i="99"/>
  <c r="G171" i="99"/>
  <c r="G172" i="99"/>
  <c r="G173" i="99"/>
  <c r="G174" i="99"/>
  <c r="G175" i="99"/>
  <c r="G176" i="99"/>
  <c r="G177" i="99"/>
  <c r="G178" i="99"/>
  <c r="G179" i="99"/>
  <c r="G180" i="99"/>
  <c r="G181" i="99"/>
  <c r="G182" i="99"/>
  <c r="G183" i="99"/>
  <c r="G184" i="99"/>
  <c r="G185" i="99"/>
  <c r="G186" i="99"/>
  <c r="G187" i="99"/>
  <c r="G188" i="99"/>
  <c r="G189" i="99"/>
  <c r="G190" i="99"/>
  <c r="G191" i="99"/>
  <c r="G192" i="99"/>
  <c r="G193" i="99"/>
  <c r="G194" i="99"/>
  <c r="G195" i="99"/>
  <c r="G196" i="99"/>
  <c r="G197" i="99"/>
  <c r="G198" i="99"/>
  <c r="G199" i="99"/>
  <c r="G200" i="99"/>
  <c r="G201" i="99"/>
  <c r="G202" i="99"/>
  <c r="G203" i="99"/>
  <c r="G204" i="99"/>
  <c r="G205" i="99"/>
  <c r="G206" i="99"/>
  <c r="G207" i="99"/>
  <c r="G208" i="99"/>
  <c r="G209" i="99"/>
  <c r="G210" i="99"/>
  <c r="G211" i="99"/>
  <c r="G212" i="99"/>
  <c r="G213" i="99"/>
  <c r="G214" i="99"/>
  <c r="G215" i="99"/>
  <c r="G216" i="99"/>
  <c r="G217" i="99"/>
  <c r="G218" i="99"/>
  <c r="G219" i="99"/>
  <c r="G220" i="99"/>
  <c r="G221" i="99"/>
  <c r="G222" i="99"/>
  <c r="G223" i="99"/>
  <c r="G224" i="99"/>
  <c r="G225" i="99"/>
  <c r="G226" i="99"/>
  <c r="G227" i="99"/>
  <c r="G228" i="99"/>
  <c r="G229" i="99"/>
  <c r="G230" i="99"/>
  <c r="G231" i="99"/>
  <c r="G232" i="99"/>
  <c r="G233" i="99"/>
  <c r="G234" i="99"/>
  <c r="G235" i="99"/>
  <c r="G236" i="99"/>
  <c r="G237" i="99"/>
  <c r="G238" i="99"/>
  <c r="G239" i="99"/>
  <c r="G240" i="99"/>
  <c r="G241" i="99"/>
  <c r="G242" i="99"/>
  <c r="G243" i="99"/>
  <c r="G244" i="99"/>
  <c r="G245" i="99"/>
  <c r="G246" i="99"/>
  <c r="G247" i="99"/>
  <c r="G248" i="99"/>
  <c r="G249" i="99"/>
  <c r="G250" i="99"/>
  <c r="G251" i="99"/>
  <c r="G252" i="99"/>
  <c r="G253" i="99"/>
  <c r="G254" i="99"/>
  <c r="G255" i="99"/>
  <c r="G256" i="99"/>
  <c r="G257" i="99"/>
  <c r="G258" i="99"/>
  <c r="G259" i="99"/>
  <c r="G260" i="99"/>
  <c r="G261" i="99"/>
  <c r="G262" i="99"/>
  <c r="G263" i="99"/>
  <c r="G264" i="99"/>
  <c r="G265" i="99"/>
  <c r="G266" i="99"/>
  <c r="G267" i="99"/>
  <c r="G268" i="99"/>
  <c r="G269" i="99"/>
  <c r="G270" i="99"/>
  <c r="G271" i="99"/>
  <c r="G272" i="99"/>
  <c r="G273" i="99"/>
  <c r="G274" i="99"/>
  <c r="G275" i="99"/>
  <c r="G276" i="99"/>
  <c r="G277" i="99"/>
  <c r="G278" i="99"/>
  <c r="G279" i="99"/>
  <c r="G280" i="99"/>
  <c r="G281" i="99"/>
  <c r="G282" i="99"/>
  <c r="G283" i="99"/>
  <c r="G284" i="99"/>
  <c r="G285" i="99"/>
  <c r="G286" i="99"/>
  <c r="G287" i="99"/>
  <c r="G288" i="99"/>
  <c r="G289" i="99"/>
  <c r="G290" i="99"/>
  <c r="G291" i="99"/>
  <c r="G292" i="99"/>
  <c r="G293" i="99"/>
  <c r="G294" i="99"/>
  <c r="G295" i="99"/>
  <c r="G296" i="99"/>
  <c r="G297" i="99"/>
  <c r="G298" i="99"/>
  <c r="G299" i="99"/>
  <c r="G300" i="99"/>
  <c r="G301" i="99"/>
  <c r="G302" i="99"/>
  <c r="G303" i="99"/>
  <c r="G304" i="99"/>
  <c r="G305" i="99"/>
  <c r="G306" i="99"/>
  <c r="G307" i="99"/>
  <c r="G308" i="99"/>
  <c r="G309" i="99"/>
  <c r="G310" i="99"/>
  <c r="G311" i="99"/>
  <c r="G312" i="99"/>
  <c r="G313" i="99"/>
  <c r="G314" i="99"/>
  <c r="G315" i="99"/>
  <c r="G316" i="99"/>
  <c r="G317" i="99"/>
  <c r="G318" i="99"/>
  <c r="G319" i="99"/>
  <c r="G320" i="99"/>
  <c r="G321" i="99"/>
  <c r="G322" i="99"/>
  <c r="G323" i="99"/>
  <c r="G324" i="99"/>
  <c r="G325" i="99"/>
  <c r="G326" i="99"/>
  <c r="G327" i="99"/>
  <c r="G328" i="99"/>
  <c r="G329" i="99"/>
  <c r="G330" i="99"/>
  <c r="G331" i="99"/>
  <c r="G332" i="99"/>
  <c r="G333" i="99"/>
  <c r="G334" i="99"/>
  <c r="G335" i="99"/>
  <c r="G336" i="99"/>
  <c r="G337" i="99"/>
  <c r="G338" i="99"/>
  <c r="G339" i="99"/>
  <c r="G340" i="99"/>
  <c r="G341" i="99"/>
  <c r="G342" i="99"/>
  <c r="G343" i="99"/>
  <c r="G344" i="99"/>
  <c r="G345" i="99"/>
  <c r="G346" i="99"/>
  <c r="G347" i="99"/>
  <c r="G348" i="99"/>
  <c r="G349" i="99"/>
  <c r="G350" i="99"/>
  <c r="G351" i="99"/>
  <c r="G352" i="99"/>
  <c r="G353" i="99"/>
  <c r="G354" i="99"/>
  <c r="G355" i="99"/>
  <c r="G356" i="99"/>
  <c r="G357" i="99"/>
  <c r="G358" i="99"/>
  <c r="G359" i="99"/>
  <c r="G360" i="99"/>
  <c r="G361" i="99"/>
  <c r="G362" i="99"/>
  <c r="G363" i="99"/>
  <c r="G364" i="99"/>
  <c r="G365" i="99"/>
  <c r="G366" i="99"/>
  <c r="G367" i="99"/>
  <c r="G368" i="99"/>
  <c r="G369" i="99"/>
  <c r="G370" i="99"/>
  <c r="G371" i="99"/>
  <c r="G372" i="99"/>
  <c r="G373" i="99"/>
  <c r="G374" i="99"/>
  <c r="G375" i="99"/>
  <c r="G376" i="99"/>
  <c r="G377" i="99"/>
  <c r="G378" i="99"/>
  <c r="G379" i="99"/>
  <c r="G380" i="99"/>
  <c r="G381" i="99"/>
  <c r="G382" i="99"/>
  <c r="G383" i="99"/>
  <c r="G384" i="99"/>
  <c r="G385" i="99"/>
  <c r="G386" i="99"/>
  <c r="G387" i="99"/>
  <c r="G388" i="99"/>
  <c r="G389" i="99"/>
  <c r="G390" i="99"/>
  <c r="G391" i="99"/>
  <c r="G392" i="99"/>
  <c r="G393" i="99"/>
  <c r="G394" i="99"/>
  <c r="G395" i="99"/>
  <c r="G396" i="99"/>
  <c r="G397" i="99"/>
  <c r="G398" i="99"/>
  <c r="G399" i="99"/>
  <c r="G400" i="99"/>
  <c r="G401" i="99"/>
  <c r="G402" i="99"/>
  <c r="G403" i="99"/>
  <c r="G404" i="99"/>
  <c r="G405" i="99"/>
  <c r="G406" i="99"/>
  <c r="G407" i="99"/>
  <c r="G408" i="99"/>
  <c r="G409" i="99"/>
  <c r="G410" i="99"/>
  <c r="G411" i="99"/>
  <c r="G412" i="99"/>
  <c r="G413" i="99"/>
  <c r="G414" i="99"/>
  <c r="G415" i="99"/>
  <c r="G416" i="99"/>
  <c r="G417" i="99"/>
  <c r="G418" i="99"/>
  <c r="G419" i="99"/>
  <c r="G420" i="99"/>
  <c r="G421" i="99"/>
  <c r="G422" i="99"/>
  <c r="G423" i="99"/>
  <c r="G424" i="99"/>
  <c r="G425" i="99"/>
  <c r="G426" i="99"/>
  <c r="G427" i="99"/>
  <c r="G428" i="99"/>
  <c r="G429" i="99"/>
  <c r="G430" i="99"/>
  <c r="G431" i="99"/>
  <c r="G432" i="99"/>
  <c r="G433" i="99"/>
  <c r="G434" i="99"/>
  <c r="G435" i="99"/>
  <c r="G436" i="99"/>
  <c r="G437" i="99"/>
  <c r="G438" i="99"/>
  <c r="G439" i="99"/>
  <c r="G440" i="99"/>
  <c r="G441" i="99"/>
  <c r="G442" i="99"/>
  <c r="G443" i="99"/>
  <c r="G444" i="99"/>
  <c r="G445" i="99"/>
  <c r="G446" i="99"/>
  <c r="G447" i="99"/>
  <c r="G448" i="99"/>
  <c r="G449" i="99"/>
  <c r="G450" i="99"/>
  <c r="G451" i="99"/>
  <c r="G452" i="99"/>
  <c r="G453" i="99"/>
  <c r="G454" i="99"/>
  <c r="G455" i="99"/>
  <c r="G456" i="99"/>
  <c r="G457" i="99"/>
  <c r="G458" i="99"/>
  <c r="G459" i="99"/>
  <c r="G460" i="99"/>
  <c r="G461" i="99"/>
  <c r="G462" i="99"/>
  <c r="G463" i="99"/>
  <c r="G464" i="99"/>
  <c r="G465" i="99"/>
  <c r="G466" i="99"/>
  <c r="G467" i="99"/>
  <c r="G468" i="99"/>
  <c r="G469" i="99"/>
  <c r="G470" i="99"/>
  <c r="G471" i="99"/>
  <c r="G472" i="99"/>
  <c r="G473" i="99"/>
  <c r="G474" i="99"/>
  <c r="G475" i="99"/>
  <c r="G476" i="99"/>
  <c r="G477" i="99"/>
  <c r="G478" i="99"/>
  <c r="G479" i="99"/>
  <c r="G480" i="99"/>
  <c r="G481" i="99"/>
  <c r="G482" i="99"/>
  <c r="G483" i="99"/>
  <c r="G484" i="99"/>
  <c r="G485" i="99"/>
  <c r="G486" i="99"/>
  <c r="G487" i="99"/>
  <c r="G488" i="99"/>
  <c r="G489" i="99"/>
  <c r="G490" i="99"/>
  <c r="G491" i="99"/>
  <c r="G492" i="99"/>
  <c r="G493" i="99"/>
  <c r="G494" i="99"/>
  <c r="G495" i="99"/>
  <c r="G496" i="99"/>
  <c r="G497" i="99"/>
  <c r="G498" i="99"/>
  <c r="G499" i="99"/>
  <c r="G500" i="99"/>
  <c r="G501" i="99"/>
  <c r="G502" i="99"/>
  <c r="G503" i="99"/>
  <c r="G504" i="99"/>
  <c r="G505" i="99"/>
  <c r="G506" i="99"/>
  <c r="G507" i="99"/>
  <c r="G508" i="99"/>
  <c r="G509" i="99"/>
  <c r="G510" i="99"/>
  <c r="G511" i="99"/>
  <c r="G512" i="99"/>
  <c r="G513" i="99"/>
  <c r="G514" i="99"/>
  <c r="G515" i="99"/>
  <c r="G516" i="99"/>
  <c r="G517" i="99"/>
  <c r="G518" i="99"/>
  <c r="G519" i="99"/>
  <c r="G520" i="99"/>
  <c r="G521" i="99"/>
  <c r="G522" i="99"/>
  <c r="G523" i="99"/>
  <c r="G524" i="99"/>
  <c r="G525" i="99"/>
  <c r="G526" i="99"/>
  <c r="G527" i="99"/>
  <c r="G528" i="99"/>
  <c r="G529" i="99"/>
  <c r="G530" i="99"/>
  <c r="G531" i="99"/>
  <c r="G532" i="99"/>
  <c r="G533" i="99"/>
  <c r="G534" i="99"/>
  <c r="G535" i="99"/>
  <c r="G536" i="99"/>
  <c r="G537" i="99"/>
  <c r="G538" i="99"/>
  <c r="G539" i="99"/>
  <c r="G540" i="99"/>
  <c r="G541" i="99"/>
  <c r="G542" i="99"/>
  <c r="G543" i="99"/>
  <c r="G544" i="99"/>
  <c r="G545" i="99"/>
  <c r="G546" i="99"/>
  <c r="G547" i="99"/>
  <c r="G548" i="99"/>
  <c r="G549" i="99"/>
  <c r="G550" i="99"/>
  <c r="G551" i="99"/>
  <c r="G552" i="99"/>
  <c r="G553" i="99"/>
  <c r="G554" i="99"/>
  <c r="G555" i="99"/>
  <c r="G556" i="99"/>
  <c r="G11" i="72"/>
  <c r="G12" i="72"/>
  <c r="G13" i="72"/>
  <c r="G14" i="72"/>
  <c r="G15" i="72"/>
  <c r="G16" i="72"/>
  <c r="G17" i="72"/>
  <c r="G18" i="72"/>
  <c r="G19" i="72"/>
  <c r="G20" i="72"/>
  <c r="G21" i="72"/>
  <c r="G22" i="72"/>
  <c r="G23" i="72"/>
  <c r="G24" i="72"/>
  <c r="G25" i="72"/>
  <c r="G26" i="72"/>
  <c r="G27" i="72"/>
  <c r="G28" i="72"/>
  <c r="G29" i="72"/>
  <c r="G30" i="72"/>
  <c r="G31" i="72"/>
  <c r="G32" i="72"/>
  <c r="G33" i="72"/>
  <c r="G34" i="72"/>
  <c r="G35" i="72"/>
  <c r="G36" i="72"/>
  <c r="G37" i="72"/>
  <c r="G38" i="72"/>
  <c r="G39" i="72"/>
  <c r="G40" i="72"/>
  <c r="G41" i="72"/>
  <c r="G42" i="72"/>
  <c r="G43" i="72"/>
  <c r="G44" i="72"/>
  <c r="G45" i="72"/>
  <c r="G46" i="72"/>
  <c r="G47" i="72"/>
  <c r="G48" i="72"/>
  <c r="G49" i="72"/>
  <c r="G50" i="72"/>
  <c r="G51" i="72"/>
  <c r="G52" i="72"/>
  <c r="G53" i="72"/>
  <c r="G54" i="72"/>
  <c r="G55" i="72"/>
  <c r="G56" i="72"/>
  <c r="G57" i="72"/>
  <c r="G58" i="72"/>
  <c r="G59" i="72"/>
  <c r="G60" i="72"/>
  <c r="G61" i="72"/>
  <c r="G62" i="72"/>
  <c r="G63" i="72"/>
  <c r="G64" i="72"/>
  <c r="G65" i="72"/>
  <c r="G66" i="72"/>
  <c r="G67" i="72"/>
  <c r="G68" i="72"/>
  <c r="G69" i="72"/>
  <c r="G70" i="72"/>
  <c r="G71" i="72"/>
  <c r="G72" i="72"/>
  <c r="G73" i="72"/>
  <c r="G74" i="72"/>
  <c r="G75" i="72"/>
  <c r="G76" i="72"/>
  <c r="G77" i="72"/>
  <c r="G78" i="72"/>
  <c r="G79" i="72"/>
  <c r="G80" i="72"/>
  <c r="G81" i="72"/>
  <c r="G82" i="72"/>
  <c r="G83" i="72"/>
  <c r="G84" i="72"/>
  <c r="G85" i="72"/>
  <c r="G86" i="72"/>
  <c r="G87" i="72"/>
  <c r="G88" i="72"/>
  <c r="G89" i="72"/>
  <c r="G90" i="72"/>
  <c r="G91" i="72"/>
  <c r="G92" i="72"/>
  <c r="G93" i="72"/>
  <c r="G94" i="72"/>
  <c r="G95" i="72"/>
  <c r="G96" i="72"/>
  <c r="G97" i="72"/>
  <c r="G98" i="72"/>
  <c r="G99" i="72"/>
  <c r="G100" i="72"/>
  <c r="G101" i="72"/>
  <c r="G102" i="72"/>
  <c r="G103" i="72"/>
  <c r="G104" i="72"/>
  <c r="G105" i="72"/>
  <c r="G106" i="72"/>
  <c r="G107" i="72"/>
  <c r="G108" i="72"/>
  <c r="G109" i="72"/>
  <c r="G110" i="72"/>
  <c r="G111" i="72"/>
  <c r="G112" i="72"/>
  <c r="G113" i="72"/>
  <c r="G114" i="72"/>
  <c r="G115" i="72"/>
  <c r="G116" i="72"/>
  <c r="G117" i="72"/>
  <c r="G118" i="72"/>
  <c r="G119" i="72"/>
  <c r="G120" i="72"/>
  <c r="G121" i="72"/>
  <c r="G122" i="72"/>
  <c r="G123" i="72"/>
  <c r="G124" i="72"/>
  <c r="G125" i="72"/>
  <c r="G126" i="72"/>
  <c r="G127" i="72"/>
  <c r="G128" i="72"/>
  <c r="G129" i="72"/>
  <c r="G130" i="72"/>
  <c r="G131" i="72"/>
  <c r="G132" i="72"/>
  <c r="G133" i="72"/>
  <c r="G134" i="72"/>
  <c r="G135" i="72"/>
  <c r="G136" i="72"/>
  <c r="G137" i="72"/>
  <c r="G138" i="72"/>
  <c r="G139" i="72"/>
  <c r="G140" i="72"/>
  <c r="G141" i="72"/>
  <c r="G142" i="72"/>
  <c r="G143" i="72"/>
  <c r="G144" i="72"/>
  <c r="G145" i="72"/>
  <c r="G146" i="72"/>
  <c r="G147" i="72"/>
  <c r="G148" i="72"/>
  <c r="G149" i="72"/>
  <c r="G150" i="72"/>
  <c r="G151" i="72"/>
  <c r="G152" i="72"/>
  <c r="G153" i="72"/>
  <c r="G154" i="72"/>
  <c r="G155" i="72"/>
  <c r="G156" i="72"/>
  <c r="G157" i="72"/>
  <c r="G158" i="72"/>
  <c r="G159" i="72"/>
  <c r="G160" i="72"/>
  <c r="G161" i="72"/>
  <c r="G162" i="72"/>
  <c r="G163" i="72"/>
  <c r="G164" i="72"/>
  <c r="G165" i="72"/>
  <c r="G166" i="72"/>
  <c r="G167" i="72"/>
  <c r="G168" i="72"/>
  <c r="G169" i="72"/>
  <c r="G170" i="72"/>
  <c r="G171" i="72"/>
  <c r="G172" i="72"/>
  <c r="G173" i="72"/>
  <c r="G174" i="72"/>
  <c r="G175" i="72"/>
  <c r="G176" i="72"/>
  <c r="G177" i="72"/>
  <c r="G178" i="72"/>
  <c r="G179" i="72"/>
  <c r="G180" i="72"/>
  <c r="G181" i="72"/>
  <c r="G182" i="72"/>
  <c r="G183" i="72"/>
  <c r="G184" i="72"/>
  <c r="G185" i="72"/>
  <c r="G186" i="72"/>
  <c r="G187" i="72"/>
  <c r="G188" i="72"/>
  <c r="G189" i="72"/>
  <c r="G190" i="72"/>
  <c r="G191" i="72"/>
  <c r="G192" i="72"/>
  <c r="G193" i="72"/>
  <c r="G194" i="72"/>
  <c r="G195" i="72"/>
  <c r="G196" i="72"/>
  <c r="G197" i="72"/>
  <c r="G198" i="72"/>
  <c r="G199" i="72"/>
  <c r="G200" i="72"/>
  <c r="G201" i="72"/>
  <c r="G202" i="72"/>
  <c r="G203" i="72"/>
  <c r="G204" i="72"/>
  <c r="G205" i="72"/>
  <c r="G206" i="72"/>
  <c r="G207" i="72"/>
  <c r="G208" i="72"/>
  <c r="G209" i="72"/>
  <c r="G210" i="72"/>
  <c r="G211" i="72"/>
  <c r="G212" i="72"/>
  <c r="G213" i="72"/>
  <c r="G214" i="72"/>
  <c r="G215" i="72"/>
  <c r="G216" i="72"/>
  <c r="G217" i="72"/>
  <c r="G218" i="72"/>
  <c r="G219" i="72"/>
  <c r="G220" i="72"/>
  <c r="G221" i="72"/>
  <c r="G222" i="72"/>
  <c r="G223" i="72"/>
  <c r="G224" i="72"/>
  <c r="G225" i="72"/>
  <c r="G226" i="72"/>
  <c r="G227" i="72"/>
  <c r="G228" i="72"/>
  <c r="G229" i="72"/>
  <c r="G230" i="72"/>
  <c r="G231" i="72"/>
  <c r="G232" i="72"/>
  <c r="G233" i="72"/>
  <c r="G234" i="72"/>
  <c r="G235" i="72"/>
  <c r="G236" i="72"/>
  <c r="G237" i="72"/>
  <c r="G238" i="72"/>
  <c r="G239" i="72"/>
  <c r="G240" i="72"/>
  <c r="G241" i="72"/>
  <c r="G242" i="72"/>
  <c r="G243" i="72"/>
  <c r="G244" i="72"/>
  <c r="G245" i="72"/>
  <c r="G246" i="72"/>
  <c r="G247" i="72"/>
  <c r="G248" i="72"/>
  <c r="G249" i="72"/>
  <c r="G250" i="72"/>
  <c r="G251" i="72"/>
  <c r="G252" i="72"/>
  <c r="G253" i="72"/>
  <c r="G254" i="72"/>
  <c r="G255" i="72"/>
  <c r="G256" i="72"/>
  <c r="G257" i="72"/>
  <c r="G258" i="72"/>
  <c r="G259" i="72"/>
  <c r="G260" i="72"/>
  <c r="G261" i="72"/>
  <c r="G262" i="72"/>
  <c r="G263" i="72"/>
  <c r="G264" i="72"/>
  <c r="G265" i="72"/>
  <c r="G266" i="72"/>
  <c r="G267" i="72"/>
  <c r="G268" i="72"/>
  <c r="G269" i="72"/>
  <c r="G270" i="72"/>
  <c r="G271" i="72"/>
  <c r="G272" i="72"/>
  <c r="G273" i="72"/>
  <c r="G274" i="72"/>
  <c r="G275" i="72"/>
  <c r="G276" i="72"/>
  <c r="G277" i="72"/>
  <c r="G278" i="72"/>
  <c r="G279" i="72"/>
  <c r="G280" i="72"/>
  <c r="G281" i="72"/>
  <c r="G282" i="72"/>
  <c r="G283" i="72"/>
  <c r="G284" i="72"/>
  <c r="G285" i="72"/>
  <c r="G286" i="72"/>
  <c r="G287" i="72"/>
  <c r="G288" i="72"/>
  <c r="G289" i="72"/>
  <c r="G290" i="72"/>
  <c r="G291" i="72"/>
  <c r="G292" i="72"/>
  <c r="G293" i="72"/>
  <c r="G294" i="72"/>
  <c r="G295" i="72"/>
  <c r="G296" i="72"/>
  <c r="G297" i="72"/>
  <c r="G298" i="72"/>
  <c r="G299" i="72"/>
  <c r="G300" i="72"/>
  <c r="G301" i="72"/>
  <c r="G302" i="72"/>
  <c r="G303" i="72"/>
  <c r="G304" i="72"/>
  <c r="G305" i="72"/>
  <c r="G306" i="72"/>
  <c r="G307" i="72"/>
  <c r="G308" i="72"/>
  <c r="G309" i="72"/>
  <c r="G310" i="72"/>
  <c r="G311" i="72"/>
  <c r="G312" i="72"/>
  <c r="G313" i="72"/>
  <c r="G314" i="72"/>
  <c r="G315" i="72"/>
  <c r="G316" i="72"/>
  <c r="G317" i="72"/>
  <c r="G318" i="72"/>
  <c r="G319" i="72"/>
  <c r="G320" i="72"/>
  <c r="G321" i="72"/>
  <c r="G322" i="72"/>
  <c r="G323" i="72"/>
  <c r="G324" i="72"/>
  <c r="G325" i="72"/>
  <c r="G326" i="72"/>
  <c r="G327" i="72"/>
  <c r="G328" i="72"/>
  <c r="G329" i="72"/>
  <c r="G330" i="72"/>
  <c r="G331" i="72"/>
  <c r="G332" i="72"/>
  <c r="G333" i="72"/>
  <c r="G334" i="72"/>
  <c r="G335" i="72"/>
  <c r="G336" i="72"/>
  <c r="G337" i="72"/>
  <c r="G338" i="72"/>
  <c r="G339" i="72"/>
  <c r="G340" i="72"/>
  <c r="G341" i="72"/>
  <c r="G342" i="72"/>
  <c r="G343" i="72"/>
  <c r="G344" i="72"/>
  <c r="G345" i="72"/>
  <c r="G346" i="72"/>
  <c r="G347" i="72"/>
  <c r="G348" i="72"/>
  <c r="G349" i="72"/>
  <c r="G350" i="72"/>
  <c r="G351" i="72"/>
  <c r="G352" i="72"/>
  <c r="G353" i="72"/>
  <c r="G354" i="72"/>
  <c r="G355" i="72"/>
  <c r="G356" i="72"/>
  <c r="G357" i="72"/>
  <c r="G358" i="72"/>
  <c r="G359" i="72"/>
  <c r="G360" i="72"/>
  <c r="G361" i="72"/>
  <c r="G362" i="72"/>
  <c r="G363" i="72"/>
  <c r="G364" i="72"/>
  <c r="G365" i="72"/>
  <c r="G366" i="72"/>
  <c r="G367" i="72"/>
  <c r="G368" i="72"/>
  <c r="G369" i="72"/>
  <c r="G370" i="72"/>
  <c r="G371" i="72"/>
  <c r="G372" i="72"/>
  <c r="G373" i="72"/>
  <c r="G374" i="72"/>
  <c r="G375" i="72"/>
  <c r="G376" i="72"/>
  <c r="G377" i="72"/>
  <c r="G378" i="72"/>
  <c r="G379" i="72"/>
  <c r="G380" i="72"/>
  <c r="G381" i="72"/>
  <c r="G382" i="72"/>
  <c r="G383" i="72"/>
  <c r="G384" i="72"/>
  <c r="G385" i="72"/>
  <c r="G386" i="72"/>
  <c r="G387" i="72"/>
  <c r="G388" i="72"/>
  <c r="G389" i="72"/>
  <c r="G390" i="72"/>
  <c r="G391" i="72"/>
  <c r="G392" i="72"/>
  <c r="G393" i="72"/>
  <c r="G394" i="72"/>
  <c r="G395" i="72"/>
  <c r="G396" i="72"/>
  <c r="G397" i="72"/>
  <c r="G398" i="72"/>
  <c r="G399" i="72"/>
  <c r="G400" i="72"/>
  <c r="G401" i="72"/>
  <c r="G402" i="72"/>
  <c r="G403" i="72"/>
  <c r="G404" i="72"/>
  <c r="G405" i="72"/>
  <c r="G406" i="72"/>
  <c r="G407" i="72"/>
  <c r="G408" i="72"/>
  <c r="G409" i="72"/>
  <c r="G410" i="72"/>
  <c r="G411" i="72"/>
  <c r="G412" i="72"/>
  <c r="G413" i="72"/>
  <c r="G414" i="72"/>
  <c r="G415" i="72"/>
  <c r="G416" i="72"/>
  <c r="G417" i="72"/>
  <c r="G418" i="72"/>
  <c r="G419" i="72"/>
  <c r="G420" i="72"/>
  <c r="G421" i="72"/>
  <c r="G422" i="72"/>
  <c r="G423" i="72"/>
  <c r="G424" i="72"/>
  <c r="G425" i="72"/>
  <c r="G426" i="72"/>
  <c r="G427" i="72"/>
  <c r="G428" i="72"/>
  <c r="G429" i="72"/>
  <c r="G430" i="72"/>
  <c r="G431" i="72"/>
  <c r="G432" i="72"/>
  <c r="G433" i="72"/>
  <c r="G434" i="72"/>
  <c r="G435" i="72"/>
  <c r="G436" i="72"/>
  <c r="G437" i="72"/>
  <c r="G438" i="72"/>
  <c r="G439" i="72"/>
  <c r="G440" i="72"/>
  <c r="G441" i="72"/>
  <c r="G442" i="72"/>
  <c r="G443" i="72"/>
  <c r="G444" i="72"/>
  <c r="G445" i="72"/>
  <c r="G446" i="72"/>
  <c r="G447" i="72"/>
  <c r="G448" i="72"/>
  <c r="G449" i="72"/>
  <c r="G450" i="72"/>
  <c r="G451" i="72"/>
  <c r="G452" i="72"/>
  <c r="G453" i="72"/>
  <c r="G454" i="72"/>
  <c r="G455" i="72"/>
  <c r="G456" i="72"/>
  <c r="G457" i="72"/>
  <c r="G458" i="72"/>
  <c r="G459" i="72"/>
  <c r="G460" i="72"/>
  <c r="G461" i="72"/>
  <c r="G462" i="72"/>
  <c r="G463" i="72"/>
  <c r="G464" i="72"/>
  <c r="G465" i="72"/>
  <c r="G466" i="72"/>
  <c r="G467" i="72"/>
  <c r="G468" i="72"/>
  <c r="G469" i="72"/>
  <c r="G470" i="72"/>
  <c r="G471" i="72"/>
  <c r="G472" i="72"/>
  <c r="G473" i="72"/>
  <c r="G474" i="72"/>
  <c r="G475" i="72"/>
  <c r="G476" i="72"/>
  <c r="G477" i="72"/>
  <c r="G478" i="72"/>
  <c r="G479" i="72"/>
  <c r="G480" i="72"/>
  <c r="G481" i="72"/>
  <c r="G482" i="72"/>
  <c r="G483" i="72"/>
  <c r="G484" i="72"/>
  <c r="G485" i="72"/>
  <c r="G486" i="72"/>
  <c r="G487" i="72"/>
  <c r="G488" i="72"/>
  <c r="G489" i="72"/>
  <c r="G490" i="72"/>
  <c r="G491" i="72"/>
  <c r="G492" i="72"/>
  <c r="G493" i="72"/>
  <c r="G494" i="72"/>
  <c r="G495" i="72"/>
  <c r="G496" i="72"/>
  <c r="G497" i="72"/>
  <c r="G498" i="72"/>
  <c r="G499" i="72"/>
  <c r="G500" i="72"/>
  <c r="G501" i="72"/>
  <c r="G502" i="72"/>
  <c r="G503" i="72"/>
  <c r="G504" i="72"/>
  <c r="G505" i="72"/>
  <c r="G506" i="72"/>
  <c r="G507" i="72"/>
  <c r="G508" i="72"/>
  <c r="G509" i="72"/>
  <c r="G510" i="72"/>
  <c r="G511" i="72"/>
  <c r="G512" i="72"/>
  <c r="G513" i="72"/>
  <c r="G514" i="72"/>
  <c r="G515" i="72"/>
  <c r="G516" i="72"/>
  <c r="G517" i="72"/>
  <c r="G518" i="72"/>
  <c r="G519" i="72"/>
  <c r="G520" i="72"/>
  <c r="G521" i="72"/>
  <c r="G522" i="72"/>
  <c r="G523" i="72"/>
  <c r="G524" i="72"/>
  <c r="G525" i="72"/>
  <c r="G526" i="72"/>
  <c r="G527" i="72"/>
  <c r="G528" i="72"/>
  <c r="G529" i="72"/>
  <c r="G530" i="72"/>
  <c r="G531" i="72"/>
  <c r="G532" i="72"/>
  <c r="G533" i="72"/>
  <c r="G534" i="72"/>
  <c r="G535" i="72"/>
  <c r="G536" i="72"/>
  <c r="G537" i="72"/>
  <c r="G538" i="72"/>
  <c r="G539" i="72"/>
  <c r="G540" i="72"/>
  <c r="G541" i="72"/>
  <c r="G542" i="72"/>
  <c r="G543" i="72"/>
  <c r="G544" i="72"/>
  <c r="G545" i="72"/>
  <c r="G546" i="72"/>
  <c r="G547" i="72"/>
  <c r="G548" i="72"/>
  <c r="G549" i="72"/>
  <c r="G550" i="72"/>
  <c r="G551" i="72"/>
  <c r="G552" i="72"/>
  <c r="G553" i="72"/>
  <c r="G554" i="72"/>
  <c r="G555" i="72"/>
  <c r="G556" i="72"/>
  <c r="G10" i="111"/>
  <c r="G10" i="74"/>
  <c r="G10" i="75"/>
  <c r="G10" i="76"/>
  <c r="G10" i="99"/>
  <c r="G10" i="72"/>
  <c r="B74" i="76" l="1"/>
  <c r="B66" i="76"/>
  <c r="B65" i="76"/>
  <c r="B64" i="76"/>
  <c r="B63" i="76"/>
  <c r="B62" i="76"/>
  <c r="B61" i="76"/>
  <c r="B60" i="76"/>
  <c r="B59" i="76"/>
  <c r="B58" i="76"/>
  <c r="B57" i="76"/>
  <c r="B56" i="76"/>
  <c r="B55" i="76"/>
  <c r="B53" i="76"/>
  <c r="B54" i="76"/>
  <c r="B52" i="76"/>
  <c r="B51" i="76"/>
  <c r="B50" i="76"/>
  <c r="B49" i="76"/>
  <c r="B48" i="76"/>
  <c r="B47" i="76"/>
  <c r="B46" i="76"/>
  <c r="B45" i="76"/>
  <c r="B44" i="76"/>
  <c r="B43" i="76"/>
  <c r="B42" i="76"/>
  <c r="B41" i="76"/>
  <c r="B40" i="76"/>
  <c r="B39" i="76"/>
  <c r="B38" i="76"/>
  <c r="B37" i="76"/>
  <c r="B36" i="76"/>
  <c r="B35" i="76"/>
  <c r="B33" i="76"/>
  <c r="B34" i="76"/>
  <c r="B32" i="76"/>
  <c r="B31" i="76"/>
  <c r="B30" i="76"/>
  <c r="B29" i="76"/>
  <c r="B28" i="76"/>
  <c r="B27" i="76"/>
  <c r="B26" i="76"/>
  <c r="B25" i="76"/>
  <c r="B24" i="76"/>
  <c r="B23" i="76"/>
  <c r="B22" i="76"/>
  <c r="B21" i="76"/>
  <c r="B20" i="76"/>
  <c r="B19" i="76"/>
  <c r="B18" i="76"/>
  <c r="B17" i="76"/>
  <c r="B16" i="76"/>
  <c r="B14" i="76"/>
  <c r="B15" i="76"/>
  <c r="B12" i="76"/>
  <c r="B11" i="76"/>
  <c r="B520" i="75" l="1"/>
  <c r="B519" i="75"/>
  <c r="B514" i="75"/>
  <c r="B169" i="72" l="1"/>
  <c r="B168" i="72"/>
  <c r="B12" i="99"/>
  <c r="B11" i="99"/>
  <c r="B10" i="76" l="1"/>
  <c r="B21" i="75" l="1"/>
  <c r="B16" i="75"/>
  <c r="B35" i="74"/>
  <c r="B20" i="74"/>
  <c r="B17" i="111" l="1"/>
  <c r="B14" i="111"/>
  <c r="B512" i="75" l="1"/>
  <c r="B511" i="75"/>
  <c r="B524" i="75"/>
  <c r="B523" i="75"/>
  <c r="B522" i="75"/>
  <c r="B521" i="75"/>
  <c r="B518" i="75"/>
  <c r="B517" i="75"/>
  <c r="B516" i="75"/>
  <c r="B515" i="75"/>
  <c r="B513" i="75"/>
  <c r="B510" i="75"/>
  <c r="B490" i="74"/>
  <c r="B499" i="74"/>
  <c r="B498" i="74"/>
  <c r="B497" i="74"/>
  <c r="B496" i="74"/>
  <c r="B495" i="74"/>
  <c r="B494" i="74"/>
  <c r="B493" i="74"/>
  <c r="B492" i="74"/>
  <c r="B491" i="74"/>
  <c r="B489" i="74"/>
  <c r="B362" i="111" l="1"/>
  <c r="B361" i="111"/>
  <c r="B360" i="111"/>
  <c r="B359" i="111"/>
  <c r="B358" i="111"/>
  <c r="B357" i="111"/>
  <c r="B365" i="111"/>
  <c r="B364" i="111"/>
  <c r="B363" i="111"/>
  <c r="B356" i="111"/>
  <c r="B355" i="111"/>
  <c r="B520" i="72" l="1"/>
  <c r="B519" i="72"/>
  <c r="B518" i="72"/>
  <c r="B517" i="72"/>
  <c r="B516" i="72"/>
  <c r="B515" i="72"/>
  <c r="B514" i="72"/>
  <c r="B513" i="72"/>
  <c r="B512" i="72"/>
  <c r="B511" i="72"/>
  <c r="B510" i="72"/>
  <c r="B509" i="72"/>
  <c r="B508" i="72"/>
  <c r="B507" i="72"/>
  <c r="B506" i="72"/>
  <c r="B505" i="72"/>
  <c r="B504" i="72"/>
  <c r="B503" i="72"/>
  <c r="B502" i="72"/>
  <c r="B501" i="72"/>
  <c r="B500" i="72"/>
  <c r="B499" i="72"/>
  <c r="B498" i="72"/>
  <c r="B497" i="72"/>
  <c r="B496" i="72"/>
  <c r="B495" i="72"/>
  <c r="B494" i="72"/>
  <c r="B493" i="72"/>
  <c r="B492" i="72"/>
  <c r="B491" i="72"/>
  <c r="B490" i="72"/>
  <c r="B489" i="72"/>
  <c r="B488" i="72"/>
  <c r="B487" i="72"/>
  <c r="B486" i="72"/>
  <c r="B485" i="72"/>
  <c r="B484" i="72"/>
  <c r="B483" i="72"/>
  <c r="B482" i="72"/>
  <c r="B481" i="72"/>
  <c r="B480" i="72"/>
  <c r="B305" i="71"/>
  <c r="B304" i="71"/>
  <c r="B303" i="71"/>
  <c r="B302" i="71"/>
  <c r="B301" i="71"/>
  <c r="B300" i="71"/>
  <c r="B299" i="71"/>
  <c r="B298" i="71"/>
  <c r="B297" i="71"/>
  <c r="B296" i="71"/>
  <c r="B46" i="75" l="1"/>
  <c r="B45" i="75"/>
  <c r="B63" i="74"/>
  <c r="B29" i="111"/>
  <c r="B547" i="75" l="1"/>
  <c r="B546" i="75"/>
  <c r="B524" i="74"/>
  <c r="B523" i="74"/>
  <c r="B522" i="74"/>
  <c r="B521" i="74"/>
  <c r="B520" i="74"/>
  <c r="B519" i="74" l="1"/>
  <c r="B375" i="111" l="1"/>
  <c r="B314" i="71" l="1"/>
  <c r="B313" i="71"/>
  <c r="B556" i="72"/>
  <c r="B555" i="72"/>
  <c r="B554" i="72" l="1"/>
  <c r="B553" i="72"/>
  <c r="B552" i="72"/>
  <c r="B551" i="72"/>
  <c r="B550" i="72"/>
  <c r="B549" i="72"/>
  <c r="B548" i="72"/>
  <c r="B547" i="72"/>
  <c r="B546" i="72"/>
  <c r="B545" i="72"/>
  <c r="B544" i="72"/>
  <c r="B543" i="72"/>
  <c r="B542" i="72"/>
  <c r="B541" i="72"/>
  <c r="B540" i="72"/>
  <c r="B539" i="72"/>
  <c r="B538" i="72"/>
  <c r="B537" i="72"/>
  <c r="B536" i="72"/>
  <c r="B535" i="72"/>
  <c r="B534" i="72"/>
  <c r="B533" i="72"/>
  <c r="B532" i="72"/>
  <c r="B531" i="72"/>
  <c r="B530" i="72"/>
  <c r="B529" i="72"/>
  <c r="B528" i="72"/>
  <c r="B527" i="72"/>
  <c r="B526" i="72"/>
  <c r="B525" i="72"/>
  <c r="B524" i="72"/>
  <c r="B523" i="72"/>
  <c r="B522" i="72"/>
  <c r="B521" i="72"/>
  <c r="B479" i="72"/>
  <c r="B478" i="72"/>
  <c r="B477" i="72"/>
  <c r="B476" i="72"/>
  <c r="B475" i="72"/>
  <c r="B474" i="72"/>
  <c r="B473" i="72"/>
  <c r="B472" i="72"/>
  <c r="B471" i="72"/>
  <c r="B470" i="72"/>
  <c r="B469" i="72"/>
  <c r="B468" i="72"/>
  <c r="B467" i="72"/>
  <c r="B466" i="72"/>
  <c r="B465" i="72"/>
  <c r="B464" i="72"/>
  <c r="B463" i="72"/>
  <c r="B462" i="72"/>
  <c r="B461" i="72"/>
  <c r="B460" i="72"/>
  <c r="B459" i="72"/>
  <c r="B458" i="72"/>
  <c r="B457" i="72"/>
  <c r="B456" i="72"/>
  <c r="B455" i="72"/>
  <c r="B454" i="72"/>
  <c r="B453" i="72"/>
  <c r="B452" i="72"/>
  <c r="B451" i="72"/>
  <c r="B450" i="72"/>
  <c r="B449" i="72"/>
  <c r="B448" i="72"/>
  <c r="B447" i="72"/>
  <c r="B446" i="72"/>
  <c r="B445" i="72"/>
  <c r="B444" i="72"/>
  <c r="B443" i="72"/>
  <c r="B442" i="72"/>
  <c r="B441" i="72"/>
  <c r="B440" i="72"/>
  <c r="B439" i="72"/>
  <c r="B438" i="72"/>
  <c r="B437" i="72"/>
  <c r="B436" i="72"/>
  <c r="B435" i="72"/>
  <c r="B434" i="72"/>
  <c r="B433" i="72"/>
  <c r="B432" i="72"/>
  <c r="B431" i="72"/>
  <c r="B430" i="72"/>
  <c r="B429" i="72"/>
  <c r="B428" i="72"/>
  <c r="B427" i="72"/>
  <c r="B426" i="72"/>
  <c r="B425" i="72"/>
  <c r="B424" i="72"/>
  <c r="B423" i="72"/>
  <c r="B422" i="72"/>
  <c r="B421" i="72"/>
  <c r="B420" i="72"/>
  <c r="B419" i="72"/>
  <c r="B418" i="72"/>
  <c r="B417" i="72"/>
  <c r="B416" i="72"/>
  <c r="B415" i="72"/>
  <c r="B414" i="72"/>
  <c r="B413" i="72"/>
  <c r="B412" i="72"/>
  <c r="B411" i="72"/>
  <c r="B410" i="72"/>
  <c r="B409" i="72"/>
  <c r="B408" i="72"/>
  <c r="B407" i="72"/>
  <c r="B406" i="72"/>
  <c r="B405" i="72"/>
  <c r="B404" i="72"/>
  <c r="B403" i="72"/>
  <c r="B402" i="72"/>
  <c r="B401" i="72"/>
  <c r="B400" i="72"/>
  <c r="B399" i="72"/>
  <c r="B398" i="72"/>
  <c r="B397" i="72"/>
  <c r="B396" i="72"/>
  <c r="B395" i="72"/>
  <c r="B394" i="72"/>
  <c r="B393" i="72"/>
  <c r="B392" i="72"/>
  <c r="B391" i="72"/>
  <c r="B390" i="72"/>
  <c r="B389" i="72"/>
  <c r="B388" i="72"/>
  <c r="B387" i="72"/>
  <c r="B386" i="72"/>
  <c r="B385" i="72"/>
  <c r="B384" i="72"/>
  <c r="B383" i="72"/>
  <c r="B382" i="72"/>
  <c r="B381" i="72"/>
  <c r="B380" i="72"/>
  <c r="B379" i="72"/>
  <c r="B378" i="72"/>
  <c r="B377" i="72"/>
  <c r="B376" i="72"/>
  <c r="B375" i="72"/>
  <c r="B374" i="72"/>
  <c r="B373" i="72"/>
  <c r="B372" i="72"/>
  <c r="B371" i="72"/>
  <c r="B370" i="72"/>
  <c r="B369" i="72"/>
  <c r="B368" i="72"/>
  <c r="B367" i="72"/>
  <c r="B366" i="72"/>
  <c r="B365" i="72"/>
  <c r="B364" i="72"/>
  <c r="B363" i="72"/>
  <c r="B362" i="72"/>
  <c r="B361" i="72"/>
  <c r="B360" i="72"/>
  <c r="B359" i="72"/>
  <c r="B358" i="72"/>
  <c r="B357" i="72"/>
  <c r="B356" i="72"/>
  <c r="B355" i="72"/>
  <c r="B354" i="72"/>
  <c r="B353" i="72"/>
  <c r="B352" i="72"/>
  <c r="B351" i="72"/>
  <c r="B350" i="72"/>
  <c r="B349" i="72"/>
  <c r="B348" i="72"/>
  <c r="B347" i="72"/>
  <c r="B346" i="72"/>
  <c r="B345" i="72"/>
  <c r="B344" i="72"/>
  <c r="B343" i="72"/>
  <c r="B342" i="72"/>
  <c r="B341" i="72"/>
  <c r="B340" i="72"/>
  <c r="B339" i="72"/>
  <c r="B338" i="72"/>
  <c r="B337" i="72"/>
  <c r="B336" i="72"/>
  <c r="B335" i="72"/>
  <c r="B334" i="72"/>
  <c r="B333" i="72"/>
  <c r="B332" i="72"/>
  <c r="B331" i="72"/>
  <c r="B330" i="72"/>
  <c r="B329" i="72"/>
  <c r="B328" i="72"/>
  <c r="B327" i="72"/>
  <c r="B326" i="72"/>
  <c r="B325" i="72"/>
  <c r="B324" i="72"/>
  <c r="B323" i="72"/>
  <c r="B322" i="72"/>
  <c r="B321" i="72"/>
  <c r="B320" i="72"/>
  <c r="B319" i="72"/>
  <c r="B318" i="72"/>
  <c r="B317" i="72"/>
  <c r="B316" i="72"/>
  <c r="B315" i="72"/>
  <c r="B314" i="72"/>
  <c r="B313" i="72"/>
  <c r="B312" i="72"/>
  <c r="B311" i="72"/>
  <c r="B310" i="72"/>
  <c r="B309" i="72"/>
  <c r="B308" i="72"/>
  <c r="B307" i="72"/>
  <c r="B306" i="72"/>
  <c r="B305" i="72"/>
  <c r="B304" i="72"/>
  <c r="B303" i="72"/>
  <c r="B302" i="72"/>
  <c r="B301" i="72"/>
  <c r="B300" i="72"/>
  <c r="B299" i="72"/>
  <c r="B298" i="72"/>
  <c r="B297" i="72"/>
  <c r="B296" i="72"/>
  <c r="B295" i="72"/>
  <c r="B294" i="72"/>
  <c r="B293" i="72"/>
  <c r="B292" i="72"/>
  <c r="B291" i="72"/>
  <c r="B290" i="72"/>
  <c r="B289" i="72"/>
  <c r="B288" i="72"/>
  <c r="B287" i="72"/>
  <c r="B286" i="72"/>
  <c r="B285" i="72"/>
  <c r="B284" i="72"/>
  <c r="B283" i="72"/>
  <c r="B282" i="72"/>
  <c r="B281" i="72"/>
  <c r="B280" i="72"/>
  <c r="B279" i="72"/>
  <c r="B278" i="72"/>
  <c r="B277" i="72"/>
  <c r="B276" i="72"/>
  <c r="B275" i="72"/>
  <c r="B274" i="72"/>
  <c r="B273" i="72"/>
  <c r="B272" i="72"/>
  <c r="B271" i="72"/>
  <c r="B270" i="72"/>
  <c r="B269" i="72"/>
  <c r="B268" i="72"/>
  <c r="B267" i="72"/>
  <c r="B266" i="72"/>
  <c r="B265" i="72"/>
  <c r="B264" i="72"/>
  <c r="B263" i="72"/>
  <c r="B262" i="72"/>
  <c r="B261" i="72"/>
  <c r="B260" i="72"/>
  <c r="B259" i="72"/>
  <c r="B258" i="72"/>
  <c r="B257" i="72"/>
  <c r="B256" i="72"/>
  <c r="B255" i="72"/>
  <c r="B254" i="72"/>
  <c r="B253" i="72"/>
  <c r="B252" i="72"/>
  <c r="B251" i="72"/>
  <c r="B250" i="72"/>
  <c r="B249" i="72"/>
  <c r="B248" i="72"/>
  <c r="B247" i="72"/>
  <c r="B246" i="72"/>
  <c r="B245" i="72"/>
  <c r="B244" i="72"/>
  <c r="B243" i="72"/>
  <c r="B242" i="72"/>
  <c r="B241" i="72"/>
  <c r="B240" i="72"/>
  <c r="B239" i="72"/>
  <c r="B238" i="72"/>
  <c r="B237" i="72"/>
  <c r="B236" i="72"/>
  <c r="B235" i="72"/>
  <c r="B234" i="72"/>
  <c r="B233" i="72"/>
  <c r="B232" i="72"/>
  <c r="B231" i="72"/>
  <c r="B230" i="72"/>
  <c r="B229" i="72"/>
  <c r="B228" i="72"/>
  <c r="B227" i="72"/>
  <c r="B226" i="72"/>
  <c r="B225" i="72"/>
  <c r="B224" i="72"/>
  <c r="B223" i="72"/>
  <c r="B222" i="72"/>
  <c r="B221" i="72"/>
  <c r="B220" i="72"/>
  <c r="B219" i="72"/>
  <c r="B218" i="72"/>
  <c r="B217" i="72"/>
  <c r="B216" i="72"/>
  <c r="B215" i="72"/>
  <c r="B214" i="72"/>
  <c r="B213" i="72"/>
  <c r="B212" i="72"/>
  <c r="B211" i="72"/>
  <c r="B210" i="72"/>
  <c r="B209" i="72"/>
  <c r="B208" i="72"/>
  <c r="B207" i="72"/>
  <c r="B206" i="72"/>
  <c r="B205" i="72"/>
  <c r="B204" i="72"/>
  <c r="B203" i="72"/>
  <c r="B202" i="72"/>
  <c r="B201" i="72"/>
  <c r="B200" i="72"/>
  <c r="B199" i="72"/>
  <c r="B198" i="72"/>
  <c r="B197" i="72"/>
  <c r="B196" i="72"/>
  <c r="B195" i="72"/>
  <c r="B194" i="72"/>
  <c r="B193" i="72"/>
  <c r="B192" i="72"/>
  <c r="B191" i="72"/>
  <c r="B190" i="72"/>
  <c r="B189" i="72"/>
  <c r="B188" i="72"/>
  <c r="B187" i="72"/>
  <c r="B186" i="72"/>
  <c r="B185" i="72"/>
  <c r="B184" i="72"/>
  <c r="B183" i="72"/>
  <c r="B182" i="72"/>
  <c r="B181" i="72"/>
  <c r="B180" i="72"/>
  <c r="B179" i="72"/>
  <c r="B178" i="72"/>
  <c r="B177" i="72"/>
  <c r="B176" i="72"/>
  <c r="B175" i="72"/>
  <c r="B174" i="72"/>
  <c r="B173" i="72"/>
  <c r="B172" i="72"/>
  <c r="B171" i="72"/>
  <c r="B170" i="72"/>
  <c r="B167" i="72"/>
  <c r="B166" i="72"/>
  <c r="B165" i="72"/>
  <c r="B164" i="72"/>
  <c r="B163" i="72"/>
  <c r="B162" i="72"/>
  <c r="B161" i="72"/>
  <c r="B160" i="72"/>
  <c r="B159" i="72"/>
  <c r="B158" i="72"/>
  <c r="B157" i="72"/>
  <c r="B156" i="72"/>
  <c r="B155" i="72"/>
  <c r="B154" i="72"/>
  <c r="B153" i="72"/>
  <c r="B152" i="72"/>
  <c r="B151" i="72"/>
  <c r="B150" i="72"/>
  <c r="B149" i="72"/>
  <c r="B148" i="72"/>
  <c r="B147" i="72"/>
  <c r="B146" i="72"/>
  <c r="B145" i="72"/>
  <c r="B144" i="72"/>
  <c r="B143" i="72"/>
  <c r="B142" i="72"/>
  <c r="B141" i="72"/>
  <c r="B140" i="72"/>
  <c r="B139" i="72"/>
  <c r="B138" i="72"/>
  <c r="B137" i="72"/>
  <c r="B136" i="72"/>
  <c r="B135" i="72"/>
  <c r="B134" i="72"/>
  <c r="B133" i="72"/>
  <c r="B132" i="72"/>
  <c r="B131" i="72"/>
  <c r="B130" i="72"/>
  <c r="B129" i="72"/>
  <c r="B128" i="72"/>
  <c r="B127" i="72"/>
  <c r="B126" i="72"/>
  <c r="B125" i="72"/>
  <c r="B124" i="72"/>
  <c r="B123" i="72"/>
  <c r="B122" i="72"/>
  <c r="B121" i="72"/>
  <c r="B120" i="72"/>
  <c r="B119" i="72"/>
  <c r="B118" i="72"/>
  <c r="B117" i="72"/>
  <c r="B116" i="72"/>
  <c r="B115" i="72"/>
  <c r="B114" i="72"/>
  <c r="B113" i="72"/>
  <c r="B112" i="72"/>
  <c r="B111" i="72"/>
  <c r="B110" i="72"/>
  <c r="B109" i="72"/>
  <c r="B108" i="72"/>
  <c r="B107" i="72"/>
  <c r="B106" i="72"/>
  <c r="B105" i="72"/>
  <c r="B104" i="72"/>
  <c r="B103" i="72"/>
  <c r="B102" i="72"/>
  <c r="B101" i="72"/>
  <c r="B100" i="72"/>
  <c r="B99" i="72"/>
  <c r="B98" i="72"/>
  <c r="B97" i="72"/>
  <c r="B96" i="72"/>
  <c r="B95" i="72"/>
  <c r="B94" i="72"/>
  <c r="B93" i="72"/>
  <c r="B92" i="72"/>
  <c r="B91" i="72"/>
  <c r="B90" i="72"/>
  <c r="B89" i="72"/>
  <c r="B88" i="72"/>
  <c r="B87" i="72"/>
  <c r="B86" i="72"/>
  <c r="B85" i="72"/>
  <c r="B84" i="72"/>
  <c r="B83" i="72"/>
  <c r="B82" i="72"/>
  <c r="B81" i="72"/>
  <c r="B80" i="72"/>
  <c r="B79" i="72"/>
  <c r="B78" i="72"/>
  <c r="B77" i="72"/>
  <c r="B76" i="72"/>
  <c r="B75" i="72"/>
  <c r="B74" i="72"/>
  <c r="B73" i="72"/>
  <c r="B72" i="72"/>
  <c r="B71" i="72"/>
  <c r="B70" i="72"/>
  <c r="B69" i="72"/>
  <c r="B68" i="72"/>
  <c r="B67" i="72"/>
  <c r="B66" i="72"/>
  <c r="B65" i="72"/>
  <c r="B64" i="72"/>
  <c r="B63" i="72"/>
  <c r="B62" i="72"/>
  <c r="B61" i="72"/>
  <c r="B60" i="72"/>
  <c r="B59" i="72"/>
  <c r="B58" i="72"/>
  <c r="B57" i="72"/>
  <c r="B56" i="72"/>
  <c r="B55" i="72"/>
  <c r="B54" i="72"/>
  <c r="B53" i="72"/>
  <c r="B52" i="72"/>
  <c r="B51" i="72"/>
  <c r="B50" i="72"/>
  <c r="B49" i="72"/>
  <c r="B48" i="72"/>
  <c r="B47" i="72"/>
  <c r="B46" i="72"/>
  <c r="B45" i="72"/>
  <c r="B44" i="72"/>
  <c r="B43" i="72"/>
  <c r="B42" i="72"/>
  <c r="B41" i="72"/>
  <c r="B40" i="72"/>
  <c r="B39" i="72"/>
  <c r="B38" i="72"/>
  <c r="B37" i="72"/>
  <c r="B36" i="72"/>
  <c r="B35" i="72"/>
  <c r="B34" i="72"/>
  <c r="B33" i="72"/>
  <c r="B32" i="72"/>
  <c r="B31" i="72"/>
  <c r="B30" i="72"/>
  <c r="B29" i="72"/>
  <c r="B28" i="72"/>
  <c r="B27" i="72"/>
  <c r="B26" i="72"/>
  <c r="B25" i="72"/>
  <c r="B24" i="72"/>
  <c r="B23" i="72"/>
  <c r="B22" i="72"/>
  <c r="B21" i="72"/>
  <c r="B20" i="72"/>
  <c r="B19" i="72"/>
  <c r="B18" i="72"/>
  <c r="B17" i="72"/>
  <c r="B16" i="72"/>
  <c r="B15" i="72"/>
  <c r="B14" i="72"/>
  <c r="B13" i="72"/>
  <c r="B12" i="72"/>
  <c r="B11" i="72"/>
  <c r="B312" i="71"/>
  <c r="B311" i="71"/>
  <c r="B310" i="71"/>
  <c r="B309" i="71"/>
  <c r="B308" i="71"/>
  <c r="B307" i="71"/>
  <c r="B306" i="71"/>
  <c r="B295" i="71"/>
  <c r="B294" i="71"/>
  <c r="B293" i="71"/>
  <c r="B292" i="71"/>
  <c r="B291" i="71"/>
  <c r="B290" i="71"/>
  <c r="B289" i="71"/>
  <c r="B288" i="71"/>
  <c r="B287" i="71"/>
  <c r="B286" i="71"/>
  <c r="B285" i="71"/>
  <c r="B284" i="71"/>
  <c r="B283" i="71"/>
  <c r="B282" i="71"/>
  <c r="B281" i="71"/>
  <c r="B280" i="71"/>
  <c r="B279" i="71"/>
  <c r="B278" i="71"/>
  <c r="B277" i="71"/>
  <c r="B276" i="71"/>
  <c r="B275" i="71"/>
  <c r="B274" i="71"/>
  <c r="B273" i="71"/>
  <c r="B272" i="71"/>
  <c r="B271" i="71"/>
  <c r="B270" i="71"/>
  <c r="B269" i="71"/>
  <c r="B268" i="71"/>
  <c r="B267" i="71"/>
  <c r="B266" i="71"/>
  <c r="B265" i="71"/>
  <c r="B264" i="71"/>
  <c r="B263" i="71"/>
  <c r="B262" i="71"/>
  <c r="B261" i="71"/>
  <c r="B260" i="71"/>
  <c r="B259" i="71"/>
  <c r="B258" i="71"/>
  <c r="B257" i="71"/>
  <c r="B256" i="71"/>
  <c r="B255" i="71"/>
  <c r="B254" i="71"/>
  <c r="B253" i="71"/>
  <c r="B252" i="71"/>
  <c r="B251" i="71"/>
  <c r="B250" i="71"/>
  <c r="B249" i="71"/>
  <c r="B248" i="71"/>
  <c r="B247" i="71"/>
  <c r="B246" i="71"/>
  <c r="B245" i="71"/>
  <c r="B244" i="71"/>
  <c r="B243" i="71"/>
  <c r="B242" i="71"/>
  <c r="B241" i="71"/>
  <c r="B240" i="71"/>
  <c r="B239" i="71"/>
  <c r="B238" i="71"/>
  <c r="B237" i="71"/>
  <c r="B236" i="71"/>
  <c r="B235" i="71"/>
  <c r="B234" i="71"/>
  <c r="B233" i="71"/>
  <c r="B232" i="71"/>
  <c r="B231" i="71"/>
  <c r="B230" i="71"/>
  <c r="B229" i="71"/>
  <c r="B228" i="71"/>
  <c r="B227" i="71"/>
  <c r="B226" i="71"/>
  <c r="B225" i="71"/>
  <c r="B224" i="71"/>
  <c r="B223" i="71"/>
  <c r="B222" i="71"/>
  <c r="B221" i="71"/>
  <c r="B220" i="71"/>
  <c r="B219" i="71"/>
  <c r="B218" i="71"/>
  <c r="B217" i="71"/>
  <c r="B216" i="71"/>
  <c r="B215" i="71"/>
  <c r="B214" i="71"/>
  <c r="B213" i="71"/>
  <c r="B212" i="71"/>
  <c r="B211" i="71"/>
  <c r="B210" i="71"/>
  <c r="B209" i="71"/>
  <c r="B208" i="71"/>
  <c r="B207" i="71"/>
  <c r="B206" i="71"/>
  <c r="B205" i="71"/>
  <c r="B204" i="71"/>
  <c r="B203" i="71"/>
  <c r="B202" i="71"/>
  <c r="B201" i="71"/>
  <c r="B200" i="71"/>
  <c r="B199" i="71"/>
  <c r="B198" i="71"/>
  <c r="B197" i="71"/>
  <c r="B196" i="71"/>
  <c r="B195" i="71"/>
  <c r="B194" i="71"/>
  <c r="B193" i="71"/>
  <c r="B192" i="71"/>
  <c r="B191" i="71"/>
  <c r="B190" i="71"/>
  <c r="B189" i="71"/>
  <c r="B188" i="71"/>
  <c r="B187" i="71"/>
  <c r="B186" i="71"/>
  <c r="B185" i="71"/>
  <c r="B184" i="71"/>
  <c r="B183" i="71"/>
  <c r="B182" i="71"/>
  <c r="B181" i="71"/>
  <c r="B180" i="71"/>
  <c r="B179" i="71"/>
  <c r="B178" i="71"/>
  <c r="B177" i="71"/>
  <c r="B176" i="71"/>
  <c r="B175" i="71"/>
  <c r="B174" i="71"/>
  <c r="B173" i="71"/>
  <c r="B172" i="71"/>
  <c r="B171" i="71"/>
  <c r="B170" i="71"/>
  <c r="B169" i="71"/>
  <c r="B168" i="71"/>
  <c r="B167" i="71"/>
  <c r="B166" i="71"/>
  <c r="B165" i="71"/>
  <c r="B164" i="71"/>
  <c r="B163" i="71"/>
  <c r="B162" i="71"/>
  <c r="B161" i="71"/>
  <c r="B160" i="71"/>
  <c r="B159" i="71"/>
  <c r="B158" i="71"/>
  <c r="B157" i="71"/>
  <c r="B156" i="71"/>
  <c r="B155" i="71"/>
  <c r="B154" i="71"/>
  <c r="B153" i="71"/>
  <c r="B152" i="71"/>
  <c r="B151" i="71"/>
  <c r="B150" i="71"/>
  <c r="B149" i="71"/>
  <c r="B148" i="71"/>
  <c r="B147" i="71"/>
  <c r="B146" i="71"/>
  <c r="B145" i="71"/>
  <c r="B144" i="71"/>
  <c r="B143" i="71"/>
  <c r="B142" i="71"/>
  <c r="B141" i="71"/>
  <c r="B140" i="71"/>
  <c r="B139" i="71"/>
  <c r="B138" i="71"/>
  <c r="B137" i="71"/>
  <c r="B136" i="71"/>
  <c r="B135" i="71"/>
  <c r="B134" i="71"/>
  <c r="B133" i="71"/>
  <c r="B132" i="71"/>
  <c r="B131" i="71"/>
  <c r="B130" i="71"/>
  <c r="B129" i="71"/>
  <c r="B128" i="71"/>
  <c r="B127" i="71"/>
  <c r="B126" i="71"/>
  <c r="B125" i="71"/>
  <c r="B124" i="71"/>
  <c r="B123" i="71"/>
  <c r="B122" i="71"/>
  <c r="B121" i="71"/>
  <c r="B120" i="71"/>
  <c r="B119" i="71"/>
  <c r="B118" i="71"/>
  <c r="B117" i="71"/>
  <c r="B116" i="71"/>
  <c r="B115" i="71"/>
  <c r="B114" i="71"/>
  <c r="B113" i="71"/>
  <c r="B112" i="71"/>
  <c r="B111" i="71"/>
  <c r="B110" i="71"/>
  <c r="B109" i="71"/>
  <c r="B108" i="71"/>
  <c r="B107" i="71"/>
  <c r="B106" i="71"/>
  <c r="B105" i="71"/>
  <c r="B104" i="71"/>
  <c r="B103" i="71"/>
  <c r="B102" i="71"/>
  <c r="B101" i="71"/>
  <c r="B100" i="71"/>
  <c r="B99" i="71"/>
  <c r="B98" i="71"/>
  <c r="B97" i="71"/>
  <c r="B96" i="71"/>
  <c r="B95" i="71"/>
  <c r="B94" i="71"/>
  <c r="B93" i="71"/>
  <c r="B92" i="71"/>
  <c r="B91" i="71"/>
  <c r="B90" i="71"/>
  <c r="B89" i="71"/>
  <c r="B88" i="71"/>
  <c r="B87" i="71"/>
  <c r="B86" i="71"/>
  <c r="B85" i="71"/>
  <c r="B84" i="71"/>
  <c r="B83" i="71"/>
  <c r="B82" i="71"/>
  <c r="B81" i="71"/>
  <c r="B80" i="71"/>
  <c r="B79" i="71"/>
  <c r="B78" i="71"/>
  <c r="B77" i="71"/>
  <c r="B76" i="71"/>
  <c r="B75" i="71"/>
  <c r="B74" i="71"/>
  <c r="B73" i="71"/>
  <c r="B72" i="71"/>
  <c r="B71" i="71"/>
  <c r="B70" i="71"/>
  <c r="B69" i="71"/>
  <c r="B68" i="71"/>
  <c r="B67" i="71"/>
  <c r="B66" i="71"/>
  <c r="B65" i="71"/>
  <c r="B64" i="71"/>
  <c r="B63" i="71"/>
  <c r="B62" i="71"/>
  <c r="B61" i="71"/>
  <c r="B60" i="71"/>
  <c r="B59" i="71"/>
  <c r="B58" i="71"/>
  <c r="B57" i="71"/>
  <c r="B56" i="71"/>
  <c r="B55" i="71"/>
  <c r="B54" i="71"/>
  <c r="B53" i="71"/>
  <c r="B52" i="71"/>
  <c r="B51" i="71"/>
  <c r="B50" i="71"/>
  <c r="B49" i="71"/>
  <c r="B48" i="71"/>
  <c r="B47" i="71"/>
  <c r="B46" i="71"/>
  <c r="B45" i="71"/>
  <c r="B44" i="71"/>
  <c r="B43" i="71"/>
  <c r="B42" i="71"/>
  <c r="B41" i="71"/>
  <c r="B40" i="71"/>
  <c r="B39" i="71"/>
  <c r="B38" i="71"/>
  <c r="B37" i="71"/>
  <c r="B36" i="71"/>
  <c r="B35" i="71"/>
  <c r="B34" i="71"/>
  <c r="B33" i="71"/>
  <c r="B32" i="71"/>
  <c r="B31" i="71"/>
  <c r="B30" i="71"/>
  <c r="B29" i="71"/>
  <c r="B28" i="71"/>
  <c r="B27" i="71"/>
  <c r="B26" i="71"/>
  <c r="B25" i="71"/>
  <c r="B24" i="71"/>
  <c r="B23" i="71"/>
  <c r="B22" i="71"/>
  <c r="B21" i="71"/>
  <c r="B20" i="71"/>
  <c r="B19" i="71"/>
  <c r="B18" i="71"/>
  <c r="B17" i="71"/>
  <c r="B16" i="71"/>
  <c r="B15" i="71"/>
  <c r="B14" i="71"/>
  <c r="B13" i="71"/>
  <c r="B12" i="71"/>
  <c r="B11" i="71"/>
  <c r="B518" i="74" l="1"/>
  <c r="B517" i="74"/>
  <c r="B516" i="74"/>
  <c r="B515" i="74"/>
  <c r="B514" i="74"/>
  <c r="B513" i="74"/>
  <c r="B512" i="74"/>
  <c r="B511" i="74"/>
  <c r="B510" i="74"/>
  <c r="B509" i="74"/>
  <c r="B508" i="74"/>
  <c r="B507" i="74"/>
  <c r="B506" i="74"/>
  <c r="B505" i="74"/>
  <c r="B504" i="74"/>
  <c r="B503" i="74"/>
  <c r="B502" i="74"/>
  <c r="B501" i="74"/>
  <c r="B500" i="74"/>
  <c r="B488" i="74"/>
  <c r="B487" i="74"/>
  <c r="B486" i="74"/>
  <c r="B485" i="74"/>
  <c r="B484" i="74"/>
  <c r="B483" i="74"/>
  <c r="B480" i="74"/>
  <c r="B482" i="74"/>
  <c r="B481" i="74"/>
  <c r="B479" i="74"/>
  <c r="B478" i="74"/>
  <c r="B477" i="74"/>
  <c r="B476" i="74"/>
  <c r="B475" i="74"/>
  <c r="B474" i="74"/>
  <c r="B473" i="74"/>
  <c r="B472" i="74"/>
  <c r="B471" i="74"/>
  <c r="B470" i="74"/>
  <c r="B469" i="74"/>
  <c r="B468" i="74"/>
  <c r="B467" i="74"/>
  <c r="B466" i="74"/>
  <c r="B465" i="74"/>
  <c r="B464" i="74"/>
  <c r="B463" i="74"/>
  <c r="B462" i="74"/>
  <c r="B461" i="74"/>
  <c r="B460" i="74"/>
  <c r="B459" i="74"/>
  <c r="B458" i="74"/>
  <c r="B457" i="74"/>
  <c r="B456" i="74"/>
  <c r="B455" i="74"/>
  <c r="B454" i="74"/>
  <c r="B453" i="74"/>
  <c r="B449" i="74"/>
  <c r="B447" i="74"/>
  <c r="B452" i="74"/>
  <c r="B451" i="74"/>
  <c r="B450" i="74"/>
  <c r="B448" i="74"/>
  <c r="B446" i="74"/>
  <c r="B445" i="74"/>
  <c r="B444" i="74"/>
  <c r="B443" i="74"/>
  <c r="B442" i="74"/>
  <c r="B441" i="74"/>
  <c r="B440" i="74"/>
  <c r="B439" i="74"/>
  <c r="B438" i="74"/>
  <c r="B437" i="74"/>
  <c r="B436" i="74"/>
  <c r="B433" i="74"/>
  <c r="B435" i="74"/>
  <c r="B434" i="74"/>
  <c r="B432" i="74"/>
  <c r="B431" i="74"/>
  <c r="B430" i="74"/>
  <c r="B429" i="74"/>
  <c r="B424" i="74"/>
  <c r="B428" i="74"/>
  <c r="B427" i="74"/>
  <c r="B426" i="74"/>
  <c r="B425" i="74"/>
  <c r="B423" i="74"/>
  <c r="B422" i="74"/>
  <c r="B419" i="74"/>
  <c r="B421" i="74"/>
  <c r="B420" i="74"/>
  <c r="B418" i="74"/>
  <c r="B417" i="74"/>
  <c r="B416" i="74"/>
  <c r="B413" i="74"/>
  <c r="B415" i="74"/>
  <c r="B414" i="74"/>
  <c r="B412" i="74"/>
  <c r="B411" i="74"/>
  <c r="B410" i="74"/>
  <c r="B409" i="74"/>
  <c r="B408" i="74"/>
  <c r="B407" i="74"/>
  <c r="B406" i="74"/>
  <c r="B405" i="74"/>
  <c r="B404" i="74"/>
  <c r="B403" i="74"/>
  <c r="B402" i="74"/>
  <c r="B401" i="74"/>
  <c r="B400" i="74"/>
  <c r="B399" i="74"/>
  <c r="B398" i="74"/>
  <c r="B397" i="74"/>
  <c r="B396" i="74"/>
  <c r="B395" i="74"/>
  <c r="B394" i="74"/>
  <c r="B393" i="74"/>
  <c r="B392" i="74"/>
  <c r="B391" i="74"/>
  <c r="B390" i="74"/>
  <c r="B389" i="74"/>
  <c r="B388" i="74"/>
  <c r="B387" i="74"/>
  <c r="B386" i="74"/>
  <c r="B385" i="74"/>
  <c r="B384" i="74"/>
  <c r="B383" i="74"/>
  <c r="B382" i="74"/>
  <c r="B381" i="74"/>
  <c r="B380" i="74"/>
  <c r="B379" i="74"/>
  <c r="B378" i="74"/>
  <c r="B377" i="74"/>
  <c r="B376" i="74"/>
  <c r="B375" i="74"/>
  <c r="B374" i="74"/>
  <c r="B373" i="74"/>
  <c r="B372" i="74"/>
  <c r="B371" i="74"/>
  <c r="B370" i="74"/>
  <c r="B369" i="74"/>
  <c r="B367" i="74"/>
  <c r="B368" i="74"/>
  <c r="B366" i="74"/>
  <c r="B365" i="74"/>
  <c r="B364" i="74"/>
  <c r="B363" i="74"/>
  <c r="B362" i="74"/>
  <c r="B361" i="74"/>
  <c r="B360" i="74"/>
  <c r="B359" i="74"/>
  <c r="B358" i="74"/>
  <c r="B357" i="74"/>
  <c r="B356" i="74"/>
  <c r="B353" i="74"/>
  <c r="B355" i="74"/>
  <c r="B354" i="74"/>
  <c r="B352" i="74"/>
  <c r="B351" i="74"/>
  <c r="B350" i="74"/>
  <c r="B349" i="74"/>
  <c r="B348" i="74"/>
  <c r="B347" i="74"/>
  <c r="B346" i="74"/>
  <c r="B345" i="74"/>
  <c r="B344" i="74"/>
  <c r="B343" i="74"/>
  <c r="B342" i="74"/>
  <c r="B341" i="74"/>
  <c r="B340" i="74"/>
  <c r="B339" i="74"/>
  <c r="B338" i="74"/>
  <c r="B333" i="74"/>
  <c r="B337" i="74"/>
  <c r="B336" i="74"/>
  <c r="B335" i="74"/>
  <c r="B334" i="74"/>
  <c r="B332" i="74"/>
  <c r="B331" i="74"/>
  <c r="B330" i="74"/>
  <c r="B329" i="74"/>
  <c r="B328" i="74"/>
  <c r="B327" i="74"/>
  <c r="B326" i="74"/>
  <c r="B325" i="74"/>
  <c r="B322" i="74"/>
  <c r="B324" i="74"/>
  <c r="B323" i="74"/>
  <c r="B321" i="74"/>
  <c r="B320" i="74"/>
  <c r="B319" i="74"/>
  <c r="B318" i="74"/>
  <c r="B317" i="74"/>
  <c r="B316" i="74"/>
  <c r="B315" i="74"/>
  <c r="B314" i="74"/>
  <c r="B313" i="74"/>
  <c r="B312" i="74"/>
  <c r="B311" i="74"/>
  <c r="B310" i="74"/>
  <c r="B309" i="74"/>
  <c r="B308" i="74"/>
  <c r="B307" i="74"/>
  <c r="B306" i="74"/>
  <c r="B305" i="74"/>
  <c r="B289" i="74"/>
  <c r="B304" i="74"/>
  <c r="B303" i="74"/>
  <c r="B302" i="74"/>
  <c r="B301" i="74"/>
  <c r="B300" i="74"/>
  <c r="B299" i="74"/>
  <c r="B298" i="74"/>
  <c r="B297" i="74"/>
  <c r="B296" i="74"/>
  <c r="B295" i="74"/>
  <c r="B294" i="74"/>
  <c r="B293" i="74"/>
  <c r="B292" i="74"/>
  <c r="B291" i="74"/>
  <c r="B290" i="74"/>
  <c r="B288" i="74"/>
  <c r="B287" i="74"/>
  <c r="B286" i="74"/>
  <c r="B285" i="74"/>
  <c r="B283" i="74"/>
  <c r="B284" i="74"/>
  <c r="B282" i="74"/>
  <c r="B281" i="74"/>
  <c r="B280" i="74"/>
  <c r="B279" i="74"/>
  <c r="B278" i="74"/>
  <c r="B277" i="74"/>
  <c r="B276" i="74"/>
  <c r="B275" i="74"/>
  <c r="B272" i="74"/>
  <c r="B271" i="74"/>
  <c r="B274" i="74"/>
  <c r="B273" i="74"/>
  <c r="B270" i="74"/>
  <c r="B268" i="74"/>
  <c r="B269" i="74"/>
  <c r="B267" i="74"/>
  <c r="B266" i="74"/>
  <c r="B265" i="74"/>
  <c r="B264" i="74"/>
  <c r="B263" i="74"/>
  <c r="B262" i="74"/>
  <c r="B261" i="74"/>
  <c r="B260" i="74"/>
  <c r="B259" i="74"/>
  <c r="B258" i="74"/>
  <c r="B257" i="74"/>
  <c r="B256" i="74"/>
  <c r="B255" i="74"/>
  <c r="B254" i="74"/>
  <c r="B253" i="74"/>
  <c r="B252" i="74"/>
  <c r="B251" i="74"/>
  <c r="B250" i="74"/>
  <c r="B249" i="74"/>
  <c r="B248" i="74"/>
  <c r="B247" i="74"/>
  <c r="B246" i="74"/>
  <c r="B245" i="74"/>
  <c r="B244" i="74"/>
  <c r="B243" i="74"/>
  <c r="B242" i="74"/>
  <c r="B241" i="74"/>
  <c r="B240" i="74"/>
  <c r="B239" i="74"/>
  <c r="B238" i="74"/>
  <c r="B237" i="74"/>
  <c r="B236" i="74"/>
  <c r="B235" i="74"/>
  <c r="B233" i="74"/>
  <c r="B234" i="74"/>
  <c r="B232" i="74"/>
  <c r="B231" i="74"/>
  <c r="B230" i="74"/>
  <c r="B229" i="74"/>
  <c r="B228" i="74"/>
  <c r="B227" i="74"/>
  <c r="B226" i="74"/>
  <c r="B225" i="74"/>
  <c r="B224" i="74"/>
  <c r="B223" i="74"/>
  <c r="B222" i="74"/>
  <c r="B221" i="74"/>
  <c r="B220" i="74"/>
  <c r="B219" i="74"/>
  <c r="B218" i="74"/>
  <c r="B217" i="74"/>
  <c r="B216" i="74"/>
  <c r="B215" i="74"/>
  <c r="B214" i="74"/>
  <c r="B213" i="74"/>
  <c r="B212" i="74"/>
  <c r="B211" i="74"/>
  <c r="B210" i="74"/>
  <c r="B209" i="74"/>
  <c r="B208" i="74"/>
  <c r="B207" i="74"/>
  <c r="B206" i="74"/>
  <c r="B205" i="74"/>
  <c r="B204" i="74"/>
  <c r="B203" i="74"/>
  <c r="B202" i="74"/>
  <c r="B201" i="74"/>
  <c r="B200" i="74"/>
  <c r="B199" i="74"/>
  <c r="B198" i="74"/>
  <c r="B197" i="74"/>
  <c r="B196" i="74"/>
  <c r="B195" i="74"/>
  <c r="B194" i="74"/>
  <c r="B193" i="74"/>
  <c r="B192" i="74"/>
  <c r="B191" i="74"/>
  <c r="B190" i="74"/>
  <c r="B189" i="74"/>
  <c r="B188" i="74"/>
  <c r="B187" i="74"/>
  <c r="B186" i="74"/>
  <c r="B185" i="74"/>
  <c r="B184" i="74"/>
  <c r="B183" i="74"/>
  <c r="B182" i="74"/>
  <c r="B181" i="74"/>
  <c r="B180" i="74"/>
  <c r="B179" i="74"/>
  <c r="B178" i="74"/>
  <c r="B177" i="74"/>
  <c r="B176" i="74"/>
  <c r="B175" i="74"/>
  <c r="B174" i="74"/>
  <c r="B173" i="74"/>
  <c r="B172" i="74"/>
  <c r="B171" i="74"/>
  <c r="B170" i="74"/>
  <c r="B169" i="74"/>
  <c r="B168" i="74"/>
  <c r="B167" i="74"/>
  <c r="B166" i="74"/>
  <c r="B165" i="74"/>
  <c r="B164" i="74"/>
  <c r="B163" i="74"/>
  <c r="B162" i="74"/>
  <c r="B161" i="74"/>
  <c r="B160" i="74"/>
  <c r="B159" i="74"/>
  <c r="B157" i="74"/>
  <c r="B158" i="74"/>
  <c r="B156" i="74"/>
  <c r="B155" i="74"/>
  <c r="B154" i="74"/>
  <c r="B153" i="74"/>
  <c r="B152" i="74"/>
  <c r="B151" i="74"/>
  <c r="B150" i="74"/>
  <c r="B149" i="74"/>
  <c r="B148" i="74"/>
  <c r="B147" i="74"/>
  <c r="B146" i="74"/>
  <c r="B145" i="74"/>
  <c r="B144" i="74"/>
  <c r="B143" i="74"/>
  <c r="B142" i="74"/>
  <c r="B141" i="74"/>
  <c r="B140" i="74"/>
  <c r="B139" i="74"/>
  <c r="B138" i="74"/>
  <c r="B137" i="74"/>
  <c r="B136" i="74"/>
  <c r="B135" i="74"/>
  <c r="B134" i="74"/>
  <c r="B133" i="74"/>
  <c r="B132" i="74"/>
  <c r="B131" i="74"/>
  <c r="B130" i="74"/>
  <c r="B129" i="74"/>
  <c r="B128" i="74"/>
  <c r="B127" i="74"/>
  <c r="B126" i="74"/>
  <c r="B125" i="74"/>
  <c r="B124" i="74"/>
  <c r="B123" i="74"/>
  <c r="B122" i="74"/>
  <c r="B121" i="74"/>
  <c r="B120" i="74"/>
  <c r="B119" i="74"/>
  <c r="B118" i="74"/>
  <c r="B117" i="74"/>
  <c r="B116" i="74"/>
  <c r="B115" i="74"/>
  <c r="B114" i="74"/>
  <c r="B113" i="74"/>
  <c r="B112" i="74"/>
  <c r="B111" i="74"/>
  <c r="B110" i="74"/>
  <c r="B109" i="74"/>
  <c r="B108" i="74"/>
  <c r="B107" i="74"/>
  <c r="B106" i="74"/>
  <c r="B105" i="74"/>
  <c r="B104" i="74"/>
  <c r="B103" i="74"/>
  <c r="B102" i="74"/>
  <c r="B101" i="74"/>
  <c r="B100" i="74"/>
  <c r="B99" i="74"/>
  <c r="B98" i="74"/>
  <c r="B97" i="74"/>
  <c r="B96" i="74"/>
  <c r="B95" i="74"/>
  <c r="B94" i="74"/>
  <c r="B93" i="74"/>
  <c r="B92" i="74"/>
  <c r="B91" i="74"/>
  <c r="B90" i="74"/>
  <c r="B89" i="74"/>
  <c r="B88" i="74"/>
  <c r="B87" i="74"/>
  <c r="B86" i="74"/>
  <c r="B85" i="74"/>
  <c r="B84" i="74"/>
  <c r="B83" i="74"/>
  <c r="B82" i="74"/>
  <c r="B81" i="74"/>
  <c r="B80" i="74"/>
  <c r="B79" i="74"/>
  <c r="B78" i="74"/>
  <c r="B77" i="74"/>
  <c r="B76" i="74"/>
  <c r="B75" i="74"/>
  <c r="B74" i="74"/>
  <c r="B73" i="74"/>
  <c r="B72" i="74"/>
  <c r="B71" i="74"/>
  <c r="B70" i="74"/>
  <c r="B69" i="74"/>
  <c r="B68" i="74"/>
  <c r="B67" i="74"/>
  <c r="B66" i="74"/>
  <c r="B65" i="74"/>
  <c r="B64" i="74"/>
  <c r="B62" i="74"/>
  <c r="B61" i="74"/>
  <c r="B60" i="74"/>
  <c r="B59" i="74"/>
  <c r="B58" i="74"/>
  <c r="B57" i="74"/>
  <c r="B56" i="74"/>
  <c r="B55" i="74"/>
  <c r="B54" i="74"/>
  <c r="B53" i="74"/>
  <c r="B52" i="74"/>
  <c r="B51" i="74"/>
  <c r="B50" i="74"/>
  <c r="B49" i="74"/>
  <c r="B48" i="74"/>
  <c r="B47" i="74"/>
  <c r="B46" i="74"/>
  <c r="B45" i="74"/>
  <c r="B44" i="74"/>
  <c r="B43" i="74"/>
  <c r="B42" i="74"/>
  <c r="B41" i="74"/>
  <c r="B40" i="74"/>
  <c r="B39" i="74"/>
  <c r="B38" i="74"/>
  <c r="B37" i="74"/>
  <c r="B36" i="74"/>
  <c r="B34" i="74"/>
  <c r="B33" i="74"/>
  <c r="B32" i="74"/>
  <c r="B31" i="74"/>
  <c r="B30" i="74"/>
  <c r="B29" i="74"/>
  <c r="B28" i="74"/>
  <c r="B27" i="74"/>
  <c r="B26" i="74"/>
  <c r="B25" i="74"/>
  <c r="B24" i="74"/>
  <c r="B23" i="74"/>
  <c r="B22" i="74"/>
  <c r="B21" i="74"/>
  <c r="B19" i="74"/>
  <c r="B18" i="74"/>
  <c r="B17" i="74"/>
  <c r="B16" i="74"/>
  <c r="B15" i="74"/>
  <c r="B14" i="74"/>
  <c r="B13" i="74"/>
  <c r="B12" i="74"/>
  <c r="B11" i="74"/>
  <c r="B243" i="75" l="1"/>
  <c r="B126" i="75"/>
  <c r="B82" i="75"/>
  <c r="B81" i="75"/>
  <c r="B509" i="75"/>
  <c r="B164" i="111"/>
  <c r="B78" i="111"/>
  <c r="B46" i="111"/>
  <c r="B376" i="111"/>
  <c r="B354" i="111"/>
  <c r="B73" i="76" l="1"/>
  <c r="B72" i="76"/>
  <c r="B71" i="76"/>
  <c r="B70" i="76"/>
  <c r="B13" i="76" l="1"/>
  <c r="B69" i="76"/>
  <c r="B68" i="76"/>
  <c r="B204" i="111" l="1"/>
  <c r="B203" i="111"/>
  <c r="B267" i="75"/>
  <c r="B266" i="75"/>
  <c r="B265" i="75"/>
  <c r="B264" i="75"/>
  <c r="B102" i="75" l="1"/>
  <c r="B261" i="75" l="1"/>
  <c r="B260" i="75"/>
  <c r="B259" i="75"/>
  <c r="B258" i="75"/>
  <c r="B257" i="75"/>
  <c r="B256" i="75"/>
  <c r="B508" i="75"/>
  <c r="B507" i="75"/>
  <c r="B506" i="75"/>
  <c r="B505" i="75"/>
  <c r="B504" i="75"/>
  <c r="B503" i="75"/>
  <c r="B502" i="75"/>
  <c r="B501" i="75"/>
  <c r="B500" i="75"/>
  <c r="B495" i="75"/>
  <c r="B494" i="75"/>
  <c r="B499" i="75"/>
  <c r="B498" i="75"/>
  <c r="B497" i="75"/>
  <c r="B496" i="75"/>
  <c r="B493" i="75"/>
  <c r="B492" i="75"/>
  <c r="B491" i="75"/>
  <c r="B490" i="75"/>
  <c r="B489" i="75"/>
  <c r="B488" i="75"/>
  <c r="B487" i="75"/>
  <c r="B486" i="75"/>
  <c r="B485" i="75"/>
  <c r="B484" i="75"/>
  <c r="B483" i="75"/>
  <c r="B482" i="75"/>
  <c r="B481" i="75"/>
  <c r="B480" i="75"/>
  <c r="B479" i="75"/>
  <c r="B478" i="75"/>
  <c r="B476" i="75"/>
  <c r="B475" i="75"/>
  <c r="B474" i="75"/>
  <c r="B473" i="75"/>
  <c r="B472" i="75"/>
  <c r="B471" i="75"/>
  <c r="B470" i="75"/>
  <c r="B469" i="75"/>
  <c r="B468" i="75"/>
  <c r="B467" i="75"/>
  <c r="B466" i="75"/>
  <c r="B465" i="75"/>
  <c r="B464" i="75"/>
  <c r="B463" i="75"/>
  <c r="B462" i="75"/>
  <c r="B461" i="75"/>
  <c r="B460" i="75"/>
  <c r="B459" i="75"/>
  <c r="B458" i="75"/>
  <c r="B457" i="75"/>
  <c r="B456" i="75"/>
  <c r="B455" i="75"/>
  <c r="B454" i="75"/>
  <c r="B453" i="75"/>
  <c r="B452" i="75"/>
  <c r="B447" i="75"/>
  <c r="B445" i="75"/>
  <c r="B444" i="75"/>
  <c r="B451" i="75"/>
  <c r="B450" i="75"/>
  <c r="B449" i="75"/>
  <c r="B448" i="75"/>
  <c r="B446" i="75"/>
  <c r="B443" i="75"/>
  <c r="B442" i="75"/>
  <c r="B441" i="75"/>
  <c r="B440" i="75"/>
  <c r="B439" i="75"/>
  <c r="B438" i="75"/>
  <c r="B437" i="75"/>
  <c r="B436" i="75"/>
  <c r="B435" i="75"/>
  <c r="B434" i="75"/>
  <c r="B433" i="75"/>
  <c r="B430" i="75"/>
  <c r="B432" i="75"/>
  <c r="B431" i="75"/>
  <c r="B429" i="75"/>
  <c r="B428" i="75"/>
  <c r="B427" i="75"/>
  <c r="B426" i="75"/>
  <c r="B425" i="75"/>
  <c r="B419" i="75"/>
  <c r="B418" i="75"/>
  <c r="B421" i="75"/>
  <c r="B420" i="75"/>
  <c r="B417" i="75"/>
  <c r="B416" i="75"/>
  <c r="B413" i="75"/>
  <c r="B415" i="75"/>
  <c r="B414" i="75"/>
  <c r="B412" i="75"/>
  <c r="B407" i="75"/>
  <c r="B406" i="75"/>
  <c r="B411" i="75"/>
  <c r="B410" i="75"/>
  <c r="B409" i="75"/>
  <c r="B408" i="75"/>
  <c r="B405" i="75"/>
  <c r="B404" i="75"/>
  <c r="B403" i="75"/>
  <c r="B402" i="75"/>
  <c r="B401" i="75"/>
  <c r="B400" i="75"/>
  <c r="B399" i="75"/>
  <c r="B398" i="75"/>
  <c r="B397" i="75"/>
  <c r="B396" i="75"/>
  <c r="B395" i="75"/>
  <c r="B394" i="75"/>
  <c r="B393" i="75"/>
  <c r="B545" i="75"/>
  <c r="B392" i="75"/>
  <c r="B391" i="75"/>
  <c r="B390" i="75"/>
  <c r="B389" i="75"/>
  <c r="B387" i="75"/>
  <c r="B388" i="75"/>
  <c r="B386" i="75"/>
  <c r="B385" i="75"/>
  <c r="B384" i="75"/>
  <c r="B383" i="75"/>
  <c r="B382" i="75"/>
  <c r="B381" i="75"/>
  <c r="B380" i="75"/>
  <c r="B477" i="75"/>
  <c r="B379" i="75"/>
  <c r="B378" i="75"/>
  <c r="B377" i="75"/>
  <c r="B376" i="75"/>
  <c r="B375" i="75"/>
  <c r="B374" i="75"/>
  <c r="B373" i="75"/>
  <c r="B372" i="75"/>
  <c r="B370" i="75"/>
  <c r="B371" i="75"/>
  <c r="B369" i="75"/>
  <c r="B368" i="75"/>
  <c r="B367" i="75"/>
  <c r="B366" i="75"/>
  <c r="B365" i="75"/>
  <c r="B364" i="75"/>
  <c r="B363" i="75"/>
  <c r="B362" i="75"/>
  <c r="B361" i="75"/>
  <c r="B360" i="75"/>
  <c r="B359" i="75"/>
  <c r="B358" i="75"/>
  <c r="B357" i="75"/>
  <c r="B356" i="75"/>
  <c r="B355" i="75"/>
  <c r="B354" i="75"/>
  <c r="B353" i="75"/>
  <c r="B352" i="75"/>
  <c r="B351" i="75"/>
  <c r="B350" i="75"/>
  <c r="B348" i="75"/>
  <c r="B349" i="75"/>
  <c r="B347" i="75"/>
  <c r="B346" i="75"/>
  <c r="B345" i="75"/>
  <c r="B344" i="75"/>
  <c r="B343" i="75"/>
  <c r="B342" i="75"/>
  <c r="B341" i="75"/>
  <c r="B340" i="75"/>
  <c r="B339" i="75"/>
  <c r="B338" i="75"/>
  <c r="B337" i="75"/>
  <c r="B336" i="75"/>
  <c r="B335" i="75"/>
  <c r="B334" i="75"/>
  <c r="B330" i="75"/>
  <c r="B331" i="75"/>
  <c r="B329" i="75"/>
  <c r="B328" i="75"/>
  <c r="B327" i="75"/>
  <c r="B326" i="75"/>
  <c r="B325" i="75"/>
  <c r="B324" i="75"/>
  <c r="B323" i="75"/>
  <c r="B322" i="75"/>
  <c r="B321" i="75"/>
  <c r="B320" i="75"/>
  <c r="B317" i="75"/>
  <c r="B316" i="75"/>
  <c r="B315" i="75"/>
  <c r="B314" i="75"/>
  <c r="B313" i="75"/>
  <c r="B312" i="75"/>
  <c r="B311" i="75"/>
  <c r="B301" i="75"/>
  <c r="B310" i="75"/>
  <c r="B309" i="75"/>
  <c r="B308" i="75"/>
  <c r="B307" i="75"/>
  <c r="B306" i="75"/>
  <c r="B305" i="75"/>
  <c r="B304" i="75"/>
  <c r="B303" i="75"/>
  <c r="B302" i="75"/>
  <c r="B300" i="75"/>
  <c r="B299" i="75"/>
  <c r="B298" i="75"/>
  <c r="B297" i="75"/>
  <c r="B296" i="75"/>
  <c r="B295" i="75"/>
  <c r="B319" i="75"/>
  <c r="B318" i="75"/>
  <c r="B294" i="75"/>
  <c r="B293" i="75"/>
  <c r="B292" i="75"/>
  <c r="B289" i="75"/>
  <c r="B288" i="75"/>
  <c r="B287" i="75"/>
  <c r="B291" i="75"/>
  <c r="B290" i="75"/>
  <c r="B286" i="75"/>
  <c r="B285" i="75"/>
  <c r="B284" i="75"/>
  <c r="B283" i="75"/>
  <c r="B282" i="75"/>
  <c r="B281" i="75"/>
  <c r="B280" i="75"/>
  <c r="B279" i="75"/>
  <c r="B278" i="75"/>
  <c r="B277" i="75"/>
  <c r="B276" i="75"/>
  <c r="B275" i="75"/>
  <c r="B274" i="75"/>
  <c r="B273" i="75"/>
  <c r="B272" i="75"/>
  <c r="B271" i="75"/>
  <c r="B270" i="75"/>
  <c r="B269" i="75"/>
  <c r="B268" i="75"/>
  <c r="B255" i="75"/>
  <c r="B254" i="75"/>
  <c r="B253" i="75"/>
  <c r="B252" i="75"/>
  <c r="B251" i="75"/>
  <c r="B250" i="75"/>
  <c r="B249" i="75"/>
  <c r="B248" i="75"/>
  <c r="B247" i="75"/>
  <c r="B245" i="75"/>
  <c r="B244" i="75"/>
  <c r="B333" i="75"/>
  <c r="B332" i="75"/>
  <c r="B240" i="75"/>
  <c r="B242" i="75"/>
  <c r="B241" i="75"/>
  <c r="B239" i="75"/>
  <c r="B238" i="75"/>
  <c r="B237" i="75"/>
  <c r="B236" i="75"/>
  <c r="B235" i="75"/>
  <c r="B234" i="75"/>
  <c r="B424" i="75"/>
  <c r="B423" i="75"/>
  <c r="B422" i="75"/>
  <c r="B233" i="75"/>
  <c r="B232" i="75"/>
  <c r="B228" i="75"/>
  <c r="B224" i="75"/>
  <c r="B223" i="75"/>
  <c r="B227" i="75"/>
  <c r="B226" i="75"/>
  <c r="B225" i="75"/>
  <c r="B222" i="75"/>
  <c r="B220" i="75"/>
  <c r="B219" i="75"/>
  <c r="B218" i="75"/>
  <c r="B217" i="75"/>
  <c r="B216" i="75"/>
  <c r="B221" i="75"/>
  <c r="B215" i="75"/>
  <c r="B214" i="75"/>
  <c r="B213" i="75"/>
  <c r="B212" i="75"/>
  <c r="B211" i="75"/>
  <c r="B210" i="75"/>
  <c r="B209" i="75"/>
  <c r="B208" i="75"/>
  <c r="B207" i="75"/>
  <c r="B206" i="75"/>
  <c r="B231" i="75"/>
  <c r="B230" i="75"/>
  <c r="B229" i="75"/>
  <c r="B205" i="75"/>
  <c r="B204" i="75"/>
  <c r="B203" i="75"/>
  <c r="B202" i="75"/>
  <c r="B201" i="75"/>
  <c r="B200" i="75"/>
  <c r="B199" i="75"/>
  <c r="B198" i="75"/>
  <c r="B168" i="75"/>
  <c r="B197" i="75"/>
  <c r="B196" i="75"/>
  <c r="B195" i="75"/>
  <c r="B194" i="75"/>
  <c r="B193" i="75"/>
  <c r="B192" i="75"/>
  <c r="B191" i="75"/>
  <c r="B190" i="75"/>
  <c r="B189" i="75"/>
  <c r="B188" i="75"/>
  <c r="B187" i="75"/>
  <c r="B185" i="75"/>
  <c r="B184" i="75"/>
  <c r="B183" i="75"/>
  <c r="B182" i="75"/>
  <c r="B186" i="75"/>
  <c r="B181" i="75"/>
  <c r="B180" i="75"/>
  <c r="B179" i="75"/>
  <c r="B178" i="75"/>
  <c r="B177" i="75"/>
  <c r="B176" i="75"/>
  <c r="B175" i="75"/>
  <c r="B174" i="75"/>
  <c r="B173" i="75"/>
  <c r="B172" i="75"/>
  <c r="B544" i="75"/>
  <c r="B543" i="75"/>
  <c r="B171" i="75"/>
  <c r="B170" i="75"/>
  <c r="B169" i="75"/>
  <c r="B167" i="75"/>
  <c r="B163" i="75"/>
  <c r="B162" i="75"/>
  <c r="B161" i="75"/>
  <c r="B160" i="75"/>
  <c r="B159" i="75"/>
  <c r="B158" i="75"/>
  <c r="B157" i="75"/>
  <c r="B156" i="75"/>
  <c r="B155" i="75"/>
  <c r="B154" i="75"/>
  <c r="B153" i="75"/>
  <c r="B152" i="75"/>
  <c r="B151" i="75"/>
  <c r="B150" i="75"/>
  <c r="B149" i="75"/>
  <c r="B148" i="75"/>
  <c r="B147" i="75"/>
  <c r="B146" i="75"/>
  <c r="B145" i="75"/>
  <c r="B144" i="75"/>
  <c r="B143" i="75"/>
  <c r="B142" i="75"/>
  <c r="B141" i="75"/>
  <c r="B140" i="75"/>
  <c r="B139" i="75"/>
  <c r="B138" i="75"/>
  <c r="B137" i="75"/>
  <c r="B136" i="75"/>
  <c r="B166" i="75"/>
  <c r="B165" i="75"/>
  <c r="B164" i="75"/>
  <c r="B135" i="75"/>
  <c r="B134" i="75"/>
  <c r="B133" i="75"/>
  <c r="B132" i="75"/>
  <c r="B130" i="75"/>
  <c r="B129" i="75"/>
  <c r="B128" i="75"/>
  <c r="B127" i="75"/>
  <c r="B125" i="75"/>
  <c r="B120" i="75"/>
  <c r="B119" i="75"/>
  <c r="B118" i="75"/>
  <c r="B124" i="75"/>
  <c r="B123" i="75"/>
  <c r="B122" i="75"/>
  <c r="B121" i="75"/>
  <c r="B542" i="75"/>
  <c r="B541" i="75"/>
  <c r="B540" i="75"/>
  <c r="B539" i="75"/>
  <c r="B117" i="75"/>
  <c r="B115" i="75"/>
  <c r="B116" i="75"/>
  <c r="B112" i="75"/>
  <c r="B111" i="75"/>
  <c r="B110" i="75"/>
  <c r="B538" i="75"/>
  <c r="B109" i="75"/>
  <c r="B108" i="75"/>
  <c r="B107" i="75"/>
  <c r="B106" i="75"/>
  <c r="B105" i="75"/>
  <c r="B353" i="111" l="1"/>
  <c r="B352" i="111"/>
  <c r="B351" i="111"/>
  <c r="B350" i="111"/>
  <c r="B347" i="111"/>
  <c r="B349" i="111"/>
  <c r="B348" i="111"/>
  <c r="B346" i="111"/>
  <c r="B345" i="111"/>
  <c r="B344" i="111"/>
  <c r="B343" i="111"/>
  <c r="B342" i="111"/>
  <c r="B341" i="111"/>
  <c r="B340" i="111"/>
  <c r="B338" i="111"/>
  <c r="B337" i="111"/>
  <c r="B336" i="111"/>
  <c r="B335" i="111"/>
  <c r="B334" i="111"/>
  <c r="B333" i="111"/>
  <c r="B332" i="111"/>
  <c r="B331" i="111"/>
  <c r="B330" i="111"/>
  <c r="B329" i="111"/>
  <c r="B328" i="111"/>
  <c r="B327" i="111"/>
  <c r="B326" i="111"/>
  <c r="B325" i="111"/>
  <c r="B324" i="111"/>
  <c r="B323" i="111"/>
  <c r="B322" i="111"/>
  <c r="B318" i="111"/>
  <c r="B316" i="111"/>
  <c r="B321" i="111"/>
  <c r="B320" i="111"/>
  <c r="B319" i="111"/>
  <c r="B317" i="111"/>
  <c r="B315" i="111"/>
  <c r="B314" i="111"/>
  <c r="B313" i="111"/>
  <c r="B312" i="111"/>
  <c r="B311" i="111"/>
  <c r="B310" i="111"/>
  <c r="B309" i="111"/>
  <c r="B308" i="111"/>
  <c r="B307" i="111"/>
  <c r="B306" i="111"/>
  <c r="B305" i="111"/>
  <c r="B302" i="111"/>
  <c r="B304" i="111"/>
  <c r="B303" i="111"/>
  <c r="B301" i="111"/>
  <c r="B300" i="111"/>
  <c r="B299" i="111"/>
  <c r="B298" i="111"/>
  <c r="B294" i="111"/>
  <c r="B296" i="111"/>
  <c r="B295" i="111"/>
  <c r="B293" i="111"/>
  <c r="B292" i="111"/>
  <c r="B289" i="111"/>
  <c r="B291" i="111"/>
  <c r="B290" i="111"/>
  <c r="B288" i="111"/>
  <c r="B284" i="111"/>
  <c r="B287" i="111"/>
  <c r="B286" i="111"/>
  <c r="B285" i="111"/>
  <c r="B283" i="111"/>
  <c r="B282" i="111"/>
  <c r="B281" i="111"/>
  <c r="B280" i="111"/>
  <c r="B279" i="111"/>
  <c r="B278" i="111"/>
  <c r="B277" i="111"/>
  <c r="B276" i="111"/>
  <c r="B275" i="111"/>
  <c r="B274" i="111"/>
  <c r="B273" i="111"/>
  <c r="B272" i="111"/>
  <c r="B271" i="111"/>
  <c r="B270" i="111"/>
  <c r="B268" i="111"/>
  <c r="B269" i="111"/>
  <c r="B267" i="111"/>
  <c r="B266" i="111"/>
  <c r="B265" i="111"/>
  <c r="B264" i="111"/>
  <c r="B263" i="111"/>
  <c r="B339" i="111"/>
  <c r="B262" i="111"/>
  <c r="B261" i="111"/>
  <c r="B260" i="111"/>
  <c r="B258" i="111"/>
  <c r="B259" i="111"/>
  <c r="B257" i="111"/>
  <c r="B256" i="111"/>
  <c r="B255" i="111"/>
  <c r="B254" i="111"/>
  <c r="B253" i="111"/>
  <c r="B252" i="111"/>
  <c r="B251" i="111"/>
  <c r="B250" i="111"/>
  <c r="B249" i="111"/>
  <c r="B248" i="111"/>
  <c r="B247" i="111"/>
  <c r="B246" i="111"/>
  <c r="B245" i="111"/>
  <c r="B244" i="111"/>
  <c r="B243" i="111"/>
  <c r="B241" i="111"/>
  <c r="B242" i="111"/>
  <c r="B240" i="111"/>
  <c r="B239" i="111"/>
  <c r="B238" i="111"/>
  <c r="B237" i="111"/>
  <c r="B236" i="111"/>
  <c r="B235" i="111"/>
  <c r="B234" i="111"/>
  <c r="B233" i="111"/>
  <c r="B232" i="111"/>
  <c r="B231" i="111"/>
  <c r="B228" i="111"/>
  <c r="B229" i="111"/>
  <c r="B227" i="111"/>
  <c r="B226" i="111"/>
  <c r="B225" i="111"/>
  <c r="B224" i="111"/>
  <c r="B223" i="111"/>
  <c r="B222" i="111"/>
  <c r="B221" i="111"/>
  <c r="B220" i="111"/>
  <c r="B218" i="111"/>
  <c r="B217" i="111"/>
  <c r="B216" i="111"/>
  <c r="B215" i="111"/>
  <c r="B214" i="111"/>
  <c r="B209" i="111"/>
  <c r="B213" i="111"/>
  <c r="B212" i="111"/>
  <c r="B211" i="111"/>
  <c r="B210" i="111"/>
  <c r="B208" i="111"/>
  <c r="B207" i="111"/>
  <c r="B206" i="111"/>
  <c r="B205" i="111"/>
  <c r="B219" i="111"/>
  <c r="B202" i="111"/>
  <c r="B201" i="111"/>
  <c r="B198" i="111"/>
  <c r="B200" i="111"/>
  <c r="B199" i="111"/>
  <c r="B197" i="111"/>
  <c r="B196" i="111"/>
  <c r="B195" i="111"/>
  <c r="B194" i="111"/>
  <c r="B193" i="111"/>
  <c r="B192" i="111"/>
  <c r="B191" i="111"/>
  <c r="B190" i="111"/>
  <c r="B189" i="111"/>
  <c r="B188" i="111"/>
  <c r="B187" i="111"/>
  <c r="B186" i="111"/>
  <c r="B185" i="111"/>
  <c r="B184" i="111"/>
  <c r="B183" i="111"/>
  <c r="B182" i="111"/>
  <c r="B167" i="111"/>
  <c r="B181" i="111"/>
  <c r="B180" i="111"/>
  <c r="B179" i="111"/>
  <c r="B178" i="111"/>
  <c r="B177" i="111"/>
  <c r="B176" i="111"/>
  <c r="B175" i="111"/>
  <c r="B174" i="111"/>
  <c r="B173" i="111"/>
  <c r="B172" i="111"/>
  <c r="B171" i="111"/>
  <c r="B170" i="111"/>
  <c r="B169" i="111"/>
  <c r="B168" i="111"/>
  <c r="B166" i="111"/>
  <c r="B165" i="111"/>
  <c r="B230" i="111"/>
  <c r="B162" i="111"/>
  <c r="B163" i="111"/>
  <c r="B161" i="111"/>
  <c r="B160" i="111"/>
  <c r="B159" i="111"/>
  <c r="B158" i="111"/>
  <c r="B297" i="111"/>
  <c r="B157" i="111"/>
  <c r="B156" i="111"/>
  <c r="B154" i="111"/>
  <c r="B151" i="111"/>
  <c r="B150" i="111"/>
  <c r="B153" i="111"/>
  <c r="B152" i="111"/>
  <c r="B149" i="111"/>
  <c r="B147" i="111"/>
  <c r="B148" i="111"/>
  <c r="B146" i="111"/>
  <c r="B145" i="111"/>
  <c r="B144" i="111"/>
  <c r="B155" i="111"/>
  <c r="B143" i="111"/>
  <c r="B142" i="111"/>
  <c r="B141" i="111"/>
  <c r="B140" i="111"/>
  <c r="B139" i="111"/>
  <c r="B138" i="111"/>
  <c r="B137" i="111"/>
  <c r="B115" i="111"/>
  <c r="B136" i="111"/>
  <c r="B135" i="111"/>
  <c r="B134" i="111"/>
  <c r="B133" i="111"/>
  <c r="B132" i="111"/>
  <c r="B131" i="111"/>
  <c r="B130" i="111"/>
  <c r="B129" i="111"/>
  <c r="B127" i="111"/>
  <c r="B128" i="111"/>
  <c r="B126" i="111"/>
  <c r="B125" i="111"/>
  <c r="B124" i="111"/>
  <c r="B123" i="111"/>
  <c r="B122" i="111"/>
  <c r="B121" i="111"/>
  <c r="B120" i="111"/>
  <c r="B119" i="111"/>
  <c r="B118" i="111"/>
  <c r="B374" i="111"/>
  <c r="B117" i="111"/>
  <c r="B116" i="111"/>
  <c r="B114" i="111"/>
  <c r="B112" i="111"/>
  <c r="B111" i="111"/>
  <c r="B110" i="111"/>
  <c r="B109" i="111"/>
  <c r="B108" i="111"/>
  <c r="B107" i="111"/>
  <c r="B106" i="111"/>
  <c r="B105" i="111"/>
  <c r="B104" i="111"/>
  <c r="B103" i="111"/>
  <c r="B102" i="111"/>
  <c r="B101" i="111"/>
  <c r="B100" i="111"/>
  <c r="B99" i="111"/>
  <c r="B98" i="111"/>
  <c r="B97" i="111"/>
  <c r="B96" i="111"/>
  <c r="B95" i="111"/>
  <c r="B94" i="111"/>
  <c r="B93" i="111"/>
  <c r="B92" i="111"/>
  <c r="B91" i="111"/>
  <c r="B90" i="111"/>
  <c r="B89" i="111"/>
  <c r="B88" i="111"/>
  <c r="B113" i="111"/>
  <c r="B87" i="111"/>
  <c r="B86" i="111"/>
  <c r="B85" i="111"/>
  <c r="B84" i="111"/>
  <c r="B82" i="111"/>
  <c r="B81" i="111"/>
  <c r="B80" i="111"/>
  <c r="B79" i="111"/>
  <c r="B77" i="111" l="1"/>
  <c r="B74" i="111"/>
  <c r="B73" i="111"/>
  <c r="B72" i="111"/>
  <c r="B76" i="111"/>
  <c r="B75" i="111"/>
  <c r="B373" i="111"/>
  <c r="B71" i="111"/>
  <c r="B69" i="111"/>
  <c r="B70" i="111"/>
  <c r="B67" i="111"/>
  <c r="B66" i="111"/>
  <c r="B65" i="111"/>
  <c r="B372" i="111"/>
  <c r="B64" i="111"/>
  <c r="B63" i="111"/>
  <c r="B62" i="111"/>
  <c r="B61" i="111"/>
  <c r="B60" i="111"/>
  <c r="B59" i="111"/>
  <c r="B58" i="111"/>
  <c r="B56" i="111"/>
  <c r="B55" i="111"/>
  <c r="B54" i="111"/>
  <c r="B53" i="111"/>
  <c r="B52" i="111"/>
  <c r="B51" i="111"/>
  <c r="B50" i="111"/>
  <c r="B49" i="111"/>
  <c r="B48" i="111"/>
  <c r="B45" i="111"/>
  <c r="B68" i="111"/>
  <c r="B47" i="111"/>
  <c r="B83" i="111"/>
  <c r="B57" i="111"/>
  <c r="B44" i="111"/>
  <c r="B43" i="111"/>
  <c r="B42" i="111"/>
  <c r="B41" i="111"/>
  <c r="B40" i="111"/>
  <c r="B371" i="111"/>
  <c r="B39" i="111"/>
  <c r="B38" i="111"/>
  <c r="B37" i="111"/>
  <c r="B36" i="111"/>
  <c r="B35" i="111"/>
  <c r="B34" i="111"/>
  <c r="B370" i="111"/>
  <c r="B369" i="111"/>
  <c r="B33" i="111"/>
  <c r="B32" i="111"/>
  <c r="B31" i="111"/>
  <c r="B30" i="111"/>
  <c r="B28" i="111"/>
  <c r="B366" i="111"/>
  <c r="B27" i="111"/>
  <c r="B26" i="111"/>
  <c r="B25" i="111"/>
  <c r="B24" i="111"/>
  <c r="B23" i="111"/>
  <c r="B22" i="111"/>
  <c r="B21" i="111"/>
  <c r="B20" i="111"/>
  <c r="B19" i="111"/>
  <c r="B368" i="111"/>
  <c r="B367" i="111"/>
  <c r="B18" i="111"/>
  <c r="B16" i="111"/>
  <c r="B15" i="111"/>
  <c r="B13" i="111"/>
  <c r="B12" i="111"/>
  <c r="B11" i="111"/>
  <c r="B10" i="111"/>
  <c r="B10" i="72" l="1"/>
  <c r="BB272" i="100" l="1"/>
  <c r="BA272" i="100"/>
  <c r="AZ272" i="100"/>
  <c r="AY272" i="100"/>
  <c r="AX272" i="100"/>
  <c r="AW272" i="100"/>
  <c r="AV272" i="100"/>
  <c r="AU272" i="100"/>
  <c r="AT272" i="100"/>
  <c r="AS272" i="100"/>
  <c r="B8" i="111"/>
  <c r="C8" i="111" l="1"/>
  <c r="D8" i="111" l="1"/>
  <c r="E8" i="111" l="1"/>
  <c r="F8" i="111" s="1"/>
  <c r="H8" i="111" s="1"/>
  <c r="I8" i="111" l="1"/>
  <c r="BJ259" i="100"/>
  <c r="BH259" i="100"/>
  <c r="BG259" i="100"/>
  <c r="BF259" i="100"/>
  <c r="BE259" i="100"/>
  <c r="BD259" i="100"/>
  <c r="BC259" i="100"/>
  <c r="BB259" i="100"/>
  <c r="BA259" i="100"/>
  <c r="AZ259" i="100"/>
  <c r="AY259" i="100"/>
  <c r="AX259" i="100"/>
  <c r="AW259" i="100"/>
  <c r="AV259" i="100"/>
  <c r="AU259" i="100"/>
  <c r="AT259" i="100"/>
  <c r="AS259" i="100"/>
  <c r="AR259" i="100"/>
  <c r="G6" i="100"/>
  <c r="H6" i="100"/>
  <c r="G7" i="100"/>
  <c r="H7" i="100"/>
  <c r="H8" i="100" s="1"/>
  <c r="G8" i="100"/>
  <c r="G9" i="100"/>
  <c r="G10" i="100"/>
  <c r="G11" i="100"/>
  <c r="H11" i="100"/>
  <c r="H12" i="100" s="1"/>
  <c r="G12" i="100"/>
  <c r="G13" i="100"/>
  <c r="G14" i="100"/>
  <c r="H14" i="100"/>
  <c r="H15" i="100" s="1"/>
  <c r="H16" i="100" s="1"/>
  <c r="G15" i="100"/>
  <c r="G16" i="100"/>
  <c r="G17" i="100"/>
  <c r="H17" i="100"/>
  <c r="H18" i="100" s="1"/>
  <c r="H19" i="100" s="1"/>
  <c r="H20" i="100" s="1"/>
  <c r="G18" i="100"/>
  <c r="G19" i="100"/>
  <c r="G20" i="100"/>
  <c r="G21" i="100"/>
  <c r="G22" i="100"/>
  <c r="H22" i="100"/>
  <c r="H23" i="100" s="1"/>
  <c r="H24" i="100" s="1"/>
  <c r="G23" i="100"/>
  <c r="G24" i="100"/>
  <c r="G25" i="100"/>
  <c r="H25" i="100"/>
  <c r="H26" i="100" s="1"/>
  <c r="G26" i="100"/>
  <c r="G27" i="100"/>
  <c r="H27" i="100"/>
  <c r="G28" i="100"/>
  <c r="H28" i="100"/>
  <c r="G29" i="100"/>
  <c r="H29" i="100"/>
  <c r="H30" i="100" s="1"/>
  <c r="H31" i="100" s="1"/>
  <c r="G30" i="100"/>
  <c r="G31" i="100"/>
  <c r="G32" i="100"/>
  <c r="H32" i="100"/>
  <c r="G33" i="100"/>
  <c r="H33" i="100"/>
  <c r="H34" i="100" s="1"/>
  <c r="G34" i="100"/>
  <c r="G35" i="100"/>
  <c r="H35" i="100"/>
  <c r="G36" i="100"/>
  <c r="H36" i="100"/>
  <c r="H37" i="100" s="1"/>
  <c r="G37" i="100"/>
  <c r="G38" i="100"/>
  <c r="G39" i="100"/>
  <c r="G40" i="100"/>
  <c r="G41" i="100"/>
  <c r="H41" i="100"/>
  <c r="H42" i="100" s="1"/>
  <c r="H43" i="100" s="1"/>
  <c r="H44" i="100" s="1"/>
  <c r="G42" i="100"/>
  <c r="G43" i="100"/>
  <c r="G44" i="100"/>
  <c r="G45" i="100"/>
  <c r="H45" i="100"/>
  <c r="H46" i="100" s="1"/>
  <c r="G46" i="100"/>
  <c r="G47" i="100"/>
  <c r="G48" i="100"/>
  <c r="G49" i="100"/>
  <c r="H49" i="100"/>
  <c r="H50" i="100" s="1"/>
  <c r="H51" i="100" s="1"/>
  <c r="G50" i="100"/>
  <c r="G51" i="100"/>
  <c r="G52" i="100"/>
  <c r="H52" i="100"/>
  <c r="G53" i="100"/>
  <c r="H53" i="100"/>
  <c r="H54" i="100" s="1"/>
  <c r="H55" i="100" s="1"/>
  <c r="H56" i="100" s="1"/>
  <c r="G54" i="100"/>
  <c r="G55" i="100"/>
  <c r="G56" i="100"/>
  <c r="G57" i="100"/>
  <c r="H57" i="100"/>
  <c r="H58" i="100" s="1"/>
  <c r="H59" i="100" s="1"/>
  <c r="H60" i="100" s="1"/>
  <c r="G58" i="100"/>
  <c r="G59" i="100"/>
  <c r="G60" i="100"/>
  <c r="G61" i="100"/>
  <c r="H61" i="100"/>
  <c r="H62" i="100" s="1"/>
  <c r="G62" i="100"/>
  <c r="G63" i="100"/>
  <c r="H63" i="100"/>
  <c r="H64" i="100" s="1"/>
  <c r="H65" i="100" s="1"/>
  <c r="G64" i="100"/>
  <c r="G65" i="100"/>
  <c r="G66" i="100"/>
  <c r="H66" i="100"/>
  <c r="H67" i="100" s="1"/>
  <c r="H68" i="100" s="1"/>
  <c r="H69" i="100" s="1"/>
  <c r="G67" i="100"/>
  <c r="G68" i="100"/>
  <c r="G69" i="100"/>
  <c r="G70" i="100"/>
  <c r="G71" i="100"/>
  <c r="H71" i="100"/>
  <c r="H72" i="100" s="1"/>
  <c r="G72" i="100"/>
  <c r="G73" i="100"/>
  <c r="H73" i="100"/>
  <c r="H74" i="100" s="1"/>
  <c r="H75" i="100" s="1"/>
  <c r="G74" i="100"/>
  <c r="G75" i="100"/>
  <c r="G76" i="100"/>
  <c r="H76" i="100"/>
  <c r="G77" i="100"/>
  <c r="H77" i="100"/>
  <c r="H78" i="100" s="1"/>
  <c r="H79" i="100" s="1"/>
  <c r="H80" i="100" s="1"/>
  <c r="G78" i="100"/>
  <c r="G79" i="100"/>
  <c r="G80" i="100"/>
  <c r="G81" i="100"/>
  <c r="H81" i="100"/>
  <c r="H82" i="100" s="1"/>
  <c r="H83" i="100" s="1"/>
  <c r="G82" i="100"/>
  <c r="G83" i="100"/>
  <c r="G84" i="100"/>
  <c r="H84" i="100"/>
  <c r="G85" i="100"/>
  <c r="H85" i="100"/>
  <c r="H86" i="100" s="1"/>
  <c r="G86" i="100"/>
  <c r="G87" i="100"/>
  <c r="H87" i="100"/>
  <c r="H88" i="100" s="1"/>
  <c r="H89" i="100" s="1"/>
  <c r="H90" i="100" s="1"/>
  <c r="G88" i="100"/>
  <c r="G89" i="100"/>
  <c r="G90" i="100"/>
  <c r="G91" i="100"/>
  <c r="H91" i="100"/>
  <c r="H92" i="100" s="1"/>
  <c r="H93" i="100" s="1"/>
  <c r="G92" i="100"/>
  <c r="G93" i="100"/>
  <c r="G94" i="100"/>
  <c r="H94" i="100"/>
  <c r="G95" i="100"/>
  <c r="H95" i="100"/>
  <c r="H96" i="100" s="1"/>
  <c r="G96" i="100"/>
  <c r="G97" i="100"/>
  <c r="G98" i="100"/>
  <c r="G99" i="100"/>
  <c r="G100" i="100"/>
  <c r="G101" i="100"/>
  <c r="G102" i="100"/>
  <c r="H102" i="100"/>
  <c r="H103" i="100" s="1"/>
  <c r="G103" i="100"/>
  <c r="G104" i="100"/>
  <c r="H104" i="100"/>
  <c r="H105" i="100" s="1"/>
  <c r="H106" i="100" s="1"/>
  <c r="G105" i="100"/>
  <c r="G106" i="100"/>
  <c r="G107" i="100"/>
  <c r="H107" i="100"/>
  <c r="H108" i="100" s="1"/>
  <c r="H109" i="100" s="1"/>
  <c r="G108" i="100"/>
  <c r="G109" i="100"/>
  <c r="G110" i="100"/>
  <c r="G111" i="100"/>
  <c r="G112" i="100"/>
  <c r="G113" i="100"/>
  <c r="G114" i="100"/>
  <c r="H114" i="100"/>
  <c r="G115" i="100"/>
  <c r="H115" i="100"/>
  <c r="G116" i="100"/>
  <c r="H116" i="100"/>
  <c r="G117" i="100"/>
  <c r="H117" i="100"/>
  <c r="G118" i="100"/>
  <c r="H118" i="100"/>
  <c r="G119" i="100"/>
  <c r="H119" i="100"/>
  <c r="G120" i="100"/>
  <c r="H120" i="100"/>
  <c r="G121" i="100"/>
  <c r="H121" i="100"/>
  <c r="G122" i="100"/>
  <c r="H122" i="100"/>
  <c r="G123" i="100"/>
  <c r="H123" i="100"/>
  <c r="G124" i="100"/>
  <c r="H124" i="100"/>
  <c r="H125" i="100" s="1"/>
  <c r="H126" i="100" s="1"/>
  <c r="H127" i="100" s="1"/>
  <c r="G125" i="100"/>
  <c r="G126" i="100"/>
  <c r="G127" i="100"/>
  <c r="G128" i="100"/>
  <c r="H128" i="100"/>
  <c r="H129" i="100" s="1"/>
  <c r="H130" i="100" s="1"/>
  <c r="H131" i="100" s="1"/>
  <c r="G129" i="100"/>
  <c r="G130" i="100"/>
  <c r="G131" i="100"/>
  <c r="G132" i="100"/>
  <c r="H132" i="100"/>
  <c r="H133" i="100" s="1"/>
  <c r="G133" i="100"/>
  <c r="G134" i="100"/>
  <c r="H134" i="100"/>
  <c r="G135" i="100"/>
  <c r="H135" i="100"/>
  <c r="G136" i="100"/>
  <c r="H136" i="100"/>
  <c r="G137" i="100"/>
  <c r="H137" i="100"/>
  <c r="G138" i="100"/>
  <c r="H138" i="100"/>
  <c r="G139" i="100"/>
  <c r="H139" i="100"/>
  <c r="G140" i="100"/>
  <c r="H140" i="100"/>
  <c r="G141" i="100"/>
  <c r="H141" i="100"/>
  <c r="G142" i="100"/>
  <c r="H142" i="100"/>
  <c r="G143" i="100"/>
  <c r="H143" i="100"/>
  <c r="G144" i="100"/>
  <c r="H144" i="100"/>
  <c r="G145" i="100"/>
  <c r="H145" i="100"/>
  <c r="G146" i="100"/>
  <c r="H146" i="100"/>
  <c r="H147" i="100" s="1"/>
  <c r="G147" i="100"/>
  <c r="G148" i="100"/>
  <c r="H148" i="100"/>
  <c r="G149" i="100"/>
  <c r="H149" i="100"/>
  <c r="G150" i="100"/>
  <c r="H150" i="100"/>
  <c r="H151" i="100" s="1"/>
  <c r="H152" i="100" s="1"/>
  <c r="H153" i="100" s="1"/>
  <c r="G151" i="100"/>
  <c r="G152" i="100"/>
  <c r="G153" i="100"/>
  <c r="G154" i="100"/>
  <c r="H154" i="100"/>
  <c r="G155" i="100"/>
  <c r="H155" i="100"/>
  <c r="G156" i="100"/>
  <c r="H156" i="100"/>
  <c r="G157" i="100"/>
  <c r="H157" i="100"/>
  <c r="H158" i="100" s="1"/>
  <c r="H159" i="100" s="1"/>
  <c r="H160" i="100" s="1"/>
  <c r="H161" i="100" s="1"/>
  <c r="H162" i="100" s="1"/>
  <c r="H163" i="100" s="1"/>
  <c r="H164" i="100" s="1"/>
  <c r="H165" i="100" s="1"/>
  <c r="G158" i="100"/>
  <c r="G159" i="100"/>
  <c r="G160" i="100"/>
  <c r="G161" i="100"/>
  <c r="G162" i="100"/>
  <c r="G163" i="100"/>
  <c r="G164" i="100"/>
  <c r="G165" i="100"/>
  <c r="G166" i="100"/>
  <c r="H166" i="100"/>
  <c r="G167" i="100"/>
  <c r="H167" i="100"/>
  <c r="H168" i="100" s="1"/>
  <c r="H169" i="100" s="1"/>
  <c r="H170" i="100" s="1"/>
  <c r="G168" i="100"/>
  <c r="G169" i="100"/>
  <c r="G170" i="100"/>
  <c r="G171" i="100"/>
  <c r="G172" i="100"/>
  <c r="G173" i="100"/>
  <c r="G174" i="100"/>
  <c r="H174" i="100"/>
  <c r="H175" i="100" s="1"/>
  <c r="H176" i="100" s="1"/>
  <c r="H177" i="100" s="1"/>
  <c r="G175" i="100"/>
  <c r="G176" i="100"/>
  <c r="G177" i="100"/>
  <c r="G178" i="100"/>
  <c r="H178" i="100"/>
  <c r="H179" i="100" s="1"/>
  <c r="H180" i="100" s="1"/>
  <c r="G179" i="100"/>
  <c r="G180" i="100"/>
  <c r="G181" i="100"/>
  <c r="G182" i="100"/>
  <c r="G183" i="100"/>
  <c r="G184" i="100"/>
  <c r="G185" i="100"/>
  <c r="G186" i="100"/>
  <c r="G187" i="100"/>
  <c r="G188" i="100"/>
  <c r="G189" i="100"/>
  <c r="G190" i="100"/>
  <c r="G191" i="100"/>
  <c r="G192" i="100"/>
  <c r="G193" i="100"/>
  <c r="G194" i="100"/>
  <c r="G195" i="100"/>
  <c r="G196" i="100"/>
  <c r="G197" i="100"/>
  <c r="G198" i="100"/>
  <c r="G199" i="100"/>
  <c r="G200" i="100"/>
  <c r="G201" i="100"/>
  <c r="G202" i="100"/>
  <c r="G203" i="100"/>
  <c r="G204" i="100"/>
  <c r="G205" i="100"/>
  <c r="G206" i="100"/>
  <c r="G207" i="100"/>
  <c r="G208" i="100"/>
  <c r="G209" i="100"/>
  <c r="G210" i="100"/>
  <c r="G211" i="100"/>
  <c r="G212" i="100"/>
  <c r="G213" i="100"/>
  <c r="G214" i="100"/>
  <c r="G215" i="100"/>
  <c r="G216" i="100"/>
  <c r="H216" i="100"/>
  <c r="H217" i="100" s="1"/>
  <c r="H218" i="100" s="1"/>
  <c r="G217" i="100"/>
  <c r="G218" i="100"/>
  <c r="G219" i="100"/>
  <c r="G220" i="100"/>
  <c r="G221" i="100"/>
  <c r="G222" i="100"/>
  <c r="G223" i="100"/>
  <c r="G224" i="100"/>
  <c r="G225" i="100"/>
  <c r="G226" i="100"/>
  <c r="G227" i="100"/>
  <c r="G228" i="100"/>
  <c r="H228" i="100"/>
  <c r="G229" i="100"/>
  <c r="H229" i="100"/>
  <c r="H230" i="100" s="1"/>
  <c r="H231" i="100" s="1"/>
  <c r="H232" i="100" s="1"/>
  <c r="H233" i="100" s="1"/>
  <c r="H234" i="100" s="1"/>
  <c r="H235" i="100" s="1"/>
  <c r="H236" i="100" s="1"/>
  <c r="H237" i="100" s="1"/>
  <c r="G230" i="100"/>
  <c r="G231" i="100"/>
  <c r="G232" i="100"/>
  <c r="G233" i="100"/>
  <c r="G234" i="100"/>
  <c r="G235" i="100"/>
  <c r="G236" i="100"/>
  <c r="G237" i="100"/>
  <c r="J8" i="111" l="1"/>
  <c r="I26" i="100"/>
  <c r="I33" i="100"/>
  <c r="I95" i="100"/>
  <c r="I118" i="100"/>
  <c r="I174" i="100"/>
  <c r="I27" i="100"/>
  <c r="I155" i="100"/>
  <c r="I141" i="100"/>
  <c r="I25" i="100"/>
  <c r="I45" i="100"/>
  <c r="I157" i="100"/>
  <c r="I143" i="100"/>
  <c r="I133" i="100"/>
  <c r="I120" i="100"/>
  <c r="I149" i="100"/>
  <c r="I77" i="100"/>
  <c r="I117" i="100"/>
  <c r="I229" i="100"/>
  <c r="I130" i="100"/>
  <c r="I11" i="100"/>
  <c r="I94" i="100"/>
  <c r="I31" i="100"/>
  <c r="I167" i="100"/>
  <c r="I160" i="100"/>
  <c r="I150" i="100"/>
  <c r="I17" i="100"/>
  <c r="I6" i="100"/>
  <c r="I24" i="100"/>
  <c r="I166" i="100"/>
  <c r="I61" i="100"/>
  <c r="I96" i="100"/>
  <c r="I56" i="100"/>
  <c r="I142" i="100"/>
  <c r="I180" i="100"/>
  <c r="I93" i="100"/>
  <c r="I165" i="100"/>
  <c r="I102" i="100"/>
  <c r="I85" i="100"/>
  <c r="I53" i="100"/>
  <c r="I32" i="100"/>
  <c r="I16" i="100"/>
  <c r="I86" i="100"/>
  <c r="I158" i="100"/>
  <c r="I134" i="100"/>
  <c r="I123" i="100"/>
  <c r="I119" i="100"/>
  <c r="I116" i="100"/>
  <c r="I30" i="100"/>
  <c r="I8" i="100"/>
  <c r="I178" i="100"/>
  <c r="I162" i="100"/>
  <c r="I126" i="100"/>
  <c r="I78" i="100"/>
  <c r="I62" i="100"/>
  <c r="I29" i="100"/>
  <c r="I161" i="100"/>
  <c r="I140" i="100"/>
  <c r="I136" i="100"/>
  <c r="I125" i="100"/>
  <c r="I121" i="100"/>
  <c r="I114" i="100"/>
  <c r="I34" i="100"/>
  <c r="I28" i="100"/>
  <c r="I54" i="100"/>
  <c r="I44" i="100"/>
  <c r="I46" i="100"/>
  <c r="H47" i="100"/>
  <c r="H48" i="100" s="1"/>
  <c r="I48" i="100" s="1"/>
  <c r="I232" i="100"/>
  <c r="I92" i="100"/>
  <c r="I237" i="100"/>
  <c r="I163" i="100"/>
  <c r="I153" i="100"/>
  <c r="I127" i="100"/>
  <c r="I124" i="100"/>
  <c r="I103" i="100"/>
  <c r="I91" i="100"/>
  <c r="I65" i="100"/>
  <c r="I18" i="100"/>
  <c r="I236" i="100"/>
  <c r="I230" i="100"/>
  <c r="I145" i="100"/>
  <c r="I138" i="100"/>
  <c r="I131" i="100"/>
  <c r="I107" i="100"/>
  <c r="I41" i="100"/>
  <c r="I35" i="100"/>
  <c r="I14" i="100"/>
  <c r="I235" i="100"/>
  <c r="I90" i="100"/>
  <c r="I64" i="100"/>
  <c r="I23" i="100"/>
  <c r="I216" i="100"/>
  <c r="I168" i="100"/>
  <c r="I164" i="100"/>
  <c r="I154" i="100"/>
  <c r="I146" i="100"/>
  <c r="I139" i="100"/>
  <c r="I135" i="100"/>
  <c r="I132" i="100"/>
  <c r="I108" i="100"/>
  <c r="I87" i="100"/>
  <c r="I84" i="100"/>
  <c r="I79" i="100"/>
  <c r="I76" i="100"/>
  <c r="I71" i="100"/>
  <c r="I66" i="100"/>
  <c r="I57" i="100"/>
  <c r="I49" i="100"/>
  <c r="I42" i="100"/>
  <c r="I36" i="100"/>
  <c r="I15" i="100"/>
  <c r="I152" i="100"/>
  <c r="I176" i="100"/>
  <c r="I148" i="100"/>
  <c r="I137" i="100"/>
  <c r="I89" i="100"/>
  <c r="I81" i="100"/>
  <c r="I73" i="100"/>
  <c r="I68" i="100"/>
  <c r="I60" i="100"/>
  <c r="I55" i="100"/>
  <c r="I52" i="100"/>
  <c r="I47" i="100"/>
  <c r="I7" i="100"/>
  <c r="I233" i="100"/>
  <c r="I159" i="100"/>
  <c r="I151" i="100"/>
  <c r="I129" i="100"/>
  <c r="I122" i="100"/>
  <c r="I115" i="100"/>
  <c r="I105" i="100"/>
  <c r="I63" i="100"/>
  <c r="I59" i="100"/>
  <c r="I51" i="100"/>
  <c r="I22" i="100"/>
  <c r="I234" i="100"/>
  <c r="I156" i="100"/>
  <c r="I144" i="100"/>
  <c r="I228" i="100"/>
  <c r="I217" i="100"/>
  <c r="I179" i="100"/>
  <c r="I175" i="100"/>
  <c r="I169" i="100"/>
  <c r="I147" i="100"/>
  <c r="I128" i="100"/>
  <c r="I104" i="100"/>
  <c r="I88" i="100"/>
  <c r="I80" i="100"/>
  <c r="I72" i="100"/>
  <c r="I67" i="100"/>
  <c r="I58" i="100"/>
  <c r="I50" i="100"/>
  <c r="I43" i="100"/>
  <c r="H227" i="100"/>
  <c r="I227" i="100" s="1"/>
  <c r="H195" i="100"/>
  <c r="H171" i="100"/>
  <c r="H172" i="100" s="1"/>
  <c r="H173" i="100" s="1"/>
  <c r="I173" i="100" s="1"/>
  <c r="I170" i="100"/>
  <c r="H110" i="100"/>
  <c r="I109" i="100"/>
  <c r="H38" i="100"/>
  <c r="H39" i="100" s="1"/>
  <c r="H40" i="100" s="1"/>
  <c r="I40" i="100" s="1"/>
  <c r="I37" i="100"/>
  <c r="H219" i="100"/>
  <c r="I218" i="100"/>
  <c r="I231" i="100"/>
  <c r="I19" i="100"/>
  <c r="I83" i="100"/>
  <c r="I75" i="100"/>
  <c r="I177" i="100"/>
  <c r="I82" i="100"/>
  <c r="I74" i="100"/>
  <c r="I106" i="100"/>
  <c r="H70" i="100"/>
  <c r="I70" i="100" s="1"/>
  <c r="I69" i="100"/>
  <c r="I20" i="100"/>
  <c r="H21" i="100"/>
  <c r="I21" i="100" s="1"/>
  <c r="I12" i="100"/>
  <c r="H13" i="100"/>
  <c r="I13" i="100" s="1"/>
  <c r="H221" i="100"/>
  <c r="H181" i="100"/>
  <c r="H223" i="100"/>
  <c r="H224" i="100" s="1"/>
  <c r="H225" i="100" s="1"/>
  <c r="H226" i="100" s="1"/>
  <c r="I226" i="100" s="1"/>
  <c r="H97" i="100"/>
  <c r="H98" i="100" s="1"/>
  <c r="H9" i="100"/>
  <c r="P118" i="93"/>
  <c r="N118" i="93"/>
  <c r="M118" i="93"/>
  <c r="P117" i="93"/>
  <c r="N117" i="93"/>
  <c r="M117" i="93"/>
  <c r="P116" i="93"/>
  <c r="N116" i="93"/>
  <c r="M116" i="93"/>
  <c r="P115" i="93"/>
  <c r="N115" i="93"/>
  <c r="M115" i="93"/>
  <c r="P114" i="93"/>
  <c r="N114" i="93"/>
  <c r="M114" i="93"/>
  <c r="P113" i="93"/>
  <c r="N113" i="93"/>
  <c r="M113" i="93"/>
  <c r="P112" i="93"/>
  <c r="N112" i="93"/>
  <c r="M112" i="93"/>
  <c r="P111" i="93"/>
  <c r="N111" i="93"/>
  <c r="M111" i="93"/>
  <c r="P110" i="93"/>
  <c r="N110" i="93"/>
  <c r="M110" i="93"/>
  <c r="P109" i="93"/>
  <c r="N109" i="93"/>
  <c r="M109" i="93"/>
  <c r="P108" i="93"/>
  <c r="N108" i="93"/>
  <c r="M108" i="93"/>
  <c r="P107" i="93"/>
  <c r="N107" i="93"/>
  <c r="M107" i="93"/>
  <c r="P106" i="93"/>
  <c r="N106" i="93"/>
  <c r="M106" i="93"/>
  <c r="P105" i="93"/>
  <c r="N105" i="93"/>
  <c r="M105" i="93"/>
  <c r="P104" i="93"/>
  <c r="N104" i="93"/>
  <c r="M104" i="93"/>
  <c r="P103" i="93"/>
  <c r="N103" i="93"/>
  <c r="M103" i="93"/>
  <c r="P102" i="93"/>
  <c r="N102" i="93"/>
  <c r="M102" i="93"/>
  <c r="P101" i="93"/>
  <c r="N101" i="93"/>
  <c r="M101" i="93"/>
  <c r="P100" i="93"/>
  <c r="N100" i="93"/>
  <c r="M100" i="93"/>
  <c r="P99" i="93"/>
  <c r="N99" i="93"/>
  <c r="M99" i="93"/>
  <c r="P98" i="93"/>
  <c r="N98" i="93"/>
  <c r="M98" i="93"/>
  <c r="P97" i="93"/>
  <c r="N97" i="93"/>
  <c r="M97" i="93"/>
  <c r="P96" i="93"/>
  <c r="N96" i="93"/>
  <c r="M96" i="93"/>
  <c r="P95" i="93"/>
  <c r="N95" i="93"/>
  <c r="M95" i="93"/>
  <c r="P94" i="93"/>
  <c r="N94" i="93"/>
  <c r="M94" i="93"/>
  <c r="P93" i="93"/>
  <c r="N93" i="93"/>
  <c r="M93" i="93"/>
  <c r="P92" i="93"/>
  <c r="N92" i="93"/>
  <c r="M92" i="93"/>
  <c r="P91" i="93"/>
  <c r="N91" i="93"/>
  <c r="M91" i="93"/>
  <c r="P90" i="93"/>
  <c r="N90" i="93"/>
  <c r="M90" i="93"/>
  <c r="P89" i="93"/>
  <c r="N89" i="93"/>
  <c r="M89" i="93"/>
  <c r="P88" i="93"/>
  <c r="N88" i="93"/>
  <c r="M88" i="93"/>
  <c r="P87" i="93"/>
  <c r="N87" i="93"/>
  <c r="M87" i="93"/>
  <c r="P86" i="93"/>
  <c r="N86" i="93"/>
  <c r="M86" i="93"/>
  <c r="P85" i="93"/>
  <c r="N85" i="93"/>
  <c r="M85" i="93"/>
  <c r="P84" i="93"/>
  <c r="N84" i="93"/>
  <c r="M84" i="93"/>
  <c r="P83" i="93"/>
  <c r="N83" i="93"/>
  <c r="M83" i="93"/>
  <c r="P82" i="93"/>
  <c r="N82" i="93"/>
  <c r="M82" i="93"/>
  <c r="P81" i="93"/>
  <c r="N81" i="93"/>
  <c r="M81" i="93"/>
  <c r="P80" i="93"/>
  <c r="N80" i="93"/>
  <c r="M80" i="93"/>
  <c r="P79" i="93"/>
  <c r="N79" i="93"/>
  <c r="M79" i="93"/>
  <c r="P78" i="93"/>
  <c r="N78" i="93"/>
  <c r="M78" i="93"/>
  <c r="P77" i="93"/>
  <c r="N77" i="93"/>
  <c r="M77" i="93"/>
  <c r="P76" i="93"/>
  <c r="N76" i="93"/>
  <c r="M76" i="93"/>
  <c r="P75" i="93"/>
  <c r="N75" i="93"/>
  <c r="M75" i="93"/>
  <c r="P74" i="93"/>
  <c r="N74" i="93"/>
  <c r="M74" i="93"/>
  <c r="P73" i="93"/>
  <c r="N73" i="93"/>
  <c r="M73" i="93"/>
  <c r="P72" i="93"/>
  <c r="N72" i="93"/>
  <c r="M72" i="93"/>
  <c r="P71" i="93"/>
  <c r="N71" i="93"/>
  <c r="M71" i="93"/>
  <c r="P70" i="93"/>
  <c r="N70" i="93"/>
  <c r="M70" i="93"/>
  <c r="P69" i="93"/>
  <c r="N69" i="93"/>
  <c r="M69" i="93"/>
  <c r="P68" i="93"/>
  <c r="N68" i="93"/>
  <c r="M68" i="93"/>
  <c r="P67" i="93"/>
  <c r="N67" i="93"/>
  <c r="M67" i="93"/>
  <c r="P66" i="93"/>
  <c r="N66" i="93"/>
  <c r="M66" i="93"/>
  <c r="P65" i="93"/>
  <c r="N65" i="93"/>
  <c r="M65" i="93"/>
  <c r="P64" i="93"/>
  <c r="N64" i="93"/>
  <c r="M64" i="93"/>
  <c r="P63" i="93"/>
  <c r="N63" i="93"/>
  <c r="M63" i="93"/>
  <c r="P62" i="93"/>
  <c r="N62" i="93"/>
  <c r="M62" i="93"/>
  <c r="P61" i="93"/>
  <c r="N61" i="93"/>
  <c r="M61" i="93"/>
  <c r="P60" i="93"/>
  <c r="N60" i="93"/>
  <c r="M60" i="93"/>
  <c r="P59" i="93"/>
  <c r="N59" i="93"/>
  <c r="M59" i="93"/>
  <c r="P58" i="93"/>
  <c r="N58" i="93"/>
  <c r="M58" i="93"/>
  <c r="P57" i="93"/>
  <c r="N57" i="93"/>
  <c r="M57" i="93"/>
  <c r="P56" i="93"/>
  <c r="N56" i="93"/>
  <c r="M56" i="93"/>
  <c r="P55" i="93"/>
  <c r="N55" i="93"/>
  <c r="M55" i="93"/>
  <c r="P54" i="93"/>
  <c r="N54" i="93"/>
  <c r="M54" i="93"/>
  <c r="P53" i="93"/>
  <c r="N53" i="93"/>
  <c r="M53" i="93"/>
  <c r="P52" i="93"/>
  <c r="N52" i="93"/>
  <c r="M52" i="93"/>
  <c r="P51" i="93"/>
  <c r="N51" i="93"/>
  <c r="M51" i="93"/>
  <c r="P50" i="93"/>
  <c r="N50" i="93"/>
  <c r="M50" i="93"/>
  <c r="P49" i="93"/>
  <c r="N49" i="93"/>
  <c r="M49" i="93"/>
  <c r="P48" i="93"/>
  <c r="N48" i="93"/>
  <c r="M48" i="93"/>
  <c r="P47" i="93"/>
  <c r="N47" i="93"/>
  <c r="M47" i="93"/>
  <c r="P46" i="93"/>
  <c r="N46" i="93"/>
  <c r="M46" i="93"/>
  <c r="P45" i="93"/>
  <c r="N45" i="93"/>
  <c r="M45" i="93"/>
  <c r="P44" i="93"/>
  <c r="N44" i="93"/>
  <c r="M44" i="93"/>
  <c r="P43" i="93"/>
  <c r="N43" i="93"/>
  <c r="M43" i="93"/>
  <c r="P42" i="93"/>
  <c r="N42" i="93"/>
  <c r="M42" i="93"/>
  <c r="P41" i="93"/>
  <c r="N41" i="93"/>
  <c r="M41" i="93"/>
  <c r="P40" i="93"/>
  <c r="N40" i="93"/>
  <c r="M40" i="93"/>
  <c r="P39" i="93"/>
  <c r="N39" i="93"/>
  <c r="M39" i="93"/>
  <c r="P38" i="93"/>
  <c r="N38" i="93"/>
  <c r="M38" i="93"/>
  <c r="P37" i="93"/>
  <c r="N37" i="93"/>
  <c r="M37" i="93"/>
  <c r="P36" i="93"/>
  <c r="N36" i="93"/>
  <c r="M36" i="93"/>
  <c r="P35" i="93"/>
  <c r="N35" i="93"/>
  <c r="M35" i="93"/>
  <c r="P34" i="93"/>
  <c r="N34" i="93"/>
  <c r="M34" i="93"/>
  <c r="P33" i="93"/>
  <c r="N33" i="93"/>
  <c r="M33" i="93"/>
  <c r="P32" i="93"/>
  <c r="N32" i="93"/>
  <c r="M32" i="93"/>
  <c r="P31" i="93"/>
  <c r="N31" i="93"/>
  <c r="M31" i="93"/>
  <c r="P30" i="93"/>
  <c r="N30" i="93"/>
  <c r="M30" i="93"/>
  <c r="P29" i="93"/>
  <c r="N29" i="93"/>
  <c r="M29" i="93"/>
  <c r="P28" i="93"/>
  <c r="N28" i="93"/>
  <c r="M28" i="93"/>
  <c r="P27" i="93"/>
  <c r="N27" i="93"/>
  <c r="M27" i="93"/>
  <c r="P26" i="93"/>
  <c r="N26" i="93"/>
  <c r="M26" i="93"/>
  <c r="P25" i="93"/>
  <c r="N25" i="93"/>
  <c r="M25" i="93"/>
  <c r="P24" i="93"/>
  <c r="N24" i="93"/>
  <c r="M24" i="93"/>
  <c r="P23" i="93"/>
  <c r="N23" i="93"/>
  <c r="M23" i="93"/>
  <c r="P22" i="93"/>
  <c r="N22" i="93"/>
  <c r="M22" i="93"/>
  <c r="P21" i="93"/>
  <c r="N21" i="93"/>
  <c r="M21" i="93"/>
  <c r="P20" i="93"/>
  <c r="N20" i="93"/>
  <c r="M20" i="93"/>
  <c r="P19" i="93"/>
  <c r="N19" i="93"/>
  <c r="M19" i="93"/>
  <c r="P18" i="93"/>
  <c r="N18" i="93"/>
  <c r="M18" i="93"/>
  <c r="P17" i="93"/>
  <c r="N17" i="93"/>
  <c r="M17" i="93"/>
  <c r="P16" i="93"/>
  <c r="N16" i="93"/>
  <c r="M16" i="93"/>
  <c r="P15" i="93"/>
  <c r="N15" i="93"/>
  <c r="M15" i="93"/>
  <c r="P14" i="93"/>
  <c r="N14" i="93"/>
  <c r="M14" i="93"/>
  <c r="P13" i="93"/>
  <c r="N13" i="93"/>
  <c r="M13" i="93"/>
  <c r="P12" i="93"/>
  <c r="N12" i="93"/>
  <c r="M12" i="93"/>
  <c r="P11" i="93"/>
  <c r="N11" i="93"/>
  <c r="M11" i="93"/>
  <c r="P10" i="93"/>
  <c r="N10" i="93"/>
  <c r="M10" i="93"/>
  <c r="P9" i="93"/>
  <c r="N9" i="93"/>
  <c r="M9" i="93"/>
  <c r="P8" i="93"/>
  <c r="N8" i="93"/>
  <c r="M8" i="93"/>
  <c r="P7" i="93"/>
  <c r="N7" i="93"/>
  <c r="M7" i="93"/>
  <c r="P6" i="93"/>
  <c r="N6" i="93"/>
  <c r="M6" i="93"/>
  <c r="P5" i="93"/>
  <c r="N5" i="93"/>
  <c r="M5" i="93"/>
  <c r="P4" i="93"/>
  <c r="N4" i="93"/>
  <c r="M4" i="93"/>
  <c r="K8" i="111" l="1"/>
  <c r="I224" i="100"/>
  <c r="I225" i="100"/>
  <c r="I219" i="100"/>
  <c r="H220" i="100"/>
  <c r="I220" i="100" s="1"/>
  <c r="I195" i="100"/>
  <c r="H196" i="100"/>
  <c r="I221" i="100"/>
  <c r="H222" i="100"/>
  <c r="I222" i="100" s="1"/>
  <c r="I98" i="100"/>
  <c r="H99" i="100"/>
  <c r="I223" i="100"/>
  <c r="I110" i="100"/>
  <c r="H111" i="100"/>
  <c r="I39" i="100"/>
  <c r="I38" i="100"/>
  <c r="H214" i="100"/>
  <c r="I97" i="100"/>
  <c r="N119" i="93"/>
  <c r="O7" i="93"/>
  <c r="O15" i="93"/>
  <c r="O23" i="93"/>
  <c r="O31" i="93"/>
  <c r="O39" i="93"/>
  <c r="O47" i="93"/>
  <c r="O55" i="93"/>
  <c r="I9" i="100"/>
  <c r="H10" i="100"/>
  <c r="I10" i="100" s="1"/>
  <c r="I171" i="100"/>
  <c r="H182" i="100"/>
  <c r="I181" i="100"/>
  <c r="I172" i="100"/>
  <c r="O8" i="93"/>
  <c r="P119" i="93"/>
  <c r="O10" i="93"/>
  <c r="O26" i="93"/>
  <c r="O34" i="93"/>
  <c r="O42" i="93"/>
  <c r="O50" i="93"/>
  <c r="O58" i="93"/>
  <c r="O66" i="93"/>
  <c r="O74" i="93"/>
  <c r="O82" i="93"/>
  <c r="O90" i="93"/>
  <c r="O98" i="93"/>
  <c r="O106" i="93"/>
  <c r="O114" i="93"/>
  <c r="O16" i="93"/>
  <c r="O24" i="93"/>
  <c r="O32" i="93"/>
  <c r="O40" i="93"/>
  <c r="O48" i="93"/>
  <c r="O56" i="93"/>
  <c r="O64" i="93"/>
  <c r="O72" i="93"/>
  <c r="O80" i="93"/>
  <c r="O88" i="93"/>
  <c r="O96" i="93"/>
  <c r="O104" i="93"/>
  <c r="O112" i="93"/>
  <c r="O62" i="93"/>
  <c r="O70" i="93"/>
  <c r="O78" i="93"/>
  <c r="O86" i="93"/>
  <c r="O94" i="93"/>
  <c r="O102" i="93"/>
  <c r="O110" i="93"/>
  <c r="M119" i="93"/>
  <c r="O12" i="93"/>
  <c r="O20" i="93"/>
  <c r="O28" i="93"/>
  <c r="O36" i="93"/>
  <c r="O44" i="93"/>
  <c r="O52" i="93"/>
  <c r="O60" i="93"/>
  <c r="O68" i="93"/>
  <c r="O76" i="93"/>
  <c r="O84" i="93"/>
  <c r="O92" i="93"/>
  <c r="O100" i="93"/>
  <c r="O108" i="93"/>
  <c r="O116" i="93"/>
  <c r="O11" i="93"/>
  <c r="O19" i="93"/>
  <c r="O27" i="93"/>
  <c r="O35" i="93"/>
  <c r="O43" i="93"/>
  <c r="O51" i="93"/>
  <c r="O59" i="93"/>
  <c r="O67" i="93"/>
  <c r="O75" i="93"/>
  <c r="O83" i="93"/>
  <c r="O91" i="93"/>
  <c r="O99" i="93"/>
  <c r="O107" i="93"/>
  <c r="O115" i="93"/>
  <c r="O6" i="93"/>
  <c r="O14" i="93"/>
  <c r="O22" i="93"/>
  <c r="O30" i="93"/>
  <c r="O38" i="93"/>
  <c r="O46" i="93"/>
  <c r="O54" i="93"/>
  <c r="O118" i="93"/>
  <c r="O9" i="93"/>
  <c r="O17" i="93"/>
  <c r="O25" i="93"/>
  <c r="O33" i="93"/>
  <c r="O41" i="93"/>
  <c r="O49" i="93"/>
  <c r="O57" i="93"/>
  <c r="O65" i="93"/>
  <c r="O73" i="93"/>
  <c r="O81" i="93"/>
  <c r="O89" i="93"/>
  <c r="O97" i="93"/>
  <c r="O105" i="93"/>
  <c r="O113" i="93"/>
  <c r="O4" i="93"/>
  <c r="O63" i="93"/>
  <c r="O71" i="93"/>
  <c r="O79" i="93"/>
  <c r="O87" i="93"/>
  <c r="O95" i="93"/>
  <c r="O103" i="93"/>
  <c r="O111" i="93"/>
  <c r="O18" i="93"/>
  <c r="O5" i="93"/>
  <c r="O13" i="93"/>
  <c r="O21" i="93"/>
  <c r="O29" i="93"/>
  <c r="O37" i="93"/>
  <c r="O45" i="93"/>
  <c r="O53" i="93"/>
  <c r="O61" i="93"/>
  <c r="O69" i="93"/>
  <c r="O77" i="93"/>
  <c r="O85" i="93"/>
  <c r="O93" i="93"/>
  <c r="O101" i="93"/>
  <c r="O109" i="93"/>
  <c r="O117" i="93"/>
  <c r="L8" i="111" l="1"/>
  <c r="I214" i="100"/>
  <c r="H215" i="100"/>
  <c r="I215" i="100" s="1"/>
  <c r="I196" i="100"/>
  <c r="H197" i="100"/>
  <c r="H112" i="100"/>
  <c r="I111" i="100"/>
  <c r="H100" i="100"/>
  <c r="I99" i="100"/>
  <c r="I182" i="100"/>
  <c r="H183" i="100"/>
  <c r="H191" i="100"/>
  <c r="O119" i="93"/>
  <c r="M8" i="111" l="1"/>
  <c r="N8" i="111" s="1"/>
  <c r="O8" i="111" s="1"/>
  <c r="P8" i="111" s="1"/>
  <c r="Q8" i="111" s="1"/>
  <c r="R8" i="111" s="1"/>
  <c r="H101" i="100"/>
  <c r="I101" i="100" s="1"/>
  <c r="I100" i="100"/>
  <c r="I191" i="100"/>
  <c r="H192" i="100"/>
  <c r="H113" i="100"/>
  <c r="I113" i="100" s="1"/>
  <c r="I112" i="100"/>
  <c r="I197" i="100"/>
  <c r="H198" i="100"/>
  <c r="H184" i="100"/>
  <c r="I183" i="100"/>
  <c r="S8" i="111" l="1"/>
  <c r="T8" i="111" s="1"/>
  <c r="U8" i="111" s="1"/>
  <c r="V8" i="111" s="1"/>
  <c r="W8" i="111" s="1"/>
  <c r="X8" i="111" s="1"/>
  <c r="Y8" i="111" s="1"/>
  <c r="Z8" i="111" s="1"/>
  <c r="AA8" i="111" s="1"/>
  <c r="AB8" i="111" s="1"/>
  <c r="AC8" i="111" s="1"/>
  <c r="AD8" i="111" s="1"/>
  <c r="AE8" i="111" s="1"/>
  <c r="AF8" i="111" s="1"/>
  <c r="AG8" i="111" s="1"/>
  <c r="AH8" i="111" s="1"/>
  <c r="AI8" i="111" s="1"/>
  <c r="AJ8" i="111" s="1"/>
  <c r="AK8" i="111" s="1"/>
  <c r="AL8" i="111" s="1"/>
  <c r="AM8" i="111" s="1"/>
  <c r="AN8" i="111" s="1"/>
  <c r="AO8" i="111" s="1"/>
  <c r="AP8" i="111" s="1"/>
  <c r="AQ8" i="111" s="1"/>
  <c r="AR8" i="111" s="1"/>
  <c r="AS8" i="111" s="1"/>
  <c r="AT8" i="111" s="1"/>
  <c r="AU8" i="111" s="1"/>
  <c r="AV8" i="111" s="1"/>
  <c r="AW8" i="111" s="1"/>
  <c r="AX8" i="111" s="1"/>
  <c r="AY8" i="111" s="1"/>
  <c r="AZ8" i="111" s="1"/>
  <c r="BA8" i="111" s="1"/>
  <c r="BB8" i="111" s="1"/>
  <c r="BC8" i="111" s="1"/>
  <c r="BD8" i="111" s="1"/>
  <c r="BE8" i="111" s="1"/>
  <c r="BF8" i="111" s="1"/>
  <c r="BG8" i="111" s="1"/>
  <c r="BH8" i="111" s="1"/>
  <c r="BI8" i="111" s="1"/>
  <c r="BJ8" i="111" s="1"/>
  <c r="BK8" i="111" s="1"/>
  <c r="BL8" i="111" s="1"/>
  <c r="I198" i="100"/>
  <c r="H199" i="100"/>
  <c r="H193" i="100"/>
  <c r="I192" i="100"/>
  <c r="H185" i="100"/>
  <c r="I184" i="100"/>
  <c r="I199" i="100" l="1"/>
  <c r="H200" i="100"/>
  <c r="H194" i="100"/>
  <c r="I194" i="100" s="1"/>
  <c r="I193" i="100"/>
  <c r="H186" i="100"/>
  <c r="I185" i="100"/>
  <c r="H210" i="100"/>
  <c r="I210" i="100" l="1"/>
  <c r="H211" i="100"/>
  <c r="H201" i="100"/>
  <c r="I200" i="100"/>
  <c r="H187" i="100"/>
  <c r="I186" i="100"/>
  <c r="H203" i="100"/>
  <c r="BM8" i="111" l="1"/>
  <c r="BN8" i="111" s="1"/>
  <c r="BO8" i="111" s="1"/>
  <c r="BP8" i="111" s="1"/>
  <c r="BQ8" i="111" s="1"/>
  <c r="BR8" i="111" s="1"/>
  <c r="BS8" i="111" s="1"/>
  <c r="BT8" i="111" s="1"/>
  <c r="BU8" i="111" s="1"/>
  <c r="BV8" i="111" s="1"/>
  <c r="BW8" i="111" s="1"/>
  <c r="BX8" i="111" s="1"/>
  <c r="BY8" i="111" s="1"/>
  <c r="BZ8" i="111" s="1"/>
  <c r="CA8" i="111" s="1"/>
  <c r="H212" i="100"/>
  <c r="I211" i="100"/>
  <c r="I203" i="100"/>
  <c r="H204" i="100"/>
  <c r="I187" i="100"/>
  <c r="H188" i="100"/>
  <c r="H202" i="100"/>
  <c r="I202" i="100" s="1"/>
  <c r="I201" i="100"/>
  <c r="I212" i="100" l="1"/>
  <c r="H213" i="100"/>
  <c r="I213" i="100" s="1"/>
  <c r="I188" i="100"/>
  <c r="H189" i="100"/>
  <c r="I204" i="100"/>
  <c r="H205" i="100"/>
  <c r="H206" i="100" l="1"/>
  <c r="I205" i="100"/>
  <c r="I189" i="100"/>
  <c r="H190" i="100"/>
  <c r="I190" i="100" s="1"/>
  <c r="I206" i="100" l="1"/>
  <c r="H207" i="100"/>
  <c r="H208" i="100" l="1"/>
  <c r="I207" i="100"/>
  <c r="H209" i="100" l="1"/>
  <c r="I209" i="100" s="1"/>
  <c r="I208" i="100"/>
  <c r="BJ266" i="100" l="1"/>
  <c r="BH266" i="100"/>
  <c r="BG266" i="100"/>
  <c r="BF266" i="100"/>
  <c r="BE266" i="100"/>
  <c r="BD266" i="100"/>
  <c r="BC266" i="100"/>
  <c r="BB266" i="100"/>
  <c r="BA266" i="100"/>
  <c r="AZ266" i="100"/>
  <c r="AY266" i="100"/>
  <c r="AX266" i="100"/>
  <c r="AW266" i="100"/>
  <c r="AV266" i="100"/>
  <c r="AU266" i="100"/>
  <c r="AT266" i="100"/>
  <c r="AS266" i="100"/>
  <c r="AR266" i="100"/>
  <c r="B246" i="75" l="1"/>
  <c r="B263" i="75"/>
  <c r="B262" i="75"/>
  <c r="B104" i="75"/>
  <c r="B103" i="75"/>
  <c r="B101" i="75"/>
  <c r="B100" i="75"/>
  <c r="B99" i="75"/>
  <c r="B97" i="75"/>
  <c r="B96" i="75"/>
  <c r="B95" i="75"/>
  <c r="B94" i="75"/>
  <c r="B93" i="75"/>
  <c r="B92" i="75"/>
  <c r="B91" i="75"/>
  <c r="B90" i="75"/>
  <c r="B89" i="75"/>
  <c r="B88" i="75"/>
  <c r="B87" i="75"/>
  <c r="B86" i="75"/>
  <c r="B85" i="75"/>
  <c r="B84" i="75"/>
  <c r="B80" i="75"/>
  <c r="B79" i="75"/>
  <c r="B78" i="75"/>
  <c r="B77" i="75"/>
  <c r="B76" i="75"/>
  <c r="B75" i="75"/>
  <c r="B74" i="75"/>
  <c r="B73" i="75"/>
  <c r="B72" i="75"/>
  <c r="B71" i="75"/>
  <c r="B114" i="75"/>
  <c r="B113" i="75"/>
  <c r="B83" i="75"/>
  <c r="B131" i="75"/>
  <c r="B98" i="75"/>
  <c r="B70" i="75"/>
  <c r="B69" i="75"/>
  <c r="B68" i="75"/>
  <c r="B67" i="75"/>
  <c r="B66" i="75"/>
  <c r="B65" i="75"/>
  <c r="B64" i="75"/>
  <c r="B63" i="75"/>
  <c r="B537" i="75"/>
  <c r="B62" i="75"/>
  <c r="B61" i="75"/>
  <c r="B60" i="75"/>
  <c r="B59" i="75"/>
  <c r="B58" i="75"/>
  <c r="B57" i="75"/>
  <c r="B56" i="75"/>
  <c r="B55" i="75"/>
  <c r="B54" i="75"/>
  <c r="B53" i="75"/>
  <c r="B536" i="75"/>
  <c r="B535" i="75"/>
  <c r="B534" i="75"/>
  <c r="B533" i="75"/>
  <c r="B532" i="75"/>
  <c r="B52" i="75"/>
  <c r="B51" i="75"/>
  <c r="B50" i="75"/>
  <c r="B49" i="75"/>
  <c r="B48" i="75"/>
  <c r="B47" i="75"/>
  <c r="B44" i="75"/>
  <c r="B43" i="75"/>
  <c r="B42" i="75"/>
  <c r="B525" i="75"/>
  <c r="B41" i="75"/>
  <c r="B40" i="75"/>
  <c r="B39" i="75"/>
  <c r="B38" i="75"/>
  <c r="B37" i="75"/>
  <c r="B36" i="75"/>
  <c r="B35" i="75"/>
  <c r="B34" i="75"/>
  <c r="B33" i="75"/>
  <c r="B32" i="75"/>
  <c r="B31" i="75"/>
  <c r="B30" i="75"/>
  <c r="B29" i="75"/>
  <c r="B28" i="75"/>
  <c r="B27" i="75"/>
  <c r="B26" i="75"/>
  <c r="B25" i="75"/>
  <c r="B24" i="75"/>
  <c r="B23" i="75"/>
  <c r="B531" i="75"/>
  <c r="B530" i="75"/>
  <c r="B529" i="75"/>
  <c r="B528" i="75"/>
  <c r="B527" i="75"/>
  <c r="B526" i="75"/>
  <c r="B22" i="75"/>
  <c r="B20" i="75"/>
  <c r="B19" i="75"/>
  <c r="B18" i="75"/>
  <c r="B17" i="75"/>
  <c r="B15" i="75"/>
  <c r="B14" i="75"/>
  <c r="B13" i="75"/>
  <c r="B12" i="75"/>
  <c r="B11" i="75"/>
  <c r="B10" i="75"/>
  <c r="B10" i="74"/>
  <c r="B10" i="71"/>
  <c r="G118" i="93" l="1"/>
  <c r="G117" i="93"/>
  <c r="G116" i="93"/>
  <c r="G115" i="93"/>
  <c r="G114" i="93"/>
  <c r="G113" i="93"/>
  <c r="G112" i="93"/>
  <c r="G111" i="93"/>
  <c r="G110" i="93"/>
  <c r="G109" i="93"/>
  <c r="G108" i="93"/>
  <c r="G107" i="93"/>
  <c r="G106" i="93"/>
  <c r="G105" i="93"/>
  <c r="G104" i="93"/>
  <c r="G103" i="93"/>
  <c r="G102" i="93"/>
  <c r="G101" i="93"/>
  <c r="G100" i="93"/>
  <c r="G99" i="93"/>
  <c r="G98" i="93"/>
  <c r="G97" i="93"/>
  <c r="G96" i="93"/>
  <c r="G95" i="93"/>
  <c r="G94" i="93"/>
  <c r="G93" i="93"/>
  <c r="G92" i="93"/>
  <c r="G91" i="93"/>
  <c r="G90" i="93"/>
  <c r="G89" i="93"/>
  <c r="G88" i="93"/>
  <c r="G87" i="93"/>
  <c r="G86" i="93"/>
  <c r="G85" i="93"/>
  <c r="G84" i="93"/>
  <c r="G83" i="93"/>
  <c r="G82" i="93"/>
  <c r="G81" i="93"/>
  <c r="G80" i="93"/>
  <c r="G79" i="93"/>
  <c r="G78" i="93"/>
  <c r="G77" i="93"/>
  <c r="G76" i="93"/>
  <c r="G75" i="93"/>
  <c r="G74" i="93"/>
  <c r="G73" i="93"/>
  <c r="G72" i="93"/>
  <c r="G71" i="93"/>
  <c r="G70" i="93"/>
  <c r="G69" i="93"/>
  <c r="G68" i="93"/>
  <c r="G67" i="93"/>
  <c r="G66" i="93"/>
  <c r="G65" i="93"/>
  <c r="G64" i="93"/>
  <c r="G63" i="93"/>
  <c r="G62" i="93"/>
  <c r="G61" i="93"/>
  <c r="G60" i="93"/>
  <c r="G59" i="93"/>
  <c r="G58" i="93"/>
  <c r="G57" i="93"/>
  <c r="G56" i="93"/>
  <c r="G55" i="93"/>
  <c r="G54" i="93"/>
  <c r="G53" i="93"/>
  <c r="G52" i="93"/>
  <c r="G51" i="93"/>
  <c r="G50" i="93"/>
  <c r="G49" i="93"/>
  <c r="G48" i="93"/>
  <c r="G47" i="93"/>
  <c r="G46" i="93"/>
  <c r="G45" i="93"/>
  <c r="G44" i="93"/>
  <c r="G43" i="93"/>
  <c r="G42" i="93"/>
  <c r="G41" i="93"/>
  <c r="G40" i="93"/>
  <c r="G39" i="93"/>
  <c r="G38" i="93"/>
  <c r="G37" i="93"/>
  <c r="G36" i="93"/>
  <c r="G35" i="93"/>
  <c r="G34" i="93"/>
  <c r="G33" i="93"/>
  <c r="G32" i="93"/>
  <c r="G31" i="93"/>
  <c r="G30" i="93"/>
  <c r="G29" i="93"/>
  <c r="G28" i="93"/>
  <c r="G27" i="93"/>
  <c r="G26" i="93"/>
  <c r="G25" i="93"/>
  <c r="G24" i="93"/>
  <c r="G23" i="93"/>
  <c r="G22" i="93"/>
  <c r="G21" i="93"/>
  <c r="G20" i="93"/>
  <c r="G19" i="93"/>
  <c r="G18" i="93"/>
  <c r="G17" i="93"/>
  <c r="G16" i="93"/>
  <c r="G15" i="93"/>
  <c r="G14" i="93"/>
  <c r="G13" i="93"/>
  <c r="G12" i="93"/>
  <c r="G11" i="93"/>
  <c r="G10" i="93"/>
  <c r="G9" i="93"/>
  <c r="G8" i="93"/>
  <c r="G7" i="93"/>
  <c r="G6" i="93"/>
  <c r="G5" i="93"/>
  <c r="G4" i="93"/>
  <c r="G244" i="100" l="1"/>
  <c r="G243" i="100"/>
  <c r="G242" i="100"/>
  <c r="G241" i="100"/>
  <c r="G240" i="100"/>
  <c r="G239" i="100"/>
  <c r="G238" i="100"/>
  <c r="A118" i="93"/>
  <c r="A117" i="93"/>
  <c r="A116" i="93"/>
  <c r="A115" i="93"/>
  <c r="A114" i="93"/>
  <c r="A113" i="93"/>
  <c r="A112" i="93"/>
  <c r="A111" i="93"/>
  <c r="A110" i="93"/>
  <c r="A109" i="93"/>
  <c r="A108" i="93"/>
  <c r="A107" i="93"/>
  <c r="A106" i="93"/>
  <c r="A105" i="93"/>
  <c r="A104" i="93"/>
  <c r="A103" i="93"/>
  <c r="A102" i="93"/>
  <c r="A101" i="93"/>
  <c r="A100" i="93"/>
  <c r="A99" i="93"/>
  <c r="A98" i="93"/>
  <c r="A97" i="93"/>
  <c r="A96" i="93"/>
  <c r="A95" i="93"/>
  <c r="A94" i="93"/>
  <c r="A93" i="93"/>
  <c r="A92" i="93"/>
  <c r="A91" i="93"/>
  <c r="A90" i="93"/>
  <c r="A89" i="93"/>
  <c r="A88" i="93"/>
  <c r="A87" i="93"/>
  <c r="A86" i="93"/>
  <c r="A85" i="93"/>
  <c r="A84" i="93"/>
  <c r="A83" i="93"/>
  <c r="A82" i="93"/>
  <c r="A81" i="93"/>
  <c r="A80" i="93"/>
  <c r="A79" i="93"/>
  <c r="A78" i="93"/>
  <c r="A77" i="93"/>
  <c r="A76" i="93"/>
  <c r="A75" i="93"/>
  <c r="A74" i="93"/>
  <c r="A73" i="93"/>
  <c r="A72" i="93"/>
  <c r="A71" i="93"/>
  <c r="A70" i="93"/>
  <c r="A69" i="93"/>
  <c r="A68" i="93"/>
  <c r="A67" i="93"/>
  <c r="A66" i="93"/>
  <c r="A65" i="93"/>
  <c r="A64" i="93"/>
  <c r="A63" i="93"/>
  <c r="A62" i="93"/>
  <c r="A61" i="93"/>
  <c r="A60" i="93"/>
  <c r="A59" i="93"/>
  <c r="A58" i="93"/>
  <c r="A57" i="93"/>
  <c r="A56" i="93"/>
  <c r="A55" i="93"/>
  <c r="A54" i="93"/>
  <c r="A53" i="93"/>
  <c r="A52" i="93"/>
  <c r="A51" i="93"/>
  <c r="A50" i="93"/>
  <c r="A49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D109" i="93"/>
  <c r="D107" i="93"/>
  <c r="D105" i="93"/>
  <c r="D60" i="93"/>
  <c r="D57" i="93"/>
  <c r="D116" i="93"/>
  <c r="D71" i="93"/>
  <c r="D67" i="93"/>
  <c r="D64" i="93"/>
  <c r="D52" i="93"/>
  <c r="D41" i="93"/>
  <c r="D30" i="93"/>
  <c r="D25" i="93"/>
  <c r="D23" i="93"/>
  <c r="D21" i="93"/>
  <c r="D18" i="93"/>
  <c r="D9" i="93"/>
  <c r="D68" i="93" l="1"/>
  <c r="D82" i="93"/>
  <c r="D47" i="93"/>
  <c r="D75" i="93"/>
  <c r="D81" i="93"/>
  <c r="D91" i="93"/>
  <c r="D99" i="93"/>
  <c r="D104" i="93"/>
  <c r="D112" i="93"/>
  <c r="D66" i="93"/>
  <c r="D70" i="93"/>
  <c r="D74" i="93"/>
  <c r="D84" i="93"/>
  <c r="D90" i="93"/>
  <c r="D94" i="93"/>
  <c r="D102" i="93"/>
  <c r="D85" i="93"/>
  <c r="D114" i="93"/>
  <c r="D61" i="93"/>
  <c r="D72" i="93"/>
  <c r="D86" i="93"/>
  <c r="D92" i="93"/>
  <c r="D100" i="93"/>
  <c r="D115" i="93"/>
  <c r="D44" i="93"/>
  <c r="D76" i="93"/>
  <c r="D39" i="93"/>
  <c r="D56" i="93"/>
  <c r="D69" i="93"/>
  <c r="D73" i="93"/>
  <c r="D83" i="93"/>
  <c r="D87" i="93"/>
  <c r="D89" i="93"/>
  <c r="D93" i="93"/>
  <c r="D96" i="93"/>
  <c r="D101" i="93"/>
  <c r="D110" i="93"/>
  <c r="D78" i="93"/>
  <c r="D118" i="93"/>
  <c r="D117" i="93"/>
  <c r="D59" i="93"/>
  <c r="D53" i="93"/>
  <c r="D55" i="93"/>
  <c r="D45" i="93"/>
  <c r="D51" i="93"/>
  <c r="D113" i="93"/>
  <c r="D15" i="93"/>
  <c r="D37" i="93"/>
  <c r="D27" i="93"/>
  <c r="D32" i="93"/>
  <c r="D77" i="93"/>
  <c r="D97" i="93"/>
  <c r="D10" i="93"/>
  <c r="D13" i="93"/>
  <c r="D65" i="93"/>
  <c r="D35" i="93"/>
  <c r="D46" i="93"/>
  <c r="D54" i="93"/>
  <c r="D63" i="93"/>
  <c r="D12" i="93"/>
  <c r="D34" i="93"/>
  <c r="D31" i="93"/>
  <c r="D4" i="93"/>
  <c r="D20" i="93"/>
  <c r="D80" i="93"/>
  <c r="D17" i="93"/>
  <c r="D43" i="93"/>
  <c r="D98" i="93"/>
  <c r="D33" i="93"/>
  <c r="D58" i="93"/>
  <c r="D62" i="93"/>
  <c r="D108" i="93"/>
  <c r="D6" i="93"/>
  <c r="D24" i="93"/>
  <c r="D11" i="93"/>
  <c r="D36" i="93"/>
  <c r="D48" i="93"/>
  <c r="D106" i="93"/>
  <c r="D5" i="93"/>
  <c r="D28" i="93"/>
  <c r="D40" i="93"/>
  <c r="D50" i="93"/>
  <c r="D8" i="93"/>
  <c r="D88" i="93"/>
  <c r="D7" i="93"/>
  <c r="D95" i="93"/>
  <c r="D49" i="93"/>
  <c r="D42" i="93"/>
  <c r="D26" i="93"/>
  <c r="D19" i="93"/>
  <c r="D14" i="93"/>
  <c r="D16" i="93"/>
  <c r="D22" i="93"/>
  <c r="D29" i="93"/>
  <c r="D79" i="93"/>
  <c r="D38" i="93"/>
  <c r="D111" i="93"/>
  <c r="D2" i="93" l="1"/>
  <c r="B10" i="99" l="1"/>
  <c r="B8" i="99"/>
  <c r="C8" i="99" l="1"/>
  <c r="D8" i="99" s="1"/>
  <c r="E8" i="99" l="1"/>
  <c r="F8" i="99" s="1"/>
  <c r="H8" i="99" l="1"/>
  <c r="I8" i="99" l="1"/>
  <c r="J8" i="99" l="1"/>
  <c r="K8" i="99" s="1"/>
  <c r="L8" i="99" s="1"/>
  <c r="M8" i="99" l="1"/>
  <c r="N8" i="99" s="1"/>
  <c r="O8" i="99" s="1"/>
  <c r="P8" i="99" s="1"/>
  <c r="Q8" i="99" s="1"/>
  <c r="R8" i="99" s="1"/>
  <c r="S8" i="99" s="1"/>
  <c r="T8" i="99" s="1"/>
  <c r="U8" i="99" s="1"/>
  <c r="V8" i="99" s="1"/>
  <c r="H238" i="100" l="1"/>
  <c r="H239" i="100" l="1"/>
  <c r="I238" i="100"/>
  <c r="H240" i="100" l="1"/>
  <c r="I239" i="100"/>
  <c r="H241" i="100" l="1"/>
  <c r="I240" i="100"/>
  <c r="H242" i="100" l="1"/>
  <c r="I241" i="100"/>
  <c r="H243" i="100" l="1"/>
  <c r="I242" i="100"/>
  <c r="I243" i="100" l="1"/>
  <c r="H244" i="100" l="1"/>
  <c r="I244" i="100" l="1"/>
  <c r="B67" i="76" l="1"/>
  <c r="B8" i="76"/>
  <c r="B8" i="75"/>
  <c r="B8" i="74"/>
  <c r="B8" i="72"/>
  <c r="B8" i="71"/>
  <c r="C8" i="74" l="1"/>
  <c r="D8" i="74" s="1"/>
  <c r="C8" i="75"/>
  <c r="C8" i="76"/>
  <c r="C8" i="72"/>
  <c r="C8" i="71"/>
  <c r="E8" i="74" l="1"/>
  <c r="D8" i="75"/>
  <c r="D8" i="71"/>
  <c r="D8" i="76"/>
  <c r="E8" i="76" s="1"/>
  <c r="D8" i="72"/>
  <c r="F8" i="74" l="1"/>
  <c r="E8" i="75"/>
  <c r="F8" i="75" s="1"/>
  <c r="E8" i="71"/>
  <c r="F8" i="71" s="1"/>
  <c r="E8" i="72"/>
  <c r="F8" i="76"/>
  <c r="H8" i="74" l="1"/>
  <c r="I8" i="74" s="1"/>
  <c r="H8" i="75"/>
  <c r="I8" i="75" s="1"/>
  <c r="G8" i="71"/>
  <c r="H8" i="71" s="1"/>
  <c r="H8" i="76"/>
  <c r="I8" i="76" s="1"/>
  <c r="J8" i="76" s="1"/>
  <c r="K8" i="76" s="1"/>
  <c r="F8" i="72"/>
  <c r="H8" i="72" s="1"/>
  <c r="J8" i="74" l="1"/>
  <c r="J8" i="75"/>
  <c r="K8" i="75" s="1"/>
  <c r="I8" i="71"/>
  <c r="I8" i="72"/>
  <c r="L8" i="76"/>
  <c r="M8" i="76" s="1"/>
  <c r="N8" i="76" s="1"/>
  <c r="K8" i="74" l="1"/>
  <c r="L8" i="75"/>
  <c r="M8" i="75" s="1"/>
  <c r="J8" i="72"/>
  <c r="K8" i="72" s="1"/>
  <c r="L8" i="72" s="1"/>
  <c r="J8" i="71"/>
  <c r="K8" i="71" s="1"/>
  <c r="L8" i="71" s="1"/>
  <c r="M8" i="71" s="1"/>
  <c r="N8" i="71" s="1"/>
  <c r="O8" i="76"/>
  <c r="P8" i="76" s="1"/>
  <c r="Q8" i="76" s="1"/>
  <c r="O8" i="71" l="1"/>
  <c r="P8" i="71" s="1"/>
  <c r="Q8" i="71" s="1"/>
  <c r="R8" i="71" s="1"/>
  <c r="S8" i="71" s="1"/>
  <c r="L8" i="74"/>
  <c r="M8" i="74" s="1"/>
  <c r="N8" i="74" s="1"/>
  <c r="O8" i="74" s="1"/>
  <c r="P8" i="74" s="1"/>
  <c r="Q8" i="74" s="1"/>
  <c r="R8" i="74" s="1"/>
  <c r="S8" i="74" s="1"/>
  <c r="T8" i="74" s="1"/>
  <c r="U8" i="74" s="1"/>
  <c r="V8" i="74" s="1"/>
  <c r="W8" i="74" s="1"/>
  <c r="X8" i="74" s="1"/>
  <c r="Y8" i="74" s="1"/>
  <c r="Z8" i="74" s="1"/>
  <c r="AA8" i="74" s="1"/>
  <c r="AB8" i="74" s="1"/>
  <c r="AC8" i="74" s="1"/>
  <c r="AD8" i="74" s="1"/>
  <c r="N8" i="75"/>
  <c r="O8" i="75" s="1"/>
  <c r="P8" i="75" s="1"/>
  <c r="Q8" i="75" s="1"/>
  <c r="R8" i="75" s="1"/>
  <c r="R8" i="76"/>
  <c r="S8" i="76" s="1"/>
  <c r="T8" i="76" s="1"/>
  <c r="M8" i="72"/>
  <c r="N8" i="72" s="1"/>
  <c r="O8" i="72" s="1"/>
  <c r="P8" i="72" s="1"/>
  <c r="Q8" i="72" s="1"/>
  <c r="R8" i="72" s="1"/>
  <c r="S8" i="72" s="1"/>
  <c r="T8" i="72" s="1"/>
  <c r="U8" i="72" s="1"/>
  <c r="V8" i="72" s="1"/>
  <c r="W8" i="72" s="1"/>
  <c r="X8" i="72" s="1"/>
  <c r="Y8" i="72" s="1"/>
  <c r="Z8" i="72" s="1"/>
  <c r="AA8" i="72" s="1"/>
  <c r="AB8" i="72" s="1"/>
  <c r="AC8" i="72" s="1"/>
  <c r="AE8" i="74" l="1"/>
  <c r="AF8" i="74" s="1"/>
  <c r="AG8" i="74" s="1"/>
  <c r="AH8" i="74" s="1"/>
  <c r="S8" i="75"/>
  <c r="T8" i="75" s="1"/>
  <c r="U8" i="75" s="1"/>
  <c r="V8" i="75" s="1"/>
  <c r="CB8" i="111" l="1"/>
  <c r="CC8" i="111" s="1"/>
  <c r="CD8" i="111" s="1"/>
  <c r="CE8" i="111" s="1"/>
</calcChain>
</file>

<file path=xl/sharedStrings.xml><?xml version="1.0" encoding="utf-8"?>
<sst xmlns="http://schemas.openxmlformats.org/spreadsheetml/2006/main" count="40506" uniqueCount="5727">
  <si>
    <t>계좌번호</t>
  </si>
  <si>
    <t>가지급금</t>
  </si>
  <si>
    <t>A</t>
    <phoneticPr fontId="72" type="noConversion"/>
  </si>
  <si>
    <t>주소</t>
  </si>
  <si>
    <t>설정금액</t>
  </si>
  <si>
    <t>KRW</t>
  </si>
  <si>
    <t>비고</t>
    <phoneticPr fontId="72" type="noConversion"/>
  </si>
  <si>
    <t/>
  </si>
  <si>
    <t>아파트</t>
  </si>
  <si>
    <t>숙박시설</t>
  </si>
  <si>
    <t>도로</t>
  </si>
  <si>
    <t>아파트형공장</t>
  </si>
  <si>
    <t>공장</t>
  </si>
  <si>
    <t>전</t>
  </si>
  <si>
    <t>공장용지</t>
  </si>
  <si>
    <t>답</t>
  </si>
  <si>
    <t>일련번호</t>
    <phoneticPr fontId="54" type="noConversion"/>
  </si>
  <si>
    <t>차주명(실명)</t>
    <phoneticPr fontId="54" type="noConversion"/>
  </si>
  <si>
    <t>Pool</t>
    <phoneticPr fontId="72" type="noConversion"/>
  </si>
  <si>
    <t>자산유형</t>
  </si>
  <si>
    <t>OPB</t>
  </si>
  <si>
    <t>자산확정일</t>
  </si>
  <si>
    <t>Sheet A</t>
  </si>
  <si>
    <t>차주일반정보</t>
    <phoneticPr fontId="72" type="noConversion"/>
  </si>
  <si>
    <t>자산유형</t>
    <phoneticPr fontId="54" type="noConversion"/>
  </si>
  <si>
    <t>차주일련번호</t>
    <phoneticPr fontId="72" type="noConversion"/>
  </si>
  <si>
    <t>차주명</t>
    <phoneticPr fontId="54" type="noConversion"/>
  </si>
  <si>
    <t>관련차주</t>
    <phoneticPr fontId="54" type="noConversion"/>
  </si>
  <si>
    <t>차주형태</t>
    <phoneticPr fontId="54" type="noConversion"/>
  </si>
  <si>
    <t>환산후 원금잔액</t>
  </si>
  <si>
    <t>가지급금잔액</t>
  </si>
  <si>
    <t>미상환원금잔액</t>
    <phoneticPr fontId="54" type="noConversion"/>
  </si>
  <si>
    <t>미수이자잔액</t>
  </si>
  <si>
    <t>환산후
근저당권설정액</t>
  </si>
  <si>
    <t>환산후 선순위
근저당권설정액</t>
  </si>
  <si>
    <t>비고</t>
    <phoneticPr fontId="54" type="noConversion"/>
  </si>
  <si>
    <t>Sheet B</t>
    <phoneticPr fontId="72" type="noConversion"/>
  </si>
  <si>
    <t>채권일반정보</t>
    <phoneticPr fontId="72" type="noConversion"/>
  </si>
  <si>
    <t>차주일련번호</t>
    <phoneticPr fontId="54" type="noConversion"/>
  </si>
  <si>
    <t>채권
일련번호</t>
  </si>
  <si>
    <t>대출과목</t>
    <phoneticPr fontId="54" type="noConversion"/>
  </si>
  <si>
    <t>정상이자율</t>
    <phoneticPr fontId="72" type="noConversion"/>
  </si>
  <si>
    <t>연체이자율</t>
  </si>
  <si>
    <t>최초대출일</t>
    <phoneticPr fontId="54" type="noConversion"/>
  </si>
  <si>
    <t>대출만기일</t>
    <phoneticPr fontId="54" type="noConversion"/>
  </si>
  <si>
    <t>최종이수일</t>
    <phoneticPr fontId="54" type="noConversion"/>
  </si>
  <si>
    <t>통화표시</t>
    <phoneticPr fontId="54" type="noConversion"/>
  </si>
  <si>
    <t>최초대출원금</t>
    <phoneticPr fontId="54" type="noConversion"/>
  </si>
  <si>
    <t>미상환원금잔액</t>
  </si>
  <si>
    <t>Sheet C-1</t>
  </si>
  <si>
    <t>물건정보</t>
    <phoneticPr fontId="72" type="noConversion"/>
  </si>
  <si>
    <t>자산유형</t>
    <phoneticPr fontId="72" type="noConversion"/>
  </si>
  <si>
    <t>물건번호</t>
  </si>
  <si>
    <t>담보소재지1
(특별,광역시/도)</t>
  </si>
  <si>
    <t>담보소재지2
(시/군/구)</t>
  </si>
  <si>
    <t>담보소재지3
(동/리/읍/면)</t>
  </si>
  <si>
    <t>담보소재지4 (나머지상세지번/기타재산내역)</t>
  </si>
  <si>
    <t>Property Type</t>
    <phoneticPr fontId="54" type="noConversion"/>
  </si>
  <si>
    <t>Property-
대지면적</t>
    <phoneticPr fontId="54" type="noConversion"/>
  </si>
  <si>
    <t>Property-
건물면적</t>
    <phoneticPr fontId="54" type="noConversion"/>
  </si>
  <si>
    <t>Property-
기타(기계기구등)</t>
    <phoneticPr fontId="54" type="noConversion"/>
  </si>
  <si>
    <t>공장저당법 
적용 유무(Y)</t>
    <phoneticPr fontId="54" type="noConversion"/>
  </si>
  <si>
    <t>Property
설정 순위</t>
    <phoneticPr fontId="54" type="noConversion"/>
  </si>
  <si>
    <t>Property별
근저당권설정액</t>
  </si>
  <si>
    <t>환산후 Property별
근저당권설정액</t>
  </si>
  <si>
    <t>공담
Property #</t>
    <phoneticPr fontId="54" type="noConversion"/>
  </si>
  <si>
    <t>공담 Property
순위</t>
    <phoneticPr fontId="54" type="noConversion"/>
  </si>
  <si>
    <t>공담 Property 금액</t>
    <phoneticPr fontId="54" type="noConversion"/>
  </si>
  <si>
    <t>Property별 
선순위 설정순위</t>
    <phoneticPr fontId="54" type="noConversion"/>
  </si>
  <si>
    <t>Property별
선순위 설정액</t>
    <phoneticPr fontId="54" type="noConversion"/>
  </si>
  <si>
    <t>환산후 Property별
선순위 근저당권 
설정액</t>
  </si>
  <si>
    <t>선순위
공담 Property #</t>
    <phoneticPr fontId="54" type="noConversion"/>
  </si>
  <si>
    <t>선순위 공담순위</t>
    <phoneticPr fontId="54" type="noConversion"/>
  </si>
  <si>
    <t>선순위 공담 설정액</t>
    <phoneticPr fontId="54" type="noConversion"/>
  </si>
  <si>
    <t>근저당권
일부이전 금액</t>
  </si>
  <si>
    <t>근저당권
일부이전정보</t>
  </si>
  <si>
    <t>유치권 유무</t>
    <phoneticPr fontId="54" type="noConversion"/>
  </si>
  <si>
    <t>유치권자</t>
    <phoneticPr fontId="54" type="noConversion"/>
  </si>
  <si>
    <t>유치권 신고금액</t>
    <phoneticPr fontId="54" type="noConversion"/>
  </si>
  <si>
    <t>유치권 상세내용</t>
    <phoneticPr fontId="54" type="noConversion"/>
  </si>
  <si>
    <t>선순위
소액보증금 (주택)</t>
    <phoneticPr fontId="54" type="noConversion"/>
  </si>
  <si>
    <t>선순위
소액보증금 (상가)</t>
    <phoneticPr fontId="54" type="noConversion"/>
  </si>
  <si>
    <t>선순위
임차보증금 (주택)</t>
    <phoneticPr fontId="54" type="noConversion"/>
  </si>
  <si>
    <t>선순위
임차보증금 (상가)</t>
    <phoneticPr fontId="54" type="noConversion"/>
  </si>
  <si>
    <t>선순위 임금채권</t>
    <phoneticPr fontId="54" type="noConversion"/>
  </si>
  <si>
    <t>선순위 당해세</t>
    <phoneticPr fontId="54" type="noConversion"/>
  </si>
  <si>
    <t>선순위 조세채권</t>
    <phoneticPr fontId="54" type="noConversion"/>
  </si>
  <si>
    <t>합계</t>
    <phoneticPr fontId="54" type="noConversion"/>
  </si>
  <si>
    <t>감정평가구분
(Property별)</t>
  </si>
  <si>
    <t>감정평가일자
(Property별)</t>
  </si>
  <si>
    <t>감정평가기관
(Property별)</t>
    <phoneticPr fontId="54" type="noConversion"/>
  </si>
  <si>
    <t>토지 감정평가액
(Property별)</t>
    <phoneticPr fontId="54" type="noConversion"/>
  </si>
  <si>
    <t>건물 감정평가액
(Property별)</t>
    <phoneticPr fontId="54" type="noConversion"/>
  </si>
  <si>
    <t>기계 감정평가액
(Property별)</t>
    <phoneticPr fontId="54" type="noConversion"/>
  </si>
  <si>
    <t>제시외
(Property별)</t>
    <phoneticPr fontId="54" type="noConversion"/>
  </si>
  <si>
    <t>감정평가액합계
(Property별)</t>
    <phoneticPr fontId="54" type="noConversion"/>
  </si>
  <si>
    <t>KB시세</t>
    <phoneticPr fontId="54" type="noConversion"/>
  </si>
  <si>
    <t>경매개시 
여부</t>
  </si>
  <si>
    <t>경매 관할법원</t>
  </si>
  <si>
    <t>경매신청기관
(모사건)</t>
  </si>
  <si>
    <t>경매개시일자
(모사건)</t>
  </si>
  <si>
    <t>경매사건번호
(모사건)</t>
  </si>
  <si>
    <t>배당요구종기일
(모사건)</t>
  </si>
  <si>
    <t>청구금액
(모사건)</t>
  </si>
  <si>
    <t>경매신청기관
(중복사건)</t>
  </si>
  <si>
    <t>경매개시일자
(중복사건)</t>
  </si>
  <si>
    <t>경매사건번호
(중복사건)</t>
  </si>
  <si>
    <t>배당요구종기일
(중복사건)</t>
  </si>
  <si>
    <t>청구금액
(중복사건)</t>
  </si>
  <si>
    <t>최초법사가</t>
    <phoneticPr fontId="54" type="noConversion"/>
  </si>
  <si>
    <t>최초경매기일</t>
    <phoneticPr fontId="54" type="noConversion"/>
  </si>
  <si>
    <t>최종경매회차</t>
    <phoneticPr fontId="54" type="noConversion"/>
  </si>
  <si>
    <t>최종경매기일</t>
    <phoneticPr fontId="54" type="noConversion"/>
  </si>
  <si>
    <t>최종경매결과</t>
    <phoneticPr fontId="54" type="noConversion"/>
  </si>
  <si>
    <t>차기경매기일</t>
    <phoneticPr fontId="54" type="noConversion"/>
  </si>
  <si>
    <t>낙찰금액</t>
    <phoneticPr fontId="54" type="noConversion"/>
  </si>
  <si>
    <t>최종경매일의 
최저입찰금액</t>
  </si>
  <si>
    <t>차후예정경매일의 
최저입찰금액</t>
  </si>
  <si>
    <t>Sheet C-2</t>
  </si>
  <si>
    <t>등기부등본정보</t>
    <phoneticPr fontId="72" type="noConversion"/>
  </si>
  <si>
    <t>일련번호</t>
    <phoneticPr fontId="72" type="noConversion"/>
  </si>
  <si>
    <t>Property
일련번호</t>
    <phoneticPr fontId="54" type="noConversion"/>
  </si>
  <si>
    <t>등기부등본 
일련번호</t>
  </si>
  <si>
    <t>등기부등본-
담보물형태</t>
  </si>
  <si>
    <t>대지권비율</t>
    <phoneticPr fontId="54" type="noConversion"/>
  </si>
  <si>
    <t>지분설정
비율_토지</t>
    <phoneticPr fontId="54" type="noConversion"/>
  </si>
  <si>
    <t>지분설정
비율_건물</t>
    <phoneticPr fontId="54" type="noConversion"/>
  </si>
  <si>
    <t>근저당권
설정순위</t>
    <phoneticPr fontId="72" type="noConversion"/>
  </si>
  <si>
    <t>근저당권
설정유형</t>
  </si>
  <si>
    <t>근저당권설정액</t>
  </si>
  <si>
    <t>Simple/
Complicated</t>
  </si>
  <si>
    <t>선순위
설정순위</t>
  </si>
  <si>
    <t>선순위 설정액</t>
  </si>
  <si>
    <t>환산후 선순위 
근저당권 설정액</t>
  </si>
  <si>
    <t>Sheet C-3</t>
    <phoneticPr fontId="72" type="noConversion"/>
  </si>
  <si>
    <t>설정순위정보</t>
    <phoneticPr fontId="72" type="noConversion"/>
  </si>
  <si>
    <t>Property
일련번호</t>
  </si>
  <si>
    <t>Property
설정순위</t>
  </si>
  <si>
    <t>Property
근저당권자</t>
  </si>
  <si>
    <t>설정계약서상
Property
근저당권설정유형</t>
  </si>
  <si>
    <t>통화표시</t>
    <phoneticPr fontId="72" type="noConversion"/>
  </si>
  <si>
    <t>Property
근저당권설정액</t>
  </si>
  <si>
    <t>환산후 Property
근저당권설정액</t>
  </si>
  <si>
    <t>공장저당법
목록번호</t>
    <phoneticPr fontId="72" type="noConversion"/>
  </si>
  <si>
    <t>Property
공담번호</t>
  </si>
  <si>
    <t>Sheet D</t>
    <phoneticPr fontId="72" type="noConversion"/>
  </si>
  <si>
    <t>신용보증서정보</t>
    <phoneticPr fontId="72" type="noConversion"/>
  </si>
  <si>
    <t>보증기관</t>
    <phoneticPr fontId="54" type="noConversion"/>
  </si>
  <si>
    <t>보증형태</t>
    <phoneticPr fontId="54" type="noConversion"/>
  </si>
  <si>
    <t>보증기일</t>
    <phoneticPr fontId="54" type="noConversion"/>
  </si>
  <si>
    <t>보증서번호</t>
    <phoneticPr fontId="54" type="noConversion"/>
  </si>
  <si>
    <t>보증비율</t>
    <phoneticPr fontId="54" type="noConversion"/>
  </si>
  <si>
    <t>보증금액</t>
    <phoneticPr fontId="54" type="noConversion"/>
  </si>
  <si>
    <t>보증잔액</t>
    <phoneticPr fontId="54" type="noConversion"/>
  </si>
  <si>
    <t>관련 대출채권 
일련번호</t>
  </si>
  <si>
    <t>관련 대출채권 
계좌번호</t>
  </si>
  <si>
    <t>Regular</t>
    <phoneticPr fontId="54" type="noConversion"/>
  </si>
  <si>
    <t>회생사건번호</t>
    <phoneticPr fontId="54" type="noConversion"/>
  </si>
  <si>
    <t>계좌번호</t>
    <phoneticPr fontId="54" type="noConversion"/>
  </si>
  <si>
    <t>비고</t>
  </si>
  <si>
    <t>KEY</t>
    <phoneticPr fontId="54" type="noConversion"/>
  </si>
  <si>
    <t>경상북도</t>
  </si>
  <si>
    <t>광주광역시</t>
  </si>
  <si>
    <t>북구</t>
  </si>
  <si>
    <t>경기도</t>
  </si>
  <si>
    <t>화성시</t>
  </si>
  <si>
    <t>충청남도</t>
  </si>
  <si>
    <t>인천광역시</t>
  </si>
  <si>
    <t>미추홀구</t>
  </si>
  <si>
    <t>충청북도</t>
  </si>
  <si>
    <t>경상남도</t>
  </si>
  <si>
    <t>김해시</t>
  </si>
  <si>
    <t>김포시</t>
  </si>
  <si>
    <t>서구</t>
  </si>
  <si>
    <t>부산광역시</t>
  </si>
  <si>
    <t>서울특별시</t>
  </si>
  <si>
    <t>대구광역시</t>
  </si>
  <si>
    <t>파주시</t>
  </si>
  <si>
    <t>시흥시</t>
  </si>
  <si>
    <t>강서구</t>
  </si>
  <si>
    <t>울산광역시</t>
  </si>
  <si>
    <t>동구</t>
  </si>
  <si>
    <t>은평구</t>
  </si>
  <si>
    <t>대전광역시</t>
  </si>
  <si>
    <t>부평구</t>
  </si>
  <si>
    <t>용인시 기흥구</t>
  </si>
  <si>
    <t>근린상가</t>
  </si>
  <si>
    <t>Y</t>
  </si>
  <si>
    <t>1,2</t>
  </si>
  <si>
    <t>1,2,3</t>
  </si>
  <si>
    <t>1,2,3,4</t>
  </si>
  <si>
    <t>대</t>
  </si>
  <si>
    <t>Special</t>
    <phoneticPr fontId="54" type="noConversion"/>
  </si>
  <si>
    <t>미등기</t>
  </si>
  <si>
    <t>성남시 분당구</t>
  </si>
  <si>
    <t>통영시</t>
  </si>
  <si>
    <t>정왕동</t>
  </si>
  <si>
    <t>상동</t>
  </si>
  <si>
    <t>양주시</t>
  </si>
  <si>
    <t>2</t>
  </si>
  <si>
    <t>1</t>
  </si>
  <si>
    <t>2,3</t>
  </si>
  <si>
    <t>근린주택</t>
  </si>
  <si>
    <t>20층 아파트</t>
  </si>
  <si>
    <t>단층 공장</t>
  </si>
  <si>
    <t>13층 아파트</t>
  </si>
  <si>
    <t>20층 공동주택(아파트)</t>
  </si>
  <si>
    <t>15층 공동주택(아파트)</t>
  </si>
  <si>
    <t>15층 아파트</t>
  </si>
  <si>
    <t>18층 아파트</t>
  </si>
  <si>
    <t>15층 공동주택</t>
  </si>
  <si>
    <t>25층 아파트</t>
  </si>
  <si>
    <t>연수구</t>
  </si>
  <si>
    <t>19층 아파트</t>
  </si>
  <si>
    <t>EUR</t>
    <phoneticPr fontId="54" type="noConversion"/>
  </si>
  <si>
    <t>(Cut 추가작업)</t>
    <phoneticPr fontId="54" type="noConversion"/>
  </si>
  <si>
    <t>금   액   정   보</t>
    <phoneticPr fontId="54" type="noConversion"/>
  </si>
  <si>
    <t>계     좌     기     본     정     보</t>
    <phoneticPr fontId="54" type="noConversion"/>
  </si>
  <si>
    <t>건   전   성    현   황(주채권)</t>
    <phoneticPr fontId="54" type="noConversion"/>
  </si>
  <si>
    <t>기타정보</t>
    <phoneticPr fontId="54" type="noConversion"/>
  </si>
  <si>
    <t>담    보    구    분</t>
    <phoneticPr fontId="54" type="noConversion"/>
  </si>
  <si>
    <t>차주수</t>
    <phoneticPr fontId="54" type="noConversion"/>
  </si>
  <si>
    <t>채권수</t>
    <phoneticPr fontId="54" type="noConversion"/>
  </si>
  <si>
    <t>채무자명</t>
    <phoneticPr fontId="54" type="noConversion"/>
  </si>
  <si>
    <t>고객식별자</t>
  </si>
  <si>
    <t>담보고객식별자</t>
    <phoneticPr fontId="54" type="noConversion"/>
  </si>
  <si>
    <t>계좌구분</t>
    <phoneticPr fontId="54" type="noConversion"/>
  </si>
  <si>
    <t>채권양도예정안내</t>
    <phoneticPr fontId="54" type="noConversion"/>
  </si>
  <si>
    <t>Cut_계좌번호</t>
    <phoneticPr fontId="54" type="noConversion"/>
  </si>
  <si>
    <t>변경후계좌번호</t>
    <phoneticPr fontId="54" type="noConversion"/>
  </si>
  <si>
    <t>신용정보 위임</t>
    <phoneticPr fontId="54" type="noConversion"/>
  </si>
  <si>
    <t>매각신청여부</t>
    <phoneticPr fontId="54" type="noConversion"/>
  </si>
  <si>
    <t>Pool1</t>
    <phoneticPr fontId="54" type="noConversion"/>
  </si>
  <si>
    <t>Pool2</t>
    <phoneticPr fontId="54" type="noConversion"/>
  </si>
  <si>
    <t>보고점</t>
    <phoneticPr fontId="54" type="noConversion"/>
  </si>
  <si>
    <t>보고자</t>
    <phoneticPr fontId="54" type="noConversion"/>
  </si>
  <si>
    <t>보고자명</t>
    <phoneticPr fontId="54" type="noConversion"/>
  </si>
  <si>
    <t>관리점번</t>
    <phoneticPr fontId="54" type="noConversion"/>
  </si>
  <si>
    <t>관리점명</t>
    <phoneticPr fontId="54" type="noConversion"/>
  </si>
  <si>
    <t>사망여부</t>
    <phoneticPr fontId="54" type="noConversion"/>
  </si>
  <si>
    <t>전산
개인워크아웃</t>
    <phoneticPr fontId="54" type="noConversion"/>
  </si>
  <si>
    <t>전산
기업워크아웃</t>
    <phoneticPr fontId="54" type="noConversion"/>
  </si>
  <si>
    <t>채무자명</t>
  </si>
  <si>
    <t>특채여부</t>
    <phoneticPr fontId="54" type="noConversion"/>
  </si>
  <si>
    <t>특이사항</t>
    <phoneticPr fontId="54" type="noConversion"/>
  </si>
  <si>
    <t>유가증권 보유여부</t>
    <phoneticPr fontId="54" type="noConversion"/>
  </si>
  <si>
    <t>과목</t>
    <phoneticPr fontId="54" type="noConversion"/>
  </si>
  <si>
    <t>특채원인계좌</t>
    <phoneticPr fontId="54" type="noConversion"/>
  </si>
  <si>
    <t>가계기업구분</t>
    <phoneticPr fontId="54" type="noConversion"/>
  </si>
  <si>
    <t>통화구분</t>
    <phoneticPr fontId="54" type="noConversion"/>
  </si>
  <si>
    <t>전년도계좌(BS)</t>
    <phoneticPr fontId="54" type="noConversion"/>
  </si>
  <si>
    <t>전년도잔액(BS)</t>
    <phoneticPr fontId="54" type="noConversion"/>
  </si>
  <si>
    <t>전년도충당금</t>
    <phoneticPr fontId="54" type="noConversion"/>
  </si>
  <si>
    <t>수정충당금</t>
    <phoneticPr fontId="54" type="noConversion"/>
  </si>
  <si>
    <t>수정충당금(반올림)</t>
    <phoneticPr fontId="54" type="noConversion"/>
  </si>
  <si>
    <t>BS충당금</t>
    <phoneticPr fontId="54" type="noConversion"/>
  </si>
  <si>
    <t>특채충당금
환입액
(당해년도상각계좌만)</t>
    <phoneticPr fontId="54" type="noConversion"/>
  </si>
  <si>
    <t>3월말충당금</t>
    <phoneticPr fontId="54" type="noConversion"/>
  </si>
  <si>
    <t>잔액
(원화/외화)</t>
    <phoneticPr fontId="54" type="noConversion"/>
  </si>
  <si>
    <t>잔액(원화환산)</t>
    <phoneticPr fontId="54" type="noConversion"/>
  </si>
  <si>
    <t>부동산담보배분
내부회복가치</t>
    <phoneticPr fontId="54" type="noConversion"/>
  </si>
  <si>
    <t>보증서금액</t>
    <phoneticPr fontId="54" type="noConversion"/>
  </si>
  <si>
    <t>동산담보배분
내부회복가치</t>
    <phoneticPr fontId="54" type="noConversion"/>
  </si>
  <si>
    <t>총배분내부회복가치</t>
    <phoneticPr fontId="54" type="noConversion"/>
  </si>
  <si>
    <t>담보가</t>
    <phoneticPr fontId="54" type="noConversion"/>
  </si>
  <si>
    <t>NPV기준금액</t>
    <phoneticPr fontId="54" type="noConversion"/>
  </si>
  <si>
    <t>계좌별 NPV_테이블</t>
    <phoneticPr fontId="54" type="noConversion"/>
  </si>
  <si>
    <t>NPV율</t>
    <phoneticPr fontId="54" type="noConversion"/>
  </si>
  <si>
    <t>선순위반영안한 NPV</t>
    <phoneticPr fontId="54" type="noConversion"/>
  </si>
  <si>
    <t>BS잔액</t>
    <phoneticPr fontId="54" type="noConversion"/>
  </si>
  <si>
    <t>특채잔액</t>
    <phoneticPr fontId="54" type="noConversion"/>
  </si>
  <si>
    <t>여신성가지급금</t>
  </si>
  <si>
    <t>미회수가지급금</t>
  </si>
  <si>
    <t>가지급합</t>
    <phoneticPr fontId="427" type="noConversion"/>
  </si>
  <si>
    <t>미수이자금액(원화이외)</t>
    <phoneticPr fontId="427" type="noConversion"/>
  </si>
  <si>
    <t>미수이자금액(KRW)</t>
  </si>
  <si>
    <t>신규일</t>
    <phoneticPr fontId="54" type="noConversion"/>
  </si>
  <si>
    <t>만기일</t>
    <phoneticPr fontId="54" type="noConversion"/>
  </si>
  <si>
    <t>특채편입일</t>
    <phoneticPr fontId="54" type="noConversion"/>
  </si>
  <si>
    <t>연체기준일</t>
    <phoneticPr fontId="54" type="noConversion"/>
  </si>
  <si>
    <t>최초대출금액</t>
    <phoneticPr fontId="54" type="noConversion"/>
  </si>
  <si>
    <t>최초대출금액(외화)</t>
    <phoneticPr fontId="54" type="noConversion"/>
  </si>
  <si>
    <t>일부상각여부</t>
    <phoneticPr fontId="54" type="noConversion"/>
  </si>
  <si>
    <t>상품코드</t>
    <phoneticPr fontId="54" type="noConversion"/>
  </si>
  <si>
    <t>상품코드명</t>
    <phoneticPr fontId="54" type="noConversion"/>
  </si>
  <si>
    <t>정상이자율</t>
    <phoneticPr fontId="54" type="noConversion"/>
  </si>
  <si>
    <t>연체이율(%)</t>
  </si>
  <si>
    <t>송부한도번호</t>
    <phoneticPr fontId="54" type="noConversion"/>
  </si>
  <si>
    <t>정상</t>
    <phoneticPr fontId="54" type="noConversion"/>
  </si>
  <si>
    <t>요주의</t>
    <phoneticPr fontId="54" type="noConversion"/>
  </si>
  <si>
    <t>고정</t>
    <phoneticPr fontId="54" type="noConversion"/>
  </si>
  <si>
    <t>회수의문</t>
    <phoneticPr fontId="54" type="noConversion"/>
  </si>
  <si>
    <t>추정손실</t>
    <phoneticPr fontId="54" type="noConversion"/>
  </si>
  <si>
    <t>고정이하합</t>
    <phoneticPr fontId="54" type="noConversion"/>
  </si>
  <si>
    <t>고객식별자</t>
    <phoneticPr fontId="427" type="noConversion"/>
  </si>
  <si>
    <t>주담보구분</t>
    <phoneticPr fontId="54" type="noConversion"/>
  </si>
  <si>
    <t>담보구분1</t>
    <phoneticPr fontId="427" type="noConversion"/>
  </si>
  <si>
    <t>담보구분2</t>
  </si>
  <si>
    <t>담보구분3</t>
  </si>
  <si>
    <t>담보구분4</t>
  </si>
  <si>
    <t>담보구분5</t>
  </si>
  <si>
    <t>최종담보여부</t>
    <phoneticPr fontId="427" type="noConversion"/>
  </si>
  <si>
    <t>1차담보구분</t>
    <phoneticPr fontId="54" type="noConversion"/>
  </si>
  <si>
    <t>2차담보구분</t>
    <phoneticPr fontId="54" type="noConversion"/>
  </si>
  <si>
    <t>8932</t>
  </si>
  <si>
    <t>안태혁</t>
  </si>
  <si>
    <t>기업경영개선부</t>
  </si>
  <si>
    <t>회생</t>
    <phoneticPr fontId="54" type="noConversion"/>
  </si>
  <si>
    <t>일반</t>
    <phoneticPr fontId="54" type="noConversion"/>
  </si>
  <si>
    <t>16</t>
  </si>
  <si>
    <t>기업</t>
    <phoneticPr fontId="54" type="noConversion"/>
  </si>
  <si>
    <t>기업</t>
  </si>
  <si>
    <t>2534P0500001</t>
  </si>
  <si>
    <t>기업일반시설자금대출</t>
  </si>
  <si>
    <t>특채</t>
    <phoneticPr fontId="54" type="noConversion"/>
  </si>
  <si>
    <t>05</t>
  </si>
  <si>
    <t>홍미화</t>
  </si>
  <si>
    <t>2532P0200001</t>
  </si>
  <si>
    <t>기업일반운전자금대출</t>
  </si>
  <si>
    <t>1606971</t>
  </si>
  <si>
    <t>김태욱</t>
  </si>
  <si>
    <t>일부상각</t>
    <phoneticPr fontId="54" type="noConversion"/>
  </si>
  <si>
    <t>2542A2200006</t>
  </si>
  <si>
    <t>중소기업 창업 및 진흥기금(20170110 이후추천분)</t>
  </si>
  <si>
    <t>2533D4700001</t>
  </si>
  <si>
    <t>전라북도협약 중소기업자금</t>
  </si>
  <si>
    <t>일부상각</t>
  </si>
  <si>
    <t>3496</t>
  </si>
  <si>
    <t>3158528</t>
  </si>
  <si>
    <t>조성덕</t>
  </si>
  <si>
    <t>여신관리센터</t>
  </si>
  <si>
    <t>8750</t>
  </si>
  <si>
    <t>3122418</t>
  </si>
  <si>
    <t>정상호</t>
  </si>
  <si>
    <t>부산여신관리센터</t>
  </si>
  <si>
    <t>2532P0200030</t>
  </si>
  <si>
    <t>KB 기술창조기업 우대대출</t>
  </si>
  <si>
    <t>2532P0200046</t>
  </si>
  <si>
    <t>KB 창업기업 장기보증부대출</t>
  </si>
  <si>
    <t>2544H3600001</t>
  </si>
  <si>
    <t>기한부외화지급보증대지급금</t>
  </si>
  <si>
    <t>2532P0300001</t>
  </si>
  <si>
    <t>C2자금대출</t>
  </si>
  <si>
    <t>2317477</t>
  </si>
  <si>
    <t>박영주</t>
  </si>
  <si>
    <t>2539M7400002</t>
  </si>
  <si>
    <t>기업구매자금대출_한도후취</t>
  </si>
  <si>
    <t>2534P0500021</t>
  </si>
  <si>
    <t>2542A2000001</t>
  </si>
  <si>
    <t>온렌딩대출</t>
  </si>
  <si>
    <t>KB 산업단지기업 우대대출(이자상환플랜 미선택)</t>
  </si>
  <si>
    <t>2532P3000005</t>
  </si>
  <si>
    <t>KB 우수기술기업 TCB신용대출</t>
  </si>
  <si>
    <t>2534P0300001</t>
  </si>
  <si>
    <t>2532P0200113</t>
  </si>
  <si>
    <t>KB 코로나바이러스 특례보증 협약대출</t>
  </si>
  <si>
    <t>8747</t>
  </si>
  <si>
    <t>대구여신관리센터</t>
  </si>
  <si>
    <t>09</t>
  </si>
  <si>
    <t>가계</t>
    <phoneticPr fontId="54" type="noConversion"/>
  </si>
  <si>
    <t>가계</t>
  </si>
  <si>
    <t>200331100016</t>
  </si>
  <si>
    <t>FOR YOU 장기대출(주택구입자금)</t>
  </si>
  <si>
    <t>200212900004</t>
  </si>
  <si>
    <t>신용대출장기분할상환전환대출</t>
  </si>
  <si>
    <t>200211400010</t>
  </si>
  <si>
    <t>KB 분할상환 모기지론 - 일반자금</t>
  </si>
  <si>
    <t>200211600001</t>
  </si>
  <si>
    <t>FOR YOU 장기대출</t>
  </si>
  <si>
    <t>200212100020</t>
  </si>
  <si>
    <t>KB 국민행복 신용대출</t>
  </si>
  <si>
    <t>01</t>
  </si>
  <si>
    <t>200213100005</t>
  </si>
  <si>
    <t>KB가계대출채무조정프로그램</t>
  </si>
  <si>
    <t>8763</t>
  </si>
  <si>
    <t>2806039</t>
  </si>
  <si>
    <t>이행술</t>
  </si>
  <si>
    <t>광주여신관리센터</t>
  </si>
  <si>
    <t>2532P0200002</t>
  </si>
  <si>
    <t>KB투게더론</t>
  </si>
  <si>
    <t>200211400004</t>
  </si>
  <si>
    <t>KB부동산담보대출</t>
  </si>
  <si>
    <t>파산</t>
    <phoneticPr fontId="54" type="noConversion"/>
  </si>
  <si>
    <t>2532P0200019</t>
  </si>
  <si>
    <t>KB동산ㆍ채권담보대출(유형자산)</t>
  </si>
  <si>
    <t>2534P0500013</t>
  </si>
  <si>
    <t>최주열</t>
  </si>
  <si>
    <t>정오영</t>
  </si>
  <si>
    <t>8734</t>
  </si>
  <si>
    <t>2819582</t>
  </si>
  <si>
    <t>임태인</t>
  </si>
  <si>
    <t>대전여신관리센터</t>
  </si>
  <si>
    <t>2323211</t>
  </si>
  <si>
    <t>박재흥</t>
  </si>
  <si>
    <t>김성문</t>
  </si>
  <si>
    <t>3159187</t>
  </si>
  <si>
    <t>주영기</t>
  </si>
  <si>
    <t>200631100003</t>
  </si>
  <si>
    <t>KB주택구입자금대출(아파트잔금무담보)</t>
  </si>
  <si>
    <t>2534P0500022</t>
  </si>
  <si>
    <t>KB일사천리소호대출</t>
  </si>
  <si>
    <t>1579179</t>
  </si>
  <si>
    <t>김욱태</t>
  </si>
  <si>
    <t>3139171</t>
  </si>
  <si>
    <t>조국현</t>
  </si>
  <si>
    <t>200331100015</t>
  </si>
  <si>
    <t>KB주택구입자금대출</t>
  </si>
  <si>
    <t>2542A2800001</t>
  </si>
  <si>
    <t>에너지이용합리화자금</t>
  </si>
  <si>
    <t>2534P0500005</t>
  </si>
  <si>
    <t>KB커머셜모기지론</t>
  </si>
  <si>
    <t>200331100020</t>
  </si>
  <si>
    <t>KB 분할상환 모기지론 - 주택구입자금</t>
  </si>
  <si>
    <t>2797233</t>
  </si>
  <si>
    <t>이종철</t>
  </si>
  <si>
    <t>2503439</t>
  </si>
  <si>
    <t>서영호</t>
  </si>
  <si>
    <t>2533D0500001</t>
  </si>
  <si>
    <t>경상북도협약 중소기업자금</t>
  </si>
  <si>
    <t>2717480</t>
  </si>
  <si>
    <t>오승환</t>
  </si>
  <si>
    <t>황상문</t>
  </si>
  <si>
    <t>2532P0200033</t>
  </si>
  <si>
    <t>정구남</t>
  </si>
  <si>
    <t>1046705360</t>
  </si>
  <si>
    <t>55331604062404</t>
  </si>
  <si>
    <t>200212100008</t>
  </si>
  <si>
    <t>KB새희망홀씨Ⅱ</t>
  </si>
  <si>
    <t>류이제</t>
  </si>
  <si>
    <t>담보고객식별자</t>
  </si>
  <si>
    <t>고객식별자</t>
    <phoneticPr fontId="72" type="noConversion"/>
  </si>
  <si>
    <t>고객명</t>
    <phoneticPr fontId="72" type="noConversion"/>
  </si>
  <si>
    <t>담보계좌번호</t>
  </si>
  <si>
    <t>담보구분</t>
  </si>
  <si>
    <t>담보설정번호</t>
  </si>
  <si>
    <t>소재지번호</t>
  </si>
  <si>
    <t>설정년월일</t>
  </si>
  <si>
    <t>설정일련번호</t>
  </si>
  <si>
    <t>근담보구분명</t>
  </si>
  <si>
    <t>회계구분</t>
  </si>
  <si>
    <t>견질담보구분</t>
  </si>
  <si>
    <t>통화코드</t>
  </si>
  <si>
    <t>매각대상계좌</t>
    <phoneticPr fontId="72" type="noConversion"/>
  </si>
  <si>
    <t>121</t>
  </si>
  <si>
    <t>한정근담보</t>
  </si>
  <si>
    <t>은행</t>
  </si>
  <si>
    <t>정규</t>
  </si>
  <si>
    <t>20190517</t>
  </si>
  <si>
    <t>151</t>
  </si>
  <si>
    <t>133</t>
  </si>
  <si>
    <t>20151012</t>
  </si>
  <si>
    <t>152</t>
  </si>
  <si>
    <t>154</t>
  </si>
  <si>
    <t>특정근담보</t>
  </si>
  <si>
    <t>155</t>
  </si>
  <si>
    <t>210670562</t>
  </si>
  <si>
    <t>202362158</t>
  </si>
  <si>
    <t>20161013</t>
  </si>
  <si>
    <t>인천광역시 서구 오류동   1656-1 블루텍 공존동440호</t>
  </si>
  <si>
    <t>202362159</t>
  </si>
  <si>
    <t>123</t>
  </si>
  <si>
    <t>20190627</t>
  </si>
  <si>
    <t>130</t>
  </si>
  <si>
    <t>20170929</t>
  </si>
  <si>
    <t>20080619</t>
  </si>
  <si>
    <t>20170215</t>
  </si>
  <si>
    <t>134</t>
  </si>
  <si>
    <t>127</t>
  </si>
  <si>
    <t>20150529</t>
  </si>
  <si>
    <t>20200325</t>
  </si>
  <si>
    <t>20180402</t>
  </si>
  <si>
    <t>20150305</t>
  </si>
  <si>
    <t>20190215</t>
  </si>
  <si>
    <t>20200313</t>
  </si>
  <si>
    <t>135</t>
  </si>
  <si>
    <t>114</t>
  </si>
  <si>
    <t>20190520</t>
  </si>
  <si>
    <t>20130329</t>
  </si>
  <si>
    <t>20190325</t>
  </si>
  <si>
    <t>20200901</t>
  </si>
  <si>
    <t>20180511</t>
  </si>
  <si>
    <t>20190328</t>
  </si>
  <si>
    <t>159</t>
  </si>
  <si>
    <t>20130917</t>
  </si>
  <si>
    <t>20160429</t>
  </si>
  <si>
    <t>20190724</t>
  </si>
  <si>
    <t>157</t>
  </si>
  <si>
    <t>20171128</t>
  </si>
  <si>
    <t>3139171@kbfg.com</t>
  </si>
  <si>
    <t>조성윤</t>
  </si>
  <si>
    <t>redcell2@kbfg.com</t>
  </si>
  <si>
    <t>kwt18640@kbfg.com</t>
  </si>
  <si>
    <t>1121211@kbfg.com</t>
  </si>
  <si>
    <t>cjyp1116@kbfg.com</t>
  </si>
  <si>
    <t>jaeheung.park@kbfg.com</t>
  </si>
  <si>
    <t>audtnr2@kbfg.com</t>
  </si>
  <si>
    <t>csd1120@kbfg.com</t>
  </si>
  <si>
    <t>임시번호</t>
    <phoneticPr fontId="54" type="noConversion"/>
  </si>
  <si>
    <t>확정번호</t>
    <phoneticPr fontId="54" type="noConversion"/>
  </si>
  <si>
    <t>OPB</t>
    <phoneticPr fontId="54" type="noConversion"/>
  </si>
  <si>
    <t>KB-059</t>
  </si>
  <si>
    <t>KB-046</t>
  </si>
  <si>
    <t>KB-111</t>
  </si>
  <si>
    <t>KB-015</t>
  </si>
  <si>
    <t>KB-018</t>
  </si>
  <si>
    <t>KB-037</t>
  </si>
  <si>
    <t>KB-044</t>
  </si>
  <si>
    <t>KB-003</t>
  </si>
  <si>
    <t>KB-002</t>
  </si>
  <si>
    <t>KB-038</t>
  </si>
  <si>
    <t>KB-022</t>
  </si>
  <si>
    <t>KB-112</t>
  </si>
  <si>
    <t>KB-039</t>
  </si>
  <si>
    <t>KB-106</t>
  </si>
  <si>
    <t>KB-071</t>
  </si>
  <si>
    <t>KB-083</t>
  </si>
  <si>
    <t>KB-029</t>
  </si>
  <si>
    <t>KB-057</t>
  </si>
  <si>
    <t>KB-108</t>
  </si>
  <si>
    <t>KB-095</t>
  </si>
  <si>
    <t>KB-006</t>
  </si>
  <si>
    <t>KB-090</t>
  </si>
  <si>
    <t>KB-067</t>
  </si>
  <si>
    <t>KB-023</t>
  </si>
  <si>
    <t>KB-048</t>
  </si>
  <si>
    <t>KB-052</t>
  </si>
  <si>
    <t>KB-035</t>
  </si>
  <si>
    <t>KB-077</t>
  </si>
  <si>
    <t>KB-036</t>
  </si>
  <si>
    <t>KB-070</t>
  </si>
  <si>
    <t>KB-027</t>
  </si>
  <si>
    <t>KB-107</t>
  </si>
  <si>
    <t>KB-103</t>
  </si>
  <si>
    <t>KB-104</t>
  </si>
  <si>
    <t>KB-013</t>
  </si>
  <si>
    <t>KB-101</t>
  </si>
  <si>
    <t>KB-007</t>
  </si>
  <si>
    <t>KB-032</t>
  </si>
  <si>
    <t>KB-014</t>
  </si>
  <si>
    <t>KB-004</t>
  </si>
  <si>
    <t>KB-074</t>
  </si>
  <si>
    <t>KB-099</t>
  </si>
  <si>
    <t>KB-086</t>
  </si>
  <si>
    <t>KB-065</t>
  </si>
  <si>
    <t>KB-110</t>
  </si>
  <si>
    <t>KB-005</t>
  </si>
  <si>
    <t>KB-047</t>
  </si>
  <si>
    <t>KB-098</t>
  </si>
  <si>
    <t>KB-062</t>
  </si>
  <si>
    <t>KB-042</t>
  </si>
  <si>
    <t>KB-055</t>
  </si>
  <si>
    <t>KB-092</t>
  </si>
  <si>
    <t>KB-016</t>
  </si>
  <si>
    <t>KB-091</t>
  </si>
  <si>
    <t>KB-075</t>
  </si>
  <si>
    <t>KB-102</t>
  </si>
  <si>
    <t>KB-040</t>
  </si>
  <si>
    <t>KB-078</t>
  </si>
  <si>
    <t>KB-068</t>
  </si>
  <si>
    <t>KB-063</t>
  </si>
  <si>
    <t>KB-076</t>
  </si>
  <si>
    <t>KB-079</t>
  </si>
  <si>
    <t>KB-034</t>
  </si>
  <si>
    <t>KB-060</t>
  </si>
  <si>
    <t>KB-054</t>
  </si>
  <si>
    <t>KB-008</t>
  </si>
  <si>
    <t>KB-024</t>
  </si>
  <si>
    <t>KB-097</t>
  </si>
  <si>
    <t>KB-011</t>
  </si>
  <si>
    <t>KB-105</t>
  </si>
  <si>
    <t>KB-096</t>
  </si>
  <si>
    <t>KB-100</t>
  </si>
  <si>
    <t>KB-030</t>
  </si>
  <si>
    <t>KB-085</t>
  </si>
  <si>
    <t>KB-041</t>
  </si>
  <si>
    <t>KB-021</t>
  </si>
  <si>
    <t>KB-073</t>
  </si>
  <si>
    <t>KB-012</t>
  </si>
  <si>
    <t>KB-028</t>
  </si>
  <si>
    <t>KB-084</t>
  </si>
  <si>
    <t>KB-051</t>
  </si>
  <si>
    <t>KB-033</t>
  </si>
  <si>
    <t>KB-017</t>
  </si>
  <si>
    <t>KB-081</t>
  </si>
  <si>
    <t>KB-026</t>
  </si>
  <si>
    <t>KB-113</t>
  </si>
  <si>
    <t>KB-093</t>
  </si>
  <si>
    <t>KB-009</t>
  </si>
  <si>
    <t>KB-087</t>
  </si>
  <si>
    <t>KB-043</t>
  </si>
  <si>
    <t>KB-094</t>
  </si>
  <si>
    <t>KB-001</t>
  </si>
  <si>
    <t>KB-045</t>
  </si>
  <si>
    <t>KB-053</t>
  </si>
  <si>
    <t>KB-089</t>
  </si>
  <si>
    <t>KB-056</t>
  </si>
  <si>
    <t>KB-064</t>
  </si>
  <si>
    <t>KB-010</t>
  </si>
  <si>
    <t>KB-072</t>
  </si>
  <si>
    <t>KB-019</t>
  </si>
  <si>
    <t>KB-058</t>
  </si>
  <si>
    <t>KB-025</t>
  </si>
  <si>
    <t>KB-020</t>
  </si>
  <si>
    <t>KB-031</t>
  </si>
  <si>
    <t>KB-069</t>
  </si>
  <si>
    <t>KB-080</t>
  </si>
  <si>
    <t>거제시</t>
  </si>
  <si>
    <t>달성군</t>
  </si>
  <si>
    <t>창원시 마산회원구</t>
  </si>
  <si>
    <t>고양시 덕양구</t>
  </si>
  <si>
    <t>오류동</t>
  </si>
  <si>
    <t>해운대구</t>
  </si>
  <si>
    <t>수성구</t>
  </si>
  <si>
    <t>포항시 북구</t>
  </si>
  <si>
    <t>금천구</t>
  </si>
  <si>
    <t>가산동</t>
  </si>
  <si>
    <t>1,2,3,4,5</t>
  </si>
  <si>
    <t>KB</t>
  </si>
  <si>
    <t>국민은행</t>
  </si>
  <si>
    <t>25층 공동주택(아파트)</t>
  </si>
  <si>
    <t>14층 아파트</t>
  </si>
  <si>
    <t>23층 아파트</t>
  </si>
  <si>
    <t>21층 아파트</t>
  </si>
  <si>
    <t>17층 공동주택(아파트)</t>
  </si>
  <si>
    <t>농협은행</t>
  </si>
  <si>
    <t>우리은행</t>
  </si>
  <si>
    <t>차주명(비실명)</t>
    <phoneticPr fontId="54" type="noConversion"/>
  </si>
  <si>
    <t>법인</t>
    <phoneticPr fontId="54" type="noConversion"/>
  </si>
  <si>
    <t>전부신청</t>
    <phoneticPr fontId="54" type="noConversion"/>
  </si>
  <si>
    <t>20210119</t>
  </si>
  <si>
    <t>000</t>
  </si>
  <si>
    <t>20210625</t>
  </si>
  <si>
    <t>20210219</t>
  </si>
  <si>
    <t>20210524</t>
  </si>
  <si>
    <t>20211124</t>
  </si>
  <si>
    <t>20210928</t>
  </si>
  <si>
    <t>20210303</t>
  </si>
  <si>
    <t>20210416</t>
  </si>
  <si>
    <t>20210320</t>
  </si>
  <si>
    <t>20211123</t>
  </si>
  <si>
    <t>20210225</t>
  </si>
  <si>
    <t>20170404</t>
  </si>
  <si>
    <t>115</t>
  </si>
  <si>
    <t>20170830</t>
  </si>
  <si>
    <t>20191030</t>
  </si>
  <si>
    <t>20200326</t>
  </si>
  <si>
    <t>20200925</t>
  </si>
  <si>
    <t>20210718</t>
  </si>
  <si>
    <t>20190228</t>
  </si>
  <si>
    <t>20220225</t>
  </si>
  <si>
    <t>20190719</t>
  </si>
  <si>
    <t>20201020</t>
  </si>
  <si>
    <t>20210326</t>
  </si>
  <si>
    <t>20201201</t>
  </si>
  <si>
    <t>20180914</t>
  </si>
  <si>
    <t>20210422</t>
  </si>
  <si>
    <t>20210730</t>
  </si>
  <si>
    <t>20210820</t>
  </si>
  <si>
    <t>20210226</t>
  </si>
  <si>
    <t>20210228</t>
  </si>
  <si>
    <t>20210518</t>
  </si>
  <si>
    <t>20210602</t>
  </si>
  <si>
    <t>20210522</t>
  </si>
  <si>
    <t>20210330</t>
  </si>
  <si>
    <t>20210729</t>
  </si>
  <si>
    <t>20211217</t>
  </si>
  <si>
    <t>20210430</t>
  </si>
  <si>
    <t>20200612</t>
  </si>
  <si>
    <t>20210331</t>
  </si>
  <si>
    <t>20210721</t>
  </si>
  <si>
    <t>20210529</t>
  </si>
  <si>
    <t>005</t>
  </si>
  <si>
    <t>20211016</t>
  </si>
  <si>
    <t>20210904</t>
  </si>
  <si>
    <t>20210605</t>
  </si>
  <si>
    <t>20120928</t>
  </si>
  <si>
    <t>20200625</t>
  </si>
  <si>
    <t>20120831</t>
  </si>
  <si>
    <t>20200610</t>
  </si>
  <si>
    <t>20200615</t>
  </si>
  <si>
    <t>20200217</t>
  </si>
  <si>
    <t>20191017</t>
  </si>
  <si>
    <t>20210601</t>
  </si>
  <si>
    <t>471</t>
  </si>
  <si>
    <t>20211029</t>
  </si>
  <si>
    <t>20210630</t>
  </si>
  <si>
    <t>20150331</t>
  </si>
  <si>
    <t>20210930</t>
  </si>
  <si>
    <t>20220323</t>
  </si>
  <si>
    <t>20210426</t>
  </si>
  <si>
    <t>20180615</t>
  </si>
  <si>
    <t>소호</t>
    <phoneticPr fontId="54" type="noConversion"/>
  </si>
  <si>
    <t>20140903</t>
  </si>
  <si>
    <t>20210713</t>
  </si>
  <si>
    <t>20210620</t>
  </si>
  <si>
    <t>20210902</t>
  </si>
  <si>
    <t>20190920</t>
  </si>
  <si>
    <t>20170925</t>
  </si>
  <si>
    <t>20191231</t>
  </si>
  <si>
    <t>20211102</t>
  </si>
  <si>
    <t>20211230</t>
  </si>
  <si>
    <t>20210402</t>
  </si>
  <si>
    <t>20180829</t>
  </si>
  <si>
    <t>20211025</t>
  </si>
  <si>
    <t>20210126</t>
  </si>
  <si>
    <t>20210703</t>
  </si>
  <si>
    <t>20211105</t>
  </si>
  <si>
    <t>851</t>
  </si>
  <si>
    <t>20210827</t>
  </si>
  <si>
    <t>20200705</t>
  </si>
  <si>
    <t>20200221</t>
  </si>
  <si>
    <t>20200508</t>
  </si>
  <si>
    <t>20210125</t>
  </si>
  <si>
    <t>20210423</t>
  </si>
  <si>
    <t>20220513</t>
  </si>
  <si>
    <t>20210924</t>
  </si>
  <si>
    <t>20210525</t>
  </si>
  <si>
    <t>20210610</t>
  </si>
  <si>
    <t>20210715</t>
  </si>
  <si>
    <t>20211012</t>
  </si>
  <si>
    <t>20210803</t>
  </si>
  <si>
    <t>20210918</t>
  </si>
  <si>
    <t>20210720</t>
  </si>
  <si>
    <t>20220215</t>
  </si>
  <si>
    <t>20210831</t>
  </si>
  <si>
    <t>20210818</t>
  </si>
  <si>
    <t>20201222</t>
  </si>
  <si>
    <t>20210622</t>
  </si>
  <si>
    <t>20210520</t>
  </si>
  <si>
    <t>20210618</t>
  </si>
  <si>
    <t>20211119</t>
  </si>
  <si>
    <t>20201231</t>
  </si>
  <si>
    <t>20200226</t>
  </si>
  <si>
    <t>20190830</t>
  </si>
  <si>
    <t>20211024</t>
  </si>
  <si>
    <t>20210826</t>
  </si>
  <si>
    <t>20210728</t>
  </si>
  <si>
    <t>20211127</t>
  </si>
  <si>
    <t>20210901</t>
  </si>
  <si>
    <t>20200820</t>
  </si>
  <si>
    <t>일부신청</t>
    <phoneticPr fontId="54" type="noConversion"/>
  </si>
  <si>
    <t>20210129</t>
  </si>
  <si>
    <t>20210515</t>
  </si>
  <si>
    <t>20210616</t>
  </si>
  <si>
    <t>20210329</t>
  </si>
  <si>
    <t>20210706</t>
  </si>
  <si>
    <t>20220315</t>
  </si>
  <si>
    <t>20210823</t>
  </si>
  <si>
    <t>20210927</t>
  </si>
  <si>
    <t>20200421</t>
  </si>
  <si>
    <t>20200417</t>
  </si>
  <si>
    <t>20180302</t>
  </si>
  <si>
    <t>20190329</t>
  </si>
  <si>
    <t>20200727</t>
  </si>
  <si>
    <t>20210810</t>
  </si>
  <si>
    <t>20250502</t>
  </si>
  <si>
    <t>20201016</t>
  </si>
  <si>
    <t>20210910</t>
  </si>
  <si>
    <t>20210828</t>
  </si>
  <si>
    <t>20210911</t>
  </si>
  <si>
    <t>20201030</t>
  </si>
  <si>
    <t>20200228</t>
  </si>
  <si>
    <t>20211125</t>
  </si>
  <si>
    <t>20211126</t>
  </si>
  <si>
    <t>20170120</t>
  </si>
  <si>
    <t>20180911</t>
  </si>
  <si>
    <t>20200730</t>
  </si>
  <si>
    <t>20200826</t>
  </si>
  <si>
    <t>20211020</t>
  </si>
  <si>
    <t>20210614</t>
  </si>
  <si>
    <t>20210120</t>
  </si>
  <si>
    <t>20190515</t>
  </si>
  <si>
    <t>20210708</t>
  </si>
  <si>
    <t>20220408</t>
  </si>
  <si>
    <t>20210916</t>
  </si>
  <si>
    <t>20220413</t>
  </si>
  <si>
    <t>467</t>
  </si>
  <si>
    <t>20211006</t>
  </si>
  <si>
    <t>472</t>
  </si>
  <si>
    <t>20211015</t>
  </si>
  <si>
    <t>20141021</t>
  </si>
  <si>
    <t>20160428</t>
  </si>
  <si>
    <t>20210723</t>
  </si>
  <si>
    <t>20210914</t>
  </si>
  <si>
    <t>20200717</t>
  </si>
  <si>
    <t>20200916</t>
  </si>
  <si>
    <t>20210421</t>
  </si>
  <si>
    <t>20181002</t>
  </si>
  <si>
    <t>20220120</t>
  </si>
  <si>
    <t>20210621</t>
  </si>
  <si>
    <t>20220128</t>
  </si>
  <si>
    <t>20180702</t>
  </si>
  <si>
    <t>20171229</t>
  </si>
  <si>
    <t>고객식별자</t>
    <phoneticPr fontId="54" type="noConversion"/>
  </si>
  <si>
    <t>고객명</t>
    <phoneticPr fontId="54" type="noConversion"/>
  </si>
  <si>
    <t>담보여신계좌번호</t>
  </si>
  <si>
    <t>설정통화코드</t>
  </si>
  <si>
    <t>KRW</t>
    <phoneticPr fontId="54" type="noConversion"/>
  </si>
  <si>
    <t>전산상 구분</t>
    <phoneticPr fontId="54" type="noConversion"/>
  </si>
  <si>
    <t>1차명세 후 추가</t>
    <phoneticPr fontId="54" type="noConversion"/>
  </si>
  <si>
    <t>차주기본정보</t>
  </si>
  <si>
    <t>가압류정보</t>
    <phoneticPr fontId="72" type="noConversion"/>
  </si>
  <si>
    <t>담보소재지1
(특별시/광역시/도)</t>
  </si>
  <si>
    <t>담보소재지3
(동/읍/면/리)</t>
  </si>
  <si>
    <t>담보소재지4
(기타)</t>
  </si>
  <si>
    <t>법적절차종류</t>
  </si>
  <si>
    <t>가압류접수일</t>
  </si>
  <si>
    <t>관할법원</t>
  </si>
  <si>
    <t>사건번호</t>
  </si>
  <si>
    <t>통화표시</t>
  </si>
  <si>
    <t>청구금액</t>
  </si>
  <si>
    <t>가압류정보</t>
  </si>
  <si>
    <t>매각채권정보</t>
  </si>
  <si>
    <t>근저당권설정정보</t>
  </si>
  <si>
    <t>대출원금잔액</t>
  </si>
  <si>
    <t>Data Disk I
수정된 필드</t>
  </si>
  <si>
    <t>Data Disk I
수정사항</t>
  </si>
  <si>
    <t>Data Disk II
수정된 필드</t>
  </si>
  <si>
    <t>Data Disk II
수정사항</t>
  </si>
  <si>
    <t>업데이트 정보</t>
  </si>
  <si>
    <t>채권정보</t>
  </si>
  <si>
    <t>연체기준일</t>
  </si>
  <si>
    <t>대출잔액정보</t>
  </si>
  <si>
    <t>대출원금잔액</t>
    <phoneticPr fontId="54" type="noConversion"/>
  </si>
  <si>
    <t>물건정보</t>
  </si>
  <si>
    <t>Property-KB
최초 설정일자</t>
    <phoneticPr fontId="54" type="noConversion"/>
  </si>
  <si>
    <t>소유자</t>
    <phoneticPr fontId="72" type="noConversion"/>
  </si>
  <si>
    <t>법정선순위 정보</t>
  </si>
  <si>
    <t>감정평가 정보</t>
  </si>
  <si>
    <t>경매기본정보</t>
  </si>
  <si>
    <t>경매진행정보</t>
  </si>
  <si>
    <t>지번정보</t>
  </si>
  <si>
    <t>담보물형태</t>
    <phoneticPr fontId="72" type="noConversion"/>
  </si>
  <si>
    <t>근저당권 정보</t>
  </si>
  <si>
    <t>Property
설정일</t>
    <phoneticPr fontId="72" type="noConversion"/>
  </si>
  <si>
    <t>신용보증서정보</t>
  </si>
  <si>
    <t>소유자명</t>
  </si>
  <si>
    <t>환산후 청구금액</t>
    <phoneticPr fontId="54" type="noConversion"/>
  </si>
  <si>
    <t>KB2022-1 Program 매각대상명세</t>
    <phoneticPr fontId="54" type="noConversion"/>
  </si>
  <si>
    <t>2022.3.30 1회차환율</t>
    <phoneticPr fontId="427" type="noConversion"/>
  </si>
  <si>
    <t>22.3.30기준 계좌별 NPV</t>
    <phoneticPr fontId="54" type="noConversion"/>
  </si>
  <si>
    <t>zzzd</t>
    <phoneticPr fontId="54" type="noConversion"/>
  </si>
  <si>
    <t>eere</t>
    <phoneticPr fontId="54" type="noConversion"/>
  </si>
  <si>
    <t>（주）세건엔지니어링</t>
  </si>
  <si>
    <t>7012459797</t>
  </si>
  <si>
    <t>7012460127</t>
  </si>
  <si>
    <t>27120104251117</t>
  </si>
  <si>
    <t>해당무</t>
  </si>
  <si>
    <t>3822380</t>
  </si>
  <si>
    <t>황우연</t>
  </si>
  <si>
    <t>2712</t>
  </si>
  <si>
    <t>인덕원종합금융센터</t>
  </si>
  <si>
    <t>20190405</t>
  </si>
  <si>
    <t>20220401</t>
  </si>
  <si>
    <t>20220304</t>
  </si>
  <si>
    <t>20220308</t>
  </si>
  <si>
    <t>27127300024673</t>
  </si>
  <si>
    <t>27121604290309</t>
  </si>
  <si>
    <t>20190412</t>
  </si>
  <si>
    <t>20280514</t>
  </si>
  <si>
    <t>20220214</t>
  </si>
  <si>
    <t>20220311</t>
  </si>
  <si>
    <t>27121604290312</t>
  </si>
  <si>
    <t>20260615</t>
  </si>
  <si>
    <t>20211215</t>
  </si>
  <si>
    <t>27121604291393</t>
  </si>
  <si>
    <t>20270412</t>
  </si>
  <si>
    <t>2532P0200057</t>
  </si>
  <si>
    <t>일반운전자금-KB혁신벤처기업 우대대출</t>
    <phoneticPr fontId="54" type="noConversion"/>
  </si>
  <si>
    <t>27121604291405</t>
  </si>
  <si>
    <t>20220412</t>
  </si>
  <si>
    <t>20220212</t>
  </si>
  <si>
    <t>27121604293441</t>
  </si>
  <si>
    <t>20190621</t>
  </si>
  <si>
    <t>20220610</t>
  </si>
  <si>
    <t>20220123</t>
  </si>
  <si>
    <t>20220222</t>
  </si>
  <si>
    <t>27121604293537</t>
  </si>
  <si>
    <t>20220624</t>
  </si>
  <si>
    <t>20220127</t>
  </si>
  <si>
    <t>20220301</t>
  </si>
  <si>
    <t>2534P0500032</t>
  </si>
  <si>
    <t>일반시설자금-KB혁신벤처기업 우대대출</t>
    <phoneticPr fontId="54" type="noConversion"/>
  </si>
  <si>
    <t>27121604293540</t>
  </si>
  <si>
    <t>20220627</t>
  </si>
  <si>
    <t>27121604304325</t>
  </si>
  <si>
    <t>20200304</t>
  </si>
  <si>
    <t>20230203</t>
  </si>
  <si>
    <t>20220204</t>
  </si>
  <si>
    <t>20220305</t>
  </si>
  <si>
    <t>（주）코스온</t>
  </si>
  <si>
    <t>7003946238</t>
  </si>
  <si>
    <t>7005788158</t>
  </si>
  <si>
    <t>79681600032857</t>
  </si>
  <si>
    <t>20190125</t>
  </si>
  <si>
    <t>20220125</t>
  </si>
  <si>
    <t>2534P0500034</t>
  </si>
  <si>
    <t>일반시설자금- 우량법인 금리우대 프로그램</t>
  </si>
  <si>
    <t>79681600042847</t>
  </si>
  <si>
    <t>20200423</t>
  </si>
  <si>
    <t>20211023</t>
  </si>
  <si>
    <t>20211026</t>
  </si>
  <si>
    <t>88021600012653</t>
  </si>
  <si>
    <t>20171130</t>
  </si>
  <si>
    <t>20211030</t>
  </si>
  <si>
    <t>34960501602846</t>
  </si>
  <si>
    <t>중앙신용정보</t>
  </si>
  <si>
    <t>79681600034570</t>
  </si>
  <si>
    <t>20190430</t>
  </si>
  <si>
    <t>20211228</t>
  </si>
  <si>
    <t>2541A2000001</t>
  </si>
  <si>
    <t>（주）씨케이인더스트리</t>
  </si>
  <si>
    <t>8012873671</t>
  </si>
  <si>
    <t>8012873600</t>
  </si>
  <si>
    <t>83981601431079</t>
  </si>
  <si>
    <t>20211116</t>
  </si>
  <si>
    <t>83981601431082</t>
  </si>
  <si>
    <t>89320500022434</t>
  </si>
  <si>
    <t>83981601433987</t>
  </si>
  <si>
    <t>20171109</t>
  </si>
  <si>
    <t>20250915</t>
  </si>
  <si>
    <t>20220324</t>
  </si>
  <si>
    <t>89320500022447</t>
  </si>
  <si>
    <t>83981601445364</t>
  </si>
  <si>
    <t>20211115</t>
  </si>
  <si>
    <t>주식회사삼우태크</t>
  </si>
  <si>
    <t>8007167424</t>
  </si>
  <si>
    <t>8007167411</t>
  </si>
  <si>
    <t>06881604380051</t>
  </si>
  <si>
    <t>20200519</t>
  </si>
  <si>
    <t>20240517</t>
  </si>
  <si>
    <t>20220217</t>
  </si>
  <si>
    <t>20211221</t>
  </si>
  <si>
    <t>06881604390434</t>
  </si>
  <si>
    <t>20310401</t>
  </si>
  <si>
    <t>20211001</t>
  </si>
  <si>
    <t>20211222</t>
  </si>
  <si>
    <t>89320500021974</t>
  </si>
  <si>
    <t>06881604367108</t>
  </si>
  <si>
    <t>20220328</t>
  </si>
  <si>
    <t>20211229</t>
  </si>
  <si>
    <t>89320500022575</t>
  </si>
  <si>
    <t>06881604367124</t>
  </si>
  <si>
    <t>20220325</t>
  </si>
  <si>
    <t>89320500022588</t>
  </si>
  <si>
    <t>06881604371589</t>
  </si>
  <si>
    <t>20190910</t>
  </si>
  <si>
    <t>20240615</t>
  </si>
  <si>
    <t>2542A2000013</t>
  </si>
  <si>
    <t>기타재정시설자금-온렌딩대출(혁신성장 시설투자 중소기업)</t>
    <phoneticPr fontId="54" type="noConversion"/>
  </si>
  <si>
    <t>89320500022591</t>
  </si>
  <si>
    <t>06881604374155</t>
  </si>
  <si>
    <t>20191212</t>
  </si>
  <si>
    <t>20221209</t>
  </si>
  <si>
    <t>89320500022603</t>
  </si>
  <si>
    <t>06881604376414</t>
  </si>
  <si>
    <t>20230315</t>
  </si>
  <si>
    <t>89320500022616</t>
  </si>
  <si>
    <t>06881604390447</t>
  </si>
  <si>
    <t>20210412</t>
  </si>
  <si>
    <t>20211212</t>
  </si>
  <si>
    <t>이권열</t>
  </si>
  <si>
    <t>1063103288</t>
  </si>
  <si>
    <t>83980101396550</t>
  </si>
  <si>
    <t>20170922</t>
  </si>
  <si>
    <t>20211121</t>
  </si>
  <si>
    <t>83987300026552</t>
  </si>
  <si>
    <t>83981601263678</t>
  </si>
  <si>
    <t>20100507</t>
  </si>
  <si>
    <t>20220507</t>
  </si>
  <si>
    <t>20210922</t>
  </si>
  <si>
    <t>83981601474184</t>
  </si>
  <si>
    <t>20200219</t>
  </si>
  <si>
    <t>20220219</t>
  </si>
  <si>
    <t>89320500022421</t>
  </si>
  <si>
    <t>83981601391403</t>
  </si>
  <si>
    <t>20150602</t>
  </si>
  <si>
    <t>89320500022450</t>
  </si>
  <si>
    <t>83981601462187</t>
  </si>
  <si>
    <t>20190619</t>
  </si>
  <si>
    <t>20211019</t>
  </si>
  <si>
    <t>89320500022463</t>
  </si>
  <si>
    <t>83981601476823</t>
  </si>
  <si>
    <t>20200327</t>
  </si>
  <si>
    <t>20230326</t>
  </si>
  <si>
    <t>20211027</t>
  </si>
  <si>
    <t>89320500022489</t>
  </si>
  <si>
    <t>83981601479332</t>
  </si>
  <si>
    <t>농업회사법인（주）한길웰바이오</t>
  </si>
  <si>
    <t>8002771451</t>
  </si>
  <si>
    <t>8002602915</t>
  </si>
  <si>
    <t>02821601667971</t>
  </si>
  <si>
    <t>2521825</t>
  </si>
  <si>
    <t>신경철</t>
  </si>
  <si>
    <t>20180920</t>
  </si>
  <si>
    <t>20220121</t>
  </si>
  <si>
    <t>정명련</t>
  </si>
  <si>
    <t>1190652809</t>
  </si>
  <si>
    <t>96981601270348</t>
  </si>
  <si>
    <t>96981601271105</t>
  </si>
  <si>
    <t>20181012</t>
  </si>
  <si>
    <t>20280915</t>
  </si>
  <si>
    <t>96981601271118</t>
  </si>
  <si>
    <t>96981601275286</t>
  </si>
  <si>
    <t>20190130</t>
  </si>
  <si>
    <t>（주）에버렉스</t>
  </si>
  <si>
    <t>8022119188</t>
  </si>
  <si>
    <t>8022119175</t>
  </si>
  <si>
    <t>67271601678181</t>
  </si>
  <si>
    <t>20211202</t>
  </si>
  <si>
    <t>20220104</t>
  </si>
  <si>
    <t>67271601678194</t>
  </si>
  <si>
    <t>20250725</t>
  </si>
  <si>
    <t>20211130</t>
  </si>
  <si>
    <t>20211231</t>
  </si>
  <si>
    <t>（주）화진정공</t>
  </si>
  <si>
    <t>7003372067</t>
  </si>
  <si>
    <t>7003492826</t>
  </si>
  <si>
    <t>63780104372883</t>
  </si>
  <si>
    <t>20170731</t>
  </si>
  <si>
    <t>20220202</t>
  </si>
  <si>
    <t>20220129</t>
  </si>
  <si>
    <t>63787300018904</t>
  </si>
  <si>
    <t>63781604344299</t>
  </si>
  <si>
    <t>20220131</t>
  </si>
  <si>
    <t>20211213</t>
  </si>
  <si>
    <t>20220114</t>
  </si>
  <si>
    <t>63781604348383</t>
  </si>
  <si>
    <t>20171129</t>
  </si>
  <si>
    <t>20221024</t>
  </si>
  <si>
    <t>63781604356410</t>
  </si>
  <si>
    <t>20180425</t>
  </si>
  <si>
    <t>（주）에이치디씨</t>
  </si>
  <si>
    <t>8017381689</t>
  </si>
  <si>
    <t>8014419548</t>
  </si>
  <si>
    <t>50651604615763</t>
  </si>
  <si>
    <t>20181030</t>
  </si>
  <si>
    <t>20270925</t>
  </si>
  <si>
    <t>20211225</t>
  </si>
  <si>
    <t>20220326</t>
  </si>
  <si>
    <t>2542A1300001</t>
  </si>
  <si>
    <t>전라북도중소기업육성자금</t>
  </si>
  <si>
    <t>50651604627562</t>
  </si>
  <si>
    <t>20270315</t>
  </si>
  <si>
    <t>20220316</t>
  </si>
  <si>
    <t>50651604642141</t>
  </si>
  <si>
    <t>89320500022830</t>
    <phoneticPr fontId="54" type="noConversion"/>
  </si>
  <si>
    <t>20270311</t>
  </si>
  <si>
    <t>20220113</t>
  </si>
  <si>
    <t>448</t>
  </si>
  <si>
    <t>조연희</t>
  </si>
  <si>
    <t>1036050850</t>
  </si>
  <si>
    <t>46151604107141</t>
  </si>
  <si>
    <t>20241011</t>
  </si>
  <si>
    <t>20211112</t>
  </si>
  <si>
    <t>87470500136583</t>
  </si>
  <si>
    <t>20211111</t>
  </si>
  <si>
    <t>87470500136608</t>
  </si>
  <si>
    <t>46151604113568</t>
  </si>
  <si>
    <t>20190214</t>
  </si>
  <si>
    <t>20230214</t>
  </si>
  <si>
    <t>20211114</t>
  </si>
  <si>
    <t>정현에프엔지（주）</t>
  </si>
  <si>
    <t>8000836913</t>
  </si>
  <si>
    <t>8000836899</t>
  </si>
  <si>
    <t>92901601297954</t>
  </si>
  <si>
    <t>20220226</t>
  </si>
  <si>
    <t>92901601305019</t>
  </si>
  <si>
    <t>20220616</t>
  </si>
  <si>
    <t>92901601312420</t>
  </si>
  <si>
    <t>이성현</t>
  </si>
  <si>
    <t>1291683406</t>
  </si>
  <si>
    <t>82331601342101</t>
  </si>
  <si>
    <t>20260328</t>
  </si>
  <si>
    <t>82331601342185</t>
  </si>
  <si>
    <t>2541A2200006</t>
  </si>
  <si>
    <t>82331601350184</t>
  </si>
  <si>
    <t>20180413</t>
  </si>
  <si>
    <t>20270331</t>
  </si>
  <si>
    <t>2542A0400001</t>
  </si>
  <si>
    <t>경상북도중소기업육성기금</t>
  </si>
  <si>
    <t>82331601350650</t>
  </si>
  <si>
    <t>20180426</t>
  </si>
  <si>
    <t>20220708</t>
  </si>
  <si>
    <t>20210926</t>
  </si>
  <si>
    <t>87470500136004</t>
  </si>
  <si>
    <t>KB신용정보</t>
  </si>
  <si>
    <t>82331601368422</t>
  </si>
  <si>
    <t>20200507</t>
  </si>
  <si>
    <t>20220223</t>
  </si>
  <si>
    <t>20211007</t>
  </si>
  <si>
    <t>심병민</t>
  </si>
  <si>
    <t>1226165922</t>
  </si>
  <si>
    <t>61251601424959</t>
  </si>
  <si>
    <t>20211129</t>
  </si>
  <si>
    <t>61251601426078</t>
  </si>
  <si>
    <t>20180508</t>
  </si>
  <si>
    <t>20220208</t>
  </si>
  <si>
    <t>61251601428746</t>
  </si>
  <si>
    <t>20180723</t>
  </si>
  <si>
    <t>（주）대신푸드글로벌</t>
  </si>
  <si>
    <t>7011858174</t>
  </si>
  <si>
    <t>7011858550</t>
  </si>
  <si>
    <t>02481604446247</t>
  </si>
  <si>
    <t>20220722</t>
  </si>
  <si>
    <t>20220118</t>
  </si>
  <si>
    <t>유명석</t>
  </si>
  <si>
    <t>1284304201</t>
  </si>
  <si>
    <t>76411600007102</t>
  </si>
  <si>
    <t>20140811</t>
  </si>
  <si>
    <t>20200811</t>
  </si>
  <si>
    <t>20200811</t>
    <phoneticPr fontId="54" type="noConversion"/>
  </si>
  <si>
    <t>76411600010685</t>
  </si>
  <si>
    <t>20150730</t>
  </si>
  <si>
    <t>20230615</t>
  </si>
  <si>
    <t>20201215</t>
    <phoneticPr fontId="54" type="noConversion"/>
  </si>
  <si>
    <t>76411600011509</t>
  </si>
  <si>
    <t>20150925</t>
  </si>
  <si>
    <t>20250925</t>
  </si>
  <si>
    <t>20210928</t>
    <phoneticPr fontId="54" type="noConversion"/>
  </si>
  <si>
    <t>87340500121157</t>
  </si>
  <si>
    <t>76410100030874</t>
  </si>
  <si>
    <t>87340500121160</t>
  </si>
  <si>
    <t>87340500121173</t>
  </si>
  <si>
    <t>76411600015750</t>
  </si>
  <si>
    <t>20160913</t>
  </si>
  <si>
    <t>20200913</t>
  </si>
  <si>
    <t>20200713</t>
  </si>
  <si>
    <t>2533D5600001</t>
  </si>
  <si>
    <t>청주시협약 중소기업자금</t>
  </si>
  <si>
    <t>87340500121186</t>
  </si>
  <si>
    <t>76411600019422</t>
  </si>
  <si>
    <t>20170605</t>
  </si>
  <si>
    <t>20220519</t>
  </si>
  <si>
    <t>87340500126686</t>
  </si>
  <si>
    <t>89320500021338</t>
  </si>
  <si>
    <t>（주）대한지기산업</t>
  </si>
  <si>
    <t>8005330632</t>
  </si>
  <si>
    <t>8005330629</t>
  </si>
  <si>
    <t>67491600028912</t>
  </si>
  <si>
    <t>20170428</t>
  </si>
  <si>
    <t>20200428</t>
  </si>
  <si>
    <t>20200320</t>
  </si>
  <si>
    <t>67491600033233</t>
  </si>
  <si>
    <t>20180104</t>
  </si>
  <si>
    <t>20251204</t>
  </si>
  <si>
    <t>20200305</t>
  </si>
  <si>
    <t>강화란</t>
  </si>
  <si>
    <t>1087799595</t>
  </si>
  <si>
    <t>53621601517805</t>
  </si>
  <si>
    <t>사망</t>
    <phoneticPr fontId="54" type="noConversion"/>
  </si>
  <si>
    <t>20210322</t>
  </si>
  <si>
    <t>최병현</t>
  </si>
  <si>
    <t>1179520162</t>
  </si>
  <si>
    <t>60481604470459</t>
  </si>
  <si>
    <t>20220525</t>
  </si>
  <si>
    <t>2532P0200111</t>
  </si>
  <si>
    <t>일반운전자금- ONE KB 기업 우대대출</t>
  </si>
  <si>
    <t>60481604474105</t>
  </si>
  <si>
    <t>20210805</t>
  </si>
  <si>
    <t>20220805</t>
  </si>
  <si>
    <t>20220106</t>
  </si>
  <si>
    <t>82331601326062</t>
  </si>
  <si>
    <t>20150605</t>
  </si>
  <si>
    <t>20231202</t>
  </si>
  <si>
    <t>20211204</t>
  </si>
  <si>
    <t>2542A2200002</t>
  </si>
  <si>
    <t>중소기업 창업 및 진흥기금(2015 이후기표분)</t>
  </si>
  <si>
    <t>진상현</t>
  </si>
  <si>
    <t>1074053675</t>
  </si>
  <si>
    <t>25211604187301</t>
  </si>
  <si>
    <t>20230617</t>
  </si>
  <si>
    <t>이원산업（주）</t>
  </si>
  <si>
    <t>7007958083</t>
  </si>
  <si>
    <t>7007957231</t>
  </si>
  <si>
    <t>02811600006201</t>
  </si>
  <si>
    <t>20220130</t>
  </si>
  <si>
    <t>40241604391958</t>
  </si>
  <si>
    <t>（주）성우앤푸드</t>
  </si>
  <si>
    <t>8019697968</t>
  </si>
  <si>
    <t>8019697955</t>
  </si>
  <si>
    <t>40241604397877</t>
  </si>
  <si>
    <t>20190503</t>
  </si>
  <si>
    <t>20220103</t>
  </si>
  <si>
    <t>강은경</t>
  </si>
  <si>
    <t>1194869077</t>
  </si>
  <si>
    <t>50651604481487</t>
  </si>
  <si>
    <t>20220831</t>
  </si>
  <si>
    <t>50651604483027</t>
  </si>
  <si>
    <t>20220902</t>
  </si>
  <si>
    <t>50651604531353</t>
  </si>
  <si>
    <t>20211224</t>
  </si>
  <si>
    <t>20211002</t>
  </si>
  <si>
    <t>50651604652342</t>
  </si>
  <si>
    <t>87630500138695</t>
  </si>
  <si>
    <t>고려신용정보</t>
  </si>
  <si>
    <t>50651604594969</t>
  </si>
  <si>
    <t>20210829</t>
  </si>
  <si>
    <t>김동욱</t>
  </si>
  <si>
    <t>1382262166</t>
  </si>
  <si>
    <t>04001604307124</t>
  </si>
  <si>
    <t>일부신청</t>
  </si>
  <si>
    <t>20200318</t>
  </si>
  <si>
    <t>20220318</t>
  </si>
  <si>
    <t>20211028</t>
  </si>
  <si>
    <t>04001604314957</t>
  </si>
  <si>
    <t>20220126</t>
  </si>
  <si>
    <t>04001604315350</t>
  </si>
  <si>
    <t>20210925</t>
  </si>
  <si>
    <t>75841604148367</t>
  </si>
  <si>
    <t>20200108</t>
  </si>
  <si>
    <t>20220108</t>
  </si>
  <si>
    <t>무진유통（주）</t>
  </si>
  <si>
    <t>7006076533</t>
  </si>
  <si>
    <t>7006075294</t>
  </si>
  <si>
    <t>55111601387281</t>
  </si>
  <si>
    <t>20111104</t>
  </si>
  <si>
    <t>20211106</t>
  </si>
  <si>
    <t>55117300005338</t>
  </si>
  <si>
    <t>55111601549195</t>
  </si>
  <si>
    <t>20190507</t>
  </si>
  <si>
    <t>20220630</t>
  </si>
  <si>
    <t>20211107</t>
  </si>
  <si>
    <t>20211208</t>
  </si>
  <si>
    <t>98050101016497</t>
  </si>
  <si>
    <t>20190807</t>
  </si>
  <si>
    <t>55117300027338</t>
  </si>
  <si>
    <t>김재현</t>
  </si>
  <si>
    <t>1271420129</t>
  </si>
  <si>
    <t>02821601683560</t>
  </si>
  <si>
    <t>02821601746076</t>
  </si>
  <si>
    <t>02821601752266</t>
  </si>
  <si>
    <t>87470500137788</t>
  </si>
  <si>
    <t>개인신용회복지원확정</t>
    <phoneticPr fontId="54" type="noConversion"/>
  </si>
  <si>
    <t>（주）씨앤디코퍼레이션</t>
  </si>
  <si>
    <t>8013039880</t>
  </si>
  <si>
    <t>8013642412</t>
  </si>
  <si>
    <t>64971601407626</t>
  </si>
  <si>
    <t>20180614</t>
  </si>
  <si>
    <t>20220614</t>
  </si>
  <si>
    <t>64971601419665</t>
  </si>
  <si>
    <t>20190527</t>
  </si>
  <si>
    <t>20230527</t>
  </si>
  <si>
    <t>78611600022615</t>
  </si>
  <si>
    <t>20220427</t>
  </si>
  <si>
    <t>（주）성원아이엔지</t>
  </si>
  <si>
    <t>8001696111</t>
  </si>
  <si>
    <t>8001696068</t>
  </si>
  <si>
    <t>28801604455313</t>
  </si>
  <si>
    <t>20220916</t>
  </si>
  <si>
    <t>20211207</t>
  </si>
  <si>
    <t>89320500022492</t>
  </si>
  <si>
    <t>28801604430226</t>
  </si>
  <si>
    <t>20200706</t>
  </si>
  <si>
    <t>임수근</t>
  </si>
  <si>
    <t>1209592398</t>
  </si>
  <si>
    <t>74961601165013</t>
  </si>
  <si>
    <t>2731401</t>
  </si>
  <si>
    <t>유종관</t>
  </si>
  <si>
    <t>20211013</t>
  </si>
  <si>
    <t>20211014</t>
  </si>
  <si>
    <t>74961601165026</t>
  </si>
  <si>
    <t>87340500152182</t>
  </si>
  <si>
    <t>87340500152207</t>
  </si>
  <si>
    <t>주식회사루서인컴퍼니</t>
  </si>
  <si>
    <t>8016198582</t>
  </si>
  <si>
    <t>8017520844</t>
  </si>
  <si>
    <t>35881604498329</t>
  </si>
  <si>
    <t>35881604518788</t>
  </si>
  <si>
    <t>20220228</t>
  </si>
  <si>
    <t>20220329</t>
  </si>
  <si>
    <t>김명성</t>
  </si>
  <si>
    <t>1021578145</t>
  </si>
  <si>
    <t>59601604083527</t>
  </si>
  <si>
    <t>20201103</t>
  </si>
  <si>
    <t>20250930</t>
  </si>
  <si>
    <t>2541A5800004</t>
  </si>
  <si>
    <t>기타재정운전자금- 의료기관 긴급지원자금(코로나19_3차 신규)</t>
  </si>
  <si>
    <t>87470500138350</t>
  </si>
  <si>
    <t>59601604075825</t>
  </si>
  <si>
    <t>20200514</t>
  </si>
  <si>
    <t>20250331</t>
  </si>
  <si>
    <t>20211220</t>
  </si>
  <si>
    <t>2541A5800002</t>
  </si>
  <si>
    <t>기타재정운전자금- 의료기관 긴급지원자금(코로나19)</t>
  </si>
  <si>
    <t>87470500138376</t>
  </si>
  <si>
    <t>최승준</t>
  </si>
  <si>
    <t>1205452739</t>
  </si>
  <si>
    <t>92410900000734</t>
  </si>
  <si>
    <t>20160831</t>
  </si>
  <si>
    <t>20510831</t>
  </si>
  <si>
    <t>20200201</t>
  </si>
  <si>
    <t>411</t>
  </si>
  <si>
    <t>124</t>
  </si>
  <si>
    <t>89320500014985</t>
  </si>
  <si>
    <t>92411600012744</t>
  </si>
  <si>
    <t>20180226</t>
  </si>
  <si>
    <t>20280226</t>
  </si>
  <si>
    <t>20200126</t>
  </si>
  <si>
    <t>변성수</t>
  </si>
  <si>
    <t>1233016416</t>
  </si>
  <si>
    <t>29321604473489</t>
  </si>
  <si>
    <t>2932</t>
  </si>
  <si>
    <t>일산종합금융센터</t>
  </si>
  <si>
    <t>20200617</t>
  </si>
  <si>
    <t>20550617</t>
  </si>
  <si>
    <t>20210717</t>
  </si>
  <si>
    <t>38180500002230</t>
  </si>
  <si>
    <t>64511604019163</t>
  </si>
  <si>
    <t>20150609</t>
  </si>
  <si>
    <t>20220609</t>
  </si>
  <si>
    <t>20210819</t>
  </si>
  <si>
    <t>200212100005</t>
  </si>
  <si>
    <t>KB급여이체신용대출</t>
  </si>
  <si>
    <t>전영희</t>
  </si>
  <si>
    <t>1364372832</t>
  </si>
  <si>
    <t>12630104247995</t>
  </si>
  <si>
    <t>20220415</t>
  </si>
  <si>
    <t>12637300017786</t>
  </si>
  <si>
    <t>12631604181279</t>
  </si>
  <si>
    <t>20110624</t>
  </si>
  <si>
    <t>20310624</t>
  </si>
  <si>
    <t>12631604195072</t>
  </si>
  <si>
    <t>20211210</t>
  </si>
  <si>
    <t>20220111</t>
  </si>
  <si>
    <t>2533D7600001</t>
  </si>
  <si>
    <t>중진공협약 경영안정자금</t>
  </si>
  <si>
    <t>12631604258236</t>
  </si>
  <si>
    <t>20190731</t>
  </si>
  <si>
    <t>20220731</t>
  </si>
  <si>
    <t>2533D2200001</t>
  </si>
  <si>
    <t>부산시협약 중소기업자금</t>
  </si>
  <si>
    <t>12631604282709</t>
  </si>
  <si>
    <t>20260421</t>
  </si>
  <si>
    <t>20220122</t>
  </si>
  <si>
    <t>2532P0200115</t>
  </si>
  <si>
    <t>일반운전자금- 소상공인 2차 금융지원대출(수탁보증)</t>
  </si>
  <si>
    <t>407</t>
  </si>
  <si>
    <t>임춘자</t>
  </si>
  <si>
    <t>1070754695</t>
  </si>
  <si>
    <t>13151604324865</t>
  </si>
  <si>
    <t>20190805</t>
  </si>
  <si>
    <t>20210719</t>
  </si>
  <si>
    <t>문용주</t>
  </si>
  <si>
    <t>1094641971</t>
  </si>
  <si>
    <t>76361604169799</t>
  </si>
  <si>
    <t>76361604159882</t>
  </si>
  <si>
    <t>20180320</t>
  </si>
  <si>
    <t>20211109</t>
  </si>
  <si>
    <t>20210727</t>
  </si>
  <si>
    <t>사공근</t>
  </si>
  <si>
    <t>1131254994</t>
  </si>
  <si>
    <t>63031601300792</t>
  </si>
  <si>
    <t>20180309</t>
  </si>
  <si>
    <t>20211216</t>
  </si>
  <si>
    <t>장영익</t>
  </si>
  <si>
    <t>1266202975</t>
  </si>
  <si>
    <t>83980901051053</t>
  </si>
  <si>
    <t>2542655</t>
  </si>
  <si>
    <t>송호준</t>
  </si>
  <si>
    <t>20131220</t>
  </si>
  <si>
    <t>20331220</t>
  </si>
  <si>
    <t>83981601442701</t>
  </si>
  <si>
    <t>20180516</t>
  </si>
  <si>
    <t>89320500022476</t>
  </si>
  <si>
    <t>83981601478140</t>
  </si>
  <si>
    <t>20200413</t>
  </si>
  <si>
    <t>89320500022504</t>
  </si>
  <si>
    <t>83981601508388</t>
  </si>
  <si>
    <t>강광영</t>
  </si>
  <si>
    <t>1005094640</t>
  </si>
  <si>
    <t>42331604070186</t>
  </si>
  <si>
    <t>20141215</t>
  </si>
  <si>
    <t>20201215</t>
  </si>
  <si>
    <t>113</t>
  </si>
  <si>
    <t>42331604070199</t>
  </si>
  <si>
    <t>42331604070201</t>
  </si>
  <si>
    <t>김종열</t>
  </si>
  <si>
    <t>1041678895</t>
  </si>
  <si>
    <t>65561604571693</t>
  </si>
  <si>
    <t>20150522</t>
  </si>
  <si>
    <t>20450522</t>
  </si>
  <si>
    <t>김환신</t>
  </si>
  <si>
    <t>1260326714</t>
  </si>
  <si>
    <t>17001604281824</t>
  </si>
  <si>
    <t>20171123</t>
  </si>
  <si>
    <t>20210804</t>
  </si>
  <si>
    <t>20210824</t>
  </si>
  <si>
    <t>17001604281837</t>
  </si>
  <si>
    <t>20221123</t>
  </si>
  <si>
    <t>34960501629106</t>
  </si>
  <si>
    <t>17001604309205</t>
  </si>
  <si>
    <t>20200527</t>
  </si>
  <si>
    <t>20220211</t>
  </si>
  <si>
    <t>구미정</t>
  </si>
  <si>
    <t>1331804414</t>
  </si>
  <si>
    <t>76380100109551</t>
  </si>
  <si>
    <t>20170713</t>
  </si>
  <si>
    <t>76387300008536</t>
  </si>
  <si>
    <t>76381600047482</t>
  </si>
  <si>
    <t>20220713</t>
  </si>
  <si>
    <t>신용수</t>
  </si>
  <si>
    <t>1279121543</t>
  </si>
  <si>
    <t>45901604325485</t>
  </si>
  <si>
    <t>3143555</t>
  </si>
  <si>
    <t>20111111</t>
  </si>
  <si>
    <t>20211108</t>
  </si>
  <si>
    <t>최금희</t>
  </si>
  <si>
    <t>1017039524</t>
  </si>
  <si>
    <t>27010904027687</t>
  </si>
  <si>
    <t>1644061</t>
  </si>
  <si>
    <t>김정식</t>
  </si>
  <si>
    <t>20150519</t>
  </si>
  <si>
    <t>20450519</t>
  </si>
  <si>
    <t>34960501646606</t>
  </si>
  <si>
    <t>27011604218014</t>
  </si>
  <si>
    <t>20240226</t>
  </si>
  <si>
    <t>（주）한주</t>
  </si>
  <si>
    <t>8004065618</t>
  </si>
  <si>
    <t>8004065510</t>
  </si>
  <si>
    <t>96141601342278</t>
  </si>
  <si>
    <t>96141601342265</t>
  </si>
  <si>
    <t>20220224</t>
  </si>
  <si>
    <t>96141601342281</t>
  </si>
  <si>
    <t>20211005</t>
  </si>
  <si>
    <t>96141601342294</t>
  </si>
  <si>
    <t>이현우</t>
  </si>
  <si>
    <t>1307183017</t>
  </si>
  <si>
    <t>62551604273341</t>
  </si>
  <si>
    <t>6996</t>
  </si>
  <si>
    <t>본리동종합금융센터</t>
  </si>
  <si>
    <t>20220608</t>
  </si>
  <si>
    <t>20220207</t>
  </si>
  <si>
    <t>2533D1600001</t>
  </si>
  <si>
    <t>대구시협약 중소기업자금</t>
  </si>
  <si>
    <t>62551604301770</t>
  </si>
  <si>
    <t>20200721</t>
  </si>
  <si>
    <t>62551604307701</t>
  </si>
  <si>
    <t>이해옥</t>
  </si>
  <si>
    <t>1129121406</t>
  </si>
  <si>
    <t>74831601320813</t>
  </si>
  <si>
    <t>20161025</t>
  </si>
  <si>
    <t>87340500151961</t>
  </si>
  <si>
    <t>황규천</t>
  </si>
  <si>
    <t>1421709882</t>
  </si>
  <si>
    <t>28221604268960</t>
  </si>
  <si>
    <t>20141226</t>
  </si>
  <si>
    <t>20441226</t>
  </si>
  <si>
    <t>주）구일기공</t>
  </si>
  <si>
    <t>7003566452</t>
  </si>
  <si>
    <t>7005164392</t>
  </si>
  <si>
    <t>61903700006549</t>
  </si>
  <si>
    <t>37</t>
  </si>
  <si>
    <t>61907300032906</t>
  </si>
  <si>
    <t>63781604399611</t>
  </si>
  <si>
    <t>20220416</t>
  </si>
  <si>
    <t>63781604399624</t>
  </si>
  <si>
    <t>（주）가온이앤씨</t>
  </si>
  <si>
    <t>8017277477</t>
  </si>
  <si>
    <t>8020385739</t>
  </si>
  <si>
    <t>17390104290728</t>
  </si>
  <si>
    <t>17397300032176</t>
  </si>
  <si>
    <t>17391604375249</t>
  </si>
  <si>
    <t>20270930</t>
  </si>
  <si>
    <t>2542A1100001</t>
  </si>
  <si>
    <t>인천시중소기업육성자금</t>
  </si>
  <si>
    <t>34960501628419</t>
  </si>
  <si>
    <t>17391604392554</t>
  </si>
  <si>
    <t>김영일</t>
  </si>
  <si>
    <t>1067758301</t>
  </si>
  <si>
    <t>00991604540126</t>
  </si>
  <si>
    <t>20220119</t>
  </si>
  <si>
    <t>20211120</t>
  </si>
  <si>
    <t>00991604540139</t>
  </si>
  <si>
    <t>20240719</t>
  </si>
  <si>
    <t>20210919</t>
  </si>
  <si>
    <t>진용묵</t>
  </si>
  <si>
    <t>1184678155</t>
  </si>
  <si>
    <t>25341604411960</t>
  </si>
  <si>
    <t>20240120</t>
  </si>
  <si>
    <t>2534P2800001</t>
  </si>
  <si>
    <t>박태훈</t>
  </si>
  <si>
    <t>1357983345</t>
  </si>
  <si>
    <t>12630904032764</t>
  </si>
  <si>
    <t>20170728</t>
  </si>
  <si>
    <t>20520728</t>
  </si>
  <si>
    <t>해동건설（주）</t>
  </si>
  <si>
    <t>8004578581</t>
  </si>
  <si>
    <t>8004578552</t>
  </si>
  <si>
    <t>24241604468298</t>
  </si>
  <si>
    <t>20191025</t>
  </si>
  <si>
    <t>89320500022153</t>
  </si>
  <si>
    <t>24241604445910</t>
  </si>
  <si>
    <t>20181023</t>
  </si>
  <si>
    <t>20231016</t>
  </si>
  <si>
    <t>89320500022166</t>
  </si>
  <si>
    <t>24241604484791</t>
  </si>
  <si>
    <t>20210812</t>
  </si>
  <si>
    <t>89320500022179</t>
  </si>
  <si>
    <t>24241604484803</t>
  </si>
  <si>
    <t>이상윤</t>
  </si>
  <si>
    <t>1176240854</t>
  </si>
  <si>
    <t>17391604385833</t>
  </si>
  <si>
    <t>20200715</t>
  </si>
  <si>
    <t>20250715</t>
  </si>
  <si>
    <t>17391604385945</t>
  </si>
  <si>
    <t>20230721</t>
  </si>
  <si>
    <t>김경민</t>
  </si>
  <si>
    <t>1022394961</t>
  </si>
  <si>
    <t>71820901017000</t>
  </si>
  <si>
    <t>20091124</t>
  </si>
  <si>
    <t>20391124</t>
  </si>
  <si>
    <t>20220322</t>
  </si>
  <si>
    <t>정호원</t>
  </si>
  <si>
    <t>1131937163</t>
  </si>
  <si>
    <t>85470901120525</t>
  </si>
  <si>
    <t>20181228</t>
  </si>
  <si>
    <t>20481225</t>
  </si>
  <si>
    <t>20210825</t>
  </si>
  <si>
    <t>권재열</t>
  </si>
  <si>
    <t>1118046349</t>
  </si>
  <si>
    <t>25340904012479</t>
  </si>
  <si>
    <t>20080421</t>
  </si>
  <si>
    <t>20380421</t>
  </si>
  <si>
    <t>64220904020573</t>
  </si>
  <si>
    <t>20540805</t>
  </si>
  <si>
    <t>200331700002</t>
  </si>
  <si>
    <t>FOR YOU 장기대출(근저당권원용자금)</t>
  </si>
  <si>
    <t>64221604029435</t>
  </si>
  <si>
    <t>20150421</t>
  </si>
  <si>
    <t>20450421</t>
  </si>
  <si>
    <t>김규태</t>
  </si>
  <si>
    <t>1200283436</t>
  </si>
  <si>
    <t>92741601365462</t>
  </si>
  <si>
    <t>20220514</t>
  </si>
  <si>
    <t>92741601365475</t>
  </si>
  <si>
    <t>480</t>
  </si>
  <si>
    <t>92741601365488</t>
  </si>
  <si>
    <t>20220517</t>
  </si>
  <si>
    <t>김연자</t>
  </si>
  <si>
    <t>1255934622</t>
  </si>
  <si>
    <t>01091604331942</t>
  </si>
  <si>
    <t>20141127</t>
  </si>
  <si>
    <t>2534P0500019</t>
  </si>
  <si>
    <t>KB더드림소호대출</t>
  </si>
  <si>
    <t>자연과학산업（주）</t>
  </si>
  <si>
    <t>7003174338</t>
  </si>
  <si>
    <t>7003173988</t>
    <phoneticPr fontId="54" type="noConversion"/>
  </si>
  <si>
    <t>89320500014589</t>
  </si>
  <si>
    <t>38721601089685</t>
  </si>
  <si>
    <t>20150227</t>
  </si>
  <si>
    <t>20200127</t>
  </si>
  <si>
    <t>7003173988</t>
  </si>
  <si>
    <t>89320500014592</t>
  </si>
  <si>
    <t>38721601090276</t>
  </si>
  <si>
    <t>20150326</t>
  </si>
  <si>
    <t>89320500014604</t>
  </si>
  <si>
    <t>38721601091877</t>
  </si>
  <si>
    <t>20200529</t>
  </si>
  <si>
    <t>20200105</t>
  </si>
  <si>
    <t>89320500014617</t>
  </si>
  <si>
    <t>38721601091893</t>
  </si>
  <si>
    <t>89320500014761</t>
  </si>
  <si>
    <t>59861604104880</t>
  </si>
  <si>
    <t>20200302</t>
  </si>
  <si>
    <t>89320500014774</t>
  </si>
  <si>
    <t>59861604104893</t>
  </si>
  <si>
    <t>（주）아이에프씨코리아</t>
  </si>
  <si>
    <t>7012304395</t>
  </si>
  <si>
    <t>7012303318</t>
  </si>
  <si>
    <t>89320500020120</t>
  </si>
  <si>
    <t>45411601337361</t>
  </si>
  <si>
    <t>20211117</t>
  </si>
  <si>
    <t>7012303318</t>
    <phoneticPr fontId="54" type="noConversion"/>
  </si>
  <si>
    <t>（주）하나</t>
  </si>
  <si>
    <t>8002686526</t>
  </si>
  <si>
    <t>8002686428</t>
  </si>
  <si>
    <t>79391600059473</t>
  </si>
  <si>
    <t>20200701</t>
  </si>
  <si>
    <t>20250701</t>
  </si>
  <si>
    <t>경정순</t>
  </si>
  <si>
    <t>1305783573</t>
  </si>
  <si>
    <t>79400104153354</t>
  </si>
  <si>
    <t>79407300025601</t>
  </si>
  <si>
    <t>주식회사태림조명</t>
  </si>
  <si>
    <t>8007087754</t>
  </si>
  <si>
    <t>8007087738</t>
  </si>
  <si>
    <t>35191604149857</t>
  </si>
  <si>
    <t>김세진</t>
  </si>
  <si>
    <t>2100467872</t>
  </si>
  <si>
    <t>10140904022416</t>
  </si>
  <si>
    <t>20550425</t>
  </si>
  <si>
    <t>김종윤</t>
  </si>
  <si>
    <t>1063693909</t>
  </si>
  <si>
    <t>07300904025196</t>
  </si>
  <si>
    <t>20160526</t>
  </si>
  <si>
    <t>20510510</t>
  </si>
  <si>
    <t>송양두</t>
  </si>
  <si>
    <t>1411332271</t>
  </si>
  <si>
    <t>81100901053745</t>
  </si>
  <si>
    <t>20200422</t>
  </si>
  <si>
    <t>20550325</t>
  </si>
  <si>
    <t>김정한</t>
  </si>
  <si>
    <t>1079144262</t>
  </si>
  <si>
    <t>83471604256515</t>
  </si>
  <si>
    <t>20170330</t>
  </si>
  <si>
    <t>20470330</t>
  </si>
  <si>
    <t>20210731</t>
  </si>
  <si>
    <t>강영환</t>
  </si>
  <si>
    <t>1210373056</t>
  </si>
  <si>
    <t>83181604274592</t>
  </si>
  <si>
    <t>20160602</t>
  </si>
  <si>
    <t>20510520</t>
  </si>
  <si>
    <t>임정희</t>
  </si>
  <si>
    <t>1093484465</t>
  </si>
  <si>
    <t>76120900019113</t>
  </si>
  <si>
    <t>20180305</t>
  </si>
  <si>
    <t>20530215</t>
  </si>
  <si>
    <t>20210915</t>
  </si>
  <si>
    <t>김창덕</t>
  </si>
  <si>
    <t>1367312850</t>
  </si>
  <si>
    <t>24240904065361</t>
  </si>
  <si>
    <t>20190415</t>
  </si>
  <si>
    <t>20540405</t>
  </si>
  <si>
    <t>김성란</t>
  </si>
  <si>
    <t>1099920497</t>
  </si>
  <si>
    <t>92741601301693</t>
  </si>
  <si>
    <t>20350605</t>
  </si>
  <si>
    <t>92741601334523</t>
  </si>
  <si>
    <t>20170525</t>
  </si>
  <si>
    <t>20370505</t>
  </si>
  <si>
    <t>이은주</t>
  </si>
  <si>
    <t>1237756866</t>
  </si>
  <si>
    <t>35771604172657</t>
  </si>
  <si>
    <t>20160718</t>
  </si>
  <si>
    <t>35771604190477</t>
  </si>
  <si>
    <t>20171215</t>
  </si>
  <si>
    <t>20471215</t>
  </si>
  <si>
    <t>김광열</t>
  </si>
  <si>
    <t>1015358944</t>
  </si>
  <si>
    <t>50781604212561</t>
  </si>
  <si>
    <t>20241021</t>
  </si>
  <si>
    <t>20210821</t>
  </si>
  <si>
    <t>20210722</t>
  </si>
  <si>
    <t>50781604234545</t>
  </si>
  <si>
    <t>20171206</t>
  </si>
  <si>
    <t>20211206</t>
  </si>
  <si>
    <t>50781604236987</t>
  </si>
  <si>
    <t>20220402</t>
  </si>
  <si>
    <t>87630500142315</t>
  </si>
  <si>
    <t>50781604209062</t>
  </si>
  <si>
    <t>20140310</t>
  </si>
  <si>
    <t>20210917</t>
  </si>
  <si>
    <t>김지수</t>
  </si>
  <si>
    <t>1201509437</t>
  </si>
  <si>
    <t>51131601402607</t>
  </si>
  <si>
    <t>82531604241409</t>
  </si>
  <si>
    <t>20150624</t>
  </si>
  <si>
    <t>이지현</t>
  </si>
  <si>
    <t>1406108385</t>
  </si>
  <si>
    <t>74670901061158</t>
  </si>
  <si>
    <t>20181214</t>
  </si>
  <si>
    <t>20481214</t>
  </si>
  <si>
    <t>（주）이화상사</t>
  </si>
  <si>
    <t>7002303255</t>
  </si>
  <si>
    <t>7005313693</t>
  </si>
  <si>
    <t>69961604440584</t>
  </si>
  <si>
    <t>20190116</t>
  </si>
  <si>
    <t>20240115</t>
  </si>
  <si>
    <t>임종훈</t>
  </si>
  <si>
    <t>2028455772</t>
  </si>
  <si>
    <t>72180901079943</t>
  </si>
  <si>
    <t>2847182</t>
  </si>
  <si>
    <t>임선빈</t>
  </si>
  <si>
    <t>20181226</t>
  </si>
  <si>
    <t>20481226</t>
  </si>
  <si>
    <t>한재현</t>
  </si>
  <si>
    <t>2030072192</t>
  </si>
  <si>
    <t>62440904021510</t>
  </si>
  <si>
    <t>20541025</t>
  </si>
  <si>
    <t>송시환</t>
  </si>
  <si>
    <t>1088197122</t>
  </si>
  <si>
    <t>86730901211175</t>
  </si>
  <si>
    <t>20180727</t>
  </si>
  <si>
    <t>20480725</t>
  </si>
  <si>
    <t>김동석</t>
  </si>
  <si>
    <t>1286787948</t>
  </si>
  <si>
    <t>86730901210347</t>
  </si>
  <si>
    <t>20180717</t>
  </si>
  <si>
    <t>20480625</t>
  </si>
  <si>
    <t>배순희</t>
  </si>
  <si>
    <t>1051769045</t>
  </si>
  <si>
    <t>04420904002546</t>
  </si>
  <si>
    <t>20101227</t>
  </si>
  <si>
    <t>20401227</t>
  </si>
  <si>
    <t>김주환</t>
  </si>
  <si>
    <t>1371243524</t>
  </si>
  <si>
    <t>86440901056795</t>
  </si>
  <si>
    <t>20130823</t>
  </si>
  <si>
    <t>20430823</t>
  </si>
  <si>
    <t>200331100027</t>
  </si>
  <si>
    <t>KB최초주택구입자금대출</t>
  </si>
  <si>
    <t>86441601236276</t>
  </si>
  <si>
    <t>20440821</t>
  </si>
  <si>
    <t>86441601245553</t>
  </si>
  <si>
    <t>20150716</t>
  </si>
  <si>
    <t>20450620</t>
  </si>
  <si>
    <t>한근후</t>
  </si>
  <si>
    <t>2035071448</t>
  </si>
  <si>
    <t>23490904014902</t>
  </si>
  <si>
    <t>개인파산신청결정</t>
    <phoneticPr fontId="54" type="noConversion"/>
  </si>
  <si>
    <t>20490321</t>
  </si>
  <si>
    <t>최병도</t>
  </si>
  <si>
    <t>1249877336</t>
  </si>
  <si>
    <t>36010904004183</t>
  </si>
  <si>
    <t>20130923</t>
  </si>
  <si>
    <t>20430923</t>
  </si>
  <si>
    <t>최덕규</t>
  </si>
  <si>
    <t>1186425978</t>
  </si>
  <si>
    <t>89090900007753</t>
  </si>
  <si>
    <t>20181016</t>
  </si>
  <si>
    <t>20481016</t>
  </si>
  <si>
    <t>이승상</t>
  </si>
  <si>
    <t>1019614921</t>
  </si>
  <si>
    <t>20551604360634</t>
  </si>
  <si>
    <t>신동현</t>
  </si>
  <si>
    <t>1261744023</t>
  </si>
  <si>
    <t>20710904074580</t>
  </si>
  <si>
    <t>20181206</t>
  </si>
  <si>
    <t>20531125</t>
  </si>
  <si>
    <t>백혜원</t>
  </si>
  <si>
    <t>1307782249</t>
  </si>
  <si>
    <t>65940901153427</t>
  </si>
  <si>
    <t>20171117</t>
  </si>
  <si>
    <t>20521020</t>
  </si>
  <si>
    <t>주）한라유통</t>
  </si>
  <si>
    <t>7003377242</t>
  </si>
  <si>
    <t>7003376170</t>
  </si>
  <si>
    <t>60930100372194</t>
  </si>
  <si>
    <t>60937300009444</t>
  </si>
  <si>
    <t>60931604156718</t>
  </si>
  <si>
    <t>곽병관</t>
  </si>
  <si>
    <t>1314645653</t>
  </si>
  <si>
    <t>46681604217601</t>
  </si>
  <si>
    <t>20150123</t>
  </si>
  <si>
    <t>20450105</t>
  </si>
  <si>
    <t>제정음</t>
  </si>
  <si>
    <t>1095490043</t>
  </si>
  <si>
    <t>65271604564689</t>
  </si>
  <si>
    <t>20130719</t>
  </si>
  <si>
    <t>20330714</t>
  </si>
  <si>
    <t>65271604653448</t>
  </si>
  <si>
    <t>20170228</t>
  </si>
  <si>
    <t>20470214</t>
  </si>
  <si>
    <t>20220115</t>
  </si>
  <si>
    <t>안성호</t>
  </si>
  <si>
    <t>1125347944</t>
  </si>
  <si>
    <t>69961604399202</t>
  </si>
  <si>
    <t>20161019</t>
  </si>
  <si>
    <t>20460927</t>
  </si>
  <si>
    <t>81361601234795</t>
  </si>
  <si>
    <t>20210317</t>
  </si>
  <si>
    <t>20260317</t>
  </si>
  <si>
    <t>20220310</t>
  </si>
  <si>
    <t>81361601234807</t>
  </si>
  <si>
    <t>한신동</t>
  </si>
  <si>
    <t>1037185883</t>
  </si>
  <si>
    <t>68951601454233</t>
  </si>
  <si>
    <t>20161130</t>
  </si>
  <si>
    <t>20461120</t>
  </si>
  <si>
    <t>임찬근</t>
  </si>
  <si>
    <t>1389731842</t>
  </si>
  <si>
    <t>85560900008139</t>
  </si>
  <si>
    <t>20181101</t>
  </si>
  <si>
    <t>20481010</t>
  </si>
  <si>
    <t>최룡원</t>
  </si>
  <si>
    <t>1271725772</t>
  </si>
  <si>
    <t>89090900007836</t>
  </si>
  <si>
    <t>20181019</t>
  </si>
  <si>
    <t>20480920</t>
  </si>
  <si>
    <t>김종길</t>
  </si>
  <si>
    <t>1096720182</t>
  </si>
  <si>
    <t>24241604499108</t>
  </si>
  <si>
    <t>20220602</t>
  </si>
  <si>
    <t>1360192065</t>
  </si>
  <si>
    <t>38360904024988</t>
  </si>
  <si>
    <t>20180412</t>
  </si>
  <si>
    <t>20530321</t>
  </si>
  <si>
    <t>20211021</t>
  </si>
  <si>
    <t>전민선</t>
  </si>
  <si>
    <t>1138713923</t>
  </si>
  <si>
    <t>53840904010543</t>
  </si>
  <si>
    <t>20150629</t>
  </si>
  <si>
    <t>20450629</t>
  </si>
  <si>
    <t>정재상</t>
  </si>
  <si>
    <t>1305939513</t>
  </si>
  <si>
    <t>64550901120231</t>
  </si>
  <si>
    <t>20141008</t>
  </si>
  <si>
    <t>20441008</t>
  </si>
  <si>
    <t>20200609</t>
  </si>
  <si>
    <t>유선호</t>
  </si>
  <si>
    <t>1226351175</t>
  </si>
  <si>
    <t>60481604358322</t>
  </si>
  <si>
    <t>20130425</t>
  </si>
  <si>
    <t>20220422</t>
  </si>
  <si>
    <t>60481604410646</t>
  </si>
  <si>
    <t>20220908</t>
  </si>
  <si>
    <t>60481604410930</t>
  </si>
  <si>
    <t>60481604450891</t>
  </si>
  <si>
    <t>87470500139344</t>
  </si>
  <si>
    <t>20250512</t>
  </si>
  <si>
    <t>87470500137296</t>
  </si>
  <si>
    <t>01391600058350</t>
  </si>
  <si>
    <t>20210609</t>
  </si>
  <si>
    <t>20230609</t>
  </si>
  <si>
    <t>20211209</t>
  </si>
  <si>
    <t>2532P0200056</t>
  </si>
  <si>
    <t>일반운전자금- KB비대면 소상공인대출</t>
  </si>
  <si>
    <t>87470500138558</t>
  </si>
  <si>
    <t>김준호</t>
  </si>
  <si>
    <t>1302205343</t>
  </si>
  <si>
    <t>85690900010423</t>
  </si>
  <si>
    <t>20170727</t>
  </si>
  <si>
    <t>20470727</t>
  </si>
  <si>
    <t>85690900011389</t>
  </si>
  <si>
    <t>20171024</t>
  </si>
  <si>
    <t>20471024</t>
  </si>
  <si>
    <t>85691600025869</t>
  </si>
  <si>
    <t>20180427</t>
  </si>
  <si>
    <t>20480427</t>
  </si>
  <si>
    <t>오민영</t>
  </si>
  <si>
    <t>1367139353</t>
  </si>
  <si>
    <t>96140901085302</t>
  </si>
  <si>
    <t>20190320</t>
  </si>
  <si>
    <t>20540320</t>
  </si>
  <si>
    <t>강주현</t>
  </si>
  <si>
    <t>1180934483</t>
  </si>
  <si>
    <t>10141604319419</t>
  </si>
  <si>
    <t>20510614</t>
  </si>
  <si>
    <t>200211400017</t>
  </si>
  <si>
    <t>KB주택담보대출_변동(일반)</t>
  </si>
  <si>
    <t>박정윤</t>
  </si>
  <si>
    <t>1262078288</t>
  </si>
  <si>
    <t>77391601376601</t>
  </si>
  <si>
    <t>1577619</t>
  </si>
  <si>
    <t>김용식</t>
  </si>
  <si>
    <t>20150826</t>
  </si>
  <si>
    <t>20450826</t>
  </si>
  <si>
    <t>20211010</t>
  </si>
  <si>
    <t>77391601377893</t>
  </si>
  <si>
    <t>20451012</t>
  </si>
  <si>
    <t>87630500141082</t>
  </si>
  <si>
    <t>77391601404944</t>
  </si>
  <si>
    <t>20300617</t>
  </si>
  <si>
    <t>87630500141107</t>
  </si>
  <si>
    <t>77391601413320</t>
  </si>
  <si>
    <t>20310819</t>
  </si>
  <si>
    <t>87630500141110</t>
  </si>
  <si>
    <t>77391601415407</t>
  </si>
  <si>
    <t>20311026</t>
  </si>
  <si>
    <t>전한정</t>
  </si>
  <si>
    <t>1232858478</t>
  </si>
  <si>
    <t>97910900002499</t>
  </si>
  <si>
    <t>20180724</t>
  </si>
  <si>
    <t>20480724</t>
  </si>
  <si>
    <t>정미경</t>
  </si>
  <si>
    <t>1257946208</t>
  </si>
  <si>
    <t>95880101060682</t>
  </si>
  <si>
    <t>20111124</t>
  </si>
  <si>
    <t>95887300002659</t>
  </si>
  <si>
    <t>95881601207498</t>
  </si>
  <si>
    <t>20150601</t>
  </si>
  <si>
    <t>20220601</t>
  </si>
  <si>
    <t>95881601223595</t>
  </si>
  <si>
    <t>20470120</t>
  </si>
  <si>
    <t>이창헌</t>
  </si>
  <si>
    <t>1013445024</t>
  </si>
  <si>
    <t>35621604244658</t>
  </si>
  <si>
    <t>20191011</t>
  </si>
  <si>
    <t>두현아</t>
  </si>
  <si>
    <t>1142973851</t>
  </si>
  <si>
    <t>76251600017534</t>
  </si>
  <si>
    <t>20150306</t>
  </si>
  <si>
    <t>20350228</t>
  </si>
  <si>
    <t>20200830</t>
  </si>
  <si>
    <t>20201006</t>
  </si>
  <si>
    <t>최영진</t>
  </si>
  <si>
    <t>1382885223</t>
  </si>
  <si>
    <t>35770904054771</t>
  </si>
  <si>
    <t>20500930</t>
  </si>
  <si>
    <t>20211201</t>
  </si>
  <si>
    <t>강희옥</t>
  </si>
  <si>
    <t>1089323986</t>
  </si>
  <si>
    <t>06750204295070</t>
  </si>
  <si>
    <t>02</t>
  </si>
  <si>
    <t>20151203</t>
  </si>
  <si>
    <t>20221207</t>
  </si>
  <si>
    <t>20220102</t>
  </si>
  <si>
    <t>06757300029967</t>
  </si>
  <si>
    <t>43500101294164</t>
  </si>
  <si>
    <t>20180810</t>
  </si>
  <si>
    <t>20220812</t>
  </si>
  <si>
    <t>20220109</t>
  </si>
  <si>
    <t>43507300012085</t>
  </si>
  <si>
    <t>매각대상여부</t>
    <phoneticPr fontId="72" type="noConversion"/>
  </si>
  <si>
    <t>207694153</t>
  </si>
  <si>
    <t>201523846</t>
  </si>
  <si>
    <t>경기도 성남시 분당구 백현동   529  판교역에스케이허브 A동161호</t>
  </si>
  <si>
    <t>213563670</t>
  </si>
  <si>
    <t>201523857</t>
  </si>
  <si>
    <t>경기도 성남시 분당구 백현동   529  SKHUB오피스텔 에이동162호</t>
  </si>
  <si>
    <t>207694800</t>
  </si>
  <si>
    <t>201523868</t>
  </si>
  <si>
    <t>경기도 성남시 분당구 백현동   529  SKHUB오피스텔 에이동163호</t>
  </si>
  <si>
    <t>207383666</t>
  </si>
  <si>
    <t>100071717</t>
  </si>
  <si>
    <t xml:space="preserve">전라북도 남원시 인월면 상우리  355-7 대림공예사   </t>
  </si>
  <si>
    <t>212720191</t>
  </si>
  <si>
    <t>19870127</t>
  </si>
  <si>
    <t>208580868</t>
  </si>
  <si>
    <t>201687520</t>
  </si>
  <si>
    <t>서울특별시 은평구 진관동   25  은평뉴타운구파발 924동303호</t>
  </si>
  <si>
    <t>214915186</t>
  </si>
  <si>
    <t>202630966</t>
  </si>
  <si>
    <t>20190919</t>
  </si>
  <si>
    <t xml:space="preserve">경기도 동두천시 생연동   744-4    </t>
  </si>
  <si>
    <t>217183669</t>
  </si>
  <si>
    <t>201124092</t>
  </si>
  <si>
    <t>20131010</t>
  </si>
  <si>
    <t>대구광역시 달서구 진천동   602  진천역계룡리슈빌 301동406호</t>
  </si>
  <si>
    <t>214015395</t>
  </si>
  <si>
    <t>202572631</t>
  </si>
  <si>
    <t xml:space="preserve">경상북도 구미시 봉곡동   404-4    </t>
  </si>
  <si>
    <t>202578503</t>
  </si>
  <si>
    <t xml:space="preserve">경상북도 구미시 봉곡동   404-9    </t>
  </si>
  <si>
    <t>210974705</t>
  </si>
  <si>
    <t>202214799</t>
  </si>
  <si>
    <t>20161129</t>
  </si>
  <si>
    <t>경상남도 김해시 삼계동   1439-4 화정마을5단지부영아파트 504동401호</t>
  </si>
  <si>
    <t>203505527</t>
  </si>
  <si>
    <t>200515175</t>
  </si>
  <si>
    <t>20120427</t>
  </si>
  <si>
    <t>경상남도 김해시 삼계동   610  삼계이안아파트 102동502호</t>
  </si>
  <si>
    <t>인천광역시 서구 오류동   1656-1 블루텍  공존-441호</t>
  </si>
  <si>
    <t>201353214</t>
  </si>
  <si>
    <t>200199663</t>
  </si>
  <si>
    <t>20020730</t>
  </si>
  <si>
    <t>서울특별시 도봉구 창동   808  동아청솔아파트 110동601호</t>
  </si>
  <si>
    <t>215770842</t>
  </si>
  <si>
    <t>100272011</t>
  </si>
  <si>
    <t xml:space="preserve">대구광역시 달서구 파호동   202-2    </t>
  </si>
  <si>
    <t>215770848</t>
  </si>
  <si>
    <t>20041130</t>
  </si>
  <si>
    <t>215770854</t>
  </si>
  <si>
    <t>20050324</t>
  </si>
  <si>
    <t>215770859</t>
  </si>
  <si>
    <t>20120220</t>
  </si>
  <si>
    <t>215770865</t>
  </si>
  <si>
    <t>20140715</t>
  </si>
  <si>
    <t>210208215</t>
  </si>
  <si>
    <t>202021616</t>
  </si>
  <si>
    <t>서울특별시 노원구 월계동   927  월계2차한일아파트 201동409호</t>
  </si>
  <si>
    <t>214629243</t>
  </si>
  <si>
    <t>202893892</t>
  </si>
  <si>
    <t>서울특별시 성동구 행당동   380  서울숲리버뷰자이 102동602호</t>
  </si>
  <si>
    <t>214508482</t>
  </si>
  <si>
    <t>020567321</t>
  </si>
  <si>
    <t xml:space="preserve">경상북도 예천군 용궁면 월오리  1161     </t>
  </si>
  <si>
    <t>216593987</t>
  </si>
  <si>
    <t>203298311</t>
  </si>
  <si>
    <t>인천광역시 강화군 강화읍 월곳리  753-7   109호</t>
  </si>
  <si>
    <t>203298312</t>
  </si>
  <si>
    <t>인천광역시 강화군 강화읍 월곳리  753-7   110호</t>
  </si>
  <si>
    <t>211354684</t>
  </si>
  <si>
    <t>202287400</t>
  </si>
  <si>
    <t>20170329</t>
  </si>
  <si>
    <t>경기도 남양주시 진접읍 금곡리  984  원일플로라아파트 2104동103호</t>
  </si>
  <si>
    <t>212261307</t>
  </si>
  <si>
    <t>100106844</t>
  </si>
  <si>
    <t>서울특별시 노원구 중계동   599  극동의푸른별2차아파트 101동303호</t>
  </si>
  <si>
    <t>212261299</t>
  </si>
  <si>
    <t>202464020</t>
  </si>
  <si>
    <t xml:space="preserve">서울특별시 노원구 상계동   456-126 새홍익미술학원   </t>
  </si>
  <si>
    <t>213886737</t>
  </si>
  <si>
    <t>202774165</t>
  </si>
  <si>
    <t>경상남도 거제시 양정동   1097  거제2차 I PARK 1단지 303동2302호</t>
  </si>
  <si>
    <t>212613902</t>
  </si>
  <si>
    <t>200853757</t>
  </si>
  <si>
    <t>인천광역시 남동구 논현동   9999  에코메트로6블록한화꿈에그린아파트 607동3204호</t>
  </si>
  <si>
    <t>215117617</t>
  </si>
  <si>
    <t>202973371</t>
  </si>
  <si>
    <t>20191029</t>
  </si>
  <si>
    <t xml:space="preserve">경기도 파주시 법원읍 동문리  255     </t>
  </si>
  <si>
    <t>205507160</t>
  </si>
  <si>
    <t>201075896</t>
  </si>
  <si>
    <t>20130718</t>
  </si>
  <si>
    <t>경상남도 진주시 하대동   101  현대아파트 102동1001호</t>
  </si>
  <si>
    <t>211259054</t>
  </si>
  <si>
    <t>218152716</t>
  </si>
  <si>
    <t>200398681</t>
  </si>
  <si>
    <t>20110921</t>
  </si>
  <si>
    <t>경기도 화성시 팔탄면 매곡리  60-7  B동102호</t>
  </si>
  <si>
    <t>208672899</t>
  </si>
  <si>
    <t>201063567</t>
  </si>
  <si>
    <t>부산광역시 북구 화명동   1170-1 화명동대림타운 304동1002호</t>
  </si>
  <si>
    <t>211544876</t>
  </si>
  <si>
    <t>20170524</t>
  </si>
  <si>
    <t>214731450</t>
  </si>
  <si>
    <t>200609459</t>
  </si>
  <si>
    <t>경기도 김포시 고촌읍 신곡리  1269  수기마을 힐스테이트 125동1104호</t>
  </si>
  <si>
    <t>208402520</t>
  </si>
  <si>
    <t>20150420</t>
  </si>
  <si>
    <t>210791617</t>
  </si>
  <si>
    <t>202166970</t>
  </si>
  <si>
    <t>경상남도 창원시 마산회원구 내서읍 삼계리  290  대동이미지아파트 101동902호</t>
  </si>
  <si>
    <t>212585701</t>
  </si>
  <si>
    <t>202525619</t>
  </si>
  <si>
    <t>경기도 시흥시 정왕동   1290-14 동양타워지식산업센터  512호</t>
  </si>
  <si>
    <t>202527626</t>
  </si>
  <si>
    <t>경기도 시흥시 정왕동   1290-14 동양타워지식산업센터  513호</t>
  </si>
  <si>
    <t>214439616</t>
  </si>
  <si>
    <t>202865414</t>
  </si>
  <si>
    <t>20190425</t>
  </si>
  <si>
    <t>경상남도 통영시 북신동   714  통영해모로오션힐아파트 107동1602호</t>
  </si>
  <si>
    <t>208789421</t>
  </si>
  <si>
    <t>201313892</t>
  </si>
  <si>
    <t>경기도 남양주시 별내동   1047  신안인스빌아파트 4114동802호</t>
  </si>
  <si>
    <t>208101428</t>
  </si>
  <si>
    <t>201603981</t>
  </si>
  <si>
    <t>전라북도 전주시 완산구 서신동   898-5 서신노블레스1단지  608호</t>
  </si>
  <si>
    <t>216661719</t>
  </si>
  <si>
    <t>203304082</t>
  </si>
  <si>
    <t>인천광역시 남동구 논현동   446-3 NIC지식산업센터 주건축물제동705호</t>
  </si>
  <si>
    <t>218438367</t>
  </si>
  <si>
    <t>201690485</t>
  </si>
  <si>
    <t xml:space="preserve">경상북도 경산시 남산면 송내리  33-6    </t>
  </si>
  <si>
    <t>218201017</t>
  </si>
  <si>
    <t>200331889</t>
  </si>
  <si>
    <t>20110614</t>
  </si>
  <si>
    <t>부산광역시 서구 서대신동3가   19-9 유진대림아파트  1805호</t>
  </si>
  <si>
    <t>217530893</t>
  </si>
  <si>
    <t>203465104</t>
  </si>
  <si>
    <t>인천광역시 서구 오류동   1656-1 블루텍  공존-B220호</t>
  </si>
  <si>
    <t>214324460</t>
  </si>
  <si>
    <t>202849276</t>
  </si>
  <si>
    <t>20190314</t>
  </si>
  <si>
    <t>충청북도 음성군 대소면 소석리  626  이안음성대소아파트 111동803호</t>
  </si>
  <si>
    <t>213406418</t>
  </si>
  <si>
    <t>203023807</t>
  </si>
  <si>
    <t xml:space="preserve">경상남도 거제시 일운면 망치리  104   주1동 </t>
  </si>
  <si>
    <t>213759986</t>
  </si>
  <si>
    <t>20181115</t>
  </si>
  <si>
    <t>213759967</t>
  </si>
  <si>
    <t>204066588</t>
  </si>
  <si>
    <t>200724031</t>
  </si>
  <si>
    <t xml:space="preserve">전라북도 남원시 송동면 장국리  298     </t>
  </si>
  <si>
    <t>205753841</t>
  </si>
  <si>
    <t>201044546</t>
  </si>
  <si>
    <t xml:space="preserve">전라북도 남원시 송동면 장국리  485     </t>
  </si>
  <si>
    <t>216726233</t>
  </si>
  <si>
    <t>20120927</t>
  </si>
  <si>
    <t>216726234</t>
  </si>
  <si>
    <t>214382185</t>
  </si>
  <si>
    <t>100794305</t>
  </si>
  <si>
    <t xml:space="preserve">부산광역시 강서구 강동동   2941-14    </t>
  </si>
  <si>
    <t>214382652</t>
  </si>
  <si>
    <t>212268328</t>
  </si>
  <si>
    <t>201711105</t>
  </si>
  <si>
    <t>20171127</t>
  </si>
  <si>
    <t>서울특별시 노원구 중계동   506  브라운스톤중계  947호</t>
  </si>
  <si>
    <t>208762133</t>
  </si>
  <si>
    <t>211204119</t>
  </si>
  <si>
    <t>202262112</t>
  </si>
  <si>
    <t>세종특별자치시 세종특별자치시 아름동   1332  영토빌딩  111호</t>
  </si>
  <si>
    <t>211204128</t>
  </si>
  <si>
    <t>202263298</t>
  </si>
  <si>
    <t>세종특별자치시 세종특별자치시 아름동   1332  영토빌딩  112호</t>
  </si>
  <si>
    <t>210238397</t>
  </si>
  <si>
    <t>202030377</t>
  </si>
  <si>
    <t>20160601</t>
  </si>
  <si>
    <t>경기도 용인시 기흥구 공세동   694  탑실마을대주피오레1단지 109동205호</t>
  </si>
  <si>
    <t>212767046</t>
  </si>
  <si>
    <t>202555788</t>
  </si>
  <si>
    <t xml:space="preserve">경기도 파주시 탄현면 성동리  708-3    </t>
  </si>
  <si>
    <t>212884805</t>
  </si>
  <si>
    <t>212026636</t>
  </si>
  <si>
    <t>200704835</t>
  </si>
  <si>
    <t>20120925</t>
  </si>
  <si>
    <t>울산광역시 북구 천곡동   940-1 우방아파트 101동401호</t>
  </si>
  <si>
    <t>213470796</t>
  </si>
  <si>
    <t>202700663</t>
  </si>
  <si>
    <t>경상북도 경주시 외동읍 입실리  1396  경주외동미소지움아파트 104동1301호</t>
  </si>
  <si>
    <t>216502602</t>
  </si>
  <si>
    <t>203250879</t>
  </si>
  <si>
    <t>경기도 고양시 일산서구 탄현동   1640  일산위브더제니스 108동3706호</t>
  </si>
  <si>
    <t>210418382</t>
  </si>
  <si>
    <t>202076962</t>
  </si>
  <si>
    <t>경상남도 창원시 진해구 풍호동   305-17 창원마린푸르지오2단지 202동1604호</t>
  </si>
  <si>
    <t>212327832</t>
  </si>
  <si>
    <t>20171212</t>
  </si>
  <si>
    <t>205770316</t>
  </si>
  <si>
    <t>201126486</t>
  </si>
  <si>
    <t>경기도 양평군 강상면 병산리  1206  양평현대성우아파트2단지 203동1504호</t>
  </si>
  <si>
    <t>207624260</t>
  </si>
  <si>
    <t>200676969</t>
  </si>
  <si>
    <t xml:space="preserve">충청북도 충주시 살미면 세성리  497-1    </t>
  </si>
  <si>
    <t>202833064</t>
  </si>
  <si>
    <t>200449788</t>
  </si>
  <si>
    <t>20111123</t>
  </si>
  <si>
    <t>부산광역시 해운대구 좌동   1282  해운대센트럴파크아파트 202동2103호</t>
  </si>
  <si>
    <t>205899640</t>
  </si>
  <si>
    <t>20131021</t>
  </si>
  <si>
    <t>208648486</t>
  </si>
  <si>
    <t>211140321</t>
  </si>
  <si>
    <t>20170116</t>
  </si>
  <si>
    <t>212202480</t>
  </si>
  <si>
    <t>202452772</t>
  </si>
  <si>
    <t>인천광역시 서구 가좌동   178-78 현광아파트형공장  206호</t>
  </si>
  <si>
    <t>213779410</t>
  </si>
  <si>
    <t>202734994</t>
  </si>
  <si>
    <t>경기도 오산시 청호동   321  오산자이아파트 113동1004호</t>
  </si>
  <si>
    <t>209081289</t>
  </si>
  <si>
    <t>101140733</t>
  </si>
  <si>
    <t>광주광역시 광산구 신가동   1019-2 신가1차호반리젠시빌 103동1106호</t>
  </si>
  <si>
    <t>209315925</t>
  </si>
  <si>
    <t>206156798</t>
  </si>
  <si>
    <t>201222646</t>
  </si>
  <si>
    <t>대구광역시 동구 신서동   513-1 신서동신일해피트리 104동2007호</t>
  </si>
  <si>
    <t>212910832</t>
  </si>
  <si>
    <t>217456373</t>
  </si>
  <si>
    <t>201893643</t>
  </si>
  <si>
    <t>20151230</t>
  </si>
  <si>
    <t>대구광역시 달서구 유천동   488  유천동포스코더샵아파트 106동1801호</t>
  </si>
  <si>
    <t>217841595</t>
  </si>
  <si>
    <t>214449669</t>
  </si>
  <si>
    <t>202867099</t>
  </si>
  <si>
    <t>충청북도 음성군 대소면 소석리  626  이안음성대소아파트 104동1705호</t>
  </si>
  <si>
    <t>213881910</t>
  </si>
  <si>
    <t>202773304</t>
  </si>
  <si>
    <t>20181015</t>
  </si>
  <si>
    <t>경상남도 거제시 양정동   1097  거제2차 I PARK 1단지 308동1803호</t>
  </si>
  <si>
    <t>211353958</t>
  </si>
  <si>
    <t>202277247</t>
  </si>
  <si>
    <t xml:space="preserve">경상북도 경주시 외동읍 냉천리  445-5    </t>
  </si>
  <si>
    <t>202275599</t>
  </si>
  <si>
    <t xml:space="preserve">경상북도 경주시 외동읍 냉천리  445-1 (주)케이디테크   </t>
  </si>
  <si>
    <t>213255374</t>
  </si>
  <si>
    <t>20180803</t>
  </si>
  <si>
    <t>214084266</t>
  </si>
  <si>
    <t>202802871</t>
  </si>
  <si>
    <t>서울특별시 강서구 염창동   258-1 염창동동아3차아파트 309동106호</t>
  </si>
  <si>
    <t>216639502</t>
  </si>
  <si>
    <t>202660112</t>
  </si>
  <si>
    <t>대구광역시 달성군 다사읍 서재리  321-1 신성서진흥더블파크 101동1402호</t>
  </si>
  <si>
    <t>217510927</t>
  </si>
  <si>
    <t>212224391</t>
  </si>
  <si>
    <t>202440601</t>
  </si>
  <si>
    <t>인천광역시 부평구 산곡동   311-126 현대아파트 207동1108호</t>
  </si>
  <si>
    <t>211733967</t>
  </si>
  <si>
    <t>202362122</t>
  </si>
  <si>
    <t>부산광역시 기장군 정관읍 매학리  748-6  1동101호</t>
  </si>
  <si>
    <t>211715946</t>
  </si>
  <si>
    <t>214232223</t>
  </si>
  <si>
    <t>202062195</t>
  </si>
  <si>
    <t>부산광역시 금정구 청룡동   128  금정산롯데인벤스84  1107호</t>
  </si>
  <si>
    <t>202168586</t>
  </si>
  <si>
    <t>214709255</t>
  </si>
  <si>
    <t>214253227</t>
  </si>
  <si>
    <t>202469649</t>
  </si>
  <si>
    <t>경기도 화성시 봉담읍 수영리  674  우방아이유쉘1단지 102동1403호</t>
  </si>
  <si>
    <t>215942103</t>
  </si>
  <si>
    <t>202633550</t>
  </si>
  <si>
    <t>20200317</t>
  </si>
  <si>
    <t>서울특별시 영등포구 신길동   4518   4동1506호</t>
  </si>
  <si>
    <t>217542586</t>
  </si>
  <si>
    <t>217640408</t>
  </si>
  <si>
    <t>215517226</t>
  </si>
  <si>
    <t>217111998</t>
  </si>
  <si>
    <t>203388984</t>
  </si>
  <si>
    <t>경상남도 창원시 진해구 풍호동   735-6 샛별마을아파트  304호</t>
  </si>
  <si>
    <t>215272032</t>
  </si>
  <si>
    <t>203015374</t>
  </si>
  <si>
    <t>20191115</t>
  </si>
  <si>
    <t>충청북도 음성군 대소면 소석리  626  이안음성대소아파트 103동1301호</t>
  </si>
  <si>
    <t>214763968</t>
  </si>
  <si>
    <t>202679958</t>
  </si>
  <si>
    <t>충청남도 공주시 금흥동   628  공주월송흥화하브 204동1204호</t>
  </si>
  <si>
    <t>216198110</t>
  </si>
  <si>
    <t>203226774</t>
  </si>
  <si>
    <t>대구광역시 동구 각산동   1029  대구혁신도시서한이다음 202동803호</t>
  </si>
  <si>
    <t>207794345</t>
  </si>
  <si>
    <t>201545391</t>
  </si>
  <si>
    <t>20141224</t>
  </si>
  <si>
    <t>인천광역시 연수구 송도동   161-3 송도캐슬&amp;해모로 208동2503호</t>
  </si>
  <si>
    <t>213988859</t>
  </si>
  <si>
    <t>202794072</t>
  </si>
  <si>
    <t>20190115</t>
  </si>
  <si>
    <t>대전광역시 동구 대동   539  이스트시티1단지 105동1603호</t>
  </si>
  <si>
    <t>215100200</t>
  </si>
  <si>
    <t>202963515</t>
  </si>
  <si>
    <t>경상남도 통영시 광도면 죽림리  1604  통영코아루아파트2단지 202동1504호</t>
  </si>
  <si>
    <t>214533900</t>
  </si>
  <si>
    <t>202823884</t>
  </si>
  <si>
    <t>경상북도 구미시 옥계동   936  구미옥계세영리첼더프라임 107동1503호</t>
  </si>
  <si>
    <t>216553464</t>
  </si>
  <si>
    <t>203230205</t>
  </si>
  <si>
    <t>부산광역시 서구 남부민동   647-17 충무대로봄여름가을겨울 101동1005호</t>
  </si>
  <si>
    <t>068803872</t>
  </si>
  <si>
    <t>201915900</t>
  </si>
  <si>
    <t>19970901</t>
  </si>
  <si>
    <t xml:space="preserve">경상북도 예천군 용궁면 산택리  380-1    </t>
  </si>
  <si>
    <t>100309294</t>
  </si>
  <si>
    <t>19960916</t>
  </si>
  <si>
    <t>211804233</t>
  </si>
  <si>
    <t>200943176</t>
  </si>
  <si>
    <t xml:space="preserve">경상북도 경주시 서면 사라리  524  (주)화진정공   </t>
  </si>
  <si>
    <t>212129004</t>
  </si>
  <si>
    <t>217077206</t>
  </si>
  <si>
    <t>100072303</t>
  </si>
  <si>
    <t>19990610</t>
  </si>
  <si>
    <t xml:space="preserve">경상북도 포항시 북구 죽도동   113-18    </t>
  </si>
  <si>
    <t>213901465</t>
  </si>
  <si>
    <t>100342784</t>
  </si>
  <si>
    <t>20060116</t>
  </si>
  <si>
    <t>대구광역시 수성구 상동   72  정화우방팔레스 101동901호</t>
  </si>
  <si>
    <t>213847860</t>
  </si>
  <si>
    <t>202765631</t>
  </si>
  <si>
    <t xml:space="preserve">경기도 양주시 율정동   285-8    </t>
  </si>
  <si>
    <t>216188881</t>
  </si>
  <si>
    <t>203227446</t>
  </si>
  <si>
    <t>경기도 성남시 중원구 상대원동   223-12 현대아이밸리  607호</t>
  </si>
  <si>
    <t>212272182</t>
  </si>
  <si>
    <t>202466539</t>
  </si>
  <si>
    <t xml:space="preserve">경기도 양주시 율정동   286-4    </t>
  </si>
  <si>
    <t>202469020</t>
  </si>
  <si>
    <t xml:space="preserve">경기도 양주시 율정동   284-1    </t>
  </si>
  <si>
    <t>210195241</t>
  </si>
  <si>
    <t>202022692</t>
  </si>
  <si>
    <t>20160610</t>
  </si>
  <si>
    <t>부산광역시 서구 남부민동   654  LG마린타워  208호</t>
  </si>
  <si>
    <t>202022701</t>
  </si>
  <si>
    <t>부산광역시 서구 남부민동   654  LG마린타워  209호</t>
  </si>
  <si>
    <t>213429451</t>
  </si>
  <si>
    <t>202670534</t>
  </si>
  <si>
    <t>충청북도 충주시 연수동   605  연수아이파크 109동204호</t>
  </si>
  <si>
    <t>202692320</t>
  </si>
  <si>
    <t xml:space="preserve">충청북도 충주시 주덕읍 창전리  330-2    </t>
  </si>
  <si>
    <t>202682573</t>
  </si>
  <si>
    <t>충청북도 충주시 주덕읍 창전리  316    가동호</t>
  </si>
  <si>
    <t>218354119</t>
  </si>
  <si>
    <t>203531936</t>
  </si>
  <si>
    <t xml:space="preserve">인천광역시 미추홀구 도화동   704-11    </t>
  </si>
  <si>
    <t>216943687</t>
  </si>
  <si>
    <t>202831183</t>
  </si>
  <si>
    <t>20190411</t>
  </si>
  <si>
    <t xml:space="preserve">경기도 화성시 서신면 전곡리  1118-5  에이동 </t>
  </si>
  <si>
    <t>214563554</t>
  </si>
  <si>
    <t>202879788</t>
  </si>
  <si>
    <t xml:space="preserve">경기도 화성시 서신면 전곡리  1119-3    </t>
  </si>
  <si>
    <t>215818474</t>
  </si>
  <si>
    <t>203141650</t>
  </si>
  <si>
    <t>경기도 남양주시 다산동   6144  다산진건 블루웨일 지식산업센터 1차  에프1021호</t>
  </si>
  <si>
    <t>203152787</t>
  </si>
  <si>
    <t>경기도 남양주시 다산동   6144  다산진건블루웨일지식산업센터1차 D동505호</t>
  </si>
  <si>
    <t>203152794</t>
  </si>
  <si>
    <t>경기도 남양주시 다산동   6144  다산진건 블루웨일 지식산업센터 1차  디504호</t>
  </si>
  <si>
    <t>203152796</t>
  </si>
  <si>
    <t>경기도 남양주시 다산동   6144  다산진건블루웨일지식산업센터1차 D동503호</t>
  </si>
  <si>
    <t>203152802</t>
  </si>
  <si>
    <t>경기도 남양주시 다산동   6144  다산진건 블루웨일 지식산업센터 1차  에프비111호</t>
  </si>
  <si>
    <t>203152803</t>
  </si>
  <si>
    <t>경기도 남양주시 다산동   6144  다산진건블루웨일지식산업센터1차  에프비110호</t>
  </si>
  <si>
    <t>203152814</t>
  </si>
  <si>
    <t>경기도 남양주시 다산동   6144  다산진건 블루웨일 지식산업센터 1차  에프1023호</t>
  </si>
  <si>
    <t>203152821</t>
  </si>
  <si>
    <t>경기도 남양주시 다산동   6144  다산진건블루웨일지식산업센터1차 F동1022호</t>
  </si>
  <si>
    <t>203174382</t>
  </si>
  <si>
    <t>경기도 남양주시 다산동   6144  다산진건 블루웨일 지식산업센터 1차  에프1024호</t>
  </si>
  <si>
    <t>217686332</t>
  </si>
  <si>
    <t>203488712</t>
  </si>
  <si>
    <t>경기도 남양주시 다산동   6144-1 다산진건블루웨일지식산업센터2차 D동1013호</t>
  </si>
  <si>
    <t>217686339</t>
  </si>
  <si>
    <t>203488713</t>
  </si>
  <si>
    <t>경기도 남양주시 다산동   6144-1 다산진건블루웨일지식산업센터2차  디1014호</t>
  </si>
  <si>
    <t>218623174</t>
  </si>
  <si>
    <t>201009392</t>
  </si>
  <si>
    <t>서울특별시 금천구 가산동   769  두산위브아파트 117동1902호</t>
  </si>
  <si>
    <t>213455788</t>
  </si>
  <si>
    <t>202670615</t>
  </si>
  <si>
    <t>경상북도 청도군 청도읍 월곡리  300-4   다동호</t>
  </si>
  <si>
    <t>213455809</t>
  </si>
  <si>
    <t>216432765</t>
  </si>
  <si>
    <t>201359104</t>
  </si>
  <si>
    <t>20140619</t>
  </si>
  <si>
    <t>경기도 양주시 광적면 가납리  428  양주테크노시티  309호</t>
  </si>
  <si>
    <t>216432767</t>
  </si>
  <si>
    <t>201439879</t>
  </si>
  <si>
    <t>20141001</t>
  </si>
  <si>
    <t>경기도 양주시 광적면 가납리  428  양주테크노시티  308호</t>
  </si>
  <si>
    <t>214894840</t>
  </si>
  <si>
    <t>201066887</t>
  </si>
  <si>
    <t xml:space="preserve">경기도 김포시 대곶면 거물대리  134-10  가동 </t>
  </si>
  <si>
    <t>214894809</t>
  </si>
  <si>
    <t>211432865</t>
  </si>
  <si>
    <t>202295225</t>
  </si>
  <si>
    <t xml:space="preserve">경기도 김포시 통진읍 마송리  352-1  가,나동 </t>
  </si>
  <si>
    <t>202298931</t>
  </si>
  <si>
    <t xml:space="preserve">경기도 김포시 통진읍 마송리  352-2    </t>
  </si>
  <si>
    <t>212384792</t>
  </si>
  <si>
    <t>215534876</t>
  </si>
  <si>
    <t>203029956</t>
  </si>
  <si>
    <t>경기도 화성시 우정읍 주곡리  1115    315호</t>
  </si>
  <si>
    <t>211925059</t>
  </si>
  <si>
    <t>201380935</t>
  </si>
  <si>
    <t>20140730</t>
  </si>
  <si>
    <t xml:space="preserve">대구광역시 달서구 월암동   925-4    </t>
  </si>
  <si>
    <t>211462390</t>
  </si>
  <si>
    <t>202310537</t>
  </si>
  <si>
    <t>경기도 용인시 기흥구 청덕동   556  용인테크노밸리 A동에이310호</t>
  </si>
  <si>
    <t>211462392</t>
  </si>
  <si>
    <t>202310538</t>
  </si>
  <si>
    <t>경기도 용인시 기흥구 청덕동   556  용인테크노밸리지식산업센터 A동311호</t>
  </si>
  <si>
    <t>213520873</t>
  </si>
  <si>
    <t>201979388</t>
  </si>
  <si>
    <t>20180430</t>
  </si>
  <si>
    <t>전라북도 김제시 만경읍 대동리  1134    3동호</t>
  </si>
  <si>
    <t>214357688</t>
  </si>
  <si>
    <t>214522732</t>
  </si>
  <si>
    <t>202597347</t>
  </si>
  <si>
    <t>20180620</t>
  </si>
  <si>
    <t>서울특별시 송파구 방이동   212-8 코오롱아파트 104동306호</t>
  </si>
  <si>
    <t>216046240</t>
  </si>
  <si>
    <t>214311694</t>
  </si>
  <si>
    <t>201501542</t>
  </si>
  <si>
    <t xml:space="preserve">충청북도 청주시 청원구 오창읍 기암리  100-10 (주)다지고   </t>
  </si>
  <si>
    <t>214980400</t>
  </si>
  <si>
    <t>203335503</t>
  </si>
  <si>
    <t>인천광역시 서구 가좌동   274-1 광양프런티어밸리3차  715호</t>
  </si>
  <si>
    <t>216922888</t>
  </si>
  <si>
    <t>203361863</t>
  </si>
  <si>
    <t xml:space="preserve">경기도 양주시 광적면 우고리  467-15    </t>
  </si>
  <si>
    <t>203361847</t>
  </si>
  <si>
    <t xml:space="preserve">경기도 양주시 광적면 우고리  467-9  가동 </t>
  </si>
  <si>
    <t>216922899</t>
  </si>
  <si>
    <t>실재여부 확인요</t>
    <phoneticPr fontId="72" type="noConversion"/>
  </si>
  <si>
    <t>213563677</t>
  </si>
  <si>
    <t>201523805</t>
  </si>
  <si>
    <t>경기도 성남시 분당구 백현동   529  판교역에스케이허브 A동160호</t>
  </si>
  <si>
    <t>209691142</t>
  </si>
  <si>
    <t>201903778</t>
  </si>
  <si>
    <t>20160122</t>
  </si>
  <si>
    <t>경기도 용인시 수지구 상현동   1117-5 광교2차푸르지오시티 C동313호</t>
  </si>
  <si>
    <t>054612533</t>
  </si>
  <si>
    <t>004629386</t>
  </si>
  <si>
    <t>19990118</t>
  </si>
  <si>
    <t xml:space="preserve">광주광역시 서구 화정동   1023  한양아파트 303 209동 </t>
  </si>
  <si>
    <t>061150647</t>
  </si>
  <si>
    <t>011301686</t>
  </si>
  <si>
    <t>20000621</t>
  </si>
  <si>
    <t xml:space="preserve">인천광역시 남구 용현동   647-  금호타운 0203-0703동 </t>
  </si>
  <si>
    <t>제품식별번호내용</t>
  </si>
  <si>
    <t>동산물건명</t>
  </si>
  <si>
    <t>동산제조사명</t>
  </si>
  <si>
    <t>동산모델명</t>
  </si>
  <si>
    <t>보관장소법정동주소</t>
  </si>
  <si>
    <t>600002328</t>
  </si>
  <si>
    <t>214863353</t>
  </si>
  <si>
    <t>XTY-XT19017</t>
  </si>
  <si>
    <t>PRINTING MACHINE (MODULAR MULTI PURPOSEPLATFORM PR</t>
  </si>
  <si>
    <t>SHANGHAI XIETONG (CHINA)</t>
  </si>
  <si>
    <t>HELIOS-420</t>
  </si>
  <si>
    <t>경기도 고양시 덕양구 동산동 376삼송테크노밸리 319호</t>
  </si>
  <si>
    <t>600003240</t>
  </si>
  <si>
    <t>216356124</t>
  </si>
  <si>
    <t>XTY-XT2020013</t>
  </si>
  <si>
    <t>AUTOMATIC INLINE DOMING MACHINE</t>
  </si>
  <si>
    <t>SHANGHAI XIETONG CO.LTD</t>
  </si>
  <si>
    <t>XTH-400</t>
  </si>
  <si>
    <t>경기도 고양시 덕양구 동산동 376삼송테크노밸리 B126, 127호</t>
  </si>
  <si>
    <t>600003241</t>
  </si>
  <si>
    <t>XTY-XT2020014</t>
  </si>
  <si>
    <t>JET PROJECTING TYPE DOMING MACHINE</t>
  </si>
  <si>
    <t>600004358</t>
  </si>
  <si>
    <t>217863164</t>
  </si>
  <si>
    <t>XTY-XT2021012</t>
  </si>
  <si>
    <t>SAHANGHAI XIETONG CO.,LTD</t>
  </si>
  <si>
    <t>XTH400</t>
  </si>
  <si>
    <t>경기도 고양시 덕양구 동산동 376삼송테크노밸리 지하층126 127호</t>
  </si>
  <si>
    <t>XTY-XT2021013</t>
  </si>
  <si>
    <t>2022.04.04 제외</t>
    <phoneticPr fontId="54" type="noConversion"/>
  </si>
  <si>
    <t>피담보제외계좌</t>
    <phoneticPr fontId="54" type="noConversion"/>
  </si>
  <si>
    <t>87500500258118</t>
  </si>
  <si>
    <t>86441601256425</t>
  </si>
  <si>
    <t>20160721</t>
  </si>
  <si>
    <t>87500500192883</t>
  </si>
  <si>
    <t>59681604273803</t>
  </si>
  <si>
    <t>20190111</t>
  </si>
  <si>
    <t>20290111</t>
  </si>
  <si>
    <t>2022.04.05 제외</t>
    <phoneticPr fontId="54" type="noConversion"/>
  </si>
  <si>
    <t>02481604437225</t>
  </si>
  <si>
    <t>02481604437238</t>
  </si>
  <si>
    <t>20240129</t>
  </si>
  <si>
    <t>34960501638652</t>
  </si>
  <si>
    <t>78610100046493</t>
  </si>
  <si>
    <t>20180509</t>
  </si>
  <si>
    <t>20211101</t>
  </si>
  <si>
    <t>차주 정상화</t>
    <phoneticPr fontId="54" type="noConversion"/>
  </si>
  <si>
    <t>노수정</t>
    <phoneticPr fontId="54" type="noConversion"/>
  </si>
  <si>
    <t>1152179594</t>
  </si>
  <si>
    <t>04841604287798</t>
  </si>
  <si>
    <t>노수정</t>
  </si>
  <si>
    <t>20140320</t>
  </si>
  <si>
    <t>20440229</t>
  </si>
  <si>
    <t>20220314</t>
  </si>
  <si>
    <t xml:space="preserve">        </t>
  </si>
  <si>
    <t>04841604288795</t>
  </si>
  <si>
    <t>20140521</t>
  </si>
  <si>
    <t>20290521</t>
  </si>
  <si>
    <t>04841604294448</t>
  </si>
  <si>
    <t>20150403</t>
  </si>
  <si>
    <t>20300403</t>
  </si>
  <si>
    <t>04841604295883</t>
  </si>
  <si>
    <t>20300609</t>
  </si>
  <si>
    <t>42661601456409</t>
  </si>
  <si>
    <t>20150812</t>
  </si>
  <si>
    <t>20300812</t>
  </si>
  <si>
    <t>42661601458739</t>
  </si>
  <si>
    <t>20151113</t>
  </si>
  <si>
    <t>20301113</t>
  </si>
  <si>
    <t>42661601461861</t>
  </si>
  <si>
    <t>20460428</t>
  </si>
  <si>
    <t>42661601463753</t>
  </si>
  <si>
    <t>20160722</t>
  </si>
  <si>
    <t>20460722</t>
  </si>
  <si>
    <t>42661601465674</t>
  </si>
  <si>
    <t>20161017</t>
  </si>
  <si>
    <t>20461017</t>
  </si>
  <si>
    <t>42661601466965</t>
  </si>
  <si>
    <t>20161221</t>
  </si>
  <si>
    <t>20461221</t>
  </si>
  <si>
    <t>65561604512494</t>
  </si>
  <si>
    <t>20120730</t>
  </si>
  <si>
    <t>65561604639724</t>
  </si>
  <si>
    <t>87500500255498</t>
  </si>
  <si>
    <t>65561604587391</t>
  </si>
  <si>
    <t>20160510</t>
  </si>
  <si>
    <t>20211110</t>
  </si>
  <si>
    <t>34960501650368</t>
  </si>
  <si>
    <t>04001604311617</t>
  </si>
  <si>
    <t>34960501661537</t>
  </si>
  <si>
    <t>75841604138009</t>
  </si>
  <si>
    <t>20180604</t>
  </si>
  <si>
    <t>20250604</t>
  </si>
  <si>
    <t>34960501661595</t>
  </si>
  <si>
    <t>75841604144921</t>
  </si>
  <si>
    <t>34960501661623</t>
  </si>
  <si>
    <t>75841604144934</t>
  </si>
  <si>
    <t>2022.04.05 추가</t>
    <phoneticPr fontId="54" type="noConversion"/>
  </si>
  <si>
    <t>이름</t>
    <phoneticPr fontId="54" type="noConversion"/>
  </si>
  <si>
    <t>메일주소</t>
    <phoneticPr fontId="54" type="noConversion"/>
  </si>
  <si>
    <t>fax</t>
    <phoneticPr fontId="54" type="noConversion"/>
  </si>
  <si>
    <t>hifive@kbfg.com</t>
    <phoneticPr fontId="54" type="noConversion"/>
  </si>
  <si>
    <t>tae6402@kbfg.com</t>
  </si>
  <si>
    <t>02-2073-5043</t>
  </si>
  <si>
    <t>yijea.rou@kbfg.com</t>
  </si>
  <si>
    <t>062-231-6594</t>
  </si>
  <si>
    <t>iliad7@kbfg.com</t>
  </si>
  <si>
    <t>sspecialseo@kbfg.com</t>
  </si>
  <si>
    <t>050-2308-3639</t>
  </si>
  <si>
    <t>6318ath@kbfg.com</t>
  </si>
  <si>
    <t>050-2308-7696</t>
  </si>
  <si>
    <t>seunghwan2.oh@kbfg.com</t>
  </si>
  <si>
    <t>02-3156-9101</t>
  </si>
  <si>
    <t>hyun9703@kbfg.com</t>
  </si>
  <si>
    <t>hang1005@kbfg.com</t>
  </si>
  <si>
    <t>kimlim2001@kbfg.com</t>
  </si>
  <si>
    <t>051-250-1598</t>
  </si>
  <si>
    <t>050-2307-9641</t>
  </si>
  <si>
    <t>050-2308-3041</t>
  </si>
  <si>
    <t>050-2308-7657</t>
  </si>
  <si>
    <t>yki2020@kbfg.com</t>
  </si>
  <si>
    <t>02-3156-9604</t>
  </si>
  <si>
    <t>hmh@kbfg.com</t>
  </si>
  <si>
    <t>050-2308-5319</t>
  </si>
  <si>
    <t>KB-114</t>
  </si>
  <si>
    <t>KB-061</t>
  </si>
  <si>
    <t>KB-082</t>
  </si>
  <si>
    <t>KB-109</t>
  </si>
  <si>
    <t>KB-050</t>
  </si>
  <si>
    <t>KB-066</t>
  </si>
  <si>
    <t>KB-088</t>
  </si>
  <si>
    <t>KB-049</t>
  </si>
  <si>
    <t>회생</t>
  </si>
  <si>
    <t>수원지방법원 2022회합106</t>
  </si>
  <si>
    <t>서울회생법원 2022회합100014</t>
  </si>
  <si>
    <t>대구지방법원 2021회합124</t>
  </si>
  <si>
    <t>대구지방법원 2021회단127(2021-12-31 회생절차개시)</t>
  </si>
  <si>
    <t>창원지방법원 2021회단10018(2021-08-27 회생절차개시)</t>
  </si>
  <si>
    <t>서울회생법원 2022회합100002</t>
  </si>
  <si>
    <t>전주지방법원 2022회합1002</t>
  </si>
  <si>
    <t>청주지방법원 2020간회단50000(2021-06-11 회생절차종결)</t>
  </si>
  <si>
    <t>개인신용회복지원확정</t>
  </si>
  <si>
    <t>서울회생법원 2021회단100101(소유자 강희옥 회생, 2021-12-23 회생절차개시)
서울회생법원 2021간회합100106(채무자 회생)</t>
  </si>
  <si>
    <t>서울회생법원 2020회단100030(2021-05-04 회생절차 종결)</t>
  </si>
  <si>
    <t>서울회생법원 2021회단100073, 2021간회합100028</t>
  </si>
  <si>
    <t>대구지방법원 2021간회단1011</t>
  </si>
  <si>
    <t>수원지방법원 2021하합211(2021-08-12 파산선고결정)</t>
  </si>
  <si>
    <t>개인파산신청결정</t>
  </si>
  <si>
    <t>전주지방법원 2021회단1027</t>
  </si>
  <si>
    <t>서울회생법원 2021회단100101(2021-12-23 회생절차개시)</t>
  </si>
  <si>
    <t>성남시 중원구</t>
  </si>
  <si>
    <t>달서구</t>
  </si>
  <si>
    <t>청도군</t>
  </si>
  <si>
    <t>남양주시</t>
  </si>
  <si>
    <t>다산동</t>
  </si>
  <si>
    <t>노원구</t>
  </si>
  <si>
    <t>영등포구</t>
  </si>
  <si>
    <t>신길동</t>
  </si>
  <si>
    <t>고양시 일산서구</t>
  </si>
  <si>
    <t>오피스텔(주거)</t>
  </si>
  <si>
    <t>기장군</t>
  </si>
  <si>
    <t>송도동</t>
  </si>
  <si>
    <t>성동구</t>
  </si>
  <si>
    <t>남동구</t>
  </si>
  <si>
    <t>논현동</t>
  </si>
  <si>
    <t>양정동</t>
  </si>
  <si>
    <t>도봉구</t>
  </si>
  <si>
    <t>창동</t>
  </si>
  <si>
    <t>양평군</t>
  </si>
  <si>
    <t>음성군</t>
  </si>
  <si>
    <t>동두천시</t>
  </si>
  <si>
    <t>별내동</t>
  </si>
  <si>
    <t>광산구</t>
  </si>
  <si>
    <t>20층 공동주택</t>
  </si>
  <si>
    <t>12층 공동주택</t>
  </si>
  <si>
    <t>29층 공동주택(아파트)</t>
  </si>
  <si>
    <t>19층 공동주택(아파트)</t>
  </si>
  <si>
    <t>21층 공동주택(아파트)</t>
  </si>
  <si>
    <t>23층 공동주택</t>
  </si>
  <si>
    <t>25층 공동주택</t>
  </si>
  <si>
    <t>한병삼</t>
    <phoneticPr fontId="54" type="noConversion"/>
  </si>
  <si>
    <t>1072127643</t>
  </si>
  <si>
    <t>23491601397099</t>
  </si>
  <si>
    <t>한병삼</t>
  </si>
  <si>
    <t>20230421</t>
  </si>
  <si>
    <t>20211125</t>
    <phoneticPr fontId="54" type="noConversion"/>
  </si>
  <si>
    <t>일반운전자금-KB투게더론</t>
    <phoneticPr fontId="54" type="noConversion"/>
  </si>
  <si>
    <t>23491601405943</t>
  </si>
  <si>
    <t>23491601426496</t>
  </si>
  <si>
    <t>20190911</t>
  </si>
  <si>
    <t>20220112</t>
  </si>
  <si>
    <t>23491601455427</t>
  </si>
  <si>
    <t>20240419</t>
  </si>
  <si>
    <t>20211121</t>
    <phoneticPr fontId="54" type="noConversion"/>
  </si>
  <si>
    <t>한병삼</t>
    <phoneticPr fontId="72" type="noConversion"/>
  </si>
  <si>
    <t>20180829</t>
    <phoneticPr fontId="72" type="noConversion"/>
  </si>
  <si>
    <t>한정근담보</t>
    <phoneticPr fontId="72" type="noConversion"/>
  </si>
  <si>
    <t>은행</t>
    <phoneticPr fontId="72" type="noConversion"/>
  </si>
  <si>
    <t>정규</t>
    <phoneticPr fontId="72" type="noConversion"/>
  </si>
  <si>
    <t>경상북도 구미시 옥계동 907 삼구트리니엔 제101동 제23층 제2305호</t>
    <phoneticPr fontId="72" type="noConversion"/>
  </si>
  <si>
    <t>강광영</t>
    <phoneticPr fontId="72" type="noConversion"/>
  </si>
  <si>
    <t>2022.04.06 추가</t>
    <phoneticPr fontId="54" type="noConversion"/>
  </si>
  <si>
    <t>2022.04.07 제외</t>
    <phoneticPr fontId="54" type="noConversion"/>
  </si>
  <si>
    <t>정상화</t>
    <phoneticPr fontId="54" type="noConversion"/>
  </si>
  <si>
    <t>낙찰</t>
    <phoneticPr fontId="54" type="noConversion"/>
  </si>
  <si>
    <t>2022.04.08 제외</t>
    <phoneticPr fontId="54" type="noConversion"/>
  </si>
  <si>
    <t>'1357983345',</t>
  </si>
  <si>
    <t>제외</t>
    <phoneticPr fontId="54" type="noConversion"/>
  </si>
  <si>
    <t>KB-115</t>
    <phoneticPr fontId="54" type="noConversion"/>
  </si>
  <si>
    <t>추가</t>
    <phoneticPr fontId="54" type="noConversion"/>
  </si>
  <si>
    <t>4/6 추가</t>
    <phoneticPr fontId="54" type="noConversion"/>
  </si>
  <si>
    <t>4/7 제외</t>
    <phoneticPr fontId="54" type="noConversion"/>
  </si>
  <si>
    <t>4/5 제외</t>
    <phoneticPr fontId="54" type="noConversion"/>
  </si>
  <si>
    <t>4/8 제외</t>
    <phoneticPr fontId="54" type="noConversion"/>
  </si>
  <si>
    <t>법인</t>
  </si>
  <si>
    <t>개인</t>
    <phoneticPr fontId="54" type="noConversion"/>
  </si>
  <si>
    <t>텍스트나누기-너비</t>
    <phoneticPr fontId="54" type="noConversion"/>
  </si>
  <si>
    <t>수원지방법원</t>
  </si>
  <si>
    <t>의정부지방법원</t>
  </si>
  <si>
    <t>수원지방법원 성남지원</t>
  </si>
  <si>
    <t>대구지방법원 서부지원</t>
  </si>
  <si>
    <t>대구지방법원</t>
  </si>
  <si>
    <t>창원지방법원 통영지원</t>
  </si>
  <si>
    <t>전주지방법원</t>
  </si>
  <si>
    <t>대구지방법원 김천지원</t>
  </si>
  <si>
    <t>의정부지방법원 남양주지원</t>
  </si>
  <si>
    <t>의정부지방법원 고양지원</t>
  </si>
  <si>
    <t>인천지방법원</t>
  </si>
  <si>
    <t>청주지방법원</t>
  </si>
  <si>
    <t>인천지방법원 부천지원</t>
  </si>
  <si>
    <t>서울북부지방법원</t>
  </si>
  <si>
    <t>청주지방법원 충주지원</t>
  </si>
  <si>
    <t>서울남부지방법원</t>
  </si>
  <si>
    <t>부산지방법원 서부지원</t>
  </si>
  <si>
    <t>대전지방법원</t>
  </si>
  <si>
    <t>서울동부지방법원</t>
  </si>
  <si>
    <t>부산지방법원</t>
  </si>
  <si>
    <t>수원지방법원 안산지원</t>
  </si>
  <si>
    <t>창원지방법원</t>
  </si>
  <si>
    <t>부산지방법원 동부지원</t>
  </si>
  <si>
    <t>서울서부지방법원</t>
  </si>
  <si>
    <t>대구지방법원 포항지원</t>
  </si>
  <si>
    <t>울산지방법원</t>
  </si>
  <si>
    <t>수원지방법원 여주지원</t>
  </si>
  <si>
    <t>창원지방법원 마산지원</t>
  </si>
  <si>
    <t>광주지방법원</t>
  </si>
  <si>
    <t>상기일괄</t>
  </si>
  <si>
    <t>중소기업은행</t>
  </si>
  <si>
    <t>개인사업자</t>
    <phoneticPr fontId="54" type="noConversion"/>
  </si>
  <si>
    <t>4/11 제외</t>
    <phoneticPr fontId="54" type="noConversion"/>
  </si>
  <si>
    <t>2022.04.11 제외</t>
    <phoneticPr fontId="54" type="noConversion"/>
  </si>
  <si>
    <t>MCG차주제외</t>
    <phoneticPr fontId="54" type="noConversion"/>
  </si>
  <si>
    <t>특채차주제외</t>
    <phoneticPr fontId="54" type="noConversion"/>
  </si>
  <si>
    <t>S-001</t>
  </si>
  <si>
    <t>S-002</t>
  </si>
  <si>
    <t>S-003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</si>
  <si>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</si>
  <si>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</si>
  <si>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</si>
  <si>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</si>
  <si>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</si>
  <si>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</si>
  <si>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</si>
  <si>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</si>
  <si>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S-012</t>
  </si>
  <si>
    <t>S-013</t>
  </si>
  <si>
    <t>S-014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</si>
  <si>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</si>
  <si>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</si>
  <si>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</si>
  <si>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</si>
  <si>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</si>
  <si>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</si>
  <si>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</si>
  <si>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</si>
  <si>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</si>
  <si>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</si>
  <si>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</si>
  <si>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</si>
  <si>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</si>
  <si>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</si>
  <si>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</si>
  <si>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</si>
  <si>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</si>
  <si>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</si>
  <si>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</si>
  <si>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</si>
  <si>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</si>
  <si>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</si>
  <si>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</si>
  <si>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</si>
  <si>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</si>
  <si>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</si>
  <si>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</si>
  <si>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</si>
  <si>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</si>
  <si>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</si>
  <si>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</si>
  <si>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</si>
  <si>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</si>
  <si>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</si>
  <si>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</si>
  <si>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</si>
  <si>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</si>
  <si>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</si>
  <si>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</si>
  <si>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</si>
  <si>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R-041</t>
  </si>
  <si>
    <t>R-042</t>
  </si>
  <si>
    <t>R-043</t>
  </si>
  <si>
    <t>R-044</t>
  </si>
  <si>
    <t>R-045</t>
  </si>
  <si>
    <t>R-046</t>
  </si>
  <si>
    <t>R-047</t>
  </si>
  <si>
    <t>R-048</t>
  </si>
  <si>
    <t>R-049</t>
  </si>
  <si>
    <t>R-050</t>
  </si>
  <si>
    <t>R-051</t>
  </si>
  <si>
    <t>R-052</t>
  </si>
  <si>
    <t>R-053</t>
  </si>
  <si>
    <t>R-054</t>
  </si>
  <si>
    <t>R-055</t>
  </si>
  <si>
    <t>R-056</t>
  </si>
  <si>
    <t>R-057</t>
  </si>
  <si>
    <t>R-058</t>
  </si>
  <si>
    <t>R-059</t>
  </si>
  <si>
    <t>R-060</t>
  </si>
  <si>
    <t>R-061</t>
  </si>
  <si>
    <t>R-062</t>
  </si>
  <si>
    <t>R-063</t>
  </si>
  <si>
    <t>R-064</t>
  </si>
  <si>
    <t>R-065</t>
  </si>
  <si>
    <t>R-066</t>
  </si>
  <si>
    <t>R-067</t>
  </si>
  <si>
    <t>R-068</t>
  </si>
  <si>
    <t>R-069</t>
  </si>
  <si>
    <t>R-070</t>
  </si>
  <si>
    <t>R-071</t>
  </si>
  <si>
    <t>R-072</t>
  </si>
  <si>
    <t>R-073</t>
  </si>
  <si>
    <t>R-074</t>
  </si>
  <si>
    <t>R-075</t>
  </si>
  <si>
    <t>R-076</t>
  </si>
  <si>
    <t>R-077</t>
  </si>
  <si>
    <t>R-078</t>
  </si>
  <si>
    <t>R-079</t>
  </si>
  <si>
    <t>R-080</t>
  </si>
  <si>
    <t>R-081</t>
  </si>
  <si>
    <t>R-082</t>
  </si>
  <si>
    <t>R-083</t>
  </si>
  <si>
    <t>R-084</t>
  </si>
  <si>
    <t>R-085</t>
  </si>
  <si>
    <t>R-086</t>
  </si>
  <si>
    <t>R-087</t>
  </si>
  <si>
    <t>R-088</t>
  </si>
  <si>
    <t>R-089</t>
  </si>
  <si>
    <t>R-090</t>
  </si>
  <si>
    <t>R-091</t>
  </si>
  <si>
    <t>유찰</t>
  </si>
  <si>
    <t>TPO201800113</t>
  </si>
  <si>
    <t>JBS202002843</t>
  </si>
  <si>
    <t>TNA201500107</t>
  </si>
  <si>
    <t>TBA202110548</t>
  </si>
  <si>
    <t>TPI201900019</t>
  </si>
  <si>
    <t>TBK201300147</t>
  </si>
  <si>
    <t>TBK202101456</t>
  </si>
  <si>
    <t>TPL201800462</t>
  </si>
  <si>
    <t>BSS201904901</t>
  </si>
  <si>
    <t>GBF201712214</t>
  </si>
  <si>
    <t>GBF202039168</t>
  </si>
  <si>
    <t>TPJ201800172</t>
  </si>
  <si>
    <t>TPJ202101931</t>
  </si>
  <si>
    <t>서울회생법원 2021하합100404(채무자 파산)
서울회생법원 2021회단100105(대표이사 이병홍 회생)</t>
  </si>
  <si>
    <t>서울회생법원 2021하단3308(상속재상파산)</t>
  </si>
  <si>
    <t>서울회생법원 2021간회합100028</t>
  </si>
  <si>
    <t>울산지방법원 2020개회21385(2021-10-01 폐지)</t>
  </si>
  <si>
    <t>Regular</t>
  </si>
  <si>
    <t>농업회사법인㈜**웰바이오</t>
  </si>
  <si>
    <t>㈜**정공</t>
  </si>
  <si>
    <t>*현에프엔지㈜</t>
  </si>
  <si>
    <t>조*희</t>
  </si>
  <si>
    <t>이*현</t>
  </si>
  <si>
    <t>심*민</t>
  </si>
  <si>
    <t>㈜**지기산업</t>
  </si>
  <si>
    <t>강*란</t>
  </si>
  <si>
    <t>㈜**푸드글로벌</t>
  </si>
  <si>
    <t>최*현</t>
  </si>
  <si>
    <t>진*현</t>
  </si>
  <si>
    <t>**산업㈜</t>
  </si>
  <si>
    <t>㈜**앤푸드</t>
  </si>
  <si>
    <t>강*경</t>
  </si>
  <si>
    <t>한*삼</t>
  </si>
  <si>
    <t>김*현</t>
  </si>
  <si>
    <t>**유통㈜</t>
  </si>
  <si>
    <t>정*남</t>
  </si>
  <si>
    <t>임*근</t>
  </si>
  <si>
    <t>㈜한*</t>
  </si>
  <si>
    <t>주식회사**인컴퍼니</t>
  </si>
  <si>
    <t>김*성</t>
  </si>
  <si>
    <t>전*희</t>
  </si>
  <si>
    <t>문*주</t>
  </si>
  <si>
    <t>㈜**디코퍼레이션</t>
  </si>
  <si>
    <t>임*자</t>
  </si>
  <si>
    <t>김*욱</t>
  </si>
  <si>
    <t>강*영</t>
  </si>
  <si>
    <t>사*근</t>
  </si>
  <si>
    <t>김*신</t>
  </si>
  <si>
    <t>구*정</t>
  </si>
  <si>
    <t>신*수</t>
  </si>
  <si>
    <t>최*희</t>
  </si>
  <si>
    <t>이*우</t>
  </si>
  <si>
    <t>이*옥</t>
  </si>
  <si>
    <t>황*천</t>
  </si>
  <si>
    <t>㈜*온이앤씨</t>
  </si>
  <si>
    <t>㈜**기공</t>
  </si>
  <si>
    <t>진*묵</t>
  </si>
  <si>
    <t>김*일</t>
  </si>
  <si>
    <t>이*윤</t>
  </si>
  <si>
    <t>정*원</t>
  </si>
  <si>
    <t>권*열</t>
  </si>
  <si>
    <t>김*태</t>
  </si>
  <si>
    <t>김*자</t>
  </si>
  <si>
    <t>㈜하*</t>
  </si>
  <si>
    <t>경*순</t>
  </si>
  <si>
    <t>주식회사**조명</t>
  </si>
  <si>
    <t>송*두</t>
  </si>
  <si>
    <t>김*한</t>
  </si>
  <si>
    <t>김*진</t>
  </si>
  <si>
    <t>김*윤</t>
  </si>
  <si>
    <t>강*환</t>
  </si>
  <si>
    <t>임*희</t>
  </si>
  <si>
    <t>김*덕</t>
  </si>
  <si>
    <t>김*열</t>
  </si>
  <si>
    <t>김*란</t>
  </si>
  <si>
    <t>이*주</t>
  </si>
  <si>
    <t>김*수</t>
  </si>
  <si>
    <t>한*현</t>
  </si>
  <si>
    <t>임*훈</t>
  </si>
  <si>
    <t>㈜*화상사</t>
  </si>
  <si>
    <t>송*환</t>
  </si>
  <si>
    <t>김*석</t>
  </si>
  <si>
    <t>배*희</t>
  </si>
  <si>
    <t>한*후</t>
  </si>
  <si>
    <t>최*도</t>
  </si>
  <si>
    <t>최*규</t>
  </si>
  <si>
    <t>김*환</t>
  </si>
  <si>
    <t>신*현</t>
  </si>
  <si>
    <t>이*상</t>
  </si>
  <si>
    <t>㈜**유통</t>
  </si>
  <si>
    <t>백*원</t>
  </si>
  <si>
    <t>곽*관</t>
  </si>
  <si>
    <t>한*동</t>
  </si>
  <si>
    <t>안*호</t>
  </si>
  <si>
    <t>최*원</t>
  </si>
  <si>
    <t>김*길</t>
  </si>
  <si>
    <t>전*선</t>
  </si>
  <si>
    <t>유*호</t>
  </si>
  <si>
    <t>김*호</t>
  </si>
  <si>
    <t>제*음</t>
  </si>
  <si>
    <t>강*현</t>
  </si>
  <si>
    <t>박*윤</t>
  </si>
  <si>
    <t>전*정</t>
  </si>
  <si>
    <t>정*경</t>
  </si>
  <si>
    <t>이*헌</t>
  </si>
  <si>
    <t>최*진</t>
  </si>
  <si>
    <t>Special</t>
  </si>
  <si>
    <t>㈜*건엔지니어링</t>
  </si>
  <si>
    <t>㈜코**</t>
  </si>
  <si>
    <t>㈜**이인더스트리</t>
  </si>
  <si>
    <t>주식회사**태크</t>
  </si>
  <si>
    <t>이*열</t>
  </si>
  <si>
    <t>정*련</t>
  </si>
  <si>
    <t>㈜**렉스</t>
  </si>
  <si>
    <t>㈜**치디씨</t>
  </si>
  <si>
    <t>유*석</t>
  </si>
  <si>
    <t>㈜성*아이엔지</t>
  </si>
  <si>
    <t>S-016</t>
  </si>
  <si>
    <t>변*수</t>
  </si>
  <si>
    <t>장*익</t>
  </si>
  <si>
    <t>해*건설㈜</t>
  </si>
  <si>
    <t>㈜**에프씨코리아</t>
  </si>
  <si>
    <t>S-015</t>
  </si>
  <si>
    <t>두*아</t>
  </si>
  <si>
    <t>강*옥</t>
  </si>
  <si>
    <t>Filed</t>
  </si>
  <si>
    <t>Not Filed</t>
  </si>
  <si>
    <t>S</t>
  </si>
  <si>
    <t>4/18 제외</t>
    <phoneticPr fontId="54" type="noConversion"/>
  </si>
  <si>
    <t>A</t>
    <phoneticPr fontId="54" type="noConversion"/>
  </si>
  <si>
    <t>R</t>
  </si>
  <si>
    <t>2022.04.18 제외</t>
    <phoneticPr fontId="54" type="noConversion"/>
  </si>
  <si>
    <t>사망채권</t>
    <phoneticPr fontId="54" type="noConversion"/>
  </si>
  <si>
    <t>박*희</t>
  </si>
  <si>
    <t>05-기술보증기금 (전자보증)</t>
  </si>
  <si>
    <t>02-신용보증기금 (전자보증)</t>
  </si>
  <si>
    <t>34-전북신용보증재단</t>
  </si>
  <si>
    <t>25-부산신용보증재단</t>
  </si>
  <si>
    <t>32-경북신용보증재단</t>
  </si>
  <si>
    <t>01-개별보증</t>
  </si>
  <si>
    <t>02-근보증</t>
  </si>
  <si>
    <t>POOL</t>
    <phoneticPr fontId="54" type="noConversion"/>
  </si>
  <si>
    <t>서울보증보험번호</t>
  </si>
  <si>
    <t>보험가입금액</t>
  </si>
  <si>
    <t>보증보험신규년월일</t>
  </si>
  <si>
    <t>보증보험만기년월일</t>
  </si>
  <si>
    <t>보험가입잔액</t>
  </si>
  <si>
    <t>MCI산출(실익)계산</t>
    <phoneticPr fontId="54" type="noConversion"/>
  </si>
  <si>
    <t>매각여부</t>
    <phoneticPr fontId="54" type="noConversion"/>
  </si>
  <si>
    <t>200000201800889636</t>
  </si>
  <si>
    <t>200000201700333800</t>
  </si>
  <si>
    <t>200000201801318102</t>
  </si>
  <si>
    <t>200000201801299147</t>
  </si>
  <si>
    <t>200000201800910641</t>
  </si>
  <si>
    <t>200000201801393487</t>
  </si>
  <si>
    <t>200000201801662417</t>
  </si>
  <si>
    <t>200000202000547808</t>
  </si>
  <si>
    <t>200000201500142833</t>
  </si>
  <si>
    <t>200000201800261155</t>
  </si>
  <si>
    <t>200000201801603099</t>
  </si>
  <si>
    <t>200000201600733205</t>
  </si>
  <si>
    <t>200000201701107222</t>
  </si>
  <si>
    <t>200000201700134797</t>
  </si>
  <si>
    <t>200000201901294320</t>
  </si>
  <si>
    <t>200000201701261776</t>
  </si>
  <si>
    <t>200000202001423141</t>
  </si>
  <si>
    <t>200000202000806411</t>
  </si>
  <si>
    <t>200000201900444435</t>
  </si>
  <si>
    <t>200000201900354492</t>
  </si>
  <si>
    <t>200000201801568575</t>
  </si>
  <si>
    <t>200000202000620384</t>
  </si>
  <si>
    <t>200000201600328516</t>
  </si>
  <si>
    <t xml:space="preserve">   KB 2022-1 Program</t>
    <phoneticPr fontId="72" type="noConversion"/>
  </si>
  <si>
    <t xml:space="preserve">        신용보증서정보(Letter of Credit Guarantee Information)</t>
  </si>
  <si>
    <t>보증관련 채권</t>
    <phoneticPr fontId="54" type="noConversion"/>
  </si>
  <si>
    <t>보증정보</t>
    <phoneticPr fontId="72" type="noConversion"/>
  </si>
  <si>
    <t>보고점</t>
    <phoneticPr fontId="72" type="noConversion"/>
  </si>
  <si>
    <t>보고자</t>
    <phoneticPr fontId="72" type="noConversion"/>
  </si>
  <si>
    <t>차주명</t>
    <phoneticPr fontId="72" type="noConversion"/>
  </si>
  <si>
    <t>매각계좌번호</t>
    <phoneticPr fontId="72" type="noConversion"/>
  </si>
  <si>
    <t>신용보증계좌번호</t>
    <phoneticPr fontId="54" type="noConversion"/>
  </si>
  <si>
    <t>보증기관</t>
    <phoneticPr fontId="72" type="noConversion"/>
  </si>
  <si>
    <t>보증방법구분</t>
    <phoneticPr fontId="72" type="noConversion"/>
  </si>
  <si>
    <t>보증서번호</t>
    <phoneticPr fontId="72" type="noConversion"/>
  </si>
  <si>
    <t>보증기일</t>
    <phoneticPr fontId="72" type="noConversion"/>
  </si>
  <si>
    <t>이행청구일</t>
    <phoneticPr fontId="72" type="noConversion"/>
  </si>
  <si>
    <t>보증비율</t>
    <phoneticPr fontId="72" type="noConversion"/>
  </si>
  <si>
    <t>보증금액</t>
    <phoneticPr fontId="72" type="noConversion"/>
  </si>
  <si>
    <t>보증잔액</t>
    <phoneticPr fontId="72" type="noConversion"/>
  </si>
  <si>
    <t>대위변제승인일</t>
    <phoneticPr fontId="54" type="noConversion"/>
  </si>
  <si>
    <t>승인금액(이자포함)</t>
    <phoneticPr fontId="54" type="noConversion"/>
  </si>
  <si>
    <t>특약사항</t>
    <phoneticPr fontId="54" type="noConversion"/>
  </si>
  <si>
    <t>비고(관련 매각계좌)</t>
    <phoneticPr fontId="72" type="noConversion"/>
  </si>
  <si>
    <t>271233-00-025797</t>
  </si>
  <si>
    <t>12-구보증서회수조건</t>
  </si>
  <si>
    <t>637833-00-018711</t>
  </si>
  <si>
    <t>99-기타(특약이 아닌 내용 포함)</t>
  </si>
  <si>
    <t>506533-00-040564</t>
  </si>
  <si>
    <t>82333300011447</t>
  </si>
  <si>
    <t>823333-00-012569</t>
  </si>
  <si>
    <t>10-시설자금대출 해지조건부(일정률)</t>
  </si>
  <si>
    <t>823333-00-012642</t>
  </si>
  <si>
    <t>823333-00-011450</t>
  </si>
  <si>
    <t>506533-00-014394</t>
  </si>
  <si>
    <t>11-총액한도대출</t>
  </si>
  <si>
    <t>551133-00-043552</t>
  </si>
  <si>
    <t>07-할인어음,구매자금대출 어음발행인</t>
  </si>
  <si>
    <t>028233-00-008033</t>
  </si>
  <si>
    <t>126333-00-002607</t>
  </si>
  <si>
    <t>126333-00-015841</t>
  </si>
  <si>
    <t>01-신용보증기금 (수탁신용보증)</t>
    <phoneticPr fontId="54" type="noConversion"/>
  </si>
  <si>
    <t>01-특약사항없음</t>
  </si>
  <si>
    <t>625533-00-010426</t>
  </si>
  <si>
    <t>927433-00-012315</t>
  </si>
  <si>
    <t>604833-00-025791</t>
  </si>
  <si>
    <t>604833-00-038919</t>
  </si>
  <si>
    <t>234933-00-013610</t>
  </si>
  <si>
    <t>09-조기상환수수료 면제(해지약정방식</t>
  </si>
  <si>
    <t>234933-00-022801</t>
  </si>
  <si>
    <t>Sheet E</t>
    <phoneticPr fontId="72" type="noConversion"/>
  </si>
  <si>
    <t>하나은행</t>
  </si>
  <si>
    <t>TPO201700389</t>
  </si>
  <si>
    <t>그룹회사코드</t>
  </si>
  <si>
    <t>매각회차내용</t>
  </si>
  <si>
    <t>매각유형구분</t>
    <phoneticPr fontId="54" type="noConversion"/>
  </si>
  <si>
    <t>매각일련번호</t>
  </si>
  <si>
    <t>매각계좌번호</t>
  </si>
  <si>
    <t>법적추심신청번호</t>
    <phoneticPr fontId="54" type="noConversion"/>
  </si>
  <si>
    <t>기준년월일</t>
  </si>
  <si>
    <t>차주번호</t>
    <phoneticPr fontId="54" type="noConversion"/>
  </si>
  <si>
    <t>매각자산확정년월일</t>
  </si>
  <si>
    <t>매각기표년월일</t>
  </si>
  <si>
    <t>특수채권여부</t>
  </si>
  <si>
    <t>법적추심사건구분</t>
  </si>
  <si>
    <t>법적추심사건종류구분</t>
  </si>
  <si>
    <t>법착진행상태구분</t>
  </si>
  <si>
    <t>법적추심사건번호</t>
  </si>
  <si>
    <t>관할법원코드</t>
  </si>
  <si>
    <t>법원명</t>
    <phoneticPr fontId="54" type="noConversion"/>
  </si>
  <si>
    <t>의뢰부점코드</t>
    <phoneticPr fontId="54" type="noConversion"/>
  </si>
  <si>
    <t>신청년월일</t>
  </si>
  <si>
    <t>개시결정년월일</t>
    <phoneticPr fontId="54" type="noConversion"/>
  </si>
  <si>
    <t>배당요구종기일</t>
  </si>
  <si>
    <t>제3자경매신청자명</t>
  </si>
  <si>
    <t>이중경매신청여부</t>
  </si>
  <si>
    <t>이중경매사건번호</t>
  </si>
  <si>
    <t>감정평가금액</t>
  </si>
  <si>
    <t>입찰차수</t>
  </si>
  <si>
    <t>입찰년월일</t>
  </si>
  <si>
    <t>입찰결과구분</t>
  </si>
  <si>
    <t>최저매각금액</t>
  </si>
  <si>
    <t>낙찰금액</t>
  </si>
  <si>
    <t>법착정보기준년월일</t>
  </si>
  <si>
    <t>KB0</t>
  </si>
  <si>
    <t>202201</t>
  </si>
  <si>
    <t>7</t>
  </si>
  <si>
    <t>1202200000430</t>
  </si>
  <si>
    <t>20220330</t>
  </si>
  <si>
    <t>20220628</t>
  </si>
  <si>
    <t>0</t>
  </si>
  <si>
    <t>11</t>
  </si>
  <si>
    <t>2022카단0000357</t>
  </si>
  <si>
    <t>280</t>
  </si>
  <si>
    <t>20220317</t>
  </si>
  <si>
    <t xml:space="preserve">             </t>
  </si>
  <si>
    <t>1202200000340</t>
  </si>
  <si>
    <t>2022카단0030947</t>
  </si>
  <si>
    <t>310</t>
  </si>
  <si>
    <t>0282</t>
  </si>
  <si>
    <t>1202100002016</t>
  </si>
  <si>
    <t>2021카단0001100</t>
  </si>
  <si>
    <t>212</t>
  </si>
  <si>
    <t>남부지방법원</t>
  </si>
  <si>
    <t>0400</t>
  </si>
  <si>
    <t>20211122</t>
  </si>
  <si>
    <t>1202100002206</t>
  </si>
  <si>
    <t>2021카단0205308</t>
  </si>
  <si>
    <t>0688</t>
  </si>
  <si>
    <t>1202200000438</t>
  </si>
  <si>
    <t>2022카단0000376</t>
  </si>
  <si>
    <t>410</t>
  </si>
  <si>
    <t>1202200000437</t>
  </si>
  <si>
    <t>1202100001764</t>
  </si>
  <si>
    <t>2021카단0001795</t>
  </si>
  <si>
    <t>240</t>
  </si>
  <si>
    <t>20211018</t>
  </si>
  <si>
    <t>1202200000532</t>
  </si>
  <si>
    <t>13</t>
  </si>
  <si>
    <t>20220406</t>
  </si>
  <si>
    <t>1202200000214</t>
  </si>
  <si>
    <t>2022카단0030468</t>
  </si>
  <si>
    <t>210</t>
  </si>
  <si>
    <t>중앙지방법원</t>
  </si>
  <si>
    <t>1202100001756</t>
  </si>
  <si>
    <t>2021카단0001654</t>
  </si>
  <si>
    <t>510</t>
  </si>
  <si>
    <t>1202200000458</t>
  </si>
  <si>
    <t>2022카단0031611</t>
  </si>
  <si>
    <t>1202200000537</t>
  </si>
  <si>
    <t>2022카단0000500</t>
  </si>
  <si>
    <t>20220407</t>
  </si>
  <si>
    <t>1202100002179</t>
  </si>
  <si>
    <t>2021카단0100262</t>
  </si>
  <si>
    <t>250</t>
  </si>
  <si>
    <t>20211227</t>
  </si>
  <si>
    <t>1202100001735</t>
  </si>
  <si>
    <t>2021카단0050092</t>
  </si>
  <si>
    <t>807</t>
  </si>
  <si>
    <t>고양지원</t>
  </si>
  <si>
    <t>1202100001226</t>
  </si>
  <si>
    <t>2021카단0000685</t>
  </si>
  <si>
    <t>20210628</t>
  </si>
  <si>
    <t>1202200000442</t>
  </si>
  <si>
    <t>2022카단0000063</t>
  </si>
  <si>
    <t>804</t>
  </si>
  <si>
    <t>남양주시법원</t>
  </si>
  <si>
    <t>1202100002162</t>
  </si>
  <si>
    <t>2021카단0000842</t>
  </si>
  <si>
    <t>241</t>
  </si>
  <si>
    <t>부천지원</t>
  </si>
  <si>
    <t>20211223</t>
  </si>
  <si>
    <t>평택시</t>
  </si>
  <si>
    <t>부동산가압류</t>
  </si>
  <si>
    <t>서울중앙지방법원</t>
  </si>
  <si>
    <t>2022카단500</t>
  </si>
  <si>
    <t>2022카단63</t>
  </si>
  <si>
    <t>2022카단357</t>
  </si>
  <si>
    <t>2021카단1654</t>
  </si>
  <si>
    <t>2022카단30947</t>
  </si>
  <si>
    <t>2021카단842</t>
  </si>
  <si>
    <t>2022카단31611</t>
  </si>
  <si>
    <t>2022카단376</t>
  </si>
  <si>
    <t>2021카단50092</t>
  </si>
  <si>
    <t>2021카단100262</t>
  </si>
  <si>
    <t>2021카단1100</t>
  </si>
  <si>
    <t>2021카단1795</t>
  </si>
  <si>
    <t>2022카단30468</t>
  </si>
  <si>
    <t>2021카단205308</t>
  </si>
  <si>
    <t>2021카단685</t>
  </si>
  <si>
    <t>명세</t>
    <phoneticPr fontId="54" type="noConversion"/>
  </si>
  <si>
    <t>DD</t>
    <phoneticPr fontId="54" type="noConversion"/>
  </si>
  <si>
    <t>부동산가압류</t>
    <phoneticPr fontId="54" type="noConversion"/>
  </si>
  <si>
    <t>채권가압류</t>
    <phoneticPr fontId="54" type="noConversion"/>
  </si>
  <si>
    <t>R-023부동산가압류</t>
    <phoneticPr fontId="54" type="noConversion"/>
  </si>
  <si>
    <t>R-015채권가압류</t>
    <phoneticPr fontId="54" type="noConversion"/>
  </si>
  <si>
    <t>R-012부동산가압류2022카단357</t>
  </si>
  <si>
    <t>R-016부동산가압류2022카단30947</t>
  </si>
  <si>
    <t>R-027부동산가압류2021카단1100</t>
  </si>
  <si>
    <t>S-004부동산가압류2021카단205308</t>
  </si>
  <si>
    <t>R-023부동산가압류2022카단376</t>
  </si>
  <si>
    <t>R-037부동산가압류2021카단1795</t>
  </si>
  <si>
    <t>S-002채권가압류2022카단30468</t>
  </si>
  <si>
    <t>R-014부동산가압류2021카단1654</t>
  </si>
  <si>
    <t>R-022부동산가압류2022카단31611</t>
  </si>
  <si>
    <t>R-002부동산가압류2022카단500</t>
  </si>
  <si>
    <t>R-025부동산가압류2021카단100262</t>
  </si>
  <si>
    <t>R-024부동산가압류2021카단50092</t>
  </si>
  <si>
    <t>S-014부동산가압류2021카단685</t>
  </si>
  <si>
    <t>R-003부동산가압류2022카단63</t>
  </si>
  <si>
    <t>R-020부동산가압류2021카단842</t>
  </si>
  <si>
    <t>600001905</t>
  </si>
  <si>
    <t>213015165</t>
  </si>
  <si>
    <t>20180611</t>
  </si>
  <si>
    <t>E03</t>
  </si>
  <si>
    <t>THERMAL SHOCK TEST CHAMBER</t>
  </si>
  <si>
    <t>(주)포시즌냉각기</t>
  </si>
  <si>
    <t>FS-TST06</t>
  </si>
  <si>
    <t>경기도 용인시 기흥구 청덕동 556 용인테크노밸리지식산업센타 310호</t>
    <phoneticPr fontId="54" type="noConversion"/>
  </si>
  <si>
    <t>600001906</t>
  </si>
  <si>
    <t>213015171</t>
  </si>
  <si>
    <t>E04</t>
  </si>
  <si>
    <t>600002171</t>
  </si>
  <si>
    <t>214439167</t>
  </si>
  <si>
    <t>FS-TST06-E02</t>
  </si>
  <si>
    <t>ESPEC CORP MADE JAPAN</t>
  </si>
  <si>
    <t>TSA-41L-A</t>
  </si>
  <si>
    <t>ESPEC CORP</t>
  </si>
  <si>
    <t>4/29 제외</t>
    <phoneticPr fontId="54" type="noConversion"/>
  </si>
  <si>
    <t>2022.04.29 제외</t>
    <phoneticPr fontId="54" type="noConversion"/>
  </si>
  <si>
    <t>차주완제</t>
    <phoneticPr fontId="54" type="noConversion"/>
  </si>
  <si>
    <t>파산차주</t>
    <phoneticPr fontId="54" type="noConversion"/>
  </si>
  <si>
    <t>5/2 제외</t>
    <phoneticPr fontId="54" type="noConversion"/>
  </si>
  <si>
    <t>5/6 제외</t>
    <phoneticPr fontId="54" type="noConversion"/>
  </si>
  <si>
    <t>출자전환예정</t>
    <phoneticPr fontId="54" type="noConversion"/>
  </si>
  <si>
    <t>2,715주</t>
    <phoneticPr fontId="54" type="noConversion"/>
  </si>
  <si>
    <t>2022.05.02 제외</t>
    <phoneticPr fontId="54" type="noConversion"/>
  </si>
  <si>
    <t>2022.05.06 제외</t>
    <phoneticPr fontId="54" type="noConversion"/>
  </si>
  <si>
    <t>823333-00-005880</t>
  </si>
  <si>
    <t>소유권취득후1순위설정후보증금액80%이상해지</t>
  </si>
  <si>
    <t>5/10 제외</t>
    <phoneticPr fontId="54" type="noConversion"/>
  </si>
  <si>
    <t>2022.05.11 제외</t>
    <phoneticPr fontId="54" type="noConversion"/>
  </si>
  <si>
    <t>20250724</t>
  </si>
  <si>
    <t>20250705</t>
  </si>
  <si>
    <t>20260820</t>
  </si>
  <si>
    <t>20260316</t>
  </si>
  <si>
    <t>20220625</t>
  </si>
  <si>
    <t>20260910</t>
  </si>
  <si>
    <t>20240625</t>
  </si>
  <si>
    <t>20250325</t>
  </si>
  <si>
    <t>20210530</t>
  </si>
  <si>
    <t>20220814</t>
  </si>
  <si>
    <t>20210627</t>
  </si>
  <si>
    <t>20261220</t>
  </si>
  <si>
    <t>20340314</t>
  </si>
  <si>
    <t>20241125</t>
  </si>
  <si>
    <t>20310315</t>
  </si>
  <si>
    <t>20340228</t>
  </si>
  <si>
    <t>20231017</t>
  </si>
  <si>
    <t>20290305</t>
  </si>
  <si>
    <t>20230821</t>
  </si>
  <si>
    <t>20230525</t>
  </si>
  <si>
    <t>20240710</t>
  </si>
  <si>
    <t>5/11 제외</t>
    <phoneticPr fontId="54" type="noConversion"/>
  </si>
  <si>
    <t>차주제외</t>
    <phoneticPr fontId="54" type="noConversion"/>
  </si>
  <si>
    <t>87630500140874</t>
  </si>
  <si>
    <t>20180118</t>
  </si>
  <si>
    <t>20250118</t>
  </si>
  <si>
    <t>87630500140874</t>
    <phoneticPr fontId="54" type="noConversion"/>
  </si>
  <si>
    <t>44791604093703</t>
    <phoneticPr fontId="54" type="noConversion"/>
  </si>
  <si>
    <t>KB 새희망홀씨II</t>
    <phoneticPr fontId="54" type="noConversion"/>
  </si>
  <si>
    <t>5/11 명세</t>
    <phoneticPr fontId="54" type="noConversion"/>
  </si>
  <si>
    <t>해동건설</t>
  </si>
  <si>
    <t>해동건설</t>
    <phoneticPr fontId="54" type="noConversion"/>
  </si>
  <si>
    <t>박정윤</t>
    <phoneticPr fontId="54" type="noConversion"/>
  </si>
  <si>
    <t>계좌추가</t>
    <phoneticPr fontId="54" type="noConversion"/>
  </si>
  <si>
    <t>'1072127643',</t>
  </si>
  <si>
    <t>2022.05.18 제외</t>
    <phoneticPr fontId="54" type="noConversion"/>
  </si>
  <si>
    <t>경매낙찰</t>
    <phoneticPr fontId="54" type="noConversion"/>
  </si>
  <si>
    <t>2022.05.20 추가</t>
    <phoneticPr fontId="54" type="noConversion"/>
  </si>
  <si>
    <t>637833-00-017660</t>
  </si>
  <si>
    <t>03-시설자금대출 해지조건부(일정금액</t>
  </si>
  <si>
    <t>기계기구 담보설정후 2억원 이상 해지조건</t>
  </si>
  <si>
    <t>매각</t>
    <phoneticPr fontId="54" type="noConversion"/>
  </si>
  <si>
    <t>5/18 제외</t>
    <phoneticPr fontId="54" type="noConversion"/>
  </si>
  <si>
    <t>가지급금 합계</t>
    <phoneticPr fontId="54" type="noConversion"/>
  </si>
  <si>
    <t>BS잔액+가지급금 합계</t>
    <phoneticPr fontId="54" type="noConversion"/>
  </si>
  <si>
    <t>5/20 명세</t>
    <phoneticPr fontId="54" type="noConversion"/>
  </si>
  <si>
    <t>계좌제외</t>
    <phoneticPr fontId="54" type="noConversion"/>
  </si>
  <si>
    <t>김환신</t>
    <phoneticPr fontId="54" type="noConversion"/>
  </si>
  <si>
    <t>계좌완제</t>
    <phoneticPr fontId="54" type="noConversion"/>
  </si>
  <si>
    <t>'1260326714',</t>
  </si>
  <si>
    <t>2022.05.23 제외</t>
    <phoneticPr fontId="54" type="noConversion"/>
  </si>
  <si>
    <t>5/24 제외</t>
    <phoneticPr fontId="54" type="noConversion"/>
  </si>
  <si>
    <t>김지수</t>
    <phoneticPr fontId="54" type="noConversion"/>
  </si>
  <si>
    <t>5/27 제외</t>
    <phoneticPr fontId="54" type="noConversion"/>
  </si>
  <si>
    <t>지번면적정보</t>
  </si>
  <si>
    <t>김*식</t>
  </si>
  <si>
    <t>A</t>
  </si>
  <si>
    <t>김*만</t>
  </si>
  <si>
    <t>신*식</t>
  </si>
  <si>
    <t>임*숙</t>
  </si>
  <si>
    <t>김*영</t>
  </si>
  <si>
    <t>김*숙</t>
  </si>
  <si>
    <t>윤*수</t>
  </si>
  <si>
    <t>김*근</t>
  </si>
  <si>
    <t>정*훈</t>
  </si>
  <si>
    <t>박*석</t>
  </si>
  <si>
    <t>김*희</t>
  </si>
  <si>
    <t>이*영</t>
  </si>
  <si>
    <t>이*재</t>
  </si>
  <si>
    <t>최*훈</t>
  </si>
  <si>
    <t>정*성</t>
  </si>
  <si>
    <t>김*규</t>
  </si>
  <si>
    <t>황*호</t>
  </si>
  <si>
    <t>이*제</t>
  </si>
  <si>
    <t>이*숙</t>
  </si>
  <si>
    <t>김*용</t>
  </si>
  <si>
    <t>이*근</t>
  </si>
  <si>
    <t>김*정</t>
  </si>
  <si>
    <t>이*호</t>
  </si>
  <si>
    <t>최*락</t>
  </si>
  <si>
    <t>박*범</t>
  </si>
  <si>
    <t>박*진</t>
  </si>
  <si>
    <t>강*순</t>
  </si>
  <si>
    <t>이*원</t>
  </si>
  <si>
    <t>김*연</t>
  </si>
  <si>
    <t>이*진</t>
  </si>
  <si>
    <t>조*우</t>
  </si>
  <si>
    <t>정*영</t>
  </si>
  <si>
    <t>이*욱</t>
  </si>
  <si>
    <t>이*미</t>
  </si>
  <si>
    <t>이*민</t>
  </si>
  <si>
    <t>박*훈</t>
  </si>
  <si>
    <t>이*정</t>
  </si>
  <si>
    <t>박*현</t>
  </si>
  <si>
    <t>임*진</t>
  </si>
  <si>
    <t>이*경</t>
  </si>
  <si>
    <t>정*자</t>
  </si>
  <si>
    <t>윤*환</t>
  </si>
  <si>
    <t>김*완</t>
  </si>
  <si>
    <t>윤*선</t>
  </si>
  <si>
    <t>김*원</t>
  </si>
  <si>
    <t>윤*자</t>
  </si>
  <si>
    <t>이*성</t>
  </si>
  <si>
    <t>서*석</t>
  </si>
  <si>
    <t>장*영</t>
  </si>
  <si>
    <t>권*영</t>
  </si>
  <si>
    <t>박*민</t>
  </si>
  <si>
    <t>조*진</t>
  </si>
  <si>
    <t>박*배</t>
  </si>
  <si>
    <t>김*우</t>
  </si>
  <si>
    <t>권*숙</t>
  </si>
  <si>
    <t>김*기</t>
  </si>
  <si>
    <t>강*용</t>
  </si>
  <si>
    <t>김*민</t>
  </si>
  <si>
    <t>이*용</t>
  </si>
  <si>
    <t>박*우</t>
  </si>
  <si>
    <t>박*환</t>
  </si>
  <si>
    <t>이*화</t>
  </si>
  <si>
    <t>권*선</t>
  </si>
  <si>
    <t>박*규</t>
  </si>
  <si>
    <t>이*희</t>
  </si>
  <si>
    <t>노*민</t>
  </si>
  <si>
    <t>박*원</t>
  </si>
  <si>
    <t>김*재</t>
  </si>
  <si>
    <t>이*범</t>
  </si>
  <si>
    <t>김*복</t>
  </si>
  <si>
    <t>정*호</t>
  </si>
  <si>
    <t>정*채</t>
  </si>
  <si>
    <t>R-142</t>
  </si>
  <si>
    <t>R-202</t>
  </si>
  <si>
    <t>R-151</t>
  </si>
  <si>
    <t>R-184</t>
  </si>
  <si>
    <t>R-140</t>
  </si>
  <si>
    <t>R-126</t>
  </si>
  <si>
    <t>R-094</t>
  </si>
  <si>
    <t>R-197</t>
  </si>
  <si>
    <t>R-158</t>
  </si>
  <si>
    <t>R-183</t>
  </si>
  <si>
    <t>R-109</t>
  </si>
  <si>
    <t>R-153</t>
  </si>
  <si>
    <t>R-138</t>
  </si>
  <si>
    <t>R-171</t>
  </si>
  <si>
    <t>R-199</t>
  </si>
  <si>
    <t>R-148</t>
  </si>
  <si>
    <t>R-198</t>
  </si>
  <si>
    <t>R-130</t>
  </si>
  <si>
    <t>R-100</t>
  </si>
  <si>
    <t>R-154</t>
  </si>
  <si>
    <t>R-182</t>
  </si>
  <si>
    <t>R-178</t>
  </si>
  <si>
    <t>R-168</t>
  </si>
  <si>
    <t>R-092</t>
  </si>
  <si>
    <t>R-152</t>
  </si>
  <si>
    <t>R-174</t>
  </si>
  <si>
    <t>R-150</t>
  </si>
  <si>
    <t>R-180</t>
  </si>
  <si>
    <t>R-103</t>
  </si>
  <si>
    <t>R-119</t>
  </si>
  <si>
    <t>R-157</t>
  </si>
  <si>
    <t>R-193</t>
  </si>
  <si>
    <t>R-189</t>
  </si>
  <si>
    <t>R-129</t>
  </si>
  <si>
    <t>R-102</t>
  </si>
  <si>
    <t>R-099</t>
  </si>
  <si>
    <t>R-135</t>
  </si>
  <si>
    <t>R-143</t>
  </si>
  <si>
    <t>R-187</t>
  </si>
  <si>
    <t>R-186</t>
  </si>
  <si>
    <t>R-113</t>
  </si>
  <si>
    <t>R-116</t>
  </si>
  <si>
    <t>R-196</t>
  </si>
  <si>
    <t>R-185</t>
  </si>
  <si>
    <t>R-163</t>
  </si>
  <si>
    <t>R-147</t>
  </si>
  <si>
    <t>R-125</t>
  </si>
  <si>
    <t>R-192</t>
  </si>
  <si>
    <t>R-110</t>
  </si>
  <si>
    <t>R-107</t>
  </si>
  <si>
    <t>R-181</t>
  </si>
  <si>
    <t>R-149</t>
  </si>
  <si>
    <t>R-128</t>
  </si>
  <si>
    <t>R-108</t>
  </si>
  <si>
    <t>R-166</t>
  </si>
  <si>
    <t>R-131</t>
  </si>
  <si>
    <t>R-172</t>
  </si>
  <si>
    <t>R-132</t>
  </si>
  <si>
    <t>R-115</t>
  </si>
  <si>
    <t>R-096</t>
  </si>
  <si>
    <t>R-137</t>
  </si>
  <si>
    <t>R-200</t>
  </si>
  <si>
    <t>R-201</t>
  </si>
  <si>
    <t>R-097</t>
  </si>
  <si>
    <t>R-122</t>
  </si>
  <si>
    <t>R-112</t>
  </si>
  <si>
    <t>R-160</t>
  </si>
  <si>
    <t>R-161</t>
  </si>
  <si>
    <t>R-120</t>
  </si>
  <si>
    <t>R-133</t>
  </si>
  <si>
    <t>R-093</t>
  </si>
  <si>
    <t>R-164</t>
  </si>
  <si>
    <t>R-105</t>
  </si>
  <si>
    <t>R-114</t>
  </si>
  <si>
    <t>R-145</t>
  </si>
  <si>
    <t>R-156</t>
  </si>
  <si>
    <t>R-179</t>
  </si>
  <si>
    <t>R-177</t>
  </si>
  <si>
    <t>R-127</t>
  </si>
  <si>
    <t>R-191</t>
  </si>
  <si>
    <t>R-104</t>
  </si>
  <si>
    <t>R-101</t>
  </si>
  <si>
    <t>R-136</t>
  </si>
  <si>
    <t>R-195</t>
  </si>
  <si>
    <t>R-170</t>
  </si>
  <si>
    <t>R-194</t>
  </si>
  <si>
    <t>R-118</t>
  </si>
  <si>
    <t>R-124</t>
  </si>
  <si>
    <t>R-121</t>
  </si>
  <si>
    <t>R-159</t>
  </si>
  <si>
    <t>R-173</t>
  </si>
  <si>
    <t>R-111</t>
  </si>
  <si>
    <t>R-175</t>
  </si>
  <si>
    <t>R-165</t>
  </si>
  <si>
    <t>R-095</t>
  </si>
  <si>
    <t>R-144</t>
  </si>
  <si>
    <t>R-141</t>
  </si>
  <si>
    <t>R-176</t>
  </si>
  <si>
    <t>R-117</t>
  </si>
  <si>
    <t>R-203</t>
  </si>
  <si>
    <t>R-190</t>
  </si>
  <si>
    <t>R-188</t>
  </si>
  <si>
    <t>R-123</t>
  </si>
  <si>
    <t>R-134</t>
  </si>
  <si>
    <t>R-146</t>
  </si>
  <si>
    <t>R-169</t>
  </si>
  <si>
    <t>R-106</t>
  </si>
  <si>
    <t>R-098</t>
  </si>
  <si>
    <t>R-139</t>
  </si>
  <si>
    <t>R-167</t>
  </si>
  <si>
    <t>R-162</t>
  </si>
  <si>
    <t>R-155</t>
  </si>
  <si>
    <t>개인</t>
  </si>
  <si>
    <t>KB 부동산담보대출</t>
  </si>
  <si>
    <t>소호 우량고객 금리우대 프로그램</t>
  </si>
  <si>
    <t>KB 주택구입자금대출(아파트잔금무담보)</t>
  </si>
  <si>
    <t>KB 주택담보대출_변동(일반)</t>
  </si>
  <si>
    <t>KB 주택담보대출_변동(구입)</t>
  </si>
  <si>
    <t>KB 주택담보대출_혼합(구입)</t>
  </si>
  <si>
    <t>KB 상가오피스텔분양중도금대출</t>
  </si>
  <si>
    <t>KB 혼합금리 드림 모기지론(주택구입자금)</t>
  </si>
  <si>
    <t>KB 주택담보대출_혼합(일반)</t>
  </si>
  <si>
    <t>KB 주택구입자금대출</t>
  </si>
  <si>
    <t>소상공인시장진흥기금</t>
  </si>
  <si>
    <t>KB 소상공인 Story 대출</t>
  </si>
  <si>
    <t>소호 부동산임대업 금리우대 프로그램</t>
  </si>
  <si>
    <t>KB지식산업센터 입주기업대출</t>
  </si>
  <si>
    <t>KB 주택구입자금대출(집단)</t>
  </si>
  <si>
    <t>KB 혼합금리 드림 모기지론</t>
  </si>
  <si>
    <t>KB 일반부동산담보대출</t>
  </si>
  <si>
    <t>FOR YOU 장기대출 Ⅱ (주택구입자금)</t>
  </si>
  <si>
    <t>ONE KB 기업 우대대출</t>
  </si>
  <si>
    <t>경상남도협약 중소기업자금</t>
  </si>
  <si>
    <t>KB 소재 부품기업 우대대출</t>
  </si>
  <si>
    <t>KB 모아드림론 기술창조기업</t>
  </si>
  <si>
    <t>KB 주택경락자금대출</t>
  </si>
  <si>
    <t>광주시협약 중소기업자금</t>
  </si>
  <si>
    <t>KB 우량산업단지기업 우대대출</t>
  </si>
  <si>
    <t>B</t>
    <phoneticPr fontId="54" type="noConversion"/>
  </si>
  <si>
    <t>KB 개인주택자금대출(원용)</t>
  </si>
  <si>
    <t>B</t>
    <phoneticPr fontId="72" type="noConversion"/>
  </si>
  <si>
    <t>화양동</t>
  </si>
  <si>
    <t>신*훈</t>
  </si>
  <si>
    <t>의왕시</t>
  </si>
  <si>
    <t>포일동</t>
  </si>
  <si>
    <t>광진구</t>
  </si>
  <si>
    <t>의정부시</t>
  </si>
  <si>
    <t>의정부동</t>
  </si>
  <si>
    <t>양산시</t>
  </si>
  <si>
    <t>침산동</t>
  </si>
  <si>
    <t>영천동</t>
  </si>
  <si>
    <t>강남구</t>
  </si>
  <si>
    <t>중랑구</t>
  </si>
  <si>
    <t>마포구</t>
  </si>
  <si>
    <t>동작구</t>
  </si>
  <si>
    <t>천안시 서북구</t>
  </si>
  <si>
    <t>불당동</t>
  </si>
  <si>
    <t>청북읍 어연리</t>
  </si>
  <si>
    <t>구리시</t>
  </si>
  <si>
    <t>인창동</t>
  </si>
  <si>
    <t>서대문구</t>
  </si>
  <si>
    <t>광명시</t>
  </si>
  <si>
    <t>일직동</t>
  </si>
  <si>
    <t>다세대주택</t>
  </si>
  <si>
    <t>하남시</t>
  </si>
  <si>
    <t>풍산동</t>
  </si>
  <si>
    <t>경서동</t>
  </si>
  <si>
    <t>운양동</t>
  </si>
  <si>
    <t>연립주택</t>
  </si>
  <si>
    <t>보정동</t>
  </si>
  <si>
    <t>광주시</t>
  </si>
  <si>
    <t>태전동</t>
  </si>
  <si>
    <t>관악구</t>
  </si>
  <si>
    <t>신림동</t>
  </si>
  <si>
    <t>망월동</t>
  </si>
  <si>
    <t>전북특별자치도</t>
  </si>
  <si>
    <t>수원시 영통구</t>
  </si>
  <si>
    <t>서초구</t>
  </si>
  <si>
    <t>서초동</t>
  </si>
  <si>
    <t>고양시 일산동구</t>
  </si>
  <si>
    <t>구로구</t>
  </si>
  <si>
    <t>잠원동</t>
  </si>
  <si>
    <t>전라남도</t>
  </si>
  <si>
    <t>덕풍동</t>
  </si>
  <si>
    <t>수원시 권선구</t>
  </si>
  <si>
    <t>곡반정동</t>
  </si>
  <si>
    <t>654 수원하늘채더퍼스트2단지 제204동 제1층 제101호</t>
  </si>
  <si>
    <t>임야</t>
  </si>
  <si>
    <t>호평동</t>
  </si>
  <si>
    <t>송파구</t>
  </si>
  <si>
    <t>부곡동</t>
  </si>
  <si>
    <t>성북구</t>
  </si>
  <si>
    <t>미분할</t>
  </si>
  <si>
    <t>부산진구</t>
  </si>
  <si>
    <t>안산시 단원구</t>
  </si>
  <si>
    <t>성곡동</t>
  </si>
  <si>
    <t>단독주택</t>
  </si>
  <si>
    <t>고산동</t>
  </si>
  <si>
    <t>부천시 원미구</t>
  </si>
  <si>
    <t>중동</t>
  </si>
  <si>
    <t>유성구</t>
  </si>
  <si>
    <t>동대문구</t>
  </si>
  <si>
    <t>주상복합(주거)</t>
  </si>
  <si>
    <t>구래동</t>
  </si>
  <si>
    <t>고덕면 해창리</t>
  </si>
  <si>
    <t>수원시 장안구</t>
  </si>
  <si>
    <t>은행동</t>
  </si>
  <si>
    <t>중산동</t>
  </si>
  <si>
    <t>상동동</t>
  </si>
  <si>
    <t>삼산동</t>
  </si>
  <si>
    <t>비전동</t>
  </si>
  <si>
    <t>부천시 소사구</t>
  </si>
  <si>
    <t>소사본동</t>
  </si>
  <si>
    <t>277-12외 1필지 부천한신아파트 제104동 제9층 제901호</t>
  </si>
  <si>
    <t>왕길동</t>
  </si>
  <si>
    <t>배곧동</t>
  </si>
  <si>
    <t>중구</t>
  </si>
  <si>
    <t>대지</t>
  </si>
  <si>
    <t>당진시</t>
  </si>
  <si>
    <t>동래구</t>
  </si>
  <si>
    <t>사하구</t>
  </si>
  <si>
    <t>이천시</t>
  </si>
  <si>
    <t>남구</t>
  </si>
  <si>
    <t>양천구</t>
  </si>
  <si>
    <t>신정동</t>
  </si>
  <si>
    <t>강원특별자치도</t>
  </si>
  <si>
    <t>다가구주택</t>
  </si>
  <si>
    <t>아파트상가</t>
  </si>
  <si>
    <t>안산시 상록구</t>
  </si>
  <si>
    <t>십정동</t>
  </si>
  <si>
    <t>범천동</t>
  </si>
  <si>
    <t>강릉시</t>
  </si>
  <si>
    <t>강북구</t>
  </si>
  <si>
    <t>전주시 덕진구</t>
  </si>
  <si>
    <t>완주군</t>
  </si>
  <si>
    <t>방이동</t>
  </si>
  <si>
    <t>마곡동</t>
  </si>
  <si>
    <t>통진읍 가현리</t>
  </si>
  <si>
    <t>노량진동</t>
  </si>
  <si>
    <t>오금동</t>
  </si>
  <si>
    <t>아산시</t>
  </si>
  <si>
    <t>대청동</t>
  </si>
  <si>
    <t>갈매동</t>
  </si>
  <si>
    <t>구갈동</t>
  </si>
  <si>
    <t>공릉동</t>
  </si>
  <si>
    <t>906 평택스마트팩토리 제2층 제251호</t>
  </si>
  <si>
    <t>창고</t>
  </si>
  <si>
    <t>부전동</t>
  </si>
  <si>
    <t>쌍문동</t>
  </si>
  <si>
    <t>문정동</t>
  </si>
  <si>
    <t>화정동</t>
  </si>
  <si>
    <t>용산구</t>
  </si>
  <si>
    <t>군산시</t>
  </si>
  <si>
    <t>강동구</t>
  </si>
  <si>
    <t>성내동</t>
  </si>
  <si>
    <t>옥정동</t>
  </si>
  <si>
    <t>풍무동</t>
  </si>
  <si>
    <t>일산동</t>
  </si>
  <si>
    <t>사동</t>
  </si>
  <si>
    <t>원천동</t>
  </si>
  <si>
    <t>목동동</t>
  </si>
  <si>
    <t>교문동</t>
  </si>
  <si>
    <t>속초시</t>
  </si>
  <si>
    <t>우동</t>
  </si>
  <si>
    <t>금광동</t>
  </si>
  <si>
    <t>김천시</t>
  </si>
  <si>
    <t>지산동</t>
  </si>
  <si>
    <t>포천시</t>
  </si>
  <si>
    <t>창원시 성산구</t>
  </si>
  <si>
    <t>상남동</t>
  </si>
  <si>
    <t>운남동</t>
  </si>
  <si>
    <t>매곡동</t>
  </si>
  <si>
    <t>춘천시</t>
  </si>
  <si>
    <t>사상구</t>
  </si>
  <si>
    <t>주례동</t>
  </si>
  <si>
    <t>군포시</t>
  </si>
  <si>
    <t>진영읍 진영리</t>
  </si>
  <si>
    <t>무거동</t>
  </si>
  <si>
    <t>청주시 상당구</t>
  </si>
  <si>
    <t>원주시</t>
  </si>
  <si>
    <t>등촌동</t>
  </si>
  <si>
    <t>용현동</t>
  </si>
  <si>
    <t>월곶동</t>
  </si>
  <si>
    <t>장성동</t>
  </si>
  <si>
    <t>조양동</t>
  </si>
  <si>
    <t>신촌동</t>
  </si>
  <si>
    <t>호원동</t>
  </si>
  <si>
    <t>능동</t>
  </si>
  <si>
    <t>신평동</t>
  </si>
  <si>
    <t>정자동</t>
  </si>
  <si>
    <t>고양동</t>
  </si>
  <si>
    <t>쌍용동</t>
  </si>
  <si>
    <t>용인시 처인구</t>
  </si>
  <si>
    <t>공동1순위</t>
  </si>
  <si>
    <t>2,3,4</t>
  </si>
  <si>
    <t>1,3</t>
  </si>
  <si>
    <t>3</t>
  </si>
  <si>
    <t>수원지방법원 안양지원</t>
  </si>
  <si>
    <t>대전지방법원 천안지원</t>
  </si>
  <si>
    <t>수원지방법원 평택지원</t>
  </si>
  <si>
    <t>대전지방법원 서산지원</t>
  </si>
  <si>
    <t>광주지방법원 순천지원</t>
  </si>
  <si>
    <t>춘천지방법원 강릉지원</t>
  </si>
  <si>
    <t>전주지방법원 군산지원</t>
  </si>
  <si>
    <t>춘천지방법원 속초지원</t>
  </si>
  <si>
    <t>춘천지방법원</t>
  </si>
  <si>
    <t>춘천지방법원 원주지원</t>
  </si>
  <si>
    <t>14일미경과</t>
  </si>
  <si>
    <t>페퍼저축은행</t>
  </si>
  <si>
    <t>신한은행</t>
  </si>
  <si>
    <t>한국스탠다드차타드은행</t>
  </si>
  <si>
    <t>한국씨티은행</t>
  </si>
  <si>
    <t>이*균</t>
  </si>
  <si>
    <t>오*훈</t>
  </si>
  <si>
    <t>단층 제2종근린생활시설(제조업소)</t>
  </si>
  <si>
    <t>24층 공동주택(아파트)</t>
  </si>
  <si>
    <t>30층 공동주택(아파트)</t>
  </si>
  <si>
    <t>6층 판매시설</t>
  </si>
  <si>
    <t>10층 공장(지식산업센터)</t>
  </si>
  <si>
    <t>26층 아파트</t>
  </si>
  <si>
    <t>17층 아파트</t>
  </si>
  <si>
    <t>28층 업무시설, 근린생활시설</t>
  </si>
  <si>
    <t>13층 지식산업센터</t>
  </si>
  <si>
    <t>2층 주택</t>
  </si>
  <si>
    <t>10층 공장(지식산업센터), 지원시설(근린생활시설)</t>
  </si>
  <si>
    <t>12층 아파트</t>
  </si>
  <si>
    <t>38층 공동주택(아파트)</t>
  </si>
  <si>
    <t>5층 아파트</t>
  </si>
  <si>
    <t>지하2층 지상10층 공장(지식산업센터)</t>
  </si>
  <si>
    <t>27층 공동주택(아파트)</t>
  </si>
  <si>
    <t>3층 판매시설</t>
  </si>
  <si>
    <t>3층 연립주택</t>
  </si>
  <si>
    <t>5층 공동주택</t>
  </si>
  <si>
    <t>단층 주택</t>
  </si>
  <si>
    <t>2층 제2종근린생활시설</t>
  </si>
  <si>
    <t>11층 아파트</t>
  </si>
  <si>
    <t>9층 공장(지식산업센터)</t>
  </si>
  <si>
    <t>10층 공장(지식산업센터) 및 지원시설</t>
  </si>
  <si>
    <t>10층 아파트</t>
  </si>
  <si>
    <t>29층 아파트</t>
  </si>
  <si>
    <t>22층 공동주택(아파트)</t>
  </si>
  <si>
    <t>1층 근린생활시설</t>
  </si>
  <si>
    <t>10층 공동주택</t>
  </si>
  <si>
    <t>14층 공동주택(아파트)</t>
  </si>
  <si>
    <t>9층 아파트</t>
  </si>
  <si>
    <t>13층 공동주택(아파트)</t>
  </si>
  <si>
    <t>서현동</t>
  </si>
  <si>
    <t>한정</t>
  </si>
  <si>
    <t>이*심</t>
  </si>
  <si>
    <t>1. 완제채권 관련 당행 근저당권으로 매각제외</t>
  </si>
  <si>
    <t>노원동3가</t>
  </si>
  <si>
    <t>과천시</t>
  </si>
  <si>
    <t>함안군</t>
  </si>
  <si>
    <t>보성군</t>
  </si>
  <si>
    <t>전주지방법원 정읍지원</t>
  </si>
  <si>
    <t>부안군</t>
  </si>
  <si>
    <t>익산시</t>
  </si>
  <si>
    <t>태안군</t>
  </si>
  <si>
    <t>200000201800493339</t>
  </si>
  <si>
    <t>주차장</t>
  </si>
  <si>
    <t>지행동</t>
  </si>
  <si>
    <t>KB 2024-5 Program</t>
  </si>
  <si>
    <t>신*주</t>
  </si>
  <si>
    <t>신*호</t>
  </si>
  <si>
    <t>（주）씨***설</t>
  </si>
  <si>
    <t>주식회사삼**크</t>
  </si>
  <si>
    <t>（주）홍***속</t>
  </si>
  <si>
    <t>（주）엔**텍</t>
  </si>
  <si>
    <t>변*규</t>
  </si>
  <si>
    <t>（주）경**통</t>
  </si>
  <si>
    <t>최*신</t>
  </si>
  <si>
    <t>주）경****업</t>
  </si>
  <si>
    <t>정*운</t>
  </si>
  <si>
    <t>김*헌</t>
  </si>
  <si>
    <t>한***피주식회사</t>
  </si>
  <si>
    <t>배*훈</t>
  </si>
  <si>
    <t>신*빈</t>
  </si>
  <si>
    <t>표*돈</t>
  </si>
  <si>
    <t>이*형</t>
  </si>
  <si>
    <t>윤*정</t>
  </si>
  <si>
    <t>임*영</t>
  </si>
  <si>
    <t>허*</t>
  </si>
  <si>
    <t>한*경</t>
  </si>
  <si>
    <t>박*철</t>
  </si>
  <si>
    <t>김*예</t>
  </si>
  <si>
    <t>안*환</t>
  </si>
  <si>
    <t>류*민</t>
  </si>
  <si>
    <t>전*홍</t>
  </si>
  <si>
    <t>（주）성**초</t>
  </si>
  <si>
    <t>연*동</t>
  </si>
  <si>
    <t>배*현</t>
  </si>
  <si>
    <t>김*승</t>
  </si>
  <si>
    <t>이*서</t>
  </si>
  <si>
    <t>장*희</t>
  </si>
  <si>
    <t>진*기</t>
  </si>
  <si>
    <t>박*영</t>
  </si>
  <si>
    <t>주식회사뉴**이</t>
  </si>
  <si>
    <t>홍*문</t>
  </si>
  <si>
    <t>김*관</t>
  </si>
  <si>
    <t>주식회사굿**퍼</t>
  </si>
  <si>
    <t>조*석</t>
  </si>
  <si>
    <t>김*언</t>
  </si>
  <si>
    <t>이*</t>
  </si>
  <si>
    <t>조*준</t>
  </si>
  <si>
    <t>김*배</t>
  </si>
  <si>
    <t>나*영</t>
  </si>
  <si>
    <t>보***브（주）</t>
  </si>
  <si>
    <t>허*석</t>
  </si>
  <si>
    <t>황*철</t>
  </si>
  <si>
    <t>김*상</t>
  </si>
  <si>
    <t>최*정</t>
  </si>
  <si>
    <t>（주）썬***지</t>
  </si>
  <si>
    <t>이*수</t>
  </si>
  <si>
    <t>송*수</t>
  </si>
  <si>
    <t>배*영</t>
  </si>
  <si>
    <t>중**설주식회사</t>
  </si>
  <si>
    <t>（주）용***츠</t>
  </si>
  <si>
    <t>정*교</t>
  </si>
  <si>
    <t>허*선</t>
  </si>
  <si>
    <t>최**아</t>
  </si>
  <si>
    <t>김*안</t>
  </si>
  <si>
    <t>손*영</t>
  </si>
  <si>
    <t>（주）대***씨</t>
  </si>
  <si>
    <t>조*숙</t>
  </si>
  <si>
    <t>황*선</t>
  </si>
  <si>
    <t>허*이</t>
  </si>
  <si>
    <t>마*남</t>
  </si>
  <si>
    <t>한*표</t>
  </si>
  <si>
    <t>이*연</t>
  </si>
  <si>
    <t>송*영</t>
  </si>
  <si>
    <t>한***지주식회사</t>
  </si>
  <si>
    <t>서*교</t>
  </si>
  <si>
    <t>윤*진</t>
  </si>
  <si>
    <t>정*만</t>
  </si>
  <si>
    <t>박*종</t>
  </si>
  <si>
    <t>유*근</t>
  </si>
  <si>
    <t>김*아</t>
  </si>
  <si>
    <t>정*모</t>
  </si>
  <si>
    <t>안*철</t>
  </si>
  <si>
    <t>Ｌ*****Ｇ</t>
  </si>
  <si>
    <t>이*아</t>
  </si>
  <si>
    <t>안*숙</t>
  </si>
  <si>
    <t>（주）디**조</t>
  </si>
  <si>
    <t>이*환</t>
  </si>
  <si>
    <t>오*록</t>
  </si>
  <si>
    <t>최*성</t>
  </si>
  <si>
    <t>차*만</t>
  </si>
  <si>
    <t>이*인</t>
  </si>
  <si>
    <t>서*미</t>
  </si>
  <si>
    <t>임*하</t>
  </si>
  <si>
    <t>Ｊ*******Ｎ</t>
  </si>
  <si>
    <t>오*경</t>
  </si>
  <si>
    <t>박*찬</t>
  </si>
  <si>
    <t>강*일</t>
  </si>
  <si>
    <t>조*옥</t>
  </si>
  <si>
    <t>원*수</t>
  </si>
  <si>
    <t>이*라</t>
  </si>
  <si>
    <t>정*태</t>
  </si>
  <si>
    <t>정*희</t>
  </si>
  <si>
    <t>조*서</t>
  </si>
  <si>
    <t>은*영</t>
  </si>
  <si>
    <t>차*주</t>
  </si>
  <si>
    <t>이*배</t>
  </si>
  <si>
    <t>안*희</t>
  </si>
  <si>
    <t>남*예</t>
  </si>
  <si>
    <t>사*기</t>
  </si>
  <si>
    <t>정*옥</t>
  </si>
  <si>
    <t>여*</t>
  </si>
  <si>
    <t>김*남</t>
  </si>
  <si>
    <t>문*민</t>
  </si>
  <si>
    <t>조*임</t>
  </si>
  <si>
    <t>류*선</t>
  </si>
  <si>
    <t>강*중</t>
  </si>
  <si>
    <t>강*아</t>
  </si>
  <si>
    <t>김*봉</t>
  </si>
  <si>
    <t>（주）베****이</t>
  </si>
  <si>
    <t>권*혁</t>
  </si>
  <si>
    <t>박*효</t>
  </si>
  <si>
    <t>정*웅</t>
  </si>
  <si>
    <t>주식회사에***랜</t>
  </si>
  <si>
    <t>정*윤</t>
  </si>
  <si>
    <t>양*미</t>
  </si>
  <si>
    <t>박*선</t>
  </si>
  <si>
    <t>박*라</t>
  </si>
  <si>
    <t>홍*혜</t>
  </si>
  <si>
    <t>신*환</t>
  </si>
  <si>
    <t>진*수</t>
  </si>
  <si>
    <t>（주）해*</t>
  </si>
  <si>
    <t>김*익</t>
  </si>
  <si>
    <t>황*희</t>
  </si>
  <si>
    <t>김*협</t>
  </si>
  <si>
    <t>정*학</t>
  </si>
  <si>
    <t>서*례</t>
  </si>
  <si>
    <t>신*진</t>
  </si>
  <si>
    <t>신*숙</t>
  </si>
  <si>
    <t>권*길</t>
  </si>
  <si>
    <t>남*석</t>
  </si>
  <si>
    <t>권*주</t>
  </si>
  <si>
    <t>윤*근</t>
  </si>
  <si>
    <t>홍*붕</t>
  </si>
  <si>
    <t>심*준</t>
  </si>
  <si>
    <t>정*조</t>
  </si>
  <si>
    <t>유*열</t>
  </si>
  <si>
    <t>윤*조</t>
  </si>
  <si>
    <t>백*현</t>
  </si>
  <si>
    <t>모*훈</t>
  </si>
  <si>
    <t>심*유</t>
  </si>
  <si>
    <t>재단법인울*******원</t>
  </si>
  <si>
    <t>구*순</t>
  </si>
  <si>
    <t>이*대</t>
  </si>
  <si>
    <t>주*숙</t>
  </si>
  <si>
    <t>1. 대구지방법원 2024회합132</t>
  </si>
  <si>
    <t>1. 전주지방법원 2024회합1017</t>
  </si>
  <si>
    <t>1. 서울회생법원 2024간회단100043</t>
  </si>
  <si>
    <t>1. 부산회생법원 2024회합1090</t>
  </si>
  <si>
    <t>1. 대구지방법원 2024간회단1011</t>
  </si>
  <si>
    <t>1. 전주지방법원 2024회합1016</t>
  </si>
  <si>
    <t>1. 서울회생법원 2024하합100684</t>
  </si>
  <si>
    <t>1. 서울회생법원 2024간회단100042</t>
  </si>
  <si>
    <t>전라남도협약 중소기업자금</t>
  </si>
  <si>
    <t>KB점주권SOHO우대대출(시설)</t>
  </si>
  <si>
    <t>KB 주택구입자금대출(아파트잔금무담보 5년고정)</t>
  </si>
  <si>
    <t>협약토지분양자금대출</t>
  </si>
  <si>
    <t>생계형 자영업자 SOHO대출 장기분할상환</t>
  </si>
  <si>
    <t>산업재해예방시설자금</t>
  </si>
  <si>
    <t>KB 동산금융 활성화 지원 특별 프로그램</t>
  </si>
  <si>
    <t>서울특별시 노원구 중소기업육성기금</t>
  </si>
  <si>
    <t>공공및기타일반운전자금대출</t>
  </si>
  <si>
    <t>KB 혁신벤처기업 우대대출</t>
  </si>
  <si>
    <t>강원도중소기업육성자금</t>
  </si>
  <si>
    <t>1600-10(토지, 세바른병원 건물)</t>
  </si>
  <si>
    <t>의료시설</t>
  </si>
  <si>
    <t>김량장동</t>
  </si>
  <si>
    <t>254-337, 254-344, 254-446, 277-2, 431-4(토지 4필지, 사지상 명주병원 건물)</t>
  </si>
  <si>
    <t>한남동</t>
  </si>
  <si>
    <t>829 나인원한남 제101동 제4층 제401호</t>
  </si>
  <si>
    <t>대치동</t>
  </si>
  <si>
    <t>316 은마아파트 제10동 제4층 제404호</t>
  </si>
  <si>
    <t>352-6외 3필지 오성병원 제지하1층 제비101호, 제1층 제101호, 제102호, 제2층 제201호, 제3층 제301호, 제4층 제401호, 제5층 제501호, 제6층 제601호, 제7층 제701호, 제8층 제801호, 제9층 제901호, 제10층 제1001호(집합건물 12개호)</t>
  </si>
  <si>
    <t>부평동1가</t>
  </si>
  <si>
    <t>2-28(토지, 건물)</t>
  </si>
  <si>
    <t>535-9외 1필지 디알에코시티 제1층 제101호, 제102호, 제2층 제201호, 제3층 제301호, 제4층 제401호, 제5층 제501호, 제502호, 제6층 제601호(집합건물 8개호)</t>
  </si>
  <si>
    <t>논공읍 상리</t>
  </si>
  <si>
    <t>764-3(토지, 건물), 764-4(토지, 가동, 나동 건물 2개동)</t>
  </si>
  <si>
    <t>765-1(토지, 건물)</t>
  </si>
  <si>
    <t>577(토지, 내제조표20405호, 내제조표27806호, 내제조표27807호, 내제조표33458호 건물 4개동)</t>
  </si>
  <si>
    <t>명지동</t>
  </si>
  <si>
    <t>3175-48(토지, 건물), 3175-51(토지)</t>
  </si>
  <si>
    <t>탄현면 성동리</t>
  </si>
  <si>
    <t>679-1(토지, 제1동호 건물)</t>
  </si>
  <si>
    <t>가학동</t>
  </si>
  <si>
    <t>337-6(토지, 건물)</t>
  </si>
  <si>
    <t>501-4 광명역엠클러스터 제1층 제127호</t>
  </si>
  <si>
    <t>501-4 광명역엠클러스터 제1층 제128호</t>
  </si>
  <si>
    <t>501-4 광명역엠클러스터 제6층 제601호</t>
  </si>
  <si>
    <t>512외 1필지 유-플래닛 광명역 데시앙 제105동 제29층 제2905호</t>
  </si>
  <si>
    <t>가정동</t>
  </si>
  <si>
    <t>루원시티주상1블록외 1필지 루원시티에스케이리더스뷰 제109동 제16층 제1603호</t>
  </si>
  <si>
    <t>봉동읍 은하리</t>
  </si>
  <si>
    <t>472(토지, 외 1필지 건물)</t>
  </si>
  <si>
    <t>구지면 내리</t>
  </si>
  <si>
    <t>848-10(토지, 건물)</t>
  </si>
  <si>
    <t>74-22(토지, 내제조표35430호 건물)</t>
  </si>
  <si>
    <t>범일동</t>
  </si>
  <si>
    <t>830-140 동일타워 제27층 제2727호</t>
  </si>
  <si>
    <t>830-140 동일타워 제29층 제2927호</t>
  </si>
  <si>
    <t>남촌동</t>
  </si>
  <si>
    <t>624-3 제이케이루체스타지식산업센터 제2층 제201호, 제2층 제202호, 제2층 제203호, 제2층 제204호, 제2층 제205호, 제2층 제237호, 제2층 제238호, 제2층 제239호, 제2층 제240호, 제2층 제241호(집합건물 10개호)</t>
  </si>
  <si>
    <t>광적면 가납리</t>
  </si>
  <si>
    <t>428 양주테크노시티지식산업센터 제3층 제301호</t>
  </si>
  <si>
    <t>428 양주테크노시티지식산업센터 제1층 제133호</t>
  </si>
  <si>
    <t>방화동</t>
  </si>
  <si>
    <t>904 신마곡벽산블루밍 제판매시설2동 제2층 제105동201호, 제105동202호(집합건물 2개호)</t>
  </si>
  <si>
    <t>501-4 광명역엠클러스터 제6층 제603호</t>
  </si>
  <si>
    <t>501-4 광명역엠클러스터 제12층 제1229호</t>
  </si>
  <si>
    <t>501-4 광명역엠클러스터 제12층 제1230호</t>
  </si>
  <si>
    <t>501-4 광명역엠클러스터 제12층 제1231호</t>
  </si>
  <si>
    <t>칠원읍 운서리</t>
  </si>
  <si>
    <t>1022-10(토지, 외 6필지 제주1동호 건물)</t>
  </si>
  <si>
    <t>353-16(토지, 이화빌 건물), 353-19, 353-21(토지 2필지)</t>
  </si>
  <si>
    <t>송산면 지화리</t>
  </si>
  <si>
    <t>155(토지, 1동 건물)</t>
  </si>
  <si>
    <t>512외 1필지 유-플래닛 제어반브릭스비동 제2층 제248호</t>
  </si>
  <si>
    <t>514 지아이디씨 제1층 제1074호</t>
  </si>
  <si>
    <t>소하동</t>
  </si>
  <si>
    <t>1288 휴먼시아 제206동 제8층 제804호</t>
  </si>
  <si>
    <t>서신면 궁평리</t>
  </si>
  <si>
    <t>296-16(토지, 제가동호, 제나동호 건물 2개동)</t>
  </si>
  <si>
    <t>옥포읍 강림리</t>
  </si>
  <si>
    <t>535-4(토지, 주건축물제1동 건물)</t>
  </si>
  <si>
    <t>읍내동</t>
  </si>
  <si>
    <t>310-58(토지, 건물)</t>
  </si>
  <si>
    <t>1230-45(토지, 건물), 1230-57, 1230-59, 1230-201, 1230-202, 1230-203(토지 5필지)</t>
  </si>
  <si>
    <t>1271 죽현마을 동원로얄듀크 제311동 제14층 제1402호</t>
  </si>
  <si>
    <t>대저1동</t>
  </si>
  <si>
    <t>1296-51(토지, 1동 건물), 1296-86(토지, 1동 건물), 1296-90, 1296-91(토지 2필지)</t>
  </si>
  <si>
    <t>경서3구역도시개발지구25블록2로트 청라로데오시티포레안 제2층 제201호, 제212호(집합건물 2개호)</t>
  </si>
  <si>
    <t>532-3 대야복합타워 제7층 제701호</t>
  </si>
  <si>
    <t>417 사랑마을 제1617동 제11층 제1104호</t>
  </si>
  <si>
    <t>16-1외 10필지 노량진드림스퀘어복합빌딩 제1층 제디109호</t>
  </si>
  <si>
    <t>16-1외 10필지 노량진드림스퀘어복합빌딩 제지하1층 제디비04호</t>
  </si>
  <si>
    <t>운서동</t>
  </si>
  <si>
    <t>2745-1 동원베네스트영종타운하우스 제116동 제1층 제102호</t>
  </si>
  <si>
    <t>남종면 삼성리</t>
  </si>
  <si>
    <t>291-65, 291-67, 291-68, 291-71, 291-72, 291-73, 291-74, 291-80(토지 8필지)</t>
  </si>
  <si>
    <t>315-7 나오스빌 제6층 제601호, 제7층 제701호(집합건물 2개호)</t>
  </si>
  <si>
    <t>목동</t>
  </si>
  <si>
    <t>953 목동두산위브아파트 제102동 제4층 제402호</t>
  </si>
  <si>
    <t>514 지아이디씨 제27층 제에이2705호</t>
  </si>
  <si>
    <t>용인시 수지구</t>
  </si>
  <si>
    <t>상현동</t>
  </si>
  <si>
    <t>1220외 1필지 광교우미뉴브 제9층 제에이-924호</t>
  </si>
  <si>
    <t>470-1 가산역반도아이비밸리 제16층 제1604호, 제1605호(집합건물 2개호)</t>
  </si>
  <si>
    <t>항남동</t>
  </si>
  <si>
    <t>147-15(토지, 건물)</t>
  </si>
  <si>
    <t>원당동</t>
  </si>
  <si>
    <t>526-4, 526-8, 526-17(토지 3필지, 삼지상 건물), 526-10, 526-19, 526-20, 526-23, 526-24, 526-26, 563-7, 563-9, 563-10(토지 9필지)</t>
  </si>
  <si>
    <t>장현동</t>
  </si>
  <si>
    <t>671-4 시티프론트561더식스 제1층 제107호</t>
  </si>
  <si>
    <t>창원시 진해구</t>
  </si>
  <si>
    <t>자은동</t>
  </si>
  <si>
    <t>135-2 탑빌딩 제주건축물제1동 제4층 제401호</t>
  </si>
  <si>
    <t>60-17 백상스타타워1차 제1층 제103호</t>
  </si>
  <si>
    <t>671-5 시티프론트561더파이브 제1층 제113호</t>
  </si>
  <si>
    <t>진천동</t>
  </si>
  <si>
    <t>602 진천역계룡리슈빌아파트 제109동 제18층 제1801호</t>
  </si>
  <si>
    <t>1487 골든프라자2 제1층 제109호, 제110호(집합건물 2개호)</t>
  </si>
  <si>
    <t>1487 골든프라자2 제3층 제301호, 제4층 제401호, 제5층 제501호(집합건물 3개호)</t>
  </si>
  <si>
    <t>833-1 현대지식산업센터한강미사 제1층 제씨1-0081호</t>
  </si>
  <si>
    <t>833-1 현대지식산업센터한강미사 제1층 제씨1-0079호</t>
  </si>
  <si>
    <t>671-5 시티프론트561더파이브 제지하1층 제비101호, 제비102호(집합건물 2개호)</t>
  </si>
  <si>
    <t>371-63 대륭테크노타운22차 제5층 제503호</t>
  </si>
  <si>
    <t>1272-3 에스타워프라임 제10층 제1048호</t>
  </si>
  <si>
    <t>1272-3 에스타워프라임 제10층 제1049호</t>
  </si>
  <si>
    <t>1272-3 에스타워프라임 제10층 제1050호</t>
  </si>
  <si>
    <t>1272-3 에스타워프라임 제10층 제1051호</t>
  </si>
  <si>
    <t>853-1외 1필지 동탄에스케이브이원센터 제13층 제1308호</t>
  </si>
  <si>
    <t>신흥동3가</t>
  </si>
  <si>
    <t>35-7 메트로시티주건축물 제1동 제2층 제204-1호</t>
  </si>
  <si>
    <t>35-7 메트로시티주건축물 제1동 제2층 제205-1호</t>
  </si>
  <si>
    <t>장동</t>
  </si>
  <si>
    <t>1075 호반베르디움더센트럴2 제605동 제12층 제1203호</t>
  </si>
  <si>
    <t>371-63 대륭테크노타운22차 제5층 제504호</t>
  </si>
  <si>
    <t>1610-1 인천표면처리센터공장동 제8층 제801호</t>
  </si>
  <si>
    <t>275 라포르테블랑서현 제420호(집합건물), 제제1주차장호(128분의1 지분)</t>
  </si>
  <si>
    <t>276-1 아크로힐스논현 제101동 제29층 제2903호</t>
  </si>
  <si>
    <t>319-8 에이스한솔타워 제12층 제1204호, 제1207호(집합건물 2개호)</t>
  </si>
  <si>
    <t>군내면 유교리</t>
  </si>
  <si>
    <t>289-8(토지, 건물), 289-19(토지, 제가동호 건물)</t>
  </si>
  <si>
    <t>광암동</t>
  </si>
  <si>
    <t>407(토지, 공장 건물)</t>
  </si>
  <si>
    <t>1272-3 에스타워프라임 제2층 제227호</t>
  </si>
  <si>
    <t>1272-3 에스타워프라임 제2층 제225호</t>
  </si>
  <si>
    <t>1272-3 에스타워프라임 제2층 제226호</t>
  </si>
  <si>
    <t>179-1(토지, 건물), 179-7(토지)</t>
  </si>
  <si>
    <t>906 평택스마트팩토리 제1층 제149호</t>
  </si>
  <si>
    <t>906 평택스마트팩토리 제1층 제150호</t>
  </si>
  <si>
    <t>685외 1필지 인덕원푸르지오엘센트로 제202동 제5층 제501호</t>
  </si>
  <si>
    <t>996-1 한강듀클래스의정부고산 제에이동 제7층 제710호</t>
  </si>
  <si>
    <t>996-3 한강듀클래스의정부고산 제비동 제7층 제721호</t>
  </si>
  <si>
    <t>미력면 도개리</t>
  </si>
  <si>
    <t>961-1(토지, 건물)</t>
  </si>
  <si>
    <t>3093-1 프라임시티1 제1층 제113호, 제114호(집합건물 2개호)</t>
  </si>
  <si>
    <t>거여동</t>
  </si>
  <si>
    <t>651 위례 포레샤인 17단지 제상가2동 제지1층 제비102호</t>
  </si>
  <si>
    <t>하안동</t>
  </si>
  <si>
    <t>304 광명티아모아이티타워 제9층 제923호</t>
  </si>
  <si>
    <t>304 광명티아모아이티타워 제9층 제924호</t>
  </si>
  <si>
    <t>1098 스타타워 제1층 제116호</t>
  </si>
  <si>
    <t>1098 스타타워 제1층 제117호</t>
  </si>
  <si>
    <t>1272-3 에스타워프라임 제9층 제906호</t>
  </si>
  <si>
    <t>60-5 갑을그레이트밸리 제12층 제비-1204호</t>
  </si>
  <si>
    <t>수성동1가</t>
  </si>
  <si>
    <t>93-1외 150필지 태왕리버뷰 제102동 제13층 제1301호</t>
  </si>
  <si>
    <t>1388-4외 7필지 대우마리나아파트 제102동 제8층 제801호</t>
  </si>
  <si>
    <t>1405 마린파크 제15층 제1510호</t>
  </si>
  <si>
    <t>봉동읍 용암리</t>
  </si>
  <si>
    <t>798-1(토지, 건물, 외 1필지 제3호 건물 2개동)</t>
  </si>
  <si>
    <t>264-30(토지, 건물)</t>
  </si>
  <si>
    <t>264-42(토지)</t>
  </si>
  <si>
    <t>신동</t>
  </si>
  <si>
    <t>398-39 제1층 제102호</t>
  </si>
  <si>
    <t>310-1 송도오션파크베르디움 제107동 제29층 제2903호</t>
  </si>
  <si>
    <t>1270 지1지식산업센터 제9층 제910호</t>
  </si>
  <si>
    <t>1270 지1지식산업센터 제9층 제920호</t>
  </si>
  <si>
    <t>1270 지1지식산업센터 제9층 제921호</t>
  </si>
  <si>
    <t>552-6 구리갈매아너시티 제지하1층 제비에이치108호</t>
  </si>
  <si>
    <t>460-1 현대제이드 제14층 제1401호</t>
  </si>
  <si>
    <t>변산면 마포리</t>
  </si>
  <si>
    <t>768-3(토지, 건물), 768-17(토지)</t>
  </si>
  <si>
    <t>1249-1 풍경마을한강한라비발디 제111동 제3층 제304호</t>
  </si>
  <si>
    <t>1522-1 래미안서초5차아파트 제501동 제3층 제305호</t>
  </si>
  <si>
    <t>795-6 뉴골든타워 제4층 제405호, 제406호(집합건물 2개호)</t>
  </si>
  <si>
    <t>514 지아이디씨 제1층 제1061호</t>
  </si>
  <si>
    <t>697-4, 697-17, 697-18(토지 3필지)</t>
  </si>
  <si>
    <t>219-5 가산테라타워 제9층 제943호</t>
  </si>
  <si>
    <t>16-1외 10필지 노량진드림스퀘어복합빌딩 제1층 제디110호</t>
  </si>
  <si>
    <t>통진면 마송리</t>
  </si>
  <si>
    <t>283(토지, 건물), 280-6, 280-9, 277-1, 278-1, 278-3(토지 5필지)</t>
  </si>
  <si>
    <t>695 등촌5단지주공아파트 제509동 제13층 제1306호</t>
  </si>
  <si>
    <t>죽백동</t>
  </si>
  <si>
    <t>817 소사벌더샵마스터뷰 제105동 제18층 제1801호</t>
  </si>
  <si>
    <t>817 소사벌더샵마스터뷰 제105동 제12층 제1201호</t>
  </si>
  <si>
    <t>605외 1필지 시흥센트럴돔그랑트리캐슬 제1층 제1159호</t>
  </si>
  <si>
    <t>836 현대클러스터한강미사3차 제10층 제비비10-0012호</t>
  </si>
  <si>
    <t>372-3 대한동아침산1차무지개아파트 제106동 제13층 제1305호</t>
  </si>
  <si>
    <t>대곶면 석정리</t>
  </si>
  <si>
    <t>492-1, 492-2, 493(토지 3필지, 1동, 2동 건물 2개동)</t>
  </si>
  <si>
    <t>681 기흥아이씨티밸리에스케이브이원 제비동 제24층 제2407호</t>
  </si>
  <si>
    <t>275 논현동동부센트레빌 제104동 제9층 제902호</t>
  </si>
  <si>
    <t>동천동</t>
  </si>
  <si>
    <t>686 고양삼송한강듀클래스 제지1층 제비119호</t>
  </si>
  <si>
    <t>걸포동</t>
  </si>
  <si>
    <t>1591 한강메트로자이2단지 제211동 제8층 제804호</t>
  </si>
  <si>
    <t>1277-1외 1필지 고덕에스티브이지식산업센터 제8층 제823호</t>
  </si>
  <si>
    <t>1277-1외 1필지 고덕에스티브이지식산업센터 제8층 제824호</t>
  </si>
  <si>
    <t>838-8 반달섬38타워 제1층 제120호</t>
  </si>
  <si>
    <t>642 힐스테이트부평 제103동 제1층 제103호</t>
  </si>
  <si>
    <t>3104-1 운서에스케이뷰스카이시티 제212동 제5층 제502호</t>
  </si>
  <si>
    <t>학장동</t>
  </si>
  <si>
    <t>573-1외 1필지 반도보라타운 제111동 제20층 제2003호</t>
  </si>
  <si>
    <t>1639 그랑시티자이2차 제204동 제6층 제602호</t>
  </si>
  <si>
    <t>망포동</t>
  </si>
  <si>
    <t>690 동수원 자이2차 아파트 제201동 제8층 제803호</t>
  </si>
  <si>
    <t>430 호원3차우성아파트 제305동 제4층 제409호</t>
  </si>
  <si>
    <t>161-3 송도캐슬앤해모로 제209동 제32층 제3201호</t>
  </si>
  <si>
    <t>192-8 베르디움더퍼스트 제112동 제9층 제903호</t>
  </si>
  <si>
    <t>부송동</t>
  </si>
  <si>
    <t>216-6 부송동 오투그란데 제901동 제5층 제503호</t>
  </si>
  <si>
    <t>987-1 양주옥정듀클래스1 제5층 제528호</t>
  </si>
  <si>
    <t>1787 해운대 에스케이뷰 제101동 제9층 제901호</t>
  </si>
  <si>
    <t>사음동</t>
  </si>
  <si>
    <t>291-22외 1필지 선경캐슬2차 제106동 제4층 제401호</t>
  </si>
  <si>
    <t>291-22외 1필지 선경캐슬2차 제106동 제1층 제101호</t>
  </si>
  <si>
    <t>호법면 유산리</t>
  </si>
  <si>
    <t>437-1 제2동 제4층 제402호</t>
  </si>
  <si>
    <t>신설동</t>
  </si>
  <si>
    <t>98-28 동대문프라임시티 제11층 제1111호</t>
  </si>
  <si>
    <t>595-1외 1필지 유-테크밸리지하주차장 제지1층 제지-105호</t>
  </si>
  <si>
    <t>595-1외 1필지 유-테크밸리이타워 제4층 제이-403호</t>
  </si>
  <si>
    <t>용마루주거환경개선사업지구1블록 용현자이크레스트 제101동 제3층 제306호</t>
  </si>
  <si>
    <t>4002-1외 1필지 플루리움 제103동 제10층 제1001호</t>
  </si>
  <si>
    <t>686 고양삼송한강듀클래스 제1층 제128호</t>
  </si>
  <si>
    <t>1656-1 블루텍 제7층 제공존-710호</t>
  </si>
  <si>
    <t>1656-1 블루텍 제7층 제공존-711호</t>
  </si>
  <si>
    <t>방서동</t>
  </si>
  <si>
    <t>806 청주동남우미린풀하우스 제102동 제5층 제504호</t>
  </si>
  <si>
    <t>299-3 배곧로얄팰리스테크노1차 주건축물제1동 제7층 제733호</t>
  </si>
  <si>
    <t>686 고양삼송한강듀클래스 제8층 제828호, 제8-10호(집합건물 2개호)</t>
  </si>
  <si>
    <t>400-1 동문그린아파트 제101동 제16층 제1606호</t>
  </si>
  <si>
    <t>1875-1 영종에스타워 제1동 제1층 제103호</t>
  </si>
  <si>
    <t>이촌동</t>
  </si>
  <si>
    <t>301-160 현대아파트 제21동 제1206호</t>
  </si>
  <si>
    <t>809 한가람아파트 제104동 제18층 제1802호</t>
  </si>
  <si>
    <t>2-12 송도성지리벨루스 제108동 제16층 제1601호</t>
  </si>
  <si>
    <t>193 3단지성원아파트 제302동 제3층 제303호</t>
  </si>
  <si>
    <t>597 송파레이크파크호반써밋1차 제1208동 제5층 제503호</t>
  </si>
  <si>
    <t>6886-4 메트로타워 예미지 301동(판매시설) 제1층 제105호</t>
  </si>
  <si>
    <t>광석동</t>
  </si>
  <si>
    <t>546 광양프런티어밸리8차 제5층 제523호</t>
  </si>
  <si>
    <t>사직동</t>
  </si>
  <si>
    <t>1022외 2필지 사직케이씨씨스위첸1단지 제101동 제15층 제1503호</t>
  </si>
  <si>
    <t>38 주공아파트 제1702동 제2층 제203호</t>
  </si>
  <si>
    <t>홍은동</t>
  </si>
  <si>
    <t>186-25 서강아파트2차 제9층 제1006호</t>
  </si>
  <si>
    <t>산현동</t>
  </si>
  <si>
    <t>520 호반베르디움더숲 제605동 제10층 제1002호</t>
  </si>
  <si>
    <t>마두동</t>
  </si>
  <si>
    <t>890-6(토지, 건물)</t>
  </si>
  <si>
    <t>미아동</t>
  </si>
  <si>
    <t>812 삼성래미안트리베라아파트 제216동 제5층 제502호</t>
  </si>
  <si>
    <t>721 의정부롯데캐슬골드파크1단지 제104동 제7층 제701호</t>
  </si>
  <si>
    <t>174 호반베르디움센트로하임 제1101동 제7층 제704호</t>
  </si>
  <si>
    <t>1735 관악산휴먼시아 제209동 제10층 제1002호</t>
  </si>
  <si>
    <t>644 문정현대지식산업센터1-1 제7층 제에이-710호</t>
  </si>
  <si>
    <t>부림동</t>
  </si>
  <si>
    <t>41 주공아파트 제914동 제4층 제403호</t>
  </si>
  <si>
    <t>30외 4필지 서강지에스아파트 제102동 제5층 제505호</t>
  </si>
  <si>
    <t>605외 1필지 시흥센트럴돔그랑트리캐슬 제1층 제1171호</t>
  </si>
  <si>
    <t>동천2지구도시개발구역에이-1블록 동천자이 제상가동 제지1층 제에이133호</t>
  </si>
  <si>
    <t>487 동양아파트 제103동 제16층 제1602호</t>
  </si>
  <si>
    <t>상봉동</t>
  </si>
  <si>
    <t>136-50 제4층 제410호</t>
  </si>
  <si>
    <t>185 인택파크랜드 제11층 제1103호</t>
  </si>
  <si>
    <t>신흥동2가</t>
  </si>
  <si>
    <t>31-3외 3필지 신흥동2가31-3오피스텔주건축물제1동 제10층 제1001호</t>
  </si>
  <si>
    <t>946 양주옥정신도시디에트르프레스티지 제205동 제21층 제2102호</t>
  </si>
  <si>
    <t>2500 래미안금광 제106동 제13층 제1301호</t>
  </si>
  <si>
    <t>6874-20 김포한강아이파크 제309동 제20층 제2005호</t>
  </si>
  <si>
    <t>정릉동</t>
  </si>
  <si>
    <t>1028 정릉이편한세상 제111동 제16층 제1601호</t>
  </si>
  <si>
    <t>846-2 에스에이치스퀘어투 제7층 제704호</t>
  </si>
  <si>
    <t>846-2 에스에이치스퀘어투 제7층 제703호</t>
  </si>
  <si>
    <t>724 호평파라곤 제115동 제3층 제301호</t>
  </si>
  <si>
    <t>고잔동</t>
  </si>
  <si>
    <t>781 푸르지오1차아파트 제105동 제3층 제301호</t>
  </si>
  <si>
    <t>가창면 우록리</t>
  </si>
  <si>
    <t>412, 415(토지 2필지)</t>
  </si>
  <si>
    <t>620 은계브리즈힐 제1001동 제8층 제804호</t>
  </si>
  <si>
    <t>금곡동</t>
  </si>
  <si>
    <t>1108-2 로프트153 제8층 제812호</t>
  </si>
  <si>
    <t>291-1 신도브래뉴아파트 제109동 제7층 제704호</t>
  </si>
  <si>
    <t>사월동</t>
  </si>
  <si>
    <t>464 시지2차사월보성타운 제101동 제16층 제1603호</t>
  </si>
  <si>
    <t>용문면 다문리</t>
  </si>
  <si>
    <t>1107외 1필지 용문역반도유보라아이비파크 제113동 제1층 제105호</t>
  </si>
  <si>
    <t>311외 1필지 랜드마크시티센트럴더샵 제101동 제37층 제3704호</t>
  </si>
  <si>
    <t>풍동</t>
  </si>
  <si>
    <t>1127-1 풍동쌍용아파트 제104동 제10층 제1001호</t>
  </si>
  <si>
    <t>679 해솔마을5단지삼부르네상스아파트 제510동 제1층 제104호</t>
  </si>
  <si>
    <t>만성동</t>
  </si>
  <si>
    <t>1259-4 만성법조타워주건축물제1동 제1층 제103호</t>
  </si>
  <si>
    <t>865 월드메르디앙 월드시티 제203동 제7층 제703호</t>
  </si>
  <si>
    <t>1121 푸른마을10단지아파트 제1010동 제2층 제203호</t>
  </si>
  <si>
    <t>호매실동</t>
  </si>
  <si>
    <t>1405-2 프리마비즈타워 제1층 제107호</t>
  </si>
  <si>
    <t>1060 풍무푸르지오 제123동 제3층 제304호</t>
  </si>
  <si>
    <t>768-3외 5필지 주건축물제1동 제10층 제1006호</t>
  </si>
  <si>
    <t>각북면 오산리</t>
  </si>
  <si>
    <t>177-4, 178, 179(토지 3필지)</t>
  </si>
  <si>
    <t>73 제1동 제5층 제509호</t>
  </si>
  <si>
    <t>1867-3 신호새피앙아파트 제109동 제8층 제801호</t>
  </si>
  <si>
    <t>219-5 가산테라타워 제6층 제615호</t>
  </si>
  <si>
    <t>1587 속초조양동양우내안애오션스카이 제101동 제12층 제1202호</t>
  </si>
  <si>
    <t>1246 군포에이스더블유밸리지식산업센터 제10층 제1028호</t>
  </si>
  <si>
    <t>1246 군포에이스더블유밸리지식산업센터 제10층 제1029호</t>
  </si>
  <si>
    <t>364외 1필지 제라동 제10층 제1006호</t>
  </si>
  <si>
    <t>1620 장성푸르지오 제105동 제11층 제1101호</t>
  </si>
  <si>
    <t>44-1 대동아파트 제109동 제15층 제1504호</t>
  </si>
  <si>
    <t>세교동</t>
  </si>
  <si>
    <t>573 힐스테이트평택 제108동 제12층 제1201호</t>
  </si>
  <si>
    <t>327외 1필지 목동신시가지아파트 제1301동 제9층 제908호</t>
  </si>
  <si>
    <t>174 건대트레비앙오피스텔 제5층 제513호</t>
  </si>
  <si>
    <t>172-1 세양청구마을 제105동 제16층 제1603호</t>
  </si>
  <si>
    <t>군내면 좌의리</t>
  </si>
  <si>
    <t>395, 396-2(토지 2필지)</t>
  </si>
  <si>
    <t>주엽동</t>
  </si>
  <si>
    <t>12 문촌마을아파트 제801동 제2층 제201호</t>
  </si>
  <si>
    <t>당정동</t>
  </si>
  <si>
    <t>181-38 센트럴비즈파크지식산업센터 제13층 제1309호</t>
  </si>
  <si>
    <t>숭의동</t>
  </si>
  <si>
    <t>359-1 솔루나 제3층 제102동308호</t>
  </si>
  <si>
    <t>북변동</t>
  </si>
  <si>
    <t>902 동변마을아파트 제103동 제4층 제402호</t>
  </si>
  <si>
    <t>낙양동</t>
  </si>
  <si>
    <t>763 반도유보라아이비파크 제507동 제23층 제2304호</t>
  </si>
  <si>
    <t>612 호평마을아이파크 제1108동 제16층 제1604호</t>
  </si>
  <si>
    <t>1538 월봉벽산태영아파트 제101동 제14층 제1402호</t>
  </si>
  <si>
    <t>1004 옥빛마을아파트 제1405동 제1층 제106호</t>
  </si>
  <si>
    <t>681 한솔리치빌아파트1단지 제102동 제15층 제1504호</t>
  </si>
  <si>
    <t>1016 월곶3차풍림아이원아파트 제301동 제6층 제604호</t>
  </si>
  <si>
    <t>방학동</t>
  </si>
  <si>
    <t>716-5 이에스에이아파트 제17층 제109-1702호</t>
  </si>
  <si>
    <t>292-2 배곧시그니처타워 제7층 제704호</t>
  </si>
  <si>
    <t>1281 푸른마을2단지아파트 제203동 제1층 제102호</t>
  </si>
  <si>
    <t>836 현대클러스터한강미사3차 제7층 제비에이07-0016호</t>
  </si>
  <si>
    <t>299-3 배곧로얄팰리스테크노1차 주건축물제1동 제9층 제9-033호</t>
  </si>
  <si>
    <t>평리동</t>
  </si>
  <si>
    <t>1676외 1필지 평리롯데캐슬 제109동 제1층 제105호</t>
  </si>
  <si>
    <t>전농동</t>
  </si>
  <si>
    <t>구월동</t>
  </si>
  <si>
    <t>24 롯데캐슬골드 제2209동 제15층 제1504호</t>
  </si>
  <si>
    <t>성수동2가</t>
  </si>
  <si>
    <t>299-229(토지, 건물)</t>
  </si>
  <si>
    <t>율곡동</t>
  </si>
  <si>
    <t>793 드림스퀘어 제2층 제207호</t>
  </si>
  <si>
    <t>미장동</t>
  </si>
  <si>
    <t>558 미장대원칸타빌 제103동 제4층 제404호</t>
  </si>
  <si>
    <t>691-3 현진에버빌 제103동 제4층 제402호</t>
  </si>
  <si>
    <t>장당동</t>
  </si>
  <si>
    <t>660 제일풍경채장당센트럴 제307동 제4층 제403호</t>
  </si>
  <si>
    <t>대포동</t>
  </si>
  <si>
    <t>994(토지, 주건축물1 건물)</t>
  </si>
  <si>
    <t>634-1 신명스카이뷰드림 제104동 제2층 제202호</t>
  </si>
  <si>
    <t>1779 영종센트럴푸르지오자이 제119동 제21층 제2101호</t>
  </si>
  <si>
    <t>696-1외 1필지 검단자이2단지 제205동 제15층 제1503호</t>
  </si>
  <si>
    <t>457 월드한아름아파트 제101동 제5층 제505호</t>
  </si>
  <si>
    <t>1270 지1지식산업센터 제6층 제638호</t>
  </si>
  <si>
    <t>봉명동</t>
  </si>
  <si>
    <t>1016-7외 1필지 도안쎈트럴프라자 제5층 제505호</t>
  </si>
  <si>
    <t>873-5 동탄역 센테라아이티타워2 제10층 제1006호</t>
  </si>
  <si>
    <t>246 에이스스마트윙영통지식산업센터 제1동 제13층 제1324호</t>
  </si>
  <si>
    <t>선암동</t>
  </si>
  <si>
    <t>560 광주선운지구이지더원2단지 제203동 제1층 제101호</t>
  </si>
  <si>
    <t>응암동</t>
  </si>
  <si>
    <t>760외 1필지 백련산힐스테이트2차 제206동 제1층 제101호</t>
  </si>
  <si>
    <t>개봉동</t>
  </si>
  <si>
    <t>60-82외 1필지 거성푸르뫼2차아파트 제202동 제16층 제1605호</t>
  </si>
  <si>
    <t>1041 서동탄역우남퍼스트빌아파트 제1015동 제3층 제301호</t>
  </si>
  <si>
    <t>490-1 에코큐브지식산업센터 제지1층 제비111호</t>
  </si>
  <si>
    <t>반월동</t>
  </si>
  <si>
    <t>374-4 삼오아파트 제103동 제10층 제1003호</t>
  </si>
  <si>
    <t>838-5외 1필지 마리나큐브1차 제24층 제2426호</t>
  </si>
  <si>
    <t>4-1 송도더샵퍼스트월드 제지동 제1층 제상가95호</t>
  </si>
  <si>
    <t>888-2 꽃뫼노을마을대동아파트 제233동 제3층 제303호</t>
  </si>
  <si>
    <t>875-1 동탄코너원스마트타워 제2층 제211호</t>
  </si>
  <si>
    <t>회덕동</t>
  </si>
  <si>
    <t>441 회덕동대주파크빌 제101동 제13층 제1302호</t>
  </si>
  <si>
    <t>975-3 별내역파라곤스퀘어 제지식산업센터-2동 제10층 제엠1022호</t>
  </si>
  <si>
    <t>부암동</t>
  </si>
  <si>
    <t>55-6외 8필지 일성인포아파트 제10층 제비-1007호</t>
  </si>
  <si>
    <t>681 한솔리치빌아파트1단지 제107동 제3층 제302호</t>
  </si>
  <si>
    <t>당감동</t>
  </si>
  <si>
    <t>479-2 무궁화아파트 제108동 제5층 제603호</t>
  </si>
  <si>
    <t>657 백양산삼정그린코아아파트 제101동 제8층 제812호</t>
  </si>
  <si>
    <t>838-5외 1필지 마리나큐브1차 제22층 제2201호</t>
  </si>
  <si>
    <t>심곡동</t>
  </si>
  <si>
    <t>259-2외 4필지 극동늘푸른아파트 제101동 제2층 제205호</t>
  </si>
  <si>
    <t>1656-1 블루텍 제지하1층 제공존-비112호</t>
  </si>
  <si>
    <t>독곡동</t>
  </si>
  <si>
    <t>473 한일아파트 제105동 제9층 제911호</t>
  </si>
  <si>
    <t>49-8 한강아파트 제1동 제3층 제307호</t>
  </si>
  <si>
    <t>연남동</t>
  </si>
  <si>
    <t>564-35 리츠아파트 제4층 제401호</t>
  </si>
  <si>
    <t>10외 7필지 전농에스케이아파트 제101동 제11층 제1102호</t>
  </si>
  <si>
    <t>294-1 골드테크노밸리 제4층 제414호</t>
  </si>
  <si>
    <t>851 달빛마을아파트 제217동 제4층 제402호</t>
  </si>
  <si>
    <t>243 한라비발디캠퍼스 제105동 제6층 제604호</t>
  </si>
  <si>
    <t>연무동</t>
  </si>
  <si>
    <t>4-4외 2필지 신미주아파트 제101동 제6층 제610호</t>
  </si>
  <si>
    <t>풍기동</t>
  </si>
  <si>
    <t>440 동일하이빌아파트 제118동 제6층 제603호</t>
  </si>
  <si>
    <t>후평동</t>
  </si>
  <si>
    <t>845외 1필지 현대아파트 제103동 제11층 제1101호</t>
  </si>
  <si>
    <t>태안읍 장산리</t>
  </si>
  <si>
    <t>959, 963, 963-1(토지 3필지)</t>
  </si>
  <si>
    <t>488-13 옥현으뜸마을주공3단지아파트 제315동 제1층 제102호</t>
  </si>
  <si>
    <t>화명동</t>
  </si>
  <si>
    <t>2306 대림쌍용강변타운 제702동 제21층 제2104호</t>
  </si>
  <si>
    <t>남부동</t>
  </si>
  <si>
    <t>565-1 양산신도시 벽산블루밍아파트 제106동 제13층 제1301호</t>
  </si>
  <si>
    <t>기장읍 대라리</t>
  </si>
  <si>
    <t>128-11 양산기장주공아파트 제104동 제4층 제407호</t>
  </si>
  <si>
    <t>128-11 양산기장주공아파트 제104동 제4층 제408호</t>
  </si>
  <si>
    <t>482-4 신원그리스빌 제8층 제801호</t>
  </si>
  <si>
    <t>수택동</t>
  </si>
  <si>
    <t>665-2외 1필지 제3층 제2호</t>
  </si>
  <si>
    <t>1611-4 중흥에스-클래스진영2단지 제207동 제18층 제1803호</t>
  </si>
  <si>
    <t>용흥동</t>
  </si>
  <si>
    <t>12-1외 2필지 하나로타운1차 제15층 제1504호</t>
  </si>
  <si>
    <t>내서읍 호계리</t>
  </si>
  <si>
    <t>352 현대성우아파트 제103동 제2층 제203호</t>
  </si>
  <si>
    <t>193-52(토지, 건물)</t>
  </si>
  <si>
    <t>270-4 지행주공아파트 제101동 제7층 제703호</t>
  </si>
  <si>
    <t>맹동면 동성리</t>
  </si>
  <si>
    <t>445 쌍용예가 제209동 제16층 제1605호</t>
  </si>
  <si>
    <t>750 녹주아파트 제5층 제501호</t>
  </si>
  <si>
    <t>1,2,4,5,6,7,8,9,10</t>
  </si>
  <si>
    <t>3,4</t>
  </si>
  <si>
    <t>주식회사하나은행</t>
  </si>
  <si>
    <t>이촌동현대아파트리모델링주택조합</t>
  </si>
  <si>
    <t>중앙농업협동조합</t>
  </si>
  <si>
    <t>무등새마을금고</t>
  </si>
  <si>
    <t>㈜페퍼저축은행</t>
  </si>
  <si>
    <t>한국양계축산업협동조합</t>
  </si>
  <si>
    <t>한국투자저축은행</t>
  </si>
  <si>
    <t>㈜에스비아이저축은행</t>
  </si>
  <si>
    <t>하나캐피탈㈜</t>
  </si>
  <si>
    <t>에스비아이저축은행</t>
  </si>
  <si>
    <t>㈜오에스비저축은행</t>
  </si>
  <si>
    <t>㈜일호홀딩수앤대부, ㈜채움옥션앤대부</t>
  </si>
  <si>
    <t>㈜폐퍼저축은행</t>
  </si>
  <si>
    <t>㈜키움저축은행</t>
  </si>
  <si>
    <t>(주)에이피엘파이낸셜대부</t>
  </si>
  <si>
    <t>에스비자산관리대부㈜</t>
  </si>
  <si>
    <t>대포수산업협동조합</t>
  </si>
  <si>
    <t>웰컴저축은행</t>
  </si>
  <si>
    <t>수협은행</t>
  </si>
  <si>
    <t>경남신용보증재단</t>
  </si>
  <si>
    <t>㈜에이피파이낸셜대부</t>
  </si>
  <si>
    <t>김*</t>
  </si>
  <si>
    <t>2024타경120188</t>
  </si>
  <si>
    <t>이*혁</t>
  </si>
  <si>
    <t>2024타경3140</t>
  </si>
  <si>
    <t>2024타경82543</t>
  </si>
  <si>
    <t>박*홍</t>
  </si>
  <si>
    <t>2024타경129655</t>
  </si>
  <si>
    <t>임*라</t>
  </si>
  <si>
    <t>2024타경111245</t>
  </si>
  <si>
    <t>(주)오케이대부문정</t>
  </si>
  <si>
    <t>2024타경6883</t>
  </si>
  <si>
    <t>㈜강*******스</t>
  </si>
  <si>
    <t>2024타경52725</t>
  </si>
  <si>
    <t>2024타경47485</t>
  </si>
  <si>
    <t>2024타경4559</t>
  </si>
  <si>
    <t>2024타경13991</t>
  </si>
  <si>
    <t>2024타경13267</t>
  </si>
  <si>
    <t>구*훈</t>
  </si>
  <si>
    <t>2024타경5856</t>
  </si>
  <si>
    <t>2024타경81586</t>
  </si>
  <si>
    <t>2024타경5298</t>
  </si>
  <si>
    <t>2024타경559169</t>
  </si>
  <si>
    <t>2024타경81333</t>
  </si>
  <si>
    <t>㈜케*******진</t>
  </si>
  <si>
    <t>2024타경57806</t>
  </si>
  <si>
    <t>2024타경59028</t>
  </si>
  <si>
    <t>2024타경103052</t>
  </si>
  <si>
    <t>2024타경58056</t>
  </si>
  <si>
    <t>2024타경5166</t>
  </si>
  <si>
    <t>2024타경55920</t>
  </si>
  <si>
    <t>장*길</t>
  </si>
  <si>
    <t>2023타경2514</t>
  </si>
  <si>
    <t>강*희</t>
  </si>
  <si>
    <t>권*아</t>
  </si>
  <si>
    <t>2024타경84376</t>
  </si>
  <si>
    <t>2024타경118634</t>
  </si>
  <si>
    <t>2024타경82022</t>
  </si>
  <si>
    <t>2024타경4820</t>
  </si>
  <si>
    <t>더블유케이2403유동화전문유한회사(국민은행의채권양수인)</t>
  </si>
  <si>
    <t>2024타경4780</t>
  </si>
  <si>
    <t>2024타경81295</t>
  </si>
  <si>
    <t>2024타경119767</t>
  </si>
  <si>
    <t>2024타경104649</t>
  </si>
  <si>
    <t>2024타경540868</t>
  </si>
  <si>
    <t>2024타경46826</t>
  </si>
  <si>
    <t>2024타경5209</t>
  </si>
  <si>
    <t>2024타경64913</t>
  </si>
  <si>
    <t>2024타경23192</t>
  </si>
  <si>
    <t>2024타경5915</t>
  </si>
  <si>
    <t>2022타경604</t>
  </si>
  <si>
    <t>강릉대부금융㈜</t>
  </si>
  <si>
    <t>2024타경13779</t>
  </si>
  <si>
    <t>2024타경6845</t>
  </si>
  <si>
    <t>애큐온저축은행</t>
  </si>
  <si>
    <t>이*달</t>
  </si>
  <si>
    <t>2024타경2439</t>
  </si>
  <si>
    <t>2024타경88480</t>
  </si>
  <si>
    <t>2024타경38252</t>
  </si>
  <si>
    <t>2024타경66704</t>
  </si>
  <si>
    <t>웰******설㈜</t>
  </si>
  <si>
    <t>2024타경72810</t>
  </si>
  <si>
    <t>2024타경3458</t>
  </si>
  <si>
    <t>최*은</t>
  </si>
  <si>
    <t>2021타경11</t>
  </si>
  <si>
    <t>2024타경5158</t>
  </si>
  <si>
    <t>2024타경4683</t>
  </si>
  <si>
    <t>2023타경112468</t>
  </si>
  <si>
    <t>2024타경3115</t>
  </si>
  <si>
    <t>2024타경104631</t>
  </si>
  <si>
    <t>2024타경32927</t>
  </si>
  <si>
    <t>2023타경1845</t>
  </si>
  <si>
    <t>2024타경136622</t>
  </si>
  <si>
    <t>2024타경112248</t>
  </si>
  <si>
    <t>2024타경6968</t>
  </si>
  <si>
    <t>2024타경52509</t>
  </si>
  <si>
    <t>2024타경4615</t>
  </si>
  <si>
    <t>2024타경1335</t>
  </si>
  <si>
    <t>2024타경81945</t>
  </si>
  <si>
    <t>2024-10-08(변경 미지정)</t>
  </si>
  <si>
    <t>1600-10 세바른병원</t>
  </si>
  <si>
    <t>1600-10</t>
  </si>
  <si>
    <t>254-337외 4필지 명주병원</t>
  </si>
  <si>
    <t>254-337</t>
  </si>
  <si>
    <t>254-344</t>
  </si>
  <si>
    <t>254-446</t>
  </si>
  <si>
    <t>277-2</t>
  </si>
  <si>
    <t>431-4</t>
  </si>
  <si>
    <t>352-6외 3필지 오성병원 제지하1층 제비101호</t>
  </si>
  <si>
    <t>352-6외 3필지 오성병원 제1층 제101호</t>
  </si>
  <si>
    <t>352-6외 3필지 오성병원 제1층 제102호</t>
  </si>
  <si>
    <t>352-6외 3필지 오성병원 제2층 제201호</t>
  </si>
  <si>
    <t>352-6외 3필지 오성병원 제3층 제301호</t>
  </si>
  <si>
    <t>352-6외 3필지 오성병원 제4층 제401호</t>
  </si>
  <si>
    <t>352-6외 3필지 오성병원 제5층 제501호</t>
  </si>
  <si>
    <t>352-6외 3필지 오성병원 제6층 제601호</t>
  </si>
  <si>
    <t>352-6외 3필지 오성병원 제7층 제701호</t>
  </si>
  <si>
    <t>352-6외 3필지 오성병원 제8층 제801호</t>
  </si>
  <si>
    <t>352-6외 3필지 오성병원 제9층 제901호</t>
  </si>
  <si>
    <t>352-6외 3필지 오성병원 제10층 제1001호</t>
  </si>
  <si>
    <t>2-28</t>
  </si>
  <si>
    <t>535-9외 1필지 디알에코시티 제1층 제101호</t>
  </si>
  <si>
    <t>535-9외 1필지 디알에코시티 제1층 제102호</t>
  </si>
  <si>
    <t>535-9외 1필지 디알에코시티 제2층 제201호</t>
  </si>
  <si>
    <t>535-9외 1필지 디알에코시티 제3층 제301호</t>
  </si>
  <si>
    <t>535-9외 1필지 디알에코시티 제4층 제401호</t>
  </si>
  <si>
    <t>535-9외 1필지 디알에코시티 제5층 제501호</t>
  </si>
  <si>
    <t>535-9외 1필지 디알에코시티 제5층 제502호</t>
  </si>
  <si>
    <t>535-9외 1필지 디알에코시티 제6층 제601호</t>
  </si>
  <si>
    <t>764-3</t>
  </si>
  <si>
    <t>764-4 가동</t>
  </si>
  <si>
    <t>764-4 나동</t>
  </si>
  <si>
    <t>764-4</t>
  </si>
  <si>
    <t>765-1</t>
  </si>
  <si>
    <t>577 내제조표20405호</t>
  </si>
  <si>
    <t>577 내제조표27806호</t>
  </si>
  <si>
    <t>577 내제조표27807호</t>
  </si>
  <si>
    <t>577 내제조표33458호</t>
  </si>
  <si>
    <t>577</t>
  </si>
  <si>
    <t>3175-48</t>
  </si>
  <si>
    <t>3175-51</t>
  </si>
  <si>
    <t>679-1 제1동호</t>
  </si>
  <si>
    <t>679-1</t>
  </si>
  <si>
    <t>337-6</t>
  </si>
  <si>
    <t>472외 1필지</t>
  </si>
  <si>
    <t>848-10</t>
  </si>
  <si>
    <t>74-22 내제조표35430호</t>
  </si>
  <si>
    <t>74-22</t>
  </si>
  <si>
    <t>624-3 제이케이루체스타지식산업센터 제2층 제201호</t>
  </si>
  <si>
    <t>624-3 제이케이루체스타지식산업센터 제2층 제202호</t>
  </si>
  <si>
    <t>624-3 제이케이루체스타지식산업센터 제2층 제203호</t>
  </si>
  <si>
    <t>624-3 제이케이루체스타지식산업센터 제2층 제204호</t>
  </si>
  <si>
    <t>624-3 제이케이루체스타지식산업센터 제2층 제205호</t>
  </si>
  <si>
    <t>624-3 제이케이루체스타지식산업센터 제2층 제237호</t>
  </si>
  <si>
    <t>624-3 제이케이루체스타지식산업센터 제2층 제238호</t>
  </si>
  <si>
    <t>624-3 제이케이루체스타지식산업센터 제2층 제239호</t>
  </si>
  <si>
    <t>624-3 제이케이루체스타지식산업센터 제2층 제240호</t>
  </si>
  <si>
    <t>624-3 제이케이루체스타지식산업센터 제2층 제241호</t>
  </si>
  <si>
    <t>904 신마곡벽산블루밍 제판매시설2동 제2층 제105동201호</t>
  </si>
  <si>
    <t>904 신마곡벽산블루밍 제판매시설2동 제2층 제105동202호</t>
  </si>
  <si>
    <t>1022-10외 6필지 제주1동호</t>
  </si>
  <si>
    <t>1022-10</t>
  </si>
  <si>
    <t>353-16 이화빌</t>
  </si>
  <si>
    <t>353-16</t>
  </si>
  <si>
    <t>353-19</t>
  </si>
  <si>
    <t>353-21</t>
  </si>
  <si>
    <t>155 1동</t>
  </si>
  <si>
    <t>296-16 제가동호</t>
  </si>
  <si>
    <t>296-16 제나동호</t>
  </si>
  <si>
    <t>296-16</t>
  </si>
  <si>
    <t>535-4외 1필지 주건축물제1동</t>
  </si>
  <si>
    <t>535-4</t>
  </si>
  <si>
    <t>310-58</t>
  </si>
  <si>
    <t>1230-45</t>
  </si>
  <si>
    <t>1230-57</t>
  </si>
  <si>
    <t>1230-59</t>
  </si>
  <si>
    <t>1230-201</t>
  </si>
  <si>
    <t>1230-202</t>
  </si>
  <si>
    <t>1230-203</t>
  </si>
  <si>
    <t>1296-51 1동</t>
  </si>
  <si>
    <t>1296-51</t>
  </si>
  <si>
    <t>1296-86 1동</t>
  </si>
  <si>
    <t>1296-86</t>
  </si>
  <si>
    <t>1296-90</t>
  </si>
  <si>
    <t>1296-91</t>
  </si>
  <si>
    <t>경서3구역도시개발지구25블록2로트 청라로데오시티포레안 제2층 제201호</t>
  </si>
  <si>
    <t>경서3구역도시개발지구25블록2로트 청라로데오시티포레안 제2층 제212호</t>
  </si>
  <si>
    <t>291-65</t>
  </si>
  <si>
    <t>291-67</t>
  </si>
  <si>
    <t>291-68</t>
  </si>
  <si>
    <t>291-71</t>
  </si>
  <si>
    <t>291-72</t>
  </si>
  <si>
    <t>291-73</t>
  </si>
  <si>
    <t>291-74</t>
  </si>
  <si>
    <t>291-80</t>
  </si>
  <si>
    <t>315-7 나오스빌 제6층 제601호</t>
  </si>
  <si>
    <t>315-7 나오스빌 제7층 제701호</t>
  </si>
  <si>
    <t>470-1 가산역반도아이비밸리 제16층 제1604호</t>
  </si>
  <si>
    <t>470-1 가산역반도아이비밸리 제16층 제1605호</t>
  </si>
  <si>
    <t>147-15</t>
  </si>
  <si>
    <t>526-4외 2필지</t>
  </si>
  <si>
    <t>526-4</t>
  </si>
  <si>
    <t>526-8</t>
  </si>
  <si>
    <t>526-10</t>
  </si>
  <si>
    <t>526-17</t>
  </si>
  <si>
    <t>526-19</t>
  </si>
  <si>
    <t>526-20</t>
  </si>
  <si>
    <t>526-23</t>
  </si>
  <si>
    <t>526-24</t>
  </si>
  <si>
    <t>526-26</t>
  </si>
  <si>
    <t>563-7</t>
  </si>
  <si>
    <t>563-9</t>
  </si>
  <si>
    <t>563-10</t>
  </si>
  <si>
    <t>1487 골든프라자2 제1층 제109호</t>
  </si>
  <si>
    <t>1487 골든프라자2 제1층 제110호</t>
  </si>
  <si>
    <t>1487 골든프라자2 제3층 제301호</t>
  </si>
  <si>
    <t>1487 골든프라자2 제4층 제401호</t>
  </si>
  <si>
    <t>1487 골든프라자2 제5층 제501호</t>
  </si>
  <si>
    <t>671-5 시티프론트561더파이브 제지하1층 제비101호</t>
  </si>
  <si>
    <t>671-5 시티프론트561더파이브 제지하1층 제비102호</t>
  </si>
  <si>
    <t>275 라포르테블랑서현 제420호</t>
  </si>
  <si>
    <t>275 라포르테블랑서현 제제1주차장호(갑구71번 지분)</t>
  </si>
  <si>
    <t>319-8 에이스한솔타워 제12층 제1204호</t>
  </si>
  <si>
    <t>319-8 에이스한솔타워 제12층 제1207호</t>
  </si>
  <si>
    <t>289-8</t>
  </si>
  <si>
    <t>289-19 제가동호</t>
  </si>
  <si>
    <t>289-19</t>
  </si>
  <si>
    <t>407 공장</t>
  </si>
  <si>
    <t>179-1</t>
  </si>
  <si>
    <t>179-7</t>
  </si>
  <si>
    <t>961-1</t>
  </si>
  <si>
    <t>3093-1 프라임시티1 제1층 제113호</t>
  </si>
  <si>
    <t>3093-1 프라임시티1 제1층 제114호</t>
  </si>
  <si>
    <t>798-1</t>
  </si>
  <si>
    <t>798-1외 1필지 제3호</t>
  </si>
  <si>
    <t>264-30</t>
  </si>
  <si>
    <t>264-42</t>
  </si>
  <si>
    <t>768-3</t>
  </si>
  <si>
    <t>768-17</t>
  </si>
  <si>
    <t>795-6 뉴골든타워 제4층 제405호</t>
  </si>
  <si>
    <t>795-6 뉴골든타워 제4층 제406호</t>
  </si>
  <si>
    <t>697-4</t>
  </si>
  <si>
    <t>697-17</t>
  </si>
  <si>
    <t>697-18</t>
  </si>
  <si>
    <t>283</t>
  </si>
  <si>
    <t>통진읍 마송리</t>
  </si>
  <si>
    <t>280-6</t>
  </si>
  <si>
    <t>280-9</t>
  </si>
  <si>
    <t>277-1</t>
  </si>
  <si>
    <t>278-1</t>
  </si>
  <si>
    <t>278-3</t>
  </si>
  <si>
    <t>493외 2필지 1동</t>
  </si>
  <si>
    <t>493외 2필지 2동</t>
  </si>
  <si>
    <t>492-1</t>
  </si>
  <si>
    <t>492-2</t>
  </si>
  <si>
    <t>493</t>
  </si>
  <si>
    <t>686 고양삼송한강듀클래스 제8층 제828호</t>
  </si>
  <si>
    <t>686 고양삼송한강듀클래스 제8층 제8-10호</t>
  </si>
  <si>
    <t>890-6</t>
  </si>
  <si>
    <t>412</t>
  </si>
  <si>
    <t>415</t>
  </si>
  <si>
    <t>177-4</t>
  </si>
  <si>
    <t>178</t>
  </si>
  <si>
    <t>179</t>
  </si>
  <si>
    <t>395</t>
  </si>
  <si>
    <t>396-2</t>
  </si>
  <si>
    <t>299-229</t>
  </si>
  <si>
    <t>994 주건축물1</t>
  </si>
  <si>
    <t>994</t>
  </si>
  <si>
    <t>959</t>
  </si>
  <si>
    <t>963</t>
  </si>
  <si>
    <t>963-1</t>
  </si>
  <si>
    <t>193-52</t>
  </si>
  <si>
    <t>13층 병원</t>
  </si>
  <si>
    <t>8층 의료시설, 근린생활시설</t>
  </si>
  <si>
    <t>철도용지</t>
  </si>
  <si>
    <t>9층 공동주택(아파트)</t>
  </si>
  <si>
    <t>14층 은마아파트</t>
  </si>
  <si>
    <t>지하1층 지상10층 의료시설</t>
  </si>
  <si>
    <t>4층 제1종근린생활시설</t>
  </si>
  <si>
    <t>20층 업무시설 제1종근린생활시설</t>
  </si>
  <si>
    <t>2층 공장</t>
  </si>
  <si>
    <t>단층 일반창고</t>
  </si>
  <si>
    <t>4층 공장, 창고 및 공해공장</t>
  </si>
  <si>
    <t>2층 수위실</t>
  </si>
  <si>
    <t>단층보이라실</t>
  </si>
  <si>
    <t>지하 차고</t>
  </si>
  <si>
    <t>단층 제2종근린생활시설</t>
  </si>
  <si>
    <t>8층 숙박시설 및 제2종근린생활시설</t>
  </si>
  <si>
    <t>지하4층 지상17층 공장, 기숙사, 제1.2종근린생활시설</t>
  </si>
  <si>
    <t>49층 공동주택(아파트)</t>
  </si>
  <si>
    <t>2층 창고시설</t>
  </si>
  <si>
    <t>창고용지</t>
  </si>
  <si>
    <t>3층 근린시설,업무시설,숙박시설</t>
  </si>
  <si>
    <t>30층 업무시설,판매시설</t>
  </si>
  <si>
    <t>11층 공장(지식산업센터)</t>
  </si>
  <si>
    <t>6층 공장</t>
  </si>
  <si>
    <t>지하4층 지상17층 공장. 기숙사. 제1.2종근린생활시설</t>
  </si>
  <si>
    <t>단층 공장, 2층 사무실, 2층 창고,숙소</t>
  </si>
  <si>
    <t>5층 단독주택(15가구), 제1,2종근린생활시설, 조경</t>
  </si>
  <si>
    <t>4층 창고시설</t>
  </si>
  <si>
    <t>29층 공장(지식산업센터 및 지원시설)</t>
  </si>
  <si>
    <t>단층 제2종근린생활시설(사무소)</t>
  </si>
  <si>
    <t>근린생활시설 지하1층, 지상6층</t>
  </si>
  <si>
    <t>지하 3층, 지상 18층 업무시설(오피스텔) 및 판매시설</t>
  </si>
  <si>
    <t>11층 자동차관련시설 및 근린생활시설</t>
  </si>
  <si>
    <t>18층 업무시설,판매시설,근린생활시설,운동시설</t>
  </si>
  <si>
    <t>3층 공동주택</t>
  </si>
  <si>
    <t>지하3층 지상10층 공장(지식산업센터)</t>
  </si>
  <si>
    <t>17층 공장(지식산업센터)</t>
  </si>
  <si>
    <t>7층 숙박시설</t>
  </si>
  <si>
    <t>제1,2종근린생활시설</t>
  </si>
  <si>
    <t>지하4층, 지상10층 업무시설(사무소),근린생활시설</t>
  </si>
  <si>
    <t>5층 제2종근린생활시설</t>
  </si>
  <si>
    <t>15층 아파트형 공장 및 지원시설</t>
  </si>
  <si>
    <t>10층 업무시설(사무소) 및 근린생활시설</t>
  </si>
  <si>
    <t>지하3층 지상31층 아파트</t>
  </si>
  <si>
    <t>5층 자동차관련시설 및 제1종.제2종 근린생활시설</t>
  </si>
  <si>
    <t>10층 공장(지식산업센터,창고)공장(지원시설-근린생활시설, 기숙사)</t>
  </si>
  <si>
    <t>15층 산업시설(공장,지식산업센터) 및 지원시설(근린생활시설)</t>
  </si>
  <si>
    <t>10층 공장</t>
  </si>
  <si>
    <t>20층 공장(지식산업센터),근린생활시설,업무시설</t>
  </si>
  <si>
    <t>20층 업무시설</t>
  </si>
  <si>
    <t>8층 공장(지식산업센터), 지식산업센터지원시설(제1종.2종근린생활시설)</t>
  </si>
  <si>
    <t>8층 자동차관련시설(자동차관련시설(주차장),업무시설(오피스텔),근린생활시설)</t>
  </si>
  <si>
    <t>30층 아파트</t>
  </si>
  <si>
    <t>20층 공장,지원시설</t>
  </si>
  <si>
    <t>단층 자원관련순환시설</t>
  </si>
  <si>
    <t>지상2층 공장</t>
  </si>
  <si>
    <t>24층 아파트</t>
  </si>
  <si>
    <t>2층 공장, 단층사무실 기숙사, 단층경비실, 단층공장, 단층창고</t>
  </si>
  <si>
    <t>지하6층 및 지상10층 제1,2종근린생활시설 및 업무시설(오피스텔)</t>
  </si>
  <si>
    <t>지하1층 근린생활시설</t>
  </si>
  <si>
    <t>16층 공장(지식산업센터), 업무시설(사무소), 근린생활시설</t>
  </si>
  <si>
    <t>8층 제1.2종 근린생활시설</t>
  </si>
  <si>
    <t>20층 아파트형공장</t>
  </si>
  <si>
    <t>지상19층 공동주택</t>
  </si>
  <si>
    <t>20층 제1.2종근린생활시설 교육연구시설 및 업무시설</t>
  </si>
  <si>
    <t>기계제조업 공장</t>
  </si>
  <si>
    <t>4층 공장</t>
  </si>
  <si>
    <t>5층 근린생활시설,사무실,주택</t>
  </si>
  <si>
    <t>지하2층 지상6층 제1,2종 근린생활시설</t>
  </si>
  <si>
    <t>37층 공동주택(아파트)</t>
  </si>
  <si>
    <t>10층 공장(지식산업센터) 지원시설(기숙사, 근린생활시설)</t>
  </si>
  <si>
    <t>15층 공동주택(19세대), 근린생활시설, 업무시설</t>
  </si>
  <si>
    <t>16층 공동주택(아파트)</t>
  </si>
  <si>
    <t>지하3층 지상17층 공장(지식산업센터, 지원시설)</t>
  </si>
  <si>
    <t>단층 일반공장</t>
  </si>
  <si>
    <t>3층 제1종근린생활시설 및 판매시설 및 문화집회시설</t>
  </si>
  <si>
    <t>지하3층 지상10층 공장(지식산업센터) 지원시설(근린생활시설,기숙사, 창고)</t>
  </si>
  <si>
    <t>지하 6층 지상 29층 공장(지식산업센터), 근린생활시설, 문화 및 집회시설(영화관)</t>
  </si>
  <si>
    <t>10층 제1종 근린생활시설</t>
  </si>
  <si>
    <t>34층 공동주택(아파트)</t>
  </si>
  <si>
    <t>22층 공동주택(아파트),주차장,기계실, 공중변소, 경비실,엠.디.에프실</t>
  </si>
  <si>
    <t>44층 공동주택(아파트)</t>
  </si>
  <si>
    <t>36층 아파트</t>
  </si>
  <si>
    <t>22층 아파트</t>
  </si>
  <si>
    <t>5층 지식산업센터(도시형공장) 제1종근린생활시설, 제2종근린생활시설, 업무시설</t>
  </si>
  <si>
    <t>지상4층 공동주택</t>
  </si>
  <si>
    <t>18층 업무시설(오피스텔), 근린생활시설</t>
  </si>
  <si>
    <t>지하4층 공장(지식산업센터,창고), 기계,전기실,주차장</t>
  </si>
  <si>
    <t>2층 판매시설(소매점)</t>
  </si>
  <si>
    <t>지상20층 공동주택(아파트)</t>
  </si>
  <si>
    <t>3층 근린생활시설 및 주택(3가구)</t>
  </si>
  <si>
    <t>15층 공장</t>
  </si>
  <si>
    <t>5층 근린생활시설 및 운동시설</t>
  </si>
  <si>
    <t>15층 공동주택외2</t>
  </si>
  <si>
    <t>14층 오피스텔</t>
  </si>
  <si>
    <t>10층 업무시설(오피스텔)</t>
  </si>
  <si>
    <t>지하1층 지상 19층 공동주택(아파트)
지층 지하대피실 781.88㎡</t>
  </si>
  <si>
    <t>5층 업무시설</t>
  </si>
  <si>
    <t>6층 공장,제1종근린생활시설,업무시설</t>
  </si>
  <si>
    <t>10층 공동주택 (아파트)</t>
  </si>
  <si>
    <t>지하3층 지상17층 공장(지식산업센터,지원시설)</t>
  </si>
  <si>
    <t>37층 아파트</t>
  </si>
  <si>
    <t>18층 업무시설(오피스텔-387호), 근린생활시설</t>
  </si>
  <si>
    <t>14층 공장(지식산업센터), 제1,2종근린생활시설</t>
  </si>
  <si>
    <t>9층 공장</t>
  </si>
  <si>
    <t>지하3층 지상10층 공장(지식산업센터) 지원시설(근린생활시설, 기숙사, 창고)</t>
  </si>
  <si>
    <t>10층 제1,2종근린생활시설</t>
  </si>
  <si>
    <t>지상7층 고시원, 단독주택</t>
  </si>
  <si>
    <t>8층 제1.2종근린생활시설, 판매시설, 문화및집회시설, 운동시설</t>
  </si>
  <si>
    <t>지하1층 지상19층 아파트</t>
  </si>
  <si>
    <t>지상15층 공동주택(아파트83세대)</t>
  </si>
  <si>
    <t>3층 판매시설(2,3층 운동시설)</t>
  </si>
  <si>
    <t>14층 공장(지식산업센터,창고), 제1,2종 근린생활시설</t>
  </si>
  <si>
    <t>25층 아파트,상가</t>
  </si>
  <si>
    <t>20층</t>
  </si>
  <si>
    <t>40층 공동주택(아파트)</t>
  </si>
  <si>
    <t>7층 아파트</t>
  </si>
  <si>
    <t>C</t>
    <phoneticPr fontId="72" type="noConversion"/>
  </si>
  <si>
    <t>S</t>
    <phoneticPr fontId="72" type="noConversion"/>
  </si>
  <si>
    <t>중소기업진흥공단</t>
  </si>
  <si>
    <t>대구은행</t>
  </si>
  <si>
    <t>영등포농업협동조합</t>
  </si>
  <si>
    <t>현대해상화재보험주식회사</t>
  </si>
  <si>
    <t>장흥군수산업협동조합</t>
  </si>
  <si>
    <t>삼성화재해상보험㈜</t>
  </si>
  <si>
    <t>제6조 목록 제2017-686호</t>
  </si>
  <si>
    <t>제6조 목록 제2019-687호</t>
  </si>
  <si>
    <t>제6조 목록 제2018-341호</t>
  </si>
  <si>
    <t>제6조 목록 제2018-567호</t>
  </si>
  <si>
    <t>제6조 목록 제2012-30호</t>
  </si>
  <si>
    <t>제6조 목록 제2018-888호</t>
  </si>
  <si>
    <t>제6조 목록 제2021-5호</t>
  </si>
  <si>
    <t>제6조 목록 제2011-70호</t>
  </si>
  <si>
    <t>제6조 목록 제2014-963호</t>
  </si>
  <si>
    <t>제6조 목록 제2015-424호</t>
  </si>
  <si>
    <t>제6조 목록 제2018-129호</t>
  </si>
  <si>
    <t>제6조 목록 제2020-12호</t>
  </si>
  <si>
    <t>제6조 목록 제2020-47호</t>
  </si>
  <si>
    <t>제6조 목록 제2020-104호</t>
  </si>
  <si>
    <t>코*스㈜</t>
    <phoneticPr fontId="72" type="noConversion"/>
  </si>
  <si>
    <t>한*성</t>
    <phoneticPr fontId="72" type="noConversion"/>
  </si>
  <si>
    <t>정*훈</t>
    <phoneticPr fontId="72" type="noConversion"/>
  </si>
  <si>
    <t>손*찬</t>
    <phoneticPr fontId="72" type="noConversion"/>
  </si>
  <si>
    <t>설*식</t>
    <phoneticPr fontId="72" type="noConversion"/>
  </si>
  <si>
    <t>적용환율(1 USD)</t>
  </si>
  <si>
    <t>류*일</t>
  </si>
  <si>
    <t>유*일</t>
  </si>
  <si>
    <t>윤*혁</t>
  </si>
  <si>
    <t>진*진</t>
  </si>
  <si>
    <t>주*모</t>
  </si>
  <si>
    <t>백*기</t>
  </si>
  <si>
    <t>최*자</t>
  </si>
  <si>
    <t>㈜바****스</t>
  </si>
  <si>
    <t>신*주, 이*원</t>
  </si>
  <si>
    <t>주식회사씨***설</t>
  </si>
  <si>
    <t>주식회사홍***속</t>
  </si>
  <si>
    <t>김*식, 박*선</t>
  </si>
  <si>
    <t>주식회사엔**텍</t>
  </si>
  <si>
    <t>서*나, 이*호</t>
  </si>
  <si>
    <t>주식회사경**통</t>
  </si>
  <si>
    <t>김*희, 최*신</t>
  </si>
  <si>
    <t>주식회사경****업</t>
  </si>
  <si>
    <t>㈜미***지</t>
  </si>
  <si>
    <t>정*임, 한*경</t>
  </si>
  <si>
    <t>주식회사성**초</t>
  </si>
  <si>
    <t>김*경, 김*승</t>
  </si>
  <si>
    <t>박*범(합유자), 조*선(합유자), 조*자(합유자), 조*석(합유자)</t>
  </si>
  <si>
    <t>이*, 박*옥</t>
  </si>
  <si>
    <t>김*배, 박*아</t>
  </si>
  <si>
    <t>보***브주식회사</t>
  </si>
  <si>
    <t>주식회사썬***지</t>
  </si>
  <si>
    <t>주식회사용***츠</t>
  </si>
  <si>
    <t>김*석, 황*선</t>
  </si>
  <si>
    <t>㈜베****이</t>
  </si>
  <si>
    <t>주식회사해*</t>
  </si>
  <si>
    <t>임*덕, 임*석, 임*경</t>
  </si>
  <si>
    <t>김*분, 이*림, 이*림, 이*림</t>
  </si>
  <si>
    <t>노*민, 안*아</t>
  </si>
  <si>
    <t>박*희, 정*태</t>
  </si>
  <si>
    <t>김*덕, 이*숙</t>
  </si>
  <si>
    <t>이*배, 정*주</t>
  </si>
  <si>
    <t>김*아, 김*호</t>
  </si>
  <si>
    <t>류*선, 이*선</t>
  </si>
  <si>
    <t>김*호, 서*빈</t>
  </si>
  <si>
    <t>김*봉, 김*희</t>
  </si>
  <si>
    <t>김*수, 양*호</t>
  </si>
  <si>
    <t>민*태, 원*수</t>
  </si>
  <si>
    <t>이*우, 이*분</t>
  </si>
  <si>
    <t>박*</t>
  </si>
  <si>
    <t>하*화</t>
  </si>
  <si>
    <t>부****터주식회사</t>
  </si>
  <si>
    <t>칠원읍 무기리</t>
  </si>
  <si>
    <t>1024-1(토지)</t>
  </si>
  <si>
    <t>잡종지</t>
  </si>
  <si>
    <t>327-5 지밸리더리브스마트타워 제3층 제323호, 제324호(집합건물 2개호)</t>
  </si>
  <si>
    <t>1024-1</t>
  </si>
  <si>
    <t>327-5 지밸리더리브스마트타워 제3층 제323호</t>
  </si>
  <si>
    <t>지상15층 산업시설(공장), 지원시설(근린생활시설)</t>
  </si>
  <si>
    <t>327-5 지밸리더리브스마트타워 제3층 제324호</t>
  </si>
  <si>
    <t>1. 서울회생법원 2024회단100097</t>
    <phoneticPr fontId="54" type="noConversion"/>
  </si>
  <si>
    <t>R-205</t>
  </si>
  <si>
    <t>R-206</t>
  </si>
  <si>
    <t>R-207</t>
  </si>
  <si>
    <t>R-208</t>
  </si>
  <si>
    <t>R-209</t>
  </si>
  <si>
    <t>R-210</t>
  </si>
  <si>
    <t>R-211</t>
  </si>
  <si>
    <t>R-212</t>
  </si>
  <si>
    <t>R-213</t>
  </si>
  <si>
    <t>R-214</t>
  </si>
  <si>
    <t>R-215</t>
  </si>
  <si>
    <t>R-216</t>
  </si>
  <si>
    <t>R-217</t>
  </si>
  <si>
    <t>R-218</t>
  </si>
  <si>
    <t>R-219</t>
  </si>
  <si>
    <t>R-220</t>
  </si>
  <si>
    <t>R-221</t>
  </si>
  <si>
    <t>R-222</t>
  </si>
  <si>
    <t>R-223</t>
  </si>
  <si>
    <t>R-224</t>
  </si>
  <si>
    <t>R-225</t>
  </si>
  <si>
    <t>R-226</t>
  </si>
  <si>
    <t>R-227</t>
  </si>
  <si>
    <t>R-228</t>
  </si>
  <si>
    <t>R-229</t>
  </si>
  <si>
    <t>R-230</t>
  </si>
  <si>
    <t>R-231</t>
  </si>
  <si>
    <t>R-232</t>
  </si>
  <si>
    <t>R-233</t>
  </si>
  <si>
    <t>R-234</t>
  </si>
  <si>
    <t>R-235</t>
  </si>
  <si>
    <t>R-236</t>
  </si>
  <si>
    <t>R-237</t>
  </si>
  <si>
    <t>R-238</t>
  </si>
  <si>
    <t>R-239</t>
  </si>
  <si>
    <t>R-240</t>
  </si>
  <si>
    <t>R-241</t>
  </si>
  <si>
    <t>R-242</t>
  </si>
  <si>
    <t>R-243</t>
  </si>
  <si>
    <t>R-244</t>
  </si>
  <si>
    <t>R-245</t>
  </si>
  <si>
    <t>R-246</t>
  </si>
  <si>
    <t>R-247</t>
  </si>
  <si>
    <t>R-248</t>
  </si>
  <si>
    <t>R-249</t>
  </si>
  <si>
    <t>R-250</t>
  </si>
  <si>
    <t>R-251</t>
  </si>
  <si>
    <t>R-252</t>
  </si>
  <si>
    <t>R-253</t>
  </si>
  <si>
    <t>R-254</t>
  </si>
  <si>
    <t>R-255</t>
  </si>
  <si>
    <t>R-256</t>
  </si>
  <si>
    <t>R-257</t>
  </si>
  <si>
    <t>R-258</t>
  </si>
  <si>
    <t>R-259</t>
  </si>
  <si>
    <t>R-260</t>
  </si>
  <si>
    <t>R-262</t>
  </si>
  <si>
    <t>R-263</t>
  </si>
  <si>
    <t>R-264</t>
  </si>
  <si>
    <t>R-265</t>
  </si>
  <si>
    <t>R-266</t>
  </si>
  <si>
    <t>R-267</t>
  </si>
  <si>
    <t>R-268</t>
  </si>
  <si>
    <t>R-269</t>
  </si>
  <si>
    <t>R-270</t>
  </si>
  <si>
    <t>R-271</t>
  </si>
  <si>
    <t>R-272</t>
  </si>
  <si>
    <t>R-273</t>
  </si>
  <si>
    <t>R-274</t>
  </si>
  <si>
    <t>R-275</t>
  </si>
  <si>
    <t>R-276</t>
  </si>
  <si>
    <t>R-277</t>
  </si>
  <si>
    <t>R-278</t>
  </si>
  <si>
    <t>R-279</t>
  </si>
  <si>
    <t>R-281</t>
  </si>
  <si>
    <t>R-282</t>
  </si>
  <si>
    <t>R-283</t>
  </si>
  <si>
    <t>R-284</t>
  </si>
  <si>
    <t>R-285</t>
  </si>
  <si>
    <t>R-286</t>
  </si>
  <si>
    <t>R-287</t>
  </si>
  <si>
    <t>R-288</t>
  </si>
  <si>
    <t>R-289</t>
  </si>
  <si>
    <t>R-290</t>
  </si>
  <si>
    <t>R-291</t>
  </si>
  <si>
    <t>R-292</t>
  </si>
  <si>
    <t>R-013</t>
    <phoneticPr fontId="54" type="noConversion"/>
  </si>
  <si>
    <t>개인사업자</t>
    <phoneticPr fontId="54" type="noConversion"/>
  </si>
  <si>
    <t>R-501</t>
  </si>
  <si>
    <t>R-501</t>
    <phoneticPr fontId="72" type="noConversion"/>
  </si>
  <si>
    <t>국민은행</t>
    <phoneticPr fontId="72" type="noConversion"/>
  </si>
  <si>
    <t>1. 2순위 근저당권 120,000,000원은 관련 채권 완제로 매각제외</t>
  </si>
  <si>
    <t>1,3</t>
    <phoneticPr fontId="72" type="noConversion"/>
  </si>
  <si>
    <t>1,3</t>
    <phoneticPr fontId="54" type="noConversion"/>
  </si>
  <si>
    <t>2024-03-20 소유자 김*란 경매절차정지신청서 제출하여 경매 집행정지</t>
    <phoneticPr fontId="54" type="noConversion"/>
  </si>
  <si>
    <t>1. 2011-11-04 건물 추가설정</t>
  </si>
  <si>
    <t>1. 채무자 최*신</t>
  </si>
  <si>
    <t>1. 2011-01-31 공장저당법으로 변경계약</t>
  </si>
  <si>
    <t>1. 타채무자 최*석</t>
  </si>
  <si>
    <t>1. 채무자 ㈜서**업</t>
  </si>
  <si>
    <t>1. 2019-08-16 건물 추가설정</t>
  </si>
  <si>
    <t>1. 2023-11-06 채권최고액 770,000,000원에서 602,370,000원으로 감액 변경계약
2. 2023-11-09 채권최고액 602,370,000원에서 599,400,000원으로 감액 변경계약</t>
  </si>
  <si>
    <t>1. 1번 물건 추가설정</t>
  </si>
  <si>
    <t>1. 2015-08-26 건물 멸실(강원도 원주시 일산동 264-42)</t>
  </si>
  <si>
    <t>1. 2022-11-03 건물 추가설정(건물 2순위 설정)</t>
  </si>
  <si>
    <t>1. 2022-10-07 건물 추가설정(건물 1순위 설정)</t>
  </si>
  <si>
    <t>1. 2021-03-29 채권최고액 732,000,000원에서 585,640,000원으로 변경 계약</t>
  </si>
  <si>
    <t>1. 채무자 한*희</t>
  </si>
  <si>
    <t>1. 2020-11-03 채권최고액 378,000,000원에서 330,000,000원으로 감액 변경계약</t>
  </si>
  <si>
    <t>1. 2024-01-18 채무자 박*석에서 계약인수</t>
  </si>
  <si>
    <t>1. 2021-07-30 채권최고액 415,200,000원에서 349,700,000원으로 감액 변경계약</t>
  </si>
  <si>
    <t>1. 2021-05-28 채권최고액 339,900,000원에서 325,170,000원으로 감액 변경계약</t>
  </si>
  <si>
    <t>1. 2020-04-21 채권최고액 420,000,000원에서 346,500,000원으로 감액 변경계약</t>
  </si>
  <si>
    <t>1. 2024-03-21 채권최고액 330,000,000원에서 291,470,000원으로 감액 변경계약</t>
  </si>
  <si>
    <t>1. 2021-09-29 채권최고액 403,200,000원에서 315,200,000원으로 감액 변경계약</t>
  </si>
  <si>
    <t>1. 채무자 안*</t>
  </si>
  <si>
    <t>1. 2021-08-13 채권최고액 264,000,000원에서 253,000,000원으로 변경 계약</t>
  </si>
  <si>
    <t>1. 2021-02-08 채권최고액 428,400,000원에서 303,000,000원으로 감액 변경계약</t>
  </si>
  <si>
    <t>1. 채무자 박*원</t>
  </si>
  <si>
    <t xml:space="preserve"> </t>
  </si>
  <si>
    <t>1. 2011-03-25 채권최고액 390,000,000원에서 73,000,000원으로 변경 계약</t>
  </si>
  <si>
    <t>1. 2023-04-14 채권최고액 216,000,000원에서 125,980,000원으로 감액 변경계약</t>
  </si>
  <si>
    <t>1. 2023-04-14 채권최고액 171,600,000원에서 129,370,000원으로 감액 변경계약</t>
  </si>
  <si>
    <t>1. 2023-07-19 채권최고액 300,000,000원에서 239,000,000원으로 감액 변경계약</t>
  </si>
  <si>
    <t>1. 2023-09-04 채권최고액 300,000,000원에서 252,000,000원으로 감액 변경계약</t>
  </si>
  <si>
    <t>1. 2023-07-27 채권최고액 273,000,000원에서 230,370,000원으로 감액 변경계약</t>
  </si>
  <si>
    <t>1. 2021-01-21 채권최고액 242,400,000원에서 209,000,000원으로 변경 계약</t>
  </si>
  <si>
    <t>1. 2020-06-24 채권최고액 240,000,000원에서 205,100,000원으로 변경 계약</t>
  </si>
  <si>
    <t>1. 2022-09-05 채권최고액 225,360,000원에서 191,800,000원으로 감액 변경계약</t>
  </si>
  <si>
    <t>1. 2019-08-08 채권최고액 186,000,000원에서 162,130,000원으로 감액 변경계약</t>
  </si>
  <si>
    <t>1. 2019-08-08 채권최고액 48,000,000원에서 42,460,000원으로 감액 변경계약</t>
  </si>
  <si>
    <t>1. 2020-03-31 채권최고액 190,800,000원에서 153,560,000원으로 감액 변경계약</t>
  </si>
  <si>
    <t>1. 2012-12-27 건물 추가설정
2. 2014-07-02 채권최고액 1,020,000,000원에서 780,000,000원으로 감액 변경계약
3. 2016-12-26 채권최고액 780,000,000원에서 318,000,000원으로 감액 변경계약
4. 2020-01-23 채권최고액 318,000,000원에서 240,000,000원으로 감액 변경계약</t>
  </si>
  <si>
    <t>1. 2021-08-11 채권최고액 156,000,000원에서 129,140,000원으로 감액 변경계약</t>
  </si>
  <si>
    <t>1. 2020-12-22 채권최고액 183,600,000원에서 155,500,000원으로 감액 변경계약</t>
  </si>
  <si>
    <t>1. 2020-11-10 채권최고액 264,000,000원에서 143,650,000원으로 감액 변경계약</t>
  </si>
  <si>
    <t>1. 2순위 근저당권 48,000,000원, 3순위 근저당권 24,000,000원은 관련 채권 완제로 매각제외</t>
  </si>
  <si>
    <t>1. 2023-03-06 채권최고액 216,000,000원에서 121,000,000원으로 감액 변경계약</t>
  </si>
  <si>
    <t>1. 2021-03-15 채권최고액 144,000,000원에서 133,450,000원으로 감액 변경계약</t>
  </si>
  <si>
    <t>1. 2023-11-13 채권최고액 96,000,000원에서 64,000,000원으로 감액 변경계약</t>
  </si>
  <si>
    <t>1. 채무자 정*윤</t>
  </si>
  <si>
    <t>김인규감정평가사사무소</t>
  </si>
  <si>
    <t>서초감정평가사사무소</t>
  </si>
  <si>
    <t>남가람감정평가사사무소</t>
  </si>
  <si>
    <t>대상외</t>
  </si>
  <si>
    <t>한정/한정/한정</t>
  </si>
  <si>
    <t>한정/한정</t>
  </si>
  <si>
    <t>한정/한정/한정/한정/한정</t>
  </si>
  <si>
    <t>한정/한정/한정/한정/한정/한정/한정/한정/한정</t>
  </si>
  <si>
    <t>한정/한정/한정/한정</t>
  </si>
  <si>
    <t>우선수익권</t>
    <phoneticPr fontId="72" type="noConversion"/>
  </si>
  <si>
    <t>Pool A+B</t>
    <phoneticPr fontId="54" type="noConversion"/>
  </si>
  <si>
    <t>Special</t>
    <phoneticPr fontId="54" type="noConversion"/>
  </si>
  <si>
    <t>（주）신**행</t>
  </si>
  <si>
    <t>（주）신**행</t>
    <phoneticPr fontId="54" type="noConversion"/>
  </si>
  <si>
    <t>（주）신**행</t>
    <phoneticPr fontId="72" type="noConversion"/>
  </si>
  <si>
    <t>（주）신**행</t>
    <phoneticPr fontId="54" type="noConversion"/>
  </si>
  <si>
    <t>（주）신**행</t>
    <phoneticPr fontId="54" type="noConversion"/>
  </si>
  <si>
    <t>1. 기금대출</t>
    <phoneticPr fontId="72" type="noConversion"/>
  </si>
  <si>
    <t>8층 제1,2종근린생활시설, 위락시설, 숙박시설</t>
  </si>
  <si>
    <t>4층 공장(지식산업센터), 업무시설, 근린생활시설</t>
  </si>
  <si>
    <t>12층 숙박시설, 위락시설</t>
  </si>
  <si>
    <t>10층 공장(지원시설-근린생활시설,기숙사)</t>
  </si>
  <si>
    <t>15층 공장(지식산업센터), 지식산업센터지원시설(제1종및2종근린생활시설.기숙사.어린이집)</t>
  </si>
  <si>
    <t>10층 1,2종근린생활시설</t>
  </si>
  <si>
    <t>10층 제1종근린생활시설, 제2종근린생활시설</t>
  </si>
  <si>
    <t>12층 아파트 및 점포</t>
  </si>
  <si>
    <t>35층 공동주택(아파트)</t>
  </si>
  <si>
    <t>18층 업무시설외1</t>
  </si>
  <si>
    <t>14층 공장(지식산업센터), 근린생활시설</t>
  </si>
  <si>
    <t>10층 공장(지식산업센터), 지원시설(근린생활시설,기숙사)</t>
  </si>
  <si>
    <t>21층 공장(지식산업센터.기숙사), 근린생활시설</t>
  </si>
  <si>
    <t>15층 공장(지식산업센터), 지식산업센터 지원시설(제1종및2종근린생활시설.기숙사.어린이집)</t>
  </si>
  <si>
    <t>대곡동</t>
  </si>
  <si>
    <t>46 대곡한라하우젠트 제102동 제22층 제2202호</t>
  </si>
  <si>
    <t>배*순</t>
  </si>
  <si>
    <t>1. 타채무자 배*순</t>
    <phoneticPr fontId="72" type="noConversion"/>
  </si>
  <si>
    <t>R-293</t>
  </si>
  <si>
    <t>R-294</t>
  </si>
  <si>
    <t>R-295</t>
  </si>
  <si>
    <t>R-296</t>
  </si>
  <si>
    <t>R-297</t>
  </si>
  <si>
    <t>R-298</t>
  </si>
  <si>
    <t>R-299</t>
  </si>
  <si>
    <t>R-300</t>
  </si>
  <si>
    <t>R-301</t>
  </si>
  <si>
    <t>S-007</t>
    <phoneticPr fontId="54" type="noConversion"/>
  </si>
  <si>
    <t>S-001</t>
    <phoneticPr fontId="54" type="noConversion"/>
  </si>
  <si>
    <t>전체 행</t>
    <phoneticPr fontId="54" type="noConversion"/>
  </si>
  <si>
    <t>계좌제외</t>
    <phoneticPr fontId="54" type="noConversion"/>
  </si>
  <si>
    <t>차주제외</t>
    <phoneticPr fontId="54" type="noConversion"/>
  </si>
  <si>
    <t>Field 8,10,11</t>
  </si>
  <si>
    <t>Field 8,10,11</t>
    <phoneticPr fontId="54" type="noConversion"/>
  </si>
  <si>
    <t>채권정보</t>
    <phoneticPr fontId="54" type="noConversion"/>
  </si>
  <si>
    <t>（주）생**역</t>
  </si>
  <si>
    <t>윤*한</t>
  </si>
  <si>
    <t>권*호</t>
  </si>
  <si>
    <t>최*종</t>
  </si>
  <si>
    <t>송*규</t>
  </si>
  <si>
    <t>강*석</t>
  </si>
  <si>
    <t>법인</t>
    <phoneticPr fontId="54" type="noConversion"/>
  </si>
  <si>
    <t>개인</t>
    <phoneticPr fontId="54" type="noConversion"/>
  </si>
  <si>
    <t>개인사업자</t>
    <phoneticPr fontId="54" type="noConversion"/>
  </si>
  <si>
    <t>차주추가</t>
    <phoneticPr fontId="54" type="noConversion"/>
  </si>
  <si>
    <t>USD</t>
  </si>
  <si>
    <t>전체 행</t>
    <phoneticPr fontId="54" type="noConversion"/>
  </si>
  <si>
    <t>차주제외</t>
    <phoneticPr fontId="54" type="noConversion"/>
  </si>
  <si>
    <t>전체 행</t>
    <phoneticPr fontId="72" type="noConversion"/>
  </si>
  <si>
    <t>차주제외</t>
    <phoneticPr fontId="72" type="noConversion"/>
  </si>
  <si>
    <t>대연동</t>
  </si>
  <si>
    <t>1134-15</t>
  </si>
  <si>
    <t>용호동</t>
  </si>
  <si>
    <t>176-30외 2필지 엘지메트로시티 제201동 제6층 제603호</t>
  </si>
  <si>
    <t>차주추가</t>
    <phoneticPr fontId="54" type="noConversion"/>
  </si>
  <si>
    <t>조*형</t>
    <phoneticPr fontId="54" type="noConversion"/>
  </si>
  <si>
    <t>차주추가</t>
    <phoneticPr fontId="72" type="noConversion"/>
  </si>
  <si>
    <t>동산담보</t>
  </si>
  <si>
    <t>352-6외 3필지 오성병원 제501호 소재 기계기구 2점(자동화시스템로봇수술기 1점, 이동형 C-암X선 1점) 동산담보</t>
  </si>
  <si>
    <t>녹번동</t>
  </si>
  <si>
    <t>276외 5필지 대림아파트 제1동 제11층 제1102호</t>
  </si>
  <si>
    <t>23-5 송도센트럴파크푸르지오 제102동 제31층 제3103호</t>
  </si>
  <si>
    <t>44-1 대동아파트 제117동 제22층 제2208호</t>
  </si>
  <si>
    <t>금호동4가</t>
  </si>
  <si>
    <t>235 서울숲2차푸르지오 제201동 제10층 제1002호</t>
  </si>
  <si>
    <t>895 별내우미린스타포레 제5406동 제2층 제203호</t>
  </si>
  <si>
    <t>고촌읍 신곡리</t>
  </si>
  <si>
    <t>1269 수기마을 힐스테이트 1단지 제104동 제11층 제1102호</t>
  </si>
  <si>
    <t>성복동</t>
  </si>
  <si>
    <t>771 버들치마을성복힐스테이트1차 제108동 제8층 제802호</t>
  </si>
  <si>
    <t>내곡동</t>
  </si>
  <si>
    <t>759 강릉자이파인베뉴 제111동 제20층 제2003호</t>
  </si>
  <si>
    <t>1514 상록마을아파트 제104동 제7층 제704호</t>
  </si>
  <si>
    <t>윤*한</t>
    <phoneticPr fontId="54" type="noConversion"/>
  </si>
  <si>
    <t>김*정</t>
    <phoneticPr fontId="54" type="noConversion"/>
  </si>
  <si>
    <t>권*호, 박*순</t>
    <phoneticPr fontId="54" type="noConversion"/>
  </si>
  <si>
    <t>송*규</t>
    <phoneticPr fontId="54" type="noConversion"/>
  </si>
  <si>
    <t>이*옥</t>
    <phoneticPr fontId="54" type="noConversion"/>
  </si>
  <si>
    <t>강*석</t>
    <phoneticPr fontId="54" type="noConversion"/>
  </si>
  <si>
    <t>김*배</t>
    <phoneticPr fontId="54" type="noConversion"/>
  </si>
  <si>
    <t>김*현</t>
    <phoneticPr fontId="54" type="noConversion"/>
  </si>
  <si>
    <t>2024타경6812</t>
  </si>
  <si>
    <t>(주)한국투자저축은행</t>
  </si>
  <si>
    <t>2024타경61251</t>
  </si>
  <si>
    <t>전체 행</t>
  </si>
  <si>
    <t>담보추가</t>
  </si>
  <si>
    <t>담보추가</t>
    <phoneticPr fontId="54" type="noConversion"/>
  </si>
  <si>
    <t>전체 행</t>
    <phoneticPr fontId="72" type="noConversion"/>
  </si>
  <si>
    <t>담보추가</t>
    <phoneticPr fontId="72" type="noConversion"/>
  </si>
  <si>
    <t>S</t>
    <phoneticPr fontId="72" type="noConversion"/>
  </si>
  <si>
    <t>19층 대림아파트 1동</t>
  </si>
  <si>
    <t>지상46층 공동주택</t>
  </si>
  <si>
    <t>15층 공동주택 (아파트)</t>
  </si>
  <si>
    <t>Field 12</t>
    <phoneticPr fontId="54" type="noConversion"/>
  </si>
  <si>
    <t>근저당권설정정보</t>
    <phoneticPr fontId="54" type="noConversion"/>
  </si>
  <si>
    <t>전체 행</t>
    <phoneticPr fontId="54" type="noConversion"/>
  </si>
  <si>
    <t>차주제외</t>
    <phoneticPr fontId="54" type="noConversion"/>
  </si>
  <si>
    <t>전체 행</t>
    <phoneticPr fontId="54" type="noConversion"/>
  </si>
  <si>
    <t>차주제외</t>
    <phoneticPr fontId="54" type="noConversion"/>
  </si>
  <si>
    <t>TNA202300649</t>
  </si>
  <si>
    <t>TNA202300646</t>
  </si>
  <si>
    <t>TNA202300648</t>
  </si>
  <si>
    <t>TNA202300647</t>
  </si>
  <si>
    <t>THS202200059</t>
  </si>
  <si>
    <t>THS202200060</t>
  </si>
  <si>
    <t>THS201900092</t>
  </si>
  <si>
    <t>TPL202300518</t>
  </si>
  <si>
    <t>THG202200435</t>
  </si>
  <si>
    <t>TNC202200250</t>
  </si>
  <si>
    <t>200000201400752750</t>
  </si>
  <si>
    <t>200000202301166580</t>
  </si>
  <si>
    <t>200000201800826437</t>
  </si>
  <si>
    <t>200000201800837915</t>
  </si>
  <si>
    <t>200000202300991950</t>
  </si>
  <si>
    <t>200000202200140099</t>
  </si>
  <si>
    <t>200000202001663662</t>
  </si>
  <si>
    <t>200000202000869290</t>
  </si>
  <si>
    <t>200000201600206738</t>
  </si>
  <si>
    <t>200000202001544593</t>
  </si>
  <si>
    <t>200000202302151487</t>
  </si>
  <si>
    <t>200000202400519052</t>
  </si>
  <si>
    <t>200000202300293376</t>
  </si>
  <si>
    <t>200000202301790625</t>
  </si>
  <si>
    <t>200000202000370561</t>
  </si>
  <si>
    <t>200000201800077685</t>
  </si>
  <si>
    <t>200000201600718727</t>
  </si>
  <si>
    <t>200000202100948158</t>
  </si>
  <si>
    <t>200000202300165125</t>
  </si>
  <si>
    <t>200000202300975331</t>
  </si>
  <si>
    <t>200000202000873468</t>
  </si>
  <si>
    <t>200000201800831638</t>
  </si>
  <si>
    <t>200000202400347207</t>
  </si>
  <si>
    <t>200000201800142991</t>
  </si>
  <si>
    <t>200000202300408930</t>
  </si>
  <si>
    <t>200000202400540433</t>
  </si>
  <si>
    <t>200000201800775421</t>
  </si>
  <si>
    <t>200000201500019799</t>
  </si>
  <si>
    <t>200000201801006113</t>
  </si>
  <si>
    <t>200000201801116822</t>
  </si>
  <si>
    <t>200000202100971724</t>
  </si>
  <si>
    <t>200000202400683668</t>
  </si>
  <si>
    <t>200000201800975068</t>
  </si>
  <si>
    <t>200000202300340218</t>
  </si>
  <si>
    <t>200000201500240471</t>
  </si>
  <si>
    <t>200000201900497408</t>
  </si>
  <si>
    <t>200000201600595357</t>
  </si>
  <si>
    <t>200000202001401091</t>
  </si>
  <si>
    <t>200000201701367899</t>
  </si>
  <si>
    <t>200000202201695109</t>
  </si>
  <si>
    <t>200000201801434213</t>
  </si>
  <si>
    <t>200000201300564967</t>
  </si>
  <si>
    <t>200000201700160526</t>
  </si>
  <si>
    <t>200000201700162236</t>
  </si>
  <si>
    <t>200000201700401533</t>
  </si>
  <si>
    <t>200000201901375656</t>
  </si>
  <si>
    <t>200000202000303009</t>
  </si>
  <si>
    <t>200000202400231062</t>
  </si>
  <si>
    <t>200000202101483812</t>
  </si>
  <si>
    <t>신용보증기금</t>
    <phoneticPr fontId="54" type="noConversion"/>
  </si>
  <si>
    <t>개별보증</t>
    <phoneticPr fontId="54" type="noConversion"/>
  </si>
  <si>
    <t>근보증</t>
    <phoneticPr fontId="54" type="noConversion"/>
  </si>
  <si>
    <t>506*******0466</t>
  </si>
  <si>
    <t>506*******9945</t>
  </si>
  <si>
    <t>506*******0453</t>
  </si>
  <si>
    <t>506*******0552</t>
  </si>
  <si>
    <t>793*******3927</t>
  </si>
  <si>
    <t>091*******7838</t>
  </si>
  <si>
    <t>793*******8390</t>
  </si>
  <si>
    <t>676*******8337</t>
  </si>
  <si>
    <t>032*******7687</t>
  </si>
  <si>
    <t>763*******3401</t>
  </si>
  <si>
    <t>2024카단1680</t>
  </si>
  <si>
    <t>KRW</t>
    <phoneticPr fontId="54" type="noConversion"/>
  </si>
  <si>
    <t>대지</t>
    <phoneticPr fontId="54" type="noConversion"/>
  </si>
  <si>
    <t>우선수익권</t>
  </si>
  <si>
    <t>1134-15(토지)</t>
    <phoneticPr fontId="54" type="noConversion"/>
  </si>
  <si>
    <t>전북특별자치도</t>
    <phoneticPr fontId="54" type="noConversion"/>
  </si>
  <si>
    <t>전주시 덕진구</t>
    <phoneticPr fontId="54" type="noConversion"/>
  </si>
  <si>
    <t>장동</t>
    <phoneticPr fontId="54" type="noConversion"/>
  </si>
  <si>
    <t>1088-3 주건축물 제1동 제1층 제101호, 제102호, 제103호, 제104호, 제105호, 제106호, 제107호, 제108호, 제109호, 제110호, 제111호, 제112호, 제2층 제201호, 제202호, 제203호, 제1,2,3,4,5층 제주차장호</t>
    <phoneticPr fontId="54" type="noConversion"/>
  </si>
  <si>
    <t>-</t>
    <phoneticPr fontId="54" type="noConversion"/>
  </si>
  <si>
    <t>Field 14</t>
  </si>
  <si>
    <t>창고</t>
    <phoneticPr fontId="54" type="noConversion"/>
  </si>
  <si>
    <t>나라감정평가법인</t>
    <phoneticPr fontId="54" type="noConversion"/>
  </si>
  <si>
    <t>덕일감정평가사사무소</t>
    <phoneticPr fontId="54" type="noConversion"/>
  </si>
  <si>
    <t>차주일련번호</t>
    <phoneticPr fontId="54" type="noConversion"/>
  </si>
  <si>
    <t>Filed</t>
    <phoneticPr fontId="54" type="noConversion"/>
  </si>
  <si>
    <t>최*호</t>
    <phoneticPr fontId="54" type="noConversion"/>
  </si>
  <si>
    <t>2024타경31024</t>
    <phoneticPr fontId="54" type="noConversion"/>
  </si>
  <si>
    <t>KB시세</t>
  </si>
  <si>
    <t>N/A</t>
    <phoneticPr fontId="54" type="noConversion"/>
  </si>
  <si>
    <t>경원감정평가법인</t>
  </si>
  <si>
    <t>나라감정평가법인</t>
  </si>
  <si>
    <t>세일감정평가사사무소</t>
  </si>
  <si>
    <t>가온감정평가법인</t>
  </si>
  <si>
    <t>코아감정평가사사무소</t>
  </si>
  <si>
    <t>코리아스탠다드감정평가법인</t>
  </si>
  <si>
    <t>봄내감정평가사사무소</t>
  </si>
  <si>
    <t>2024카단1681</t>
    <phoneticPr fontId="54" type="noConversion"/>
  </si>
  <si>
    <t>계좌추가</t>
  </si>
  <si>
    <t>계좌추가</t>
    <phoneticPr fontId="54" type="noConversion"/>
  </si>
  <si>
    <t>Field 8~11</t>
    <phoneticPr fontId="54" type="noConversion"/>
  </si>
  <si>
    <t>국(서울중앙지방검찰청), 한*희</t>
    <phoneticPr fontId="54" type="noConversion"/>
  </si>
  <si>
    <t>254-337외 3필지 소재 명주병원 내 의료기기 15점 동산담보(1. 기기명:엠알아이, 제조사:(주)에스지헬스케어, 제조일:2022-03-01, 모델명:GE,SIGNA EXCITE HDxt 3.0T / 2. 기기명:엠알아이, 제조사:(주)에스지헬스케어, 제조일:2022-01-01, 모델명:GE,EXCITE HDxt 1.5T / 3. 기기명:비아이플레너 안지오 시스템, 제조사: system, 제조일:2021-12-01, 모델명:CANON, infinix-l biplane rite edition an giography / 4. 기기명: 디알 엑스레이 플렛 판넬디텍터 2, 제조사:씨텍메디칼, 제조일:2022-05-20, 모델명:DIGIRAD(Stand)2D / 5. 기기명: 모바일 엑스레이, 제조사:씨텍메디칼, 제조일:2022-05-20, 모델명:MoBIRAD 50, ELS3643 / 6. 기기명: 디알 씨암, 제조사:동강메디칼솔루션, 제조일:2022-02-09, 모델명:Ziehm 8000 / 7. 기기명: 씨암, 제조사:동강메디칼솔루션, 제조일:2022-05-19, 모델명:DK prostsr / 8. 기기명:초음파 진단기, 제조사:씨앤엠헬스케어, 제조일:2022-05-26, 모델명:GE, LOGIQ E10S, C/L / 9. 기기명:내시경, 제조사:엔에스메디칼, 제조일:2022-05-01, 모델명:Pentax,IMAGINA EPK-i5500c / 10. 기기명: 마취기, 제조사:비에스메이케어, 제조일:2022-03-23, 모델명:MINDRAY, New WATO EX-35(VENTILATOR) / 11. 기기명:수술현미경, 제조사:(주)진원메디칼, 제조일:2022-05-15, 모델명:S88 / 12. 기기명:마이크로 스카피 시스템, 제조사:(주)진원메디칼, 제조일:2022-04-29, 모델명:NC-4 / 13. 기기명:모바일 엑스레이 시스템, 제조사:DK메디컬, 제조일:2022-07-07, 모델명:ELMO-T6 / 14. 기기명:홀뮴레이져시스템, 제조사:원익(루메닉스), 제조일:2022-05-19, 모델명:VersaPulse PowerSuite 100W / 15. 기기명: 필립스 초음파, 제조사:(주)알파메드, 제조일:2021-12-03, 모델명:EPIQ7)</t>
  </si>
  <si>
    <t>254-337외 3필지 소재 명주병원 내 의료기기 15점 동산담보(1. 기기명:엠알아이, 제조사:(주)에스지헬스케어, 제조일:2022-03-01, 모델명:GE,SIGNA EXCITE HDxt 3.0T / 2. 기기명:엠알아이, 제조사:(주)에스지헬스케어, 제조일:2022-01-01, 모델명:GE,EXCITE HDxt 1.5T / 3. 기기명:비아이플레너 안지오 시스템, 제조사: system, 제조일:2021-12-01, 모델명:CANON, infinix-l biplane rite edition an giography / 4. 기기명: 디알 엑스레이 플렛 판넬디텍터 2, 제조사:씨텍메디칼, 제조일:2022-05-20, 모델명:DIGIRAD(Stand)2D / 5. 기기명: 모바일 엑스레이, 제조사:씨텍메디칼, 제조일:2022-05-20, 모델명:MoBIRAD 50, ELS3643 / 6. 기기명: 디알 씨암, 제조사:동강메디칼솔루션, 제조일:2022-02-09, 모델명:Ziehm 8000 / 7. 기기명: 씨암, 제조사:동강메디칼솔루션, 제조일:2022-05-19, 모델명:DK prostsr / 8. 기기명:초음파 진단기, 제조사:씨앤엠헬스케어, 제조일:2022-05-26, 모델명:GE, LOGIQ E10S, C/L / 9. 기기명:내시경, 제조사:엔에스메디칼, 제조일:2022-05-01, 모델명:Pentax,IMAGINA EPK-i5500c / 10. 기기명: 마취기, 제조사:비에스메이케어, 제조일:2022-03-23, 모델명:MINDRAY, New WATO EX-35(VENTILATOR) / 11. 기기명:수술현미경, 제조사:(주)진원메디칼, 제조일:2022-05-15, 모델명:S88 / 12. 기기명:마이크로 스카피 시스템, 제조사:(주)진원메디칼, 제조일:2022-04-29, 모델명:NC-4 / 13. 기기명:모바일 엑스레이 시스템, 제조사:DK메디컬, 제조일:2022-07-07, 모델명:ELMO-T6 / 14. 기기명:홀뮴레이져시스템, 제조사:원익(루메닉스), 제조일:2022-05-19, 모델명:VersaPulse PowerSuite 100W / 15. 기기명: 필립스 초음파, 제조사:(주)알파메드, 제조일:2021-12-03, 모델명:EPIQ7)</t>
    <phoneticPr fontId="54" type="noConversion"/>
  </si>
  <si>
    <t>기술보증기금</t>
  </si>
  <si>
    <t>무</t>
    <phoneticPr fontId="54" type="noConversion"/>
  </si>
  <si>
    <t>1. 공동채무자 양*호</t>
    <phoneticPr fontId="54" type="noConversion"/>
  </si>
  <si>
    <t>Field 35~46</t>
  </si>
  <si>
    <t>Field 47~54</t>
  </si>
  <si>
    <t>Field 35~54</t>
  </si>
  <si>
    <t>법정선순위 정보, 감정평가 정보</t>
  </si>
  <si>
    <t>Field 13,35~54</t>
    <phoneticPr fontId="54" type="noConversion"/>
  </si>
  <si>
    <t>Field 11,35~54</t>
    <phoneticPr fontId="54" type="noConversion"/>
  </si>
  <si>
    <t>물건정보, 법정선순위 정보, 감정평가 정보</t>
    <phoneticPr fontId="54" type="noConversion"/>
  </si>
  <si>
    <t>Field 14,32~54</t>
    <phoneticPr fontId="54" type="noConversion"/>
  </si>
  <si>
    <t>Field 17,35~54</t>
    <phoneticPr fontId="54" type="noConversion"/>
  </si>
  <si>
    <t>Field 32~54</t>
    <phoneticPr fontId="54" type="noConversion"/>
  </si>
  <si>
    <t>물건정보, 법정선순위 정보, 감정평가 정보</t>
    <phoneticPr fontId="54" type="noConversion"/>
  </si>
  <si>
    <t>Field 35~54,61,62</t>
    <phoneticPr fontId="54" type="noConversion"/>
  </si>
  <si>
    <t>법정선순위 정보, 감정평가 정보, 경매기본정보</t>
  </si>
  <si>
    <t>법정선순위 정보, 감정평가 정보, 경매기본정보</t>
    <phoneticPr fontId="54" type="noConversion"/>
  </si>
  <si>
    <t>법정선순위 정보, 감정평가 정보, 비고</t>
    <phoneticPr fontId="54" type="noConversion"/>
  </si>
  <si>
    <t>Field 35~54,56,58~62,68,69</t>
    <phoneticPr fontId="54" type="noConversion"/>
  </si>
  <si>
    <t>법정선순위 정보, 감정평가 정보, 경매기본정보, 경매진행정보</t>
    <phoneticPr fontId="54" type="noConversion"/>
  </si>
  <si>
    <t>NPL감정</t>
    <phoneticPr fontId="54" type="noConversion"/>
  </si>
  <si>
    <t>법원감정</t>
    <phoneticPr fontId="54" type="noConversion"/>
  </si>
  <si>
    <t>1. 인천지방법원 부천지원 2024타경51309 취하(종국일자 : 2024-11-06)</t>
    <phoneticPr fontId="54" type="noConversion"/>
  </si>
  <si>
    <t>Field 35~54,77</t>
    <phoneticPr fontId="54" type="noConversion"/>
  </si>
  <si>
    <t>Field 35~54,56,58~62,77</t>
    <phoneticPr fontId="54" type="noConversion"/>
  </si>
  <si>
    <t>법정선순위 정보, 감정평가 정보, 경매기본정보, 비고</t>
    <phoneticPr fontId="54" type="noConversion"/>
  </si>
  <si>
    <t>Filed</t>
    <phoneticPr fontId="54" type="noConversion"/>
  </si>
  <si>
    <t>2024타경6528</t>
  </si>
  <si>
    <t>2024타경3156</t>
  </si>
  <si>
    <t>2024타경54295</t>
  </si>
  <si>
    <t>2024타경2834</t>
  </si>
  <si>
    <t>2024타경11893</t>
  </si>
  <si>
    <t>2024타경84875</t>
  </si>
  <si>
    <t>2024타경52524</t>
  </si>
  <si>
    <t>2024타경8139</t>
  </si>
  <si>
    <t>2024타경84195</t>
  </si>
  <si>
    <t>(주)아이엠캐피탈</t>
  </si>
  <si>
    <t>2024타경113044</t>
  </si>
  <si>
    <t>트러스트대부캐피탈(유)</t>
  </si>
  <si>
    <t>2024타경139812</t>
  </si>
  <si>
    <t>2024타경8821</t>
  </si>
  <si>
    <t>최*희</t>
    <phoneticPr fontId="54" type="noConversion"/>
  </si>
  <si>
    <t>Field 35~54,56,58~62</t>
  </si>
  <si>
    <t>Field 35~54,56,58~62</t>
    <phoneticPr fontId="54" type="noConversion"/>
  </si>
  <si>
    <t>Field 35~54,56,58~65,67</t>
    <phoneticPr fontId="54" type="noConversion"/>
  </si>
  <si>
    <t>문민감정평가사사무소</t>
    <phoneticPr fontId="54" type="noConversion"/>
  </si>
  <si>
    <t>예현감정평가사사무소</t>
    <phoneticPr fontId="54" type="noConversion"/>
  </si>
  <si>
    <t>서울보증보험</t>
  </si>
  <si>
    <t>MCI</t>
  </si>
  <si>
    <t>924*******3467</t>
  </si>
  <si>
    <t>885*******5387</t>
  </si>
  <si>
    <t>232*******1021</t>
  </si>
  <si>
    <t>232*******1092</t>
  </si>
  <si>
    <t>652*******7931</t>
  </si>
  <si>
    <t>196*******9238</t>
  </si>
  <si>
    <t>263*******0130</t>
  </si>
  <si>
    <t>850*******1770</t>
  </si>
  <si>
    <t>850*******9649</t>
  </si>
  <si>
    <t>564*******2651</t>
  </si>
  <si>
    <t>201*******8648</t>
  </si>
  <si>
    <t>816*******6493</t>
  </si>
  <si>
    <t>701*******6830</t>
  </si>
  <si>
    <t>592*******3488</t>
  </si>
  <si>
    <t>031*******8923</t>
  </si>
  <si>
    <t>285*******3928</t>
  </si>
  <si>
    <t>054*******3294</t>
  </si>
  <si>
    <t>818*******9343</t>
  </si>
  <si>
    <t>437*******9871</t>
  </si>
  <si>
    <t>753*******4374</t>
  </si>
  <si>
    <t>753*******1207</t>
  </si>
  <si>
    <t>653*******4249</t>
  </si>
  <si>
    <t>164*******2954</t>
  </si>
  <si>
    <t>426*******9720</t>
  </si>
  <si>
    <t>668*******5797</t>
  </si>
  <si>
    <t>661*******9287</t>
  </si>
  <si>
    <t>208*******7792</t>
  </si>
  <si>
    <t>464*******9866</t>
  </si>
  <si>
    <t>226*******5569</t>
  </si>
  <si>
    <t>594*******7642</t>
  </si>
  <si>
    <t>502*******4403</t>
  </si>
  <si>
    <t>885*******9733</t>
  </si>
  <si>
    <t>958*******6657</t>
  </si>
  <si>
    <t>584*******1985</t>
  </si>
  <si>
    <t>512*******8891</t>
  </si>
  <si>
    <t>489*******0951</t>
  </si>
  <si>
    <t>384*******8449</t>
  </si>
  <si>
    <t>561*******1581</t>
  </si>
  <si>
    <t>561*******6169</t>
  </si>
  <si>
    <t>903*******7415</t>
  </si>
  <si>
    <t>610*******3936</t>
  </si>
  <si>
    <t>238*******5377</t>
  </si>
  <si>
    <t>492*******9871</t>
  </si>
  <si>
    <t>672*******8109</t>
  </si>
  <si>
    <t>672*******8138</t>
  </si>
  <si>
    <t>640*******7650</t>
  </si>
  <si>
    <t>861*******0699</t>
  </si>
  <si>
    <t>205*******8726</t>
  </si>
  <si>
    <t>302*******5471</t>
  </si>
  <si>
    <t>226*******5953</t>
  </si>
  <si>
    <t>431*******6500</t>
  </si>
  <si>
    <t>431*******6430</t>
  </si>
  <si>
    <t>431*******6443</t>
  </si>
  <si>
    <t>431*******6456</t>
  </si>
  <si>
    <t>431*******6472</t>
  </si>
  <si>
    <t>431*******6469</t>
  </si>
  <si>
    <t>431*******6485</t>
  </si>
  <si>
    <t>431*******7315</t>
  </si>
  <si>
    <t>574*******2967</t>
  </si>
  <si>
    <t>574*******5697</t>
  </si>
  <si>
    <t>574*******5671</t>
  </si>
  <si>
    <t>574*******5684</t>
  </si>
  <si>
    <t>574*******2954</t>
  </si>
  <si>
    <t>551*******2258</t>
  </si>
  <si>
    <t>574*******5368</t>
  </si>
  <si>
    <t>574*******5776</t>
  </si>
  <si>
    <t>574*******0117</t>
  </si>
  <si>
    <t>574*******0120</t>
  </si>
  <si>
    <t>574*******0609</t>
  </si>
  <si>
    <t>574*******2773</t>
  </si>
  <si>
    <t>574*******9723</t>
  </si>
  <si>
    <t>093*******2438</t>
  </si>
  <si>
    <t>093*******3975</t>
  </si>
  <si>
    <t>641*******7877</t>
  </si>
  <si>
    <t>848*******9232</t>
  </si>
  <si>
    <t>848*******9245</t>
  </si>
  <si>
    <t>848*******9258</t>
  </si>
  <si>
    <t>599*******5571</t>
  </si>
  <si>
    <t>599*******5568</t>
  </si>
  <si>
    <t>599*******0693</t>
  </si>
  <si>
    <t>599*******4961</t>
  </si>
  <si>
    <t>599*******0260</t>
  </si>
  <si>
    <t>599*******7622</t>
  </si>
  <si>
    <t>553*******2788</t>
  </si>
  <si>
    <t>553*******3496</t>
  </si>
  <si>
    <t>553*******3553</t>
  </si>
  <si>
    <t>553*******2791</t>
  </si>
  <si>
    <t>553*******6816</t>
  </si>
  <si>
    <t>211*******5606</t>
  </si>
  <si>
    <t>848*******7494</t>
  </si>
  <si>
    <t>756*******5687</t>
  </si>
  <si>
    <t>848*******7519</t>
  </si>
  <si>
    <t>848*******7522</t>
  </si>
  <si>
    <t>848*******7535</t>
  </si>
  <si>
    <t>431*******9427</t>
  </si>
  <si>
    <t>765*******4306</t>
  </si>
  <si>
    <t>040*******4375</t>
  </si>
  <si>
    <t>765*******4322</t>
  </si>
  <si>
    <t>757*******8904</t>
  </si>
  <si>
    <t>538*******6533</t>
  </si>
  <si>
    <t>784*******0794</t>
  </si>
  <si>
    <t>784*******5973</t>
  </si>
  <si>
    <t>563*******0569</t>
  </si>
  <si>
    <t>784*******2316</t>
  </si>
  <si>
    <t>784*******7133</t>
  </si>
  <si>
    <t>563*******3756</t>
  </si>
  <si>
    <t>784*******0781</t>
  </si>
  <si>
    <t>784*******0846</t>
  </si>
  <si>
    <t>784*******3889</t>
  </si>
  <si>
    <t>659*******9856</t>
  </si>
  <si>
    <t>659*******9843</t>
  </si>
  <si>
    <t>659*******9814</t>
  </si>
  <si>
    <t>123*******1075</t>
  </si>
  <si>
    <t>123*******1059</t>
  </si>
  <si>
    <t>387*******7730</t>
  </si>
  <si>
    <t>591*******9877</t>
  </si>
  <si>
    <t>591*******7688</t>
  </si>
  <si>
    <t>444*******9592</t>
  </si>
  <si>
    <t>444*******9589</t>
  </si>
  <si>
    <t>196*******9231</t>
  </si>
  <si>
    <t>196*******1529</t>
  </si>
  <si>
    <t>697*******8211</t>
  </si>
  <si>
    <t>649*******0954</t>
  </si>
  <si>
    <t>841*******1184</t>
  </si>
  <si>
    <t>876*******9073</t>
  </si>
  <si>
    <t>561*******7411</t>
  </si>
  <si>
    <t>561*******4167</t>
  </si>
  <si>
    <t>045*******1920</t>
  </si>
  <si>
    <t>045*******2547</t>
  </si>
  <si>
    <t>593*******9273</t>
  </si>
  <si>
    <t>593*******2689</t>
  </si>
  <si>
    <t>593*******5252</t>
  </si>
  <si>
    <t>854*******4555</t>
  </si>
  <si>
    <t>854*******5300</t>
  </si>
  <si>
    <t>854*******6470</t>
  </si>
  <si>
    <t>732*******5508</t>
  </si>
  <si>
    <t>387*******0408</t>
  </si>
  <si>
    <t>102*******1139</t>
  </si>
  <si>
    <t>107*******8518</t>
  </si>
  <si>
    <t>102*******0960</t>
  </si>
  <si>
    <t>102*******9234</t>
  </si>
  <si>
    <t>837*******0483</t>
  </si>
  <si>
    <t>837*******4342</t>
  </si>
  <si>
    <t>837*******2200</t>
  </si>
  <si>
    <t>430*******7168</t>
  </si>
  <si>
    <t>387*******0127</t>
  </si>
  <si>
    <t>467*******8953</t>
  </si>
  <si>
    <t>467*******1270</t>
  </si>
  <si>
    <t>387*******9099</t>
  </si>
  <si>
    <t>573*******5484</t>
  </si>
  <si>
    <t>573*******5471</t>
  </si>
  <si>
    <t>421*******9223</t>
  </si>
  <si>
    <t>842*******8803</t>
  </si>
  <si>
    <t>842*******0969</t>
  </si>
  <si>
    <t>842*******3547</t>
  </si>
  <si>
    <t>592*******6064</t>
  </si>
  <si>
    <t>839*******8968</t>
  </si>
  <si>
    <t>410*******3622</t>
  </si>
  <si>
    <t>019*******4840</t>
  </si>
  <si>
    <t>044*******0991</t>
  </si>
  <si>
    <t>044*******0975</t>
  </si>
  <si>
    <t>421*******9900</t>
  </si>
  <si>
    <t>285*******8211</t>
  </si>
  <si>
    <t>048*******4942</t>
  </si>
  <si>
    <t>435*******8350</t>
  </si>
  <si>
    <t>463*******4572</t>
  </si>
  <si>
    <t>463*******2316</t>
  </si>
  <si>
    <t>664*******0908</t>
  </si>
  <si>
    <t>649*******9740</t>
  </si>
  <si>
    <t>649*******9823</t>
  </si>
  <si>
    <t>649*******9906</t>
  </si>
  <si>
    <t>680*******4089</t>
  </si>
  <si>
    <t>614*******0645</t>
  </si>
  <si>
    <t>232*******0162</t>
  </si>
  <si>
    <t>232*******0175</t>
  </si>
  <si>
    <t>870*******8837</t>
  </si>
  <si>
    <t>870*******2823</t>
  </si>
  <si>
    <t>088*******0807</t>
  </si>
  <si>
    <t>088*******0766</t>
  </si>
  <si>
    <t>789*******2454</t>
  </si>
  <si>
    <t>789*******4227</t>
  </si>
  <si>
    <t>789*******3253</t>
  </si>
  <si>
    <t>196*******9562</t>
  </si>
  <si>
    <t>046*******3366</t>
  </si>
  <si>
    <t>592*******5324</t>
  </si>
  <si>
    <t>592*******6107</t>
  </si>
  <si>
    <t>920*******1733</t>
  </si>
  <si>
    <t>920*******1746</t>
  </si>
  <si>
    <t>207*******0039</t>
  </si>
  <si>
    <t>444*******0964</t>
  </si>
  <si>
    <t>444*******0951</t>
  </si>
  <si>
    <t>898*******8499</t>
  </si>
  <si>
    <t>898*******1559</t>
  </si>
  <si>
    <t>898*******1489</t>
  </si>
  <si>
    <t>898*******2527</t>
  </si>
  <si>
    <t>962*******0034</t>
  </si>
  <si>
    <t>962*******9063</t>
  </si>
  <si>
    <t>962*******2482</t>
  </si>
  <si>
    <t>807*******2977</t>
  </si>
  <si>
    <t>551*******1057</t>
  </si>
  <si>
    <t>551*******7893</t>
  </si>
  <si>
    <t>079*******3592</t>
  </si>
  <si>
    <t>079*******3949</t>
  </si>
  <si>
    <t>079*******5899</t>
  </si>
  <si>
    <t>079*******2572</t>
  </si>
  <si>
    <t>079*******2315</t>
  </si>
  <si>
    <t>647*******0374</t>
  </si>
  <si>
    <t>828*******7449</t>
  </si>
  <si>
    <t>828*******2369</t>
  </si>
  <si>
    <t>828*******6127</t>
  </si>
  <si>
    <t>042*******2646</t>
  </si>
  <si>
    <t>763*******1762</t>
  </si>
  <si>
    <t>111*******4838</t>
  </si>
  <si>
    <t>519*******4590</t>
  </si>
  <si>
    <t>343*******1752</t>
  </si>
  <si>
    <t>538*******8326</t>
  </si>
  <si>
    <t>766*******8495</t>
  </si>
  <si>
    <t>632*******0133</t>
  </si>
  <si>
    <t>444*******9761</t>
  </si>
  <si>
    <t>851*******7838</t>
  </si>
  <si>
    <t>419*******2096</t>
  </si>
  <si>
    <t>041*******3460</t>
  </si>
  <si>
    <t>580*******8325</t>
  </si>
  <si>
    <t>796*******7641</t>
  </si>
  <si>
    <t>796*******2326</t>
  </si>
  <si>
    <t>796*******6095</t>
  </si>
  <si>
    <t>698*******8390</t>
  </si>
  <si>
    <t>002*******6986</t>
  </si>
  <si>
    <t>762*******0425</t>
  </si>
  <si>
    <t>245*******7374</t>
  </si>
  <si>
    <t>245*******7387</t>
  </si>
  <si>
    <t>797*******7734</t>
  </si>
  <si>
    <t>287*******2490</t>
  </si>
  <si>
    <t>680*******5160</t>
  </si>
  <si>
    <t>920*******8742</t>
  </si>
  <si>
    <t>920*******9400</t>
  </si>
  <si>
    <t>920*******0682</t>
  </si>
  <si>
    <t>919*******9218</t>
  </si>
  <si>
    <t>850*******1078</t>
  </si>
  <si>
    <t>546*******3642</t>
  </si>
  <si>
    <t>037*******0541</t>
  </si>
  <si>
    <t>556*******3620</t>
  </si>
  <si>
    <t>230*******1563</t>
  </si>
  <si>
    <t>230*******5341</t>
  </si>
  <si>
    <t>518*******2366</t>
  </si>
  <si>
    <t>543*******8354</t>
  </si>
  <si>
    <t>032*******1214</t>
  </si>
  <si>
    <t>659*******9174</t>
  </si>
  <si>
    <t>035*******8885</t>
  </si>
  <si>
    <t>701*******6872</t>
  </si>
  <si>
    <t>373*******9859</t>
  </si>
  <si>
    <t>061*******8680</t>
  </si>
  <si>
    <t>569*******9362</t>
  </si>
  <si>
    <t>850*******1079</t>
  </si>
  <si>
    <t>414*******1447</t>
  </si>
  <si>
    <t>414*******3847</t>
  </si>
  <si>
    <t>001*******8936</t>
  </si>
  <si>
    <t>920*******0497</t>
  </si>
  <si>
    <t>222*******1743</t>
  </si>
  <si>
    <t>850*******1117</t>
  </si>
  <si>
    <t>850*******4339</t>
  </si>
  <si>
    <t>111*******0922</t>
  </si>
  <si>
    <t>213*******1449</t>
  </si>
  <si>
    <t>421*******2503</t>
  </si>
  <si>
    <t>031*******0450</t>
  </si>
  <si>
    <t>031*******1732</t>
  </si>
  <si>
    <t>945*******7149</t>
  </si>
  <si>
    <t>081*******2074</t>
  </si>
  <si>
    <t>247*******1955</t>
  </si>
  <si>
    <t>284*******1921</t>
  </si>
  <si>
    <t>267*******8861</t>
  </si>
  <si>
    <t>078*******5814</t>
  </si>
  <si>
    <t>893*******1785</t>
  </si>
  <si>
    <t>989*******4541</t>
  </si>
  <si>
    <t>507*******4613</t>
  </si>
  <si>
    <t>054*******7952</t>
  </si>
  <si>
    <t>054*******5802</t>
  </si>
  <si>
    <t>041*******8238</t>
  </si>
  <si>
    <t>616*******4464</t>
  </si>
  <si>
    <t>432*******1418</t>
  </si>
  <si>
    <t>394*******0934</t>
  </si>
  <si>
    <t>012*******9932</t>
  </si>
  <si>
    <t>012*******9929</t>
  </si>
  <si>
    <t>029*******6217</t>
  </si>
  <si>
    <t>297*******3191</t>
  </si>
  <si>
    <t>624*******5956</t>
  </si>
  <si>
    <t>624*******4385</t>
  </si>
  <si>
    <t>529*******6224</t>
  </si>
  <si>
    <t>284*******5715</t>
  </si>
  <si>
    <t>698*******2531</t>
  </si>
  <si>
    <t>698*******2544</t>
  </si>
  <si>
    <t>350*******4978</t>
  </si>
  <si>
    <t>614*******1374</t>
  </si>
  <si>
    <t>576*******4622</t>
  </si>
  <si>
    <t>518*******3152</t>
  </si>
  <si>
    <t>272*******6730</t>
  </si>
  <si>
    <t>626*******3683</t>
  </si>
  <si>
    <t>626*******0241</t>
  </si>
  <si>
    <t>739*******1343</t>
  </si>
  <si>
    <t>477*******5614</t>
  </si>
  <si>
    <t>653*******4252</t>
  </si>
  <si>
    <t>599*******2910</t>
  </si>
  <si>
    <t>506*******6648</t>
  </si>
  <si>
    <t>061*******5498</t>
  </si>
  <si>
    <t>648*******6177</t>
  </si>
  <si>
    <t>207*******8658</t>
  </si>
  <si>
    <t>645*******5626</t>
  </si>
  <si>
    <t>373*******5451</t>
  </si>
  <si>
    <t>067*******0173</t>
  </si>
  <si>
    <t>360*******6651</t>
  </si>
  <si>
    <t>304*******7094</t>
  </si>
  <si>
    <t>593*******5374</t>
  </si>
  <si>
    <t>593*******5390</t>
  </si>
  <si>
    <t>493*******4391</t>
  </si>
  <si>
    <t>493*******8188</t>
  </si>
  <si>
    <t>821*******1379</t>
  </si>
  <si>
    <t>846*******5646</t>
  </si>
  <si>
    <t>846*******1276</t>
  </si>
  <si>
    <t>846*******2488</t>
  </si>
  <si>
    <t>846*******1372</t>
  </si>
  <si>
    <t>801*******0580</t>
  </si>
  <si>
    <t>672*******4474</t>
  </si>
  <si>
    <t>816*******4610</t>
  </si>
  <si>
    <t>421*******2018</t>
  </si>
  <si>
    <t>608*******8265</t>
  </si>
  <si>
    <t>698*******0367</t>
  </si>
  <si>
    <t>289*******7424</t>
  </si>
  <si>
    <t>226*******1743</t>
  </si>
  <si>
    <t>694*******0563</t>
  </si>
  <si>
    <t>246*******3422</t>
  </si>
  <si>
    <t>580*******0351</t>
  </si>
  <si>
    <t>647*******2864</t>
  </si>
  <si>
    <t>647*******6668</t>
  </si>
  <si>
    <t>032*******5827</t>
  </si>
  <si>
    <t>599*******0929</t>
  </si>
  <si>
    <t>929*******5401</t>
  </si>
  <si>
    <t>680*******7019</t>
  </si>
  <si>
    <t>904*******4440</t>
  </si>
  <si>
    <t>610*******6045</t>
  </si>
  <si>
    <t>312*******7657</t>
  </si>
  <si>
    <t>553*******8052</t>
  </si>
  <si>
    <t>958*******8832</t>
  </si>
  <si>
    <t>223*******4769</t>
  </si>
  <si>
    <t>410*******1954</t>
  </si>
  <si>
    <t>351*******1898</t>
  </si>
  <si>
    <t>538*******0704</t>
  </si>
  <si>
    <t>580*******3418</t>
  </si>
  <si>
    <t>549*******7360</t>
  </si>
  <si>
    <t>920*******7487</t>
  </si>
  <si>
    <t>024*******4270</t>
  </si>
  <si>
    <t>538*******6298</t>
  </si>
  <si>
    <t>538*******7831</t>
  </si>
  <si>
    <t>929*******7709</t>
  </si>
  <si>
    <t>293*******4220</t>
  </si>
  <si>
    <t>264*******8251</t>
  </si>
  <si>
    <t>646*******2640</t>
  </si>
  <si>
    <t>200*******5398</t>
  </si>
  <si>
    <t>556*******8478</t>
  </si>
  <si>
    <t>116*******0487</t>
  </si>
  <si>
    <t>081*******3458</t>
  </si>
  <si>
    <t>137*******9735</t>
  </si>
  <si>
    <t>085*******0467</t>
  </si>
  <si>
    <t>264*******7085</t>
  </si>
  <si>
    <t>035*******4785</t>
  </si>
  <si>
    <t>671*******0209</t>
  </si>
  <si>
    <t>081*******4560</t>
  </si>
  <si>
    <t>069*******2408</t>
  </si>
  <si>
    <t>022*******9788</t>
  </si>
  <si>
    <t>215*******5907</t>
  </si>
  <si>
    <t>469*******9013</t>
  </si>
  <si>
    <t>914*******9852</t>
  </si>
  <si>
    <t>431*******4484</t>
  </si>
  <si>
    <t>763*******0489</t>
  </si>
  <si>
    <t>763*******7074</t>
  </si>
  <si>
    <t>008*******0365</t>
  </si>
  <si>
    <t>514*******1618</t>
  </si>
  <si>
    <t>851*******4349</t>
  </si>
  <si>
    <t>851*******0734</t>
  </si>
  <si>
    <t>567*******1670</t>
  </si>
  <si>
    <t>135*******3308</t>
  </si>
  <si>
    <t>666*******0362</t>
  </si>
  <si>
    <t>843*******3289</t>
  </si>
  <si>
    <t>843*******3859</t>
  </si>
  <si>
    <t>672*******5114</t>
  </si>
  <si>
    <t>867*******4980</t>
  </si>
  <si>
    <t>867*******5952</t>
  </si>
  <si>
    <t>640*******0213</t>
  </si>
  <si>
    <t>631*******7960</t>
  </si>
  <si>
    <t>631*******1603</t>
  </si>
  <si>
    <t>861*******2951</t>
  </si>
  <si>
    <t>617*******7466</t>
  </si>
  <si>
    <t>662*******6466</t>
  </si>
  <si>
    <t>576*******5331</t>
  </si>
  <si>
    <t>619*******3048</t>
  </si>
  <si>
    <t>890*******9236</t>
  </si>
  <si>
    <t>890*******6066</t>
  </si>
  <si>
    <t>289*******9188</t>
  </si>
  <si>
    <t>551*******6170</t>
  </si>
  <si>
    <t>551*******6307</t>
  </si>
  <si>
    <t>551*******7180</t>
  </si>
  <si>
    <t>551*******6084</t>
  </si>
  <si>
    <t>551*******6927</t>
  </si>
  <si>
    <t>551*******5131</t>
  </si>
  <si>
    <t>551*******5863</t>
  </si>
  <si>
    <t>551*******5566</t>
  </si>
  <si>
    <t>551*******6013</t>
  </si>
  <si>
    <t>551*******7177</t>
  </si>
  <si>
    <t>551*******6039</t>
  </si>
  <si>
    <t>551*******6914</t>
  </si>
  <si>
    <t>551*******6071</t>
  </si>
  <si>
    <t>551*******3588</t>
  </si>
  <si>
    <t>551*******3968</t>
  </si>
  <si>
    <t>551*******4093</t>
  </si>
  <si>
    <t>551*******9842</t>
  </si>
  <si>
    <t>551*******0305</t>
  </si>
  <si>
    <t>551*******4288</t>
  </si>
  <si>
    <t>551*******3591</t>
  </si>
  <si>
    <t>551*******0631</t>
  </si>
  <si>
    <t>551*******1021</t>
  </si>
  <si>
    <t>551*******7992</t>
  </si>
  <si>
    <t>551*******3207</t>
  </si>
  <si>
    <t>551*******4796</t>
  </si>
  <si>
    <t>551*******7963</t>
  </si>
  <si>
    <t>551*******3559</t>
  </si>
  <si>
    <t>551*******8902</t>
  </si>
  <si>
    <t>551*******7781</t>
  </si>
  <si>
    <t>081*******4186</t>
  </si>
  <si>
    <t>578*******9398</t>
  </si>
  <si>
    <t>578*******9385</t>
  </si>
  <si>
    <t>646*******9298</t>
  </si>
  <si>
    <t>969*******8697</t>
  </si>
  <si>
    <t>562*******6927</t>
  </si>
  <si>
    <t>038*******2357</t>
  </si>
  <si>
    <t>607*******0204</t>
  </si>
  <si>
    <t>823*******9702</t>
  </si>
  <si>
    <t>680*******8411</t>
  </si>
  <si>
    <t>506*******9932</t>
  </si>
  <si>
    <t>506*******9929</t>
  </si>
  <si>
    <t>805*******8156</t>
  </si>
  <si>
    <t>599*******2217</t>
  </si>
  <si>
    <t>599*******1975</t>
  </si>
  <si>
    <t>599*******5618</t>
  </si>
  <si>
    <t>599*******6272</t>
  </si>
  <si>
    <t>599*******5906</t>
  </si>
  <si>
    <t>599*******2220</t>
  </si>
  <si>
    <t>599*******5869</t>
  </si>
  <si>
    <t>599*******0875</t>
  </si>
  <si>
    <t>793*******1335</t>
  </si>
  <si>
    <t>091*******5105</t>
  </si>
  <si>
    <t>793*******1862</t>
  </si>
  <si>
    <t>793*******3368</t>
  </si>
  <si>
    <t>662*******0833</t>
  </si>
  <si>
    <t>651*******1586</t>
  </si>
  <si>
    <t>651*******1573</t>
  </si>
  <si>
    <t>676*******6699</t>
  </si>
  <si>
    <t>816*******6996</t>
  </si>
  <si>
    <t>676*******4491</t>
  </si>
  <si>
    <t>676*******4417</t>
  </si>
  <si>
    <t>676*******4420</t>
  </si>
  <si>
    <t>506*******0268</t>
  </si>
  <si>
    <t>506*******9916</t>
  </si>
  <si>
    <t>506*******9888</t>
  </si>
  <si>
    <t>293*******0130</t>
  </si>
  <si>
    <t>포괄</t>
  </si>
  <si>
    <t>특정</t>
    <phoneticPr fontId="72" type="noConversion"/>
  </si>
  <si>
    <t>포괄</t>
    <phoneticPr fontId="72" type="noConversion"/>
  </si>
  <si>
    <t>포괄/한정</t>
  </si>
  <si>
    <t>포괄/한정</t>
    <phoneticPr fontId="72" type="noConversion"/>
  </si>
  <si>
    <t>Field 19</t>
  </si>
  <si>
    <t>근저당권 정보</t>
    <phoneticPr fontId="72" type="noConversion"/>
  </si>
  <si>
    <t>Field 35~54,68,69</t>
  </si>
  <si>
    <t>법정선순위 정보, 감정평가 정보, 경매진행정보</t>
  </si>
  <si>
    <t>법정선순위 정보, 감정평가 정보, 경매진행정보</t>
    <phoneticPr fontId="54" type="noConversion"/>
  </si>
  <si>
    <t>Field 35~54,61</t>
  </si>
  <si>
    <t>Field 35~54,61,62</t>
  </si>
  <si>
    <t>특정/한정</t>
    <phoneticPr fontId="72" type="noConversion"/>
  </si>
  <si>
    <t>근저당권 정보</t>
    <phoneticPr fontId="72" type="noConversion"/>
  </si>
  <si>
    <t>특정</t>
  </si>
  <si>
    <t>Field 10</t>
  </si>
  <si>
    <t>Field 35~46,70~73,75,76</t>
    <phoneticPr fontId="54" type="noConversion"/>
  </si>
  <si>
    <t>법정선순위 정보, 경매진행정보</t>
    <phoneticPr fontId="54" type="noConversion"/>
  </si>
  <si>
    <t>Field 35~54,68~73,75,76</t>
    <phoneticPr fontId="54" type="noConversion"/>
  </si>
  <si>
    <t>Field 35~54,66,67</t>
    <phoneticPr fontId="54" type="noConversion"/>
  </si>
  <si>
    <t>법정선순위 정보, 감정평가 정보, 경매기본정보</t>
    <phoneticPr fontId="54" type="noConversion"/>
  </si>
  <si>
    <t>2024타경6255</t>
  </si>
  <si>
    <t>Field 35~54,63~65,67</t>
    <phoneticPr fontId="54" type="noConversion"/>
  </si>
  <si>
    <t>제6조 목록 제2023-58호</t>
    <phoneticPr fontId="72" type="noConversion"/>
  </si>
  <si>
    <t>대상외</t>
    <phoneticPr fontId="72" type="noConversion"/>
  </si>
  <si>
    <t>물건정보</t>
    <phoneticPr fontId="72" type="noConversion"/>
  </si>
  <si>
    <t>1. 채무자 윤*혁</t>
    <phoneticPr fontId="72" type="noConversion"/>
  </si>
  <si>
    <t>Field 16</t>
  </si>
  <si>
    <t>비고</t>
    <phoneticPr fontId="72" type="noConversion"/>
  </si>
  <si>
    <t>1. 채무자 원*순</t>
    <phoneticPr fontId="72" type="noConversion"/>
  </si>
  <si>
    <t>전체 행</t>
    <phoneticPr fontId="54" type="noConversion"/>
  </si>
  <si>
    <t>계좌제외</t>
    <phoneticPr fontId="54" type="noConversion"/>
  </si>
  <si>
    <t>차주제외</t>
  </si>
  <si>
    <t>Filed</t>
    <phoneticPr fontId="54" type="noConversion"/>
  </si>
  <si>
    <t>(주)리**프</t>
  </si>
  <si>
    <t>(주)리**프</t>
    <phoneticPr fontId="54" type="noConversion"/>
  </si>
  <si>
    <t>이*훈</t>
    <phoneticPr fontId="54" type="noConversion"/>
  </si>
  <si>
    <t>박*한</t>
    <phoneticPr fontId="54" type="noConversion"/>
  </si>
  <si>
    <t>2024타경33356</t>
  </si>
  <si>
    <t>2024타경34355</t>
  </si>
  <si>
    <t>2024타경3287</t>
  </si>
  <si>
    <t>2024타경2426</t>
  </si>
  <si>
    <t>2024타경113983</t>
  </si>
  <si>
    <t>2024타경4002</t>
  </si>
  <si>
    <t>Field 56,58~62</t>
  </si>
  <si>
    <t>Field 52,54</t>
  </si>
  <si>
    <t>Field 52,54</t>
    <phoneticPr fontId="54" type="noConversion"/>
  </si>
  <si>
    <t>감정평가 정보</t>
    <phoneticPr fontId="54" type="noConversion"/>
  </si>
  <si>
    <t>법원감정</t>
  </si>
  <si>
    <t>인천감정평가사사무소</t>
    <phoneticPr fontId="54" type="noConversion"/>
  </si>
  <si>
    <t>드림감정평가사사무소</t>
    <phoneticPr fontId="54" type="noConversion"/>
  </si>
  <si>
    <t>(주)경원감정평가법인</t>
    <phoneticPr fontId="54" type="noConversion"/>
  </si>
  <si>
    <t>호행감정평가사합동사무소</t>
    <phoneticPr fontId="54" type="noConversion"/>
  </si>
  <si>
    <t>동산감정평가사사무소</t>
    <phoneticPr fontId="54" type="noConversion"/>
  </si>
  <si>
    <t>감정평가사사무소 대웅</t>
    <phoneticPr fontId="54" type="noConversion"/>
  </si>
  <si>
    <t>아세아감정평가사사무소</t>
    <phoneticPr fontId="54" type="noConversion"/>
  </si>
  <si>
    <t>(주)감정평가법인 태백</t>
    <phoneticPr fontId="54" type="noConversion"/>
  </si>
  <si>
    <t>한국부동산감정평가사사무소</t>
    <phoneticPr fontId="54" type="noConversion"/>
  </si>
  <si>
    <t>물건정보</t>
    <phoneticPr fontId="72" type="noConversion"/>
  </si>
  <si>
    <t>리얼감정평가사사무소</t>
  </si>
  <si>
    <t>영민감정평가사사무소</t>
  </si>
  <si>
    <t>센트럴감정평가사사무소</t>
  </si>
  <si>
    <t>동성감정평가사사무소</t>
  </si>
  <si>
    <t>은우감정평가사사무소</t>
  </si>
  <si>
    <t>원미감정평가사사무소</t>
  </si>
  <si>
    <t>감정평가법인정원</t>
  </si>
  <si>
    <t>도성감정평가사사무소</t>
  </si>
  <si>
    <t>우신감정평가사사무소</t>
  </si>
  <si>
    <t>청주감정평가사사무소</t>
  </si>
  <si>
    <t>중산감정평가사사무소</t>
  </si>
  <si>
    <t>감정평가법인대교</t>
  </si>
  <si>
    <t>을지감정평가사사무소</t>
  </si>
  <si>
    <t>재연감정평가사사무소</t>
  </si>
  <si>
    <t>삼창감정평가법인</t>
  </si>
  <si>
    <t>알이엠프로퍼티</t>
  </si>
  <si>
    <t>명문감정평가법인</t>
  </si>
  <si>
    <t>통일감정평가법인</t>
  </si>
  <si>
    <t>감정평가법인 정원</t>
  </si>
  <si>
    <t>백산감정평가사사무소</t>
  </si>
  <si>
    <t>부성감정평가사사무소</t>
  </si>
  <si>
    <t>광희감정평가사사무소</t>
  </si>
  <si>
    <t>상록감정평가사사무소</t>
  </si>
  <si>
    <t>부강감정평가사사무소</t>
  </si>
  <si>
    <t>경일감정평가법인</t>
  </si>
  <si>
    <t>프라임감정평가법인</t>
  </si>
  <si>
    <t>태평양감정평가법인</t>
  </si>
  <si>
    <t>대일감정원</t>
  </si>
  <si>
    <t>베스트감정평가사사무소</t>
  </si>
  <si>
    <t>영현감정평가사사무소</t>
  </si>
  <si>
    <t>이룸감정평가사사무소</t>
  </si>
  <si>
    <t>선진감정평가사사무소</t>
  </si>
  <si>
    <t>용연감정평가사사무소</t>
  </si>
  <si>
    <t>법정선순위 정보, 감정평가 정보</t>
    <phoneticPr fontId="54" type="noConversion"/>
  </si>
  <si>
    <t>Field 35~54</t>
    <phoneticPr fontId="54" type="noConversion"/>
  </si>
  <si>
    <t>1. 대구광역시 달성군 가창면 우록리 412 위지상 소재 제시외 건물 매각제외로, 제시외 건물 감안한 토지금액을 감정평가 정보에 기입</t>
    <phoneticPr fontId="54" type="noConversion"/>
  </si>
  <si>
    <t>정일감정평가법인</t>
  </si>
  <si>
    <t>Field 35~54</t>
    <phoneticPr fontId="54" type="noConversion"/>
  </si>
  <si>
    <t>법정선순위 정보, 감정평가 정보</t>
    <phoneticPr fontId="54" type="noConversion"/>
  </si>
  <si>
    <t>Field 61~62</t>
    <phoneticPr fontId="54" type="noConversion"/>
  </si>
  <si>
    <t>경매진행정보</t>
    <phoneticPr fontId="54" type="noConversion"/>
  </si>
  <si>
    <t>감정평가 정보, 경매진행정보, 비고</t>
    <phoneticPr fontId="54" type="noConversion"/>
  </si>
  <si>
    <t>Field 70~73,75,76</t>
    <phoneticPr fontId="54" type="noConversion"/>
  </si>
  <si>
    <t>Field 50,53,54,70~73,75~77</t>
    <phoneticPr fontId="54" type="noConversion"/>
  </si>
  <si>
    <t>차주제외</t>
    <phoneticPr fontId="54" type="noConversion"/>
  </si>
  <si>
    <t>전체 행</t>
    <phoneticPr fontId="54" type="noConversion"/>
  </si>
  <si>
    <t>전체 행</t>
    <phoneticPr fontId="72" type="noConversion"/>
  </si>
  <si>
    <t>차주제외</t>
    <phoneticPr fontId="72" type="noConversion"/>
  </si>
  <si>
    <t>법정선순위 정보,감정평가 정보</t>
    <phoneticPr fontId="54" type="noConversion"/>
  </si>
  <si>
    <t>법정선순위 정보, 경매기본정보</t>
    <phoneticPr fontId="54" type="noConversion"/>
  </si>
  <si>
    <t>Field 35~46,56,58~62</t>
    <phoneticPr fontId="54" type="noConversion"/>
  </si>
  <si>
    <t>Field 35~46,56,58~65,67</t>
    <phoneticPr fontId="54" type="noConversion"/>
  </si>
  <si>
    <t>Field 35~54,56,58~62,68~73,75,76</t>
    <phoneticPr fontId="54" type="noConversion"/>
  </si>
  <si>
    <t>Field 35~54</t>
    <phoneticPr fontId="54" type="noConversion"/>
  </si>
  <si>
    <t>감정평가사사무소 공정</t>
  </si>
  <si>
    <t>대한감정평가법인</t>
  </si>
  <si>
    <t>현대카드㈜</t>
  </si>
  <si>
    <t>2024타경572797</t>
  </si>
  <si>
    <t>2024타경43645</t>
  </si>
  <si>
    <t>2024타경53213</t>
  </si>
  <si>
    <t>Filed</t>
    <phoneticPr fontId="54" type="noConversion"/>
  </si>
  <si>
    <t>Field 56,58~62</t>
    <phoneticPr fontId="54" type="noConversion"/>
  </si>
  <si>
    <t>전체 행</t>
    <phoneticPr fontId="54" type="noConversion"/>
  </si>
  <si>
    <t>계좌제외</t>
    <phoneticPr fontId="54" type="noConversion"/>
  </si>
  <si>
    <t>전체 행</t>
    <phoneticPr fontId="72" type="noConversion"/>
  </si>
  <si>
    <t>차주제외</t>
    <phoneticPr fontId="72" type="noConversion"/>
  </si>
  <si>
    <t>담보제외</t>
    <phoneticPr fontId="54" type="noConversion"/>
  </si>
  <si>
    <t>담보제외</t>
    <phoneticPr fontId="72" type="noConversion"/>
  </si>
  <si>
    <t>Field 8,10,11,12</t>
    <phoneticPr fontId="54" type="noConversion"/>
  </si>
  <si>
    <t>차주제외</t>
    <phoneticPr fontId="54" type="noConversion"/>
  </si>
  <si>
    <t>전체 행</t>
    <phoneticPr fontId="54" type="noConversion"/>
  </si>
  <si>
    <t>차주제외</t>
    <phoneticPr fontId="54" type="noConversion"/>
  </si>
  <si>
    <t>전체 행</t>
    <phoneticPr fontId="72" type="noConversion"/>
  </si>
  <si>
    <t>차주제외</t>
    <phoneticPr fontId="72" type="noConversion"/>
  </si>
  <si>
    <t>법정선순위 정보, 감정평가 정보</t>
    <phoneticPr fontId="54" type="noConversion"/>
  </si>
  <si>
    <t>Field 35~54</t>
    <phoneticPr fontId="54" type="noConversion"/>
  </si>
  <si>
    <t>Field 61,62</t>
  </si>
  <si>
    <t>Field 61,62</t>
    <phoneticPr fontId="54" type="noConversion"/>
  </si>
  <si>
    <t>법정선순위 정보, 경매기본정보</t>
    <phoneticPr fontId="54" type="noConversion"/>
  </si>
  <si>
    <t>한강감정평가법인</t>
  </si>
  <si>
    <t>.</t>
    <phoneticPr fontId="54" type="noConversion"/>
  </si>
  <si>
    <t>1. 노*민 지분 1/2에 대한 강제경매 및 감정평가임
2. 감정평가 정보는 전체에 대한 감정금액 기입</t>
    <phoneticPr fontId="54" type="noConversion"/>
  </si>
  <si>
    <t>Field 47~54,61,62,77</t>
    <phoneticPr fontId="54" type="noConversion"/>
  </si>
  <si>
    <t>가우감정평가사사무소</t>
  </si>
  <si>
    <t>WIN감정평가사사무소</t>
  </si>
  <si>
    <t>낙찰</t>
    <phoneticPr fontId="54" type="noConversion"/>
  </si>
  <si>
    <t>Field 70~73,75,76</t>
    <phoneticPr fontId="54" type="noConversion"/>
  </si>
  <si>
    <t>경매진행정보</t>
    <phoneticPr fontId="54" type="noConversion"/>
  </si>
  <si>
    <t>비고</t>
    <phoneticPr fontId="72" type="noConversion"/>
  </si>
  <si>
    <t>채권정보</t>
    <phoneticPr fontId="54" type="noConversion"/>
  </si>
  <si>
    <t>1. 연체 발생 전으로 연체(예상)이자율은 정상이자율 +3% 적용</t>
    <phoneticPr fontId="54" type="noConversion"/>
  </si>
  <si>
    <t>Field 23</t>
  </si>
  <si>
    <t>비고</t>
    <phoneticPr fontId="54" type="noConversion"/>
  </si>
  <si>
    <t>1. 연체 발생 전으로 연체(예상)이자율은 정상이자율 +3% 적용
2. 원금균등 분할상환방식</t>
    <phoneticPr fontId="54" type="noConversion"/>
  </si>
  <si>
    <t>1. 원금균등 분할상환방식</t>
  </si>
  <si>
    <t>1. 원금균등 분할상환방식</t>
    <phoneticPr fontId="54" type="noConversion"/>
  </si>
  <si>
    <t>1. 원리금균등 분할상환방식</t>
  </si>
  <si>
    <t>1. 원리금균등 분할상환방식</t>
    <phoneticPr fontId="54" type="noConversion"/>
  </si>
  <si>
    <t>1. 연체 발생 전으로 연체(예상)이자율은 정상이자율 +3% 적용
2. 원리금균등 분할상환방식</t>
    <phoneticPr fontId="54" type="noConversion"/>
  </si>
  <si>
    <t>Field 39,41,46,61,62</t>
    <phoneticPr fontId="54" type="noConversion"/>
  </si>
  <si>
    <t>1. 대구지방법원 2024개회252055</t>
  </si>
  <si>
    <t>1. 서울회생법원 2024개회1110056</t>
  </si>
  <si>
    <t>1. 수원회생법원 2024개회231286</t>
  </si>
  <si>
    <t>1. 대전지방법원 2024개회97029</t>
  </si>
  <si>
    <t>1. 인천지방법원 2024개회144743</t>
  </si>
  <si>
    <t>1. 서울회생법원 2024개회1137518</t>
  </si>
  <si>
    <t>1. 인천지방법원 2024개회127106</t>
  </si>
  <si>
    <t>1. 서울회생법원 2024개회1154339</t>
  </si>
  <si>
    <t>1. 서울회생법원 2024개회1165322</t>
  </si>
  <si>
    <t>1. 서울회생법원 2024개회1156854</t>
  </si>
  <si>
    <t>1. 의정부지방법원 2024개회255828</t>
  </si>
  <si>
    <t>1. 의정부지방법원 2024개회237011</t>
  </si>
  <si>
    <t>1. 서울회생법원 2024개회1186527</t>
  </si>
  <si>
    <t>1. 수원회생법원 2024개회209166</t>
  </si>
  <si>
    <t>1. 서울회생법원 2024개회1165278</t>
  </si>
  <si>
    <t>1. 수원회생법원 2024개회204208</t>
  </si>
  <si>
    <t>1. 인천지방법원 2024개회165979</t>
  </si>
  <si>
    <t>1. 광주지방법원 2024개회515457</t>
  </si>
  <si>
    <t>1. 수원회생법원 2024개회234483</t>
  </si>
  <si>
    <t>1. 수원회생법원 2024개회227201</t>
  </si>
  <si>
    <t>1. 전주지방법원 2024개회22532</t>
  </si>
  <si>
    <t>1. 인천지방법원 2024개회173642</t>
  </si>
  <si>
    <t>1. 의정부지방법원 2024개회250304</t>
  </si>
  <si>
    <t>1. 수원회생법원 2024개회13426</t>
  </si>
  <si>
    <t>1. 대구지방법원 2023개회229478</t>
  </si>
  <si>
    <t>1. 청주지방법원 2024개회1595</t>
  </si>
  <si>
    <t>비고</t>
    <phoneticPr fontId="54" type="noConversion"/>
  </si>
  <si>
    <t>Field 52,54</t>
    <phoneticPr fontId="54" type="noConversion"/>
  </si>
  <si>
    <t>Assign</t>
    <phoneticPr fontId="54" type="noConversion"/>
  </si>
  <si>
    <t>Assign</t>
    <phoneticPr fontId="54" type="noConversion"/>
  </si>
  <si>
    <t>Assign</t>
    <phoneticPr fontId="54" type="noConversion"/>
  </si>
  <si>
    <t>Assign</t>
    <phoneticPr fontId="5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</si>
</sst>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0_ "/>
    <numFmt numFmtId="178" formatCode="_-* #,##0.00_-;\-* #,##0.00_-;_-* &quot;-&quot;_-;_-@_-"/>
    <numFmt numFmtId="179" formatCode="0.000"/>
    <numFmt numFmtId="180" formatCode="_(* #,##0_);_(* \(#,##0\);_(* &quot;-&quot;_);_(@_)"/>
    <numFmt numFmtId="181" formatCode="_-&quot;₫&quot;* #,##0_-;\-&quot;₫&quot;* #,##0_-;_-&quot;₫&quot;* &quot;-&quot;_-;_-@_-"/>
    <numFmt numFmtId="182" formatCode="&quot;₩&quot;\!\$#,##0_);[Red]&quot;₩&quot;\!\(&quot;₩&quot;\!\$#,##0&quot;₩&quot;\!\)"/>
    <numFmt numFmtId="183" formatCode=";;;"/>
    <numFmt numFmtId="184" formatCode="_-* #,##0\ _F_-;\-* #,##0\ _F_-;_-* &quot;-&quot;\ _F_-;_-@_-"/>
    <numFmt numFmtId="185" formatCode="_-* #,##0.0_-;\-* #,##0.0_-;_-* &quot;-&quot;??_-;_-@_-"/>
    <numFmt numFmtId="186" formatCode="_ &quot;₩&quot;* #,##0.00_ ;_ &quot;₩&quot;* \-#,##0.00_ ;_ &quot;₩&quot;* &quot;-&quot;??_ ;_ @_ "/>
    <numFmt numFmtId="187" formatCode="0.0000%"/>
    <numFmt numFmtId="188" formatCode="_(* #,##0.00_);_(* \(#,##0.00\);_(* &quot;-&quot;??_);_(@_)"/>
    <numFmt numFmtId="189" formatCode="_-&quot;$&quot;* #,##0_-;\-&quot;$&quot;* #,##0_-;_-&quot;$&quot;* &quot;-&quot;_-;_-@_-"/>
    <numFmt numFmtId="190" formatCode="_-* #,##0&quot;$&quot;_-;\-* #,##0&quot;$&quot;_-;_-* &quot;-&quot;&quot;$&quot;_-;_-@_-"/>
    <numFmt numFmtId="191" formatCode="_-&quot;$&quot;\ * #,##0_-;\-&quot;$&quot;\ * #,##0_-;_-&quot;$&quot;\ * &quot;-&quot;_-;_-@_-"/>
    <numFmt numFmtId="192" formatCode="_ &quot;₩&quot;* #,##0_ ;_ &quot;₩&quot;* &quot;₩&quot;\!\-#,##0_ ;_ &quot;₩&quot;* &quot;-&quot;_ ;_ @_ "/>
    <numFmt numFmtId="193" formatCode="_-* #,##0.00_$_-;\-* #,##0.00_$_-;_-* &quot;-&quot;??_$_-;_-@_-"/>
    <numFmt numFmtId="194" formatCode="_-* #,##0.00_ñ_-;\-* #,##0.00_ñ_-;_-* &quot;-&quot;??_ñ_-;_-@_-"/>
    <numFmt numFmtId="195" formatCode="_-* #,##0\ _₫_-;\-* #,##0\ _₫_-;_-* &quot;-&quot;\ _₫_-;_-@_-"/>
    <numFmt numFmtId="196" formatCode="&quot;     &quot;@"/>
    <numFmt numFmtId="197" formatCode="_(&quot;￡&quot;* #,##0_);_(&quot;￡&quot;* \(#,##0\);_(&quot;￡&quot;* &quot;-&quot;_);_(@_)"/>
    <numFmt numFmtId="198" formatCode="_(&quot;￡&quot;* #,##0.0_);_(&quot;￡&quot;* \(#,##0.0\);_(&quot;￡&quot;* &quot;-&quot;_);_(@_)"/>
    <numFmt numFmtId="199" formatCode="_(&quot;￡&quot;* #,##0.00_);_(&quot;￡&quot;* \(#,##0.00\);_(&quot;￡&quot;* &quot;-&quot;_);_(@_)"/>
    <numFmt numFmtId="200" formatCode="_(* #,##0\p_);_(* \(#,##0\p\);_(* &quot;-&quot;\ \p_);_(@_)"/>
    <numFmt numFmtId="201" formatCode="_(* #,##0.00\p_);_(* \(#,##0.00\p\);_(* &quot;-&quot;\ \p_);_(@_)"/>
    <numFmt numFmtId="202" formatCode="&quot;￡&quot;#,##0.00"/>
    <numFmt numFmtId="203" formatCode="&quot;(&quot;0&quot;)&quot;"/>
    <numFmt numFmtId="204" formatCode="#,##0.00_);\(#,##0.00\);&quot;- &quot;"/>
    <numFmt numFmtId="205" formatCode="_ * #,##0_ ;_ * \-#,##0_ ;_ * &quot;-&quot;_ ;_ @_ "/>
    <numFmt numFmtId="206" formatCode="_ * #,##0.00_ ;_ * \-#,##0.00_ ;_ * &quot;-&quot;??_ ;_ @_ "/>
    <numFmt numFmtId="207" formatCode="&quot;     &quot;General"/>
    <numFmt numFmtId="208" formatCode="&quot;₩&quot;#,##0.00;[Red]&quot;₩&quot;\-#,##0.00"/>
    <numFmt numFmtId="209" formatCode="_-&quot;₩&quot;* #,##0_-;&quot;₩&quot;\!\-&quot;₩&quot;* #,##0_-;_-&quot;₩&quot;* &quot;-&quot;_-;_-@_-"/>
    <numFmt numFmtId="210" formatCode="_ &quot;$&quot;* #,##0_ ;_ &quot;$&quot;* \-#,##0_ ;_ &quot;$&quot;* &quot;-&quot;_ ;_ @_ "/>
    <numFmt numFmtId="211" formatCode="&quot;₩&quot;#,##0;[Red]&quot;₩&quot;&quot;-&quot;#,##0"/>
    <numFmt numFmtId="212" formatCode="&quot;$&quot;#,##0_);[Red]\(&quot;$&quot;#,##0\)"/>
    <numFmt numFmtId="213" formatCode="#,##0&quot;VND&quot;_);[Red]\(#,##0&quot;VND&quot;\)"/>
    <numFmt numFmtId="214" formatCode="&quot;₩&quot;#,##0;[Red]&quot;₩&quot;\-#,##0"/>
    <numFmt numFmtId="215" formatCode="_-&quot;₩&quot;* #,##0.00_-;&quot;₩&quot;\!\-&quot;₩&quot;* #,##0.00_-;_-&quot;₩&quot;* &quot;-&quot;??_-;_-@_-"/>
    <numFmt numFmtId="216" formatCode="_(* #,##0.00000000_);_(* \(#,##0.00000000\);_(* &quot;-&quot;??_);_(@_)"/>
    <numFmt numFmtId="217" formatCode="_ &quot;$&quot;* #,##0.00_ ;_ &quot;$&quot;* \-#,##0.00_ ;_ &quot;$&quot;* &quot;-&quot;??_ ;_ @_ "/>
    <numFmt numFmtId="218" formatCode="_(&quot;$&quot;* #,##0.00_);_(&quot;$&quot;* \(#,##0.00\);_(&quot;$&quot;* &quot;-&quot;??_);_(@_)"/>
    <numFmt numFmtId="219" formatCode="&quot;$&quot;#,##0.00_);[Red]\(&quot;$&quot;#,##0.00\)"/>
    <numFmt numFmtId="220" formatCode="&quot;SFr.&quot;\ #,##0.00;[Red]&quot;SFr.&quot;\ \-#,##0.00"/>
    <numFmt numFmtId="221" formatCode="_-* #,##0_-;&quot;₩&quot;\!\-* #,##0_-;_-* &quot;-&quot;_-;_-@_-"/>
    <numFmt numFmtId="222" formatCode="#,##0;[Red]&quot;-&quot;#,##0"/>
    <numFmt numFmtId="223" formatCode="#,##0.00;[Red]&quot;-&quot;#,##0.00"/>
    <numFmt numFmtId="224" formatCode="#,##0.0000;[Red]&quot;-&quot;#,##0.0000"/>
    <numFmt numFmtId="225" formatCode="&quot; &quot;@"/>
    <numFmt numFmtId="226" formatCode="#,##0.0_ "/>
    <numFmt numFmtId="227" formatCode="#,##0;[Red]#,##0"/>
    <numFmt numFmtId="228" formatCode="_(* #,##0.0_);_(* \(#,##0.0\);_(* &quot;-&quot;?_);@_)"/>
    <numFmt numFmtId="229" formatCode="_-* #,##0.000_-;\-* #,##0.000_-;_-* &quot;-&quot;_-;_-@_-"/>
    <numFmt numFmtId="230" formatCode="General_)"/>
    <numFmt numFmtId="231" formatCode="#,##0;\-#,##0;&quot;-&quot;"/>
    <numFmt numFmtId="232" formatCode="#,##0_ "/>
    <numFmt numFmtId="233" formatCode="\-\2\2\4&quot; &quot;"/>
    <numFmt numFmtId="234" formatCode="\-\1&quot; &quot;"/>
    <numFmt numFmtId="235" formatCode="#,##0&quot;  &quot;"/>
    <numFmt numFmtId="236" formatCode="\-\1\4\4&quot; &quot;"/>
    <numFmt numFmtId="237" formatCode="[$-F400]h:mm:ss\ AM/PM"/>
    <numFmt numFmtId="238" formatCode="0.0000000%"/>
    <numFmt numFmtId="239" formatCode="_(* #,##0.0_);_(* \(#,##0.0\);_(* &quot;-&quot;??_);_(@_)"/>
    <numFmt numFmtId="240" formatCode="#,##0_%_);\(#,##0\)_%;#,##0_%_);@_%_)"/>
    <numFmt numFmtId="241" formatCode="#,##0.00_%_);\(#,##0.00\)_%;#,##0.00_%_);@_%_)"/>
    <numFmt numFmtId="242" formatCode="&quot;$&quot;#,##0.00_);&quot;₩&quot;\!\(&quot;$&quot;#,##0.00&quot;₩&quot;\!\)"/>
    <numFmt numFmtId="243" formatCode="#,##0.00\ &quot;DM&quot;;[Red]\-#,##0.00\ &quot;DM&quot;"/>
    <numFmt numFmtId="244" formatCode="m/s"/>
    <numFmt numFmtId="245" formatCode="0.000%"/>
    <numFmt numFmtId="246" formatCode="#,##0.00;[Red]#,##0.00"/>
    <numFmt numFmtId="247" formatCode="&quot;₩&quot;#,##0;[Red]&quot;₩&quot;&quot;₩&quot;\-#,##0"/>
    <numFmt numFmtId="248" formatCode="#,##0.000"/>
    <numFmt numFmtId="249" formatCode="_(&quot;$&quot;* #,##0.0_);_(&quot;$&quot;* \(#,##0.0\);_(&quot;$&quot;* &quot;-&quot;_);_(@_)"/>
    <numFmt numFmtId="250" formatCode="&quot;$&quot;#,##0_%_);\(&quot;$&quot;#,##0\)_%;&quot;$&quot;#,##0_%_);@_%_)"/>
    <numFmt numFmtId="251" formatCode="&quot;$&quot;#,##0.00_%_);\(&quot;$&quot;#,##0.00\)_%;&quot;$&quot;#,##0.00_%_);@_%_)"/>
    <numFmt numFmtId="252" formatCode="_-* #,##0_-;\-* #,##0_-;_-* &quot;-&quot;??_-;_-@_-"/>
    <numFmt numFmtId="253" formatCode="_(&quot;$&quot;* #,##0.00_);_(&quot;$&quot;* \(#,##0.00\);_(&quot;$&quot;* &quot;-&quot;_);_(@_)"/>
    <numFmt numFmtId="254" formatCode="&quot;₩&quot;#,##0;&quot;₩&quot;&quot;₩&quot;&quot;₩&quot;&quot;₩&quot;\-#,##0"/>
    <numFmt numFmtId="255" formatCode="&quot;₩&quot;#,##0;[Red]&quot;₩&quot;&quot;₩&quot;&quot;₩&quot;&quot;₩&quot;&quot;₩&quot;\-#,##0"/>
    <numFmt numFmtId="256" formatCode="_ * #,##0_ ;_ * &quot;₩&quot;\-#,##0_ ;_ * &quot;-&quot;_ ;_ @_ "/>
    <numFmt numFmtId="257" formatCode="m/d/yy_%_)"/>
    <numFmt numFmtId="258" formatCode="_(* #,##0_);_(* \(#,##0\);_(* &quot;&quot;\ \-\ &quot;&quot;_);_(@_)"/>
    <numFmt numFmtId="259" formatCode="* #,##0_%;* \-#,##0_%;* #,##0_%;@_%"/>
    <numFmt numFmtId="260" formatCode="&quot;?#,##0.00;\-&quot;&quot;&quot;&quot;&quot;&quot;&quot;&quot;&quot;&quot;&quot;&quot;&quot;&quot;&quot;&quot;&quot;&quot;&quot;&quot;&quot;&quot;&quot;&quot;&quot;&quot;&quot;&quot;&quot;&quot;&quot;&quot;&quot;&quot;&quot;&quot;&quot;&quot;&quot;&quot;?&quot;&quot;&quot;&quot;&quot;&quot;&quot;&quot;&quot;&quot;&quot;&quot;&quot;&quot;&quot;&quot;&quot;&quot;&quot;&quot;&quot;&quot;&quot;&quot;&quot;&quot;&quot;&quot;&quot;&quot;&quot;&quot;&quot;&quot;&quot;&quot;&quot;&quot;&quot;#,##0.00"/>
    <numFmt numFmtId="261" formatCode="_-* #,##0.00_-;_-* #,##0.00\-;_-* &quot;-&quot;??_-;_-@_-"/>
    <numFmt numFmtId="262" formatCode="&quot;₩&quot;#,##0.00;[Red]&quot;₩&quot;&quot;₩&quot;&quot;₩&quot;&quot;₩&quot;&quot;₩&quot;\-#,##0.00"/>
    <numFmt numFmtId="263" formatCode="&quot;$&quot;#,##0.00"/>
    <numFmt numFmtId="264" formatCode="0_%_);\(0\)_%;0_%_);@_%_)"/>
    <numFmt numFmtId="265" formatCode="_(* #,##0_);_(* \(#,##0\);_(* &quot; - &quot;_);_(@_)"/>
    <numFmt numFmtId="266" formatCode="&quot;₩&quot;#,##0.00;&quot;₩&quot;&quot;₩&quot;\-#,##0.00"/>
    <numFmt numFmtId="267" formatCode="0.0\%_);\(0.0\%\);0.0\%_);@_%_)"/>
    <numFmt numFmtId="268" formatCode="&quot;SFr.&quot;#,##0.00;&quot;SFr.&quot;\-#,##0.00"/>
    <numFmt numFmtId="269" formatCode="_ &quot;₩&quot;* #,##0_ ;_ &quot;₩&quot;* &quot;₩&quot;\-#,##0_ ;_ &quot;₩&quot;* &quot;-&quot;_ ;_ @_ "/>
    <numFmt numFmtId="270" formatCode="_ &quot;kr&quot;\ * #,##0_ ;_ &quot;kr&quot;\ * \-#,##0_ ;_ &quot;kr&quot;\ * &quot;-&quot;_ ;_ @_ "/>
    <numFmt numFmtId="271" formatCode="#,##0;[Red]&quot;△&quot;#,##0"/>
    <numFmt numFmtId="272" formatCode="\ \ \ #,###"/>
    <numFmt numFmtId="273" formatCode="_ * #,##0.0"/>
    <numFmt numFmtId="274" formatCode="_-* #,##0.00_-;&quot;₩&quot;\-* #,##0.00_-;_-* &quot;-&quot;??_-;_-@_-"/>
    <numFmt numFmtId="275" formatCode="&quot;₩&quot;#,##0.00;&quot;₩&quot;&quot;₩&quot;&quot;₩&quot;&quot;₩&quot;&quot;₩&quot;\-&quot;₩&quot;#,##0.00"/>
    <numFmt numFmtId="276" formatCode="_-* #,##0.00_-;&quot;₩&quot;&quot;₩&quot;&quot;₩&quot;\-* #,##0.00_-;_-* &quot;-&quot;??_-;_-@_-"/>
    <numFmt numFmtId="277" formatCode="_-* #,##0.0_-;\-* #,##0.0_-;_-* &quot;-&quot;_-;_-@_-"/>
    <numFmt numFmtId="278" formatCode="&quot;$&quot;#,##0_);[Red]&quot;₩&quot;\(&quot;$&quot;#,##0&quot;₩&quot;\)"/>
    <numFmt numFmtId="279" formatCode="#,##0.00\ &quot;F&quot;;[Red]\-#,##0.00\ &quot;F&quot;"/>
    <numFmt numFmtId="280" formatCode="_-&quot;₩&quot;* #,##0_-;&quot;₩&quot;&quot;₩&quot;&quot;₩&quot;&quot;₩&quot;&quot;₩&quot;\-&quot;₩&quot;* #,##0_-;_-&quot;₩&quot;* &quot;-&quot;_-;_-@_-"/>
    <numFmt numFmtId="281" formatCode="&quot;₩&quot;#,##0;[Red]&quot;₩&quot;&quot;₩&quot;&quot;₩&quot;&quot;₩&quot;\-&quot;₩&quot;#,##0"/>
    <numFmt numFmtId="282" formatCode="_(&quot;$&quot;* #,##0_);_(&quot;$&quot;* &quot;₩&quot;\(#,##0&quot;₩&quot;\);_(&quot;$&quot;* &quot;-&quot;_);_(@_)"/>
    <numFmt numFmtId="283" formatCode="_(* #,##0\ \x_);_(* \(#,##0\ \x\);_(* &quot;-&quot;??_);_(@_)"/>
    <numFmt numFmtId="284" formatCode="_(* #,##0.0\ \x_);_(* \(#,##0.0\ \x\);_(* &quot;-&quot;??_);_(@_)"/>
    <numFmt numFmtId="285" formatCode="0.00000%"/>
    <numFmt numFmtId="286" formatCode="&quot;?#,##0.00;[Red]\-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?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#,##0.00"/>
    <numFmt numFmtId="287" formatCode="&quot;SFr.&quot;#,##0;[Red]&quot;SFr.&quot;\-#,##0"/>
    <numFmt numFmtId="288" formatCode="_(&quot;$&quot;* #,##0.0_);_(&quot;$&quot;* &quot;₩&quot;&quot;₩&quot;&quot;₩&quot;&quot;₩&quot;&quot;₩&quot;&quot;₩&quot;\(#,##0.0&quot;₩&quot;&quot;₩&quot;&quot;₩&quot;&quot;₩&quot;&quot;₩&quot;&quot;₩&quot;\);_(&quot;$&quot;* &quot;-&quot;??_);_(@_)"/>
    <numFmt numFmtId="289" formatCode="&quot;₩&quot;#,##0.00;[Red]&quot;₩&quot;&quot;₩&quot;\-#,##0.00"/>
    <numFmt numFmtId="290" formatCode="_ * #,##0.00_ ;_ * \-#,##0.00_ ;_ * &quot;-&quot;_ ;_ @_ "/>
    <numFmt numFmtId="291" formatCode="#,##0.0&quot;     &quot;"/>
    <numFmt numFmtId="292" formatCode="_(* #,##0%_);_(* \(#,##0%\);_(* &quot;-&quot;_);_(@_)"/>
    <numFmt numFmtId="293" formatCode="_-&quot;?&quot;* #,##0_-;\-&quot;?&quot;* #,##0_-;_-&quot;?&quot;* &quot;-&quot;_-;_-@_-"/>
    <numFmt numFmtId="294" formatCode="###"/>
    <numFmt numFmtId="295" formatCode="0.000000%"/>
    <numFmt numFmtId="296" formatCode="_(* #,##0.00_);_(* &quot;₩&quot;\(#,##0.00&quot;₩&quot;\);_(* &quot;-&quot;??_);_(@_)"/>
    <numFmt numFmtId="297" formatCode="_-* #,##0\ _F_-;\-* #,##0\ _F_-;_-* &quot;-&quot;\ _F_-;[Red]_-@_-"/>
    <numFmt numFmtId="298" formatCode="#,##0&quot;£&quot;_);[Red]\(#,##0&quot;£&quot;\)"/>
    <numFmt numFmtId="299" formatCode="&quot;$&quot;#,##0.00_);\(&quot;$&quot;#,##0.00\)"/>
    <numFmt numFmtId="300" formatCode="#,##0.00\ \ "/>
    <numFmt numFmtId="301" formatCode="#,##0.00\ &quot;FB&quot;;[Red]\-#,##0.00\ &quot;FB&quot;"/>
    <numFmt numFmtId="302" formatCode="_ * #,##0_ ;_ * \-#,##0_ ;_ * &quot;-&quot;??_ ;_ @_ "/>
    <numFmt numFmtId="303" formatCode="&quot;S/&quot;#,##0.00;&quot;S/&quot;\-#,##0.00"/>
    <numFmt numFmtId="304" formatCode="#,##0.0"/>
    <numFmt numFmtId="305" formatCode="&quot;S/&quot;#,##0.00;[Red]&quot;S/&quot;\-#,##0.00"/>
    <numFmt numFmtId="306" formatCode="\ \ \-\ @"/>
    <numFmt numFmtId="307" formatCode="\-\2\2\5&quot; &quot;"/>
    <numFmt numFmtId="308" formatCode="_-* #,##0.0000_-;\-* #,##0.0000_-;_-* &quot;-&quot;??_-;_-@_-"/>
    <numFmt numFmtId="309" formatCode="\(0.0%\)"/>
    <numFmt numFmtId="310" formatCode="#,##0&quot;포&quot;"/>
    <numFmt numFmtId="311" formatCode="&quot;₩&quot;#,##0_);&quot;₩&quot;&quot;₩&quot;\(&quot;₩&quot;#,##0&quot;₩&quot;&quot;₩&quot;\)"/>
    <numFmt numFmtId="312" formatCode="#,##0;&quot;△&quot;#,##0"/>
    <numFmt numFmtId="313" formatCode="#,##0_);\(#,##0\)"/>
    <numFmt numFmtId="314" formatCode="#,##0&quot;Vial&quot;"/>
    <numFmt numFmtId="315" formatCode="#,##0;[Red]\(#,##0\);\-"/>
    <numFmt numFmtId="316" formatCode="#,##0;&quot;-&quot;#,##0"/>
    <numFmt numFmtId="317" formatCode="#,##0_-;[Red]\(#,##0\)_-;\-_-"/>
    <numFmt numFmtId="318" formatCode="000000"/>
    <numFmt numFmtId="319" formatCode="#,##0&quot;㎖&quot;"/>
    <numFmt numFmtId="320" formatCode="#,##0&quot;앰플&quot;"/>
    <numFmt numFmtId="321" formatCode="#,##0&quot;g&quot;"/>
    <numFmt numFmtId="322" formatCode="&quot;PG1130&quot;@&quot;01&quot;"/>
    <numFmt numFmtId="323" formatCode="&quot;₩&quot;#,##0;[Red]&quot;₩&quot;\!\-&quot;₩&quot;#,##0"/>
    <numFmt numFmtId="324" formatCode="&quot; ￦&quot;#,##0_);&quot;(￦&quot;#,##0\);&quot; ￦&quot;\-_)"/>
    <numFmt numFmtId="325" formatCode="#0&quot;일&quot;"/>
    <numFmt numFmtId="326" formatCode="#,##0&quot;정&quot;"/>
    <numFmt numFmtId="327" formatCode="#,##0&quot;매&quot;"/>
    <numFmt numFmtId="328" formatCode="&quot;#&quot;##0"/>
    <numFmt numFmtId="329" formatCode="#,##0;[Red]\-#,##0;\-"/>
    <numFmt numFmtId="330" formatCode="[Blue]#,##0.00;[Red]\-#,##0.00"/>
    <numFmt numFmtId="331" formatCode="#,##0&quot;캅셀&quot;"/>
    <numFmt numFmtId="332" formatCode="#,##0\ "/>
    <numFmt numFmtId="333" formatCode="_(&quot;₩&quot;* #,##0_);_(&quot;₩&quot;* \(#,##0\);_(&quot;₩&quot;* &quot;-&quot;_);_(@_)"/>
    <numFmt numFmtId="334" formatCode="_-* #,##0.00000_-;\-* #,##0.00000_-;_-* &quot;-&quot;_-;_-@_-"/>
    <numFmt numFmtId="335" formatCode="&quot;?&quot;#,##0;[Red]&quot;?&quot;\-#,##0"/>
    <numFmt numFmtId="336" formatCode="_-&quot;$&quot;* #,##0.00_-;\-&quot;$&quot;* #,##0.00_-;_-&quot;$&quot;* &quot;-&quot;??_-;_-@_-"/>
    <numFmt numFmtId="337" formatCode="###\-###\-######"/>
    <numFmt numFmtId="338" formatCode="_-* #,##0.0000_-;\-* #,##0.0000_-;_-* &quot;-&quot;????_-;_-@_-"/>
    <numFmt numFmtId="339" formatCode="0.0000_);[Red]\(0.0000\)"/>
    <numFmt numFmtId="340" formatCode="mm&quot;월&quot;\ dd&quot;일&quot;"/>
    <numFmt numFmtId="341" formatCode="_-* #,##0.0_-;\-* #,##0.0_-;_-* &quot;-&quot;?_-;_-@_-"/>
    <numFmt numFmtId="342" formatCode="_-* #,##0.000000_-;\-* #,##0.000000_-;_-* &quot;-&quot;_-;_-@_-"/>
    <numFmt numFmtId="343" formatCode="_-* #,##0.0000_-;\-* #,##0.0000_-;_-* &quot;-&quot;_-;_-@_-"/>
    <numFmt numFmtId="344" formatCode="#,##0.00_ "/>
    <numFmt numFmtId="345" formatCode="0000"/>
    <numFmt numFmtId="346" formatCode="&quot;?#,##0.00;\-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?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&quot;#,##0.00"/>
    <numFmt numFmtId="347" formatCode="_-[$€]* #,##0.00_-;\-[$€]* #,##0.00_-;_-[$€]* &quot;-&quot;??_-;_-@_-"/>
  </numFmts>
  <fonts count="457">
    <font>
      <sz val="1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돋움체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VNI-Times"/>
      <family val="2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10"/>
      <name val="Helv"/>
      <family val="2"/>
    </font>
    <font>
      <b/>
      <sz val="10"/>
      <name val="MS Sans Serif"/>
      <family val="2"/>
    </font>
    <font>
      <sz val="12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Times New Roman"/>
      <family val="1"/>
    </font>
    <font>
      <sz val="10"/>
      <name val="VNI-Times"/>
      <family val="2"/>
    </font>
    <font>
      <sz val="10"/>
      <name val="명조"/>
      <family val="3"/>
      <charset val="129"/>
    </font>
    <font>
      <sz val="12"/>
      <color indexed="24"/>
      <name val="바탕체"/>
      <family val="1"/>
      <charset val="129"/>
    </font>
    <font>
      <sz val="12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Arial"/>
      <family val="2"/>
    </font>
    <font>
      <i/>
      <sz val="12"/>
      <name val="바탕체"/>
      <family val="1"/>
      <charset val="129"/>
    </font>
    <font>
      <sz val="1"/>
      <color indexed="18"/>
      <name val="Courier"/>
      <family val="3"/>
    </font>
    <font>
      <sz val="12"/>
      <name val="??????"/>
      <family val="3"/>
    </font>
    <font>
      <sz val="10"/>
      <color indexed="12"/>
      <name val="Helv"/>
      <family val="2"/>
    </font>
    <font>
      <sz val="12"/>
      <name val="????"/>
      <family val="1"/>
      <charset val="136"/>
    </font>
    <font>
      <sz val="12"/>
      <name val="???"/>
      <family val="2"/>
    </font>
    <font>
      <sz val="10"/>
      <name val="???"/>
      <family val="2"/>
    </font>
    <font>
      <u/>
      <sz val="11"/>
      <color indexed="36"/>
      <name val="굃굍 굊긕긘긞긏"/>
      <family val="3"/>
      <charset val="129"/>
    </font>
    <font>
      <sz val="12"/>
      <name val="奔覆眉"/>
      <family val="3"/>
      <charset val="129"/>
    </font>
    <font>
      <sz val="11"/>
      <name val="돋?o"/>
      <family val="3"/>
      <charset val="129"/>
    </font>
    <font>
      <sz val="10"/>
      <name val="굴림체"/>
      <family val="3"/>
      <charset val="129"/>
    </font>
    <font>
      <sz val="11"/>
      <name val="￥i￠￢￠?o"/>
      <family val="3"/>
      <charset val="129"/>
    </font>
    <font>
      <sz val="12"/>
      <name val="System"/>
      <family val="2"/>
      <charset val="129"/>
    </font>
    <font>
      <sz val="12"/>
      <name val="ⓒoUAAA¨u"/>
      <family val="1"/>
      <charset val="129"/>
    </font>
    <font>
      <sz val="10"/>
      <name val="VNI-Aptima"/>
      <family val="2"/>
    </font>
    <font>
      <sz val="10"/>
      <name val="¹UAAA¼"/>
      <family val="1"/>
      <charset val="129"/>
    </font>
    <font>
      <b/>
      <sz val="12"/>
      <name val="¹UAAA¼"/>
      <family val="1"/>
      <charset val="129"/>
    </font>
    <font>
      <sz val="12"/>
      <name val="Times New Roman"/>
      <family val="1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1"/>
      <name val="ⓒoUAAA¨u"/>
      <family val="1"/>
      <charset val="129"/>
    </font>
    <font>
      <sz val="14"/>
      <name val="‚l‚r –¾’©"/>
      <family val="3"/>
      <charset val="128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20"/>
      <name val="돋움체"/>
      <family val="3"/>
      <charset val="129"/>
    </font>
    <font>
      <sz val="12"/>
      <name val="¹UAAA¼"/>
      <family val="3"/>
      <charset val="129"/>
    </font>
    <font>
      <sz val="1"/>
      <color indexed="16"/>
      <name val="Courier"/>
      <family val="3"/>
    </font>
    <font>
      <b/>
      <sz val="15"/>
      <color indexed="24"/>
      <name val="¹UAAA¼"/>
      <family val="1"/>
      <charset val="129"/>
    </font>
    <font>
      <sz val="10"/>
      <name val="‚l‚r ƒSƒVƒbƒN"/>
      <family val="3"/>
    </font>
    <font>
      <sz val="14"/>
      <name val="¾©"/>
      <family val="3"/>
      <charset val="129"/>
    </font>
    <font>
      <sz val="12"/>
      <name val="¾©"/>
      <family val="1"/>
      <charset val="129"/>
    </font>
    <font>
      <sz val="10"/>
      <name val="Courier New"/>
      <family val="3"/>
    </font>
    <font>
      <u/>
      <sz val="12"/>
      <name val="MS Sans Serif"/>
      <family val="2"/>
    </font>
    <font>
      <sz val="10"/>
      <name val="옛체"/>
      <family val="1"/>
      <charset val="129"/>
    </font>
    <font>
      <sz val="7"/>
      <name val="바탕체"/>
      <family val="1"/>
      <charset val="129"/>
    </font>
    <font>
      <sz val="10"/>
      <name val="돋움"/>
      <family val="3"/>
      <charset val="129"/>
    </font>
    <font>
      <sz val="12"/>
      <name val="명조"/>
      <family val="3"/>
      <charset val="129"/>
    </font>
    <font>
      <sz val="9"/>
      <color indexed="8"/>
      <name val="Arial"/>
      <family val="2"/>
    </font>
    <font>
      <sz val="11"/>
      <color indexed="8"/>
      <name val="맑은 고딕"/>
      <family val="3"/>
      <charset val="129"/>
    </font>
    <font>
      <sz val="10"/>
      <color theme="1"/>
      <name val="가는각진제목체"/>
      <family val="2"/>
      <charset val="129"/>
    </font>
    <font>
      <sz val="10"/>
      <color theme="1"/>
      <name val="가는각진제목체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Times New Roman"/>
      <family val="1"/>
    </font>
    <font>
      <sz val="14"/>
      <name val="AngsanaUPC"/>
      <family val="1"/>
    </font>
    <font>
      <sz val="9"/>
      <color indexed="9"/>
      <name val="Arial"/>
      <family val="2"/>
    </font>
    <font>
      <sz val="10"/>
      <color theme="0"/>
      <name val="가는각진제목체"/>
      <family val="2"/>
      <charset val="129"/>
    </font>
    <font>
      <sz val="10"/>
      <color theme="0"/>
      <name val="가는각진제목체"/>
      <family val="3"/>
      <charset val="129"/>
    </font>
    <font>
      <sz val="10"/>
      <color indexed="9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12"/>
      <name val="Arial"/>
      <family val="2"/>
    </font>
    <font>
      <b/>
      <sz val="14"/>
      <name val="Arial"/>
      <family val="2"/>
    </font>
    <font>
      <sz val="12"/>
      <name val="¨ÏoUAAA¡§u"/>
      <family val="1"/>
      <charset val="129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¥ì¢¬¢¯o"/>
      <family val="3"/>
    </font>
    <font>
      <sz val="12"/>
      <color indexed="8"/>
      <name val="¹ÙÅÁÃ¼"/>
      <family val="1"/>
      <charset val="129"/>
    </font>
    <font>
      <sz val="8"/>
      <name val="Arial"/>
      <family val="2"/>
    </font>
    <font>
      <sz val="11"/>
      <name val="μ¸¿o"/>
      <family val="1"/>
      <charset val="129"/>
    </font>
    <font>
      <sz val="12"/>
      <name val="¹ÙÅÁÃ¼"/>
      <family val="1"/>
      <charset val="129"/>
    </font>
    <font>
      <sz val="10"/>
      <name val="¹ÙÅÁÃ¼"/>
      <family val="1"/>
      <charset val="129"/>
    </font>
    <font>
      <sz val="11"/>
      <name val="μ¸¿o"/>
      <family val="3"/>
      <charset val="129"/>
    </font>
    <font>
      <sz val="11"/>
      <name val="μ¸¿oA¼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2"/>
      <name val="¹ÙÅÁÃ¼"/>
      <family val="3"/>
      <charset val="129"/>
    </font>
    <font>
      <sz val="10"/>
      <name val="Geneva"/>
      <family val="2"/>
    </font>
    <font>
      <sz val="12"/>
      <name val="UAAA"/>
      <family val="1"/>
    </font>
    <font>
      <sz val="11"/>
      <name val="レo"/>
      <family val="3"/>
      <charset val="129"/>
    </font>
    <font>
      <sz val="8"/>
      <name val="Times New Roman"/>
      <family val="1"/>
    </font>
    <font>
      <sz val="10"/>
      <color indexed="8"/>
      <name val="MS Sans Serif"/>
      <family val="2"/>
    </font>
    <font>
      <sz val="10"/>
      <name val="¹UAAA¼"/>
      <family val="3"/>
      <charset val="129"/>
    </font>
    <font>
      <sz val="12"/>
      <name val="¸íÁ¶"/>
      <family val="3"/>
      <charset val="129"/>
    </font>
    <font>
      <sz val="9"/>
      <color indexed="20"/>
      <name val="Arial"/>
      <family val="2"/>
    </font>
    <font>
      <sz val="10"/>
      <color rgb="FF9C0006"/>
      <name val="가는각진제목체"/>
      <family val="2"/>
      <charset val="129"/>
    </font>
    <font>
      <sz val="10"/>
      <color rgb="FF9C0006"/>
      <name val="가는각진제목체"/>
      <family val="3"/>
      <charset val="129"/>
    </font>
    <font>
      <sz val="10"/>
      <color indexed="20"/>
      <name val="맑은 고딕"/>
      <family val="3"/>
      <charset val="129"/>
    </font>
    <font>
      <sz val="10"/>
      <name val="굴림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b/>
      <sz val="8"/>
      <color indexed="24"/>
      <name val="Arial"/>
      <family val="2"/>
    </font>
    <font>
      <sz val="9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sz val="12"/>
      <name val="¡¾¨????÷A¨?"/>
      <family val="3"/>
      <charset val="129"/>
    </font>
    <font>
      <sz val="12"/>
      <name val="¡¾¨ù¢¬©÷A¨ù"/>
      <family val="3"/>
      <charset val="129"/>
    </font>
    <font>
      <sz val="12"/>
      <name val="￠RER￠R¡×u¡ER￠R¡¿u¡ERE "/>
      <family val="3"/>
      <charset val="129"/>
    </font>
    <font>
      <sz val="12"/>
      <name val="¨IoUAAA¡§u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ÙÅÁÃ¼"/>
      <family val="3"/>
      <charset val="129"/>
    </font>
    <font>
      <sz val="11"/>
      <name val="µ¸¿ò"/>
      <family val="1"/>
      <charset val="129"/>
    </font>
    <font>
      <sz val="12"/>
      <name val="±¼¸²A¼"/>
      <family val="1"/>
      <charset val="129"/>
    </font>
    <font>
      <sz val="11"/>
      <name val="µ¸¿ò"/>
      <family val="3"/>
      <charset val="129"/>
    </font>
    <font>
      <sz val="12"/>
      <name val="¹UAAA¼"/>
      <family val="3"/>
    </font>
    <font>
      <sz val="12"/>
      <name val="¹ÙÅÁÃ¼"/>
      <family val="1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1"/>
      <charset val="129"/>
    </font>
    <font>
      <sz val="10"/>
      <name val="±¼¸²A¼"/>
      <family val="1"/>
      <charset val="129"/>
    </font>
    <font>
      <sz val="10"/>
      <name val="±¼¸²Ã¼"/>
      <family val="3"/>
    </font>
    <font>
      <sz val="10"/>
      <name val="±¼¸²A¼"/>
      <family val="3"/>
    </font>
    <font>
      <sz val="9"/>
      <name val="Times New Roman"/>
      <family val="1"/>
    </font>
    <font>
      <b/>
      <sz val="9"/>
      <color indexed="52"/>
      <name val="Arial"/>
      <family val="2"/>
    </font>
    <font>
      <b/>
      <sz val="10"/>
      <color rgb="FFFA7D00"/>
      <name val="가는각진제목체"/>
      <family val="2"/>
      <charset val="129"/>
    </font>
    <font>
      <b/>
      <sz val="10"/>
      <color rgb="FFFA7D00"/>
      <name val="가는각진제목체"/>
      <family val="3"/>
      <charset val="129"/>
    </font>
    <font>
      <b/>
      <sz val="10"/>
      <color indexed="52"/>
      <name val="맑은 고딕"/>
      <family val="3"/>
      <charset val="129"/>
    </font>
    <font>
      <b/>
      <sz val="10"/>
      <name val="Helv"/>
      <family val="2"/>
    </font>
    <font>
      <sz val="10"/>
      <color indexed="10"/>
      <name val="Helv"/>
      <family val="2"/>
    </font>
    <font>
      <b/>
      <sz val="9"/>
      <color indexed="9"/>
      <name val="Arial"/>
      <family val="2"/>
    </font>
    <font>
      <b/>
      <sz val="10"/>
      <color theme="0"/>
      <name val="가는각진제목체"/>
      <family val="2"/>
      <charset val="129"/>
    </font>
    <font>
      <b/>
      <sz val="10"/>
      <color theme="0"/>
      <name val="가는각진제목체"/>
      <family val="3"/>
      <charset val="129"/>
    </font>
    <font>
      <b/>
      <sz val="10"/>
      <color indexed="9"/>
      <name val="맑은 고딕"/>
      <family val="3"/>
      <charset val="129"/>
    </font>
    <font>
      <b/>
      <sz val="8"/>
      <name val="Arial"/>
      <family val="2"/>
    </font>
    <font>
      <b/>
      <sz val="10"/>
      <color indexed="43"/>
      <name val="Arial"/>
      <family val="2"/>
    </font>
    <font>
      <b/>
      <sz val="8"/>
      <color indexed="43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"/>
      <color indexed="8"/>
      <name val="Courier"/>
      <family val="3"/>
    </font>
    <font>
      <sz val="10"/>
      <color theme="1"/>
      <name val="Arial"/>
      <family val="2"/>
    </font>
    <font>
      <sz val="10"/>
      <color theme="1"/>
      <name val="Arial"/>
      <family val="2"/>
      <charset val="129"/>
    </font>
    <font>
      <sz val="9"/>
      <name val="Tahoma"/>
      <family val="2"/>
    </font>
    <font>
      <sz val="8"/>
      <color indexed="12"/>
      <name val="Times New Roman"/>
      <family val="1"/>
    </font>
    <font>
      <sz val="8"/>
      <name val="Palatino"/>
      <family val="1"/>
    </font>
    <font>
      <sz val="11"/>
      <color indexed="8"/>
      <name val="Calibri"/>
      <family val="2"/>
    </font>
    <font>
      <sz val="10"/>
      <name val="MS Serif"/>
      <family val="1"/>
    </font>
    <font>
      <sz val="10"/>
      <name val="Courier"/>
      <family val="3"/>
    </font>
    <font>
      <sz val="11"/>
      <name val="돋움체"/>
      <family val="3"/>
      <charset val="129"/>
    </font>
    <font>
      <b/>
      <sz val="10"/>
      <name val="Times New Roman"/>
      <family val="1"/>
    </font>
    <font>
      <sz val="12"/>
      <name val="ㄏoUAAA¨u"/>
      <family val="1"/>
      <charset val="129"/>
    </font>
    <font>
      <b/>
      <sz val="12"/>
      <name val="Helv"/>
      <family val="2"/>
    </font>
    <font>
      <sz val="8"/>
      <color indexed="39"/>
      <name val="MS Sans Serif"/>
      <family val="2"/>
    </font>
    <font>
      <sz val="10"/>
      <name val="Lucida Bright"/>
      <family val="1"/>
    </font>
    <font>
      <b/>
      <u val="double"/>
      <sz val="9"/>
      <name val="Arial"/>
      <family val="2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sz val="10"/>
      <color indexed="14"/>
      <name val="Helv"/>
      <family val="2"/>
    </font>
    <font>
      <i/>
      <sz val="9"/>
      <color indexed="23"/>
      <name val="Arial"/>
      <family val="2"/>
    </font>
    <font>
      <i/>
      <sz val="10"/>
      <color rgb="FF7F7F7F"/>
      <name val="가는각진제목체"/>
      <family val="2"/>
      <charset val="129"/>
    </font>
    <font>
      <i/>
      <sz val="10"/>
      <color rgb="FF7F7F7F"/>
      <name val="가는각진제목체"/>
      <family val="3"/>
      <charset val="129"/>
    </font>
    <font>
      <i/>
      <sz val="10"/>
      <color indexed="23"/>
      <name val="맑은 고딕"/>
      <family val="3"/>
      <charset val="129"/>
    </font>
    <font>
      <i/>
      <sz val="1"/>
      <color indexed="8"/>
      <name val="Courier"/>
      <family val="3"/>
    </font>
    <font>
      <u/>
      <sz val="7.5"/>
      <color indexed="36"/>
      <name val="Arial"/>
      <family val="2"/>
    </font>
    <font>
      <sz val="7"/>
      <name val="Palatino"/>
      <family val="1"/>
    </font>
    <font>
      <b/>
      <sz val="11"/>
      <name val="Arial"/>
      <family val="2"/>
    </font>
    <font>
      <b/>
      <sz val="14"/>
      <name val="Albertus Extra Bold"/>
      <family val="2"/>
    </font>
    <font>
      <sz val="9"/>
      <color indexed="17"/>
      <name val="Arial"/>
      <family val="2"/>
    </font>
    <font>
      <sz val="10"/>
      <color rgb="FF006100"/>
      <name val="가는각진제목체"/>
      <family val="2"/>
      <charset val="129"/>
    </font>
    <font>
      <sz val="10"/>
      <color rgb="FF006100"/>
      <name val="가는각진제목체"/>
      <family val="3"/>
      <charset val="129"/>
    </font>
    <font>
      <sz val="10"/>
      <color indexed="17"/>
      <name val="맑은 고딕"/>
      <family val="3"/>
      <charset val="129"/>
    </font>
    <font>
      <b/>
      <sz val="12"/>
      <color indexed="8"/>
      <name val="Times New Roman"/>
      <family val="1"/>
    </font>
    <font>
      <b/>
      <sz val="12"/>
      <name val="Arial"/>
      <family val="2"/>
    </font>
    <font>
      <b/>
      <sz val="12"/>
      <color indexed="62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b/>
      <sz val="15"/>
      <color indexed="56"/>
      <name val="Arial"/>
      <family val="2"/>
    </font>
    <font>
      <b/>
      <sz val="15"/>
      <color theme="3"/>
      <name val="가는각진제목체"/>
      <family val="2"/>
      <charset val="129"/>
    </font>
    <font>
      <b/>
      <sz val="15"/>
      <color theme="3"/>
      <name val="가는각진제목체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Arial"/>
      <family val="2"/>
    </font>
    <font>
      <b/>
      <sz val="13"/>
      <color theme="3"/>
      <name val="가는각진제목체"/>
      <family val="2"/>
      <charset val="129"/>
    </font>
    <font>
      <b/>
      <sz val="13"/>
      <color theme="3"/>
      <name val="가는각진제목체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Arial"/>
      <family val="2"/>
    </font>
    <font>
      <b/>
      <sz val="11"/>
      <color theme="3"/>
      <name val="가는각진제목체"/>
      <family val="2"/>
      <charset val="129"/>
    </font>
    <font>
      <b/>
      <sz val="11"/>
      <color theme="3"/>
      <name val="가는각진제목체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name val="Tms Rmn"/>
      <family val="1"/>
    </font>
    <font>
      <b/>
      <sz val="12"/>
      <color indexed="8"/>
      <name val="Arial"/>
      <family val="2"/>
    </font>
    <font>
      <b/>
      <i/>
      <sz val="22"/>
      <name val="Times New Roman"/>
      <family val="1"/>
    </font>
    <font>
      <b/>
      <sz val="8"/>
      <name val="MS Sans Serif"/>
      <family val="2"/>
    </font>
    <font>
      <sz val="10"/>
      <name val="Univers (WN)"/>
      <family val="2"/>
    </font>
    <font>
      <u/>
      <sz val="8.4"/>
      <color indexed="12"/>
      <name val="Arial"/>
      <family val="2"/>
    </font>
    <font>
      <u/>
      <sz val="8.8000000000000007"/>
      <color theme="10"/>
      <name val="굴림"/>
      <family val="3"/>
      <charset val="129"/>
    </font>
    <font>
      <u/>
      <sz val="10"/>
      <color indexed="12"/>
      <name val="MS Sans Serif"/>
      <family val="2"/>
    </font>
    <font>
      <sz val="9"/>
      <color indexed="62"/>
      <name val="Arial"/>
      <family val="2"/>
    </font>
    <font>
      <sz val="10"/>
      <color rgb="FF3F3F76"/>
      <name val="가는각진제목체"/>
      <family val="2"/>
      <charset val="129"/>
    </font>
    <font>
      <sz val="10"/>
      <color rgb="FF3F3F76"/>
      <name val="가는각진제목체"/>
      <family val="3"/>
      <charset val="129"/>
    </font>
    <font>
      <sz val="10"/>
      <color indexed="62"/>
      <name val="맑은 고딕"/>
      <family val="3"/>
      <charset val="129"/>
    </font>
    <font>
      <sz val="10"/>
      <color indexed="12"/>
      <name val="Arial"/>
      <family val="2"/>
    </font>
    <font>
      <sz val="10"/>
      <name val="ＭＳ ゴシック"/>
      <family val="3"/>
      <charset val="129"/>
    </font>
    <font>
      <b/>
      <sz val="10"/>
      <color indexed="8"/>
      <name val="Arial"/>
      <family val="2"/>
    </font>
    <font>
      <sz val="9"/>
      <color indexed="52"/>
      <name val="Arial"/>
      <family val="2"/>
    </font>
    <font>
      <sz val="10"/>
      <color rgb="FFFA7D00"/>
      <name val="가는각진제목체"/>
      <family val="2"/>
      <charset val="129"/>
    </font>
    <font>
      <sz val="10"/>
      <color rgb="FFFA7D00"/>
      <name val="가는각진제목체"/>
      <family val="3"/>
      <charset val="129"/>
    </font>
    <font>
      <sz val="10"/>
      <color indexed="52"/>
      <name val="맑은 고딕"/>
      <family val="3"/>
      <charset val="129"/>
    </font>
    <font>
      <u/>
      <sz val="10"/>
      <color indexed="9"/>
      <name val="Arial"/>
      <family val="2"/>
    </font>
    <font>
      <b/>
      <sz val="20"/>
      <name val="Albertus Extra Bold"/>
      <family val="2"/>
    </font>
    <font>
      <b/>
      <sz val="12"/>
      <name val="Albertus Extra Bold"/>
      <family val="2"/>
    </font>
    <font>
      <sz val="14"/>
      <name val="Arial"/>
      <family val="2"/>
    </font>
    <font>
      <b/>
      <sz val="14"/>
      <color indexed="24"/>
      <name val="Book Antiqua"/>
      <family val="1"/>
    </font>
    <font>
      <b/>
      <sz val="11"/>
      <name val="Helv"/>
      <family val="2"/>
    </font>
    <font>
      <sz val="12"/>
      <name val="宋体"/>
      <family val="3"/>
      <charset val="129"/>
    </font>
    <font>
      <sz val="11"/>
      <name val="IiE┉E?o"/>
      <family val="3"/>
    </font>
    <font>
      <b/>
      <u val="singleAccounting"/>
      <sz val="9"/>
      <color indexed="9"/>
      <name val="Arial"/>
      <family val="2"/>
    </font>
    <font>
      <u/>
      <sz val="8"/>
      <color indexed="9"/>
      <name val="Arial"/>
      <family val="2"/>
    </font>
    <font>
      <sz val="9"/>
      <color indexed="60"/>
      <name val="Arial"/>
      <family val="2"/>
    </font>
    <font>
      <sz val="10"/>
      <color rgb="FF9C6500"/>
      <name val="가는각진제목체"/>
      <family val="2"/>
      <charset val="129"/>
    </font>
    <font>
      <sz val="10"/>
      <color rgb="FF9C6500"/>
      <name val="가는각진제목체"/>
      <family val="3"/>
      <charset val="129"/>
    </font>
    <font>
      <sz val="10"/>
      <color indexed="60"/>
      <name val="맑은 고딕"/>
      <family val="3"/>
      <charset val="129"/>
    </font>
    <font>
      <sz val="12"/>
      <name val="Courier New"/>
      <family val="3"/>
    </font>
    <font>
      <sz val="7"/>
      <name val="Small Fonts"/>
      <family val="2"/>
    </font>
    <font>
      <sz val="12"/>
      <name val="Helv"/>
      <family val="2"/>
    </font>
    <font>
      <sz val="11"/>
      <name val="굴림"/>
      <family val="3"/>
      <charset val="129"/>
    </font>
    <font>
      <sz val="9"/>
      <color theme="1"/>
      <name val="맑은 고딕"/>
      <family val="2"/>
      <charset val="129"/>
    </font>
    <font>
      <sz val="9"/>
      <color theme="1"/>
      <name val="맑은 고딕"/>
      <family val="3"/>
      <charset val="129"/>
    </font>
    <font>
      <u/>
      <sz val="18"/>
      <name val="Times New Roman"/>
      <family val="1"/>
    </font>
    <font>
      <sz val="10"/>
      <color indexed="8"/>
      <name val="가는각진제목체"/>
      <family val="3"/>
      <charset val="129"/>
    </font>
    <font>
      <b/>
      <sz val="9"/>
      <color indexed="16"/>
      <name val="Arial"/>
      <family val="2"/>
    </font>
    <font>
      <sz val="7"/>
      <color indexed="8"/>
      <name val="Arial"/>
      <family val="2"/>
    </font>
    <font>
      <sz val="14"/>
      <name val="?¾’?"/>
      <family val="3"/>
      <charset val="129"/>
    </font>
    <font>
      <sz val="14"/>
      <name val="–¾’©"/>
      <family val="3"/>
      <charset val="129"/>
    </font>
    <font>
      <b/>
      <sz val="9"/>
      <color indexed="63"/>
      <name val="Arial"/>
      <family val="2"/>
    </font>
    <font>
      <b/>
      <sz val="10"/>
      <color rgb="FF3F3F3F"/>
      <name val="가는각진제목체"/>
      <family val="2"/>
      <charset val="129"/>
    </font>
    <font>
      <b/>
      <sz val="10"/>
      <color rgb="FF3F3F3F"/>
      <name val="가는각진제목체"/>
      <family val="3"/>
      <charset val="129"/>
    </font>
    <font>
      <b/>
      <i/>
      <sz val="10"/>
      <color indexed="8"/>
      <name val="Arial"/>
      <family val="2"/>
    </font>
    <font>
      <b/>
      <i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10"/>
      <color indexed="30"/>
      <name val="Arial"/>
      <family val="2"/>
    </font>
    <font>
      <b/>
      <sz val="22"/>
      <color indexed="21"/>
      <name val="Times New Roman"/>
      <family val="1"/>
    </font>
    <font>
      <b/>
      <sz val="22"/>
      <color indexed="54"/>
      <name val="Times New Roman"/>
      <family val="1"/>
    </font>
    <font>
      <b/>
      <sz val="10"/>
      <color indexed="63"/>
      <name val="맑은 고딕"/>
      <family val="3"/>
      <charset val="129"/>
    </font>
    <font>
      <sz val="10"/>
      <color indexed="16"/>
      <name val="Helvetica-Black"/>
      <family val="2"/>
    </font>
    <font>
      <i/>
      <sz val="14"/>
      <name val="Times New Roman"/>
      <family val="1"/>
    </font>
    <font>
      <b/>
      <sz val="22"/>
      <name val="Book Antiqua"/>
      <family val="1"/>
    </font>
    <font>
      <sz val="10"/>
      <color indexed="8"/>
      <name val="Helv"/>
      <family val="2"/>
    </font>
    <font>
      <sz val="11"/>
      <name val="굃굍 긕긘긞긏"/>
      <family val="3"/>
      <charset val="129"/>
    </font>
    <font>
      <b/>
      <i/>
      <sz val="9"/>
      <color indexed="60"/>
      <name val="Arial"/>
      <family val="2"/>
    </font>
    <font>
      <sz val="11"/>
      <name val="VNI-Times"/>
      <family val="2"/>
    </font>
    <font>
      <sz val="8"/>
      <name val="Wingdings"/>
      <charset val="2"/>
    </font>
    <font>
      <sz val="24"/>
      <name val="Courier New"/>
      <family val="3"/>
    </font>
    <font>
      <b/>
      <u/>
      <sz val="12"/>
      <name val="Helv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u/>
      <sz val="9"/>
      <name val="Arial"/>
      <family val="2"/>
    </font>
    <font>
      <u val="singleAccounting"/>
      <sz val="10"/>
      <name val="Arial"/>
      <family val="2"/>
    </font>
    <font>
      <sz val="8"/>
      <name val="MS Sans Serif"/>
      <family val="2"/>
    </font>
    <font>
      <b/>
      <sz val="12"/>
      <color indexed="18"/>
      <name val="Arial"/>
      <family val="2"/>
    </font>
    <font>
      <b/>
      <sz val="8"/>
      <color indexed="8"/>
      <name val="Helv"/>
      <family val="2"/>
    </font>
    <font>
      <sz val="13"/>
      <name val=".VnTime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b/>
      <sz val="11"/>
      <name val="Times New Roman"/>
      <family val="1"/>
    </font>
    <font>
      <b/>
      <sz val="18"/>
      <color indexed="56"/>
      <name val="맑은 고딕"/>
      <family val="3"/>
      <charset val="129"/>
    </font>
    <font>
      <b/>
      <sz val="18"/>
      <color indexed="56"/>
      <name val="맑은 고딕"/>
      <family val="3"/>
    </font>
    <font>
      <b/>
      <sz val="18"/>
      <color theme="3"/>
      <name val="맑은 고딕"/>
      <family val="3"/>
      <charset val="129"/>
      <scheme val="major"/>
    </font>
    <font>
      <b/>
      <sz val="9"/>
      <color indexed="8"/>
      <name val="Arial"/>
      <family val="2"/>
    </font>
    <font>
      <b/>
      <sz val="10"/>
      <color theme="1"/>
      <name val="가는각진제목체"/>
      <family val="2"/>
      <charset val="129"/>
    </font>
    <font>
      <b/>
      <sz val="10"/>
      <color theme="1"/>
      <name val="가는각진제목체"/>
      <family val="3"/>
      <charset val="129"/>
    </font>
    <font>
      <b/>
      <sz val="10"/>
      <color indexed="8"/>
      <name val="맑은 고딕"/>
      <family val="3"/>
      <charset val="129"/>
    </font>
    <font>
      <u val="double"/>
      <sz val="8"/>
      <color indexed="8"/>
      <name val="Arial"/>
      <family val="2"/>
    </font>
    <font>
      <sz val="11"/>
      <color indexed="12"/>
      <name val="Times New Roman"/>
      <family val="1"/>
    </font>
    <font>
      <sz val="9"/>
      <color indexed="10"/>
      <name val="Arial"/>
      <family val="2"/>
    </font>
    <font>
      <sz val="10"/>
      <color rgb="FFFF0000"/>
      <name val="가는각진제목체"/>
      <family val="2"/>
      <charset val="129"/>
    </font>
    <font>
      <sz val="10"/>
      <color rgb="FFFF0000"/>
      <name val="가는각진제목체"/>
      <family val="3"/>
      <charset val="129"/>
    </font>
    <font>
      <sz val="10"/>
      <color indexed="10"/>
      <name val="맑은 고딕"/>
      <family val="3"/>
      <charset val="129"/>
    </font>
    <font>
      <sz val="12"/>
      <name val="ｱｼｸｲﾃｼ"/>
      <family val="3"/>
    </font>
    <font>
      <sz val="10"/>
      <color indexed="10"/>
      <name val="굴림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맑은 고딕"/>
      <family val="3"/>
    </font>
    <font>
      <b/>
      <sz val="11"/>
      <color indexed="52"/>
      <name val="맑은 고딕"/>
      <family val="3"/>
      <charset val="129"/>
    </font>
    <font>
      <b/>
      <sz val="11"/>
      <color indexed="52"/>
      <name val="맑은 고딕"/>
      <family val="3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Courier"/>
      <family val="3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1"/>
      <color indexed="20"/>
      <name val="맑은 고딕"/>
      <family val="3"/>
    </font>
    <font>
      <u/>
      <sz val="9.35"/>
      <color indexed="36"/>
      <name val="돋움"/>
      <family val="3"/>
      <charset val="129"/>
    </font>
    <font>
      <u/>
      <sz val="12"/>
      <color indexed="36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뼥??"/>
      <family val="3"/>
      <charset val="129"/>
    </font>
    <font>
      <sz val="14"/>
      <name val="뼻뮝"/>
      <family val="3"/>
      <charset val="129"/>
    </font>
    <font>
      <sz val="14"/>
      <name val="ＭＳ 明朝"/>
      <family val="3"/>
      <charset val="129"/>
    </font>
    <font>
      <sz val="9"/>
      <name val="Arial Narrow"/>
      <family val="2"/>
    </font>
    <font>
      <b/>
      <i/>
      <sz val="10"/>
      <name val="Arial"/>
      <family val="2"/>
    </font>
    <font>
      <sz val="10"/>
      <color theme="1"/>
      <name val="맑은 고딕"/>
      <family val="2"/>
      <charset val="129"/>
    </font>
    <font>
      <sz val="11"/>
      <color indexed="60"/>
      <name val="맑은 고딕"/>
      <family val="3"/>
      <charset val="129"/>
    </font>
    <font>
      <sz val="11"/>
      <color indexed="60"/>
      <name val="맑은 고딕"/>
      <family val="3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맑은 고딕"/>
      <family val="3"/>
    </font>
    <font>
      <b/>
      <sz val="11"/>
      <color indexed="9"/>
      <name val="맑은 고딕"/>
      <family val="3"/>
      <charset val="129"/>
    </font>
    <font>
      <b/>
      <sz val="11"/>
      <color indexed="9"/>
      <name val="맑은 고딕"/>
      <family val="3"/>
    </font>
    <font>
      <b/>
      <sz val="12"/>
      <color indexed="16"/>
      <name val="굴림체"/>
      <family val="3"/>
      <charset val="129"/>
    </font>
    <font>
      <sz val="10"/>
      <color theme="1"/>
      <name val="Tahoma"/>
      <family val="2"/>
    </font>
    <font>
      <sz val="10"/>
      <color theme="1"/>
      <name val="맑은 고딕"/>
      <family val="3"/>
      <charset val="129"/>
    </font>
    <font>
      <sz val="9"/>
      <color indexed="8"/>
      <name val="본문 글꼴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sz val="11"/>
      <color indexed="52"/>
      <name val="맑은 고딕"/>
      <family val="3"/>
    </font>
    <font>
      <u/>
      <sz val="11"/>
      <color indexed="36"/>
      <name val="굴림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맑은 고딕"/>
      <family val="3"/>
    </font>
    <font>
      <sz val="10"/>
      <name val="궁서(English)"/>
      <family val="3"/>
      <charset val="129"/>
    </font>
    <font>
      <sz val="11"/>
      <name val="바탕"/>
      <family val="1"/>
      <charset val="129"/>
    </font>
    <font>
      <sz val="11"/>
      <color indexed="62"/>
      <name val="맑은 고딕"/>
      <family val="3"/>
      <charset val="129"/>
    </font>
    <font>
      <sz val="11"/>
      <color indexed="62"/>
      <name val="맑은 고딕"/>
      <family val="3"/>
    </font>
    <font>
      <sz val="10"/>
      <color indexed="24"/>
      <name val="MS Sans Serif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2"/>
      <charset val="129"/>
    </font>
    <font>
      <sz val="11"/>
      <color indexed="17"/>
      <name val="맑은 고딕"/>
      <family val="3"/>
      <charset val="129"/>
    </font>
    <font>
      <sz val="11"/>
      <color indexed="17"/>
      <name val="맑은 고딕"/>
      <family val="3"/>
    </font>
    <font>
      <b/>
      <sz val="11"/>
      <color indexed="63"/>
      <name val="맑은 고딕"/>
      <family val="3"/>
      <charset val="129"/>
    </font>
    <font>
      <b/>
      <sz val="11"/>
      <color indexed="63"/>
      <name val="맑은 고딕"/>
      <family val="3"/>
    </font>
    <font>
      <sz val="11"/>
      <name val="ＭＳ Ｐゴシック"/>
      <family val="2"/>
      <charset val="128"/>
    </font>
    <font>
      <b/>
      <sz val="12"/>
      <name val="굴림체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9"/>
      <color indexed="8"/>
      <name val="돋움"/>
      <family val="3"/>
      <charset val="129"/>
    </font>
    <font>
      <sz val="9"/>
      <color theme="1"/>
      <name val="돋움"/>
      <family val="3"/>
      <charset val="129"/>
    </font>
    <font>
      <sz val="9"/>
      <color theme="1"/>
      <name val="본문 글꼴"/>
      <family val="3"/>
      <charset val="129"/>
    </font>
    <font>
      <u/>
      <sz val="9.35"/>
      <color theme="10"/>
      <name val="돋움"/>
      <family val="3"/>
      <charset val="129"/>
    </font>
    <font>
      <u/>
      <sz val="9.35"/>
      <color indexed="12"/>
      <name val="돋움"/>
      <family val="3"/>
      <charset val="129"/>
    </font>
    <font>
      <u/>
      <sz val="10"/>
      <color theme="10"/>
      <name val="맑은 고딕"/>
      <family val="3"/>
      <charset val="129"/>
    </font>
    <font>
      <u/>
      <sz val="9"/>
      <color indexed="12"/>
      <name val="돋움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i/>
      <sz val="18"/>
      <name val="맑은 고딕"/>
      <family val="3"/>
      <charset val="129"/>
    </font>
    <font>
      <b/>
      <i/>
      <sz val="12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10"/>
      <name val="Arial"/>
      <family val="3"/>
      <charset val="129"/>
    </font>
    <font>
      <b/>
      <sz val="26"/>
      <name val="KB금융 본문체 Light"/>
      <family val="3"/>
      <charset val="129"/>
    </font>
    <font>
      <b/>
      <sz val="20"/>
      <name val="맑은 고딕"/>
      <family val="3"/>
      <charset val="129"/>
    </font>
    <font>
      <b/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theme="0"/>
      <name val="돋움"/>
      <family val="3"/>
      <charset val="129"/>
    </font>
    <font>
      <sz val="11"/>
      <color rgb="FF0070C0"/>
      <name val="돋움"/>
      <family val="3"/>
      <charset val="129"/>
    </font>
    <font>
      <sz val="11"/>
      <name val="KB금융 본문체 Light"/>
      <family val="3"/>
      <charset val="129"/>
    </font>
    <font>
      <sz val="11"/>
      <color theme="1"/>
      <name val="KB금융 본문체 Light"/>
      <family val="3"/>
      <charset val="129"/>
    </font>
    <font>
      <sz val="11"/>
      <color rgb="FF434343"/>
      <name val="돋움"/>
      <family val="3"/>
      <charset val="129"/>
    </font>
    <font>
      <sz val="10"/>
      <name val="KB금융 본문체 Light"/>
      <family val="3"/>
      <charset val="129"/>
    </font>
    <font>
      <b/>
      <sz val="10"/>
      <name val="KB금융 본문체 Light"/>
      <family val="3"/>
      <charset val="129"/>
    </font>
    <font>
      <b/>
      <i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color rgb="FFFF0000"/>
      <name val="KB금융 본문체 Light"/>
      <family val="3"/>
      <charset val="129"/>
    </font>
    <font>
      <b/>
      <i/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2"/>
      <name val="ＭＳ Ｐゴシック"/>
      <family val="3"/>
      <charset val="129"/>
    </font>
    <font>
      <sz val="10"/>
      <color indexed="8"/>
      <name val="Tahoma"/>
      <family val="2"/>
    </font>
    <font>
      <sz val="10"/>
      <color indexed="8"/>
      <name val="굴림"/>
      <family val="3"/>
      <charset val="129"/>
    </font>
    <font>
      <sz val="10"/>
      <color theme="1"/>
      <name val="굴림"/>
      <family val="3"/>
      <charset val="129"/>
    </font>
    <font>
      <b/>
      <i/>
      <sz val="16"/>
      <name val="맑은 고딕"/>
      <family val="3"/>
      <charset val="129"/>
    </font>
  </fonts>
  <fills count="1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72C7E7"/>
        <bgColor indexed="64"/>
      </patternFill>
    </fill>
    <fill>
      <patternFill patternType="solid">
        <fgColor indexed="9"/>
        <bgColor indexed="64"/>
      </patternFill>
    </fill>
    <fill>
      <patternFill patternType="gray125">
        <fgColor indexed="8"/>
      </patternFill>
    </fill>
    <fill>
      <patternFill patternType="solid">
        <fgColor indexed="27"/>
        <bgColor indexed="64"/>
      </patternFill>
    </fill>
    <fill>
      <patternFill patternType="solid">
        <fgColor indexed="15"/>
      </patternFill>
    </fill>
    <fill>
      <patternFill patternType="solid">
        <fgColor indexed="4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3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A452A"/>
        <bgColor indexed="64"/>
      </patternFill>
    </fill>
    <fill>
      <patternFill patternType="solid">
        <fgColor rgb="FFC5BE9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7E5E5"/>
      </patternFill>
    </fill>
    <fill>
      <patternFill patternType="solid">
        <fgColor rgb="FFCC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7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1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indexed="16"/>
      </top>
      <bottom style="thin">
        <color indexed="1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16"/>
      </top>
      <bottom style="thin">
        <color indexed="16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/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/>
      <diagonal/>
    </border>
    <border>
      <left style="thick">
        <color indexed="62"/>
      </left>
      <right/>
      <top style="thick">
        <color indexed="62"/>
      </top>
      <bottom/>
      <diagonal/>
    </border>
    <border>
      <left/>
      <right style="thick">
        <color indexed="62"/>
      </right>
      <top style="thick">
        <color indexed="62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9"/>
      </right>
      <top style="medium">
        <color indexed="64"/>
      </top>
      <bottom/>
      <diagonal/>
    </border>
    <border>
      <left style="thin">
        <color theme="9"/>
      </left>
      <right style="thin">
        <color theme="9"/>
      </right>
      <top style="medium">
        <color indexed="64"/>
      </top>
      <bottom/>
      <diagonal/>
    </border>
    <border>
      <left style="thin">
        <color theme="9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theme="3" tint="-0.499984740745262"/>
      </left>
      <right style="hair">
        <color theme="3" tint="-0.499984740745262"/>
      </right>
      <top style="thick">
        <color theme="3" tint="-0.499984740745262"/>
      </top>
      <bottom style="hair">
        <color theme="3" tint="-0.499984740745262"/>
      </bottom>
      <diagonal/>
    </border>
    <border>
      <left style="hair">
        <color theme="3" tint="-0.499984740745262"/>
      </left>
      <right style="hair">
        <color theme="3" tint="-0.499984740745262"/>
      </right>
      <top style="thick">
        <color theme="3" tint="-0.499984740745262"/>
      </top>
      <bottom style="hair">
        <color theme="3" tint="-0.499984740745262"/>
      </bottom>
      <diagonal/>
    </border>
    <border>
      <left style="hair">
        <color theme="3" tint="-0.499984740745262"/>
      </left>
      <right style="thick">
        <color theme="3" tint="-0.499984740745262"/>
      </right>
      <top style="thick">
        <color theme="3" tint="-0.499984740745262"/>
      </top>
      <bottom style="hair">
        <color theme="3" tint="-0.499984740745262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theme="9" tint="-0.24994659260841701"/>
      </left>
      <right style="thick">
        <color theme="9" tint="-0.2499465926084170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theme="3" tint="-0.499984740745262"/>
      </left>
      <right style="hair">
        <color theme="3" tint="-0.499984740745262"/>
      </right>
      <top style="hair">
        <color theme="3" tint="-0.499984740745262"/>
      </top>
      <bottom style="hair">
        <color theme="3" tint="-0.499984740745262"/>
      </bottom>
      <diagonal/>
    </border>
    <border>
      <left style="hair">
        <color theme="3" tint="-0.499984740745262"/>
      </left>
      <right style="hair">
        <color theme="3" tint="-0.499984740745262"/>
      </right>
      <top style="hair">
        <color theme="3" tint="-0.499984740745262"/>
      </top>
      <bottom style="hair">
        <color theme="3" tint="-0.499984740745262"/>
      </bottom>
      <diagonal/>
    </border>
    <border>
      <left style="hair">
        <color theme="3" tint="-0.499984740745262"/>
      </left>
      <right style="thick">
        <color theme="3" tint="-0.499984740745262"/>
      </right>
      <top style="hair">
        <color theme="3" tint="-0.499984740745262"/>
      </top>
      <bottom style="hair">
        <color theme="3" tint="-0.499984740745262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theme="3" tint="-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3" tint="-0.499984740745262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thick">
        <color theme="9" tint="-0.24994659260841701"/>
      </left>
      <right style="thick">
        <color theme="9" tint="-0.24994659260841701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theme="3" tint="-0.499984740745262"/>
      </left>
      <right style="hair">
        <color theme="3" tint="-0.499984740745262"/>
      </right>
      <top style="hair">
        <color theme="3" tint="-0.499984740745262"/>
      </top>
      <bottom/>
      <diagonal/>
    </border>
    <border>
      <left style="hair">
        <color theme="3" tint="-0.499984740745262"/>
      </left>
      <right style="hair">
        <color theme="3" tint="-0.499984740745262"/>
      </right>
      <top style="hair">
        <color theme="3" tint="-0.499984740745262"/>
      </top>
      <bottom/>
      <diagonal/>
    </border>
    <border>
      <left style="hair">
        <color theme="3" tint="-0.499984740745262"/>
      </left>
      <right style="thick">
        <color theme="3" tint="-0.499984740745262"/>
      </right>
      <top style="hair">
        <color theme="3" tint="-0.499984740745262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theme="6" tint="-0.499984740745262"/>
      </left>
      <right style="hair">
        <color theme="6" tint="-0.499984740745262"/>
      </right>
      <top style="thick">
        <color theme="6" tint="-0.499984740745262"/>
      </top>
      <bottom style="hair">
        <color theme="6" tint="-0.499984740745262"/>
      </bottom>
      <diagonal/>
    </border>
    <border>
      <left/>
      <right style="hair">
        <color theme="6" tint="-0.499984740745262"/>
      </right>
      <top style="thick">
        <color theme="6" tint="-0.499984740745262"/>
      </top>
      <bottom style="hair">
        <color theme="6" tint="-0.499984740745262"/>
      </bottom>
      <diagonal/>
    </border>
    <border>
      <left style="hair">
        <color theme="6" tint="-0.499984740745262"/>
      </left>
      <right style="hair">
        <color theme="6" tint="-0.499984740745262"/>
      </right>
      <top style="thick">
        <color theme="6" tint="-0.499984740745262"/>
      </top>
      <bottom style="hair">
        <color theme="6" tint="-0.499984740745262"/>
      </bottom>
      <diagonal/>
    </border>
    <border>
      <left style="hair">
        <color theme="6" tint="-0.499984740745262"/>
      </left>
      <right style="thick">
        <color theme="6" tint="-0.499984740745262"/>
      </right>
      <top style="thick">
        <color theme="6" tint="-0.499984740745262"/>
      </top>
      <bottom style="hair">
        <color theme="6" tint="-0.499984740745262"/>
      </bottom>
      <diagonal/>
    </border>
    <border>
      <left style="thick">
        <color theme="6" tint="-0.499984740745262"/>
      </left>
      <right style="hair">
        <color theme="6" tint="-0.499984740745262"/>
      </right>
      <top style="hair">
        <color theme="6" tint="-0.499984740745262"/>
      </top>
      <bottom style="hair">
        <color theme="6" tint="-0.499984740745262"/>
      </bottom>
      <diagonal/>
    </border>
    <border>
      <left/>
      <right style="hair">
        <color theme="6" tint="-0.499984740745262"/>
      </right>
      <top style="hair">
        <color theme="6" tint="-0.499984740745262"/>
      </top>
      <bottom style="hair">
        <color theme="6" tint="-0.499984740745262"/>
      </bottom>
      <diagonal/>
    </border>
    <border>
      <left style="hair">
        <color theme="6" tint="-0.499984740745262"/>
      </left>
      <right style="hair">
        <color theme="6" tint="-0.499984740745262"/>
      </right>
      <top style="hair">
        <color theme="6" tint="-0.499984740745262"/>
      </top>
      <bottom style="hair">
        <color theme="6" tint="-0.499984740745262"/>
      </bottom>
      <diagonal/>
    </border>
    <border>
      <left style="hair">
        <color theme="6" tint="-0.499984740745262"/>
      </left>
      <right style="thick">
        <color theme="6" tint="-0.499984740745262"/>
      </right>
      <top style="hair">
        <color theme="6" tint="-0.499984740745262"/>
      </top>
      <bottom style="hair">
        <color theme="6" tint="-0.499984740745262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</borders>
  <cellStyleXfs count="33581">
    <xf numFmtId="0" fontId="0" fillId="0" borderId="0"/>
    <xf numFmtId="0" fontId="55" fillId="0" borderId="0" applyNumberFormat="0" applyFill="0" applyBorder="0" applyAlignment="0" applyProtection="0">
      <alignment vertical="center"/>
    </xf>
    <xf numFmtId="0" fontId="56" fillId="0" borderId="2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5" borderId="5" applyNumberFormat="0" applyAlignment="0" applyProtection="0">
      <alignment vertical="center"/>
    </xf>
    <xf numFmtId="0" fontId="63" fillId="6" borderId="6" applyNumberFormat="0" applyAlignment="0" applyProtection="0">
      <alignment vertical="center"/>
    </xf>
    <xf numFmtId="0" fontId="64" fillId="6" borderId="5" applyNumberFormat="0" applyAlignment="0" applyProtection="0">
      <alignment vertical="center"/>
    </xf>
    <xf numFmtId="0" fontId="65" fillId="0" borderId="7" applyNumberFormat="0" applyFill="0" applyAlignment="0" applyProtection="0">
      <alignment vertical="center"/>
    </xf>
    <xf numFmtId="0" fontId="66" fillId="7" borderId="8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0" applyNumberFormat="0" applyFill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1" fillId="0" borderId="0"/>
    <xf numFmtId="41" fontId="71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41" fontId="53" fillId="0" borderId="0" applyFont="0" applyFill="0" applyBorder="0" applyAlignment="0" applyProtection="0">
      <alignment vertical="center"/>
    </xf>
    <xf numFmtId="0" fontId="53" fillId="8" borderId="9" applyNumberFormat="0" applyFont="0" applyAlignment="0" applyProtection="0">
      <alignment vertical="center"/>
    </xf>
    <xf numFmtId="0" fontId="71" fillId="0" borderId="0"/>
    <xf numFmtId="41" fontId="5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41" fontId="52" fillId="0" borderId="0" applyFont="0" applyFill="0" applyBorder="0" applyAlignment="0" applyProtection="0">
      <alignment vertical="center"/>
    </xf>
    <xf numFmtId="0" fontId="71" fillId="0" borderId="0"/>
    <xf numFmtId="0" fontId="52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6" fillId="0" borderId="0"/>
    <xf numFmtId="41" fontId="76" fillId="0" borderId="0" applyFont="0" applyFill="0" applyBorder="0" applyAlignment="0" applyProtection="0"/>
    <xf numFmtId="180" fontId="71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75" fillId="0" borderId="0"/>
    <xf numFmtId="0" fontId="51" fillId="0" borderId="0">
      <alignment vertical="center"/>
    </xf>
    <xf numFmtId="0" fontId="75" fillId="0" borderId="0"/>
    <xf numFmtId="41" fontId="75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181" fontId="78" fillId="0" borderId="0" applyFont="0" applyFill="0" applyBorder="0" applyAlignment="0" applyProtection="0"/>
    <xf numFmtId="0" fontId="71" fillId="0" borderId="0" applyFont="0" applyFill="0" applyBorder="0" applyAlignment="0" applyProtection="0"/>
    <xf numFmtId="41" fontId="75" fillId="0" borderId="0"/>
    <xf numFmtId="0" fontId="79" fillId="0" borderId="0">
      <protection locked="0"/>
    </xf>
    <xf numFmtId="0" fontId="80" fillId="0" borderId="0"/>
    <xf numFmtId="0" fontId="71" fillId="0" borderId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1" fillId="0" borderId="0"/>
    <xf numFmtId="0" fontId="79" fillId="0" borderId="0"/>
    <xf numFmtId="0" fontId="82" fillId="0" borderId="0" applyNumberFormat="0" applyFill="0" applyBorder="0" applyAlignment="0" applyProtection="0"/>
    <xf numFmtId="41" fontId="75" fillId="0" borderId="0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24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0" fontId="75" fillId="0" borderId="0" applyNumberFormat="0" applyFont="0" applyFill="0" applyBorder="0" applyAlignment="0" applyProtection="0"/>
    <xf numFmtId="24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0" fontId="75" fillId="0" borderId="0" applyNumberFormat="0" applyFont="0" applyFill="0" applyBorder="0" applyAlignment="0" applyProtection="0"/>
    <xf numFmtId="24" fontId="84" fillId="0" borderId="0" applyFont="0" applyFill="0" applyBorder="0" applyAlignment="0" applyProtection="0"/>
    <xf numFmtId="0" fontId="75" fillId="0" borderId="0" applyNumberFormat="0" applyFont="0" applyFill="0" applyBorder="0" applyAlignment="0" applyProtection="0"/>
    <xf numFmtId="24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24" fontId="84" fillId="0" borderId="0" applyFont="0" applyFill="0" applyBorder="0" applyAlignment="0" applyProtection="0"/>
    <xf numFmtId="0" fontId="79" fillId="0" borderId="0"/>
    <xf numFmtId="0" fontId="85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183" fontId="87" fillId="0" borderId="0" applyFont="0" applyFill="0" applyBorder="0" applyAlignment="0"/>
    <xf numFmtId="0" fontId="79" fillId="0" borderId="0"/>
    <xf numFmtId="0" fontId="71" fillId="0" borderId="0"/>
    <xf numFmtId="0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185" fontId="71" fillId="0" borderId="0" applyFont="0" applyFill="0" applyBorder="0" applyAlignment="0" applyProtection="0"/>
    <xf numFmtId="186" fontId="79" fillId="0" borderId="24">
      <protection locked="0"/>
    </xf>
    <xf numFmtId="0" fontId="89" fillId="0" borderId="0" applyFont="0" applyFill="0" applyBorder="0" applyAlignment="0" applyProtection="0"/>
    <xf numFmtId="0" fontId="90" fillId="0" borderId="0"/>
    <xf numFmtId="0" fontId="90" fillId="0" borderId="0"/>
    <xf numFmtId="0" fontId="79" fillId="0" borderId="0"/>
    <xf numFmtId="0" fontId="75" fillId="0" borderId="0"/>
    <xf numFmtId="0" fontId="91" fillId="0" borderId="0"/>
    <xf numFmtId="0" fontId="75" fillId="0" borderId="0"/>
    <xf numFmtId="0" fontId="75" fillId="0" borderId="0"/>
    <xf numFmtId="0" fontId="79" fillId="0" borderId="0"/>
    <xf numFmtId="0" fontId="79" fillId="0" borderId="0"/>
    <xf numFmtId="0" fontId="79" fillId="0" borderId="0"/>
    <xf numFmtId="0" fontId="71" fillId="0" borderId="0"/>
    <xf numFmtId="0" fontId="79" fillId="0" borderId="0"/>
    <xf numFmtId="41" fontId="92" fillId="0" borderId="0" applyFont="0" applyFill="0" applyBorder="0" applyAlignment="0" applyProtection="0"/>
    <xf numFmtId="0" fontId="93" fillId="0" borderId="0"/>
    <xf numFmtId="0" fontId="94" fillId="0" borderId="0" applyNumberFormat="0" applyFill="0" applyBorder="0" applyAlignment="0" applyProtection="0"/>
    <xf numFmtId="0" fontId="75" fillId="0" borderId="0" applyFon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0" fontId="71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NumberFormat="0" applyFill="0" applyBorder="0" applyAlignment="0" applyProtection="0">
      <alignment horizontal="center" vertical="top"/>
    </xf>
    <xf numFmtId="0" fontId="96" fillId="0" borderId="0" applyFont="0" applyFill="0" applyBorder="0" applyAlignment="0" applyProtection="0"/>
    <xf numFmtId="41" fontId="98" fillId="0" borderId="0" applyFont="0" applyFill="0" applyBorder="0" applyAlignment="0" applyProtection="0"/>
    <xf numFmtId="0" fontId="84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5" fillId="0" borderId="0">
      <protection locked="0"/>
    </xf>
    <xf numFmtId="0" fontId="100" fillId="0" borderId="0"/>
    <xf numFmtId="0" fontId="85" fillId="0" borderId="0"/>
    <xf numFmtId="0" fontId="95" fillId="0" borderId="0">
      <protection locked="0"/>
    </xf>
    <xf numFmtId="0" fontId="95" fillId="0" borderId="0">
      <protection locked="0"/>
    </xf>
    <xf numFmtId="40" fontId="84" fillId="0" borderId="0" applyFont="0" applyFill="0" applyBorder="0" applyAlignment="0" applyProtection="0"/>
    <xf numFmtId="0" fontId="71" fillId="0" borderId="0"/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/>
    <xf numFmtId="0" fontId="71" fillId="0" borderId="0" applyNumberFormat="0" applyFill="0" applyBorder="0" applyAlignment="0" applyProtection="0"/>
    <xf numFmtId="0" fontId="103" fillId="0" borderId="0"/>
    <xf numFmtId="0" fontId="79" fillId="0" borderId="0"/>
    <xf numFmtId="0" fontId="7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71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1" fillId="0" borderId="0"/>
    <xf numFmtId="0" fontId="71" fillId="0" borderId="0"/>
    <xf numFmtId="0" fontId="81" fillId="0" borderId="0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0" fontId="81" fillId="0" borderId="0"/>
    <xf numFmtId="0" fontId="71" fillId="0" borderId="0"/>
    <xf numFmtId="0" fontId="105" fillId="0" borderId="0" applyFont="0" applyFill="0" applyBorder="0" applyAlignment="0" applyProtection="0"/>
    <xf numFmtId="0" fontId="106" fillId="0" borderId="0"/>
    <xf numFmtId="0" fontId="105" fillId="0" borderId="0"/>
    <xf numFmtId="43" fontId="105" fillId="0" borderId="0" applyFont="0" applyFill="0" applyBorder="0" applyAlignment="0" applyProtection="0"/>
    <xf numFmtId="188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81" fillId="0" borderId="0"/>
    <xf numFmtId="0" fontId="81" fillId="0" borderId="0"/>
    <xf numFmtId="0" fontId="8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1" fillId="0" borderId="0"/>
    <xf numFmtId="0" fontId="104" fillId="0" borderId="0" applyFont="0" applyFill="0" applyBorder="0" applyAlignment="0" applyProtection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84" fillId="0" borderId="0"/>
    <xf numFmtId="0" fontId="84" fillId="0" borderId="0"/>
    <xf numFmtId="0" fontId="84" fillId="0" borderId="0"/>
    <xf numFmtId="0" fontId="75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1" fillId="0" borderId="0"/>
    <xf numFmtId="0" fontId="79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84" fillId="0" borderId="0"/>
    <xf numFmtId="0" fontId="84" fillId="0" borderId="0"/>
    <xf numFmtId="0" fontId="71" fillId="0" borderId="0"/>
    <xf numFmtId="0" fontId="107" fillId="0" borderId="0"/>
    <xf numFmtId="0" fontId="81" fillId="0" borderId="0"/>
    <xf numFmtId="0" fontId="71" fillId="0" borderId="0"/>
    <xf numFmtId="0" fontId="81" fillId="0" borderId="0"/>
    <xf numFmtId="0" fontId="81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9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4" fillId="0" borderId="0"/>
    <xf numFmtId="0" fontId="75" fillId="0" borderId="0" applyFont="0" applyFill="0" applyBorder="0" applyAlignment="0" applyProtection="0"/>
    <xf numFmtId="0" fontId="81" fillId="0" borderId="0"/>
    <xf numFmtId="0" fontId="71" fillId="0" borderId="0"/>
    <xf numFmtId="0" fontId="107" fillId="0" borderId="0"/>
    <xf numFmtId="0" fontId="81" fillId="0" borderId="0"/>
    <xf numFmtId="0" fontId="81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9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9" fillId="0" borderId="0" applyFont="0" applyFill="0" applyBorder="0" applyAlignment="0" applyProtection="0"/>
    <xf numFmtId="4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1" fillId="0" borderId="0"/>
    <xf numFmtId="0" fontId="87" fillId="0" borderId="0"/>
    <xf numFmtId="0" fontId="79" fillId="0" borderId="0" applyFont="0" applyFill="0" applyBorder="0" applyAlignment="0" applyProtection="0"/>
    <xf numFmtId="0" fontId="84" fillId="0" borderId="0"/>
    <xf numFmtId="0" fontId="71" fillId="0" borderId="0"/>
    <xf numFmtId="0" fontId="84" fillId="0" borderId="0"/>
    <xf numFmtId="0" fontId="84" fillId="0" borderId="0"/>
    <xf numFmtId="0" fontId="71" fillId="0" borderId="0"/>
    <xf numFmtId="0" fontId="71" fillId="0" borderId="0"/>
    <xf numFmtId="0" fontId="108" fillId="0" borderId="0" applyFont="0" applyFill="0" applyBorder="0" applyAlignment="0" applyProtection="0"/>
    <xf numFmtId="0" fontId="8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89" fontId="8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9" fillId="0" borderId="0"/>
    <xf numFmtId="0" fontId="75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79" fillId="0" borderId="0"/>
    <xf numFmtId="0" fontId="71" fillId="0" borderId="0"/>
    <xf numFmtId="0" fontId="71" fillId="0" borderId="0"/>
    <xf numFmtId="0" fontId="84" fillId="0" borderId="0"/>
    <xf numFmtId="0" fontId="84" fillId="0" borderId="0"/>
    <xf numFmtId="0" fontId="88" fillId="0" borderId="0" applyFont="0" applyFill="0" applyBorder="0" applyAlignment="0" applyProtection="0"/>
    <xf numFmtId="0" fontId="71" fillId="0" borderId="0"/>
    <xf numFmtId="0" fontId="81" fillId="0" borderId="0"/>
    <xf numFmtId="0" fontId="104" fillId="0" borderId="0" applyFont="0" applyFill="0" applyBorder="0" applyAlignment="0" applyProtection="0"/>
    <xf numFmtId="0" fontId="71" fillId="0" borderId="0"/>
    <xf numFmtId="191" fontId="88" fillId="0" borderId="0" applyFont="0" applyFill="0" applyBorder="0" applyAlignment="0" applyProtection="0"/>
    <xf numFmtId="0" fontId="71" fillId="0" borderId="0"/>
    <xf numFmtId="0" fontId="8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190" fontId="88" fillId="0" borderId="0" applyFont="0" applyFill="0" applyBorder="0" applyAlignment="0" applyProtection="0"/>
    <xf numFmtId="0" fontId="109" fillId="0" borderId="0"/>
    <xf numFmtId="0" fontId="110" fillId="0" borderId="0"/>
    <xf numFmtId="0" fontId="88" fillId="0" borderId="0" applyFont="0" applyFill="0" applyBorder="0" applyAlignment="0" applyProtection="0"/>
    <xf numFmtId="0" fontId="87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192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81" fillId="0" borderId="0"/>
    <xf numFmtId="0" fontId="71" fillId="0" borderId="0"/>
    <xf numFmtId="190" fontId="88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8" fillId="0" borderId="0" applyFont="0" applyFill="0" applyBorder="0" applyAlignment="0" applyProtection="0"/>
    <xf numFmtId="189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188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188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80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41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43" fontId="78" fillId="0" borderId="0" applyFont="0" applyFill="0" applyBorder="0" applyAlignment="0" applyProtection="0"/>
    <xf numFmtId="180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41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88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1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84" fillId="0" borderId="0"/>
    <xf numFmtId="0" fontId="84" fillId="0" borderId="0"/>
    <xf numFmtId="0" fontId="79" fillId="0" borderId="0"/>
    <xf numFmtId="0" fontId="75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107" fillId="0" borderId="0"/>
    <xf numFmtId="0" fontId="75" fillId="0" borderId="0" applyFont="0" applyFill="0" applyBorder="0" applyAlignment="0" applyProtection="0"/>
    <xf numFmtId="186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11" fillId="0" borderId="0"/>
    <xf numFmtId="0" fontId="81" fillId="0" borderId="0"/>
    <xf numFmtId="0" fontId="84" fillId="0" borderId="0"/>
    <xf numFmtId="0" fontId="84" fillId="0" borderId="0"/>
    <xf numFmtId="190" fontId="88" fillId="0" borderId="0" applyFont="0" applyFill="0" applyBorder="0" applyAlignment="0" applyProtection="0"/>
    <xf numFmtId="0" fontId="81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9" fillId="0" borderId="0" applyFont="0" applyFill="0" applyBorder="0" applyAlignment="0" applyProtection="0"/>
    <xf numFmtId="186" fontId="75" fillId="0" borderId="0" applyFont="0" applyFill="0" applyBorder="0" applyAlignment="0" applyProtection="0"/>
    <xf numFmtId="0" fontId="71" fillId="35" borderId="0"/>
    <xf numFmtId="0" fontId="88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/>
    <xf numFmtId="190" fontId="88" fillId="0" borderId="0" applyFont="0" applyFill="0" applyBorder="0" applyAlignment="0" applyProtection="0"/>
    <xf numFmtId="0" fontId="71" fillId="0" borderId="0"/>
    <xf numFmtId="0" fontId="71" fillId="0" borderId="0"/>
    <xf numFmtId="41" fontId="78" fillId="0" borderId="0" applyFont="0" applyFill="0" applyBorder="0" applyAlignment="0" applyProtection="0"/>
    <xf numFmtId="180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41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88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19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3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89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9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5" fillId="0" borderId="0" applyFont="0" applyFill="0" applyBorder="0" applyAlignment="0" applyProtection="0"/>
    <xf numFmtId="191" fontId="88" fillId="0" borderId="0" applyFont="0" applyFill="0" applyBorder="0" applyAlignment="0" applyProtection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10" fillId="0" borderId="0"/>
    <xf numFmtId="0" fontId="109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71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84" fillId="0" borderId="0"/>
    <xf numFmtId="0" fontId="71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4" fillId="0" borderId="0"/>
    <xf numFmtId="0" fontId="84" fillId="0" borderId="0"/>
    <xf numFmtId="0" fontId="84" fillId="0" borderId="0"/>
    <xf numFmtId="0" fontId="75" fillId="0" borderId="0" applyFont="0" applyFill="0" applyBorder="0" applyAlignment="0" applyProtection="0"/>
    <xf numFmtId="0" fontId="71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4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71" fillId="0" borderId="0"/>
    <xf numFmtId="0" fontId="81" fillId="0" borderId="0"/>
    <xf numFmtId="0" fontId="81" fillId="0" borderId="0"/>
    <xf numFmtId="0" fontId="84" fillId="0" borderId="0"/>
    <xf numFmtId="0" fontId="79" fillId="0" borderId="0"/>
    <xf numFmtId="0" fontId="79" fillId="0" borderId="0"/>
    <xf numFmtId="0" fontId="75" fillId="0" borderId="0" applyFont="0" applyFill="0" applyBorder="0" applyAlignment="0" applyProtection="0"/>
    <xf numFmtId="0" fontId="79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112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1" fillId="0" borderId="0"/>
    <xf numFmtId="0" fontId="84" fillId="0" borderId="0"/>
    <xf numFmtId="0" fontId="71" fillId="0" borderId="0"/>
    <xf numFmtId="0" fontId="75" fillId="0" borderId="0" applyFont="0" applyFill="0" applyBorder="0" applyAlignment="0" applyProtection="0"/>
    <xf numFmtId="0" fontId="84" fillId="0" borderId="0"/>
    <xf numFmtId="0" fontId="71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9" fillId="0" borderId="0" applyFont="0" applyFill="0" applyBorder="0" applyAlignment="0" applyProtection="0"/>
    <xf numFmtId="0" fontId="71" fillId="0" borderId="0"/>
    <xf numFmtId="0" fontId="107" fillId="0" borderId="0"/>
    <xf numFmtId="0" fontId="71" fillId="0" borderId="0"/>
    <xf numFmtId="0" fontId="8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84" fillId="0" borderId="0"/>
    <xf numFmtId="0" fontId="79" fillId="0" borderId="0"/>
    <xf numFmtId="0" fontId="71" fillId="0" borderId="0"/>
    <xf numFmtId="0" fontId="81" fillId="0" borderId="0"/>
    <xf numFmtId="0" fontId="10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71" fillId="0" borderId="0"/>
    <xf numFmtId="0" fontId="71" fillId="0" borderId="0"/>
    <xf numFmtId="0" fontId="104" fillId="0" borderId="0" applyFont="0" applyFill="0" applyBorder="0" applyAlignment="0" applyProtection="0"/>
    <xf numFmtId="0" fontId="71" fillId="0" borderId="0"/>
    <xf numFmtId="0" fontId="104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1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81" fillId="0" borderId="0"/>
    <xf numFmtId="0" fontId="71" fillId="0" borderId="0"/>
    <xf numFmtId="0" fontId="71" fillId="0" borderId="0"/>
    <xf numFmtId="0" fontId="84" fillId="0" borderId="0"/>
    <xf numFmtId="0" fontId="71" fillId="0" borderId="0"/>
    <xf numFmtId="0" fontId="71" fillId="0" borderId="0"/>
    <xf numFmtId="0" fontId="84" fillId="0" borderId="0"/>
    <xf numFmtId="0" fontId="107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71" fillId="0" borderId="0"/>
    <xf numFmtId="0" fontId="71" fillId="0" borderId="0"/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71" fillId="0" borderId="0"/>
    <xf numFmtId="0" fontId="79" fillId="0" borderId="0"/>
    <xf numFmtId="0" fontId="71" fillId="0" borderId="0"/>
    <xf numFmtId="0" fontId="84" fillId="0" borderId="0"/>
    <xf numFmtId="192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0" fontId="81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192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9" fillId="0" borderId="0" applyFont="0" applyFill="0" applyBorder="0" applyAlignment="0" applyProtection="0"/>
    <xf numFmtId="186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41" fontId="75" fillId="0" borderId="0"/>
    <xf numFmtId="0" fontId="71" fillId="0" borderId="0" applyNumberFormat="0" applyFill="0" applyBorder="0" applyAlignment="0" applyProtection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0" fontId="79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84" fillId="0" borderId="0"/>
    <xf numFmtId="0" fontId="71" fillId="0" borderId="0"/>
    <xf numFmtId="0" fontId="71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87" fillId="0" borderId="0"/>
    <xf numFmtId="0" fontId="75" fillId="0" borderId="0" applyFont="0" applyFill="0" applyBorder="0" applyAlignment="0" applyProtection="0"/>
    <xf numFmtId="0" fontId="84" fillId="0" borderId="0"/>
    <xf numFmtId="0" fontId="71" fillId="0" borderId="0"/>
    <xf numFmtId="0" fontId="75" fillId="0" borderId="0" applyFont="0" applyFill="0" applyBorder="0" applyAlignment="0" applyProtection="0"/>
    <xf numFmtId="0" fontId="79" fillId="0" borderId="0"/>
    <xf numFmtId="0" fontId="71" fillId="0" borderId="0"/>
    <xf numFmtId="0" fontId="81" fillId="0" borderId="0"/>
    <xf numFmtId="0" fontId="71" fillId="0" borderId="0"/>
    <xf numFmtId="0" fontId="71" fillId="0" borderId="0"/>
    <xf numFmtId="0" fontId="104" fillId="0" borderId="0"/>
    <xf numFmtId="0" fontId="71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12" fillId="0" borderId="0" applyFont="0" applyFill="0" applyBorder="0" applyAlignment="0" applyProtection="0"/>
    <xf numFmtId="0" fontId="84" fillId="0" borderId="0"/>
    <xf numFmtId="0" fontId="81" fillId="0" borderId="0"/>
    <xf numFmtId="0" fontId="71" fillId="0" borderId="0"/>
    <xf numFmtId="0" fontId="84" fillId="0" borderId="0"/>
    <xf numFmtId="0" fontId="83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1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4" fillId="0" borderId="0"/>
    <xf numFmtId="0" fontId="71" fillId="0" borderId="0"/>
    <xf numFmtId="0" fontId="71" fillId="0" borderId="0"/>
    <xf numFmtId="0" fontId="71" fillId="0" borderId="0"/>
    <xf numFmtId="0" fontId="114" fillId="0" borderId="0"/>
    <xf numFmtId="0" fontId="71" fillId="0" borderId="0"/>
    <xf numFmtId="0" fontId="7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84" fillId="0" borderId="0"/>
    <xf numFmtId="0" fontId="84" fillId="0" borderId="0"/>
    <xf numFmtId="0" fontId="71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107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81" fillId="0" borderId="0"/>
    <xf numFmtId="0" fontId="79" fillId="0" borderId="0" applyFont="0" applyFill="0" applyBorder="0" applyAlignment="0" applyProtection="0"/>
    <xf numFmtId="0" fontId="71" fillId="0" borderId="0"/>
    <xf numFmtId="0" fontId="114" fillId="0" borderId="0"/>
    <xf numFmtId="0" fontId="113" fillId="0" borderId="0"/>
    <xf numFmtId="0" fontId="71" fillId="0" borderId="0"/>
    <xf numFmtId="0" fontId="71" fillId="0" borderId="0"/>
    <xf numFmtId="0" fontId="71" fillId="0" borderId="0"/>
    <xf numFmtId="0" fontId="79" fillId="0" borderId="0"/>
    <xf numFmtId="0" fontId="75" fillId="0" borderId="0" applyFont="0" applyFill="0" applyBorder="0" applyAlignment="0" applyProtection="0"/>
    <xf numFmtId="0" fontId="71" fillId="0" borderId="0"/>
    <xf numFmtId="0" fontId="84" fillId="0" borderId="0"/>
    <xf numFmtId="0" fontId="75" fillId="0" borderId="0" applyFont="0" applyFill="0" applyBorder="0" applyAlignment="0" applyProtection="0"/>
    <xf numFmtId="0" fontId="71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9" fillId="0" borderId="0"/>
    <xf numFmtId="0" fontId="87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84" fillId="0" borderId="0"/>
    <xf numFmtId="0" fontId="81" fillId="0" borderId="0"/>
    <xf numFmtId="0" fontId="81" fillId="0" borderId="0"/>
    <xf numFmtId="0" fontId="71" fillId="0" borderId="0"/>
    <xf numFmtId="0" fontId="71" fillId="0" borderId="0"/>
    <xf numFmtId="0" fontId="87" fillId="0" borderId="0"/>
    <xf numFmtId="0" fontId="71" fillId="0" borderId="0"/>
    <xf numFmtId="0" fontId="71" fillId="0" borderId="0"/>
    <xf numFmtId="0" fontId="84" fillId="0" borderId="0"/>
    <xf numFmtId="0" fontId="75" fillId="0" borderId="0"/>
    <xf numFmtId="0" fontId="71" fillId="0" borderId="0"/>
    <xf numFmtId="0" fontId="71" fillId="0" borderId="0"/>
    <xf numFmtId="0" fontId="71" fillId="0" borderId="0"/>
    <xf numFmtId="0" fontId="79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4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81" fillId="0" borderId="0"/>
    <xf numFmtId="0" fontId="84" fillId="0" borderId="0"/>
    <xf numFmtId="0" fontId="75" fillId="0" borderId="0" applyFont="0" applyFill="0" applyBorder="0" applyAlignment="0" applyProtection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104" fillId="0" borderId="0" applyFont="0" applyFill="0" applyBorder="0" applyAlignment="0" applyProtection="0"/>
    <xf numFmtId="0" fontId="107" fillId="0" borderId="0"/>
    <xf numFmtId="0" fontId="71" fillId="0" borderId="0"/>
    <xf numFmtId="0" fontId="71" fillId="0" borderId="0"/>
    <xf numFmtId="0" fontId="81" fillId="0" borderId="0"/>
    <xf numFmtId="0" fontId="84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84" fillId="0" borderId="0"/>
    <xf numFmtId="0" fontId="79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84" fillId="0" borderId="0"/>
    <xf numFmtId="0" fontId="84" fillId="0" borderId="0"/>
    <xf numFmtId="0" fontId="75" fillId="0" borderId="0" applyFont="0" applyFill="0" applyBorder="0" applyAlignment="0" applyProtection="0"/>
    <xf numFmtId="0" fontId="81" fillId="0" borderId="0"/>
    <xf numFmtId="0" fontId="81" fillId="0" borderId="0"/>
    <xf numFmtId="196" fontId="79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4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1" fillId="0" borderId="0"/>
    <xf numFmtId="0" fontId="84" fillId="0" borderId="0"/>
    <xf numFmtId="0" fontId="79" fillId="0" borderId="0" applyFont="0" applyFill="0" applyBorder="0" applyAlignment="0" applyProtection="0"/>
    <xf numFmtId="0" fontId="84" fillId="0" borderId="0"/>
    <xf numFmtId="0" fontId="8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05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15" fillId="0" borderId="0"/>
    <xf numFmtId="197" fontId="116" fillId="0" borderId="0" applyFont="0" applyFill="0" applyBorder="0" applyAlignment="0" applyProtection="0"/>
    <xf numFmtId="198" fontId="116" fillId="0" borderId="0" applyFont="0" applyFill="0" applyBorder="0" applyAlignment="0" applyProtection="0"/>
    <xf numFmtId="199" fontId="116" fillId="0" borderId="0" applyFont="0" applyFill="0" applyBorder="0" applyAlignment="0" applyProtection="0"/>
    <xf numFmtId="200" fontId="116" fillId="0" borderId="0" applyFont="0" applyFill="0" applyBorder="0" applyAlignment="0" applyProtection="0"/>
    <xf numFmtId="201" fontId="116" fillId="0" borderId="0" applyFont="0" applyFill="0" applyBorder="0" applyAlignment="0" applyProtection="0"/>
    <xf numFmtId="202" fontId="117" fillId="0" borderId="0" applyFont="0" applyFill="0" applyBorder="0" applyAlignment="0" applyProtection="0"/>
    <xf numFmtId="0" fontId="111" fillId="0" borderId="0"/>
    <xf numFmtId="0" fontId="71" fillId="0" borderId="0" applyNumberFormat="0" applyFill="0" applyBorder="0" applyAlignment="0" applyProtection="0"/>
    <xf numFmtId="0" fontId="118" fillId="0" borderId="0">
      <alignment horizontal="centerContinuous"/>
    </xf>
    <xf numFmtId="0" fontId="119" fillId="0" borderId="0"/>
    <xf numFmtId="0" fontId="85" fillId="0" borderId="0"/>
    <xf numFmtId="0" fontId="85" fillId="0" borderId="0">
      <alignment vertical="center"/>
    </xf>
    <xf numFmtId="0" fontId="85" fillId="0" borderId="0">
      <alignment vertical="center"/>
    </xf>
    <xf numFmtId="0" fontId="120" fillId="0" borderId="0">
      <protection locked="0"/>
    </xf>
    <xf numFmtId="0" fontId="120" fillId="0" borderId="0">
      <protection locked="0"/>
    </xf>
    <xf numFmtId="0" fontId="121" fillId="0" borderId="0" applyNumberFormat="0" applyFill="0" applyBorder="0" applyAlignment="0" applyProtection="0"/>
    <xf numFmtId="203" fontId="119" fillId="0" borderId="0"/>
    <xf numFmtId="0" fontId="122" fillId="0" borderId="0"/>
    <xf numFmtId="0" fontId="95" fillId="0" borderId="0">
      <protection locked="0"/>
    </xf>
    <xf numFmtId="40" fontId="123" fillId="0" borderId="0" applyFon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124" fillId="0" borderId="0"/>
    <xf numFmtId="0" fontId="124" fillId="0" borderId="0"/>
    <xf numFmtId="1" fontId="80" fillId="0" borderId="13">
      <alignment horizontal="center" vertical="center"/>
    </xf>
    <xf numFmtId="0" fontId="111" fillId="0" borderId="0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1" fontId="80" fillId="0" borderId="13">
      <alignment horizontal="center" vertical="center"/>
    </xf>
    <xf numFmtId="0" fontId="71" fillId="0" borderId="0"/>
    <xf numFmtId="3" fontId="125" fillId="0" borderId="29">
      <alignment horizontal="right" vertical="center"/>
    </xf>
    <xf numFmtId="0" fontId="126" fillId="0" borderId="0"/>
    <xf numFmtId="0" fontId="95" fillId="0" borderId="0">
      <protection locked="0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3" fontId="125" fillId="0" borderId="29">
      <alignment horizontal="right" vertical="center"/>
    </xf>
    <xf numFmtId="0" fontId="127" fillId="0" borderId="0"/>
    <xf numFmtId="4" fontId="128" fillId="0" borderId="28">
      <alignment vertical="center"/>
    </xf>
    <xf numFmtId="4" fontId="128" fillId="0" borderId="28">
      <alignment vertical="center"/>
    </xf>
    <xf numFmtId="38" fontId="129" fillId="0" borderId="30">
      <alignment horizontal="right" vertical="center"/>
      <protection locked="0"/>
    </xf>
    <xf numFmtId="0" fontId="71" fillId="0" borderId="0" applyNumberFormat="0" applyFill="0" applyBorder="0" applyAlignment="0" applyProtection="0"/>
    <xf numFmtId="0" fontId="75" fillId="0" borderId="0">
      <protection locked="0"/>
    </xf>
    <xf numFmtId="0" fontId="95" fillId="0" borderId="0">
      <protection locked="0"/>
    </xf>
    <xf numFmtId="9" fontId="119" fillId="0" borderId="0" applyFont="0" applyFill="0" applyBorder="0" applyAlignment="0" applyProtection="0"/>
    <xf numFmtId="0" fontId="79" fillId="0" borderId="0"/>
    <xf numFmtId="0" fontId="130" fillId="0" borderId="0" applyFont="0" applyFill="0" applyBorder="0" applyAlignment="0" applyProtection="0"/>
    <xf numFmtId="2" fontId="125" fillId="0" borderId="29">
      <alignment horizontal="right" vertical="center"/>
    </xf>
    <xf numFmtId="0" fontId="79" fillId="0" borderId="31">
      <alignment horizont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2" fontId="125" fillId="0" borderId="29">
      <alignment horizontal="right" vertical="center"/>
    </xf>
    <xf numFmtId="0" fontId="131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3" fillId="10" borderId="0" applyNumberFormat="0" applyBorder="0" applyAlignment="0" applyProtection="0">
      <alignment vertical="center"/>
    </xf>
    <xf numFmtId="0" fontId="133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3" fillId="10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5" fillId="36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3" fillId="14" borderId="0" applyNumberFormat="0" applyBorder="0" applyAlignment="0" applyProtection="0">
      <alignment vertical="center"/>
    </xf>
    <xf numFmtId="0" fontId="133" fillId="14" borderId="0" applyNumberFormat="0" applyBorder="0" applyAlignment="0" applyProtection="0">
      <alignment vertical="center"/>
    </xf>
    <xf numFmtId="0" fontId="134" fillId="14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3" fillId="14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5" fillId="37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3" fillId="18" borderId="0" applyNumberFormat="0" applyBorder="0" applyAlignment="0" applyProtection="0">
      <alignment vertical="center"/>
    </xf>
    <xf numFmtId="0" fontId="133" fillId="18" borderId="0" applyNumberFormat="0" applyBorder="0" applyAlignment="0" applyProtection="0">
      <alignment vertical="center"/>
    </xf>
    <xf numFmtId="0" fontId="134" fillId="18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3" fillId="18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5" fillId="38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3" fillId="22" borderId="0" applyNumberFormat="0" applyBorder="0" applyAlignment="0" applyProtection="0">
      <alignment vertical="center"/>
    </xf>
    <xf numFmtId="0" fontId="133" fillId="22" borderId="0" applyNumberFormat="0" applyBorder="0" applyAlignment="0" applyProtection="0">
      <alignment vertical="center"/>
    </xf>
    <xf numFmtId="0" fontId="134" fillId="22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3" fillId="22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5" fillId="39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3" fillId="26" borderId="0" applyNumberFormat="0" applyBorder="0" applyAlignment="0" applyProtection="0">
      <alignment vertical="center"/>
    </xf>
    <xf numFmtId="0" fontId="133" fillId="26" borderId="0" applyNumberFormat="0" applyBorder="0" applyAlignment="0" applyProtection="0">
      <alignment vertical="center"/>
    </xf>
    <xf numFmtId="0" fontId="134" fillId="26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3" fillId="26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5" fillId="40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3" fillId="30" borderId="0" applyNumberFormat="0" applyBorder="0" applyAlignment="0" applyProtection="0">
      <alignment vertical="center"/>
    </xf>
    <xf numFmtId="0" fontId="133" fillId="30" borderId="0" applyNumberFormat="0" applyBorder="0" applyAlignment="0" applyProtection="0">
      <alignment vertical="center"/>
    </xf>
    <xf numFmtId="0" fontId="134" fillId="30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133" fillId="30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135" fillId="41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132" fillId="38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1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204" fontId="136" fillId="0" borderId="0" applyProtection="0">
      <protection locked="0"/>
    </xf>
    <xf numFmtId="0" fontId="79" fillId="0" borderId="0"/>
    <xf numFmtId="0" fontId="108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31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5" fillId="42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0" fontId="135" fillId="43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5" fillId="44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5" fillId="39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5" fillId="42" borderId="0" applyNumberFormat="0" applyBorder="0" applyAlignment="0" applyProtection="0">
      <alignment vertical="center"/>
    </xf>
    <xf numFmtId="0" fontId="131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1" fillId="45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1" fillId="45" borderId="0" applyNumberFormat="0" applyBorder="0" applyAlignment="0" applyProtection="0">
      <alignment vertical="center"/>
    </xf>
    <xf numFmtId="0" fontId="131" fillId="45" borderId="0" applyNumberFormat="0" applyBorder="0" applyAlignment="0" applyProtection="0">
      <alignment vertical="center"/>
    </xf>
    <xf numFmtId="0" fontId="131" fillId="45" borderId="0" applyNumberFormat="0" applyBorder="0" applyAlignment="0" applyProtection="0">
      <alignment vertical="center"/>
    </xf>
    <xf numFmtId="0" fontId="131" fillId="45" borderId="0" applyNumberFormat="0" applyBorder="0" applyAlignment="0" applyProtection="0">
      <alignment vertical="center"/>
    </xf>
    <xf numFmtId="0" fontId="135" fillId="45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1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1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132" fillId="42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1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1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1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1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132" fillId="45" borderId="0" applyNumberFormat="0" applyBorder="0" applyAlignment="0" applyProtection="0">
      <alignment vertical="center"/>
    </xf>
    <xf numFmtId="9" fontId="79" fillId="0" borderId="0">
      <protection locked="0"/>
    </xf>
    <xf numFmtId="0" fontId="138" fillId="46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41" fillId="46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41" fillId="43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41" fillId="44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41" fillId="47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41" fillId="49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3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3" fillId="46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2" fillId="4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3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3" fillId="43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2" fillId="43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3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38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3" fillId="44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2" fillId="44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3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3" fillId="47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3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3" fillId="4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3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3" fillId="49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4" fillId="49" borderId="0" applyNumberFormat="0" applyBorder="0" applyAlignment="0" applyProtection="0">
      <alignment vertical="center"/>
    </xf>
    <xf numFmtId="0" fontId="142" fillId="49" borderId="0" applyNumberFormat="0" applyBorder="0" applyAlignment="0" applyProtection="0">
      <alignment vertical="center"/>
    </xf>
    <xf numFmtId="0" fontId="79" fillId="0" borderId="0" applyFont="0" applyFill="0" applyBorder="0" applyAlignment="0" applyProtection="0"/>
    <xf numFmtId="0" fontId="145" fillId="0" borderId="0"/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85" fillId="0" borderId="21">
      <alignment vertical="center"/>
    </xf>
    <xf numFmtId="0" fontId="75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75" fillId="0" borderId="0">
      <protection locked="0"/>
    </xf>
    <xf numFmtId="0" fontId="75" fillId="0" borderId="0">
      <protection locked="0"/>
    </xf>
    <xf numFmtId="177" fontId="146" fillId="0" borderId="0" applyBorder="0" applyProtection="0">
      <alignment horizontal="centerContinuous"/>
    </xf>
    <xf numFmtId="0" fontId="75" fillId="0" borderId="0">
      <protection locked="0"/>
    </xf>
    <xf numFmtId="0" fontId="75" fillId="0" borderId="0">
      <protection locked="0"/>
    </xf>
    <xf numFmtId="177" fontId="146" fillId="0" borderId="0" applyBorder="0" applyProtection="0">
      <alignment horizontal="centerContinuous"/>
    </xf>
    <xf numFmtId="177" fontId="146" fillId="0" borderId="0" applyBorder="0" applyProtection="0">
      <alignment horizontal="centerContinuous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177" fontId="146" fillId="0" borderId="0" applyBorder="0" applyProtection="0">
      <alignment horizontal="centerContinuous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177" fontId="146" fillId="0" borderId="0" applyBorder="0" applyProtection="0">
      <alignment horizontal="centerContinuous"/>
    </xf>
    <xf numFmtId="177" fontId="146" fillId="0" borderId="0" applyBorder="0" applyProtection="0">
      <alignment horizontal="centerContinuous"/>
    </xf>
    <xf numFmtId="177" fontId="146" fillId="0" borderId="0" applyBorder="0" applyProtection="0">
      <alignment horizontal="centerContinuous"/>
    </xf>
    <xf numFmtId="177" fontId="146" fillId="0" borderId="0" applyBorder="0" applyProtection="0">
      <alignment horizontal="centerContinuous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177" fontId="146" fillId="0" borderId="0" applyBorder="0" applyProtection="0">
      <alignment horizontal="centerContinuous"/>
    </xf>
    <xf numFmtId="0" fontId="147" fillId="0" borderId="0" applyFont="0" applyFill="0" applyBorder="0" applyAlignment="0" applyProtection="0"/>
    <xf numFmtId="0" fontId="147" fillId="0" borderId="0" applyFont="0" applyFill="0" applyBorder="0" applyAlignment="0" applyProtection="0"/>
    <xf numFmtId="205" fontId="148" fillId="0" borderId="0" applyFont="0" applyFill="0" applyBorder="0" applyAlignment="0" applyProtection="0"/>
    <xf numFmtId="206" fontId="148" fillId="0" borderId="0" applyFont="0" applyFill="0" applyBorder="0" applyAlignment="0" applyProtection="0"/>
    <xf numFmtId="41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207" fontId="75" fillId="0" borderId="0" applyFont="0" applyFill="0" applyBorder="0" applyAlignment="0" applyProtection="0"/>
    <xf numFmtId="41" fontId="150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75" fillId="0" borderId="0" applyFont="0" applyFill="0" applyBorder="0" applyAlignment="0" applyProtection="0"/>
    <xf numFmtId="43" fontId="150" fillId="0" borderId="0" applyFont="0" applyFill="0" applyBorder="0" applyAlignment="0" applyProtection="0"/>
    <xf numFmtId="0" fontId="105" fillId="0" borderId="0" applyFont="0" applyFill="0" applyBorder="0" applyAlignment="0" applyProtection="0"/>
    <xf numFmtId="9" fontId="151" fillId="0" borderId="0" applyBorder="0" applyAlignment="0" applyProtection="0"/>
    <xf numFmtId="3" fontId="80" fillId="0" borderId="0"/>
    <xf numFmtId="0" fontId="75" fillId="0" borderId="0">
      <protection locked="0"/>
    </xf>
    <xf numFmtId="0" fontId="138" fillId="50" borderId="0" applyNumberFormat="0" applyBorder="0" applyAlignment="0" applyProtection="0">
      <alignment vertical="center"/>
    </xf>
    <xf numFmtId="0" fontId="139" fillId="9" borderId="0" applyNumberFormat="0" applyBorder="0" applyAlignment="0" applyProtection="0">
      <alignment vertical="center"/>
    </xf>
    <xf numFmtId="0" fontId="139" fillId="9" borderId="0" applyNumberFormat="0" applyBorder="0" applyAlignment="0" applyProtection="0">
      <alignment vertical="center"/>
    </xf>
    <xf numFmtId="0" fontId="139" fillId="9" borderId="0" applyNumberFormat="0" applyBorder="0" applyAlignment="0" applyProtection="0">
      <alignment vertical="center"/>
    </xf>
    <xf numFmtId="0" fontId="140" fillId="9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139" fillId="9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141" fillId="50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39" fillId="13" borderId="0" applyNumberFormat="0" applyBorder="0" applyAlignment="0" applyProtection="0">
      <alignment vertical="center"/>
    </xf>
    <xf numFmtId="0" fontId="139" fillId="13" borderId="0" applyNumberFormat="0" applyBorder="0" applyAlignment="0" applyProtection="0">
      <alignment vertical="center"/>
    </xf>
    <xf numFmtId="0" fontId="139" fillId="13" borderId="0" applyNumberFormat="0" applyBorder="0" applyAlignment="0" applyProtection="0">
      <alignment vertical="center"/>
    </xf>
    <xf numFmtId="0" fontId="140" fillId="13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39" fillId="13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41" fillId="51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39" fillId="17" borderId="0" applyNumberFormat="0" applyBorder="0" applyAlignment="0" applyProtection="0">
      <alignment vertical="center"/>
    </xf>
    <xf numFmtId="0" fontId="139" fillId="17" borderId="0" applyNumberFormat="0" applyBorder="0" applyAlignment="0" applyProtection="0">
      <alignment vertical="center"/>
    </xf>
    <xf numFmtId="0" fontId="139" fillId="17" borderId="0" applyNumberFormat="0" applyBorder="0" applyAlignment="0" applyProtection="0">
      <alignment vertical="center"/>
    </xf>
    <xf numFmtId="0" fontId="140" fillId="17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39" fillId="17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41" fillId="52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9" fillId="21" borderId="0" applyNumberFormat="0" applyBorder="0" applyAlignment="0" applyProtection="0">
      <alignment vertical="center"/>
    </xf>
    <xf numFmtId="0" fontId="139" fillId="21" borderId="0" applyNumberFormat="0" applyBorder="0" applyAlignment="0" applyProtection="0">
      <alignment vertical="center"/>
    </xf>
    <xf numFmtId="0" fontId="139" fillId="21" borderId="0" applyNumberFormat="0" applyBorder="0" applyAlignment="0" applyProtection="0">
      <alignment vertical="center"/>
    </xf>
    <xf numFmtId="0" fontId="140" fillId="21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9" fillId="21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41" fillId="47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9" fillId="25" borderId="0" applyNumberFormat="0" applyBorder="0" applyAlignment="0" applyProtection="0">
      <alignment vertical="center"/>
    </xf>
    <xf numFmtId="0" fontId="139" fillId="25" borderId="0" applyNumberFormat="0" applyBorder="0" applyAlignment="0" applyProtection="0">
      <alignment vertical="center"/>
    </xf>
    <xf numFmtId="0" fontId="139" fillId="25" borderId="0" applyNumberFormat="0" applyBorder="0" applyAlignment="0" applyProtection="0">
      <alignment vertical="center"/>
    </xf>
    <xf numFmtId="0" fontId="140" fillId="25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9" fillId="25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38" fillId="53" borderId="0" applyNumberFormat="0" applyBorder="0" applyAlignment="0" applyProtection="0">
      <alignment vertical="center"/>
    </xf>
    <xf numFmtId="0" fontId="139" fillId="29" borderId="0" applyNumberFormat="0" applyBorder="0" applyAlignment="0" applyProtection="0">
      <alignment vertical="center"/>
    </xf>
    <xf numFmtId="0" fontId="139" fillId="29" borderId="0" applyNumberFormat="0" applyBorder="0" applyAlignment="0" applyProtection="0">
      <alignment vertical="center"/>
    </xf>
    <xf numFmtId="0" fontId="139" fillId="29" borderId="0" applyNumberFormat="0" applyBorder="0" applyAlignment="0" applyProtection="0">
      <alignment vertical="center"/>
    </xf>
    <xf numFmtId="0" fontId="140" fillId="29" borderId="0" applyNumberFormat="0" applyBorder="0" applyAlignment="0" applyProtection="0">
      <alignment vertical="center"/>
    </xf>
    <xf numFmtId="0" fontId="138" fillId="53" borderId="0" applyNumberFormat="0" applyBorder="0" applyAlignment="0" applyProtection="0">
      <alignment vertical="center"/>
    </xf>
    <xf numFmtId="0" fontId="139" fillId="29" borderId="0" applyNumberFormat="0" applyBorder="0" applyAlignment="0" applyProtection="0">
      <alignment vertical="center"/>
    </xf>
    <xf numFmtId="0" fontId="138" fillId="53" borderId="0" applyNumberFormat="0" applyBorder="0" applyAlignment="0" applyProtection="0">
      <alignment vertical="center"/>
    </xf>
    <xf numFmtId="0" fontId="138" fillId="53" borderId="0" applyNumberFormat="0" applyBorder="0" applyAlignment="0" applyProtection="0">
      <alignment vertical="center"/>
    </xf>
    <xf numFmtId="0" fontId="138" fillId="53" borderId="0" applyNumberFormat="0" applyBorder="0" applyAlignment="0" applyProtection="0">
      <alignment vertical="center"/>
    </xf>
    <xf numFmtId="0" fontId="138" fillId="53" borderId="0" applyNumberFormat="0" applyBorder="0" applyAlignment="0" applyProtection="0">
      <alignment vertical="center"/>
    </xf>
    <xf numFmtId="0" fontId="141" fillId="53" borderId="0" applyNumberFormat="0" applyBorder="0" applyAlignment="0" applyProtection="0">
      <alignment vertical="center"/>
    </xf>
    <xf numFmtId="0" fontId="152" fillId="0" borderId="0" applyNumberFormat="0" applyAlignment="0"/>
    <xf numFmtId="0" fontId="75" fillId="0" borderId="0">
      <protection locked="0"/>
    </xf>
    <xf numFmtId="0" fontId="95" fillId="0" borderId="0">
      <protection locked="0"/>
    </xf>
    <xf numFmtId="0" fontId="75" fillId="0" borderId="0">
      <protection locked="0"/>
    </xf>
    <xf numFmtId="0" fontId="95" fillId="0" borderId="0">
      <protection locked="0"/>
    </xf>
    <xf numFmtId="0" fontId="153" fillId="0" borderId="0" applyFont="0" applyFill="0" applyBorder="0" applyAlignment="0" applyProtection="0"/>
    <xf numFmtId="0" fontId="154" fillId="0" borderId="0" applyFont="0" applyFill="0" applyBorder="0" applyAlignment="0" applyProtection="0"/>
    <xf numFmtId="208" fontId="113" fillId="0" borderId="0" applyFont="0" applyFill="0" applyBorder="0" applyAlignment="0" applyProtection="0"/>
    <xf numFmtId="0" fontId="155" fillId="0" borderId="0" applyFont="0" applyFill="0" applyBorder="0" applyAlignment="0" applyProtection="0"/>
    <xf numFmtId="209" fontId="153" fillId="0" borderId="0" applyFont="0" applyFill="0" applyBorder="0" applyAlignment="0" applyProtection="0"/>
    <xf numFmtId="208" fontId="154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6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78" fillId="0" borderId="0" applyFont="0" applyFill="0" applyBorder="0" applyAlignment="0" applyProtection="0"/>
    <xf numFmtId="210" fontId="119" fillId="0" borderId="0" applyFont="0" applyFill="0" applyBorder="0" applyAlignment="0" applyProtection="0"/>
    <xf numFmtId="210" fontId="154" fillId="0" borderId="0" applyFont="0" applyFill="0" applyBorder="0" applyAlignment="0" applyProtection="0"/>
    <xf numFmtId="210" fontId="119" fillId="0" borderId="0" applyFont="0" applyFill="0" applyBorder="0" applyAlignment="0" applyProtection="0"/>
    <xf numFmtId="210" fontId="160" fillId="0" borderId="0" applyFont="0" applyFill="0" applyBorder="0" applyAlignment="0" applyProtection="0"/>
    <xf numFmtId="211" fontId="84" fillId="0" borderId="0" applyFont="0" applyFill="0" applyBorder="0" applyAlignment="0" applyProtection="0"/>
    <xf numFmtId="211" fontId="84" fillId="0" borderId="0" applyFont="0" applyFill="0" applyBorder="0" applyAlignment="0" applyProtection="0"/>
    <xf numFmtId="208" fontId="119" fillId="0" borderId="0" applyFont="0" applyFill="0" applyBorder="0" applyAlignment="0" applyProtection="0"/>
    <xf numFmtId="208" fontId="154" fillId="0" borderId="0" applyFont="0" applyFill="0" applyBorder="0" applyAlignment="0" applyProtection="0"/>
    <xf numFmtId="208" fontId="119" fillId="0" borderId="0" applyFont="0" applyFill="0" applyBorder="0" applyAlignment="0" applyProtection="0"/>
    <xf numFmtId="208" fontId="160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212" fontId="161" fillId="0" borderId="0" applyFont="0" applyFill="0" applyBorder="0" applyAlignment="0" applyProtection="0"/>
    <xf numFmtId="212" fontId="161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60" fillId="0" borderId="0" applyFont="0" applyFill="0" applyBorder="0" applyAlignment="0" applyProtection="0"/>
    <xf numFmtId="37" fontId="119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5" fillId="0" borderId="0">
      <protection locked="0"/>
    </xf>
    <xf numFmtId="213" fontId="88" fillId="0" borderId="0" applyFont="0" applyFill="0" applyBorder="0" applyAlignment="0" applyProtection="0"/>
    <xf numFmtId="0" fontId="119" fillId="0" borderId="0" applyFont="0" applyFill="0" applyBorder="0" applyAlignment="0" applyProtection="0"/>
    <xf numFmtId="186" fontId="154" fillId="0" borderId="0" applyFont="0" applyFill="0" applyBorder="0" applyAlignment="0" applyProtection="0"/>
    <xf numFmtId="214" fontId="113" fillId="0" borderId="0" applyFont="0" applyFill="0" applyBorder="0" applyAlignment="0" applyProtection="0"/>
    <xf numFmtId="0" fontId="155" fillId="0" borderId="0" applyFont="0" applyFill="0" applyBorder="0" applyAlignment="0" applyProtection="0"/>
    <xf numFmtId="215" fontId="153" fillId="0" borderId="0" applyFont="0" applyFill="0" applyBorder="0" applyAlignment="0" applyProtection="0"/>
    <xf numFmtId="214" fontId="154" fillId="0" borderId="0" applyFont="0" applyFill="0" applyBorder="0" applyAlignment="0" applyProtection="0"/>
    <xf numFmtId="186" fontId="119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6" fillId="0" borderId="0" applyFont="0" applyFill="0" applyBorder="0" applyAlignment="0" applyProtection="0"/>
    <xf numFmtId="186" fontId="160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186" fontId="154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54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60" fillId="0" borderId="0" applyFont="0" applyFill="0" applyBorder="0" applyAlignment="0" applyProtection="0"/>
    <xf numFmtId="211" fontId="84" fillId="0" borderId="0" applyFont="0" applyFill="0" applyBorder="0" applyAlignment="0" applyProtection="0"/>
    <xf numFmtId="211" fontId="84" fillId="0" borderId="0" applyFont="0" applyFill="0" applyBorder="0" applyAlignment="0" applyProtection="0"/>
    <xf numFmtId="0" fontId="119" fillId="0" borderId="0" applyFont="0" applyFill="0" applyBorder="0" applyAlignment="0" applyProtection="0"/>
    <xf numFmtId="186" fontId="154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60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54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60" fillId="0" borderId="0" applyFont="0" applyFill="0" applyBorder="0" applyAlignment="0" applyProtection="0"/>
    <xf numFmtId="0" fontId="119" fillId="0" borderId="0" applyFont="0" applyFill="0" applyBorder="0" applyAlignment="0" applyProtection="0"/>
    <xf numFmtId="216" fontId="78" fillId="0" borderId="0" applyFont="0" applyFill="0" applyBorder="0" applyAlignment="0" applyProtection="0"/>
    <xf numFmtId="217" fontId="119" fillId="0" borderId="0" applyFont="0" applyFill="0" applyBorder="0" applyAlignment="0" applyProtection="0"/>
    <xf numFmtId="217" fontId="154" fillId="0" borderId="0" applyFont="0" applyFill="0" applyBorder="0" applyAlignment="0" applyProtection="0"/>
    <xf numFmtId="217" fontId="119" fillId="0" borderId="0" applyFont="0" applyFill="0" applyBorder="0" applyAlignment="0" applyProtection="0"/>
    <xf numFmtId="217" fontId="160" fillId="0" borderId="0" applyFont="0" applyFill="0" applyBorder="0" applyAlignment="0" applyProtection="0"/>
    <xf numFmtId="208" fontId="84" fillId="0" borderId="0" applyFont="0" applyFill="0" applyBorder="0" applyAlignment="0" applyProtection="0"/>
    <xf numFmtId="208" fontId="84" fillId="0" borderId="0" applyFont="0" applyFill="0" applyBorder="0" applyAlignment="0" applyProtection="0"/>
    <xf numFmtId="214" fontId="119" fillId="0" borderId="0" applyFont="0" applyFill="0" applyBorder="0" applyAlignment="0" applyProtection="0"/>
    <xf numFmtId="214" fontId="154" fillId="0" borderId="0" applyFont="0" applyFill="0" applyBorder="0" applyAlignment="0" applyProtection="0"/>
    <xf numFmtId="214" fontId="119" fillId="0" borderId="0" applyFont="0" applyFill="0" applyBorder="0" applyAlignment="0" applyProtection="0"/>
    <xf numFmtId="214" fontId="160" fillId="0" borderId="0" applyFont="0" applyFill="0" applyBorder="0" applyAlignment="0" applyProtection="0"/>
    <xf numFmtId="218" fontId="161" fillId="0" borderId="0" applyFont="0" applyFill="0" applyBorder="0" applyAlignment="0" applyProtection="0"/>
    <xf numFmtId="218" fontId="161" fillId="0" borderId="0" applyFont="0" applyFill="0" applyBorder="0" applyAlignment="0" applyProtection="0"/>
    <xf numFmtId="219" fontId="161" fillId="0" borderId="0" applyFont="0" applyFill="0" applyBorder="0" applyAlignment="0" applyProtection="0"/>
    <xf numFmtId="219" fontId="161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54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60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54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60" fillId="0" borderId="0" applyFont="0" applyFill="0" applyBorder="0" applyAlignment="0" applyProtection="0"/>
    <xf numFmtId="37" fontId="119" fillId="0" borderId="0" applyFont="0" applyFill="0" applyBorder="0" applyAlignment="0" applyProtection="0"/>
    <xf numFmtId="218" fontId="71" fillId="0" borderId="0" applyFont="0" applyFill="0" applyBorder="0" applyAlignment="0" applyProtection="0"/>
    <xf numFmtId="0" fontId="75" fillId="0" borderId="0">
      <protection locked="0"/>
    </xf>
    <xf numFmtId="0" fontId="75" fillId="0" borderId="0" applyFont="0" applyFill="0" applyBorder="0" applyAlignment="0" applyProtection="0"/>
    <xf numFmtId="196" fontId="75" fillId="0" borderId="0" applyFont="0" applyFill="0" applyBorder="0" applyAlignment="0" applyProtection="0"/>
    <xf numFmtId="0" fontId="148" fillId="0" borderId="0" applyFont="0" applyFill="0" applyBorder="0" applyAlignment="0" applyProtection="0"/>
    <xf numFmtId="186" fontId="148" fillId="0" borderId="0" applyFont="0" applyFill="0" applyBorder="0" applyAlignment="0" applyProtection="0"/>
    <xf numFmtId="0" fontId="162" fillId="0" borderId="0" applyFont="0" applyFill="0" applyBorder="0" applyAlignment="0" applyProtection="0"/>
    <xf numFmtId="220" fontId="162" fillId="0" borderId="0" applyFont="0" applyFill="0" applyBorder="0" applyAlignment="0" applyProtection="0"/>
    <xf numFmtId="0" fontId="120" fillId="0" borderId="0">
      <protection locked="0"/>
    </xf>
    <xf numFmtId="0" fontId="84" fillId="0" borderId="0"/>
    <xf numFmtId="0" fontId="84" fillId="0" borderId="0"/>
    <xf numFmtId="205" fontId="163" fillId="0" borderId="0" applyFont="0" applyFill="0" applyBorder="0" applyAlignment="0" applyProtection="0"/>
    <xf numFmtId="206" fontId="163" fillId="0" borderId="0" applyFont="0" applyFill="0" applyBorder="0" applyAlignment="0" applyProtection="0"/>
    <xf numFmtId="0" fontId="164" fillId="0" borderId="0">
      <alignment horizontal="center" wrapText="1"/>
      <protection locked="0"/>
    </xf>
    <xf numFmtId="0" fontId="71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75" fillId="0" borderId="0">
      <protection locked="0"/>
    </xf>
    <xf numFmtId="0" fontId="95" fillId="0" borderId="0">
      <protection locked="0"/>
    </xf>
    <xf numFmtId="41" fontId="156" fillId="0" borderId="0" applyFont="0" applyFill="0" applyBorder="0" applyAlignment="0" applyProtection="0"/>
    <xf numFmtId="0" fontId="95" fillId="0" borderId="0">
      <protection locked="0"/>
    </xf>
    <xf numFmtId="0" fontId="153" fillId="0" borderId="0" applyFont="0" applyFill="0" applyBorder="0" applyAlignment="0" applyProtection="0"/>
    <xf numFmtId="205" fontId="154" fillId="0" borderId="0" applyFont="0" applyFill="0" applyBorder="0" applyAlignment="0" applyProtection="0"/>
    <xf numFmtId="41" fontId="153" fillId="0" borderId="0" applyFont="0" applyFill="0" applyBorder="0" applyAlignment="0" applyProtection="0"/>
    <xf numFmtId="0" fontId="155" fillId="0" borderId="0" applyFont="0" applyFill="0" applyBorder="0" applyAlignment="0" applyProtection="0"/>
    <xf numFmtId="221" fontId="153" fillId="0" borderId="0" applyFont="0" applyFill="0" applyBorder="0" applyAlignment="0" applyProtection="0"/>
    <xf numFmtId="38" fontId="154" fillId="0" borderId="0" applyFont="0" applyFill="0" applyBorder="0" applyAlignment="0" applyProtection="0"/>
    <xf numFmtId="205" fontId="119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6" fillId="0" borderId="0" applyFont="0" applyFill="0" applyBorder="0" applyAlignment="0" applyProtection="0"/>
    <xf numFmtId="205" fontId="160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95" fillId="0" borderId="0">
      <protection locked="0"/>
    </xf>
    <xf numFmtId="205" fontId="119" fillId="0" borderId="0" applyFont="0" applyFill="0" applyBorder="0" applyAlignment="0" applyProtection="0"/>
    <xf numFmtId="205" fontId="154" fillId="0" borderId="0" applyFont="0" applyFill="0" applyBorder="0" applyAlignment="0" applyProtection="0"/>
    <xf numFmtId="205" fontId="119" fillId="0" borderId="0" applyFont="0" applyFill="0" applyBorder="0" applyAlignment="0" applyProtection="0"/>
    <xf numFmtId="205" fontId="160" fillId="0" borderId="0" applyFont="0" applyFill="0" applyBorder="0" applyAlignment="0" applyProtection="0"/>
    <xf numFmtId="0" fontId="119" fillId="0" borderId="0" applyFont="0" applyFill="0" applyBorder="0" applyAlignment="0" applyProtection="0"/>
    <xf numFmtId="205" fontId="154" fillId="0" borderId="0" applyFont="0" applyFill="0" applyBorder="0" applyAlignment="0" applyProtection="0"/>
    <xf numFmtId="205" fontId="119" fillId="0" borderId="0" applyFont="0" applyFill="0" applyBorder="0" applyAlignment="0" applyProtection="0"/>
    <xf numFmtId="205" fontId="160" fillId="0" borderId="0" applyFont="0" applyFill="0" applyBorder="0" applyAlignment="0" applyProtection="0"/>
    <xf numFmtId="205" fontId="119" fillId="0" borderId="0" applyFont="0" applyFill="0" applyBorder="0" applyAlignment="0" applyProtection="0"/>
    <xf numFmtId="205" fontId="154" fillId="0" borderId="0" applyFont="0" applyFill="0" applyBorder="0" applyAlignment="0" applyProtection="0"/>
    <xf numFmtId="205" fontId="119" fillId="0" borderId="0" applyFont="0" applyFill="0" applyBorder="0" applyAlignment="0" applyProtection="0"/>
    <xf numFmtId="205" fontId="160" fillId="0" borderId="0" applyFont="0" applyFill="0" applyBorder="0" applyAlignment="0" applyProtection="0"/>
    <xf numFmtId="0" fontId="119" fillId="0" borderId="0" applyFont="0" applyFill="0" applyBorder="0" applyAlignment="0" applyProtection="0"/>
    <xf numFmtId="205" fontId="154" fillId="0" borderId="0" applyFont="0" applyFill="0" applyBorder="0" applyAlignment="0" applyProtection="0"/>
    <xf numFmtId="38" fontId="84" fillId="0" borderId="0" applyFont="0" applyFill="0" applyBorder="0" applyAlignment="0" applyProtection="0"/>
    <xf numFmtId="38" fontId="84" fillId="0" borderId="0" applyFont="0" applyFill="0" applyBorder="0" applyAlignment="0" applyProtection="0"/>
    <xf numFmtId="222" fontId="119" fillId="0" borderId="0" applyFont="0" applyFill="0" applyBorder="0" applyAlignment="0" applyProtection="0"/>
    <xf numFmtId="222" fontId="154" fillId="0" borderId="0" applyFont="0" applyFill="0" applyBorder="0" applyAlignment="0" applyProtection="0"/>
    <xf numFmtId="222" fontId="119" fillId="0" borderId="0" applyFont="0" applyFill="0" applyBorder="0" applyAlignment="0" applyProtection="0"/>
    <xf numFmtId="222" fontId="160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180" fontId="161" fillId="0" borderId="0" applyFont="0" applyFill="0" applyBorder="0" applyAlignment="0" applyProtection="0"/>
    <xf numFmtId="180" fontId="161" fillId="0" borderId="0" applyFont="0" applyFill="0" applyBorder="0" applyAlignment="0" applyProtection="0"/>
    <xf numFmtId="205" fontId="119" fillId="0" borderId="0" applyFont="0" applyFill="0" applyBorder="0" applyAlignment="0" applyProtection="0"/>
    <xf numFmtId="205" fontId="154" fillId="0" borderId="0" applyFont="0" applyFill="0" applyBorder="0" applyAlignment="0" applyProtection="0"/>
    <xf numFmtId="205" fontId="119" fillId="0" borderId="0" applyFont="0" applyFill="0" applyBorder="0" applyAlignment="0" applyProtection="0"/>
    <xf numFmtId="205" fontId="160" fillId="0" borderId="0" applyFont="0" applyFill="0" applyBorder="0" applyAlignment="0" applyProtection="0"/>
    <xf numFmtId="205" fontId="119" fillId="0" borderId="0" applyFont="0" applyFill="0" applyBorder="0" applyAlignment="0" applyProtection="0"/>
    <xf numFmtId="205" fontId="154" fillId="0" borderId="0" applyFont="0" applyFill="0" applyBorder="0" applyAlignment="0" applyProtection="0"/>
    <xf numFmtId="205" fontId="119" fillId="0" borderId="0" applyFont="0" applyFill="0" applyBorder="0" applyAlignment="0" applyProtection="0"/>
    <xf numFmtId="205" fontId="160" fillId="0" borderId="0" applyFont="0" applyFill="0" applyBorder="0" applyAlignment="0" applyProtection="0"/>
    <xf numFmtId="37" fontId="119" fillId="0" borderId="0" applyFont="0" applyFill="0" applyBorder="0" applyAlignment="0" applyProtection="0"/>
    <xf numFmtId="180" fontId="165" fillId="0" borderId="0" applyFont="0" applyFill="0" applyBorder="0" applyAlignment="0" applyProtection="0"/>
    <xf numFmtId="206" fontId="154" fillId="0" borderId="0" applyFont="0" applyFill="0" applyBorder="0" applyAlignment="0" applyProtection="0"/>
    <xf numFmtId="0" fontId="119" fillId="0" borderId="0" applyFont="0" applyFill="0" applyBorder="0" applyAlignment="0" applyProtection="0"/>
    <xf numFmtId="206" fontId="154" fillId="0" borderId="0" applyFont="0" applyFill="0" applyBorder="0" applyAlignment="0" applyProtection="0"/>
    <xf numFmtId="223" fontId="113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166" fillId="0" borderId="0" applyFont="0" applyFill="0" applyBorder="0" applyAlignment="0" applyProtection="0"/>
    <xf numFmtId="224" fontId="167" fillId="0" borderId="0" applyFont="0" applyFill="0" applyBorder="0" applyAlignment="0" applyProtection="0"/>
    <xf numFmtId="0" fontId="156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6" fillId="0" borderId="0" applyFont="0" applyFill="0" applyBorder="0" applyAlignment="0" applyProtection="0"/>
    <xf numFmtId="206" fontId="160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206" fontId="154" fillId="0" borderId="0" applyFont="0" applyFill="0" applyBorder="0" applyAlignment="0" applyProtection="0"/>
    <xf numFmtId="206" fontId="119" fillId="0" borderId="0" applyFont="0" applyFill="0" applyBorder="0" applyAlignment="0" applyProtection="0"/>
    <xf numFmtId="206" fontId="154" fillId="0" borderId="0" applyFont="0" applyFill="0" applyBorder="0" applyAlignment="0" applyProtection="0"/>
    <xf numFmtId="206" fontId="119" fillId="0" borderId="0" applyFont="0" applyFill="0" applyBorder="0" applyAlignment="0" applyProtection="0"/>
    <xf numFmtId="206" fontId="160" fillId="0" borderId="0" applyFont="0" applyFill="0" applyBorder="0" applyAlignment="0" applyProtection="0"/>
    <xf numFmtId="40" fontId="84" fillId="0" borderId="0" applyFont="0" applyFill="0" applyBorder="0" applyAlignment="0" applyProtection="0"/>
    <xf numFmtId="40" fontId="84" fillId="0" borderId="0" applyFont="0" applyFill="0" applyBorder="0" applyAlignment="0" applyProtection="0"/>
    <xf numFmtId="0" fontId="119" fillId="0" borderId="0" applyFont="0" applyFill="0" applyBorder="0" applyAlignment="0" applyProtection="0"/>
    <xf numFmtId="206" fontId="154" fillId="0" borderId="0" applyFont="0" applyFill="0" applyBorder="0" applyAlignment="0" applyProtection="0"/>
    <xf numFmtId="206" fontId="119" fillId="0" borderId="0" applyFont="0" applyFill="0" applyBorder="0" applyAlignment="0" applyProtection="0"/>
    <xf numFmtId="206" fontId="160" fillId="0" borderId="0" applyFont="0" applyFill="0" applyBorder="0" applyAlignment="0" applyProtection="0"/>
    <xf numFmtId="206" fontId="119" fillId="0" borderId="0" applyFont="0" applyFill="0" applyBorder="0" applyAlignment="0" applyProtection="0"/>
    <xf numFmtId="206" fontId="154" fillId="0" borderId="0" applyFont="0" applyFill="0" applyBorder="0" applyAlignment="0" applyProtection="0"/>
    <xf numFmtId="206" fontId="119" fillId="0" borderId="0" applyFont="0" applyFill="0" applyBorder="0" applyAlignment="0" applyProtection="0"/>
    <xf numFmtId="206" fontId="16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19" fillId="0" borderId="0" applyFont="0" applyFill="0" applyBorder="0" applyAlignment="0" applyProtection="0"/>
    <xf numFmtId="206" fontId="154" fillId="0" borderId="0" applyFont="0" applyFill="0" applyBorder="0" applyAlignment="0" applyProtection="0"/>
    <xf numFmtId="3" fontId="84" fillId="0" borderId="0" applyFont="0" applyFill="0" applyBorder="0" applyAlignment="0" applyProtection="0"/>
    <xf numFmtId="3" fontId="84" fillId="0" borderId="0" applyFont="0" applyFill="0" applyBorder="0" applyAlignment="0" applyProtection="0"/>
    <xf numFmtId="223" fontId="119" fillId="0" borderId="0" applyFont="0" applyFill="0" applyBorder="0" applyAlignment="0" applyProtection="0"/>
    <xf numFmtId="223" fontId="154" fillId="0" borderId="0" applyFont="0" applyFill="0" applyBorder="0" applyAlignment="0" applyProtection="0"/>
    <xf numFmtId="223" fontId="119" fillId="0" borderId="0" applyFont="0" applyFill="0" applyBorder="0" applyAlignment="0" applyProtection="0"/>
    <xf numFmtId="223" fontId="160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188" fontId="161" fillId="0" borderId="0" applyFont="0" applyFill="0" applyBorder="0" applyAlignment="0" applyProtection="0"/>
    <xf numFmtId="188" fontId="161" fillId="0" borderId="0" applyFont="0" applyFill="0" applyBorder="0" applyAlignment="0" applyProtection="0"/>
    <xf numFmtId="40" fontId="161" fillId="0" borderId="0" applyFont="0" applyFill="0" applyBorder="0" applyAlignment="0" applyProtection="0"/>
    <xf numFmtId="40" fontId="161" fillId="0" borderId="0" applyFont="0" applyFill="0" applyBorder="0" applyAlignment="0" applyProtection="0"/>
    <xf numFmtId="206" fontId="119" fillId="0" borderId="0" applyFont="0" applyFill="0" applyBorder="0" applyAlignment="0" applyProtection="0"/>
    <xf numFmtId="206" fontId="154" fillId="0" borderId="0" applyFont="0" applyFill="0" applyBorder="0" applyAlignment="0" applyProtection="0"/>
    <xf numFmtId="206" fontId="119" fillId="0" borderId="0" applyFont="0" applyFill="0" applyBorder="0" applyAlignment="0" applyProtection="0"/>
    <xf numFmtId="206" fontId="160" fillId="0" borderId="0" applyFont="0" applyFill="0" applyBorder="0" applyAlignment="0" applyProtection="0"/>
    <xf numFmtId="206" fontId="119" fillId="0" borderId="0" applyFont="0" applyFill="0" applyBorder="0" applyAlignment="0" applyProtection="0"/>
    <xf numFmtId="206" fontId="154" fillId="0" borderId="0" applyFont="0" applyFill="0" applyBorder="0" applyAlignment="0" applyProtection="0"/>
    <xf numFmtId="206" fontId="119" fillId="0" borderId="0" applyFont="0" applyFill="0" applyBorder="0" applyAlignment="0" applyProtection="0"/>
    <xf numFmtId="206" fontId="160" fillId="0" borderId="0" applyFont="0" applyFill="0" applyBorder="0" applyAlignment="0" applyProtection="0"/>
    <xf numFmtId="37" fontId="119" fillId="0" borderId="0" applyFont="0" applyFill="0" applyBorder="0" applyAlignment="0" applyProtection="0"/>
    <xf numFmtId="188" fontId="165" fillId="0" borderId="0" applyFont="0" applyFill="0" applyBorder="0" applyAlignment="0" applyProtection="0"/>
    <xf numFmtId="0" fontId="120" fillId="0" borderId="0">
      <protection locked="0"/>
    </xf>
    <xf numFmtId="189" fontId="7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168" fillId="37" borderId="0" applyNumberFormat="0" applyBorder="0" applyAlignment="0" applyProtection="0">
      <alignment vertical="center"/>
    </xf>
    <xf numFmtId="0" fontId="169" fillId="3" borderId="0" applyNumberFormat="0" applyBorder="0" applyAlignment="0" applyProtection="0">
      <alignment vertical="center"/>
    </xf>
    <xf numFmtId="0" fontId="169" fillId="3" borderId="0" applyNumberFormat="0" applyBorder="0" applyAlignment="0" applyProtection="0">
      <alignment vertical="center"/>
    </xf>
    <xf numFmtId="0" fontId="169" fillId="3" borderId="0" applyNumberFormat="0" applyBorder="0" applyAlignment="0" applyProtection="0">
      <alignment vertical="center"/>
    </xf>
    <xf numFmtId="0" fontId="170" fillId="3" borderId="0" applyNumberFormat="0" applyBorder="0" applyAlignment="0" applyProtection="0">
      <alignment vertical="center"/>
    </xf>
    <xf numFmtId="0" fontId="168" fillId="37" borderId="0" applyNumberFormat="0" applyBorder="0" applyAlignment="0" applyProtection="0">
      <alignment vertical="center"/>
    </xf>
    <xf numFmtId="0" fontId="169" fillId="3" borderId="0" applyNumberFormat="0" applyBorder="0" applyAlignment="0" applyProtection="0">
      <alignment vertical="center"/>
    </xf>
    <xf numFmtId="0" fontId="168" fillId="37" borderId="0" applyNumberFormat="0" applyBorder="0" applyAlignment="0" applyProtection="0">
      <alignment vertical="center"/>
    </xf>
    <xf numFmtId="0" fontId="168" fillId="37" borderId="0" applyNumberFormat="0" applyBorder="0" applyAlignment="0" applyProtection="0">
      <alignment vertical="center"/>
    </xf>
    <xf numFmtId="0" fontId="168" fillId="37" borderId="0" applyNumberFormat="0" applyBorder="0" applyAlignment="0" applyProtection="0">
      <alignment vertical="center"/>
    </xf>
    <xf numFmtId="0" fontId="168" fillId="37" borderId="0" applyNumberFormat="0" applyBorder="0" applyAlignment="0" applyProtection="0">
      <alignment vertical="center"/>
    </xf>
    <xf numFmtId="0" fontId="171" fillId="37" borderId="0" applyNumberFormat="0" applyBorder="0" applyAlignment="0" applyProtection="0">
      <alignment vertical="center"/>
    </xf>
    <xf numFmtId="225" fontId="172" fillId="0" borderId="0" applyFont="0" applyFill="0" applyBorder="0" applyAlignment="0" applyProtection="0">
      <alignment horizontal="right"/>
    </xf>
    <xf numFmtId="0" fontId="173" fillId="0" borderId="0"/>
    <xf numFmtId="226" fontId="85" fillId="0" borderId="0">
      <alignment horizontal="right"/>
      <protection locked="0"/>
    </xf>
    <xf numFmtId="0" fontId="174" fillId="0" borderId="0" applyNumberFormat="0" applyFill="0" applyBorder="0" applyAlignment="0" applyProtection="0"/>
    <xf numFmtId="227" fontId="75" fillId="0" borderId="0"/>
    <xf numFmtId="227" fontId="75" fillId="0" borderId="0"/>
    <xf numFmtId="49" fontId="175" fillId="0" borderId="0" applyFont="0" applyFill="0" applyBorder="0" applyAlignment="0" applyProtection="0">
      <alignment horizontal="left"/>
    </xf>
    <xf numFmtId="228" fontId="176" fillId="0" borderId="0" applyAlignment="0" applyProtection="0"/>
    <xf numFmtId="228" fontId="176" fillId="0" borderId="0" applyAlignment="0" applyProtection="0"/>
    <xf numFmtId="0" fontId="176" fillId="0" borderId="0" applyAlignment="0" applyProtection="0"/>
    <xf numFmtId="0" fontId="152" fillId="0" borderId="0" applyFill="0" applyBorder="0" applyAlignment="0" applyProtection="0"/>
    <xf numFmtId="49" fontId="152" fillId="0" borderId="0" applyNumberFormat="0" applyAlignment="0" applyProtection="0">
      <alignment horizontal="left"/>
    </xf>
    <xf numFmtId="49" fontId="177" fillId="0" borderId="32" applyNumberFormat="0" applyAlignment="0" applyProtection="0">
      <alignment horizontal="left" wrapText="1"/>
    </xf>
    <xf numFmtId="49" fontId="177" fillId="0" borderId="0" applyNumberFormat="0" applyAlignment="0" applyProtection="0">
      <alignment horizontal="left" wrapText="1"/>
    </xf>
    <xf numFmtId="49" fontId="178" fillId="0" borderId="0" applyAlignment="0" applyProtection="0">
      <alignment horizontal="left"/>
    </xf>
    <xf numFmtId="229" fontId="75" fillId="0" borderId="0" applyFont="0" applyFill="0" applyBorder="0" applyAlignment="0" applyProtection="0"/>
    <xf numFmtId="0" fontId="75" fillId="0" borderId="0">
      <protection locked="0"/>
    </xf>
    <xf numFmtId="0" fontId="119" fillId="0" borderId="0"/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79" fillId="0" borderId="0"/>
    <xf numFmtId="0" fontId="107" fillId="0" borderId="0"/>
    <xf numFmtId="0" fontId="180" fillId="0" borderId="0"/>
    <xf numFmtId="0" fontId="107" fillId="0" borderId="0"/>
    <xf numFmtId="0" fontId="181" fillId="0" borderId="0"/>
    <xf numFmtId="0" fontId="182" fillId="0" borderId="0"/>
    <xf numFmtId="0" fontId="95" fillId="0" borderId="0">
      <protection locked="0"/>
    </xf>
    <xf numFmtId="0" fontId="119" fillId="0" borderId="0"/>
    <xf numFmtId="0" fontId="154" fillId="0" borderId="0"/>
    <xf numFmtId="0" fontId="156" fillId="0" borderId="0"/>
    <xf numFmtId="0" fontId="155" fillId="0" borderId="0"/>
    <xf numFmtId="0" fontId="183" fillId="0" borderId="0"/>
    <xf numFmtId="0" fontId="184" fillId="0" borderId="0"/>
    <xf numFmtId="0" fontId="166" fillId="0" borderId="0"/>
    <xf numFmtId="0" fontId="155" fillId="0" borderId="0"/>
    <xf numFmtId="0" fontId="166" fillId="0" borderId="0"/>
    <xf numFmtId="0" fontId="185" fillId="0" borderId="0"/>
    <xf numFmtId="0" fontId="159" fillId="0" borderId="0"/>
    <xf numFmtId="0" fontId="186" fillId="0" borderId="0"/>
    <xf numFmtId="0" fontId="159" fillId="0" borderId="0"/>
    <xf numFmtId="0" fontId="154" fillId="0" borderId="0"/>
    <xf numFmtId="0" fontId="159" fillId="0" borderId="0"/>
    <xf numFmtId="0" fontId="158" fillId="0" borderId="0"/>
    <xf numFmtId="0" fontId="187" fillId="0" borderId="0"/>
    <xf numFmtId="0" fontId="188" fillId="0" borderId="0"/>
    <xf numFmtId="0" fontId="159" fillId="0" borderId="0"/>
    <xf numFmtId="0" fontId="158" fillId="0" borderId="0"/>
    <xf numFmtId="0" fontId="159" fillId="0" borderId="0"/>
    <xf numFmtId="0" fontId="160" fillId="0" borderId="0"/>
    <xf numFmtId="0" fontId="113" fillId="0" borderId="0"/>
    <xf numFmtId="0" fontId="154" fillId="0" borderId="0"/>
    <xf numFmtId="0" fontId="113" fillId="0" borderId="0"/>
    <xf numFmtId="49" fontId="160" fillId="0" borderId="0" applyBorder="0"/>
    <xf numFmtId="0" fontId="157" fillId="0" borderId="0"/>
    <xf numFmtId="0" fontId="95" fillId="0" borderId="0">
      <protection locked="0"/>
    </xf>
    <xf numFmtId="0" fontId="119" fillId="0" borderId="0"/>
    <xf numFmtId="0" fontId="154" fillId="0" borderId="0"/>
    <xf numFmtId="0" fontId="119" fillId="0" borderId="0"/>
    <xf numFmtId="0" fontId="154" fillId="0" borderId="0"/>
    <xf numFmtId="0" fontId="119" fillId="0" borderId="0"/>
    <xf numFmtId="0" fontId="160" fillId="0" borderId="0"/>
    <xf numFmtId="0" fontId="189" fillId="0" borderId="0"/>
    <xf numFmtId="0" fontId="190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89" fillId="0" borderId="0"/>
    <xf numFmtId="0" fontId="190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89" fillId="0" borderId="0"/>
    <xf numFmtId="0" fontId="190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13" fillId="0" borderId="0"/>
    <xf numFmtId="0" fontId="160" fillId="0" borderId="0"/>
    <xf numFmtId="0" fontId="191" fillId="0" borderId="0"/>
    <xf numFmtId="0" fontId="192" fillId="0" borderId="0"/>
    <xf numFmtId="0" fontId="84" fillId="0" borderId="0"/>
    <xf numFmtId="0" fontId="84" fillId="0" borderId="0"/>
    <xf numFmtId="0" fontId="119" fillId="0" borderId="0"/>
    <xf numFmtId="0" fontId="154" fillId="0" borderId="0"/>
    <xf numFmtId="0" fontId="119" fillId="0" borderId="0"/>
    <xf numFmtId="0" fontId="160" fillId="0" borderId="0"/>
    <xf numFmtId="0" fontId="119" fillId="0" borderId="0"/>
    <xf numFmtId="0" fontId="154" fillId="0" borderId="0"/>
    <xf numFmtId="0" fontId="119" fillId="0" borderId="0"/>
    <xf numFmtId="0" fontId="160" fillId="0" borderId="0"/>
    <xf numFmtId="0" fontId="119" fillId="0" borderId="0"/>
    <xf numFmtId="0" fontId="154" fillId="0" borderId="0"/>
    <xf numFmtId="0" fontId="119" fillId="0" borderId="0"/>
    <xf numFmtId="0" fontId="160" fillId="0" borderId="0"/>
    <xf numFmtId="0" fontId="189" fillId="0" borderId="0"/>
    <xf numFmtId="0" fontId="190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89" fillId="0" borderId="0"/>
    <xf numFmtId="0" fontId="190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13" fillId="0" borderId="0"/>
    <xf numFmtId="0" fontId="154" fillId="0" borderId="0"/>
    <xf numFmtId="0" fontId="189" fillId="0" borderId="0"/>
    <xf numFmtId="0" fontId="190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19" fillId="0" borderId="0"/>
    <xf numFmtId="0" fontId="154" fillId="0" borderId="0"/>
    <xf numFmtId="0" fontId="156" fillId="0" borderId="0"/>
    <xf numFmtId="0" fontId="188" fillId="0" borderId="0"/>
    <xf numFmtId="0" fontId="156" fillId="0" borderId="0"/>
    <xf numFmtId="230" fontId="81" fillId="0" borderId="0"/>
    <xf numFmtId="0" fontId="159" fillId="0" borderId="0"/>
    <xf numFmtId="0" fontId="158" fillId="0" borderId="0"/>
    <xf numFmtId="0" fontId="187" fillId="0" borderId="0"/>
    <xf numFmtId="0" fontId="161" fillId="0" borderId="0"/>
    <xf numFmtId="0" fontId="161" fillId="0" borderId="0"/>
    <xf numFmtId="0" fontId="161" fillId="0" borderId="0"/>
    <xf numFmtId="0" fontId="71" fillId="0" borderId="0"/>
    <xf numFmtId="0" fontId="71" fillId="0" borderId="0"/>
    <xf numFmtId="0" fontId="191" fillId="0" borderId="0"/>
    <xf numFmtId="0" fontId="192" fillId="0" borderId="0"/>
    <xf numFmtId="0" fontId="193" fillId="0" borderId="0"/>
    <xf numFmtId="0" fontId="184" fillId="0" borderId="0"/>
    <xf numFmtId="0" fontId="183" fillId="0" borderId="0"/>
    <xf numFmtId="0" fontId="184" fillId="0" borderId="0"/>
    <xf numFmtId="0" fontId="194" fillId="0" borderId="0"/>
    <xf numFmtId="0" fontId="184" fillId="0" borderId="0"/>
    <xf numFmtId="0" fontId="194" fillId="0" borderId="0"/>
    <xf numFmtId="0" fontId="184" fillId="0" borderId="0"/>
    <xf numFmtId="0" fontId="194" fillId="0" borderId="0"/>
    <xf numFmtId="0" fontId="195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94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96" fillId="0" borderId="0"/>
    <xf numFmtId="0" fontId="195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96" fillId="0" borderId="0"/>
    <xf numFmtId="0" fontId="195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94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96" fillId="0" borderId="0"/>
    <xf numFmtId="0" fontId="195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94" fillId="0" borderId="0"/>
    <xf numFmtId="0" fontId="145" fillId="0" borderId="0"/>
    <xf numFmtId="0" fontId="162" fillId="0" borderId="0"/>
    <xf numFmtId="231" fontId="93" fillId="0" borderId="0" applyFill="0" applyBorder="0" applyAlignment="0"/>
    <xf numFmtId="0" fontId="75" fillId="0" borderId="0" applyFill="0" applyBorder="0" applyAlignment="0"/>
    <xf numFmtId="232" fontId="79" fillId="0" borderId="0" applyFill="0" applyBorder="0" applyAlignment="0"/>
    <xf numFmtId="179" fontId="197" fillId="0" borderId="0" applyFill="0" applyBorder="0" applyAlignment="0"/>
    <xf numFmtId="233" fontId="172" fillId="0" borderId="0" applyFill="0" applyBorder="0" applyAlignment="0"/>
    <xf numFmtId="234" fontId="172" fillId="0" borderId="0" applyFill="0" applyBorder="0" applyAlignment="0"/>
    <xf numFmtId="235" fontId="172" fillId="0" borderId="0" applyFill="0" applyBorder="0" applyAlignment="0"/>
    <xf numFmtId="236" fontId="172" fillId="0" borderId="0" applyFill="0" applyBorder="0" applyAlignment="0"/>
    <xf numFmtId="232" fontId="79" fillId="0" borderId="0" applyFill="0" applyBorder="0" applyAlignment="0"/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9" fillId="6" borderId="5" applyNumberFormat="0" applyAlignment="0" applyProtection="0">
      <alignment vertical="center"/>
    </xf>
    <xf numFmtId="0" fontId="199" fillId="6" borderId="5" applyNumberFormat="0" applyAlignment="0" applyProtection="0">
      <alignment vertical="center"/>
    </xf>
    <xf numFmtId="0" fontId="199" fillId="6" borderId="5" applyNumberFormat="0" applyAlignment="0" applyProtection="0">
      <alignment vertical="center"/>
    </xf>
    <xf numFmtId="0" fontId="200" fillId="6" borderId="5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9" fillId="6" borderId="5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201" fillId="54" borderId="33" applyNumberFormat="0" applyAlignment="0" applyProtection="0">
      <alignment vertical="center"/>
    </xf>
    <xf numFmtId="238" fontId="75" fillId="55" borderId="0" applyNumberFormat="0" applyFont="0" applyBorder="0" applyAlignment="0">
      <protection locked="0"/>
    </xf>
    <xf numFmtId="0" fontId="202" fillId="0" borderId="0"/>
    <xf numFmtId="0" fontId="202" fillId="0" borderId="0"/>
    <xf numFmtId="0" fontId="88" fillId="0" borderId="0" applyFont="0" applyFill="0" applyBorder="0" applyAlignment="0" applyProtection="0"/>
    <xf numFmtId="0" fontId="203" fillId="0" borderId="0" applyNumberFormat="0" applyFill="0" applyBorder="0" applyAlignment="0">
      <alignment horizontal="center" vertical="top"/>
    </xf>
    <xf numFmtId="0" fontId="204" fillId="56" borderId="34" applyNumberFormat="0" applyAlignment="0" applyProtection="0">
      <alignment vertical="center"/>
    </xf>
    <xf numFmtId="0" fontId="205" fillId="7" borderId="8" applyNumberFormat="0" applyAlignment="0" applyProtection="0">
      <alignment vertical="center"/>
    </xf>
    <xf numFmtId="0" fontId="205" fillId="7" borderId="8" applyNumberFormat="0" applyAlignment="0" applyProtection="0">
      <alignment vertical="center"/>
    </xf>
    <xf numFmtId="0" fontId="205" fillId="7" borderId="8" applyNumberFormat="0" applyAlignment="0" applyProtection="0">
      <alignment vertical="center"/>
    </xf>
    <xf numFmtId="0" fontId="206" fillId="7" borderId="8" applyNumberFormat="0" applyAlignment="0" applyProtection="0">
      <alignment vertical="center"/>
    </xf>
    <xf numFmtId="0" fontId="204" fillId="56" borderId="34" applyNumberFormat="0" applyAlignment="0" applyProtection="0">
      <alignment vertical="center"/>
    </xf>
    <xf numFmtId="0" fontId="205" fillId="7" borderId="8" applyNumberFormat="0" applyAlignment="0" applyProtection="0">
      <alignment vertical="center"/>
    </xf>
    <xf numFmtId="0" fontId="204" fillId="56" borderId="34" applyNumberFormat="0" applyAlignment="0" applyProtection="0">
      <alignment vertical="center"/>
    </xf>
    <xf numFmtId="0" fontId="204" fillId="56" borderId="34" applyNumberFormat="0" applyAlignment="0" applyProtection="0">
      <alignment vertical="center"/>
    </xf>
    <xf numFmtId="0" fontId="204" fillId="56" borderId="34" applyNumberFormat="0" applyAlignment="0" applyProtection="0">
      <alignment vertical="center"/>
    </xf>
    <xf numFmtId="0" fontId="204" fillId="56" borderId="34" applyNumberFormat="0" applyAlignment="0" applyProtection="0">
      <alignment vertical="center"/>
    </xf>
    <xf numFmtId="0" fontId="207" fillId="56" borderId="34" applyNumberFormat="0" applyAlignment="0" applyProtection="0">
      <alignment vertical="center"/>
    </xf>
    <xf numFmtId="0" fontId="75" fillId="0" borderId="0">
      <protection locked="0"/>
    </xf>
    <xf numFmtId="0" fontId="208" fillId="0" borderId="16">
      <alignment horizontal="center"/>
    </xf>
    <xf numFmtId="0" fontId="209" fillId="57" borderId="0">
      <alignment horizontal="left"/>
    </xf>
    <xf numFmtId="0" fontId="210" fillId="57" borderId="0">
      <alignment horizontal="right"/>
    </xf>
    <xf numFmtId="0" fontId="211" fillId="58" borderId="0">
      <alignment horizontal="center"/>
    </xf>
    <xf numFmtId="0" fontId="210" fillId="57" borderId="0">
      <alignment horizontal="right"/>
    </xf>
    <xf numFmtId="0" fontId="212" fillId="58" borderId="0">
      <alignment horizontal="left"/>
    </xf>
    <xf numFmtId="4" fontId="213" fillId="0" borderId="0">
      <protection locked="0"/>
    </xf>
    <xf numFmtId="37" fontId="174" fillId="0" borderId="0"/>
    <xf numFmtId="37" fontId="174" fillId="0" borderId="0"/>
    <xf numFmtId="37" fontId="174" fillId="0" borderId="0"/>
    <xf numFmtId="37" fontId="174" fillId="0" borderId="0"/>
    <xf numFmtId="37" fontId="174" fillId="0" borderId="0"/>
    <xf numFmtId="37" fontId="174" fillId="0" borderId="0"/>
    <xf numFmtId="37" fontId="174" fillId="0" borderId="0"/>
    <xf numFmtId="37" fontId="174" fillId="0" borderId="0"/>
    <xf numFmtId="0" fontId="75" fillId="0" borderId="20"/>
    <xf numFmtId="3" fontId="84" fillId="0" borderId="0" applyFont="0" applyFill="0" applyBorder="0" applyAlignment="0" applyProtection="0"/>
    <xf numFmtId="43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/>
    <xf numFmtId="41" fontId="21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3" fontId="84" fillId="0" borderId="0" applyFont="0" applyFill="0" applyBorder="0" applyAlignment="0" applyProtection="0"/>
    <xf numFmtId="3" fontId="84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21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21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3" fontId="84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/>
    <xf numFmtId="210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93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214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205" fontId="71" fillId="0" borderId="0" applyFont="0" applyFill="0" applyBorder="0" applyAlignment="0" applyProtection="0"/>
    <xf numFmtId="235" fontId="172" fillId="0" borderId="0" applyFont="0" applyFill="0" applyBorder="0" applyAlignment="0" applyProtection="0"/>
    <xf numFmtId="239" fontId="217" fillId="0" borderId="0" applyFont="0" applyFill="0" applyBorder="0" applyAlignment="0" applyProtection="0"/>
    <xf numFmtId="240" fontId="218" fillId="0" borderId="0" applyFont="0" applyFill="0" applyBorder="0" applyAlignment="0" applyProtection="0">
      <alignment horizontal="right"/>
    </xf>
    <xf numFmtId="241" fontId="218" fillId="0" borderId="0" applyFont="0" applyFill="0" applyBorder="0" applyAlignment="0" applyProtection="0">
      <alignment horizontal="right"/>
    </xf>
    <xf numFmtId="188" fontId="219" fillId="0" borderId="0" applyFont="0" applyFill="0" applyBorder="0" applyAlignment="0" applyProtection="0"/>
    <xf numFmtId="188" fontId="71" fillId="0" borderId="0" applyFont="0" applyFill="0" applyBorder="0" applyAlignment="0" applyProtection="0"/>
    <xf numFmtId="188" fontId="71" fillId="0" borderId="0" applyFont="0" applyFill="0" applyBorder="0" applyAlignment="0" applyProtection="0"/>
    <xf numFmtId="242" fontId="75" fillId="0" borderId="0"/>
    <xf numFmtId="243" fontId="79" fillId="0" borderId="0"/>
    <xf numFmtId="243" fontId="79" fillId="0" borderId="0"/>
    <xf numFmtId="244" fontId="79" fillId="0" borderId="0"/>
    <xf numFmtId="0" fontId="95" fillId="0" borderId="0">
      <protection locked="0"/>
    </xf>
    <xf numFmtId="245" fontId="75" fillId="0" borderId="0" applyFont="0" applyFill="0" applyBorder="0" applyAlignment="0" applyProtection="0"/>
    <xf numFmtId="0" fontId="220" fillId="0" borderId="0" applyNumberFormat="0" applyAlignment="0">
      <alignment horizontal="left"/>
    </xf>
    <xf numFmtId="0" fontId="221" fillId="0" borderId="0" applyNumberFormat="0" applyAlignment="0"/>
    <xf numFmtId="246" fontId="71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104" fillId="0" borderId="0" applyFont="0" applyFill="0" applyBorder="0" applyAlignment="0" applyProtection="0"/>
    <xf numFmtId="247" fontId="222" fillId="0" borderId="0">
      <protection locked="0"/>
    </xf>
    <xf numFmtId="214" fontId="84" fillId="0" borderId="0" applyFont="0" applyFill="0" applyBorder="0" applyAlignment="0" applyProtection="0"/>
    <xf numFmtId="189" fontId="223" fillId="0" borderId="35" applyBorder="0"/>
    <xf numFmtId="248" fontId="71" fillId="0" borderId="0" applyFont="0" applyFill="0" applyBorder="0" applyAlignment="0" applyProtection="0"/>
    <xf numFmtId="0" fontId="71" fillId="0" borderId="0"/>
    <xf numFmtId="232" fontId="79" fillId="0" borderId="0" applyFont="0" applyFill="0" applyBorder="0" applyAlignment="0" applyProtection="0"/>
    <xf numFmtId="249" fontId="116" fillId="0" borderId="0" applyFont="0" applyFill="0" applyBorder="0" applyAlignment="0" applyProtection="0"/>
    <xf numFmtId="250" fontId="218" fillId="0" borderId="0" applyFont="0" applyFill="0" applyBorder="0" applyAlignment="0" applyProtection="0">
      <alignment horizontal="right"/>
    </xf>
    <xf numFmtId="251" fontId="218" fillId="0" borderId="0" applyFont="0" applyFill="0" applyBorder="0" applyAlignment="0" applyProtection="0">
      <alignment horizontal="right"/>
    </xf>
    <xf numFmtId="252" fontId="71" fillId="0" borderId="0" applyFont="0" applyFill="0" applyBorder="0" applyAlignment="0" applyProtection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53" fontId="136" fillId="0" borderId="0">
      <protection locked="0"/>
    </xf>
    <xf numFmtId="0" fontId="95" fillId="0" borderId="0">
      <protection locked="0"/>
    </xf>
    <xf numFmtId="254" fontId="75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255" fontId="79" fillId="0" borderId="0"/>
    <xf numFmtId="49" fontId="204" fillId="59" borderId="0">
      <alignment vertical="center"/>
    </xf>
    <xf numFmtId="0" fontId="75" fillId="0" borderId="0" applyFont="0" applyFill="0" applyBorder="0" applyAlignment="0" applyProtection="0"/>
    <xf numFmtId="0" fontId="224" fillId="0" borderId="0"/>
    <xf numFmtId="0" fontId="225" fillId="0" borderId="26" applyNumberFormat="0" applyBorder="0">
      <alignment horizontal="centerContinuous"/>
    </xf>
    <xf numFmtId="0" fontId="225" fillId="0" borderId="26" applyNumberFormat="0" applyBorder="0">
      <alignment horizontal="centerContinuous"/>
    </xf>
    <xf numFmtId="0" fontId="225" fillId="0" borderId="26" applyNumberFormat="0" applyBorder="0">
      <alignment horizontal="centerContinuous"/>
    </xf>
    <xf numFmtId="0" fontId="225" fillId="0" borderId="26" applyNumberFormat="0" applyBorder="0">
      <alignment horizontal="centerContinuous"/>
    </xf>
    <xf numFmtId="0" fontId="225" fillId="0" borderId="26" applyNumberFormat="0" applyBorder="0">
      <alignment horizontal="centerContinuous"/>
    </xf>
    <xf numFmtId="0" fontId="225" fillId="0" borderId="26" applyNumberFormat="0" applyBorder="0">
      <alignment horizontal="centerContinuous"/>
    </xf>
    <xf numFmtId="0" fontId="225" fillId="0" borderId="26" applyNumberFormat="0" applyBorder="0">
      <alignment horizontal="centerContinuous"/>
    </xf>
    <xf numFmtId="0" fontId="225" fillId="0" borderId="26" applyNumberFormat="0" applyBorder="0">
      <alignment horizontal="centerContinuous"/>
    </xf>
    <xf numFmtId="0" fontId="225" fillId="0" borderId="26" applyNumberFormat="0" applyBorder="0">
      <alignment horizontal="centerContinuous"/>
    </xf>
    <xf numFmtId="0" fontId="225" fillId="0" borderId="26" applyNumberFormat="0" applyBorder="0">
      <alignment horizontal="centerContinuous"/>
    </xf>
    <xf numFmtId="37" fontId="226" fillId="0" borderId="0">
      <protection locked="0"/>
    </xf>
    <xf numFmtId="256" fontId="222" fillId="0" borderId="0">
      <protection locked="0"/>
    </xf>
    <xf numFmtId="257" fontId="218" fillId="0" borderId="0" applyFont="0" applyFill="0" applyBorder="0" applyAlignment="0" applyProtection="0"/>
    <xf numFmtId="14" fontId="93" fillId="0" borderId="0" applyFill="0" applyBorder="0" applyAlignment="0"/>
    <xf numFmtId="14" fontId="71" fillId="0" borderId="0" applyFont="0" applyFill="0" applyBorder="0" applyAlignment="0" applyProtection="0"/>
    <xf numFmtId="0" fontId="145" fillId="0" borderId="0" applyFill="0" applyBorder="0" applyAlignment="0" applyProtection="0"/>
    <xf numFmtId="14" fontId="227" fillId="0" borderId="0" applyFont="0" applyFill="0" applyBorder="0" applyAlignment="0"/>
    <xf numFmtId="258" fontId="152" fillId="60" borderId="0" applyFill="0">
      <alignment horizontal="right"/>
    </xf>
    <xf numFmtId="177" fontId="71" fillId="0" borderId="36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259" fontId="71" fillId="0" borderId="0"/>
    <xf numFmtId="260" fontId="79" fillId="0" borderId="0"/>
    <xf numFmtId="261" fontId="79" fillId="0" borderId="0"/>
    <xf numFmtId="261" fontId="79" fillId="0" borderId="0"/>
    <xf numFmtId="262" fontId="79" fillId="0" borderId="0"/>
    <xf numFmtId="263" fontId="117" fillId="0" borderId="0" applyFont="0" applyFill="0" applyBorder="0" applyAlignment="0" applyProtection="0"/>
    <xf numFmtId="264" fontId="218" fillId="0" borderId="37" applyNumberFormat="0" applyFont="0" applyFill="0" applyAlignment="0" applyProtection="0"/>
    <xf numFmtId="265" fontId="228" fillId="60" borderId="0" applyFill="0">
      <alignment horizontal="right"/>
    </xf>
    <xf numFmtId="0" fontId="229" fillId="0" borderId="0" applyFill="0" applyBorder="0" applyAlignment="0" applyProtection="0"/>
    <xf numFmtId="0" fontId="79" fillId="0" borderId="0"/>
    <xf numFmtId="235" fontId="172" fillId="0" borderId="0" applyFill="0" applyBorder="0" applyAlignment="0"/>
    <xf numFmtId="232" fontId="79" fillId="0" borderId="0" applyFill="0" applyBorder="0" applyAlignment="0"/>
    <xf numFmtId="235" fontId="172" fillId="0" borderId="0" applyFill="0" applyBorder="0" applyAlignment="0"/>
    <xf numFmtId="236" fontId="172" fillId="0" borderId="0" applyFill="0" applyBorder="0" applyAlignment="0"/>
    <xf numFmtId="232" fontId="79" fillId="0" borderId="0" applyFill="0" applyBorder="0" applyAlignment="0"/>
    <xf numFmtId="0" fontId="230" fillId="0" borderId="0" applyNumberFormat="0" applyAlignment="0">
      <alignment horizontal="left"/>
    </xf>
    <xf numFmtId="0" fontId="108" fillId="0" borderId="0" applyFont="0" applyFill="0" applyBorder="0" applyAlignment="0" applyProtection="0"/>
    <xf numFmtId="0" fontId="231" fillId="0" borderId="0" applyNumberFormat="0" applyFill="0" applyBorder="0" applyAlignment="0" applyProtection="0">
      <alignment horizontal="center"/>
    </xf>
    <xf numFmtId="0" fontId="75" fillId="0" borderId="0" applyFont="0" applyFill="0" applyBorder="0" applyAlignment="0" applyProtection="0">
      <alignment vertical="center"/>
    </xf>
    <xf numFmtId="0" fontId="75" fillId="0" borderId="0" applyFont="0" applyFill="0" applyBorder="0" applyAlignment="0" applyProtection="0">
      <alignment vertical="center"/>
    </xf>
    <xf numFmtId="0" fontId="75" fillId="0" borderId="0" applyFont="0" applyFill="0" applyBorder="0" applyAlignment="0" applyProtection="0">
      <alignment vertical="center"/>
    </xf>
    <xf numFmtId="0" fontId="75" fillId="0" borderId="0" applyFont="0" applyFill="0" applyBorder="0" applyAlignment="0" applyProtection="0">
      <alignment vertical="center"/>
    </xf>
    <xf numFmtId="0" fontId="75" fillId="0" borderId="0" applyFon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13" fillId="0" borderId="0">
      <protection locked="0"/>
    </xf>
    <xf numFmtId="0" fontId="213" fillId="0" borderId="0">
      <protection locked="0"/>
    </xf>
    <xf numFmtId="0" fontId="236" fillId="0" borderId="0">
      <protection locked="0"/>
    </xf>
    <xf numFmtId="0" fontId="213" fillId="0" borderId="0">
      <protection locked="0"/>
    </xf>
    <xf numFmtId="0" fontId="213" fillId="0" borderId="0">
      <protection locked="0"/>
    </xf>
    <xf numFmtId="0" fontId="213" fillId="0" borderId="0">
      <protection locked="0"/>
    </xf>
    <xf numFmtId="0" fontId="236" fillId="0" borderId="0">
      <protection locked="0"/>
    </xf>
    <xf numFmtId="266" fontId="222" fillId="0" borderId="0">
      <protection locked="0"/>
    </xf>
    <xf numFmtId="0" fontId="237" fillId="0" borderId="0" applyNumberFormat="0" applyFill="0" applyBorder="0" applyAlignment="0" applyProtection="0">
      <alignment vertical="top"/>
      <protection locked="0"/>
    </xf>
    <xf numFmtId="0" fontId="238" fillId="0" borderId="0" applyFill="0" applyBorder="0" applyProtection="0">
      <alignment horizontal="left"/>
    </xf>
    <xf numFmtId="0" fontId="204" fillId="34" borderId="0">
      <alignment horizontal="right" vertical="center"/>
    </xf>
    <xf numFmtId="0" fontId="204" fillId="61" borderId="0">
      <alignment horizontal="right" vertical="center"/>
    </xf>
    <xf numFmtId="3" fontId="239" fillId="0" borderId="0"/>
    <xf numFmtId="3" fontId="240" fillId="0" borderId="0">
      <alignment vertical="center"/>
    </xf>
    <xf numFmtId="3" fontId="71" fillId="0" borderId="0" applyBorder="0"/>
    <xf numFmtId="3" fontId="145" fillId="0" borderId="38"/>
    <xf numFmtId="3" fontId="239" fillId="0" borderId="38"/>
    <xf numFmtId="2" fontId="161" fillId="0" borderId="0">
      <alignment horizontal="left"/>
    </xf>
    <xf numFmtId="0" fontId="241" fillId="38" borderId="0" applyNumberFormat="0" applyBorder="0" applyAlignment="0" applyProtection="0">
      <alignment vertical="center"/>
    </xf>
    <xf numFmtId="0" fontId="242" fillId="2" borderId="0" applyNumberFormat="0" applyBorder="0" applyAlignment="0" applyProtection="0">
      <alignment vertical="center"/>
    </xf>
    <xf numFmtId="0" fontId="242" fillId="2" borderId="0" applyNumberFormat="0" applyBorder="0" applyAlignment="0" applyProtection="0">
      <alignment vertical="center"/>
    </xf>
    <xf numFmtId="0" fontId="242" fillId="2" borderId="0" applyNumberFormat="0" applyBorder="0" applyAlignment="0" applyProtection="0">
      <alignment vertical="center"/>
    </xf>
    <xf numFmtId="0" fontId="243" fillId="2" borderId="0" applyNumberFormat="0" applyBorder="0" applyAlignment="0" applyProtection="0">
      <alignment vertical="center"/>
    </xf>
    <xf numFmtId="0" fontId="241" fillId="38" borderId="0" applyNumberFormat="0" applyBorder="0" applyAlignment="0" applyProtection="0">
      <alignment vertical="center"/>
    </xf>
    <xf numFmtId="0" fontId="242" fillId="2" borderId="0" applyNumberFormat="0" applyBorder="0" applyAlignment="0" applyProtection="0">
      <alignment vertical="center"/>
    </xf>
    <xf numFmtId="0" fontId="241" fillId="38" borderId="0" applyNumberFormat="0" applyBorder="0" applyAlignment="0" applyProtection="0">
      <alignment vertical="center"/>
    </xf>
    <xf numFmtId="0" fontId="241" fillId="38" borderId="0" applyNumberFormat="0" applyBorder="0" applyAlignment="0" applyProtection="0">
      <alignment vertical="center"/>
    </xf>
    <xf numFmtId="0" fontId="241" fillId="38" borderId="0" applyNumberFormat="0" applyBorder="0" applyAlignment="0" applyProtection="0">
      <alignment vertical="center"/>
    </xf>
    <xf numFmtId="0" fontId="241" fillId="38" borderId="0" applyNumberFormat="0" applyBorder="0" applyAlignment="0" applyProtection="0">
      <alignment vertical="center"/>
    </xf>
    <xf numFmtId="0" fontId="244" fillId="38" borderId="0" applyNumberFormat="0" applyBorder="0" applyAlignment="0" applyProtection="0">
      <alignment vertical="center"/>
    </xf>
    <xf numFmtId="38" fontId="152" fillId="62" borderId="0" applyNumberFormat="0" applyBorder="0" applyAlignment="0" applyProtection="0"/>
    <xf numFmtId="38" fontId="152" fillId="62" borderId="0" applyNumberFormat="0" applyBorder="0" applyAlignment="0" applyProtection="0"/>
    <xf numFmtId="38" fontId="152" fillId="62" borderId="0" applyNumberFormat="0" applyBorder="0" applyAlignment="0" applyProtection="0"/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3" fontId="80" fillId="0" borderId="40">
      <alignment horizontal="right" vertical="center"/>
    </xf>
    <xf numFmtId="4" fontId="80" fillId="0" borderId="40">
      <alignment horizontal="right" vertical="center"/>
    </xf>
    <xf numFmtId="267" fontId="218" fillId="0" borderId="0" applyFont="0" applyFill="0" applyBorder="0" applyAlignment="0" applyProtection="0">
      <alignment horizontal="right"/>
    </xf>
    <xf numFmtId="268" fontId="75" fillId="0" borderId="0" applyFont="0"/>
    <xf numFmtId="0" fontId="246" fillId="0" borderId="0" applyNumberFormat="0" applyBorder="0"/>
    <xf numFmtId="0" fontId="247" fillId="0" borderId="24" applyNumberFormat="0" applyBorder="0"/>
    <xf numFmtId="0" fontId="248" fillId="0" borderId="0"/>
    <xf numFmtId="0" fontId="225" fillId="0" borderId="0">
      <alignment horizontal="left"/>
    </xf>
    <xf numFmtId="0" fontId="225" fillId="63" borderId="41"/>
    <xf numFmtId="0" fontId="225" fillId="63" borderId="41"/>
    <xf numFmtId="0" fontId="225" fillId="0" borderId="0">
      <alignment horizontal="left"/>
    </xf>
    <xf numFmtId="0" fontId="246" fillId="0" borderId="22" applyNumberFormat="0" applyAlignment="0" applyProtection="0">
      <alignment horizontal="left" vertical="center"/>
    </xf>
    <xf numFmtId="0" fontId="246" fillId="0" borderId="22" applyNumberFormat="0" applyAlignment="0" applyProtection="0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14" fontId="249" fillId="64" borderId="21">
      <alignment horizontal="center" vertical="center" wrapText="1"/>
    </xf>
    <xf numFmtId="0" fontId="250" fillId="0" borderId="42" applyNumberFormat="0" applyFill="0" applyAlignment="0" applyProtection="0">
      <alignment vertical="center"/>
    </xf>
    <xf numFmtId="0" fontId="251" fillId="0" borderId="2" applyNumberFormat="0" applyFill="0" applyAlignment="0" applyProtection="0">
      <alignment vertical="center"/>
    </xf>
    <xf numFmtId="0" fontId="251" fillId="0" borderId="2" applyNumberFormat="0" applyFill="0" applyAlignment="0" applyProtection="0">
      <alignment vertical="center"/>
    </xf>
    <xf numFmtId="0" fontId="251" fillId="0" borderId="2" applyNumberFormat="0" applyFill="0" applyAlignment="0" applyProtection="0">
      <alignment vertical="center"/>
    </xf>
    <xf numFmtId="0" fontId="252" fillId="0" borderId="2" applyNumberFormat="0" applyFill="0" applyAlignment="0" applyProtection="0">
      <alignment vertical="center"/>
    </xf>
    <xf numFmtId="0" fontId="250" fillId="0" borderId="42" applyNumberFormat="0" applyFill="0" applyAlignment="0" applyProtection="0">
      <alignment vertical="center"/>
    </xf>
    <xf numFmtId="0" fontId="251" fillId="0" borderId="2" applyNumberFormat="0" applyFill="0" applyAlignment="0" applyProtection="0">
      <alignment vertical="center"/>
    </xf>
    <xf numFmtId="0" fontId="250" fillId="0" borderId="42" applyNumberFormat="0" applyFill="0" applyAlignment="0" applyProtection="0">
      <alignment vertical="center"/>
    </xf>
    <xf numFmtId="0" fontId="250" fillId="0" borderId="42" applyNumberFormat="0" applyFill="0" applyAlignment="0" applyProtection="0">
      <alignment vertical="center"/>
    </xf>
    <xf numFmtId="0" fontId="250" fillId="0" borderId="42" applyNumberFormat="0" applyFill="0" applyAlignment="0" applyProtection="0">
      <alignment vertical="center"/>
    </xf>
    <xf numFmtId="0" fontId="250" fillId="0" borderId="42" applyNumberFormat="0" applyFill="0" applyAlignment="0" applyProtection="0">
      <alignment vertical="center"/>
    </xf>
    <xf numFmtId="0" fontId="253" fillId="0" borderId="42" applyNumberFormat="0" applyFill="0" applyAlignment="0" applyProtection="0">
      <alignment vertical="center"/>
    </xf>
    <xf numFmtId="0" fontId="254" fillId="0" borderId="43" applyNumberFormat="0" applyFill="0" applyAlignment="0" applyProtection="0">
      <alignment vertical="center"/>
    </xf>
    <xf numFmtId="0" fontId="255" fillId="0" borderId="3" applyNumberFormat="0" applyFill="0" applyAlignment="0" applyProtection="0">
      <alignment vertical="center"/>
    </xf>
    <xf numFmtId="0" fontId="255" fillId="0" borderId="3" applyNumberFormat="0" applyFill="0" applyAlignment="0" applyProtection="0">
      <alignment vertical="center"/>
    </xf>
    <xf numFmtId="0" fontId="255" fillId="0" borderId="3" applyNumberFormat="0" applyFill="0" applyAlignment="0" applyProtection="0">
      <alignment vertical="center"/>
    </xf>
    <xf numFmtId="0" fontId="256" fillId="0" borderId="3" applyNumberFormat="0" applyFill="0" applyAlignment="0" applyProtection="0">
      <alignment vertical="center"/>
    </xf>
    <xf numFmtId="0" fontId="254" fillId="0" borderId="43" applyNumberFormat="0" applyFill="0" applyAlignment="0" applyProtection="0">
      <alignment vertical="center"/>
    </xf>
    <xf numFmtId="0" fontId="255" fillId="0" borderId="3" applyNumberFormat="0" applyFill="0" applyAlignment="0" applyProtection="0">
      <alignment vertical="center"/>
    </xf>
    <xf numFmtId="0" fontId="254" fillId="0" borderId="43" applyNumberFormat="0" applyFill="0" applyAlignment="0" applyProtection="0">
      <alignment vertical="center"/>
    </xf>
    <xf numFmtId="0" fontId="254" fillId="0" borderId="43" applyNumberFormat="0" applyFill="0" applyAlignment="0" applyProtection="0">
      <alignment vertical="center"/>
    </xf>
    <xf numFmtId="0" fontId="254" fillId="0" borderId="43" applyNumberFormat="0" applyFill="0" applyAlignment="0" applyProtection="0">
      <alignment vertical="center"/>
    </xf>
    <xf numFmtId="0" fontId="254" fillId="0" borderId="43" applyNumberFormat="0" applyFill="0" applyAlignment="0" applyProtection="0">
      <alignment vertical="center"/>
    </xf>
    <xf numFmtId="0" fontId="257" fillId="0" borderId="43" applyNumberFormat="0" applyFill="0" applyAlignment="0" applyProtection="0">
      <alignment vertical="center"/>
    </xf>
    <xf numFmtId="0" fontId="258" fillId="0" borderId="44" applyNumberFormat="0" applyFill="0" applyAlignment="0" applyProtection="0">
      <alignment vertical="center"/>
    </xf>
    <xf numFmtId="0" fontId="259" fillId="0" borderId="4" applyNumberFormat="0" applyFill="0" applyAlignment="0" applyProtection="0">
      <alignment vertical="center"/>
    </xf>
    <xf numFmtId="0" fontId="259" fillId="0" borderId="4" applyNumberFormat="0" applyFill="0" applyAlignment="0" applyProtection="0">
      <alignment vertical="center"/>
    </xf>
    <xf numFmtId="0" fontId="259" fillId="0" borderId="4" applyNumberFormat="0" applyFill="0" applyAlignment="0" applyProtection="0">
      <alignment vertical="center"/>
    </xf>
    <xf numFmtId="0" fontId="260" fillId="0" borderId="4" applyNumberFormat="0" applyFill="0" applyAlignment="0" applyProtection="0">
      <alignment vertical="center"/>
    </xf>
    <xf numFmtId="0" fontId="258" fillId="0" borderId="44" applyNumberFormat="0" applyFill="0" applyAlignment="0" applyProtection="0">
      <alignment vertical="center"/>
    </xf>
    <xf numFmtId="0" fontId="259" fillId="0" borderId="4" applyNumberFormat="0" applyFill="0" applyAlignment="0" applyProtection="0">
      <alignment vertical="center"/>
    </xf>
    <xf numFmtId="0" fontId="258" fillId="0" borderId="44" applyNumberFormat="0" applyFill="0" applyAlignment="0" applyProtection="0">
      <alignment vertical="center"/>
    </xf>
    <xf numFmtId="0" fontId="258" fillId="0" borderId="44" applyNumberFormat="0" applyFill="0" applyAlignment="0" applyProtection="0">
      <alignment vertical="center"/>
    </xf>
    <xf numFmtId="0" fontId="258" fillId="0" borderId="44" applyNumberFormat="0" applyFill="0" applyAlignment="0" applyProtection="0">
      <alignment vertical="center"/>
    </xf>
    <xf numFmtId="0" fontId="258" fillId="0" borderId="44" applyNumberFormat="0" applyFill="0" applyAlignment="0" applyProtection="0">
      <alignment vertical="center"/>
    </xf>
    <xf numFmtId="0" fontId="261" fillId="0" borderId="44" applyNumberFormat="0" applyFill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262" fillId="0" borderId="0"/>
    <xf numFmtId="0" fontId="262" fillId="0" borderId="0"/>
    <xf numFmtId="0" fontId="262" fillId="0" borderId="0"/>
    <xf numFmtId="14" fontId="249" fillId="64" borderId="21">
      <alignment horizontal="center" vertical="center" wrapText="1"/>
    </xf>
    <xf numFmtId="269" fontId="222" fillId="0" borderId="0">
      <protection locked="0"/>
    </xf>
    <xf numFmtId="269" fontId="222" fillId="0" borderId="0">
      <protection locked="0"/>
    </xf>
    <xf numFmtId="0" fontId="263" fillId="0" borderId="0"/>
    <xf numFmtId="0" fontId="146" fillId="0" borderId="0">
      <alignment horizontal="left"/>
    </xf>
    <xf numFmtId="0" fontId="264" fillId="0" borderId="45" applyNumberFormat="0" applyFill="0" applyBorder="0" applyAlignment="0" applyProtection="0">
      <alignment horizontal="left"/>
    </xf>
    <xf numFmtId="0" fontId="265" fillId="0" borderId="0">
      <alignment horizontal="center"/>
    </xf>
    <xf numFmtId="0" fontId="266" fillId="0" borderId="0" applyNumberFormat="0" applyFill="0" applyBorder="0" applyAlignment="0" applyProtection="0"/>
    <xf numFmtId="0" fontId="231" fillId="0" borderId="0" applyNumberFormat="0" applyFill="0" applyBorder="0" applyAlignment="0" applyProtection="0">
      <alignment horizontal="center"/>
    </xf>
    <xf numFmtId="0" fontId="267" fillId="0" borderId="0" applyNumberFormat="0" applyFill="0" applyBorder="0" applyAlignment="0" applyProtection="0">
      <alignment vertical="top"/>
      <protection locked="0"/>
    </xf>
    <xf numFmtId="0" fontId="268" fillId="0" borderId="0" applyNumberFormat="0" applyFill="0" applyBorder="0" applyAlignment="0" applyProtection="0">
      <alignment vertical="top"/>
      <protection locked="0"/>
    </xf>
    <xf numFmtId="0" fontId="269" fillId="0" borderId="0" applyNumberFormat="0" applyFill="0" applyBorder="0" applyAlignment="0" applyProtection="0"/>
    <xf numFmtId="43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195" fontId="88" fillId="0" borderId="0" applyFont="0" applyFill="0" applyBorder="0" applyAlignment="0" applyProtection="0"/>
    <xf numFmtId="186" fontId="79" fillId="0" borderId="0" applyFont="0" applyFill="0" applyBorder="0" applyAlignment="0" applyProtection="0"/>
    <xf numFmtId="0" fontId="270" fillId="41" borderId="33" applyNumberFormat="0" applyAlignment="0" applyProtection="0">
      <alignment vertical="center"/>
    </xf>
    <xf numFmtId="10" fontId="152" fillId="62" borderId="1" applyNumberFormat="0" applyBorder="0" applyAlignment="0" applyProtection="0"/>
    <xf numFmtId="10" fontId="152" fillId="62" borderId="1" applyNumberFormat="0" applyBorder="0" applyAlignment="0" applyProtection="0"/>
    <xf numFmtId="10" fontId="152" fillId="62" borderId="1" applyNumberFormat="0" applyBorder="0" applyAlignment="0" applyProtection="0"/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1" fillId="5" borderId="5" applyNumberFormat="0" applyAlignment="0" applyProtection="0">
      <alignment vertical="center"/>
    </xf>
    <xf numFmtId="0" fontId="271" fillId="5" borderId="5" applyNumberFormat="0" applyAlignment="0" applyProtection="0">
      <alignment vertical="center"/>
    </xf>
    <xf numFmtId="0" fontId="271" fillId="5" borderId="5" applyNumberFormat="0" applyAlignment="0" applyProtection="0">
      <alignment vertical="center"/>
    </xf>
    <xf numFmtId="0" fontId="272" fillId="5" borderId="5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1" fillId="5" borderId="5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1" fillId="5" borderId="5" applyNumberFormat="0" applyAlignment="0" applyProtection="0">
      <alignment vertical="center"/>
    </xf>
    <xf numFmtId="0" fontId="271" fillId="5" borderId="5" applyNumberFormat="0" applyAlignment="0" applyProtection="0">
      <alignment vertical="center"/>
    </xf>
    <xf numFmtId="0" fontId="272" fillId="5" borderId="5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1" fillId="5" borderId="5" applyNumberFormat="0" applyAlignment="0" applyProtection="0">
      <alignment vertical="center"/>
    </xf>
    <xf numFmtId="0" fontId="271" fillId="5" borderId="5" applyNumberFormat="0" applyAlignment="0" applyProtection="0">
      <alignment vertical="center"/>
    </xf>
    <xf numFmtId="0" fontId="272" fillId="5" borderId="5" applyNumberFormat="0" applyAlignment="0" applyProtection="0">
      <alignment vertical="center"/>
    </xf>
    <xf numFmtId="0" fontId="271" fillId="5" borderId="5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1" fillId="5" borderId="5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270" fontId="75" fillId="65" borderId="0"/>
    <xf numFmtId="0" fontId="273" fillId="41" borderId="33" applyNumberFormat="0" applyAlignment="0" applyProtection="0">
      <alignment vertical="center"/>
    </xf>
    <xf numFmtId="0" fontId="274" fillId="0" borderId="0" applyNumberFormat="0" applyFill="0" applyBorder="0" applyAlignment="0">
      <protection locked="0"/>
    </xf>
    <xf numFmtId="271" fontId="79" fillId="0" borderId="0">
      <alignment vertical="center"/>
    </xf>
    <xf numFmtId="1" fontId="275" fillId="0" borderId="0" applyProtection="0">
      <protection locked="0"/>
    </xf>
    <xf numFmtId="0" fontId="87" fillId="0" borderId="0" applyNumberFormat="0" applyFont="0" applyFill="0" applyBorder="0" applyProtection="0">
      <alignment horizontal="left" vertical="center"/>
    </xf>
    <xf numFmtId="0" fontId="79" fillId="0" borderId="0" applyFont="0" applyFill="0" applyBorder="0" applyAlignment="0" applyProtection="0"/>
    <xf numFmtId="0" fontId="209" fillId="57" borderId="0">
      <alignment horizontal="left"/>
    </xf>
    <xf numFmtId="0" fontId="276" fillId="58" borderId="0">
      <alignment horizontal="left"/>
    </xf>
    <xf numFmtId="235" fontId="172" fillId="0" borderId="0" applyFill="0" applyBorder="0" applyAlignment="0"/>
    <xf numFmtId="232" fontId="79" fillId="0" borderId="0" applyFill="0" applyBorder="0" applyAlignment="0"/>
    <xf numFmtId="235" fontId="172" fillId="0" borderId="0" applyFill="0" applyBorder="0" applyAlignment="0"/>
    <xf numFmtId="236" fontId="172" fillId="0" borderId="0" applyFill="0" applyBorder="0" applyAlignment="0"/>
    <xf numFmtId="232" fontId="79" fillId="0" borderId="0" applyFill="0" applyBorder="0" applyAlignment="0"/>
    <xf numFmtId="0" fontId="277" fillId="0" borderId="46" applyNumberFormat="0" applyFill="0" applyAlignment="0" applyProtection="0">
      <alignment vertical="center"/>
    </xf>
    <xf numFmtId="0" fontId="278" fillId="0" borderId="7" applyNumberFormat="0" applyFill="0" applyAlignment="0" applyProtection="0">
      <alignment vertical="center"/>
    </xf>
    <xf numFmtId="0" fontId="278" fillId="0" borderId="7" applyNumberFormat="0" applyFill="0" applyAlignment="0" applyProtection="0">
      <alignment vertical="center"/>
    </xf>
    <xf numFmtId="0" fontId="278" fillId="0" borderId="7" applyNumberFormat="0" applyFill="0" applyAlignment="0" applyProtection="0">
      <alignment vertical="center"/>
    </xf>
    <xf numFmtId="0" fontId="279" fillId="0" borderId="7" applyNumberFormat="0" applyFill="0" applyAlignment="0" applyProtection="0">
      <alignment vertical="center"/>
    </xf>
    <xf numFmtId="0" fontId="277" fillId="0" borderId="46" applyNumberFormat="0" applyFill="0" applyAlignment="0" applyProtection="0">
      <alignment vertical="center"/>
    </xf>
    <xf numFmtId="0" fontId="278" fillId="0" borderId="7" applyNumberFormat="0" applyFill="0" applyAlignment="0" applyProtection="0">
      <alignment vertical="center"/>
    </xf>
    <xf numFmtId="0" fontId="277" fillId="0" borderId="46" applyNumberFormat="0" applyFill="0" applyAlignment="0" applyProtection="0">
      <alignment vertical="center"/>
    </xf>
    <xf numFmtId="0" fontId="277" fillId="0" borderId="46" applyNumberFormat="0" applyFill="0" applyAlignment="0" applyProtection="0">
      <alignment vertical="center"/>
    </xf>
    <xf numFmtId="0" fontId="277" fillId="0" borderId="46" applyNumberFormat="0" applyFill="0" applyAlignment="0" applyProtection="0">
      <alignment vertical="center"/>
    </xf>
    <xf numFmtId="0" fontId="277" fillId="0" borderId="46" applyNumberFormat="0" applyFill="0" applyAlignment="0" applyProtection="0">
      <alignment vertical="center"/>
    </xf>
    <xf numFmtId="0" fontId="280" fillId="0" borderId="46" applyNumberFormat="0" applyFill="0" applyAlignment="0" applyProtection="0">
      <alignment vertical="center"/>
    </xf>
    <xf numFmtId="270" fontId="75" fillId="57" borderId="0"/>
    <xf numFmtId="0" fontId="204" fillId="66" borderId="0">
      <alignment horizontal="right" vertical="center"/>
    </xf>
    <xf numFmtId="0" fontId="204" fillId="67" borderId="0">
      <alignment horizontal="right" vertical="center"/>
    </xf>
    <xf numFmtId="38" fontId="281" fillId="68" borderId="0">
      <alignment horizontal="left" indent="1"/>
    </xf>
    <xf numFmtId="3" fontId="282" fillId="0" borderId="0">
      <alignment horizontal="centerContinuous" vertical="center"/>
    </xf>
    <xf numFmtId="3" fontId="240" fillId="0" borderId="0">
      <alignment vertical="center"/>
    </xf>
    <xf numFmtId="3" fontId="283" fillId="0" borderId="24">
      <alignment horizontal="centerContinuous" vertical="center"/>
    </xf>
    <xf numFmtId="3" fontId="146" fillId="0" borderId="38"/>
    <xf numFmtId="3" fontId="284" fillId="0" borderId="38"/>
    <xf numFmtId="184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272" fontId="218" fillId="0" borderId="0" applyFont="0" applyFill="0" applyBorder="0" applyAlignment="0" applyProtection="0"/>
    <xf numFmtId="0" fontId="218" fillId="0" borderId="0" applyFont="0" applyFill="0" applyBorder="0" applyAlignment="0" applyProtection="0"/>
    <xf numFmtId="38" fontId="84" fillId="0" borderId="0" applyFont="0" applyFill="0" applyBorder="0" applyAlignment="0" applyProtection="0"/>
    <xf numFmtId="40" fontId="84" fillId="0" borderId="0" applyFont="0" applyFill="0" applyBorder="0" applyAlignment="0" applyProtection="0"/>
    <xf numFmtId="0" fontId="285" fillId="62" borderId="47">
      <alignment horizontal="left" vertical="top" indent="2"/>
    </xf>
    <xf numFmtId="0" fontId="285" fillId="62" borderId="47">
      <alignment horizontal="left" vertical="top" indent="2"/>
    </xf>
    <xf numFmtId="0" fontId="285" fillId="62" borderId="47">
      <alignment horizontal="left" vertical="top" indent="2"/>
    </xf>
    <xf numFmtId="0" fontId="285" fillId="62" borderId="47">
      <alignment horizontal="left" vertical="top" indent="2"/>
    </xf>
    <xf numFmtId="0" fontId="71" fillId="0" borderId="0" applyFont="0" applyFill="0" applyBorder="0" applyAlignment="0" applyProtection="0"/>
    <xf numFmtId="0" fontId="286" fillId="0" borderId="21"/>
    <xf numFmtId="0" fontId="286" fillId="0" borderId="21"/>
    <xf numFmtId="273" fontId="75" fillId="0" borderId="0" applyFont="0" applyFill="0" applyBorder="0" applyAlignment="0" applyProtection="0"/>
    <xf numFmtId="20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5" fillId="0" borderId="0" applyFont="0" applyFill="0" applyBorder="0" applyAlignment="0" applyProtection="0"/>
    <xf numFmtId="274" fontId="75" fillId="0" borderId="0" applyFont="0" applyFill="0" applyBorder="0" applyAlignment="0" applyProtection="0"/>
    <xf numFmtId="187" fontId="75" fillId="0" borderId="0" applyFont="0" applyFill="0" applyBorder="0" applyAlignment="0" applyProtection="0"/>
    <xf numFmtId="275" fontId="287" fillId="0" borderId="0" applyFont="0" applyFill="0" applyBorder="0" applyAlignment="0" applyProtection="0"/>
    <xf numFmtId="187" fontId="75" fillId="0" borderId="0" applyFont="0" applyFill="0" applyBorder="0" applyAlignment="0" applyProtection="0"/>
    <xf numFmtId="276" fontId="288" fillId="0" borderId="0" applyFont="0" applyFill="0" applyBorder="0" applyAlignment="0" applyProtection="0"/>
    <xf numFmtId="277" fontId="75" fillId="0" borderId="0" applyFont="0" applyFill="0" applyBorder="0" applyAlignment="0" applyProtection="0"/>
    <xf numFmtId="276" fontId="288" fillId="0" borderId="0" applyFont="0" applyFill="0" applyBorder="0" applyAlignment="0" applyProtection="0"/>
    <xf numFmtId="277" fontId="75" fillId="0" borderId="0" applyFont="0" applyFill="0" applyBorder="0" applyAlignment="0" applyProtection="0"/>
    <xf numFmtId="274" fontId="75" fillId="0" borderId="0" applyFont="0" applyFill="0" applyBorder="0" applyAlignment="0" applyProtection="0"/>
    <xf numFmtId="187" fontId="75" fillId="0" borderId="0" applyFont="0" applyFill="0" applyBorder="0" applyAlignment="0" applyProtection="0"/>
    <xf numFmtId="274" fontId="75" fillId="0" borderId="0" applyFont="0" applyFill="0" applyBorder="0" applyAlignment="0" applyProtection="0"/>
    <xf numFmtId="278" fontId="75" fillId="0" borderId="0" applyFont="0" applyFill="0" applyBorder="0" applyAlignment="0" applyProtection="0"/>
    <xf numFmtId="279" fontId="84" fillId="0" borderId="0" applyFont="0" applyFill="0" applyBorder="0" applyAlignment="0" applyProtection="0"/>
    <xf numFmtId="208" fontId="71" fillId="0" borderId="0" applyFont="0" applyFill="0" applyBorder="0" applyAlignment="0" applyProtection="0"/>
    <xf numFmtId="0" fontId="75" fillId="0" borderId="0" applyFont="0" applyFill="0" applyBorder="0" applyAlignment="0" applyProtection="0"/>
    <xf numFmtId="280" fontId="287" fillId="0" borderId="0" applyFont="0" applyFill="0" applyBorder="0" applyAlignment="0" applyProtection="0"/>
    <xf numFmtId="0" fontId="75" fillId="0" borderId="0" applyFont="0" applyFill="0" applyBorder="0" applyAlignment="0" applyProtection="0"/>
    <xf numFmtId="281" fontId="288" fillId="0" borderId="0" applyFont="0" applyFill="0" applyBorder="0" applyAlignment="0" applyProtection="0"/>
    <xf numFmtId="0" fontId="75" fillId="0" borderId="0" applyFont="0" applyFill="0" applyBorder="0" applyAlignment="0" applyProtection="0"/>
    <xf numFmtId="281" fontId="288" fillId="0" borderId="0" applyFont="0" applyFill="0" applyBorder="0" applyAlignment="0" applyProtection="0"/>
    <xf numFmtId="0" fontId="75" fillId="0" borderId="0" applyFont="0" applyFill="0" applyBorder="0" applyAlignment="0" applyProtection="0"/>
    <xf numFmtId="208" fontId="71" fillId="0" borderId="0" applyFont="0" applyFill="0" applyBorder="0" applyAlignment="0" applyProtection="0"/>
    <xf numFmtId="0" fontId="75" fillId="0" borderId="0" applyFont="0" applyFill="0" applyBorder="0" applyAlignment="0" applyProtection="0"/>
    <xf numFmtId="208" fontId="71" fillId="0" borderId="0" applyFont="0" applyFill="0" applyBorder="0" applyAlignment="0" applyProtection="0"/>
    <xf numFmtId="282" fontId="75" fillId="0" borderId="0" applyFont="0" applyFill="0" applyBorder="0" applyAlignment="0" applyProtection="0"/>
    <xf numFmtId="208" fontId="71" fillId="0" borderId="0" applyFont="0" applyFill="0" applyBorder="0" applyAlignment="0" applyProtection="0"/>
    <xf numFmtId="187" fontId="75" fillId="0" borderId="0" applyFont="0" applyFill="0" applyBorder="0" applyAlignment="0" applyProtection="0"/>
    <xf numFmtId="283" fontId="164" fillId="0" borderId="0" applyFont="0" applyFill="0" applyBorder="0" applyAlignment="0" applyProtection="0"/>
    <xf numFmtId="284" fontId="111" fillId="0" borderId="0" applyFont="0" applyFill="0" applyBorder="0" applyAlignment="0" applyProtection="0"/>
    <xf numFmtId="49" fontId="289" fillId="59" borderId="0" applyFill="0">
      <alignment horizontal="centerContinuous" vertical="center"/>
    </xf>
    <xf numFmtId="285" fontId="75" fillId="0" borderId="0" applyFont="0" applyFill="0" applyBorder="0" applyAlignment="0" applyProtection="0"/>
    <xf numFmtId="0" fontId="145" fillId="0" borderId="0" applyNumberFormat="0" applyFont="0" applyFill="0" applyAlignment="0"/>
    <xf numFmtId="0" fontId="79" fillId="0" borderId="0"/>
    <xf numFmtId="0" fontId="290" fillId="69" borderId="24"/>
    <xf numFmtId="0" fontId="291" fillId="70" borderId="0" applyNumberFormat="0" applyBorder="0" applyAlignment="0" applyProtection="0">
      <alignment vertical="center"/>
    </xf>
    <xf numFmtId="0" fontId="292" fillId="4" borderId="0" applyNumberFormat="0" applyBorder="0" applyAlignment="0" applyProtection="0">
      <alignment vertical="center"/>
    </xf>
    <xf numFmtId="0" fontId="292" fillId="4" borderId="0" applyNumberFormat="0" applyBorder="0" applyAlignment="0" applyProtection="0">
      <alignment vertical="center"/>
    </xf>
    <xf numFmtId="0" fontId="292" fillId="4" borderId="0" applyNumberFormat="0" applyBorder="0" applyAlignment="0" applyProtection="0">
      <alignment vertical="center"/>
    </xf>
    <xf numFmtId="0" fontId="293" fillId="4" borderId="0" applyNumberFormat="0" applyBorder="0" applyAlignment="0" applyProtection="0">
      <alignment vertical="center"/>
    </xf>
    <xf numFmtId="0" fontId="291" fillId="70" borderId="0" applyNumberFormat="0" applyBorder="0" applyAlignment="0" applyProtection="0">
      <alignment vertical="center"/>
    </xf>
    <xf numFmtId="0" fontId="292" fillId="4" borderId="0" applyNumberFormat="0" applyBorder="0" applyAlignment="0" applyProtection="0">
      <alignment vertical="center"/>
    </xf>
    <xf numFmtId="0" fontId="291" fillId="70" borderId="0" applyNumberFormat="0" applyBorder="0" applyAlignment="0" applyProtection="0">
      <alignment vertical="center"/>
    </xf>
    <xf numFmtId="0" fontId="291" fillId="70" borderId="0" applyNumberFormat="0" applyBorder="0" applyAlignment="0" applyProtection="0">
      <alignment vertical="center"/>
    </xf>
    <xf numFmtId="0" fontId="291" fillId="70" borderId="0" applyNumberFormat="0" applyBorder="0" applyAlignment="0" applyProtection="0">
      <alignment vertical="center"/>
    </xf>
    <xf numFmtId="0" fontId="291" fillId="70" borderId="0" applyNumberFormat="0" applyBorder="0" applyAlignment="0" applyProtection="0">
      <alignment vertical="center"/>
    </xf>
    <xf numFmtId="0" fontId="294" fillId="70" borderId="0" applyNumberFormat="0" applyBorder="0" applyAlignment="0" applyProtection="0">
      <alignment vertical="center"/>
    </xf>
    <xf numFmtId="0" fontId="295" fillId="71" borderId="1" applyNumberFormat="0" applyFont="0" applyBorder="0" applyAlignment="0" applyProtection="0">
      <alignment vertical="center"/>
    </xf>
    <xf numFmtId="37" fontId="296" fillId="0" borderId="0"/>
    <xf numFmtId="0" fontId="83" fillId="0" borderId="25" applyNumberFormat="0" applyFont="0" applyBorder="0" applyProtection="0">
      <alignment horizontal="center" vertical="center"/>
    </xf>
    <xf numFmtId="0" fontId="83" fillId="0" borderId="25" applyNumberFormat="0" applyFont="0" applyBorder="0" applyProtection="0">
      <alignment horizontal="center" vertical="center"/>
    </xf>
    <xf numFmtId="0" fontId="79" fillId="0" borderId="0"/>
    <xf numFmtId="0" fontId="79" fillId="0" borderId="0"/>
    <xf numFmtId="0" fontId="79" fillId="0" borderId="0"/>
    <xf numFmtId="0" fontId="79" fillId="0" borderId="0"/>
    <xf numFmtId="286" fontId="79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297" fillId="0" borderId="0"/>
    <xf numFmtId="0" fontId="79" fillId="0" borderId="0"/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133" fillId="0" borderId="0">
      <alignment vertical="center"/>
    </xf>
    <xf numFmtId="0" fontId="215" fillId="0" borderId="0">
      <alignment vertical="center"/>
    </xf>
    <xf numFmtId="0" fontId="13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4" fillId="0" borderId="0">
      <alignment vertical="center"/>
    </xf>
    <xf numFmtId="0" fontId="298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4" fillId="0" borderId="0">
      <alignment vertical="center"/>
    </xf>
    <xf numFmtId="0" fontId="298" fillId="0" borderId="0">
      <alignment vertical="center"/>
    </xf>
    <xf numFmtId="0" fontId="71" fillId="0" borderId="0">
      <alignment vertical="center"/>
    </xf>
    <xf numFmtId="0" fontId="299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4" fillId="0" borderId="0">
      <alignment vertical="center"/>
    </xf>
    <xf numFmtId="0" fontId="298" fillId="0" borderId="0">
      <alignment vertical="center"/>
    </xf>
    <xf numFmtId="0" fontId="299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98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98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98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98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98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98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9" fillId="0" borderId="0">
      <alignment vertical="center"/>
    </xf>
    <xf numFmtId="0" fontId="71" fillId="0" borderId="0"/>
    <xf numFmtId="0" fontId="71" fillId="0" borderId="0"/>
    <xf numFmtId="0" fontId="300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75" fillId="0" borderId="0"/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5" fillId="0" borderId="0"/>
    <xf numFmtId="0" fontId="75" fillId="0" borderId="0"/>
    <xf numFmtId="0" fontId="298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75" fillId="0" borderId="0"/>
    <xf numFmtId="0" fontId="214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215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16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5" fillId="0" borderId="0"/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98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5" fillId="0" borderId="0"/>
    <xf numFmtId="0" fontId="75" fillId="0" borderId="0"/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6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14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1" fillId="0" borderId="0"/>
    <xf numFmtId="0" fontId="71" fillId="0" borderId="0"/>
    <xf numFmtId="0" fontId="299" fillId="0" borderId="0">
      <alignment vertical="center"/>
    </xf>
    <xf numFmtId="0" fontId="214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99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75" fillId="0" borderId="0"/>
    <xf numFmtId="0" fontId="1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51" fillId="0" borderId="0">
      <alignment vertical="center"/>
    </xf>
    <xf numFmtId="0" fontId="71" fillId="0" borderId="0">
      <alignment vertical="center"/>
    </xf>
    <xf numFmtId="0" fontId="75" fillId="0" borderId="0"/>
    <xf numFmtId="0" fontId="71" fillId="0" borderId="0">
      <alignment vertical="center"/>
    </xf>
    <xf numFmtId="0" fontId="214" fillId="0" borderId="0">
      <alignment vertical="center"/>
    </xf>
    <xf numFmtId="0" fontId="71" fillId="0" borderId="0">
      <alignment vertical="center"/>
    </xf>
    <xf numFmtId="0" fontId="298" fillId="0" borderId="0">
      <alignment vertical="center"/>
    </xf>
    <xf numFmtId="0" fontId="214" fillId="0" borderId="0">
      <alignment vertical="center"/>
    </xf>
    <xf numFmtId="0" fontId="133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21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21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133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5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71" fillId="0" borderId="0"/>
    <xf numFmtId="0" fontId="75" fillId="0" borderId="0"/>
    <xf numFmtId="0" fontId="214" fillId="0" borderId="0">
      <alignment vertical="center"/>
    </xf>
    <xf numFmtId="0" fontId="51" fillId="0" borderId="0"/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5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5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51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14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95" fillId="0" borderId="0">
      <protection locked="0"/>
    </xf>
    <xf numFmtId="0" fontId="87" fillId="0" borderId="0" applyFont="0" applyFill="0" applyBorder="0" applyAlignment="0" applyProtection="0">
      <alignment horizontal="centerContinuous"/>
    </xf>
    <xf numFmtId="0" fontId="301" fillId="0" borderId="0" applyFont="0" applyFill="0" applyBorder="0" applyAlignment="0" applyProtection="0">
      <alignment horizontal="centerContinuous"/>
    </xf>
    <xf numFmtId="0" fontId="87" fillId="0" borderId="0" applyFont="0" applyFill="0" applyBorder="0" applyAlignment="0" applyProtection="0">
      <alignment horizontal="centerContinuous"/>
    </xf>
    <xf numFmtId="0" fontId="87" fillId="0" borderId="0" applyFont="0" applyFill="0" applyBorder="0" applyAlignment="0" applyProtection="0">
      <alignment horizontal="centerContinuous"/>
    </xf>
    <xf numFmtId="0" fontId="87" fillId="0" borderId="0" applyFont="0" applyFill="0" applyBorder="0" applyAlignment="0" applyProtection="0">
      <alignment horizontal="centerContinuous"/>
    </xf>
    <xf numFmtId="0" fontId="75" fillId="0" borderId="0" applyFont="0" applyFill="0" applyBorder="0" applyAlignment="0" applyProtection="0">
      <alignment horizontal="centerContinuous"/>
    </xf>
    <xf numFmtId="287" fontId="75" fillId="0" borderId="0"/>
    <xf numFmtId="0" fontId="75" fillId="72" borderId="48" applyNumberFormat="0" applyFont="0" applyAlignment="0" applyProtection="0">
      <alignment vertical="center"/>
    </xf>
    <xf numFmtId="0" fontId="133" fillId="8" borderId="9" applyNumberFormat="0" applyFont="0" applyAlignment="0" applyProtection="0">
      <alignment vertical="center"/>
    </xf>
    <xf numFmtId="0" fontId="133" fillId="8" borderId="9" applyNumberFormat="0" applyFont="0" applyAlignment="0" applyProtection="0">
      <alignment vertical="center"/>
    </xf>
    <xf numFmtId="0" fontId="133" fillId="8" borderId="9" applyNumberFormat="0" applyFont="0" applyAlignment="0" applyProtection="0">
      <alignment vertical="center"/>
    </xf>
    <xf numFmtId="0" fontId="302" fillId="8" borderId="9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133" fillId="8" borderId="9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303" fillId="0" borderId="49">
      <alignment vertical="top" wrapText="1"/>
    </xf>
    <xf numFmtId="0" fontId="304" fillId="60" borderId="0">
      <alignment horizontal="left" vertical="top" wrapText="1"/>
    </xf>
    <xf numFmtId="288" fontId="79" fillId="0" borderId="0" applyFont="0" applyFill="0" applyBorder="0" applyAlignment="0" applyProtection="0"/>
    <xf numFmtId="40" fontId="305" fillId="0" borderId="0" applyFont="0" applyFill="0" applyBorder="0" applyAlignment="0" applyProtection="0"/>
    <xf numFmtId="38" fontId="305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40" fontId="306" fillId="0" borderId="0" applyFont="0" applyFill="0" applyBorder="0" applyAlignment="0" applyProtection="0"/>
    <xf numFmtId="38" fontId="306" fillId="0" borderId="0" applyFont="0" applyFill="0" applyBorder="0" applyAlignment="0" applyProtection="0"/>
    <xf numFmtId="0" fontId="71" fillId="0" borderId="0"/>
    <xf numFmtId="0" fontId="71" fillId="0" borderId="0" applyFont="0" applyFill="0" applyBorder="0" applyAlignment="0" applyProtection="0"/>
    <xf numFmtId="0" fontId="87" fillId="0" borderId="0"/>
    <xf numFmtId="0" fontId="307" fillId="54" borderId="50" applyNumberFormat="0" applyAlignment="0" applyProtection="0">
      <alignment vertical="center"/>
    </xf>
    <xf numFmtId="0" fontId="308" fillId="6" borderId="6" applyNumberFormat="0" applyAlignment="0" applyProtection="0">
      <alignment vertical="center"/>
    </xf>
    <xf numFmtId="0" fontId="308" fillId="6" borderId="6" applyNumberFormat="0" applyAlignment="0" applyProtection="0">
      <alignment vertical="center"/>
    </xf>
    <xf numFmtId="0" fontId="308" fillId="6" borderId="6" applyNumberFormat="0" applyAlignment="0" applyProtection="0">
      <alignment vertical="center"/>
    </xf>
    <xf numFmtId="0" fontId="309" fillId="6" borderId="6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8" fillId="6" borderId="6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40" fontId="93" fillId="62" borderId="0">
      <alignment horizontal="right"/>
    </xf>
    <xf numFmtId="0" fontId="310" fillId="73" borderId="0">
      <alignment horizontal="center"/>
    </xf>
    <xf numFmtId="0" fontId="311" fillId="69" borderId="0">
      <alignment horizontal="right"/>
    </xf>
    <xf numFmtId="0" fontId="312" fillId="74" borderId="19"/>
    <xf numFmtId="0" fontId="312" fillId="75" borderId="19"/>
    <xf numFmtId="0" fontId="313" fillId="0" borderId="0" applyBorder="0">
      <alignment horizontal="centerContinuous"/>
    </xf>
    <xf numFmtId="0" fontId="314" fillId="0" borderId="0" applyBorder="0">
      <alignment horizontal="centerContinuous"/>
    </xf>
    <xf numFmtId="0" fontId="315" fillId="0" borderId="0" applyBorder="0">
      <alignment horizontal="centerContinuous"/>
    </xf>
    <xf numFmtId="0" fontId="316" fillId="0" borderId="0" applyBorder="0">
      <alignment horizontal="centerContinuous"/>
    </xf>
    <xf numFmtId="0" fontId="317" fillId="54" borderId="50" applyNumberFormat="0" applyAlignment="0" applyProtection="0">
      <alignment vertical="center"/>
    </xf>
    <xf numFmtId="1" fontId="318" fillId="0" borderId="0" applyProtection="0">
      <alignment horizontal="right" vertical="center"/>
    </xf>
    <xf numFmtId="0" fontId="319" fillId="62" borderId="0"/>
    <xf numFmtId="0" fontId="320" fillId="62" borderId="21"/>
    <xf numFmtId="0" fontId="321" fillId="0" borderId="0" applyNumberFormat="0" applyFill="0" applyBorder="0" applyAlignment="0" applyProtection="0">
      <alignment vertical="top"/>
    </xf>
    <xf numFmtId="222" fontId="80" fillId="0" borderId="0"/>
    <xf numFmtId="0" fontId="85" fillId="0" borderId="0" applyFont="0" applyFill="0" applyBorder="0" applyAlignment="0" applyProtection="0"/>
    <xf numFmtId="14" fontId="164" fillId="0" borderId="0">
      <alignment horizontal="center" wrapText="1"/>
      <protection locked="0"/>
    </xf>
    <xf numFmtId="289" fontId="222" fillId="0" borderId="0">
      <protection locked="0"/>
    </xf>
    <xf numFmtId="290" fontId="222" fillId="0" borderId="0" applyFont="0" applyFill="0" applyBorder="0" applyAlignment="0" applyProtection="0"/>
    <xf numFmtId="234" fontId="172" fillId="0" borderId="0" applyFont="0" applyFill="0" applyBorder="0" applyAlignment="0" applyProtection="0"/>
    <xf numFmtId="291" fontId="172" fillId="0" borderId="0" applyFont="0" applyFill="0" applyBorder="0" applyAlignment="0" applyProtection="0"/>
    <xf numFmtId="0" fontId="111" fillId="0" borderId="0" applyFont="0" applyFill="0" applyBorder="0" applyAlignment="0" applyProtection="0"/>
    <xf numFmtId="10" fontId="71" fillId="0" borderId="0" applyFont="0" applyFill="0" applyBorder="0" applyAlignment="0" applyProtection="0"/>
    <xf numFmtId="10" fontId="71" fillId="0" borderId="0" applyFont="0" applyFill="0" applyBorder="0" applyAlignment="0" applyProtection="0"/>
    <xf numFmtId="10" fontId="71" fillId="0" borderId="0" applyFont="0" applyFill="0" applyBorder="0" applyAlignment="0" applyProtection="0"/>
    <xf numFmtId="292" fontId="164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/>
    <xf numFmtId="9" fontId="2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216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4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214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4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4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293" fontId="75" fillId="0" borderId="0" applyFont="0" applyFill="0" applyBorder="0" applyAlignment="0" applyProtection="0">
      <alignment vertical="center"/>
    </xf>
    <xf numFmtId="293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293" fontId="7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4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293" fontId="75" fillId="0" borderId="0" applyFont="0" applyFill="0" applyBorder="0" applyAlignment="0" applyProtection="0">
      <alignment vertical="center"/>
    </xf>
    <xf numFmtId="293" fontId="75" fillId="0" borderId="0" applyFont="0" applyFill="0" applyBorder="0" applyAlignment="0" applyProtection="0">
      <alignment vertical="center"/>
    </xf>
    <xf numFmtId="293" fontId="7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293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21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293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216" fillId="0" borderId="0" applyFont="0" applyFill="0" applyBorder="0" applyAlignment="0" applyProtection="0">
      <alignment vertical="center"/>
    </xf>
    <xf numFmtId="9" fontId="216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99" fillId="0" borderId="0" applyFont="0" applyFill="0" applyBorder="0" applyAlignment="0" applyProtection="0">
      <alignment vertical="center"/>
    </xf>
    <xf numFmtId="9" fontId="299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299" fillId="0" borderId="0" applyFont="0" applyFill="0" applyBorder="0" applyAlignment="0" applyProtection="0">
      <alignment vertical="center"/>
    </xf>
    <xf numFmtId="9" fontId="299" fillId="0" borderId="0" applyFont="0" applyFill="0" applyBorder="0" applyAlignment="0" applyProtection="0">
      <alignment vertical="center"/>
    </xf>
    <xf numFmtId="9" fontId="299" fillId="0" borderId="0" applyFont="0" applyFill="0" applyBorder="0" applyAlignment="0" applyProtection="0">
      <alignment vertical="center"/>
    </xf>
    <xf numFmtId="293" fontId="75" fillId="0" borderId="0" applyFont="0" applyFill="0" applyBorder="0" applyAlignment="0" applyProtection="0">
      <alignment vertical="center"/>
    </xf>
    <xf numFmtId="293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294" fontId="71" fillId="0" borderId="0">
      <protection locked="0"/>
    </xf>
    <xf numFmtId="295" fontId="75" fillId="0" borderId="0" applyFont="0" applyFill="0" applyBorder="0" applyAlignment="0" applyProtection="0"/>
    <xf numFmtId="10" fontId="71" fillId="0" borderId="0"/>
    <xf numFmtId="9" fontId="84" fillId="0" borderId="26" applyNumberFormat="0" applyBorder="0"/>
    <xf numFmtId="9" fontId="84" fillId="0" borderId="26" applyNumberFormat="0" applyBorder="0"/>
    <xf numFmtId="0" fontId="322" fillId="0" borderId="1" applyNumberFormat="0" applyAlignment="0"/>
    <xf numFmtId="227" fontId="75" fillId="0" borderId="0"/>
    <xf numFmtId="235" fontId="172" fillId="0" borderId="0" applyFill="0" applyBorder="0" applyAlignment="0"/>
    <xf numFmtId="232" fontId="79" fillId="0" borderId="0" applyFill="0" applyBorder="0" applyAlignment="0"/>
    <xf numFmtId="235" fontId="172" fillId="0" borderId="0" applyFill="0" applyBorder="0" applyAlignment="0"/>
    <xf numFmtId="236" fontId="172" fillId="0" borderId="0" applyFill="0" applyBorder="0" applyAlignment="0"/>
    <xf numFmtId="232" fontId="79" fillId="0" borderId="0" applyFill="0" applyBorder="0" applyAlignment="0"/>
    <xf numFmtId="0" fontId="97" fillId="0" borderId="0" applyNumberFormat="0" applyFill="0" applyBorder="0" applyAlignment="0">
      <alignment horizontal="center" vertical="top"/>
    </xf>
    <xf numFmtId="296" fontId="75" fillId="0" borderId="0"/>
    <xf numFmtId="0" fontId="202" fillId="1" borderId="0" applyNumberFormat="0" applyFill="0" applyBorder="0" applyAlignment="0">
      <alignment horizontal="center"/>
    </xf>
    <xf numFmtId="0" fontId="323" fillId="73" borderId="51"/>
    <xf numFmtId="0" fontId="84" fillId="0" borderId="0" applyNumberFormat="0" applyFont="0" applyFill="0" applyBorder="0" applyAlignment="0" applyProtection="0">
      <alignment horizontal="left"/>
    </xf>
    <xf numFmtId="15" fontId="84" fillId="0" borderId="0" applyFont="0" applyFill="0" applyBorder="0" applyAlignment="0" applyProtection="0"/>
    <xf numFmtId="4" fontId="84" fillId="0" borderId="0" applyFont="0" applyFill="0" applyBorder="0" applyAlignment="0" applyProtection="0"/>
    <xf numFmtId="0" fontId="82" fillId="0" borderId="21">
      <alignment horizontal="center"/>
    </xf>
    <xf numFmtId="3" fontId="84" fillId="0" borderId="0" applyFont="0" applyFill="0" applyBorder="0" applyAlignment="0" applyProtection="0"/>
    <xf numFmtId="0" fontId="84" fillId="76" borderId="0" applyNumberFormat="0" applyFont="0" applyBorder="0" applyAlignment="0" applyProtection="0"/>
    <xf numFmtId="0" fontId="79" fillId="0" borderId="0"/>
    <xf numFmtId="0" fontId="79" fillId="0" borderId="0"/>
    <xf numFmtId="206" fontId="79" fillId="0" borderId="0" applyFont="0" applyFill="0" applyBorder="0" applyAlignment="0" applyProtection="0"/>
    <xf numFmtId="297" fontId="324" fillId="0" borderId="0"/>
    <xf numFmtId="0" fontId="325" fillId="77" borderId="0" applyNumberFormat="0" applyFont="0" applyBorder="0" applyAlignment="0">
      <alignment horizontal="center"/>
    </xf>
    <xf numFmtId="0" fontId="326" fillId="0" borderId="1" applyProtection="0">
      <alignment vertical="center"/>
    </xf>
    <xf numFmtId="0" fontId="276" fillId="58" borderId="0">
      <alignment horizontal="center"/>
    </xf>
    <xf numFmtId="49" fontId="263" fillId="58" borderId="0">
      <alignment horizontal="center"/>
    </xf>
    <xf numFmtId="298" fontId="71" fillId="0" borderId="0" applyNumberFormat="0" applyFill="0" applyBorder="0" applyAlignment="0" applyProtection="0">
      <alignment horizontal="left"/>
    </xf>
    <xf numFmtId="0" fontId="327" fillId="0" borderId="0" applyNumberFormat="0" applyFill="0" applyBorder="0">
      <alignment horizontal="left"/>
    </xf>
    <xf numFmtId="299" fontId="225" fillId="0" borderId="0" applyFill="0" applyBorder="0">
      <alignment horizontal="right"/>
    </xf>
    <xf numFmtId="0" fontId="210" fillId="57" borderId="0">
      <alignment horizontal="center"/>
    </xf>
    <xf numFmtId="0" fontId="210" fillId="57" borderId="0">
      <alignment horizontal="centerContinuous"/>
    </xf>
    <xf numFmtId="0" fontId="328" fillId="58" borderId="0">
      <alignment horizontal="left"/>
    </xf>
    <xf numFmtId="49" fontId="328" fillId="58" borderId="0">
      <alignment horizontal="center"/>
    </xf>
    <xf numFmtId="0" fontId="209" fillId="57" borderId="0">
      <alignment horizontal="left"/>
    </xf>
    <xf numFmtId="49" fontId="328" fillId="58" borderId="0">
      <alignment horizontal="left"/>
    </xf>
    <xf numFmtId="0" fontId="209" fillId="57" borderId="0">
      <alignment horizontal="centerContinuous"/>
    </xf>
    <xf numFmtId="0" fontId="209" fillId="57" borderId="0">
      <alignment horizontal="right"/>
    </xf>
    <xf numFmtId="49" fontId="276" fillId="58" borderId="0">
      <alignment horizontal="left"/>
    </xf>
    <xf numFmtId="0" fontId="210" fillId="57" borderId="0">
      <alignment horizontal="right"/>
    </xf>
    <xf numFmtId="195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9" fillId="0" borderId="0"/>
    <xf numFmtId="0" fontId="71" fillId="0" borderId="0"/>
    <xf numFmtId="0" fontId="328" fillId="41" borderId="0">
      <alignment horizontal="center"/>
    </xf>
    <xf numFmtId="0" fontId="329" fillId="41" borderId="0">
      <alignment horizontal="center"/>
    </xf>
    <xf numFmtId="0" fontId="85" fillId="0" borderId="0" applyFont="0" applyFill="0" applyBorder="0" applyAlignment="0" applyProtection="0"/>
    <xf numFmtId="0" fontId="325" fillId="1" borderId="15" applyNumberFormat="0" applyFont="0" applyAlignment="0">
      <alignment horizontal="center"/>
    </xf>
    <xf numFmtId="265" fontId="330" fillId="60" borderId="0" applyFill="0">
      <alignment horizontal="right"/>
    </xf>
    <xf numFmtId="0" fontId="331" fillId="0" borderId="0" applyFill="0" applyBorder="0" applyAlignment="0" applyProtection="0"/>
    <xf numFmtId="0" fontId="204" fillId="59" borderId="0">
      <alignment horizontal="right" vertical="center"/>
    </xf>
    <xf numFmtId="0" fontId="132" fillId="0" borderId="0">
      <alignment vertical="center"/>
    </xf>
    <xf numFmtId="0" fontId="332" fillId="0" borderId="0" applyNumberFormat="0" applyFill="0" applyBorder="0" applyAlignment="0">
      <alignment horizontal="center"/>
    </xf>
    <xf numFmtId="2" fontId="223" fillId="0" borderId="0">
      <alignment horizontal="left" vertical="center"/>
      <protection locked="0"/>
    </xf>
    <xf numFmtId="0" fontId="249" fillId="0" borderId="52"/>
    <xf numFmtId="0" fontId="249" fillId="0" borderId="52"/>
    <xf numFmtId="0" fontId="249" fillId="0" borderId="52"/>
    <xf numFmtId="0" fontId="249" fillId="0" borderId="52"/>
    <xf numFmtId="0" fontId="333" fillId="0" borderId="0">
      <alignment horizontal="left" indent="1"/>
    </xf>
    <xf numFmtId="0" fontId="81" fillId="0" borderId="0"/>
    <xf numFmtId="0" fontId="71" fillId="0" borderId="0"/>
    <xf numFmtId="0" fontId="71" fillId="0" borderId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41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1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71" fillId="0" borderId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80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1" fillId="0" borderId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41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184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71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71" fillId="0" borderId="0"/>
    <xf numFmtId="195" fontId="88" fillId="0" borderId="0" applyFont="0" applyFill="0" applyBorder="0" applyAlignment="0" applyProtection="0"/>
    <xf numFmtId="195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0" fontId="71" fillId="0" borderId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71" fillId="0" borderId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71" fillId="0" borderId="0"/>
    <xf numFmtId="189" fontId="88" fillId="0" borderId="0" applyFont="0" applyFill="0" applyBorder="0" applyAlignment="0" applyProtection="0"/>
    <xf numFmtId="189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1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90" fontId="88" fillId="0" borderId="0" applyFont="0" applyFill="0" applyBorder="0" applyAlignment="0" applyProtection="0"/>
    <xf numFmtId="14" fontId="324" fillId="0" borderId="0"/>
    <xf numFmtId="0" fontId="286" fillId="0" borderId="0"/>
    <xf numFmtId="0" fontId="286" fillId="0" borderId="0"/>
    <xf numFmtId="40" fontId="334" fillId="0" borderId="0" applyBorder="0">
      <alignment horizontal="right"/>
    </xf>
    <xf numFmtId="279" fontId="335" fillId="0" borderId="14">
      <alignment horizontal="right" vertical="center"/>
    </xf>
    <xf numFmtId="300" fontId="88" fillId="0" borderId="14">
      <alignment horizontal="right" vertical="center"/>
    </xf>
    <xf numFmtId="301" fontId="71" fillId="0" borderId="14">
      <alignment horizontal="right" vertical="center"/>
    </xf>
    <xf numFmtId="302" fontId="71" fillId="0" borderId="14">
      <alignment horizontal="right" vertical="center"/>
    </xf>
    <xf numFmtId="301" fontId="71" fillId="0" borderId="14">
      <alignment horizontal="right" vertical="center"/>
    </xf>
    <xf numFmtId="303" fontId="71" fillId="0" borderId="14">
      <alignment horizontal="right" vertical="center"/>
    </xf>
    <xf numFmtId="300" fontId="88" fillId="0" borderId="14">
      <alignment horizontal="right" vertical="center"/>
    </xf>
    <xf numFmtId="304" fontId="324" fillId="0" borderId="14">
      <alignment horizontal="right" vertical="center"/>
    </xf>
    <xf numFmtId="302" fontId="71" fillId="0" borderId="14">
      <alignment horizontal="right" vertical="center"/>
    </xf>
    <xf numFmtId="279" fontId="335" fillId="0" borderId="14">
      <alignment horizontal="right" vertical="center"/>
    </xf>
    <xf numFmtId="279" fontId="335" fillId="0" borderId="14">
      <alignment horizontal="right" vertical="center"/>
    </xf>
    <xf numFmtId="279" fontId="335" fillId="0" borderId="14">
      <alignment horizontal="right" vertical="center"/>
    </xf>
    <xf numFmtId="305" fontId="71" fillId="35" borderId="23" applyFont="0" applyFill="0" applyBorder="0"/>
    <xf numFmtId="248" fontId="324" fillId="35" borderId="23" applyFont="0" applyFill="0" applyBorder="0"/>
    <xf numFmtId="0" fontId="79" fillId="0" borderId="0"/>
    <xf numFmtId="0" fontId="79" fillId="0" borderId="0"/>
    <xf numFmtId="3" fontId="71" fillId="0" borderId="1" applyNumberFormat="0" applyFont="0" applyFill="0" applyAlignment="0" applyProtection="0">
      <alignment vertical="center"/>
    </xf>
    <xf numFmtId="0" fontId="336" fillId="0" borderId="0" applyBorder="0" applyProtection="0">
      <alignment vertical="center"/>
    </xf>
    <xf numFmtId="264" fontId="336" fillId="0" borderId="24" applyBorder="0" applyProtection="0">
      <alignment horizontal="right" vertical="center"/>
    </xf>
    <xf numFmtId="0" fontId="337" fillId="78" borderId="0" applyBorder="0" applyProtection="0">
      <alignment horizontal="centerContinuous" vertical="center"/>
    </xf>
    <xf numFmtId="0" fontId="337" fillId="79" borderId="24" applyBorder="0" applyProtection="0">
      <alignment horizontal="centerContinuous" vertical="center"/>
    </xf>
    <xf numFmtId="0" fontId="338" fillId="0" borderId="0" applyFill="0" applyBorder="0" applyProtection="0">
      <alignment horizontal="left"/>
    </xf>
    <xf numFmtId="0" fontId="238" fillId="0" borderId="27" applyFill="0" applyBorder="0" applyProtection="0">
      <alignment horizontal="left" vertical="top"/>
    </xf>
    <xf numFmtId="0" fontId="339" fillId="80" borderId="0"/>
    <xf numFmtId="306" fontId="324" fillId="0" borderId="53"/>
    <xf numFmtId="49" fontId="93" fillId="0" borderId="0" applyFill="0" applyBorder="0" applyAlignment="0"/>
    <xf numFmtId="307" fontId="172" fillId="0" borderId="0" applyFill="0" applyBorder="0" applyAlignment="0"/>
    <xf numFmtId="0" fontId="208" fillId="60" borderId="0" applyFill="0"/>
    <xf numFmtId="0" fontId="152" fillId="60" borderId="0" applyFill="0">
      <alignment horizontal="left"/>
    </xf>
    <xf numFmtId="0" fontId="152" fillId="60" borderId="0" applyFill="0">
      <alignment horizontal="left" indent="1"/>
    </xf>
    <xf numFmtId="0" fontId="152" fillId="60" borderId="0" applyFill="0">
      <alignment horizontal="left" vertical="center" indent="2"/>
    </xf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3" fillId="0" borderId="0"/>
    <xf numFmtId="308" fontId="75" fillId="0" borderId="0" applyFont="0" applyFill="0" applyBorder="0" applyAlignment="0" applyProtection="0"/>
    <xf numFmtId="0" fontId="340" fillId="0" borderId="0" applyFill="0" applyBorder="0" applyProtection="0">
      <alignment horizontal="left" vertical="top"/>
    </xf>
    <xf numFmtId="0" fontId="8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40" fontId="341" fillId="0" borderId="0"/>
    <xf numFmtId="0" fontId="342" fillId="0" borderId="0" applyNumberFormat="0" applyFill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343" fillId="0" borderId="0" applyNumberFormat="0" applyFill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44" fillId="0" borderId="0" applyNumberFormat="0" applyFill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6" fillId="0" borderId="10" applyNumberFormat="0" applyFill="0" applyAlignment="0" applyProtection="0">
      <alignment vertical="center"/>
    </xf>
    <xf numFmtId="0" fontId="346" fillId="0" borderId="10" applyNumberFormat="0" applyFill="0" applyAlignment="0" applyProtection="0">
      <alignment vertical="center"/>
    </xf>
    <xf numFmtId="0" fontId="346" fillId="0" borderId="10" applyNumberFormat="0" applyFill="0" applyAlignment="0" applyProtection="0">
      <alignment vertical="center"/>
    </xf>
    <xf numFmtId="0" fontId="347" fillId="0" borderId="10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6" fillId="0" borderId="10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8" fillId="0" borderId="54" applyNumberFormat="0" applyFill="0" applyAlignment="0" applyProtection="0">
      <alignment vertical="center"/>
    </xf>
    <xf numFmtId="0" fontId="349" fillId="0" borderId="0">
      <alignment horizontal="fill"/>
    </xf>
    <xf numFmtId="9" fontId="350" fillId="0" borderId="0" applyNumberFormat="0" applyFill="0" applyBorder="0" applyAlignment="0">
      <protection locked="0"/>
    </xf>
    <xf numFmtId="214" fontId="75" fillId="0" borderId="0" applyFont="0" applyFill="0" applyBorder="0" applyAlignment="0" applyProtection="0"/>
    <xf numFmtId="208" fontId="75" fillId="0" borderId="0" applyFont="0" applyFill="0" applyBorder="0" applyAlignment="0" applyProtection="0"/>
    <xf numFmtId="0" fontId="351" fillId="0" borderId="0" applyNumberFormat="0" applyFill="0" applyBorder="0" applyAlignment="0" applyProtection="0">
      <alignment vertical="center"/>
    </xf>
    <xf numFmtId="0" fontId="352" fillId="0" borderId="0" applyNumberFormat="0" applyFill="0" applyBorder="0" applyAlignment="0" applyProtection="0">
      <alignment vertical="center"/>
    </xf>
    <xf numFmtId="0" fontId="352" fillId="0" borderId="0" applyNumberFormat="0" applyFill="0" applyBorder="0" applyAlignment="0" applyProtection="0">
      <alignment vertical="center"/>
    </xf>
    <xf numFmtId="0" fontId="352" fillId="0" borderId="0" applyNumberFormat="0" applyFill="0" applyBorder="0" applyAlignment="0" applyProtection="0">
      <alignment vertical="center"/>
    </xf>
    <xf numFmtId="0" fontId="353" fillId="0" borderId="0" applyNumberFormat="0" applyFill="0" applyBorder="0" applyAlignment="0" applyProtection="0">
      <alignment vertical="center"/>
    </xf>
    <xf numFmtId="0" fontId="351" fillId="0" borderId="0" applyNumberFormat="0" applyFill="0" applyBorder="0" applyAlignment="0" applyProtection="0">
      <alignment vertical="center"/>
    </xf>
    <xf numFmtId="0" fontId="352" fillId="0" borderId="0" applyNumberFormat="0" applyFill="0" applyBorder="0" applyAlignment="0" applyProtection="0">
      <alignment vertical="center"/>
    </xf>
    <xf numFmtId="0" fontId="351" fillId="0" borderId="0" applyNumberFormat="0" applyFill="0" applyBorder="0" applyAlignment="0" applyProtection="0">
      <alignment vertical="center"/>
    </xf>
    <xf numFmtId="0" fontId="351" fillId="0" borderId="0" applyNumberFormat="0" applyFill="0" applyBorder="0" applyAlignment="0" applyProtection="0">
      <alignment vertical="center"/>
    </xf>
    <xf numFmtId="0" fontId="351" fillId="0" borderId="0" applyNumberFormat="0" applyFill="0" applyBorder="0" applyAlignment="0" applyProtection="0">
      <alignment vertical="center"/>
    </xf>
    <xf numFmtId="0" fontId="351" fillId="0" borderId="0" applyNumberFormat="0" applyFill="0" applyBorder="0" applyAlignment="0" applyProtection="0">
      <alignment vertical="center"/>
    </xf>
    <xf numFmtId="0" fontId="354" fillId="0" borderId="0" applyNumberFormat="0" applyFill="0" applyBorder="0" applyAlignment="0" applyProtection="0">
      <alignment vertical="center"/>
    </xf>
    <xf numFmtId="0" fontId="161" fillId="0" borderId="0" applyNumberFormat="0" applyFont="0" applyFill="0" applyBorder="0" applyProtection="0">
      <alignment horizontal="center" vertical="center" wrapText="1"/>
    </xf>
    <xf numFmtId="309" fontId="75" fillId="0" borderId="0" applyFont="0" applyFill="0" applyBorder="0" applyAlignment="0" applyProtection="0"/>
    <xf numFmtId="0" fontId="355" fillId="0" borderId="0"/>
    <xf numFmtId="0" fontId="138" fillId="50" borderId="0" applyNumberFormat="0" applyBorder="0" applyAlignment="0" applyProtection="0">
      <alignment vertical="center"/>
    </xf>
    <xf numFmtId="0" fontId="142" fillId="50" borderId="0" applyNumberFormat="0" applyBorder="0" applyAlignment="0" applyProtection="0">
      <alignment vertical="center"/>
    </xf>
    <xf numFmtId="0" fontId="143" fillId="50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138" fillId="50" borderId="0" applyNumberFormat="0" applyBorder="0" applyAlignment="0" applyProtection="0">
      <alignment vertical="center"/>
    </xf>
    <xf numFmtId="0" fontId="143" fillId="50" borderId="0" applyNumberFormat="0" applyBorder="0" applyAlignment="0" applyProtection="0">
      <alignment vertical="center"/>
    </xf>
    <xf numFmtId="0" fontId="142" fillId="50" borderId="0" applyNumberFormat="0" applyBorder="0" applyAlignment="0" applyProtection="0">
      <alignment vertical="center"/>
    </xf>
    <xf numFmtId="0" fontId="142" fillId="50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42" fillId="51" borderId="0" applyNumberFormat="0" applyBorder="0" applyAlignment="0" applyProtection="0">
      <alignment vertical="center"/>
    </xf>
    <xf numFmtId="0" fontId="143" fillId="51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43" fillId="51" borderId="0" applyNumberFormat="0" applyBorder="0" applyAlignment="0" applyProtection="0">
      <alignment vertical="center"/>
    </xf>
    <xf numFmtId="0" fontId="142" fillId="51" borderId="0" applyNumberFormat="0" applyBorder="0" applyAlignment="0" applyProtection="0">
      <alignment vertical="center"/>
    </xf>
    <xf numFmtId="0" fontId="142" fillId="51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42" fillId="52" borderId="0" applyNumberFormat="0" applyBorder="0" applyAlignment="0" applyProtection="0">
      <alignment vertical="center"/>
    </xf>
    <xf numFmtId="0" fontId="143" fillId="52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43" fillId="52" borderId="0" applyNumberFormat="0" applyBorder="0" applyAlignment="0" applyProtection="0">
      <alignment vertical="center"/>
    </xf>
    <xf numFmtId="0" fontId="142" fillId="52" borderId="0" applyNumberFormat="0" applyBorder="0" applyAlignment="0" applyProtection="0">
      <alignment vertical="center"/>
    </xf>
    <xf numFmtId="0" fontId="142" fillId="52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3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38" fillId="47" borderId="0" applyNumberFormat="0" applyBorder="0" applyAlignment="0" applyProtection="0">
      <alignment vertical="center"/>
    </xf>
    <xf numFmtId="0" fontId="143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42" fillId="47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3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43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42" fillId="48" borderId="0" applyNumberFormat="0" applyBorder="0" applyAlignment="0" applyProtection="0">
      <alignment vertical="center"/>
    </xf>
    <xf numFmtId="0" fontId="138" fillId="53" borderId="0" applyNumberFormat="0" applyBorder="0" applyAlignment="0" applyProtection="0">
      <alignment vertical="center"/>
    </xf>
    <xf numFmtId="0" fontId="142" fillId="53" borderId="0" applyNumberFormat="0" applyBorder="0" applyAlignment="0" applyProtection="0">
      <alignment vertical="center"/>
    </xf>
    <xf numFmtId="0" fontId="143" fillId="53" borderId="0" applyNumberFormat="0" applyBorder="0" applyAlignment="0" applyProtection="0">
      <alignment vertical="center"/>
    </xf>
    <xf numFmtId="0" fontId="138" fillId="53" borderId="0" applyNumberFormat="0" applyBorder="0" applyAlignment="0" applyProtection="0">
      <alignment vertical="center"/>
    </xf>
    <xf numFmtId="0" fontId="138" fillId="53" borderId="0" applyNumberFormat="0" applyBorder="0" applyAlignment="0" applyProtection="0">
      <alignment vertical="center"/>
    </xf>
    <xf numFmtId="0" fontId="138" fillId="53" borderId="0" applyNumberFormat="0" applyBorder="0" applyAlignment="0" applyProtection="0">
      <alignment vertical="center"/>
    </xf>
    <xf numFmtId="0" fontId="143" fillId="53" borderId="0" applyNumberFormat="0" applyBorder="0" applyAlignment="0" applyProtection="0">
      <alignment vertical="center"/>
    </xf>
    <xf numFmtId="0" fontId="142" fillId="53" borderId="0" applyNumberFormat="0" applyBorder="0" applyAlignment="0" applyProtection="0">
      <alignment vertical="center"/>
    </xf>
    <xf numFmtId="0" fontId="142" fillId="53" borderId="0" applyNumberFormat="0" applyBorder="0" applyAlignment="0" applyProtection="0">
      <alignment vertical="center"/>
    </xf>
    <xf numFmtId="232" fontId="356" fillId="62" borderId="0">
      <alignment vertical="center"/>
    </xf>
    <xf numFmtId="0" fontId="351" fillId="0" borderId="0" applyNumberFormat="0" applyFill="0" applyBorder="0" applyAlignment="0" applyProtection="0">
      <alignment vertical="center"/>
    </xf>
    <xf numFmtId="0" fontId="357" fillId="0" borderId="0" applyNumberFormat="0" applyFill="0" applyBorder="0" applyAlignment="0" applyProtection="0">
      <alignment vertical="center"/>
    </xf>
    <xf numFmtId="0" fontId="358" fillId="0" borderId="0" applyNumberFormat="0" applyFill="0" applyBorder="0" applyAlignment="0" applyProtection="0">
      <alignment vertical="center"/>
    </xf>
    <xf numFmtId="0" fontId="351" fillId="0" borderId="0" applyNumberFormat="0" applyFill="0" applyBorder="0" applyAlignment="0" applyProtection="0">
      <alignment vertical="center"/>
    </xf>
    <xf numFmtId="0" fontId="351" fillId="0" borderId="0" applyNumberFormat="0" applyFill="0" applyBorder="0" applyAlignment="0" applyProtection="0">
      <alignment vertical="center"/>
    </xf>
    <xf numFmtId="0" fontId="351" fillId="0" borderId="0" applyNumberFormat="0" applyFill="0" applyBorder="0" applyAlignment="0" applyProtection="0">
      <alignment vertical="center"/>
    </xf>
    <xf numFmtId="0" fontId="358" fillId="0" borderId="0" applyNumberFormat="0" applyFill="0" applyBorder="0" applyAlignment="0" applyProtection="0">
      <alignment vertical="center"/>
    </xf>
    <xf numFmtId="0" fontId="357" fillId="0" borderId="0" applyNumberFormat="0" applyFill="0" applyBorder="0" applyAlignment="0" applyProtection="0">
      <alignment vertical="center"/>
    </xf>
    <xf numFmtId="0" fontId="357" fillId="0" borderId="0" applyNumberFormat="0" applyFill="0" applyBorder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359" fillId="54" borderId="33" applyNumberFormat="0" applyAlignment="0" applyProtection="0">
      <alignment vertical="center"/>
    </xf>
    <xf numFmtId="0" fontId="360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360" fillId="54" borderId="33" applyNumberFormat="0" applyAlignment="0" applyProtection="0">
      <alignment vertical="center"/>
    </xf>
    <xf numFmtId="0" fontId="359" fillId="54" borderId="33" applyNumberFormat="0" applyAlignment="0" applyProtection="0">
      <alignment vertical="center"/>
    </xf>
    <xf numFmtId="0" fontId="359" fillId="54" borderId="33" applyNumberFormat="0" applyAlignment="0" applyProtection="0">
      <alignment vertical="center"/>
    </xf>
    <xf numFmtId="2" fontId="90" fillId="0" borderId="0" applyFont="0" applyFill="0" applyBorder="0" applyAlignment="0" applyProtection="0"/>
    <xf numFmtId="0" fontId="361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310" fontId="79" fillId="0" borderId="0"/>
    <xf numFmtId="311" fontId="81" fillId="0" borderId="0"/>
    <xf numFmtId="230" fontId="363" fillId="0" borderId="0"/>
    <xf numFmtId="311" fontId="81" fillId="0" borderId="0"/>
    <xf numFmtId="230" fontId="363" fillId="0" borderId="0"/>
    <xf numFmtId="311" fontId="81" fillId="0" borderId="0"/>
    <xf numFmtId="230" fontId="363" fillId="0" borderId="0"/>
    <xf numFmtId="311" fontId="81" fillId="0" borderId="0"/>
    <xf numFmtId="230" fontId="363" fillId="0" borderId="0"/>
    <xf numFmtId="311" fontId="81" fillId="0" borderId="0"/>
    <xf numFmtId="230" fontId="363" fillId="0" borderId="0"/>
    <xf numFmtId="311" fontId="81" fillId="0" borderId="0"/>
    <xf numFmtId="230" fontId="363" fillId="0" borderId="0"/>
    <xf numFmtId="311" fontId="81" fillId="0" borderId="0"/>
    <xf numFmtId="230" fontId="363" fillId="0" borderId="0"/>
    <xf numFmtId="311" fontId="81" fillId="0" borderId="0"/>
    <xf numFmtId="230" fontId="363" fillId="0" borderId="0"/>
    <xf numFmtId="311" fontId="81" fillId="0" borderId="0"/>
    <xf numFmtId="230" fontId="363" fillId="0" borderId="0"/>
    <xf numFmtId="311" fontId="81" fillId="0" borderId="0"/>
    <xf numFmtId="230" fontId="363" fillId="0" borderId="0"/>
    <xf numFmtId="311" fontId="81" fillId="0" borderId="0"/>
    <xf numFmtId="230" fontId="363" fillId="0" borderId="0"/>
    <xf numFmtId="0" fontId="364" fillId="0" borderId="0"/>
    <xf numFmtId="312" fontId="71" fillId="0" borderId="1">
      <alignment horizontal="right" vertical="center" shrinkToFit="1"/>
    </xf>
    <xf numFmtId="37" fontId="81" fillId="0" borderId="17"/>
    <xf numFmtId="37" fontId="81" fillId="0" borderId="17"/>
    <xf numFmtId="313" fontId="81" fillId="0" borderId="17"/>
    <xf numFmtId="313" fontId="81" fillId="0" borderId="17"/>
    <xf numFmtId="313" fontId="81" fillId="0" borderId="17"/>
    <xf numFmtId="0" fontId="168" fillId="37" borderId="0" applyNumberFormat="0" applyBorder="0" applyAlignment="0" applyProtection="0">
      <alignment vertical="center"/>
    </xf>
    <xf numFmtId="0" fontId="365" fillId="37" borderId="0" applyNumberFormat="0" applyBorder="0" applyAlignment="0" applyProtection="0">
      <alignment vertical="center"/>
    </xf>
    <xf numFmtId="0" fontId="366" fillId="37" borderId="0" applyNumberFormat="0" applyBorder="0" applyAlignment="0" applyProtection="0">
      <alignment vertical="center"/>
    </xf>
    <xf numFmtId="0" fontId="168" fillId="37" borderId="0" applyNumberFormat="0" applyBorder="0" applyAlignment="0" applyProtection="0">
      <alignment vertical="center"/>
    </xf>
    <xf numFmtId="0" fontId="168" fillId="37" borderId="0" applyNumberFormat="0" applyBorder="0" applyAlignment="0" applyProtection="0">
      <alignment vertical="center"/>
    </xf>
    <xf numFmtId="0" fontId="168" fillId="37" borderId="0" applyNumberFormat="0" applyBorder="0" applyAlignment="0" applyProtection="0">
      <alignment vertical="center"/>
    </xf>
    <xf numFmtId="0" fontId="366" fillId="37" borderId="0" applyNumberFormat="0" applyBorder="0" applyAlignment="0" applyProtection="0">
      <alignment vertical="center"/>
    </xf>
    <xf numFmtId="0" fontId="365" fillId="37" borderId="0" applyNumberFormat="0" applyBorder="0" applyAlignment="0" applyProtection="0">
      <alignment vertical="center"/>
    </xf>
    <xf numFmtId="0" fontId="365" fillId="37" borderId="0" applyNumberFormat="0" applyBorder="0" applyAlignment="0" applyProtection="0">
      <alignment vertical="center"/>
    </xf>
    <xf numFmtId="0" fontId="90" fillId="0" borderId="0" applyFont="0" applyFill="0" applyBorder="0" applyAlignment="0" applyProtection="0"/>
    <xf numFmtId="1" fontId="104" fillId="0" borderId="1" applyFill="0" applyBorder="0">
      <alignment horizontal="center"/>
    </xf>
    <xf numFmtId="0" fontId="90" fillId="0" borderId="0" applyFont="0" applyFill="0" applyBorder="0" applyAlignment="0" applyProtection="0"/>
    <xf numFmtId="0" fontId="367" fillId="0" borderId="0" applyNumberFormat="0" applyFill="0" applyBorder="0" applyAlignment="0" applyProtection="0">
      <alignment vertical="top"/>
      <protection locked="0"/>
    </xf>
    <xf numFmtId="0" fontId="368" fillId="0" borderId="0" applyNumberFormat="0" applyFill="0" applyBorder="0" applyAlignment="0" applyProtection="0">
      <alignment vertical="top"/>
      <protection locked="0"/>
    </xf>
    <xf numFmtId="0" fontId="367" fillId="0" borderId="0" applyNumberFormat="0" applyFill="0" applyBorder="0" applyAlignment="0" applyProtection="0">
      <alignment vertical="top"/>
      <protection locked="0"/>
    </xf>
    <xf numFmtId="0" fontId="369" fillId="0" borderId="0" applyNumberFormat="0" applyFill="0" applyBorder="0" applyAlignment="0" applyProtection="0">
      <alignment vertical="top"/>
      <protection locked="0"/>
    </xf>
    <xf numFmtId="49" fontId="328" fillId="0" borderId="13">
      <alignment horizontal="left" vertical="center" indent="1"/>
    </xf>
    <xf numFmtId="0" fontId="95" fillId="0" borderId="0">
      <protection locked="0"/>
    </xf>
    <xf numFmtId="40" fontId="370" fillId="0" borderId="0" applyFon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40" fontId="371" fillId="0" borderId="0" applyFont="0" applyFill="0" applyBorder="0" applyAlignment="0" applyProtection="0"/>
    <xf numFmtId="38" fontId="371" fillId="0" borderId="0" applyFont="0" applyFill="0" applyBorder="0" applyAlignment="0" applyProtection="0"/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8" borderId="9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9" fillId="0" borderId="0">
      <alignment vertical="center"/>
    </xf>
    <xf numFmtId="0" fontId="371" fillId="0" borderId="0" applyFont="0" applyFill="0" applyBorder="0" applyAlignment="0" applyProtection="0"/>
    <xf numFmtId="0" fontId="371" fillId="0" borderId="0" applyFont="0" applyFill="0" applyBorder="0" applyAlignment="0" applyProtection="0"/>
    <xf numFmtId="0" fontId="372" fillId="0" borderId="0"/>
    <xf numFmtId="314" fontId="79" fillId="0" borderId="0"/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21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129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/>
    <xf numFmtId="9" fontId="176" fillId="0" borderId="0" applyFont="0" applyFill="0" applyBorder="0" applyAlignment="0" applyProtection="0">
      <alignment vertical="center"/>
    </xf>
    <xf numFmtId="9" fontId="299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/>
    <xf numFmtId="9" fontId="7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373" fillId="0" borderId="0" applyFont="0" applyFill="0" applyBorder="0" applyAlignment="0" applyProtection="0">
      <alignment vertical="center"/>
    </xf>
    <xf numFmtId="9" fontId="373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9" fontId="3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35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375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9" fontId="298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9" fontId="29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/>
    <xf numFmtId="315" fontId="87" fillId="0" borderId="0" applyFill="0" applyBorder="0" applyProtection="0">
      <alignment vertical="center"/>
    </xf>
    <xf numFmtId="0" fontId="291" fillId="70" borderId="0" applyNumberFormat="0" applyBorder="0" applyAlignment="0" applyProtection="0">
      <alignment vertical="center"/>
    </xf>
    <xf numFmtId="0" fontId="376" fillId="70" borderId="0" applyNumberFormat="0" applyBorder="0" applyAlignment="0" applyProtection="0">
      <alignment vertical="center"/>
    </xf>
    <xf numFmtId="0" fontId="377" fillId="70" borderId="0" applyNumberFormat="0" applyBorder="0" applyAlignment="0" applyProtection="0">
      <alignment vertical="center"/>
    </xf>
    <xf numFmtId="0" fontId="291" fillId="70" borderId="0" applyNumberFormat="0" applyBorder="0" applyAlignment="0" applyProtection="0">
      <alignment vertical="center"/>
    </xf>
    <xf numFmtId="0" fontId="291" fillId="70" borderId="0" applyNumberFormat="0" applyBorder="0" applyAlignment="0" applyProtection="0">
      <alignment vertical="center"/>
    </xf>
    <xf numFmtId="0" fontId="291" fillId="70" borderId="0" applyNumberFormat="0" applyBorder="0" applyAlignment="0" applyProtection="0">
      <alignment vertical="center"/>
    </xf>
    <xf numFmtId="0" fontId="377" fillId="70" borderId="0" applyNumberFormat="0" applyBorder="0" applyAlignment="0" applyProtection="0">
      <alignment vertical="center"/>
    </xf>
    <xf numFmtId="0" fontId="376" fillId="70" borderId="0" applyNumberFormat="0" applyBorder="0" applyAlignment="0" applyProtection="0">
      <alignment vertical="center"/>
    </xf>
    <xf numFmtId="0" fontId="376" fillId="70" borderId="0" applyNumberFormat="0" applyBorder="0" applyAlignment="0" applyProtection="0">
      <alignment vertical="center"/>
    </xf>
    <xf numFmtId="0" fontId="378" fillId="0" borderId="0"/>
    <xf numFmtId="0" fontId="95" fillId="0" borderId="0">
      <protection locked="0"/>
    </xf>
    <xf numFmtId="0" fontId="79" fillId="0" borderId="0" applyBorder="0"/>
    <xf numFmtId="0" fontId="75" fillId="0" borderId="0"/>
    <xf numFmtId="0" fontId="75" fillId="0" borderId="0"/>
    <xf numFmtId="179" fontId="79" fillId="0" borderId="0" applyFont="0" applyFill="0" applyBorder="0" applyAlignment="0" applyProtection="0"/>
    <xf numFmtId="0" fontId="75" fillId="0" borderId="0" applyFont="0" applyFill="0" applyBorder="0" applyAlignment="0" applyProtection="0"/>
    <xf numFmtId="316" fontId="81" fillId="0" borderId="17">
      <alignment horizontal="left"/>
    </xf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0" fontId="232" fillId="0" borderId="0" applyNumberFormat="0" applyFill="0" applyBorder="0" applyAlignment="0" applyProtection="0">
      <alignment vertical="center"/>
    </xf>
    <xf numFmtId="0" fontId="379" fillId="0" borderId="0" applyNumberFormat="0" applyFill="0" applyBorder="0" applyAlignment="0" applyProtection="0">
      <alignment vertical="center"/>
    </xf>
    <xf numFmtId="0" fontId="380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380" fillId="0" borderId="0" applyNumberFormat="0" applyFill="0" applyBorder="0" applyAlignment="0" applyProtection="0">
      <alignment vertical="center"/>
    </xf>
    <xf numFmtId="0" fontId="379" fillId="0" borderId="0" applyNumberFormat="0" applyFill="0" applyBorder="0" applyAlignment="0" applyProtection="0">
      <alignment vertical="center"/>
    </xf>
    <xf numFmtId="0" fontId="379" fillId="0" borderId="0" applyNumberFormat="0" applyFill="0" applyBorder="0" applyAlignment="0" applyProtection="0">
      <alignment vertical="center"/>
    </xf>
    <xf numFmtId="0" fontId="204" fillId="56" borderId="34" applyNumberFormat="0" applyAlignment="0" applyProtection="0">
      <alignment vertical="center"/>
    </xf>
    <xf numFmtId="0" fontId="381" fillId="56" borderId="34" applyNumberFormat="0" applyAlignment="0" applyProtection="0">
      <alignment vertical="center"/>
    </xf>
    <xf numFmtId="0" fontId="382" fillId="56" borderId="34" applyNumberFormat="0" applyAlignment="0" applyProtection="0">
      <alignment vertical="center"/>
    </xf>
    <xf numFmtId="0" fontId="204" fillId="56" borderId="34" applyNumberFormat="0" applyAlignment="0" applyProtection="0">
      <alignment vertical="center"/>
    </xf>
    <xf numFmtId="0" fontId="204" fillId="56" borderId="34" applyNumberFormat="0" applyAlignment="0" applyProtection="0">
      <alignment vertical="center"/>
    </xf>
    <xf numFmtId="0" fontId="204" fillId="56" borderId="34" applyNumberFormat="0" applyAlignment="0" applyProtection="0">
      <alignment vertical="center"/>
    </xf>
    <xf numFmtId="0" fontId="382" fillId="56" borderId="34" applyNumberFormat="0" applyAlignment="0" applyProtection="0">
      <alignment vertical="center"/>
    </xf>
    <xf numFmtId="0" fontId="381" fillId="56" borderId="34" applyNumberFormat="0" applyAlignment="0" applyProtection="0">
      <alignment vertical="center"/>
    </xf>
    <xf numFmtId="0" fontId="381" fillId="56" borderId="34" applyNumberFormat="0" applyAlignment="0" applyProtection="0">
      <alignment vertical="center"/>
    </xf>
    <xf numFmtId="232" fontId="172" fillId="62" borderId="1">
      <alignment horizontal="right" vertical="center"/>
      <protection locked="0"/>
    </xf>
    <xf numFmtId="222" fontId="383" fillId="0" borderId="0">
      <alignment vertical="center"/>
    </xf>
    <xf numFmtId="232" fontId="172" fillId="62" borderId="1">
      <alignment horizontal="right" vertical="center"/>
      <protection locked="0"/>
    </xf>
    <xf numFmtId="43" fontId="75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180" fontId="13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180" fontId="132" fillId="0" borderId="0" applyFont="0" applyFill="0" applyBorder="0" applyAlignment="0" applyProtection="0">
      <alignment vertical="center"/>
    </xf>
    <xf numFmtId="41" fontId="384" fillId="0" borderId="0" applyFont="0" applyFill="0" applyBorder="0" applyAlignment="0" applyProtection="0">
      <alignment vertical="center"/>
    </xf>
    <xf numFmtId="180" fontId="385" fillId="0" borderId="0" applyFont="0" applyFill="0" applyBorder="0" applyAlignment="0" applyProtection="0">
      <alignment vertical="center"/>
    </xf>
    <xf numFmtId="180" fontId="132" fillId="0" borderId="0" applyFont="0" applyFill="0" applyBorder="0" applyAlignment="0" applyProtection="0">
      <alignment vertical="center"/>
    </xf>
    <xf numFmtId="41" fontId="386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375" fillId="0" borderId="0" applyFont="0" applyFill="0" applyBorder="0" applyAlignment="0" applyProtection="0">
      <alignment vertical="center"/>
    </xf>
    <xf numFmtId="41" fontId="386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0" fontId="75" fillId="0" borderId="0" applyFont="0" applyFill="0" applyBorder="0" applyAlignment="0" applyProtection="0">
      <alignment vertical="center"/>
    </xf>
    <xf numFmtId="0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180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180" fontId="132" fillId="0" borderId="0" applyFont="0" applyFill="0" applyBorder="0" applyAlignment="0" applyProtection="0">
      <alignment vertical="center"/>
    </xf>
    <xf numFmtId="180" fontId="74" fillId="0" borderId="0" applyFont="0" applyFill="0" applyBorder="0" applyAlignment="0" applyProtection="0">
      <alignment vertical="center"/>
    </xf>
    <xf numFmtId="180" fontId="132" fillId="0" borderId="0" applyFont="0" applyFill="0" applyBorder="0" applyAlignment="0" applyProtection="0">
      <alignment vertical="center"/>
    </xf>
    <xf numFmtId="180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180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180" fontId="13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180" fontId="77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/>
    <xf numFmtId="180" fontId="132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180" fontId="77" fillId="0" borderId="0" applyFont="0" applyFill="0" applyBorder="0" applyAlignment="0" applyProtection="0">
      <alignment vertical="center"/>
    </xf>
    <xf numFmtId="180" fontId="374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210" fontId="74" fillId="0" borderId="0" applyFont="0" applyFill="0" applyBorder="0" applyAlignment="0" applyProtection="0">
      <alignment vertical="center"/>
    </xf>
    <xf numFmtId="210" fontId="74" fillId="0" borderId="0" applyFont="0" applyFill="0" applyBorder="0" applyAlignment="0" applyProtection="0">
      <alignment vertical="center"/>
    </xf>
    <xf numFmtId="210" fontId="74" fillId="0" borderId="0" applyFont="0" applyFill="0" applyBorder="0" applyAlignment="0" applyProtection="0">
      <alignment vertical="center"/>
    </xf>
    <xf numFmtId="210" fontId="7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4" fillId="0" borderId="0" applyFont="0" applyFill="0" applyBorder="0" applyAlignment="0" applyProtection="0"/>
    <xf numFmtId="0" fontId="132" fillId="43" borderId="0" applyNumberFormat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180" fontId="374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299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180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/>
    <xf numFmtId="180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180" fontId="74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385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7" fillId="0" borderId="0" applyFont="0" applyFill="0" applyBorder="0" applyAlignment="0" applyProtection="0">
      <alignment vertical="center"/>
    </xf>
    <xf numFmtId="0" fontId="132" fillId="0" borderId="0">
      <alignment vertical="center"/>
    </xf>
    <xf numFmtId="41" fontId="38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88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0" fontId="132" fillId="0" borderId="0">
      <alignment vertical="center"/>
    </xf>
    <xf numFmtId="41" fontId="387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317" fontId="75" fillId="0" borderId="0" applyFont="0" applyFill="0" applyBorder="0" applyAlignment="0" applyProtection="0"/>
    <xf numFmtId="299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87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74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21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74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38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180" fontId="13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219" fillId="0" borderId="0" applyFont="0" applyFill="0" applyBorder="0" applyAlignment="0" applyProtection="0"/>
    <xf numFmtId="41" fontId="219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180" fontId="13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/>
    <xf numFmtId="0" fontId="132" fillId="0" borderId="0">
      <alignment vertical="center"/>
    </xf>
    <xf numFmtId="41" fontId="7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1" fillId="0" borderId="0" applyFont="0" applyFill="0" applyBorder="0" applyAlignment="0" applyProtection="0">
      <alignment vertical="center"/>
    </xf>
    <xf numFmtId="41" fontId="389" fillId="0" borderId="0" applyFont="0" applyFill="0" applyBorder="0" applyAlignment="0" applyProtection="0">
      <alignment vertical="center"/>
    </xf>
    <xf numFmtId="41" fontId="390" fillId="0" borderId="0" applyFont="0" applyFill="0" applyBorder="0" applyAlignment="0" applyProtection="0">
      <alignment vertical="center"/>
    </xf>
    <xf numFmtId="41" fontId="387" fillId="0" borderId="0" applyFont="0" applyFill="0" applyBorder="0" applyAlignment="0" applyProtection="0">
      <alignment vertical="center"/>
    </xf>
    <xf numFmtId="180" fontId="176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/>
    <xf numFmtId="180" fontId="13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74" fillId="0" borderId="0" applyFont="0" applyFill="0" applyBorder="0" applyAlignment="0" applyProtection="0"/>
    <xf numFmtId="180" fontId="74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210" fontId="132" fillId="0" borderId="0" applyFont="0" applyFill="0" applyBorder="0" applyAlignment="0" applyProtection="0"/>
    <xf numFmtId="180" fontId="132" fillId="0" borderId="0" applyFont="0" applyFill="0" applyBorder="0" applyAlignment="0" applyProtection="0"/>
    <xf numFmtId="180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/>
    <xf numFmtId="180" fontId="75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299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180" fontId="71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180" fontId="75" fillId="0" borderId="0" applyFont="0" applyFill="0" applyBorder="0" applyAlignment="0" applyProtection="0"/>
    <xf numFmtId="180" fontId="13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/>
    <xf numFmtId="180" fontId="135" fillId="0" borderId="0" applyFont="0" applyFill="0" applyBorder="0" applyAlignment="0" applyProtection="0">
      <alignment vertical="center"/>
    </xf>
    <xf numFmtId="41" fontId="71" fillId="0" borderId="0" applyNumberFormat="0" applyFont="0" applyFill="0" applyBorder="0" applyAlignment="0" applyProtection="0"/>
    <xf numFmtId="41" fontId="71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0" fontId="132" fillId="0" borderId="0">
      <alignment vertical="center"/>
    </xf>
    <xf numFmtId="41" fontId="132" fillId="0" borderId="0" applyFont="0" applyFill="0" applyBorder="0" applyAlignment="0" applyProtection="0">
      <alignment vertical="center"/>
    </xf>
    <xf numFmtId="41" fontId="71" fillId="0" borderId="0" applyNumberFormat="0" applyFont="0" applyFill="0" applyBorder="0" applyAlignment="0" applyProtection="0"/>
    <xf numFmtId="180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180" fontId="75" fillId="0" borderId="0" applyFont="0" applyFill="0" applyBorder="0" applyAlignment="0" applyProtection="0">
      <alignment vertical="center"/>
    </xf>
    <xf numFmtId="210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180" fontId="71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/>
    <xf numFmtId="188" fontId="135" fillId="0" borderId="0" applyFont="0" applyFill="0" applyBorder="0" applyAlignment="0" applyProtection="0">
      <alignment vertical="center"/>
    </xf>
    <xf numFmtId="188" fontId="77" fillId="0" borderId="0" applyFont="0" applyFill="0" applyBorder="0" applyAlignment="0" applyProtection="0">
      <alignment vertical="center"/>
    </xf>
    <xf numFmtId="188" fontId="135" fillId="0" borderId="0" applyFont="0" applyFill="0" applyBorder="0" applyAlignment="0" applyProtection="0">
      <alignment vertical="center"/>
    </xf>
    <xf numFmtId="188" fontId="132" fillId="0" borderId="0" applyFont="0" applyFill="0" applyBorder="0" applyAlignment="0" applyProtection="0"/>
    <xf numFmtId="188" fontId="132" fillId="0" borderId="0" applyFont="0" applyFill="0" applyBorder="0" applyAlignment="0" applyProtection="0"/>
    <xf numFmtId="188" fontId="74" fillId="0" borderId="0" applyFont="0" applyFill="0" applyBorder="0" applyAlignment="0" applyProtection="0"/>
    <xf numFmtId="188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92" fontId="79" fillId="0" borderId="0" applyFont="0" applyFill="0" applyBorder="0" applyAlignment="0" applyProtection="0"/>
    <xf numFmtId="192" fontId="79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92" fontId="79" fillId="0" borderId="0" applyFont="0" applyFill="0" applyBorder="0" applyAlignment="0" applyProtection="0"/>
    <xf numFmtId="192" fontId="79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92" fontId="79" fillId="0" borderId="0" applyFont="0" applyFill="0" applyBorder="0" applyAlignment="0" applyProtection="0"/>
    <xf numFmtId="192" fontId="79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92" fontId="79" fillId="0" borderId="0" applyFont="0" applyFill="0" applyBorder="0" applyAlignment="0" applyProtection="0"/>
    <xf numFmtId="192" fontId="79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5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92" fontId="79" fillId="0" borderId="0" applyFont="0" applyFill="0" applyBorder="0" applyAlignment="0" applyProtection="0"/>
    <xf numFmtId="192" fontId="79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92" fontId="79" fillId="0" borderId="0" applyFont="0" applyFill="0" applyBorder="0" applyAlignment="0" applyProtection="0"/>
    <xf numFmtId="192" fontId="79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92" fontId="79" fillId="0" borderId="0" applyFont="0" applyFill="0" applyBorder="0" applyAlignment="0" applyProtection="0"/>
    <xf numFmtId="192" fontId="79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271" fontId="79" fillId="0" borderId="19"/>
    <xf numFmtId="318" fontId="83" fillId="0" borderId="0">
      <alignment horizontal="center"/>
    </xf>
    <xf numFmtId="0" fontId="89" fillId="0" borderId="38"/>
    <xf numFmtId="319" fontId="79" fillId="0" borderId="0"/>
    <xf numFmtId="320" fontId="79" fillId="0" borderId="0"/>
    <xf numFmtId="0" fontId="277" fillId="0" borderId="46" applyNumberFormat="0" applyFill="0" applyAlignment="0" applyProtection="0">
      <alignment vertical="center"/>
    </xf>
    <xf numFmtId="0" fontId="391" fillId="0" borderId="46" applyNumberFormat="0" applyFill="0" applyAlignment="0" applyProtection="0">
      <alignment vertical="center"/>
    </xf>
    <xf numFmtId="0" fontId="392" fillId="0" borderId="46" applyNumberFormat="0" applyFill="0" applyAlignment="0" applyProtection="0">
      <alignment vertical="center"/>
    </xf>
    <xf numFmtId="0" fontId="277" fillId="0" borderId="46" applyNumberFormat="0" applyFill="0" applyAlignment="0" applyProtection="0">
      <alignment vertical="center"/>
    </xf>
    <xf numFmtId="0" fontId="277" fillId="0" borderId="46" applyNumberFormat="0" applyFill="0" applyAlignment="0" applyProtection="0">
      <alignment vertical="center"/>
    </xf>
    <xf numFmtId="0" fontId="277" fillId="0" borderId="46" applyNumberFormat="0" applyFill="0" applyAlignment="0" applyProtection="0">
      <alignment vertical="center"/>
    </xf>
    <xf numFmtId="0" fontId="392" fillId="0" borderId="46" applyNumberFormat="0" applyFill="0" applyAlignment="0" applyProtection="0">
      <alignment vertical="center"/>
    </xf>
    <xf numFmtId="0" fontId="391" fillId="0" borderId="46" applyNumberFormat="0" applyFill="0" applyAlignment="0" applyProtection="0">
      <alignment vertical="center"/>
    </xf>
    <xf numFmtId="0" fontId="391" fillId="0" borderId="46" applyNumberFormat="0" applyFill="0" applyAlignment="0" applyProtection="0">
      <alignment vertical="center"/>
    </xf>
    <xf numFmtId="321" fontId="79" fillId="0" borderId="0"/>
    <xf numFmtId="0" fontId="393" fillId="0" borderId="0" applyNumberFormat="0" applyFill="0" applyBorder="0" applyAlignment="0" applyProtection="0">
      <alignment vertical="top"/>
      <protection locked="0"/>
    </xf>
    <xf numFmtId="0" fontId="393" fillId="0" borderId="0" applyNumberFormat="0" applyFill="0" applyBorder="0" applyAlignment="0" applyProtection="0">
      <alignment vertical="top"/>
      <protection locked="0"/>
    </xf>
    <xf numFmtId="0" fontId="345" fillId="0" borderId="54" applyNumberFormat="0" applyFill="0" applyAlignment="0" applyProtection="0">
      <alignment vertical="center"/>
    </xf>
    <xf numFmtId="0" fontId="394" fillId="0" borderId="54" applyNumberFormat="0" applyFill="0" applyAlignment="0" applyProtection="0">
      <alignment vertical="center"/>
    </xf>
    <xf numFmtId="0" fontId="39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95" fillId="0" borderId="54" applyNumberFormat="0" applyFill="0" applyAlignment="0" applyProtection="0">
      <alignment vertical="center"/>
    </xf>
    <xf numFmtId="0" fontId="394" fillId="0" borderId="54" applyNumberFormat="0" applyFill="0" applyAlignment="0" applyProtection="0">
      <alignment vertical="center"/>
    </xf>
    <xf numFmtId="0" fontId="394" fillId="0" borderId="54" applyNumberFormat="0" applyFill="0" applyAlignment="0" applyProtection="0">
      <alignment vertical="center"/>
    </xf>
    <xf numFmtId="316" fontId="396" fillId="0" borderId="0" applyFont="0" applyFill="0" applyBorder="0" applyAlignment="0" applyProtection="0"/>
    <xf numFmtId="322" fontId="79" fillId="0" borderId="0" applyFont="0" applyFill="0" applyBorder="0" applyAlignment="0" applyProtection="0"/>
    <xf numFmtId="322" fontId="79" fillId="0" borderId="0" applyFont="0" applyFill="0" applyBorder="0" applyAlignment="0" applyProtection="0"/>
    <xf numFmtId="322" fontId="79" fillId="0" borderId="0" applyFont="0" applyFill="0" applyBorder="0" applyAlignment="0" applyProtection="0"/>
    <xf numFmtId="322" fontId="79" fillId="0" borderId="0" applyFont="0" applyFill="0" applyBorder="0" applyAlignment="0" applyProtection="0"/>
    <xf numFmtId="323" fontId="75" fillId="0" borderId="0" applyFont="0" applyFill="0" applyBorder="0" applyAlignment="0" applyProtection="0"/>
    <xf numFmtId="316" fontId="396" fillId="0" borderId="0" applyFont="0" applyFill="0" applyBorder="0" applyAlignment="0" applyProtection="0"/>
    <xf numFmtId="322" fontId="79" fillId="0" borderId="0" applyFont="0" applyFill="0" applyBorder="0" applyAlignment="0" applyProtection="0"/>
    <xf numFmtId="177" fontId="397" fillId="0" borderId="0" applyFont="0" applyFill="0" applyBorder="0" applyAlignment="0" applyProtection="0"/>
    <xf numFmtId="316" fontId="396" fillId="0" borderId="0" applyFont="0" applyFill="0" applyBorder="0" applyAlignment="0" applyProtection="0"/>
    <xf numFmtId="316" fontId="396" fillId="0" borderId="0" applyFont="0" applyFill="0" applyBorder="0" applyAlignment="0" applyProtection="0"/>
    <xf numFmtId="324" fontId="111" fillId="0" borderId="0" applyFill="0" applyBorder="0" applyProtection="0">
      <alignment horizontal="right"/>
    </xf>
    <xf numFmtId="0" fontId="80" fillId="0" borderId="56">
      <alignment vertical="justify" wrapText="1"/>
    </xf>
    <xf numFmtId="0" fontId="80" fillId="0" borderId="56">
      <alignment vertical="justify" wrapText="1"/>
    </xf>
    <xf numFmtId="0" fontId="80" fillId="0" borderId="56">
      <alignment vertical="justify" wrapText="1"/>
    </xf>
    <xf numFmtId="0" fontId="80" fillId="0" borderId="56">
      <alignment vertical="justify" wrapText="1"/>
    </xf>
    <xf numFmtId="0" fontId="80" fillId="0" borderId="56">
      <alignment vertical="justify" wrapText="1"/>
    </xf>
    <xf numFmtId="0" fontId="80" fillId="0" borderId="56">
      <alignment vertical="justify" wrapText="1"/>
    </xf>
    <xf numFmtId="316" fontId="81" fillId="0" borderId="17">
      <alignment horizontal="left"/>
    </xf>
    <xf numFmtId="0" fontId="111" fillId="0" borderId="0"/>
    <xf numFmtId="0" fontId="270" fillId="41" borderId="33" applyNumberFormat="0" applyAlignment="0" applyProtection="0">
      <alignment vertical="center"/>
    </xf>
    <xf numFmtId="0" fontId="398" fillId="41" borderId="33" applyNumberFormat="0" applyAlignment="0" applyProtection="0">
      <alignment vertical="center"/>
    </xf>
    <xf numFmtId="0" fontId="399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399" fillId="41" borderId="33" applyNumberFormat="0" applyAlignment="0" applyProtection="0">
      <alignment vertical="center"/>
    </xf>
    <xf numFmtId="0" fontId="398" fillId="41" borderId="33" applyNumberFormat="0" applyAlignment="0" applyProtection="0">
      <alignment vertical="center"/>
    </xf>
    <xf numFmtId="0" fontId="398" fillId="41" borderId="33" applyNumberFormat="0" applyAlignment="0" applyProtection="0">
      <alignment vertical="center"/>
    </xf>
    <xf numFmtId="4" fontId="400" fillId="0" borderId="0" applyFont="0" applyFill="0" applyBorder="0" applyAlignment="0" applyProtection="0"/>
    <xf numFmtId="3" fontId="400" fillId="0" borderId="0" applyFont="0" applyFill="0" applyBorder="0" applyAlignment="0" applyProtection="0"/>
    <xf numFmtId="325" fontId="79" fillId="0" borderId="0">
      <alignment horizontal="center" vertical="center"/>
    </xf>
    <xf numFmtId="326" fontId="79" fillId="0" borderId="0"/>
    <xf numFmtId="327" fontId="79" fillId="0" borderId="0"/>
    <xf numFmtId="0" fontId="250" fillId="0" borderId="42" applyNumberFormat="0" applyFill="0" applyAlignment="0" applyProtection="0">
      <alignment vertical="center"/>
    </xf>
    <xf numFmtId="0" fontId="253" fillId="0" borderId="42" applyNumberFormat="0" applyFill="0" applyAlignment="0" applyProtection="0">
      <alignment vertical="center"/>
    </xf>
    <xf numFmtId="0" fontId="401" fillId="0" borderId="42" applyNumberFormat="0" applyFill="0" applyAlignment="0" applyProtection="0">
      <alignment vertical="center"/>
    </xf>
    <xf numFmtId="0" fontId="250" fillId="0" borderId="42" applyNumberFormat="0" applyFill="0" applyAlignment="0" applyProtection="0">
      <alignment vertical="center"/>
    </xf>
    <xf numFmtId="0" fontId="250" fillId="0" borderId="42" applyNumberFormat="0" applyFill="0" applyAlignment="0" applyProtection="0">
      <alignment vertical="center"/>
    </xf>
    <xf numFmtId="0" fontId="250" fillId="0" borderId="42" applyNumberFormat="0" applyFill="0" applyAlignment="0" applyProtection="0">
      <alignment vertical="center"/>
    </xf>
    <xf numFmtId="0" fontId="401" fillId="0" borderId="42" applyNumberFormat="0" applyFill="0" applyAlignment="0" applyProtection="0">
      <alignment vertical="center"/>
    </xf>
    <xf numFmtId="0" fontId="253" fillId="0" borderId="42" applyNumberFormat="0" applyFill="0" applyAlignment="0" applyProtection="0">
      <alignment vertical="center"/>
    </xf>
    <xf numFmtId="0" fontId="253" fillId="0" borderId="42" applyNumberFormat="0" applyFill="0" applyAlignment="0" applyProtection="0">
      <alignment vertical="center"/>
    </xf>
    <xf numFmtId="0" fontId="254" fillId="0" borderId="43" applyNumberFormat="0" applyFill="0" applyAlignment="0" applyProtection="0">
      <alignment vertical="center"/>
    </xf>
    <xf numFmtId="0" fontId="257" fillId="0" borderId="43" applyNumberFormat="0" applyFill="0" applyAlignment="0" applyProtection="0">
      <alignment vertical="center"/>
    </xf>
    <xf numFmtId="0" fontId="402" fillId="0" borderId="43" applyNumberFormat="0" applyFill="0" applyAlignment="0" applyProtection="0">
      <alignment vertical="center"/>
    </xf>
    <xf numFmtId="0" fontId="254" fillId="0" borderId="43" applyNumberFormat="0" applyFill="0" applyAlignment="0" applyProtection="0">
      <alignment vertical="center"/>
    </xf>
    <xf numFmtId="0" fontId="254" fillId="0" borderId="43" applyNumberFormat="0" applyFill="0" applyAlignment="0" applyProtection="0">
      <alignment vertical="center"/>
    </xf>
    <xf numFmtId="0" fontId="254" fillId="0" borderId="43" applyNumberFormat="0" applyFill="0" applyAlignment="0" applyProtection="0">
      <alignment vertical="center"/>
    </xf>
    <xf numFmtId="0" fontId="402" fillId="0" borderId="43" applyNumberFormat="0" applyFill="0" applyAlignment="0" applyProtection="0">
      <alignment vertical="center"/>
    </xf>
    <xf numFmtId="0" fontId="257" fillId="0" borderId="43" applyNumberFormat="0" applyFill="0" applyAlignment="0" applyProtection="0">
      <alignment vertical="center"/>
    </xf>
    <xf numFmtId="0" fontId="257" fillId="0" borderId="43" applyNumberFormat="0" applyFill="0" applyAlignment="0" applyProtection="0">
      <alignment vertical="center"/>
    </xf>
    <xf numFmtId="0" fontId="258" fillId="0" borderId="44" applyNumberFormat="0" applyFill="0" applyAlignment="0" applyProtection="0">
      <alignment vertical="center"/>
    </xf>
    <xf numFmtId="0" fontId="261" fillId="0" borderId="44" applyNumberFormat="0" applyFill="0" applyAlignment="0" applyProtection="0">
      <alignment vertical="center"/>
    </xf>
    <xf numFmtId="0" fontId="403" fillId="0" borderId="44" applyNumberFormat="0" applyFill="0" applyAlignment="0" applyProtection="0">
      <alignment vertical="center"/>
    </xf>
    <xf numFmtId="0" fontId="258" fillId="0" borderId="44" applyNumberFormat="0" applyFill="0" applyAlignment="0" applyProtection="0">
      <alignment vertical="center"/>
    </xf>
    <xf numFmtId="0" fontId="258" fillId="0" borderId="44" applyNumberFormat="0" applyFill="0" applyAlignment="0" applyProtection="0">
      <alignment vertical="center"/>
    </xf>
    <xf numFmtId="0" fontId="258" fillId="0" borderId="44" applyNumberFormat="0" applyFill="0" applyAlignment="0" applyProtection="0">
      <alignment vertical="center"/>
    </xf>
    <xf numFmtId="0" fontId="403" fillId="0" borderId="44" applyNumberFormat="0" applyFill="0" applyAlignment="0" applyProtection="0">
      <alignment vertical="center"/>
    </xf>
    <xf numFmtId="0" fontId="261" fillId="0" borderId="44" applyNumberFormat="0" applyFill="0" applyAlignment="0" applyProtection="0">
      <alignment vertical="center"/>
    </xf>
    <xf numFmtId="0" fontId="261" fillId="0" borderId="44" applyNumberFormat="0" applyFill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403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258" fillId="0" borderId="0" applyNumberFormat="0" applyFill="0" applyBorder="0" applyAlignment="0" applyProtection="0">
      <alignment vertical="center"/>
    </xf>
    <xf numFmtId="0" fontId="403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343" fillId="0" borderId="0" applyNumberFormat="0" applyFill="0" applyBorder="0" applyAlignment="0" applyProtection="0">
      <alignment vertical="center"/>
    </xf>
    <xf numFmtId="0" fontId="404" fillId="0" borderId="0" applyNumberFormat="0" applyFill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343" fillId="0" borderId="0" applyNumberFormat="0" applyFill="0" applyBorder="0" applyAlignment="0" applyProtection="0">
      <alignment vertical="center"/>
    </xf>
    <xf numFmtId="0" fontId="342" fillId="0" borderId="0" applyNumberFormat="0" applyFill="0" applyBorder="0" applyAlignment="0" applyProtection="0">
      <alignment vertical="center"/>
    </xf>
    <xf numFmtId="0" fontId="343" fillId="0" borderId="0" applyNumberFormat="0" applyFill="0" applyBorder="0" applyAlignment="0" applyProtection="0">
      <alignment vertical="center"/>
    </xf>
    <xf numFmtId="0" fontId="404" fillId="0" borderId="0" applyNumberFormat="0" applyFill="0" applyBorder="0" applyAlignment="0" applyProtection="0">
      <alignment vertical="center"/>
    </xf>
    <xf numFmtId="0" fontId="404" fillId="0" borderId="0" applyNumberFormat="0" applyFill="0" applyBorder="0" applyAlignment="0" applyProtection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9" fontId="71" fillId="0" borderId="0" applyFill="0" applyBorder="0" applyProtection="0">
      <alignment vertical="center"/>
    </xf>
    <xf numFmtId="0" fontId="241" fillId="38" borderId="0" applyNumberFormat="0" applyBorder="0" applyAlignment="0" applyProtection="0">
      <alignment vertical="center"/>
    </xf>
    <xf numFmtId="0" fontId="405" fillId="38" borderId="0" applyNumberFormat="0" applyBorder="0" applyAlignment="0" applyProtection="0">
      <alignment vertical="center"/>
    </xf>
    <xf numFmtId="0" fontId="406" fillId="38" borderId="0" applyNumberFormat="0" applyBorder="0" applyAlignment="0" applyProtection="0">
      <alignment vertical="center"/>
    </xf>
    <xf numFmtId="0" fontId="241" fillId="38" borderId="0" applyNumberFormat="0" applyBorder="0" applyAlignment="0" applyProtection="0">
      <alignment vertical="center"/>
    </xf>
    <xf numFmtId="0" fontId="241" fillId="38" borderId="0" applyNumberFormat="0" applyBorder="0" applyAlignment="0" applyProtection="0">
      <alignment vertical="center"/>
    </xf>
    <xf numFmtId="0" fontId="241" fillId="38" borderId="0" applyNumberFormat="0" applyBorder="0" applyAlignment="0" applyProtection="0">
      <alignment vertical="center"/>
    </xf>
    <xf numFmtId="0" fontId="406" fillId="38" borderId="0" applyNumberFormat="0" applyBorder="0" applyAlignment="0" applyProtection="0">
      <alignment vertical="center"/>
    </xf>
    <xf numFmtId="0" fontId="405" fillId="38" borderId="0" applyNumberFormat="0" applyBorder="0" applyAlignment="0" applyProtection="0">
      <alignment vertical="center"/>
    </xf>
    <xf numFmtId="0" fontId="405" fillId="38" borderId="0" applyNumberFormat="0" applyBorder="0" applyAlignment="0" applyProtection="0">
      <alignment vertical="center"/>
    </xf>
    <xf numFmtId="330" fontId="83" fillId="0" borderId="0">
      <alignment horizontal="right" vertical="center"/>
    </xf>
    <xf numFmtId="0" fontId="79" fillId="0" borderId="0"/>
    <xf numFmtId="0" fontId="79" fillId="0" borderId="0"/>
    <xf numFmtId="0" fontId="79" fillId="0" borderId="0"/>
    <xf numFmtId="0" fontId="102" fillId="0" borderId="0"/>
    <xf numFmtId="41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0" fontId="307" fillId="54" borderId="50" applyNumberFormat="0" applyAlignment="0" applyProtection="0">
      <alignment vertical="center"/>
    </xf>
    <xf numFmtId="0" fontId="407" fillId="54" borderId="50" applyNumberFormat="0" applyAlignment="0" applyProtection="0">
      <alignment vertical="center"/>
    </xf>
    <xf numFmtId="0" fontId="408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408" fillId="54" borderId="50" applyNumberFormat="0" applyAlignment="0" applyProtection="0">
      <alignment vertical="center"/>
    </xf>
    <xf numFmtId="0" fontId="407" fillId="54" borderId="50" applyNumberFormat="0" applyAlignment="0" applyProtection="0">
      <alignment vertical="center"/>
    </xf>
    <xf numFmtId="0" fontId="407" fillId="54" borderId="50" applyNumberFormat="0" applyAlignment="0" applyProtection="0">
      <alignment vertical="center"/>
    </xf>
    <xf numFmtId="331" fontId="79" fillId="0" borderId="0"/>
    <xf numFmtId="0" fontId="79" fillId="0" borderId="0" applyFont="0" applyFill="0" applyBorder="0" applyAlignment="0" applyProtection="0"/>
    <xf numFmtId="38" fontId="79" fillId="0" borderId="0" applyFont="0" applyFill="0" applyBorder="0" applyAlignment="0" applyProtection="0"/>
    <xf numFmtId="0" fontId="79" fillId="0" borderId="17">
      <alignment vertical="center" shrinkToFit="1"/>
    </xf>
    <xf numFmtId="0" fontId="79" fillId="0" borderId="0" applyFont="0" applyFill="0" applyBorder="0" applyAlignment="0" applyProtection="0"/>
    <xf numFmtId="192" fontId="79" fillId="0" borderId="0" applyFont="0" applyFill="0" applyBorder="0" applyAlignment="0" applyProtection="0"/>
    <xf numFmtId="332" fontId="112" fillId="0" borderId="0" applyFont="0" applyFill="0" applyBorder="0" applyAlignment="0" applyProtection="0"/>
    <xf numFmtId="189" fontId="75" fillId="0" borderId="0" applyFont="0" applyFill="0" applyBorder="0" applyAlignment="0" applyProtection="0">
      <alignment vertical="center"/>
    </xf>
    <xf numFmtId="333" fontId="75" fillId="0" borderId="0" applyFont="0" applyFill="0" applyBorder="0" applyAlignment="0" applyProtection="0"/>
    <xf numFmtId="189" fontId="75" fillId="0" borderId="0" applyFont="0" applyFill="0" applyBorder="0" applyAlignment="0" applyProtection="0">
      <alignment vertical="center"/>
    </xf>
    <xf numFmtId="42" fontId="71" fillId="0" borderId="0" applyFont="0" applyFill="0" applyBorder="0" applyAlignment="0" applyProtection="0">
      <alignment vertical="center"/>
    </xf>
    <xf numFmtId="334" fontId="75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335" fontId="409" fillId="0" borderId="0" applyFont="0" applyFill="0" applyBorder="0" applyAlignment="0" applyProtection="0">
      <alignment vertical="center"/>
    </xf>
    <xf numFmtId="214" fontId="79" fillId="0" borderId="0" applyFont="0" applyFill="0" applyBorder="0" applyAlignment="0" applyProtection="0"/>
    <xf numFmtId="0" fontId="410" fillId="81" borderId="57"/>
    <xf numFmtId="9" fontId="400" fillId="0" borderId="0" applyFont="0" applyFill="0" applyBorder="0" applyAlignment="0" applyProtection="0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4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215" fillId="0" borderId="0">
      <alignment vertical="center"/>
    </xf>
    <xf numFmtId="0" fontId="75" fillId="0" borderId="0"/>
    <xf numFmtId="0" fontId="77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1" fillId="0" borderId="0"/>
    <xf numFmtId="0" fontId="75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71" fillId="0" borderId="0"/>
    <xf numFmtId="0" fontId="298" fillId="0" borderId="0">
      <alignment vertical="center"/>
    </xf>
    <xf numFmtId="0" fontId="77" fillId="0" borderId="0">
      <alignment vertical="center"/>
    </xf>
    <xf numFmtId="0" fontId="298" fillId="0" borderId="0">
      <alignment vertical="center"/>
    </xf>
    <xf numFmtId="0" fontId="77" fillId="0" borderId="0">
      <alignment vertical="center"/>
    </xf>
    <xf numFmtId="0" fontId="71" fillId="0" borderId="0"/>
    <xf numFmtId="0" fontId="74" fillId="0" borderId="0"/>
    <xf numFmtId="0" fontId="411" fillId="0" borderId="0"/>
    <xf numFmtId="0" fontId="132" fillId="0" borderId="0"/>
    <xf numFmtId="0" fontId="219" fillId="0" borderId="0"/>
    <xf numFmtId="0" fontId="219" fillId="0" borderId="0"/>
    <xf numFmtId="0" fontId="387" fillId="0" borderId="0">
      <alignment vertical="center"/>
    </xf>
    <xf numFmtId="0" fontId="132" fillId="0" borderId="0"/>
    <xf numFmtId="0" fontId="75" fillId="0" borderId="0"/>
    <xf numFmtId="0" fontId="75" fillId="0" borderId="0">
      <alignment vertical="center"/>
    </xf>
    <xf numFmtId="0" fontId="389" fillId="0" borderId="0">
      <alignment vertical="center"/>
    </xf>
    <xf numFmtId="0" fontId="389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1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375" fillId="0" borderId="0">
      <alignment vertical="center"/>
    </xf>
    <xf numFmtId="0" fontId="75" fillId="0" borderId="0"/>
    <xf numFmtId="0" fontId="51" fillId="0" borderId="0">
      <alignment vertical="center"/>
    </xf>
    <xf numFmtId="0" fontId="51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51" fillId="0" borderId="0">
      <alignment vertical="center"/>
    </xf>
    <xf numFmtId="0" fontId="71" fillId="0" borderId="0"/>
    <xf numFmtId="0" fontId="75" fillId="0" borderId="0"/>
    <xf numFmtId="0" fontId="75" fillId="0" borderId="0">
      <alignment vertical="center"/>
    </xf>
    <xf numFmtId="0" fontId="387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5" fillId="0" borderId="0"/>
    <xf numFmtId="0" fontId="71" fillId="0" borderId="0"/>
    <xf numFmtId="0" fontId="71" fillId="0" borderId="0"/>
    <xf numFmtId="0" fontId="216" fillId="0" borderId="0">
      <alignment vertical="center"/>
    </xf>
    <xf numFmtId="0" fontId="74" fillId="0" borderId="0">
      <alignment vertical="center"/>
    </xf>
    <xf numFmtId="0" fontId="77" fillId="0" borderId="0">
      <alignment vertical="center"/>
    </xf>
    <xf numFmtId="0" fontId="51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32" fillId="0" borderId="0">
      <alignment vertical="center"/>
    </xf>
    <xf numFmtId="0" fontId="75" fillId="0" borderId="0"/>
    <xf numFmtId="0" fontId="75" fillId="0" borderId="0"/>
    <xf numFmtId="0" fontId="71" fillId="0" borderId="0"/>
    <xf numFmtId="0" fontId="298" fillId="0" borderId="0">
      <alignment vertical="center"/>
    </xf>
    <xf numFmtId="0" fontId="298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219" fillId="0" borderId="0">
      <alignment vertical="center"/>
    </xf>
    <xf numFmtId="0" fontId="75" fillId="0" borderId="0"/>
    <xf numFmtId="0" fontId="71" fillId="0" borderId="0"/>
    <xf numFmtId="0" fontId="219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1" fillId="0" borderId="0"/>
    <xf numFmtId="0" fontId="75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298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92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1" fillId="0" borderId="0"/>
    <xf numFmtId="0" fontId="71" fillId="0" borderId="0"/>
    <xf numFmtId="0" fontId="74" fillId="0" borderId="0">
      <alignment vertical="center"/>
    </xf>
    <xf numFmtId="0" fontId="71" fillId="0" borderId="0"/>
    <xf numFmtId="0" fontId="75" fillId="0" borderId="0">
      <alignment vertical="center"/>
    </xf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5" fillId="0" borderId="0"/>
    <xf numFmtId="0" fontId="74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1" fillId="0" borderId="0"/>
    <xf numFmtId="0" fontId="74" fillId="0" borderId="0">
      <alignment vertical="center"/>
    </xf>
    <xf numFmtId="0" fontId="71" fillId="0" borderId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0" fontId="387" fillId="0" borderId="0">
      <alignment vertical="center"/>
    </xf>
    <xf numFmtId="0" fontId="74" fillId="0" borderId="0">
      <alignment vertical="center"/>
    </xf>
    <xf numFmtId="0" fontId="387" fillId="0" borderId="0">
      <alignment vertical="center"/>
    </xf>
    <xf numFmtId="0" fontId="385" fillId="0" borderId="0">
      <alignment vertical="center"/>
    </xf>
    <xf numFmtId="0" fontId="132" fillId="0" borderId="0">
      <alignment vertical="center"/>
    </xf>
    <xf numFmtId="0" fontId="388" fillId="0" borderId="0">
      <alignment vertical="center"/>
    </xf>
    <xf numFmtId="0" fontId="71" fillId="0" borderId="0"/>
    <xf numFmtId="0" fontId="75" fillId="0" borderId="0"/>
    <xf numFmtId="0" fontId="75" fillId="0" borderId="0"/>
    <xf numFmtId="0" fontId="388" fillId="0" borderId="0">
      <alignment vertical="center"/>
    </xf>
    <xf numFmtId="0" fontId="388" fillId="0" borderId="0">
      <alignment vertical="center"/>
    </xf>
    <xf numFmtId="0" fontId="71" fillId="0" borderId="0"/>
    <xf numFmtId="0" fontId="388" fillId="0" borderId="0">
      <alignment vertical="center"/>
    </xf>
    <xf numFmtId="0" fontId="75" fillId="0" borderId="0"/>
    <xf numFmtId="0" fontId="388" fillId="0" borderId="0">
      <alignment vertical="center"/>
    </xf>
    <xf numFmtId="0" fontId="74" fillId="0" borderId="0">
      <alignment vertical="center"/>
    </xf>
    <xf numFmtId="0" fontId="411" fillId="0" borderId="0"/>
    <xf numFmtId="0" fontId="388" fillId="0" borderId="0">
      <alignment vertical="center"/>
    </xf>
    <xf numFmtId="0" fontId="411" fillId="0" borderId="0"/>
    <xf numFmtId="0" fontId="298" fillId="0" borderId="0">
      <alignment vertical="center"/>
    </xf>
    <xf numFmtId="0" fontId="385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74" fillId="0" borderId="0">
      <alignment vertical="center"/>
    </xf>
    <xf numFmtId="0" fontId="51" fillId="0" borderId="0">
      <alignment vertical="center"/>
    </xf>
    <xf numFmtId="0" fontId="388" fillId="0" borderId="0">
      <alignment vertical="center"/>
    </xf>
    <xf numFmtId="0" fontId="51" fillId="0" borderId="0">
      <alignment vertical="center"/>
    </xf>
    <xf numFmtId="0" fontId="385" fillId="0" borderId="0">
      <alignment vertical="center"/>
    </xf>
    <xf numFmtId="0" fontId="71" fillId="0" borderId="0"/>
    <xf numFmtId="0" fontId="132" fillId="0" borderId="0"/>
    <xf numFmtId="0" fontId="51" fillId="0" borderId="0">
      <alignment vertical="center"/>
    </xf>
    <xf numFmtId="0" fontId="51" fillId="0" borderId="0">
      <alignment vertical="center"/>
    </xf>
    <xf numFmtId="0" fontId="7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385" fillId="0" borderId="0">
      <alignment vertical="center"/>
    </xf>
    <xf numFmtId="0" fontId="41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7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51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132" fillId="0" borderId="0"/>
    <xf numFmtId="0" fontId="219" fillId="0" borderId="0"/>
    <xf numFmtId="0" fontId="219" fillId="0" borderId="0"/>
    <xf numFmtId="0" fontId="132" fillId="0" borderId="0"/>
    <xf numFmtId="0" fontId="132" fillId="0" borderId="0"/>
    <xf numFmtId="0" fontId="219" fillId="0" borderId="0"/>
    <xf numFmtId="0" fontId="219" fillId="0" borderId="0"/>
    <xf numFmtId="0" fontId="132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1" fillId="0" borderId="0"/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132" fillId="0" borderId="0"/>
    <xf numFmtId="0" fontId="74" fillId="0" borderId="0">
      <alignment vertical="center"/>
    </xf>
    <xf numFmtId="0" fontId="74" fillId="0" borderId="0">
      <alignment vertical="center"/>
    </xf>
    <xf numFmtId="0" fontId="71" fillId="0" borderId="0">
      <alignment vertical="center"/>
    </xf>
    <xf numFmtId="0" fontId="5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298" fillId="0" borderId="0">
      <alignment vertical="center"/>
    </xf>
    <xf numFmtId="0" fontId="8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1" fillId="0" borderId="0"/>
    <xf numFmtId="0" fontId="298" fillId="0" borderId="0">
      <alignment vertical="center"/>
    </xf>
    <xf numFmtId="0" fontId="74" fillId="0" borderId="0">
      <alignment vertical="center"/>
    </xf>
    <xf numFmtId="0" fontId="298" fillId="0" borderId="0">
      <alignment vertical="center"/>
    </xf>
    <xf numFmtId="0" fontId="75" fillId="0" borderId="0"/>
    <xf numFmtId="0" fontId="298" fillId="0" borderId="0">
      <alignment vertical="center"/>
    </xf>
    <xf numFmtId="0" fontId="388" fillId="0" borderId="0"/>
    <xf numFmtId="0" fontId="51" fillId="0" borderId="0">
      <alignment vertical="center"/>
    </xf>
    <xf numFmtId="0" fontId="51" fillId="0" borderId="0">
      <alignment vertical="center"/>
    </xf>
    <xf numFmtId="0" fontId="75" fillId="0" borderId="0"/>
    <xf numFmtId="0" fontId="75" fillId="0" borderId="0"/>
    <xf numFmtId="0" fontId="388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1" fillId="0" borderId="0" applyNumberFormat="0" applyFont="0" applyFill="0" applyBorder="0" applyAlignment="0" applyProtection="0"/>
    <xf numFmtId="0" fontId="75" fillId="0" borderId="0"/>
    <xf numFmtId="0" fontId="132" fillId="0" borderId="0">
      <alignment vertical="center"/>
    </xf>
    <xf numFmtId="0" fontId="74" fillId="0" borderId="0">
      <alignment vertical="center"/>
    </xf>
    <xf numFmtId="0" fontId="76" fillId="0" borderId="0"/>
    <xf numFmtId="0" fontId="71" fillId="0" borderId="0" applyNumberFormat="0" applyFont="0" applyFill="0" applyBorder="0" applyAlignment="0" applyProtection="0"/>
    <xf numFmtId="0" fontId="74" fillId="0" borderId="0">
      <alignment vertical="center"/>
    </xf>
    <xf numFmtId="0" fontId="219" fillId="0" borderId="0"/>
    <xf numFmtId="0" fontId="71" fillId="0" borderId="0"/>
    <xf numFmtId="0" fontId="77" fillId="0" borderId="0">
      <alignment vertical="center"/>
    </xf>
    <xf numFmtId="0" fontId="75" fillId="0" borderId="0">
      <alignment vertical="center"/>
    </xf>
    <xf numFmtId="0" fontId="216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2" fillId="0" borderId="0"/>
    <xf numFmtId="0" fontId="75" fillId="0" borderId="0"/>
    <xf numFmtId="0" fontId="75" fillId="0" borderId="0"/>
    <xf numFmtId="0" fontId="74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76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413" fillId="0" borderId="0">
      <alignment vertical="center"/>
    </xf>
    <xf numFmtId="0" fontId="413" fillId="0" borderId="0">
      <alignment vertical="center"/>
    </xf>
    <xf numFmtId="0" fontId="413" fillId="0" borderId="0">
      <alignment vertical="center"/>
    </xf>
    <xf numFmtId="0" fontId="75" fillId="0" borderId="0">
      <alignment vertical="center"/>
    </xf>
    <xf numFmtId="0" fontId="414" fillId="0" borderId="0">
      <alignment vertical="center"/>
    </xf>
    <xf numFmtId="0" fontId="414" fillId="0" borderId="0">
      <alignment vertical="center"/>
    </xf>
    <xf numFmtId="0" fontId="71" fillId="0" borderId="0"/>
    <xf numFmtId="0" fontId="75" fillId="0" borderId="0">
      <alignment vertical="center"/>
    </xf>
    <xf numFmtId="0" fontId="75" fillId="0" borderId="0">
      <alignment vertical="center"/>
    </xf>
    <xf numFmtId="0" fontId="373" fillId="0" borderId="0">
      <alignment vertical="center"/>
    </xf>
    <xf numFmtId="0" fontId="74" fillId="0" borderId="0">
      <alignment vertical="center"/>
    </xf>
    <xf numFmtId="0" fontId="71" fillId="0" borderId="0"/>
    <xf numFmtId="0" fontId="75" fillId="0" borderId="0"/>
    <xf numFmtId="0" fontId="51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71" fillId="0" borderId="0" applyNumberFormat="0" applyFont="0" applyFill="0" applyBorder="0" applyAlignment="0" applyProtection="0"/>
    <xf numFmtId="0" fontId="386" fillId="0" borderId="0">
      <alignment vertical="center"/>
    </xf>
    <xf numFmtId="0" fontId="415" fillId="0" borderId="0">
      <alignment vertical="center"/>
    </xf>
    <xf numFmtId="0" fontId="386" fillId="0" borderId="0">
      <alignment vertical="center"/>
    </xf>
    <xf numFmtId="0" fontId="387" fillId="0" borderId="0">
      <alignment vertical="center"/>
    </xf>
    <xf numFmtId="0" fontId="75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75" fillId="0" borderId="0">
      <alignment vertical="center"/>
    </xf>
    <xf numFmtId="0" fontId="51" fillId="0" borderId="0">
      <alignment vertical="center"/>
    </xf>
    <xf numFmtId="0" fontId="71" fillId="0" borderId="0" applyNumberFormat="0" applyFont="0" applyFill="0" applyBorder="0" applyAlignment="0" applyProtection="0"/>
    <xf numFmtId="0" fontId="74" fillId="0" borderId="0"/>
    <xf numFmtId="0" fontId="74" fillId="0" borderId="0"/>
    <xf numFmtId="0" fontId="384" fillId="0" borderId="0"/>
    <xf numFmtId="0" fontId="74" fillId="0" borderId="0"/>
    <xf numFmtId="0" fontId="74" fillId="0" borderId="0">
      <alignment vertical="center"/>
    </xf>
    <xf numFmtId="0" fontId="75" fillId="0" borderId="0"/>
    <xf numFmtId="0" fontId="390" fillId="0" borderId="0">
      <alignment vertical="center"/>
    </xf>
    <xf numFmtId="0" fontId="390" fillId="0" borderId="0">
      <alignment vertical="center"/>
    </xf>
    <xf numFmtId="0" fontId="132" fillId="0" borderId="0">
      <alignment vertical="center"/>
    </xf>
    <xf numFmtId="0" fontId="75" fillId="0" borderId="0">
      <alignment vertical="center"/>
    </xf>
    <xf numFmtId="0" fontId="409" fillId="0" borderId="0">
      <alignment vertical="center"/>
    </xf>
    <xf numFmtId="14" fontId="79" fillId="82" borderId="0" applyFont="0" applyFill="0" applyBorder="0" applyAlignment="0"/>
    <xf numFmtId="0" fontId="416" fillId="0" borderId="0" applyNumberFormat="0" applyFill="0" applyBorder="0" applyAlignment="0" applyProtection="0">
      <alignment vertical="top"/>
      <protection locked="0"/>
    </xf>
    <xf numFmtId="0" fontId="417" fillId="0" borderId="0" applyNumberFormat="0" applyFill="0" applyBorder="0" applyAlignment="0" applyProtection="0">
      <alignment vertical="top"/>
      <protection locked="0"/>
    </xf>
    <xf numFmtId="0" fontId="417" fillId="0" borderId="0" applyNumberFormat="0" applyFill="0" applyBorder="0" applyAlignment="0" applyProtection="0">
      <alignment vertical="top"/>
      <protection locked="0"/>
    </xf>
    <xf numFmtId="0" fontId="418" fillId="0" borderId="0" applyNumberFormat="0" applyFill="0" applyBorder="0" applyAlignment="0" applyProtection="0">
      <alignment vertical="top"/>
      <protection locked="0"/>
    </xf>
    <xf numFmtId="0" fontId="418" fillId="0" borderId="0" applyNumberFormat="0" applyFill="0" applyBorder="0" applyAlignment="0" applyProtection="0">
      <alignment vertical="center"/>
    </xf>
    <xf numFmtId="0" fontId="419" fillId="0" borderId="0" applyNumberFormat="0" applyFill="0" applyBorder="0" applyAlignment="0" applyProtection="0">
      <alignment vertical="top"/>
      <protection locked="0"/>
    </xf>
    <xf numFmtId="0" fontId="90" fillId="0" borderId="58" applyNumberFormat="0" applyFont="0" applyFill="0" applyAlignment="0" applyProtection="0"/>
    <xf numFmtId="43" fontId="75" fillId="0" borderId="0" applyFont="0" applyFill="0" applyBorder="0" applyAlignment="0" applyProtection="0"/>
    <xf numFmtId="38" fontId="409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/>
    <xf numFmtId="38" fontId="409" fillId="0" borderId="0" applyFont="0" applyFill="0" applyBorder="0" applyAlignment="0" applyProtection="0">
      <alignment vertical="center"/>
    </xf>
    <xf numFmtId="6" fontId="79" fillId="0" borderId="0"/>
    <xf numFmtId="189" fontId="111" fillId="0" borderId="0" applyFont="0" applyFill="0" applyBorder="0" applyAlignment="0" applyProtection="0"/>
    <xf numFmtId="6" fontId="79" fillId="0" borderId="0"/>
    <xf numFmtId="336" fontId="111" fillId="0" borderId="0" applyFont="0" applyFill="0" applyBorder="0" applyAlignment="0" applyProtection="0"/>
    <xf numFmtId="214" fontId="79" fillId="0" borderId="0" applyFont="0" applyFill="0" applyBorder="0" applyAlignment="0" applyProtection="0"/>
    <xf numFmtId="0" fontId="400" fillId="0" borderId="0" applyFont="0" applyFill="0" applyBorder="0" applyAlignment="0" applyProtection="0"/>
    <xf numFmtId="214" fontId="79" fillId="0" borderId="0" applyFont="0" applyFill="0" applyBorder="0" applyAlignment="0" applyProtection="0"/>
    <xf numFmtId="214" fontId="79" fillId="0" borderId="0" applyFont="0" applyFill="0" applyBorder="0" applyAlignment="0" applyProtection="0"/>
    <xf numFmtId="214" fontId="79" fillId="0" borderId="0" applyFont="0" applyFill="0" applyBorder="0" applyAlignment="0" applyProtection="0"/>
    <xf numFmtId="214" fontId="79" fillId="0" borderId="0" applyFont="0" applyFill="0" applyBorder="0" applyAlignment="0" applyProtection="0"/>
    <xf numFmtId="0" fontId="400" fillId="0" borderId="0" applyFont="0" applyFill="0" applyBorder="0" applyAlignment="0" applyProtection="0"/>
    <xf numFmtId="214" fontId="79" fillId="0" borderId="0" applyFont="0" applyFill="0" applyBorder="0" applyAlignment="0" applyProtection="0"/>
    <xf numFmtId="214" fontId="79" fillId="0" borderId="0" applyFont="0" applyFill="0" applyBorder="0" applyAlignment="0" applyProtection="0"/>
    <xf numFmtId="214" fontId="79" fillId="0" borderId="0" applyFont="0" applyFill="0" applyBorder="0" applyAlignment="0" applyProtection="0"/>
    <xf numFmtId="232" fontId="356" fillId="0" borderId="0">
      <alignment horizontal="right" vertical="center"/>
    </xf>
    <xf numFmtId="41" fontId="75" fillId="0" borderId="0" applyFont="0" applyFill="0" applyBorder="0" applyAlignment="0" applyProtection="0">
      <alignment vertical="center"/>
    </xf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187" fontId="104" fillId="34" borderId="1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0" fontId="225" fillId="0" borderId="61" applyNumberFormat="0" applyBorder="0">
      <alignment horizontal="centerContinuous"/>
    </xf>
    <xf numFmtId="0" fontId="225" fillId="0" borderId="61" applyNumberFormat="0" applyBorder="0">
      <alignment horizontal="centerContinuous"/>
    </xf>
    <xf numFmtId="0" fontId="225" fillId="0" borderId="61" applyNumberFormat="0" applyBorder="0">
      <alignment horizontal="centerContinuous"/>
    </xf>
    <xf numFmtId="0" fontId="225" fillId="0" borderId="61" applyNumberFormat="0" applyBorder="0">
      <alignment horizontal="centerContinuous"/>
    </xf>
    <xf numFmtId="0" fontId="225" fillId="0" borderId="61" applyNumberFormat="0" applyBorder="0">
      <alignment horizontal="centerContinuous"/>
    </xf>
    <xf numFmtId="0" fontId="225" fillId="0" borderId="61" applyNumberFormat="0" applyBorder="0">
      <alignment horizontal="centerContinuous"/>
    </xf>
    <xf numFmtId="0" fontId="225" fillId="0" borderId="61" applyNumberFormat="0" applyBorder="0">
      <alignment horizontal="centerContinuous"/>
    </xf>
    <xf numFmtId="0" fontId="225" fillId="0" borderId="61" applyNumberFormat="0" applyBorder="0">
      <alignment horizontal="centerContinuous"/>
    </xf>
    <xf numFmtId="0" fontId="225" fillId="0" borderId="61" applyNumberFormat="0" applyBorder="0">
      <alignment horizontal="centerContinuous"/>
    </xf>
    <xf numFmtId="0" fontId="225" fillId="0" borderId="61" applyNumberFormat="0" applyBorder="0">
      <alignment horizontal="centerContinuous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0" fontId="246" fillId="0" borderId="15">
      <alignment horizontal="left" vertical="center"/>
    </xf>
    <xf numFmtId="10" fontId="152" fillId="62" borderId="1" applyNumberFormat="0" applyBorder="0" applyAlignment="0" applyProtection="0"/>
    <xf numFmtId="10" fontId="152" fillId="62" borderId="1" applyNumberFormat="0" applyBorder="0" applyAlignment="0" applyProtection="0"/>
    <xf numFmtId="10" fontId="152" fillId="62" borderId="1" applyNumberFormat="0" applyBorder="0" applyAlignment="0" applyProtection="0"/>
    <xf numFmtId="0" fontId="285" fillId="62" borderId="62">
      <alignment horizontal="left" vertical="top" indent="2"/>
    </xf>
    <xf numFmtId="0" fontId="285" fillId="62" borderId="62">
      <alignment horizontal="left" vertical="top" indent="2"/>
    </xf>
    <xf numFmtId="0" fontId="285" fillId="62" borderId="62">
      <alignment horizontal="left" vertical="top" indent="2"/>
    </xf>
    <xf numFmtId="0" fontId="285" fillId="62" borderId="62">
      <alignment horizontal="left" vertical="top" indent="2"/>
    </xf>
    <xf numFmtId="0" fontId="295" fillId="71" borderId="1" applyNumberFormat="0" applyFont="0" applyBorder="0" applyAlignment="0" applyProtection="0">
      <alignment vertical="center"/>
    </xf>
    <xf numFmtId="0" fontId="83" fillId="0" borderId="60" applyNumberFormat="0" applyFont="0" applyBorder="0" applyProtection="0">
      <alignment horizontal="center" vertical="center"/>
    </xf>
    <xf numFmtId="0" fontId="83" fillId="0" borderId="60" applyNumberFormat="0" applyFont="0" applyBorder="0" applyProtection="0">
      <alignment horizontal="center" vertical="center"/>
    </xf>
    <xf numFmtId="9" fontId="84" fillId="0" borderId="61" applyNumberFormat="0" applyBorder="0"/>
    <xf numFmtId="9" fontId="84" fillId="0" borderId="61" applyNumberFormat="0" applyBorder="0"/>
    <xf numFmtId="0" fontId="322" fillId="0" borderId="1" applyNumberFormat="0" applyAlignment="0"/>
    <xf numFmtId="0" fontId="326" fillId="0" borderId="1" applyProtection="0">
      <alignment vertical="center"/>
    </xf>
    <xf numFmtId="0" fontId="325" fillId="1" borderId="15" applyNumberFormat="0" applyFont="0" applyAlignment="0">
      <alignment horizontal="center"/>
    </xf>
    <xf numFmtId="279" fontId="335" fillId="0" borderId="14">
      <alignment horizontal="right" vertical="center"/>
    </xf>
    <xf numFmtId="300" fontId="88" fillId="0" borderId="14">
      <alignment horizontal="right" vertical="center"/>
    </xf>
    <xf numFmtId="301" fontId="71" fillId="0" borderId="14">
      <alignment horizontal="right" vertical="center"/>
    </xf>
    <xf numFmtId="302" fontId="71" fillId="0" borderId="14">
      <alignment horizontal="right" vertical="center"/>
    </xf>
    <xf numFmtId="301" fontId="71" fillId="0" borderId="14">
      <alignment horizontal="right" vertical="center"/>
    </xf>
    <xf numFmtId="303" fontId="71" fillId="0" borderId="14">
      <alignment horizontal="right" vertical="center"/>
    </xf>
    <xf numFmtId="300" fontId="88" fillId="0" borderId="14">
      <alignment horizontal="right" vertical="center"/>
    </xf>
    <xf numFmtId="304" fontId="324" fillId="0" borderId="14">
      <alignment horizontal="right" vertical="center"/>
    </xf>
    <xf numFmtId="302" fontId="71" fillId="0" borderId="14">
      <alignment horizontal="right" vertical="center"/>
    </xf>
    <xf numFmtId="279" fontId="335" fillId="0" borderId="14">
      <alignment horizontal="right" vertical="center"/>
    </xf>
    <xf numFmtId="279" fontId="335" fillId="0" borderId="14">
      <alignment horizontal="right" vertical="center"/>
    </xf>
    <xf numFmtId="279" fontId="335" fillId="0" borderId="14">
      <alignment horizontal="right" vertical="center"/>
    </xf>
    <xf numFmtId="305" fontId="71" fillId="35" borderId="59" applyFont="0" applyFill="0" applyBorder="0"/>
    <xf numFmtId="248" fontId="324" fillId="35" borderId="59" applyFont="0" applyFill="0" applyBorder="0"/>
    <xf numFmtId="3" fontId="71" fillId="0" borderId="1" applyNumberFormat="0" applyFont="0" applyFill="0" applyAlignment="0" applyProtection="0">
      <alignment vertical="center"/>
    </xf>
    <xf numFmtId="0" fontId="238" fillId="0" borderId="63" applyFill="0" applyBorder="0" applyProtection="0">
      <alignment horizontal="left" vertical="top"/>
    </xf>
    <xf numFmtId="312" fontId="71" fillId="0" borderId="1">
      <alignment horizontal="right" vertical="center" shrinkToFit="1"/>
    </xf>
    <xf numFmtId="1" fontId="104" fillId="0" borderId="1" applyFill="0" applyBorder="0">
      <alignment horizontal="center"/>
    </xf>
    <xf numFmtId="232" fontId="172" fillId="62" borderId="1">
      <alignment horizontal="right" vertical="center"/>
      <protection locked="0"/>
    </xf>
    <xf numFmtId="41" fontId="71" fillId="0" borderId="0" applyFont="0" applyFill="0" applyBorder="0" applyAlignment="0" applyProtection="0"/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0" fontId="270" fillId="41" borderId="33" applyNumberFormat="0" applyAlignment="0" applyProtection="0">
      <alignment vertical="center"/>
    </xf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237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45" fillId="0" borderId="39">
      <alignment horizontal="left" vertical="center"/>
      <protection locked="0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249" fillId="0" borderId="52"/>
    <xf numFmtId="0" fontId="249" fillId="0" borderId="52"/>
    <xf numFmtId="0" fontId="249" fillId="0" borderId="52"/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359" fillId="54" borderId="33" applyNumberFormat="0" applyAlignment="0" applyProtection="0">
      <alignment vertical="center"/>
    </xf>
    <xf numFmtId="0" fontId="360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198" fillId="54" borderId="33" applyNumberFormat="0" applyAlignment="0" applyProtection="0">
      <alignment vertical="center"/>
    </xf>
    <xf numFmtId="0" fontId="360" fillId="54" borderId="33" applyNumberFormat="0" applyAlignment="0" applyProtection="0">
      <alignment vertical="center"/>
    </xf>
    <xf numFmtId="0" fontId="359" fillId="54" borderId="33" applyNumberFormat="0" applyAlignment="0" applyProtection="0">
      <alignment vertical="center"/>
    </xf>
    <xf numFmtId="0" fontId="359" fillId="54" borderId="33" applyNumberForma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0" fontId="75" fillId="72" borderId="48" applyNumberFormat="0" applyFont="0" applyAlignment="0" applyProtection="0">
      <alignment vertical="center"/>
    </xf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37" fontId="80" fillId="0" borderId="55" applyAlignment="0"/>
    <xf numFmtId="0" fontId="345" fillId="0" borderId="54" applyNumberFormat="0" applyFill="0" applyAlignment="0" applyProtection="0">
      <alignment vertical="center"/>
    </xf>
    <xf numFmtId="0" fontId="394" fillId="0" borderId="54" applyNumberFormat="0" applyFill="0" applyAlignment="0" applyProtection="0">
      <alignment vertical="center"/>
    </xf>
    <xf numFmtId="0" fontId="39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45" fillId="0" borderId="54" applyNumberFormat="0" applyFill="0" applyAlignment="0" applyProtection="0">
      <alignment vertical="center"/>
    </xf>
    <xf numFmtId="0" fontId="395" fillId="0" borderId="54" applyNumberFormat="0" applyFill="0" applyAlignment="0" applyProtection="0">
      <alignment vertical="center"/>
    </xf>
    <xf numFmtId="0" fontId="394" fillId="0" borderId="54" applyNumberFormat="0" applyFill="0" applyAlignment="0" applyProtection="0">
      <alignment vertical="center"/>
    </xf>
    <xf numFmtId="0" fontId="394" fillId="0" borderId="54" applyNumberFormat="0" applyFill="0" applyAlignment="0" applyProtection="0">
      <alignment vertical="center"/>
    </xf>
    <xf numFmtId="0" fontId="80" fillId="0" borderId="56">
      <alignment vertical="justify" wrapText="1"/>
    </xf>
    <xf numFmtId="0" fontId="80" fillId="0" borderId="56">
      <alignment vertical="justify" wrapText="1"/>
    </xf>
    <xf numFmtId="0" fontId="80" fillId="0" borderId="56">
      <alignment vertical="justify" wrapText="1"/>
    </xf>
    <xf numFmtId="0" fontId="80" fillId="0" borderId="56">
      <alignment vertical="justify" wrapText="1"/>
    </xf>
    <xf numFmtId="0" fontId="80" fillId="0" borderId="56">
      <alignment vertical="justify" wrapText="1"/>
    </xf>
    <xf numFmtId="0" fontId="270" fillId="41" borderId="33" applyNumberFormat="0" applyAlignment="0" applyProtection="0">
      <alignment vertical="center"/>
    </xf>
    <xf numFmtId="0" fontId="398" fillId="41" borderId="33" applyNumberFormat="0" applyAlignment="0" applyProtection="0">
      <alignment vertical="center"/>
    </xf>
    <xf numFmtId="0" fontId="399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270" fillId="41" borderId="33" applyNumberFormat="0" applyAlignment="0" applyProtection="0">
      <alignment vertical="center"/>
    </xf>
    <xf numFmtId="0" fontId="399" fillId="41" borderId="33" applyNumberFormat="0" applyAlignment="0" applyProtection="0">
      <alignment vertical="center"/>
    </xf>
    <xf numFmtId="0" fontId="398" fillId="41" borderId="33" applyNumberFormat="0" applyAlignment="0" applyProtection="0">
      <alignment vertical="center"/>
    </xf>
    <xf numFmtId="0" fontId="398" fillId="41" borderId="33" applyNumberFormat="0" applyAlignment="0" applyProtection="0">
      <alignment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0" fontId="307" fillId="54" borderId="50" applyNumberFormat="0" applyAlignment="0" applyProtection="0">
      <alignment vertical="center"/>
    </xf>
    <xf numFmtId="0" fontId="407" fillId="54" borderId="50" applyNumberFormat="0" applyAlignment="0" applyProtection="0">
      <alignment vertical="center"/>
    </xf>
    <xf numFmtId="0" fontId="408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307" fillId="54" borderId="50" applyNumberFormat="0" applyAlignment="0" applyProtection="0">
      <alignment vertical="center"/>
    </xf>
    <xf numFmtId="0" fontId="408" fillId="54" borderId="50" applyNumberFormat="0" applyAlignment="0" applyProtection="0">
      <alignment vertical="center"/>
    </xf>
    <xf numFmtId="0" fontId="407" fillId="54" borderId="50" applyNumberFormat="0" applyAlignment="0" applyProtection="0">
      <alignment vertical="center"/>
    </xf>
    <xf numFmtId="0" fontId="407" fillId="54" borderId="50" applyNumberFormat="0" applyAlignment="0" applyProtection="0">
      <alignment vertical="center"/>
    </xf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3" fontId="83" fillId="0" borderId="1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232" fontId="79" fillId="0" borderId="1" applyFill="0" applyBorder="0" applyAlignment="0"/>
    <xf numFmtId="0" fontId="225" fillId="0" borderId="66" applyNumberFormat="0" applyBorder="0">
      <alignment horizontal="centerContinuous"/>
    </xf>
    <xf numFmtId="0" fontId="225" fillId="0" borderId="66" applyNumberFormat="0" applyBorder="0">
      <alignment horizontal="centerContinuous"/>
    </xf>
    <xf numFmtId="0" fontId="225" fillId="0" borderId="66" applyNumberFormat="0" applyBorder="0">
      <alignment horizontal="centerContinuous"/>
    </xf>
    <xf numFmtId="0" fontId="225" fillId="0" borderId="66" applyNumberFormat="0" applyBorder="0">
      <alignment horizontal="centerContinuous"/>
    </xf>
    <xf numFmtId="0" fontId="225" fillId="0" borderId="66" applyNumberFormat="0" applyBorder="0">
      <alignment horizontal="centerContinuous"/>
    </xf>
    <xf numFmtId="0" fontId="225" fillId="0" borderId="66" applyNumberFormat="0" applyBorder="0">
      <alignment horizontal="centerContinuous"/>
    </xf>
    <xf numFmtId="0" fontId="225" fillId="0" borderId="66" applyNumberFormat="0" applyBorder="0">
      <alignment horizontal="centerContinuous"/>
    </xf>
    <xf numFmtId="0" fontId="225" fillId="0" borderId="66" applyNumberFormat="0" applyBorder="0">
      <alignment horizontal="centerContinuous"/>
    </xf>
    <xf numFmtId="0" fontId="225" fillId="0" borderId="66" applyNumberFormat="0" applyBorder="0">
      <alignment horizontal="centerContinuous"/>
    </xf>
    <xf numFmtId="0" fontId="225" fillId="0" borderId="66" applyNumberFormat="0" applyBorder="0">
      <alignment horizontal="centerContinuous"/>
    </xf>
    <xf numFmtId="0" fontId="285" fillId="62" borderId="67">
      <alignment horizontal="left" vertical="top" indent="2"/>
    </xf>
    <xf numFmtId="0" fontId="285" fillId="62" borderId="67">
      <alignment horizontal="left" vertical="top" indent="2"/>
    </xf>
    <xf numFmtId="0" fontId="285" fillId="62" borderId="67">
      <alignment horizontal="left" vertical="top" indent="2"/>
    </xf>
    <xf numFmtId="0" fontId="285" fillId="62" borderId="67">
      <alignment horizontal="left" vertical="top" indent="2"/>
    </xf>
    <xf numFmtId="0" fontId="83" fillId="0" borderId="65" applyNumberFormat="0" applyFont="0" applyBorder="0" applyProtection="0">
      <alignment horizontal="center" vertical="center"/>
    </xf>
    <xf numFmtId="0" fontId="83" fillId="0" borderId="65" applyNumberFormat="0" applyFont="0" applyBorder="0" applyProtection="0">
      <alignment horizontal="center" vertical="center"/>
    </xf>
    <xf numFmtId="9" fontId="84" fillId="0" borderId="66" applyNumberFormat="0" applyBorder="0"/>
    <xf numFmtId="9" fontId="84" fillId="0" borderId="66" applyNumberFormat="0" applyBorder="0"/>
    <xf numFmtId="305" fontId="71" fillId="35" borderId="64" applyFont="0" applyFill="0" applyBorder="0"/>
    <xf numFmtId="248" fontId="324" fillId="35" borderId="64" applyFont="0" applyFill="0" applyBorder="0"/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328" fontId="79" fillId="0" borderId="1">
      <alignment horizontal="left" vertical="center"/>
    </xf>
    <xf numFmtId="0" fontId="225" fillId="0" borderId="70" applyNumberFormat="0" applyBorder="0">
      <alignment horizontal="centerContinuous"/>
    </xf>
    <xf numFmtId="0" fontId="225" fillId="0" borderId="70" applyNumberFormat="0" applyBorder="0">
      <alignment horizontal="centerContinuous"/>
    </xf>
    <xf numFmtId="0" fontId="225" fillId="0" borderId="70" applyNumberFormat="0" applyBorder="0">
      <alignment horizontal="centerContinuous"/>
    </xf>
    <xf numFmtId="0" fontId="225" fillId="0" borderId="70" applyNumberFormat="0" applyBorder="0">
      <alignment horizontal="centerContinuous"/>
    </xf>
    <xf numFmtId="0" fontId="225" fillId="0" borderId="70" applyNumberFormat="0" applyBorder="0">
      <alignment horizontal="centerContinuous"/>
    </xf>
    <xf numFmtId="0" fontId="225" fillId="0" borderId="70" applyNumberFormat="0" applyBorder="0">
      <alignment horizontal="centerContinuous"/>
    </xf>
    <xf numFmtId="0" fontId="225" fillId="0" borderId="70" applyNumberFormat="0" applyBorder="0">
      <alignment horizontal="centerContinuous"/>
    </xf>
    <xf numFmtId="0" fontId="225" fillId="0" borderId="70" applyNumberFormat="0" applyBorder="0">
      <alignment horizontal="centerContinuous"/>
    </xf>
    <xf numFmtId="0" fontId="225" fillId="0" borderId="70" applyNumberFormat="0" applyBorder="0">
      <alignment horizontal="centerContinuous"/>
    </xf>
    <xf numFmtId="0" fontId="225" fillId="0" borderId="70" applyNumberFormat="0" applyBorder="0">
      <alignment horizontal="centerContinuous"/>
    </xf>
    <xf numFmtId="0" fontId="285" fillId="62" borderId="71">
      <alignment horizontal="left" vertical="top" indent="2"/>
    </xf>
    <xf numFmtId="0" fontId="285" fillId="62" borderId="71">
      <alignment horizontal="left" vertical="top" indent="2"/>
    </xf>
    <xf numFmtId="0" fontId="285" fillId="62" borderId="71">
      <alignment horizontal="left" vertical="top" indent="2"/>
    </xf>
    <xf numFmtId="0" fontId="285" fillId="62" borderId="71">
      <alignment horizontal="left" vertical="top" indent="2"/>
    </xf>
    <xf numFmtId="0" fontId="83" fillId="0" borderId="69" applyNumberFormat="0" applyFont="0" applyBorder="0" applyProtection="0">
      <alignment horizontal="center" vertical="center"/>
    </xf>
    <xf numFmtId="0" fontId="83" fillId="0" borderId="69" applyNumberFormat="0" applyFont="0" applyBorder="0" applyProtection="0">
      <alignment horizontal="center" vertical="center"/>
    </xf>
    <xf numFmtId="9" fontId="84" fillId="0" borderId="70" applyNumberFormat="0" applyBorder="0"/>
    <xf numFmtId="9" fontId="84" fillId="0" borderId="70" applyNumberFormat="0" applyBorder="0"/>
    <xf numFmtId="305" fontId="71" fillId="35" borderId="68" applyFont="0" applyFill="0" applyBorder="0"/>
    <xf numFmtId="248" fontId="324" fillId="35" borderId="68" applyFont="0" applyFill="0" applyBorder="0"/>
    <xf numFmtId="41" fontId="51" fillId="0" borderId="0" applyFont="0" applyFill="0" applyBorder="0" applyAlignment="0" applyProtection="0">
      <alignment vertical="center"/>
    </xf>
    <xf numFmtId="0" fontId="225" fillId="0" borderId="194" applyNumberFormat="0" applyBorder="0">
      <alignment horizontal="centerContinuous"/>
    </xf>
    <xf numFmtId="0" fontId="225" fillId="0" borderId="158" applyNumberFormat="0" applyBorder="0">
      <alignment horizontal="centerContinuous"/>
    </xf>
    <xf numFmtId="248" fontId="324" fillId="35" borderId="84" applyFont="0" applyFill="0" applyBorder="0"/>
    <xf numFmtId="9" fontId="84" fillId="0" borderId="86" applyNumberFormat="0" applyBorder="0"/>
    <xf numFmtId="0" fontId="83" fillId="0" borderId="85" applyNumberFormat="0" applyFont="0" applyBorder="0" applyProtection="0">
      <alignment horizontal="center" vertical="center"/>
    </xf>
    <xf numFmtId="0" fontId="285" fillId="62" borderId="87">
      <alignment horizontal="left" vertical="top" indent="2"/>
    </xf>
    <xf numFmtId="0" fontId="285" fillId="62" borderId="87">
      <alignment horizontal="left" vertical="top" indent="2"/>
    </xf>
    <xf numFmtId="0" fontId="225" fillId="0" borderId="86" applyNumberFormat="0" applyBorder="0">
      <alignment horizontal="centerContinuous"/>
    </xf>
    <xf numFmtId="0" fontId="225" fillId="0" borderId="86" applyNumberFormat="0" applyBorder="0">
      <alignment horizontal="centerContinuous"/>
    </xf>
    <xf numFmtId="0" fontId="225" fillId="0" borderId="86" applyNumberFormat="0" applyBorder="0">
      <alignment horizontal="centerContinuous"/>
    </xf>
    <xf numFmtId="0" fontId="225" fillId="0" borderId="86" applyNumberFormat="0" applyBorder="0">
      <alignment horizontal="centerContinuous"/>
    </xf>
    <xf numFmtId="0" fontId="225" fillId="0" borderId="86" applyNumberFormat="0" applyBorder="0">
      <alignment horizontal="centerContinuous"/>
    </xf>
    <xf numFmtId="0" fontId="225" fillId="0" borderId="182" applyNumberFormat="0" applyBorder="0">
      <alignment horizontal="centerContinuous"/>
    </xf>
    <xf numFmtId="0" fontId="225" fillId="0" borderId="182" applyNumberFormat="0" applyBorder="0">
      <alignment horizontal="centerContinuous"/>
    </xf>
    <xf numFmtId="41" fontId="51" fillId="0" borderId="0" applyFont="0" applyFill="0" applyBorder="0" applyAlignment="0" applyProtection="0">
      <alignment vertical="center"/>
    </xf>
    <xf numFmtId="305" fontId="71" fillId="35" borderId="132" applyFont="0" applyFill="0" applyBorder="0"/>
    <xf numFmtId="0" fontId="285" fillId="62" borderId="183">
      <alignment horizontal="left" vertical="top" indent="2"/>
    </xf>
    <xf numFmtId="0" fontId="225" fillId="0" borderId="146" applyNumberFormat="0" applyBorder="0">
      <alignment horizontal="centerContinuous"/>
    </xf>
    <xf numFmtId="0" fontId="51" fillId="0" borderId="0">
      <alignment vertical="center"/>
    </xf>
    <xf numFmtId="0" fontId="225" fillId="0" borderId="122" applyNumberFormat="0" applyBorder="0">
      <alignment horizontal="centerContinuous"/>
    </xf>
    <xf numFmtId="0" fontId="51" fillId="0" borderId="0">
      <alignment vertical="center"/>
    </xf>
    <xf numFmtId="305" fontId="71" fillId="35" borderId="108" applyFont="0" applyFill="0" applyBorder="0"/>
    <xf numFmtId="248" fontId="324" fillId="35" borderId="108" applyFont="0" applyFill="0" applyBorder="0"/>
    <xf numFmtId="0" fontId="225" fillId="0" borderId="110" applyNumberFormat="0" applyBorder="0">
      <alignment horizontal="centerContinuous"/>
    </xf>
    <xf numFmtId="0" fontId="225" fillId="0" borderId="194" applyNumberFormat="0" applyBorder="0">
      <alignment horizontal="centerContinuous"/>
    </xf>
    <xf numFmtId="0" fontId="225" fillId="0" borderId="134" applyNumberFormat="0" applyBorder="0">
      <alignment horizontal="centerContinuous"/>
    </xf>
    <xf numFmtId="0" fontId="225" fillId="0" borderId="134" applyNumberFormat="0" applyBorder="0">
      <alignment horizontal="centerContinuous"/>
    </xf>
    <xf numFmtId="0" fontId="83" fillId="0" borderId="169" applyNumberFormat="0" applyFont="0" applyBorder="0" applyProtection="0">
      <alignment horizontal="center" vertical="center"/>
    </xf>
    <xf numFmtId="9" fontId="84" fillId="0" borderId="194" applyNumberFormat="0" applyBorder="0"/>
    <xf numFmtId="9" fontId="84" fillId="0" borderId="146" applyNumberFormat="0" applyBorder="0"/>
    <xf numFmtId="0" fontId="285" fillId="62" borderId="159">
      <alignment horizontal="left" vertical="top" indent="2"/>
    </xf>
    <xf numFmtId="0" fontId="285" fillId="62" borderId="195">
      <alignment horizontal="left" vertical="top" indent="2"/>
    </xf>
    <xf numFmtId="0" fontId="51" fillId="0" borderId="0">
      <alignment vertical="center"/>
    </xf>
    <xf numFmtId="9" fontId="84" fillId="0" borderId="122" applyNumberFormat="0" applyBorder="0"/>
    <xf numFmtId="0" fontId="285" fillId="62" borderId="123">
      <alignment horizontal="left" vertical="top" indent="2"/>
    </xf>
    <xf numFmtId="0" fontId="51" fillId="0" borderId="0">
      <alignment vertical="center"/>
    </xf>
    <xf numFmtId="0" fontId="225" fillId="0" borderId="134" applyNumberFormat="0" applyBorder="0">
      <alignment horizontal="centerContinuous"/>
    </xf>
    <xf numFmtId="0" fontId="225" fillId="0" borderId="134" applyNumberFormat="0" applyBorder="0">
      <alignment horizontal="centerContinuous"/>
    </xf>
    <xf numFmtId="0" fontId="225" fillId="0" borderId="182" applyNumberFormat="0" applyBorder="0">
      <alignment horizontal="centerContinuous"/>
    </xf>
    <xf numFmtId="0" fontId="225" fillId="0" borderId="98" applyNumberFormat="0" applyBorder="0">
      <alignment horizontal="centerContinuous"/>
    </xf>
    <xf numFmtId="0" fontId="225" fillId="0" borderId="98" applyNumberFormat="0" applyBorder="0">
      <alignment horizontal="centerContinuous"/>
    </xf>
    <xf numFmtId="0" fontId="285" fillId="62" borderId="99">
      <alignment horizontal="left" vertical="top" indent="2"/>
    </xf>
    <xf numFmtId="0" fontId="83" fillId="0" borderId="97" applyNumberFormat="0" applyFont="0" applyBorder="0" applyProtection="0">
      <alignment horizontal="center" vertical="center"/>
    </xf>
    <xf numFmtId="0" fontId="51" fillId="0" borderId="0">
      <alignment vertical="center"/>
    </xf>
    <xf numFmtId="9" fontId="84" fillId="0" borderId="110" applyNumberFormat="0" applyBorder="0"/>
    <xf numFmtId="0" fontId="285" fillId="62" borderId="111">
      <alignment horizontal="left" vertical="top" indent="2"/>
    </xf>
    <xf numFmtId="0" fontId="225" fillId="0" borderId="110" applyNumberFormat="0" applyBorder="0">
      <alignment horizontal="centerContinuous"/>
    </xf>
    <xf numFmtId="0" fontId="225" fillId="0" borderId="110" applyNumberFormat="0" applyBorder="0">
      <alignment horizontal="centerContinuous"/>
    </xf>
    <xf numFmtId="9" fontId="84" fillId="0" borderId="194" applyNumberFormat="0" applyBorder="0"/>
    <xf numFmtId="0" fontId="225" fillId="0" borderId="146" applyNumberFormat="0" applyBorder="0">
      <alignment horizontal="centerContinuous"/>
    </xf>
    <xf numFmtId="0" fontId="285" fillId="62" borderId="135">
      <alignment horizontal="left" vertical="top" indent="2"/>
    </xf>
    <xf numFmtId="0" fontId="285" fillId="62" borderId="171">
      <alignment horizontal="left" vertical="top" indent="2"/>
    </xf>
    <xf numFmtId="0" fontId="225" fillId="0" borderId="170" applyNumberFormat="0" applyBorder="0">
      <alignment horizontal="centerContinuous"/>
    </xf>
    <xf numFmtId="0" fontId="225" fillId="0" borderId="182" applyNumberFormat="0" applyBorder="0">
      <alignment horizontal="centerContinuous"/>
    </xf>
    <xf numFmtId="0" fontId="225" fillId="0" borderId="146" applyNumberFormat="0" applyBorder="0">
      <alignment horizontal="centerContinuous"/>
    </xf>
    <xf numFmtId="0" fontId="225" fillId="0" borderId="122" applyNumberFormat="0" applyBorder="0">
      <alignment horizontal="centerContinuous"/>
    </xf>
    <xf numFmtId="0" fontId="225" fillId="0" borderId="122" applyNumberFormat="0" applyBorder="0">
      <alignment horizontal="centerContinuous"/>
    </xf>
    <xf numFmtId="0" fontId="225" fillId="0" borderId="122" applyNumberFormat="0" applyBorder="0">
      <alignment horizontal="centerContinuous"/>
    </xf>
    <xf numFmtId="0" fontId="285" fillId="62" borderId="123">
      <alignment horizontal="left" vertical="top" indent="2"/>
    </xf>
    <xf numFmtId="0" fontId="83" fillId="0" borderId="121" applyNumberFormat="0" applyFont="0" applyBorder="0" applyProtection="0">
      <alignment horizontal="center" vertical="center"/>
    </xf>
    <xf numFmtId="248" fontId="324" fillId="35" borderId="120" applyFont="0" applyFill="0" applyBorder="0"/>
    <xf numFmtId="305" fontId="71" fillId="35" borderId="120" applyFont="0" applyFill="0" applyBorder="0"/>
    <xf numFmtId="9" fontId="84" fillId="0" borderId="134" applyNumberFormat="0" applyBorder="0"/>
    <xf numFmtId="0" fontId="285" fillId="62" borderId="135">
      <alignment horizontal="left" vertical="top" indent="2"/>
    </xf>
    <xf numFmtId="0" fontId="225" fillId="0" borderId="134" applyNumberFormat="0" applyBorder="0">
      <alignment horizontal="centerContinuous"/>
    </xf>
    <xf numFmtId="0" fontId="225" fillId="0" borderId="134" applyNumberFormat="0" applyBorder="0">
      <alignment horizontal="centerContinuous"/>
    </xf>
    <xf numFmtId="0" fontId="225" fillId="0" borderId="194" applyNumberFormat="0" applyBorder="0">
      <alignment horizontal="centerContinuous"/>
    </xf>
    <xf numFmtId="0" fontId="225" fillId="0" borderId="170" applyNumberFormat="0" applyBorder="0">
      <alignment horizontal="centerContinuous"/>
    </xf>
    <xf numFmtId="0" fontId="225" fillId="0" borderId="170" applyNumberFormat="0" applyBorder="0">
      <alignment horizontal="centerContinuous"/>
    </xf>
    <xf numFmtId="0" fontId="225" fillId="0" borderId="170" applyNumberFormat="0" applyBorder="0">
      <alignment horizontal="centerContinuous"/>
    </xf>
    <xf numFmtId="0" fontId="225" fillId="0" borderId="146" applyNumberFormat="0" applyBorder="0">
      <alignment horizontal="centerContinuous"/>
    </xf>
    <xf numFmtId="0" fontId="225" fillId="0" borderId="146" applyNumberFormat="0" applyBorder="0">
      <alignment horizontal="centerContinuous"/>
    </xf>
    <xf numFmtId="0" fontId="225" fillId="0" borderId="146" applyNumberFormat="0" applyBorder="0">
      <alignment horizontal="centerContinuous"/>
    </xf>
    <xf numFmtId="0" fontId="285" fillId="62" borderId="147">
      <alignment horizontal="left" vertical="top" indent="2"/>
    </xf>
    <xf numFmtId="0" fontId="83" fillId="0" borderId="145" applyNumberFormat="0" applyFont="0" applyBorder="0" applyProtection="0">
      <alignment horizontal="center" vertical="center"/>
    </xf>
    <xf numFmtId="248" fontId="324" fillId="35" borderId="144" applyFont="0" applyFill="0" applyBorder="0"/>
    <xf numFmtId="305" fontId="71" fillId="35" borderId="144" applyFont="0" applyFill="0" applyBorder="0"/>
    <xf numFmtId="9" fontId="84" fillId="0" borderId="158" applyNumberFormat="0" applyBorder="0"/>
    <xf numFmtId="0" fontId="285" fillId="62" borderId="159">
      <alignment horizontal="left" vertical="top" indent="2"/>
    </xf>
    <xf numFmtId="0" fontId="225" fillId="0" borderId="158" applyNumberFormat="0" applyBorder="0">
      <alignment horizontal="centerContinuous"/>
    </xf>
    <xf numFmtId="0" fontId="225" fillId="0" borderId="194" applyNumberFormat="0" applyBorder="0">
      <alignment horizontal="centerContinuous"/>
    </xf>
    <xf numFmtId="0" fontId="225" fillId="0" borderId="194" applyNumberFormat="0" applyBorder="0">
      <alignment horizontal="centerContinuous"/>
    </xf>
    <xf numFmtId="0" fontId="225" fillId="0" borderId="170" applyNumberFormat="0" applyBorder="0">
      <alignment horizontal="centerContinuous"/>
    </xf>
    <xf numFmtId="0" fontId="225" fillId="0" borderId="170" applyNumberFormat="0" applyBorder="0">
      <alignment horizontal="centerContinuous"/>
    </xf>
    <xf numFmtId="0" fontId="225" fillId="0" borderId="170" applyNumberFormat="0" applyBorder="0">
      <alignment horizontal="centerContinuous"/>
    </xf>
    <xf numFmtId="0" fontId="83" fillId="0" borderId="169" applyNumberFormat="0" applyFont="0" applyBorder="0" applyProtection="0">
      <alignment horizontal="center" vertical="center"/>
    </xf>
    <xf numFmtId="248" fontId="324" fillId="35" borderId="168" applyFont="0" applyFill="0" applyBorder="0"/>
    <xf numFmtId="9" fontId="84" fillId="0" borderId="182" applyNumberFormat="0" applyBorder="0"/>
    <xf numFmtId="0" fontId="285" fillId="62" borderId="183">
      <alignment horizontal="left" vertical="top" indent="2"/>
    </xf>
    <xf numFmtId="0" fontId="225" fillId="0" borderId="182" applyNumberFormat="0" applyBorder="0">
      <alignment horizontal="centerContinuous"/>
    </xf>
    <xf numFmtId="0" fontId="225" fillId="0" borderId="182" applyNumberFormat="0" applyBorder="0">
      <alignment horizontal="centerContinuous"/>
    </xf>
    <xf numFmtId="0" fontId="225" fillId="0" borderId="194" applyNumberFormat="0" applyBorder="0">
      <alignment horizontal="centerContinuous"/>
    </xf>
    <xf numFmtId="0" fontId="225" fillId="0" borderId="194" applyNumberFormat="0" applyBorder="0">
      <alignment horizontal="centerContinuous"/>
    </xf>
    <xf numFmtId="0" fontId="225" fillId="0" borderId="194" applyNumberFormat="0" applyBorder="0">
      <alignment horizontal="centerContinuous"/>
    </xf>
    <xf numFmtId="0" fontId="285" fillId="62" borderId="195">
      <alignment horizontal="left" vertical="top" indent="2"/>
    </xf>
    <xf numFmtId="0" fontId="83" fillId="0" borderId="193" applyNumberFormat="0" applyFont="0" applyBorder="0" applyProtection="0">
      <alignment horizontal="center" vertical="center"/>
    </xf>
    <xf numFmtId="248" fontId="324" fillId="35" borderId="192" applyFont="0" applyFill="0" applyBorder="0"/>
    <xf numFmtId="305" fontId="71" fillId="35" borderId="192" applyFont="0" applyFill="0" applyBorder="0"/>
    <xf numFmtId="0" fontId="225" fillId="0" borderId="194" applyNumberFormat="0" applyBorder="0">
      <alignment horizontal="centerContinuous"/>
    </xf>
    <xf numFmtId="41" fontId="51" fillId="0" borderId="0" applyFont="0" applyFill="0" applyBorder="0" applyAlignment="0" applyProtection="0">
      <alignment vertical="center"/>
    </xf>
    <xf numFmtId="248" fontId="324" fillId="35" borderId="180" applyFont="0" applyFill="0" applyBorder="0"/>
    <xf numFmtId="9" fontId="84" fillId="0" borderId="182" applyNumberFormat="0" applyBorder="0"/>
    <xf numFmtId="0" fontId="285" fillId="62" borderId="183">
      <alignment horizontal="left" vertical="top" indent="2"/>
    </xf>
    <xf numFmtId="0" fontId="225" fillId="0" borderId="182" applyNumberFormat="0" applyBorder="0">
      <alignment horizontal="centerContinuous"/>
    </xf>
    <xf numFmtId="0" fontId="225" fillId="0" borderId="182" applyNumberFormat="0" applyBorder="0">
      <alignment horizontal="centerContinuous"/>
    </xf>
    <xf numFmtId="0" fontId="225" fillId="0" borderId="170" applyNumberFormat="0" applyBorder="0">
      <alignment horizontal="centerContinuous"/>
    </xf>
    <xf numFmtId="0" fontId="225" fillId="0" borderId="170" applyNumberFormat="0" applyBorder="0">
      <alignment horizontal="centerContinuous"/>
    </xf>
    <xf numFmtId="0" fontId="285" fillId="62" borderId="171">
      <alignment horizontal="left" vertical="top" indent="2"/>
    </xf>
    <xf numFmtId="9" fontId="84" fillId="0" borderId="170" applyNumberFormat="0" applyBorder="0"/>
    <xf numFmtId="305" fontId="71" fillId="35" borderId="156" applyFont="0" applyFill="0" applyBorder="0"/>
    <xf numFmtId="248" fontId="324" fillId="35" borderId="156" applyFont="0" applyFill="0" applyBorder="0"/>
    <xf numFmtId="0" fontId="83" fillId="0" borderId="157" applyNumberFormat="0" applyFont="0" applyBorder="0" applyProtection="0">
      <alignment horizontal="center" vertical="center"/>
    </xf>
    <xf numFmtId="0" fontId="285" fillId="62" borderId="159">
      <alignment horizontal="left" vertical="top" indent="2"/>
    </xf>
    <xf numFmtId="0" fontId="225" fillId="0" borderId="158" applyNumberFormat="0" applyBorder="0">
      <alignment horizontal="centerContinuous"/>
    </xf>
    <xf numFmtId="0" fontId="225" fillId="0" borderId="158" applyNumberFormat="0" applyBorder="0">
      <alignment horizontal="centerContinuous"/>
    </xf>
    <xf numFmtId="0" fontId="225" fillId="0" borderId="158" applyNumberFormat="0" applyBorder="0">
      <alignment horizontal="centerContinuous"/>
    </xf>
    <xf numFmtId="0" fontId="285" fillId="62" borderId="171">
      <alignment horizontal="left" vertical="top" indent="2"/>
    </xf>
    <xf numFmtId="0" fontId="51" fillId="0" borderId="0">
      <alignment vertical="center"/>
    </xf>
    <xf numFmtId="0" fontId="225" fillId="0" borderId="182" applyNumberFormat="0" applyBorder="0">
      <alignment horizontal="centerContinuous"/>
    </xf>
    <xf numFmtId="0" fontId="225" fillId="0" borderId="146" applyNumberFormat="0" applyBorder="0">
      <alignment horizontal="centerContinuous"/>
    </xf>
    <xf numFmtId="0" fontId="285" fillId="62" borderId="147">
      <alignment horizontal="left" vertical="top" indent="2"/>
    </xf>
    <xf numFmtId="9" fontId="84" fillId="0" borderId="146" applyNumberFormat="0" applyBorder="0"/>
    <xf numFmtId="0" fontId="83" fillId="0" borderId="133" applyNumberFormat="0" applyFont="0" applyBorder="0" applyProtection="0">
      <alignment horizontal="center" vertical="center"/>
    </xf>
    <xf numFmtId="0" fontId="225" fillId="0" borderId="134" applyNumberFormat="0" applyBorder="0">
      <alignment horizontal="centerContinuous"/>
    </xf>
    <xf numFmtId="0" fontId="225" fillId="0" borderId="134" applyNumberFormat="0" applyBorder="0">
      <alignment horizontal="centerContinuous"/>
    </xf>
    <xf numFmtId="0" fontId="225" fillId="0" borderId="134" applyNumberFormat="0" applyBorder="0">
      <alignment horizontal="centerContinuous"/>
    </xf>
    <xf numFmtId="0" fontId="83" fillId="0" borderId="181" applyNumberFormat="0" applyFont="0" applyBorder="0" applyProtection="0">
      <alignment horizontal="center" vertical="center"/>
    </xf>
    <xf numFmtId="0" fontId="225" fillId="0" borderId="158" applyNumberFormat="0" applyBorder="0">
      <alignment horizontal="centerContinuous"/>
    </xf>
    <xf numFmtId="0" fontId="225" fillId="0" borderId="194" applyNumberFormat="0" applyBorder="0">
      <alignment horizontal="centerContinuous"/>
    </xf>
    <xf numFmtId="0" fontId="285" fillId="62" borderId="147">
      <alignment horizontal="left" vertical="top" indent="2"/>
    </xf>
    <xf numFmtId="0" fontId="225" fillId="0" borderId="158" applyNumberFormat="0" applyBorder="0">
      <alignment horizontal="centerContinuous"/>
    </xf>
    <xf numFmtId="0" fontId="285" fillId="62" borderId="171">
      <alignment horizontal="left" vertical="top" indent="2"/>
    </xf>
    <xf numFmtId="0" fontId="225" fillId="0" borderId="122" applyNumberFormat="0" applyBorder="0">
      <alignment horizontal="centerContinuous"/>
    </xf>
    <xf numFmtId="0" fontId="225" fillId="0" borderId="122" applyNumberFormat="0" applyBorder="0">
      <alignment horizontal="centerContinuous"/>
    </xf>
    <xf numFmtId="0" fontId="285" fillId="62" borderId="123">
      <alignment horizontal="left" vertical="top" indent="2"/>
    </xf>
    <xf numFmtId="9" fontId="84" fillId="0" borderId="122" applyNumberFormat="0" applyBorder="0"/>
    <xf numFmtId="41" fontId="51" fillId="0" borderId="0" applyFont="0" applyFill="0" applyBorder="0" applyAlignment="0" applyProtection="0">
      <alignment vertical="center"/>
    </xf>
    <xf numFmtId="0" fontId="83" fillId="0" borderId="109" applyNumberFormat="0" applyFont="0" applyBorder="0" applyProtection="0">
      <alignment horizontal="center" vertical="center"/>
    </xf>
    <xf numFmtId="0" fontId="285" fillId="62" borderId="111">
      <alignment horizontal="left" vertical="top" indent="2"/>
    </xf>
    <xf numFmtId="0" fontId="225" fillId="0" borderId="110" applyNumberFormat="0" applyBorder="0">
      <alignment horizontal="centerContinuous"/>
    </xf>
    <xf numFmtId="0" fontId="225" fillId="0" borderId="110" applyNumberFormat="0" applyBorder="0">
      <alignment horizontal="centerContinuous"/>
    </xf>
    <xf numFmtId="0" fontId="225" fillId="0" borderId="110" applyNumberFormat="0" applyBorder="0">
      <alignment horizontal="centerContinuous"/>
    </xf>
    <xf numFmtId="41" fontId="75" fillId="0" borderId="0" applyFont="0" applyFill="0" applyBorder="0" applyAlignment="0" applyProtection="0"/>
    <xf numFmtId="0" fontId="225" fillId="0" borderId="146" applyNumberFormat="0" applyBorder="0">
      <alignment horizontal="centerContinuous"/>
    </xf>
    <xf numFmtId="0" fontId="285" fillId="62" borderId="147">
      <alignment horizontal="left" vertical="top" indent="2"/>
    </xf>
    <xf numFmtId="0" fontId="83" fillId="0" borderId="133" applyNumberFormat="0" applyFont="0" applyBorder="0" applyProtection="0">
      <alignment horizontal="center" vertical="center"/>
    </xf>
    <xf numFmtId="9" fontId="84" fillId="0" borderId="134" applyNumberFormat="0" applyBorder="0"/>
    <xf numFmtId="9" fontId="84" fillId="0" borderId="158" applyNumberFormat="0" applyBorder="0"/>
    <xf numFmtId="0" fontId="83" fillId="0" borderId="145" applyNumberFormat="0" applyFont="0" applyBorder="0" applyProtection="0">
      <alignment horizontal="center" vertical="center"/>
    </xf>
    <xf numFmtId="0" fontId="225" fillId="0" borderId="158" applyNumberFormat="0" applyBorder="0">
      <alignment horizontal="centerContinuous"/>
    </xf>
    <xf numFmtId="0" fontId="225" fillId="0" borderId="122" applyNumberFormat="0" applyBorder="0">
      <alignment horizontal="centerContinuous"/>
    </xf>
    <xf numFmtId="0" fontId="285" fillId="62" borderId="135">
      <alignment horizontal="left" vertical="top" indent="2"/>
    </xf>
    <xf numFmtId="305" fontId="71" fillId="35" borderId="180" applyFont="0" applyFill="0" applyBorder="0"/>
    <xf numFmtId="0" fontId="285" fillId="62" borderId="195">
      <alignment horizontal="left" vertical="top" indent="2"/>
    </xf>
    <xf numFmtId="0" fontId="225" fillId="0" borderId="98" applyNumberFormat="0" applyBorder="0">
      <alignment horizontal="centerContinuous"/>
    </xf>
    <xf numFmtId="0" fontId="225" fillId="0" borderId="98" applyNumberFormat="0" applyBorder="0">
      <alignment horizontal="centerContinuous"/>
    </xf>
    <xf numFmtId="0" fontId="225" fillId="0" borderId="98" applyNumberFormat="0" applyBorder="0">
      <alignment horizontal="centerContinuous"/>
    </xf>
    <xf numFmtId="0" fontId="225" fillId="0" borderId="98" applyNumberFormat="0" applyBorder="0">
      <alignment horizontal="centerContinuous"/>
    </xf>
    <xf numFmtId="0" fontId="225" fillId="0" borderId="98" applyNumberFormat="0" applyBorder="0">
      <alignment horizontal="centerContinuous"/>
    </xf>
    <xf numFmtId="0" fontId="285" fillId="62" borderId="99">
      <alignment horizontal="left" vertical="top" indent="2"/>
    </xf>
    <xf numFmtId="0" fontId="285" fillId="62" borderId="99">
      <alignment horizontal="left" vertical="top" indent="2"/>
    </xf>
    <xf numFmtId="0" fontId="83" fillId="0" borderId="97" applyNumberFormat="0" applyFont="0" applyBorder="0" applyProtection="0">
      <alignment horizontal="center" vertical="center"/>
    </xf>
    <xf numFmtId="9" fontId="84" fillId="0" borderId="98" applyNumberFormat="0" applyBorder="0"/>
    <xf numFmtId="248" fontId="324" fillId="35" borderId="96" applyFont="0" applyFill="0" applyBorder="0"/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305" fontId="71" fillId="35" borderId="84" applyFont="0" applyFill="0" applyBorder="0"/>
    <xf numFmtId="9" fontId="84" fillId="0" borderId="86" applyNumberFormat="0" applyBorder="0"/>
    <xf numFmtId="0" fontId="83" fillId="0" borderId="85" applyNumberFormat="0" applyFont="0" applyBorder="0" applyProtection="0">
      <alignment horizontal="center" vertical="center"/>
    </xf>
    <xf numFmtId="0" fontId="285" fillId="62" borderId="87">
      <alignment horizontal="left" vertical="top" indent="2"/>
    </xf>
    <xf numFmtId="0" fontId="285" fillId="62" borderId="87">
      <alignment horizontal="left" vertical="top" indent="2"/>
    </xf>
    <xf numFmtId="0" fontId="225" fillId="0" borderId="86" applyNumberFormat="0" applyBorder="0">
      <alignment horizontal="centerContinuous"/>
    </xf>
    <xf numFmtId="0" fontId="225" fillId="0" borderId="86" applyNumberFormat="0" applyBorder="0">
      <alignment horizontal="centerContinuous"/>
    </xf>
    <xf numFmtId="0" fontId="225" fillId="0" borderId="86" applyNumberFormat="0" applyBorder="0">
      <alignment horizontal="centerContinuous"/>
    </xf>
    <xf numFmtId="0" fontId="225" fillId="0" borderId="86" applyNumberFormat="0" applyBorder="0">
      <alignment horizontal="centerContinuous"/>
    </xf>
    <xf numFmtId="0" fontId="225" fillId="0" borderId="86" applyNumberFormat="0" applyBorder="0">
      <alignment horizontal="centerContinuous"/>
    </xf>
    <xf numFmtId="0" fontId="225" fillId="0" borderId="146" applyNumberFormat="0" applyBorder="0">
      <alignment horizontal="centerContinuous"/>
    </xf>
    <xf numFmtId="248" fontId="324" fillId="35" borderId="132" applyFont="0" applyFill="0" applyBorder="0"/>
    <xf numFmtId="0" fontId="285" fillId="62" borderId="135">
      <alignment horizontal="left" vertical="top" indent="2"/>
    </xf>
    <xf numFmtId="0" fontId="225" fillId="0" borderId="158" applyNumberFormat="0" applyBorder="0">
      <alignment horizontal="centerContinuous"/>
    </xf>
    <xf numFmtId="0" fontId="225" fillId="0" borderId="122" applyNumberFormat="0" applyBorder="0">
      <alignment horizontal="centerContinuous"/>
    </xf>
    <xf numFmtId="0" fontId="285" fillId="62" borderId="123">
      <alignment horizontal="left" vertical="top" indent="2"/>
    </xf>
    <xf numFmtId="41" fontId="51" fillId="0" borderId="0" applyFont="0" applyFill="0" applyBorder="0" applyAlignment="0" applyProtection="0">
      <alignment vertical="center"/>
    </xf>
    <xf numFmtId="0" fontId="225" fillId="0" borderId="110" applyNumberFormat="0" applyBorder="0">
      <alignment horizontal="centerContinuous"/>
    </xf>
    <xf numFmtId="0" fontId="285" fillId="62" borderId="111">
      <alignment horizontal="left" vertical="top" indent="2"/>
    </xf>
    <xf numFmtId="9" fontId="84" fillId="0" borderId="110" applyNumberFormat="0" applyBorder="0"/>
    <xf numFmtId="0" fontId="225" fillId="0" borderId="110" applyNumberFormat="0" applyBorder="0">
      <alignment horizontal="centerContinuous"/>
    </xf>
    <xf numFmtId="0" fontId="83" fillId="0" borderId="109" applyNumberFormat="0" applyFont="0" applyBorder="0" applyProtection="0">
      <alignment horizontal="center" vertical="center"/>
    </xf>
    <xf numFmtId="0" fontId="225" fillId="0" borderId="182" applyNumberFormat="0" applyBorder="0">
      <alignment horizontal="centerContinuous"/>
    </xf>
    <xf numFmtId="0" fontId="225" fillId="0" borderId="170" applyNumberFormat="0" applyBorder="0">
      <alignment horizontal="centerContinuous"/>
    </xf>
    <xf numFmtId="0" fontId="83" fillId="0" borderId="157" applyNumberFormat="0" applyFont="0" applyBorder="0" applyProtection="0">
      <alignment horizontal="center" vertical="center"/>
    </xf>
    <xf numFmtId="0" fontId="83" fillId="0" borderId="181" applyNumberFormat="0" applyFont="0" applyBorder="0" applyProtection="0">
      <alignment horizontal="center" vertical="center"/>
    </xf>
    <xf numFmtId="0" fontId="83" fillId="0" borderId="121" applyNumberFormat="0" applyFont="0" applyBorder="0" applyProtection="0">
      <alignment horizontal="center" vertical="center"/>
    </xf>
    <xf numFmtId="0" fontId="225" fillId="0" borderId="122" applyNumberFormat="0" applyBorder="0">
      <alignment horizontal="centerContinuous"/>
    </xf>
    <xf numFmtId="0" fontId="225" fillId="0" borderId="122" applyNumberFormat="0" applyBorder="0">
      <alignment horizontal="centerContinuous"/>
    </xf>
    <xf numFmtId="41" fontId="51" fillId="0" borderId="0" applyFont="0" applyFill="0" applyBorder="0" applyAlignment="0" applyProtection="0">
      <alignment vertical="center"/>
    </xf>
    <xf numFmtId="0" fontId="225" fillId="0" borderId="98" applyNumberFormat="0" applyBorder="0">
      <alignment horizontal="centerContinuous"/>
    </xf>
    <xf numFmtId="0" fontId="225" fillId="0" borderId="98" applyNumberFormat="0" applyBorder="0">
      <alignment horizontal="centerContinuous"/>
    </xf>
    <xf numFmtId="0" fontId="225" fillId="0" borderId="98" applyNumberFormat="0" applyBorder="0">
      <alignment horizontal="centerContinuous"/>
    </xf>
    <xf numFmtId="0" fontId="285" fillId="62" borderId="99">
      <alignment horizontal="left" vertical="top" indent="2"/>
    </xf>
    <xf numFmtId="9" fontId="84" fillId="0" borderId="98" applyNumberFormat="0" applyBorder="0"/>
    <xf numFmtId="305" fontId="71" fillId="35" borderId="96" applyFont="0" applyFill="0" applyBorder="0"/>
    <xf numFmtId="41" fontId="51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285" fillId="62" borderId="111">
      <alignment horizontal="left" vertical="top" indent="2"/>
    </xf>
    <xf numFmtId="0" fontId="225" fillId="0" borderId="110" applyNumberFormat="0" applyBorder="0">
      <alignment horizontal="centerContinuous"/>
    </xf>
    <xf numFmtId="0" fontId="225" fillId="0" borderId="110" applyNumberFormat="0" applyBorder="0">
      <alignment horizontal="centerContinuous"/>
    </xf>
    <xf numFmtId="0" fontId="83" fillId="0" borderId="193" applyNumberFormat="0" applyFont="0" applyBorder="0" applyProtection="0">
      <alignment horizontal="center" vertical="center"/>
    </xf>
    <xf numFmtId="0" fontId="51" fillId="0" borderId="0">
      <alignment vertical="center"/>
    </xf>
    <xf numFmtId="0" fontId="225" fillId="0" borderId="134" applyNumberFormat="0" applyBorder="0">
      <alignment horizontal="centerContinuous"/>
    </xf>
    <xf numFmtId="9" fontId="84" fillId="0" borderId="170" applyNumberFormat="0" applyBorder="0"/>
    <xf numFmtId="0" fontId="225" fillId="0" borderId="146" applyNumberFormat="0" applyBorder="0">
      <alignment horizontal="centerContinuous"/>
    </xf>
    <xf numFmtId="41" fontId="75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305" fontId="71" fillId="35" borderId="168" applyFont="0" applyFill="0" applyBorder="0"/>
    <xf numFmtId="0" fontId="51" fillId="0" borderId="0">
      <alignment vertical="center"/>
    </xf>
    <xf numFmtId="0" fontId="285" fillId="62" borderId="159">
      <alignment horizontal="left" vertical="top" indent="2"/>
    </xf>
    <xf numFmtId="0" fontId="225" fillId="0" borderId="158" applyNumberFormat="0" applyBorder="0">
      <alignment horizontal="centerContinuous"/>
    </xf>
    <xf numFmtId="0" fontId="285" fillId="62" borderId="195">
      <alignment horizontal="left" vertical="top" indent="2"/>
    </xf>
    <xf numFmtId="0" fontId="225" fillId="0" borderId="74" applyNumberFormat="0" applyBorder="0">
      <alignment horizontal="centerContinuous"/>
    </xf>
    <xf numFmtId="0" fontId="225" fillId="0" borderId="74" applyNumberFormat="0" applyBorder="0">
      <alignment horizontal="centerContinuous"/>
    </xf>
    <xf numFmtId="0" fontId="225" fillId="0" borderId="74" applyNumberFormat="0" applyBorder="0">
      <alignment horizontal="centerContinuous"/>
    </xf>
    <xf numFmtId="0" fontId="225" fillId="0" borderId="74" applyNumberFormat="0" applyBorder="0">
      <alignment horizontal="centerContinuous"/>
    </xf>
    <xf numFmtId="0" fontId="225" fillId="0" borderId="74" applyNumberFormat="0" applyBorder="0">
      <alignment horizontal="centerContinuous"/>
    </xf>
    <xf numFmtId="0" fontId="225" fillId="0" borderId="74" applyNumberFormat="0" applyBorder="0">
      <alignment horizontal="centerContinuous"/>
    </xf>
    <xf numFmtId="0" fontId="225" fillId="0" borderId="74" applyNumberFormat="0" applyBorder="0">
      <alignment horizontal="centerContinuous"/>
    </xf>
    <xf numFmtId="0" fontId="225" fillId="0" borderId="74" applyNumberFormat="0" applyBorder="0">
      <alignment horizontal="centerContinuous"/>
    </xf>
    <xf numFmtId="0" fontId="225" fillId="0" borderId="74" applyNumberFormat="0" applyBorder="0">
      <alignment horizontal="centerContinuous"/>
    </xf>
    <xf numFmtId="0" fontId="225" fillId="0" borderId="74" applyNumberFormat="0" applyBorder="0">
      <alignment horizontal="centerContinuous"/>
    </xf>
    <xf numFmtId="0" fontId="285" fillId="62" borderId="75">
      <alignment horizontal="left" vertical="top" indent="2"/>
    </xf>
    <xf numFmtId="0" fontId="285" fillId="62" borderId="75">
      <alignment horizontal="left" vertical="top" indent="2"/>
    </xf>
    <xf numFmtId="0" fontId="285" fillId="62" borderId="75">
      <alignment horizontal="left" vertical="top" indent="2"/>
    </xf>
    <xf numFmtId="0" fontId="285" fillId="62" borderId="75">
      <alignment horizontal="left" vertical="top" indent="2"/>
    </xf>
    <xf numFmtId="0" fontId="83" fillId="0" borderId="73" applyNumberFormat="0" applyFont="0" applyBorder="0" applyProtection="0">
      <alignment horizontal="center" vertical="center"/>
    </xf>
    <xf numFmtId="0" fontId="83" fillId="0" borderId="73" applyNumberFormat="0" applyFont="0" applyBorder="0" applyProtection="0">
      <alignment horizontal="center" vertical="center"/>
    </xf>
    <xf numFmtId="9" fontId="84" fillId="0" borderId="74" applyNumberFormat="0" applyBorder="0"/>
    <xf numFmtId="9" fontId="84" fillId="0" borderId="74" applyNumberFormat="0" applyBorder="0"/>
    <xf numFmtId="0" fontId="285" fillId="62" borderId="183">
      <alignment horizontal="left" vertical="top" indent="2"/>
    </xf>
    <xf numFmtId="305" fontId="71" fillId="35" borderId="72" applyFont="0" applyFill="0" applyBorder="0"/>
    <xf numFmtId="248" fontId="324" fillId="35" borderId="72" applyFont="0" applyFill="0" applyBorder="0"/>
    <xf numFmtId="0" fontId="225" fillId="0" borderId="78" applyNumberFormat="0" applyBorder="0">
      <alignment horizontal="centerContinuous"/>
    </xf>
    <xf numFmtId="0" fontId="225" fillId="0" borderId="78" applyNumberFormat="0" applyBorder="0">
      <alignment horizontal="centerContinuous"/>
    </xf>
    <xf numFmtId="0" fontId="225" fillId="0" borderId="78" applyNumberFormat="0" applyBorder="0">
      <alignment horizontal="centerContinuous"/>
    </xf>
    <xf numFmtId="0" fontId="225" fillId="0" borderId="78" applyNumberFormat="0" applyBorder="0">
      <alignment horizontal="centerContinuous"/>
    </xf>
    <xf numFmtId="0" fontId="225" fillId="0" borderId="78" applyNumberFormat="0" applyBorder="0">
      <alignment horizontal="centerContinuous"/>
    </xf>
    <xf numFmtId="0" fontId="225" fillId="0" borderId="78" applyNumberFormat="0" applyBorder="0">
      <alignment horizontal="centerContinuous"/>
    </xf>
    <xf numFmtId="0" fontId="225" fillId="0" borderId="78" applyNumberFormat="0" applyBorder="0">
      <alignment horizontal="centerContinuous"/>
    </xf>
    <xf numFmtId="0" fontId="225" fillId="0" borderId="78" applyNumberFormat="0" applyBorder="0">
      <alignment horizontal="centerContinuous"/>
    </xf>
    <xf numFmtId="0" fontId="225" fillId="0" borderId="78" applyNumberFormat="0" applyBorder="0">
      <alignment horizontal="centerContinuous"/>
    </xf>
    <xf numFmtId="0" fontId="225" fillId="0" borderId="78" applyNumberFormat="0" applyBorder="0">
      <alignment horizontal="centerContinuous"/>
    </xf>
    <xf numFmtId="0" fontId="285" fillId="62" borderId="79">
      <alignment horizontal="left" vertical="top" indent="2"/>
    </xf>
    <xf numFmtId="0" fontId="285" fillId="62" borderId="79">
      <alignment horizontal="left" vertical="top" indent="2"/>
    </xf>
    <xf numFmtId="0" fontId="285" fillId="62" borderId="79">
      <alignment horizontal="left" vertical="top" indent="2"/>
    </xf>
    <xf numFmtId="0" fontId="285" fillId="62" borderId="79">
      <alignment horizontal="left" vertical="top" indent="2"/>
    </xf>
    <xf numFmtId="0" fontId="83" fillId="0" borderId="77" applyNumberFormat="0" applyFont="0" applyBorder="0" applyProtection="0">
      <alignment horizontal="center" vertical="center"/>
    </xf>
    <xf numFmtId="0" fontId="83" fillId="0" borderId="77" applyNumberFormat="0" applyFont="0" applyBorder="0" applyProtection="0">
      <alignment horizontal="center" vertical="center"/>
    </xf>
    <xf numFmtId="9" fontId="84" fillId="0" borderId="78" applyNumberFormat="0" applyBorder="0"/>
    <xf numFmtId="9" fontId="84" fillId="0" borderId="78" applyNumberFormat="0" applyBorder="0"/>
    <xf numFmtId="305" fontId="71" fillId="35" borderId="76" applyFont="0" applyFill="0" applyBorder="0"/>
    <xf numFmtId="248" fontId="324" fillId="35" borderId="76" applyFont="0" applyFill="0" applyBorder="0"/>
    <xf numFmtId="0" fontId="225" fillId="0" borderId="82" applyNumberFormat="0" applyBorder="0">
      <alignment horizontal="centerContinuous"/>
    </xf>
    <xf numFmtId="0" fontId="225" fillId="0" borderId="82" applyNumberFormat="0" applyBorder="0">
      <alignment horizontal="centerContinuous"/>
    </xf>
    <xf numFmtId="0" fontId="225" fillId="0" borderId="82" applyNumberFormat="0" applyBorder="0">
      <alignment horizontal="centerContinuous"/>
    </xf>
    <xf numFmtId="0" fontId="225" fillId="0" borderId="82" applyNumberFormat="0" applyBorder="0">
      <alignment horizontal="centerContinuous"/>
    </xf>
    <xf numFmtId="0" fontId="225" fillId="0" borderId="82" applyNumberFormat="0" applyBorder="0">
      <alignment horizontal="centerContinuous"/>
    </xf>
    <xf numFmtId="0" fontId="225" fillId="0" borderId="82" applyNumberFormat="0" applyBorder="0">
      <alignment horizontal="centerContinuous"/>
    </xf>
    <xf numFmtId="0" fontId="225" fillId="0" borderId="82" applyNumberFormat="0" applyBorder="0">
      <alignment horizontal="centerContinuous"/>
    </xf>
    <xf numFmtId="0" fontId="225" fillId="0" borderId="82" applyNumberFormat="0" applyBorder="0">
      <alignment horizontal="centerContinuous"/>
    </xf>
    <xf numFmtId="0" fontId="225" fillId="0" borderId="82" applyNumberFormat="0" applyBorder="0">
      <alignment horizontal="centerContinuous"/>
    </xf>
    <xf numFmtId="0" fontId="225" fillId="0" borderId="82" applyNumberFormat="0" applyBorder="0">
      <alignment horizontal="centerContinuous"/>
    </xf>
    <xf numFmtId="0" fontId="285" fillId="62" borderId="83">
      <alignment horizontal="left" vertical="top" indent="2"/>
    </xf>
    <xf numFmtId="0" fontId="285" fillId="62" borderId="83">
      <alignment horizontal="left" vertical="top" indent="2"/>
    </xf>
    <xf numFmtId="0" fontId="285" fillId="62" borderId="83">
      <alignment horizontal="left" vertical="top" indent="2"/>
    </xf>
    <xf numFmtId="0" fontId="285" fillId="62" borderId="83">
      <alignment horizontal="left" vertical="top" indent="2"/>
    </xf>
    <xf numFmtId="0" fontId="83" fillId="0" borderId="81" applyNumberFormat="0" applyFont="0" applyBorder="0" applyProtection="0">
      <alignment horizontal="center" vertical="center"/>
    </xf>
    <xf numFmtId="0" fontId="83" fillId="0" borderId="81" applyNumberFormat="0" applyFont="0" applyBorder="0" applyProtection="0">
      <alignment horizontal="center" vertical="center"/>
    </xf>
    <xf numFmtId="9" fontId="84" fillId="0" borderId="82" applyNumberFormat="0" applyBorder="0"/>
    <xf numFmtId="9" fontId="84" fillId="0" borderId="82" applyNumberFormat="0" applyBorder="0"/>
    <xf numFmtId="305" fontId="71" fillId="35" borderId="80" applyFont="0" applyFill="0" applyBorder="0"/>
    <xf numFmtId="248" fontId="324" fillId="35" borderId="80" applyFont="0" applyFill="0" applyBorder="0"/>
    <xf numFmtId="0" fontId="225" fillId="0" borderId="90" applyNumberFormat="0" applyBorder="0">
      <alignment horizontal="centerContinuous"/>
    </xf>
    <xf numFmtId="0" fontId="225" fillId="0" borderId="90" applyNumberFormat="0" applyBorder="0">
      <alignment horizontal="centerContinuous"/>
    </xf>
    <xf numFmtId="0" fontId="225" fillId="0" borderId="90" applyNumberFormat="0" applyBorder="0">
      <alignment horizontal="centerContinuous"/>
    </xf>
    <xf numFmtId="0" fontId="225" fillId="0" borderId="90" applyNumberFormat="0" applyBorder="0">
      <alignment horizontal="centerContinuous"/>
    </xf>
    <xf numFmtId="0" fontId="225" fillId="0" borderId="90" applyNumberFormat="0" applyBorder="0">
      <alignment horizontal="centerContinuous"/>
    </xf>
    <xf numFmtId="0" fontId="225" fillId="0" borderId="90" applyNumberFormat="0" applyBorder="0">
      <alignment horizontal="centerContinuous"/>
    </xf>
    <xf numFmtId="0" fontId="225" fillId="0" borderId="90" applyNumberFormat="0" applyBorder="0">
      <alignment horizontal="centerContinuous"/>
    </xf>
    <xf numFmtId="0" fontId="225" fillId="0" borderId="90" applyNumberFormat="0" applyBorder="0">
      <alignment horizontal="centerContinuous"/>
    </xf>
    <xf numFmtId="0" fontId="225" fillId="0" borderId="90" applyNumberFormat="0" applyBorder="0">
      <alignment horizontal="centerContinuous"/>
    </xf>
    <xf numFmtId="0" fontId="225" fillId="0" borderId="90" applyNumberFormat="0" applyBorder="0">
      <alignment horizontal="centerContinuous"/>
    </xf>
    <xf numFmtId="0" fontId="285" fillId="62" borderId="91">
      <alignment horizontal="left" vertical="top" indent="2"/>
    </xf>
    <xf numFmtId="0" fontId="285" fillId="62" borderId="91">
      <alignment horizontal="left" vertical="top" indent="2"/>
    </xf>
    <xf numFmtId="0" fontId="285" fillId="62" borderId="91">
      <alignment horizontal="left" vertical="top" indent="2"/>
    </xf>
    <xf numFmtId="0" fontId="285" fillId="62" borderId="91">
      <alignment horizontal="left" vertical="top" indent="2"/>
    </xf>
    <xf numFmtId="0" fontId="83" fillId="0" borderId="89" applyNumberFormat="0" applyFont="0" applyBorder="0" applyProtection="0">
      <alignment horizontal="center" vertical="center"/>
    </xf>
    <xf numFmtId="0" fontId="83" fillId="0" borderId="89" applyNumberFormat="0" applyFont="0" applyBorder="0" applyProtection="0">
      <alignment horizontal="center" vertical="center"/>
    </xf>
    <xf numFmtId="9" fontId="84" fillId="0" borderId="90" applyNumberFormat="0" applyBorder="0"/>
    <xf numFmtId="9" fontId="84" fillId="0" borderId="90" applyNumberFormat="0" applyBorder="0"/>
    <xf numFmtId="305" fontId="71" fillId="35" borderId="88" applyFont="0" applyFill="0" applyBorder="0"/>
    <xf numFmtId="248" fontId="324" fillId="35" borderId="88" applyFont="0" applyFill="0" applyBorder="0"/>
    <xf numFmtId="0" fontId="225" fillId="0" borderId="94" applyNumberFormat="0" applyBorder="0">
      <alignment horizontal="centerContinuous"/>
    </xf>
    <xf numFmtId="0" fontId="225" fillId="0" borderId="94" applyNumberFormat="0" applyBorder="0">
      <alignment horizontal="centerContinuous"/>
    </xf>
    <xf numFmtId="0" fontId="225" fillId="0" borderId="94" applyNumberFormat="0" applyBorder="0">
      <alignment horizontal="centerContinuous"/>
    </xf>
    <xf numFmtId="0" fontId="225" fillId="0" borderId="94" applyNumberFormat="0" applyBorder="0">
      <alignment horizontal="centerContinuous"/>
    </xf>
    <xf numFmtId="0" fontId="225" fillId="0" borderId="94" applyNumberFormat="0" applyBorder="0">
      <alignment horizontal="centerContinuous"/>
    </xf>
    <xf numFmtId="0" fontId="225" fillId="0" borderId="94" applyNumberFormat="0" applyBorder="0">
      <alignment horizontal="centerContinuous"/>
    </xf>
    <xf numFmtId="0" fontId="225" fillId="0" borderId="94" applyNumberFormat="0" applyBorder="0">
      <alignment horizontal="centerContinuous"/>
    </xf>
    <xf numFmtId="0" fontId="225" fillId="0" borderId="94" applyNumberFormat="0" applyBorder="0">
      <alignment horizontal="centerContinuous"/>
    </xf>
    <xf numFmtId="0" fontId="225" fillId="0" borderId="94" applyNumberFormat="0" applyBorder="0">
      <alignment horizontal="centerContinuous"/>
    </xf>
    <xf numFmtId="0" fontId="225" fillId="0" borderId="94" applyNumberFormat="0" applyBorder="0">
      <alignment horizontal="centerContinuous"/>
    </xf>
    <xf numFmtId="0" fontId="285" fillId="62" borderId="95">
      <alignment horizontal="left" vertical="top" indent="2"/>
    </xf>
    <xf numFmtId="0" fontId="285" fillId="62" borderId="95">
      <alignment horizontal="left" vertical="top" indent="2"/>
    </xf>
    <xf numFmtId="0" fontId="285" fillId="62" borderId="95">
      <alignment horizontal="left" vertical="top" indent="2"/>
    </xf>
    <xf numFmtId="0" fontId="285" fillId="62" borderId="95">
      <alignment horizontal="left" vertical="top" indent="2"/>
    </xf>
    <xf numFmtId="0" fontId="83" fillId="0" borderId="93" applyNumberFormat="0" applyFont="0" applyBorder="0" applyProtection="0">
      <alignment horizontal="center" vertical="center"/>
    </xf>
    <xf numFmtId="0" fontId="83" fillId="0" borderId="93" applyNumberFormat="0" applyFont="0" applyBorder="0" applyProtection="0">
      <alignment horizontal="center" vertical="center"/>
    </xf>
    <xf numFmtId="9" fontId="84" fillId="0" borderId="94" applyNumberFormat="0" applyBorder="0"/>
    <xf numFmtId="9" fontId="84" fillId="0" borderId="94" applyNumberFormat="0" applyBorder="0"/>
    <xf numFmtId="305" fontId="71" fillId="35" borderId="92" applyFont="0" applyFill="0" applyBorder="0"/>
    <xf numFmtId="248" fontId="324" fillId="35" borderId="92" applyFont="0" applyFill="0" applyBorder="0"/>
    <xf numFmtId="0" fontId="225" fillId="0" borderId="102" applyNumberFormat="0" applyBorder="0">
      <alignment horizontal="centerContinuous"/>
    </xf>
    <xf numFmtId="0" fontId="225" fillId="0" borderId="102" applyNumberFormat="0" applyBorder="0">
      <alignment horizontal="centerContinuous"/>
    </xf>
    <xf numFmtId="0" fontId="225" fillId="0" borderId="102" applyNumberFormat="0" applyBorder="0">
      <alignment horizontal="centerContinuous"/>
    </xf>
    <xf numFmtId="0" fontId="225" fillId="0" borderId="102" applyNumberFormat="0" applyBorder="0">
      <alignment horizontal="centerContinuous"/>
    </xf>
    <xf numFmtId="0" fontId="225" fillId="0" borderId="102" applyNumberFormat="0" applyBorder="0">
      <alignment horizontal="centerContinuous"/>
    </xf>
    <xf numFmtId="0" fontId="225" fillId="0" borderId="102" applyNumberFormat="0" applyBorder="0">
      <alignment horizontal="centerContinuous"/>
    </xf>
    <xf numFmtId="0" fontId="225" fillId="0" borderId="102" applyNumberFormat="0" applyBorder="0">
      <alignment horizontal="centerContinuous"/>
    </xf>
    <xf numFmtId="0" fontId="225" fillId="0" borderId="102" applyNumberFormat="0" applyBorder="0">
      <alignment horizontal="centerContinuous"/>
    </xf>
    <xf numFmtId="0" fontId="225" fillId="0" borderId="102" applyNumberFormat="0" applyBorder="0">
      <alignment horizontal="centerContinuous"/>
    </xf>
    <xf numFmtId="0" fontId="225" fillId="0" borderId="102" applyNumberFormat="0" applyBorder="0">
      <alignment horizontal="centerContinuous"/>
    </xf>
    <xf numFmtId="0" fontId="285" fillId="62" borderId="103">
      <alignment horizontal="left" vertical="top" indent="2"/>
    </xf>
    <xf numFmtId="0" fontId="285" fillId="62" borderId="103">
      <alignment horizontal="left" vertical="top" indent="2"/>
    </xf>
    <xf numFmtId="0" fontId="285" fillId="62" borderId="103">
      <alignment horizontal="left" vertical="top" indent="2"/>
    </xf>
    <xf numFmtId="0" fontId="285" fillId="62" borderId="103">
      <alignment horizontal="left" vertical="top" indent="2"/>
    </xf>
    <xf numFmtId="0" fontId="83" fillId="0" borderId="101" applyNumberFormat="0" applyFont="0" applyBorder="0" applyProtection="0">
      <alignment horizontal="center" vertical="center"/>
    </xf>
    <xf numFmtId="0" fontId="83" fillId="0" borderId="101" applyNumberFormat="0" applyFont="0" applyBorder="0" applyProtection="0">
      <alignment horizontal="center" vertical="center"/>
    </xf>
    <xf numFmtId="9" fontId="84" fillId="0" borderId="102" applyNumberFormat="0" applyBorder="0"/>
    <xf numFmtId="9" fontId="84" fillId="0" borderId="102" applyNumberFormat="0" applyBorder="0"/>
    <xf numFmtId="305" fontId="71" fillId="35" borderId="100" applyFont="0" applyFill="0" applyBorder="0"/>
    <xf numFmtId="248" fontId="324" fillId="35" borderId="100" applyFont="0" applyFill="0" applyBorder="0"/>
    <xf numFmtId="0" fontId="225" fillId="0" borderId="106" applyNumberFormat="0" applyBorder="0">
      <alignment horizontal="centerContinuous"/>
    </xf>
    <xf numFmtId="0" fontId="225" fillId="0" borderId="106" applyNumberFormat="0" applyBorder="0">
      <alignment horizontal="centerContinuous"/>
    </xf>
    <xf numFmtId="0" fontId="225" fillId="0" borderId="106" applyNumberFormat="0" applyBorder="0">
      <alignment horizontal="centerContinuous"/>
    </xf>
    <xf numFmtId="0" fontId="225" fillId="0" borderId="106" applyNumberFormat="0" applyBorder="0">
      <alignment horizontal="centerContinuous"/>
    </xf>
    <xf numFmtId="0" fontId="225" fillId="0" borderId="106" applyNumberFormat="0" applyBorder="0">
      <alignment horizontal="centerContinuous"/>
    </xf>
    <xf numFmtId="0" fontId="225" fillId="0" borderId="106" applyNumberFormat="0" applyBorder="0">
      <alignment horizontal="centerContinuous"/>
    </xf>
    <xf numFmtId="0" fontId="225" fillId="0" borderId="106" applyNumberFormat="0" applyBorder="0">
      <alignment horizontal="centerContinuous"/>
    </xf>
    <xf numFmtId="0" fontId="225" fillId="0" borderId="106" applyNumberFormat="0" applyBorder="0">
      <alignment horizontal="centerContinuous"/>
    </xf>
    <xf numFmtId="0" fontId="225" fillId="0" borderId="106" applyNumberFormat="0" applyBorder="0">
      <alignment horizontal="centerContinuous"/>
    </xf>
    <xf numFmtId="0" fontId="225" fillId="0" borderId="106" applyNumberFormat="0" applyBorder="0">
      <alignment horizontal="centerContinuous"/>
    </xf>
    <xf numFmtId="0" fontId="285" fillId="62" borderId="107">
      <alignment horizontal="left" vertical="top" indent="2"/>
    </xf>
    <xf numFmtId="0" fontId="285" fillId="62" borderId="107">
      <alignment horizontal="left" vertical="top" indent="2"/>
    </xf>
    <xf numFmtId="0" fontId="285" fillId="62" borderId="107">
      <alignment horizontal="left" vertical="top" indent="2"/>
    </xf>
    <xf numFmtId="0" fontId="285" fillId="62" borderId="107">
      <alignment horizontal="left" vertical="top" indent="2"/>
    </xf>
    <xf numFmtId="0" fontId="83" fillId="0" borderId="105" applyNumberFormat="0" applyFont="0" applyBorder="0" applyProtection="0">
      <alignment horizontal="center" vertical="center"/>
    </xf>
    <xf numFmtId="0" fontId="83" fillId="0" borderId="105" applyNumberFormat="0" applyFont="0" applyBorder="0" applyProtection="0">
      <alignment horizontal="center" vertical="center"/>
    </xf>
    <xf numFmtId="9" fontId="84" fillId="0" borderId="106" applyNumberFormat="0" applyBorder="0"/>
    <xf numFmtId="9" fontId="84" fillId="0" borderId="106" applyNumberFormat="0" applyBorder="0"/>
    <xf numFmtId="305" fontId="71" fillId="35" borderId="104" applyFont="0" applyFill="0" applyBorder="0"/>
    <xf numFmtId="248" fontId="324" fillId="35" borderId="104" applyFont="0" applyFill="0" applyBorder="0"/>
    <xf numFmtId="0" fontId="225" fillId="0" borderId="114" applyNumberFormat="0" applyBorder="0">
      <alignment horizontal="centerContinuous"/>
    </xf>
    <xf numFmtId="0" fontId="225" fillId="0" borderId="114" applyNumberFormat="0" applyBorder="0">
      <alignment horizontal="centerContinuous"/>
    </xf>
    <xf numFmtId="0" fontId="225" fillId="0" borderId="114" applyNumberFormat="0" applyBorder="0">
      <alignment horizontal="centerContinuous"/>
    </xf>
    <xf numFmtId="0" fontId="225" fillId="0" borderId="114" applyNumberFormat="0" applyBorder="0">
      <alignment horizontal="centerContinuous"/>
    </xf>
    <xf numFmtId="0" fontId="225" fillId="0" borderId="114" applyNumberFormat="0" applyBorder="0">
      <alignment horizontal="centerContinuous"/>
    </xf>
    <xf numFmtId="0" fontId="225" fillId="0" borderId="114" applyNumberFormat="0" applyBorder="0">
      <alignment horizontal="centerContinuous"/>
    </xf>
    <xf numFmtId="0" fontId="225" fillId="0" borderId="114" applyNumberFormat="0" applyBorder="0">
      <alignment horizontal="centerContinuous"/>
    </xf>
    <xf numFmtId="0" fontId="225" fillId="0" borderId="114" applyNumberFormat="0" applyBorder="0">
      <alignment horizontal="centerContinuous"/>
    </xf>
    <xf numFmtId="0" fontId="225" fillId="0" borderId="114" applyNumberFormat="0" applyBorder="0">
      <alignment horizontal="centerContinuous"/>
    </xf>
    <xf numFmtId="0" fontId="225" fillId="0" borderId="114" applyNumberFormat="0" applyBorder="0">
      <alignment horizontal="centerContinuous"/>
    </xf>
    <xf numFmtId="0" fontId="285" fillId="62" borderId="115">
      <alignment horizontal="left" vertical="top" indent="2"/>
    </xf>
    <xf numFmtId="0" fontId="285" fillId="62" borderId="115">
      <alignment horizontal="left" vertical="top" indent="2"/>
    </xf>
    <xf numFmtId="0" fontId="285" fillId="62" borderId="115">
      <alignment horizontal="left" vertical="top" indent="2"/>
    </xf>
    <xf numFmtId="0" fontId="285" fillId="62" borderId="115">
      <alignment horizontal="left" vertical="top" indent="2"/>
    </xf>
    <xf numFmtId="0" fontId="83" fillId="0" borderId="113" applyNumberFormat="0" applyFont="0" applyBorder="0" applyProtection="0">
      <alignment horizontal="center" vertical="center"/>
    </xf>
    <xf numFmtId="0" fontId="83" fillId="0" borderId="113" applyNumberFormat="0" applyFont="0" applyBorder="0" applyProtection="0">
      <alignment horizontal="center" vertical="center"/>
    </xf>
    <xf numFmtId="9" fontId="84" fillId="0" borderId="114" applyNumberFormat="0" applyBorder="0"/>
    <xf numFmtId="9" fontId="84" fillId="0" borderId="114" applyNumberFormat="0" applyBorder="0"/>
    <xf numFmtId="305" fontId="71" fillId="35" borderId="112" applyFont="0" applyFill="0" applyBorder="0"/>
    <xf numFmtId="248" fontId="324" fillId="35" borderId="112" applyFont="0" applyFill="0" applyBorder="0"/>
    <xf numFmtId="0" fontId="225" fillId="0" borderId="118" applyNumberFormat="0" applyBorder="0">
      <alignment horizontal="centerContinuous"/>
    </xf>
    <xf numFmtId="0" fontId="225" fillId="0" borderId="118" applyNumberFormat="0" applyBorder="0">
      <alignment horizontal="centerContinuous"/>
    </xf>
    <xf numFmtId="0" fontId="225" fillId="0" borderId="118" applyNumberFormat="0" applyBorder="0">
      <alignment horizontal="centerContinuous"/>
    </xf>
    <xf numFmtId="0" fontId="225" fillId="0" borderId="118" applyNumberFormat="0" applyBorder="0">
      <alignment horizontal="centerContinuous"/>
    </xf>
    <xf numFmtId="0" fontId="225" fillId="0" borderId="118" applyNumberFormat="0" applyBorder="0">
      <alignment horizontal="centerContinuous"/>
    </xf>
    <xf numFmtId="0" fontId="225" fillId="0" borderId="118" applyNumberFormat="0" applyBorder="0">
      <alignment horizontal="centerContinuous"/>
    </xf>
    <xf numFmtId="0" fontId="225" fillId="0" borderId="118" applyNumberFormat="0" applyBorder="0">
      <alignment horizontal="centerContinuous"/>
    </xf>
    <xf numFmtId="0" fontId="225" fillId="0" borderId="118" applyNumberFormat="0" applyBorder="0">
      <alignment horizontal="centerContinuous"/>
    </xf>
    <xf numFmtId="0" fontId="225" fillId="0" borderId="118" applyNumberFormat="0" applyBorder="0">
      <alignment horizontal="centerContinuous"/>
    </xf>
    <xf numFmtId="0" fontId="225" fillId="0" borderId="118" applyNumberFormat="0" applyBorder="0">
      <alignment horizontal="centerContinuous"/>
    </xf>
    <xf numFmtId="0" fontId="285" fillId="62" borderId="119">
      <alignment horizontal="left" vertical="top" indent="2"/>
    </xf>
    <xf numFmtId="0" fontId="285" fillId="62" borderId="119">
      <alignment horizontal="left" vertical="top" indent="2"/>
    </xf>
    <xf numFmtId="0" fontId="285" fillId="62" borderId="119">
      <alignment horizontal="left" vertical="top" indent="2"/>
    </xf>
    <xf numFmtId="0" fontId="285" fillId="62" borderId="119">
      <alignment horizontal="left" vertical="top" indent="2"/>
    </xf>
    <xf numFmtId="0" fontId="83" fillId="0" borderId="117" applyNumberFormat="0" applyFont="0" applyBorder="0" applyProtection="0">
      <alignment horizontal="center" vertical="center"/>
    </xf>
    <xf numFmtId="0" fontId="83" fillId="0" borderId="117" applyNumberFormat="0" applyFont="0" applyBorder="0" applyProtection="0">
      <alignment horizontal="center" vertical="center"/>
    </xf>
    <xf numFmtId="9" fontId="84" fillId="0" borderId="118" applyNumberFormat="0" applyBorder="0"/>
    <xf numFmtId="9" fontId="84" fillId="0" borderId="118" applyNumberFormat="0" applyBorder="0"/>
    <xf numFmtId="305" fontId="71" fillId="35" borderId="116" applyFont="0" applyFill="0" applyBorder="0"/>
    <xf numFmtId="248" fontId="324" fillId="35" borderId="116" applyFont="0" applyFill="0" applyBorder="0"/>
    <xf numFmtId="0" fontId="225" fillId="0" borderId="126" applyNumberFormat="0" applyBorder="0">
      <alignment horizontal="centerContinuous"/>
    </xf>
    <xf numFmtId="0" fontId="225" fillId="0" borderId="126" applyNumberFormat="0" applyBorder="0">
      <alignment horizontal="centerContinuous"/>
    </xf>
    <xf numFmtId="0" fontId="225" fillId="0" borderId="126" applyNumberFormat="0" applyBorder="0">
      <alignment horizontal="centerContinuous"/>
    </xf>
    <xf numFmtId="0" fontId="225" fillId="0" borderId="126" applyNumberFormat="0" applyBorder="0">
      <alignment horizontal="centerContinuous"/>
    </xf>
    <xf numFmtId="0" fontId="225" fillId="0" borderId="126" applyNumberFormat="0" applyBorder="0">
      <alignment horizontal="centerContinuous"/>
    </xf>
    <xf numFmtId="0" fontId="225" fillId="0" borderId="126" applyNumberFormat="0" applyBorder="0">
      <alignment horizontal="centerContinuous"/>
    </xf>
    <xf numFmtId="0" fontId="225" fillId="0" borderId="126" applyNumberFormat="0" applyBorder="0">
      <alignment horizontal="centerContinuous"/>
    </xf>
    <xf numFmtId="0" fontId="225" fillId="0" borderId="126" applyNumberFormat="0" applyBorder="0">
      <alignment horizontal="centerContinuous"/>
    </xf>
    <xf numFmtId="0" fontId="225" fillId="0" borderId="126" applyNumberFormat="0" applyBorder="0">
      <alignment horizontal="centerContinuous"/>
    </xf>
    <xf numFmtId="0" fontId="225" fillId="0" borderId="126" applyNumberFormat="0" applyBorder="0">
      <alignment horizontal="centerContinuous"/>
    </xf>
    <xf numFmtId="0" fontId="285" fillId="62" borderId="127">
      <alignment horizontal="left" vertical="top" indent="2"/>
    </xf>
    <xf numFmtId="0" fontId="285" fillId="62" borderId="127">
      <alignment horizontal="left" vertical="top" indent="2"/>
    </xf>
    <xf numFmtId="0" fontId="285" fillId="62" borderId="127">
      <alignment horizontal="left" vertical="top" indent="2"/>
    </xf>
    <xf numFmtId="0" fontId="285" fillId="62" borderId="127">
      <alignment horizontal="left" vertical="top" indent="2"/>
    </xf>
    <xf numFmtId="0" fontId="83" fillId="0" borderId="125" applyNumberFormat="0" applyFont="0" applyBorder="0" applyProtection="0">
      <alignment horizontal="center" vertical="center"/>
    </xf>
    <xf numFmtId="0" fontId="83" fillId="0" borderId="125" applyNumberFormat="0" applyFont="0" applyBorder="0" applyProtection="0">
      <alignment horizontal="center" vertical="center"/>
    </xf>
    <xf numFmtId="9" fontId="84" fillId="0" borderId="126" applyNumberFormat="0" applyBorder="0"/>
    <xf numFmtId="9" fontId="84" fillId="0" borderId="126" applyNumberFormat="0" applyBorder="0"/>
    <xf numFmtId="305" fontId="71" fillId="35" borderId="124" applyFont="0" applyFill="0" applyBorder="0"/>
    <xf numFmtId="248" fontId="324" fillId="35" borderId="124" applyFont="0" applyFill="0" applyBorder="0"/>
    <xf numFmtId="0" fontId="225" fillId="0" borderId="130" applyNumberFormat="0" applyBorder="0">
      <alignment horizontal="centerContinuous"/>
    </xf>
    <xf numFmtId="0" fontId="225" fillId="0" borderId="130" applyNumberFormat="0" applyBorder="0">
      <alignment horizontal="centerContinuous"/>
    </xf>
    <xf numFmtId="0" fontId="225" fillId="0" borderId="130" applyNumberFormat="0" applyBorder="0">
      <alignment horizontal="centerContinuous"/>
    </xf>
    <xf numFmtId="0" fontId="225" fillId="0" borderId="130" applyNumberFormat="0" applyBorder="0">
      <alignment horizontal="centerContinuous"/>
    </xf>
    <xf numFmtId="0" fontId="225" fillId="0" borderId="130" applyNumberFormat="0" applyBorder="0">
      <alignment horizontal="centerContinuous"/>
    </xf>
    <xf numFmtId="0" fontId="225" fillId="0" borderId="130" applyNumberFormat="0" applyBorder="0">
      <alignment horizontal="centerContinuous"/>
    </xf>
    <xf numFmtId="0" fontId="225" fillId="0" borderId="130" applyNumberFormat="0" applyBorder="0">
      <alignment horizontal="centerContinuous"/>
    </xf>
    <xf numFmtId="0" fontId="225" fillId="0" borderId="130" applyNumberFormat="0" applyBorder="0">
      <alignment horizontal="centerContinuous"/>
    </xf>
    <xf numFmtId="0" fontId="225" fillId="0" borderId="130" applyNumberFormat="0" applyBorder="0">
      <alignment horizontal="centerContinuous"/>
    </xf>
    <xf numFmtId="0" fontId="225" fillId="0" borderId="130" applyNumberFormat="0" applyBorder="0">
      <alignment horizontal="centerContinuous"/>
    </xf>
    <xf numFmtId="0" fontId="285" fillId="62" borderId="131">
      <alignment horizontal="left" vertical="top" indent="2"/>
    </xf>
    <xf numFmtId="0" fontId="285" fillId="62" borderId="131">
      <alignment horizontal="left" vertical="top" indent="2"/>
    </xf>
    <xf numFmtId="0" fontId="285" fillId="62" borderId="131">
      <alignment horizontal="left" vertical="top" indent="2"/>
    </xf>
    <xf numFmtId="0" fontId="285" fillId="62" borderId="131">
      <alignment horizontal="left" vertical="top" indent="2"/>
    </xf>
    <xf numFmtId="0" fontId="83" fillId="0" borderId="129" applyNumberFormat="0" applyFont="0" applyBorder="0" applyProtection="0">
      <alignment horizontal="center" vertical="center"/>
    </xf>
    <xf numFmtId="0" fontId="83" fillId="0" borderId="129" applyNumberFormat="0" applyFont="0" applyBorder="0" applyProtection="0">
      <alignment horizontal="center" vertical="center"/>
    </xf>
    <xf numFmtId="9" fontId="84" fillId="0" borderId="130" applyNumberFormat="0" applyBorder="0"/>
    <xf numFmtId="9" fontId="84" fillId="0" borderId="130" applyNumberFormat="0" applyBorder="0"/>
    <xf numFmtId="305" fontId="71" fillId="35" borderId="128" applyFont="0" applyFill="0" applyBorder="0"/>
    <xf numFmtId="248" fontId="324" fillId="35" borderId="128" applyFont="0" applyFill="0" applyBorder="0"/>
    <xf numFmtId="0" fontId="225" fillId="0" borderId="138" applyNumberFormat="0" applyBorder="0">
      <alignment horizontal="centerContinuous"/>
    </xf>
    <xf numFmtId="0" fontId="225" fillId="0" borderId="138" applyNumberFormat="0" applyBorder="0">
      <alignment horizontal="centerContinuous"/>
    </xf>
    <xf numFmtId="0" fontId="225" fillId="0" borderId="138" applyNumberFormat="0" applyBorder="0">
      <alignment horizontal="centerContinuous"/>
    </xf>
    <xf numFmtId="0" fontId="225" fillId="0" borderId="138" applyNumberFormat="0" applyBorder="0">
      <alignment horizontal="centerContinuous"/>
    </xf>
    <xf numFmtId="0" fontId="225" fillId="0" borderId="138" applyNumberFormat="0" applyBorder="0">
      <alignment horizontal="centerContinuous"/>
    </xf>
    <xf numFmtId="0" fontId="225" fillId="0" borderId="138" applyNumberFormat="0" applyBorder="0">
      <alignment horizontal="centerContinuous"/>
    </xf>
    <xf numFmtId="0" fontId="225" fillId="0" borderId="138" applyNumberFormat="0" applyBorder="0">
      <alignment horizontal="centerContinuous"/>
    </xf>
    <xf numFmtId="0" fontId="225" fillId="0" borderId="138" applyNumberFormat="0" applyBorder="0">
      <alignment horizontal="centerContinuous"/>
    </xf>
    <xf numFmtId="0" fontId="225" fillId="0" borderId="138" applyNumberFormat="0" applyBorder="0">
      <alignment horizontal="centerContinuous"/>
    </xf>
    <xf numFmtId="0" fontId="225" fillId="0" borderId="138" applyNumberFormat="0" applyBorder="0">
      <alignment horizontal="centerContinuous"/>
    </xf>
    <xf numFmtId="0" fontId="285" fillId="62" borderId="139">
      <alignment horizontal="left" vertical="top" indent="2"/>
    </xf>
    <xf numFmtId="0" fontId="285" fillId="62" borderId="139">
      <alignment horizontal="left" vertical="top" indent="2"/>
    </xf>
    <xf numFmtId="0" fontId="285" fillId="62" borderId="139">
      <alignment horizontal="left" vertical="top" indent="2"/>
    </xf>
    <xf numFmtId="0" fontId="285" fillId="62" borderId="139">
      <alignment horizontal="left" vertical="top" indent="2"/>
    </xf>
    <xf numFmtId="0" fontId="83" fillId="0" borderId="137" applyNumberFormat="0" applyFont="0" applyBorder="0" applyProtection="0">
      <alignment horizontal="center" vertical="center"/>
    </xf>
    <xf numFmtId="0" fontId="83" fillId="0" borderId="137" applyNumberFormat="0" applyFont="0" applyBorder="0" applyProtection="0">
      <alignment horizontal="center" vertical="center"/>
    </xf>
    <xf numFmtId="9" fontId="84" fillId="0" borderId="138" applyNumberFormat="0" applyBorder="0"/>
    <xf numFmtId="9" fontId="84" fillId="0" borderId="138" applyNumberFormat="0" applyBorder="0"/>
    <xf numFmtId="305" fontId="71" fillId="35" borderId="136" applyFont="0" applyFill="0" applyBorder="0"/>
    <xf numFmtId="248" fontId="324" fillId="35" borderId="136" applyFont="0" applyFill="0" applyBorder="0"/>
    <xf numFmtId="0" fontId="225" fillId="0" borderId="142" applyNumberFormat="0" applyBorder="0">
      <alignment horizontal="centerContinuous"/>
    </xf>
    <xf numFmtId="0" fontId="225" fillId="0" borderId="142" applyNumberFormat="0" applyBorder="0">
      <alignment horizontal="centerContinuous"/>
    </xf>
    <xf numFmtId="0" fontId="225" fillId="0" borderId="142" applyNumberFormat="0" applyBorder="0">
      <alignment horizontal="centerContinuous"/>
    </xf>
    <xf numFmtId="0" fontId="225" fillId="0" borderId="142" applyNumberFormat="0" applyBorder="0">
      <alignment horizontal="centerContinuous"/>
    </xf>
    <xf numFmtId="0" fontId="225" fillId="0" borderId="142" applyNumberFormat="0" applyBorder="0">
      <alignment horizontal="centerContinuous"/>
    </xf>
    <xf numFmtId="0" fontId="225" fillId="0" borderId="142" applyNumberFormat="0" applyBorder="0">
      <alignment horizontal="centerContinuous"/>
    </xf>
    <xf numFmtId="0" fontId="225" fillId="0" borderId="142" applyNumberFormat="0" applyBorder="0">
      <alignment horizontal="centerContinuous"/>
    </xf>
    <xf numFmtId="0" fontId="225" fillId="0" borderId="142" applyNumberFormat="0" applyBorder="0">
      <alignment horizontal="centerContinuous"/>
    </xf>
    <xf numFmtId="0" fontId="225" fillId="0" borderId="142" applyNumberFormat="0" applyBorder="0">
      <alignment horizontal="centerContinuous"/>
    </xf>
    <xf numFmtId="0" fontId="225" fillId="0" borderId="142" applyNumberFormat="0" applyBorder="0">
      <alignment horizontal="centerContinuous"/>
    </xf>
    <xf numFmtId="0" fontId="285" fillId="62" borderId="143">
      <alignment horizontal="left" vertical="top" indent="2"/>
    </xf>
    <xf numFmtId="0" fontId="285" fillId="62" borderId="143">
      <alignment horizontal="left" vertical="top" indent="2"/>
    </xf>
    <xf numFmtId="0" fontId="285" fillId="62" borderId="143">
      <alignment horizontal="left" vertical="top" indent="2"/>
    </xf>
    <xf numFmtId="0" fontId="285" fillId="62" borderId="143">
      <alignment horizontal="left" vertical="top" indent="2"/>
    </xf>
    <xf numFmtId="0" fontId="83" fillId="0" borderId="141" applyNumberFormat="0" applyFont="0" applyBorder="0" applyProtection="0">
      <alignment horizontal="center" vertical="center"/>
    </xf>
    <xf numFmtId="0" fontId="83" fillId="0" borderId="141" applyNumberFormat="0" applyFont="0" applyBorder="0" applyProtection="0">
      <alignment horizontal="center" vertical="center"/>
    </xf>
    <xf numFmtId="9" fontId="84" fillId="0" borderId="142" applyNumberFormat="0" applyBorder="0"/>
    <xf numFmtId="9" fontId="84" fillId="0" borderId="142" applyNumberFormat="0" applyBorder="0"/>
    <xf numFmtId="305" fontId="71" fillId="35" borderId="140" applyFont="0" applyFill="0" applyBorder="0"/>
    <xf numFmtId="248" fontId="324" fillId="35" borderId="140" applyFont="0" applyFill="0" applyBorder="0"/>
    <xf numFmtId="0" fontId="225" fillId="0" borderId="150" applyNumberFormat="0" applyBorder="0">
      <alignment horizontal="centerContinuous"/>
    </xf>
    <xf numFmtId="0" fontId="225" fillId="0" borderId="150" applyNumberFormat="0" applyBorder="0">
      <alignment horizontal="centerContinuous"/>
    </xf>
    <xf numFmtId="0" fontId="225" fillId="0" borderId="150" applyNumberFormat="0" applyBorder="0">
      <alignment horizontal="centerContinuous"/>
    </xf>
    <xf numFmtId="0" fontId="225" fillId="0" borderId="150" applyNumberFormat="0" applyBorder="0">
      <alignment horizontal="centerContinuous"/>
    </xf>
    <xf numFmtId="0" fontId="225" fillId="0" borderId="150" applyNumberFormat="0" applyBorder="0">
      <alignment horizontal="centerContinuous"/>
    </xf>
    <xf numFmtId="0" fontId="225" fillId="0" borderId="150" applyNumberFormat="0" applyBorder="0">
      <alignment horizontal="centerContinuous"/>
    </xf>
    <xf numFmtId="0" fontId="225" fillId="0" borderId="150" applyNumberFormat="0" applyBorder="0">
      <alignment horizontal="centerContinuous"/>
    </xf>
    <xf numFmtId="0" fontId="225" fillId="0" borderId="150" applyNumberFormat="0" applyBorder="0">
      <alignment horizontal="centerContinuous"/>
    </xf>
    <xf numFmtId="0" fontId="225" fillId="0" borderId="150" applyNumberFormat="0" applyBorder="0">
      <alignment horizontal="centerContinuous"/>
    </xf>
    <xf numFmtId="0" fontId="225" fillId="0" borderId="150" applyNumberFormat="0" applyBorder="0">
      <alignment horizontal="centerContinuous"/>
    </xf>
    <xf numFmtId="0" fontId="285" fillId="62" borderId="151">
      <alignment horizontal="left" vertical="top" indent="2"/>
    </xf>
    <xf numFmtId="0" fontId="285" fillId="62" borderId="151">
      <alignment horizontal="left" vertical="top" indent="2"/>
    </xf>
    <xf numFmtId="0" fontId="285" fillId="62" borderId="151">
      <alignment horizontal="left" vertical="top" indent="2"/>
    </xf>
    <xf numFmtId="0" fontId="285" fillId="62" borderId="151">
      <alignment horizontal="left" vertical="top" indent="2"/>
    </xf>
    <xf numFmtId="0" fontId="83" fillId="0" borderId="149" applyNumberFormat="0" applyFont="0" applyBorder="0" applyProtection="0">
      <alignment horizontal="center" vertical="center"/>
    </xf>
    <xf numFmtId="0" fontId="83" fillId="0" borderId="149" applyNumberFormat="0" applyFont="0" applyBorder="0" applyProtection="0">
      <alignment horizontal="center" vertical="center"/>
    </xf>
    <xf numFmtId="9" fontId="84" fillId="0" borderId="150" applyNumberFormat="0" applyBorder="0"/>
    <xf numFmtId="9" fontId="84" fillId="0" borderId="150" applyNumberFormat="0" applyBorder="0"/>
    <xf numFmtId="305" fontId="71" fillId="35" borderId="148" applyFont="0" applyFill="0" applyBorder="0"/>
    <xf numFmtId="248" fontId="324" fillId="35" borderId="148" applyFont="0" applyFill="0" applyBorder="0"/>
    <xf numFmtId="0" fontId="225" fillId="0" borderId="154" applyNumberFormat="0" applyBorder="0">
      <alignment horizontal="centerContinuous"/>
    </xf>
    <xf numFmtId="0" fontId="225" fillId="0" borderId="154" applyNumberFormat="0" applyBorder="0">
      <alignment horizontal="centerContinuous"/>
    </xf>
    <xf numFmtId="0" fontId="225" fillId="0" borderId="154" applyNumberFormat="0" applyBorder="0">
      <alignment horizontal="centerContinuous"/>
    </xf>
    <xf numFmtId="0" fontId="225" fillId="0" borderId="154" applyNumberFormat="0" applyBorder="0">
      <alignment horizontal="centerContinuous"/>
    </xf>
    <xf numFmtId="0" fontId="225" fillId="0" borderId="154" applyNumberFormat="0" applyBorder="0">
      <alignment horizontal="centerContinuous"/>
    </xf>
    <xf numFmtId="0" fontId="225" fillId="0" borderId="154" applyNumberFormat="0" applyBorder="0">
      <alignment horizontal="centerContinuous"/>
    </xf>
    <xf numFmtId="0" fontId="225" fillId="0" borderId="154" applyNumberFormat="0" applyBorder="0">
      <alignment horizontal="centerContinuous"/>
    </xf>
    <xf numFmtId="0" fontId="225" fillId="0" borderId="154" applyNumberFormat="0" applyBorder="0">
      <alignment horizontal="centerContinuous"/>
    </xf>
    <xf numFmtId="0" fontId="225" fillId="0" borderId="154" applyNumberFormat="0" applyBorder="0">
      <alignment horizontal="centerContinuous"/>
    </xf>
    <xf numFmtId="0" fontId="225" fillId="0" borderId="154" applyNumberFormat="0" applyBorder="0">
      <alignment horizontal="centerContinuous"/>
    </xf>
    <xf numFmtId="0" fontId="285" fillId="62" borderId="155">
      <alignment horizontal="left" vertical="top" indent="2"/>
    </xf>
    <xf numFmtId="0" fontId="285" fillId="62" borderId="155">
      <alignment horizontal="left" vertical="top" indent="2"/>
    </xf>
    <xf numFmtId="0" fontId="285" fillId="62" borderId="155">
      <alignment horizontal="left" vertical="top" indent="2"/>
    </xf>
    <xf numFmtId="0" fontId="285" fillId="62" borderId="155">
      <alignment horizontal="left" vertical="top" indent="2"/>
    </xf>
    <xf numFmtId="0" fontId="83" fillId="0" borderId="153" applyNumberFormat="0" applyFont="0" applyBorder="0" applyProtection="0">
      <alignment horizontal="center" vertical="center"/>
    </xf>
    <xf numFmtId="0" fontId="83" fillId="0" borderId="153" applyNumberFormat="0" applyFont="0" applyBorder="0" applyProtection="0">
      <alignment horizontal="center" vertical="center"/>
    </xf>
    <xf numFmtId="9" fontId="84" fillId="0" borderId="154" applyNumberFormat="0" applyBorder="0"/>
    <xf numFmtId="9" fontId="84" fillId="0" borderId="154" applyNumberFormat="0" applyBorder="0"/>
    <xf numFmtId="305" fontId="71" fillId="35" borderId="152" applyFont="0" applyFill="0" applyBorder="0"/>
    <xf numFmtId="248" fontId="324" fillId="35" borderId="152" applyFont="0" applyFill="0" applyBorder="0"/>
    <xf numFmtId="0" fontId="225" fillId="0" borderId="162" applyNumberFormat="0" applyBorder="0">
      <alignment horizontal="centerContinuous"/>
    </xf>
    <xf numFmtId="0" fontId="225" fillId="0" borderId="162" applyNumberFormat="0" applyBorder="0">
      <alignment horizontal="centerContinuous"/>
    </xf>
    <xf numFmtId="0" fontId="225" fillId="0" borderId="162" applyNumberFormat="0" applyBorder="0">
      <alignment horizontal="centerContinuous"/>
    </xf>
    <xf numFmtId="0" fontId="225" fillId="0" borderId="162" applyNumberFormat="0" applyBorder="0">
      <alignment horizontal="centerContinuous"/>
    </xf>
    <xf numFmtId="0" fontId="225" fillId="0" borderId="162" applyNumberFormat="0" applyBorder="0">
      <alignment horizontal="centerContinuous"/>
    </xf>
    <xf numFmtId="0" fontId="225" fillId="0" borderId="162" applyNumberFormat="0" applyBorder="0">
      <alignment horizontal="centerContinuous"/>
    </xf>
    <xf numFmtId="0" fontId="225" fillId="0" borderId="162" applyNumberFormat="0" applyBorder="0">
      <alignment horizontal="centerContinuous"/>
    </xf>
    <xf numFmtId="0" fontId="225" fillId="0" borderId="162" applyNumberFormat="0" applyBorder="0">
      <alignment horizontal="centerContinuous"/>
    </xf>
    <xf numFmtId="0" fontId="225" fillId="0" borderId="162" applyNumberFormat="0" applyBorder="0">
      <alignment horizontal="centerContinuous"/>
    </xf>
    <xf numFmtId="0" fontId="225" fillId="0" borderId="162" applyNumberFormat="0" applyBorder="0">
      <alignment horizontal="centerContinuous"/>
    </xf>
    <xf numFmtId="0" fontId="285" fillId="62" borderId="163">
      <alignment horizontal="left" vertical="top" indent="2"/>
    </xf>
    <xf numFmtId="0" fontId="285" fillId="62" borderId="163">
      <alignment horizontal="left" vertical="top" indent="2"/>
    </xf>
    <xf numFmtId="0" fontId="285" fillId="62" borderId="163">
      <alignment horizontal="left" vertical="top" indent="2"/>
    </xf>
    <xf numFmtId="0" fontId="285" fillId="62" borderId="163">
      <alignment horizontal="left" vertical="top" indent="2"/>
    </xf>
    <xf numFmtId="0" fontId="83" fillId="0" borderId="161" applyNumberFormat="0" applyFont="0" applyBorder="0" applyProtection="0">
      <alignment horizontal="center" vertical="center"/>
    </xf>
    <xf numFmtId="0" fontId="83" fillId="0" borderId="161" applyNumberFormat="0" applyFont="0" applyBorder="0" applyProtection="0">
      <alignment horizontal="center" vertical="center"/>
    </xf>
    <xf numFmtId="9" fontId="84" fillId="0" borderId="162" applyNumberFormat="0" applyBorder="0"/>
    <xf numFmtId="9" fontId="84" fillId="0" borderId="162" applyNumberFormat="0" applyBorder="0"/>
    <xf numFmtId="305" fontId="71" fillId="35" borderId="160" applyFont="0" applyFill="0" applyBorder="0"/>
    <xf numFmtId="248" fontId="324" fillId="35" borderId="160" applyFont="0" applyFill="0" applyBorder="0"/>
    <xf numFmtId="0" fontId="225" fillId="0" borderId="166" applyNumberFormat="0" applyBorder="0">
      <alignment horizontal="centerContinuous"/>
    </xf>
    <xf numFmtId="0" fontId="225" fillId="0" borderId="166" applyNumberFormat="0" applyBorder="0">
      <alignment horizontal="centerContinuous"/>
    </xf>
    <xf numFmtId="0" fontId="225" fillId="0" borderId="166" applyNumberFormat="0" applyBorder="0">
      <alignment horizontal="centerContinuous"/>
    </xf>
    <xf numFmtId="0" fontId="225" fillId="0" borderId="166" applyNumberFormat="0" applyBorder="0">
      <alignment horizontal="centerContinuous"/>
    </xf>
    <xf numFmtId="0" fontId="225" fillId="0" borderId="166" applyNumberFormat="0" applyBorder="0">
      <alignment horizontal="centerContinuous"/>
    </xf>
    <xf numFmtId="0" fontId="225" fillId="0" borderId="166" applyNumberFormat="0" applyBorder="0">
      <alignment horizontal="centerContinuous"/>
    </xf>
    <xf numFmtId="0" fontId="225" fillId="0" borderId="166" applyNumberFormat="0" applyBorder="0">
      <alignment horizontal="centerContinuous"/>
    </xf>
    <xf numFmtId="0" fontId="225" fillId="0" borderId="166" applyNumberFormat="0" applyBorder="0">
      <alignment horizontal="centerContinuous"/>
    </xf>
    <xf numFmtId="0" fontId="225" fillId="0" borderId="166" applyNumberFormat="0" applyBorder="0">
      <alignment horizontal="centerContinuous"/>
    </xf>
    <xf numFmtId="0" fontId="225" fillId="0" borderId="166" applyNumberFormat="0" applyBorder="0">
      <alignment horizontal="centerContinuous"/>
    </xf>
    <xf numFmtId="0" fontId="285" fillId="62" borderId="167">
      <alignment horizontal="left" vertical="top" indent="2"/>
    </xf>
    <xf numFmtId="0" fontId="285" fillId="62" borderId="167">
      <alignment horizontal="left" vertical="top" indent="2"/>
    </xf>
    <xf numFmtId="0" fontId="285" fillId="62" borderId="167">
      <alignment horizontal="left" vertical="top" indent="2"/>
    </xf>
    <xf numFmtId="0" fontId="285" fillId="62" borderId="167">
      <alignment horizontal="left" vertical="top" indent="2"/>
    </xf>
    <xf numFmtId="0" fontId="83" fillId="0" borderId="165" applyNumberFormat="0" applyFont="0" applyBorder="0" applyProtection="0">
      <alignment horizontal="center" vertical="center"/>
    </xf>
    <xf numFmtId="0" fontId="83" fillId="0" borderId="165" applyNumberFormat="0" applyFont="0" applyBorder="0" applyProtection="0">
      <alignment horizontal="center" vertical="center"/>
    </xf>
    <xf numFmtId="9" fontId="84" fillId="0" borderId="166" applyNumberFormat="0" applyBorder="0"/>
    <xf numFmtId="9" fontId="84" fillId="0" borderId="166" applyNumberFormat="0" applyBorder="0"/>
    <xf numFmtId="305" fontId="71" fillId="35" borderId="164" applyFont="0" applyFill="0" applyBorder="0"/>
    <xf numFmtId="248" fontId="324" fillId="35" borderId="164" applyFont="0" applyFill="0" applyBorder="0"/>
    <xf numFmtId="0" fontId="225" fillId="0" borderId="174" applyNumberFormat="0" applyBorder="0">
      <alignment horizontal="centerContinuous"/>
    </xf>
    <xf numFmtId="0" fontId="225" fillId="0" borderId="174" applyNumberFormat="0" applyBorder="0">
      <alignment horizontal="centerContinuous"/>
    </xf>
    <xf numFmtId="0" fontId="225" fillId="0" borderId="174" applyNumberFormat="0" applyBorder="0">
      <alignment horizontal="centerContinuous"/>
    </xf>
    <xf numFmtId="0" fontId="225" fillId="0" borderId="174" applyNumberFormat="0" applyBorder="0">
      <alignment horizontal="centerContinuous"/>
    </xf>
    <xf numFmtId="0" fontId="225" fillId="0" borderId="174" applyNumberFormat="0" applyBorder="0">
      <alignment horizontal="centerContinuous"/>
    </xf>
    <xf numFmtId="0" fontId="225" fillId="0" borderId="174" applyNumberFormat="0" applyBorder="0">
      <alignment horizontal="centerContinuous"/>
    </xf>
    <xf numFmtId="0" fontId="225" fillId="0" borderId="174" applyNumberFormat="0" applyBorder="0">
      <alignment horizontal="centerContinuous"/>
    </xf>
    <xf numFmtId="0" fontId="225" fillId="0" borderId="174" applyNumberFormat="0" applyBorder="0">
      <alignment horizontal="centerContinuous"/>
    </xf>
    <xf numFmtId="0" fontId="225" fillId="0" borderId="174" applyNumberFormat="0" applyBorder="0">
      <alignment horizontal="centerContinuous"/>
    </xf>
    <xf numFmtId="0" fontId="225" fillId="0" borderId="174" applyNumberFormat="0" applyBorder="0">
      <alignment horizontal="centerContinuous"/>
    </xf>
    <xf numFmtId="0" fontId="285" fillId="62" borderId="175">
      <alignment horizontal="left" vertical="top" indent="2"/>
    </xf>
    <xf numFmtId="0" fontId="285" fillId="62" borderId="175">
      <alignment horizontal="left" vertical="top" indent="2"/>
    </xf>
    <xf numFmtId="0" fontId="285" fillId="62" borderId="175">
      <alignment horizontal="left" vertical="top" indent="2"/>
    </xf>
    <xf numFmtId="0" fontId="285" fillId="62" borderId="175">
      <alignment horizontal="left" vertical="top" indent="2"/>
    </xf>
    <xf numFmtId="0" fontId="83" fillId="0" borderId="173" applyNumberFormat="0" applyFont="0" applyBorder="0" applyProtection="0">
      <alignment horizontal="center" vertical="center"/>
    </xf>
    <xf numFmtId="0" fontId="83" fillId="0" borderId="173" applyNumberFormat="0" applyFont="0" applyBorder="0" applyProtection="0">
      <alignment horizontal="center" vertical="center"/>
    </xf>
    <xf numFmtId="9" fontId="84" fillId="0" borderId="174" applyNumberFormat="0" applyBorder="0"/>
    <xf numFmtId="9" fontId="84" fillId="0" borderId="174" applyNumberFormat="0" applyBorder="0"/>
    <xf numFmtId="305" fontId="71" fillId="35" borderId="172" applyFont="0" applyFill="0" applyBorder="0"/>
    <xf numFmtId="248" fontId="324" fillId="35" borderId="172" applyFont="0" applyFill="0" applyBorder="0"/>
    <xf numFmtId="0" fontId="225" fillId="0" borderId="178" applyNumberFormat="0" applyBorder="0">
      <alignment horizontal="centerContinuous"/>
    </xf>
    <xf numFmtId="0" fontId="225" fillId="0" borderId="178" applyNumberFormat="0" applyBorder="0">
      <alignment horizontal="centerContinuous"/>
    </xf>
    <xf numFmtId="0" fontId="225" fillId="0" borderId="178" applyNumberFormat="0" applyBorder="0">
      <alignment horizontal="centerContinuous"/>
    </xf>
    <xf numFmtId="0" fontId="225" fillId="0" borderId="178" applyNumberFormat="0" applyBorder="0">
      <alignment horizontal="centerContinuous"/>
    </xf>
    <xf numFmtId="0" fontId="225" fillId="0" borderId="178" applyNumberFormat="0" applyBorder="0">
      <alignment horizontal="centerContinuous"/>
    </xf>
    <xf numFmtId="0" fontId="225" fillId="0" borderId="178" applyNumberFormat="0" applyBorder="0">
      <alignment horizontal="centerContinuous"/>
    </xf>
    <xf numFmtId="0" fontId="225" fillId="0" borderId="178" applyNumberFormat="0" applyBorder="0">
      <alignment horizontal="centerContinuous"/>
    </xf>
    <xf numFmtId="0" fontId="225" fillId="0" borderId="178" applyNumberFormat="0" applyBorder="0">
      <alignment horizontal="centerContinuous"/>
    </xf>
    <xf numFmtId="0" fontId="225" fillId="0" borderId="178" applyNumberFormat="0" applyBorder="0">
      <alignment horizontal="centerContinuous"/>
    </xf>
    <xf numFmtId="0" fontId="225" fillId="0" borderId="178" applyNumberFormat="0" applyBorder="0">
      <alignment horizontal="centerContinuous"/>
    </xf>
    <xf numFmtId="0" fontId="285" fillId="62" borderId="179">
      <alignment horizontal="left" vertical="top" indent="2"/>
    </xf>
    <xf numFmtId="0" fontId="285" fillId="62" borderId="179">
      <alignment horizontal="left" vertical="top" indent="2"/>
    </xf>
    <xf numFmtId="0" fontId="285" fillId="62" borderId="179">
      <alignment horizontal="left" vertical="top" indent="2"/>
    </xf>
    <xf numFmtId="0" fontId="285" fillId="62" borderId="179">
      <alignment horizontal="left" vertical="top" indent="2"/>
    </xf>
    <xf numFmtId="0" fontId="83" fillId="0" borderId="177" applyNumberFormat="0" applyFont="0" applyBorder="0" applyProtection="0">
      <alignment horizontal="center" vertical="center"/>
    </xf>
    <xf numFmtId="0" fontId="83" fillId="0" borderId="177" applyNumberFormat="0" applyFont="0" applyBorder="0" applyProtection="0">
      <alignment horizontal="center" vertical="center"/>
    </xf>
    <xf numFmtId="9" fontId="84" fillId="0" borderId="178" applyNumberFormat="0" applyBorder="0"/>
    <xf numFmtId="9" fontId="84" fillId="0" borderId="178" applyNumberFormat="0" applyBorder="0"/>
    <xf numFmtId="305" fontId="71" fillId="35" borderId="176" applyFont="0" applyFill="0" applyBorder="0"/>
    <xf numFmtId="248" fontId="324" fillId="35" borderId="176" applyFont="0" applyFill="0" applyBorder="0"/>
    <xf numFmtId="0" fontId="225" fillId="0" borderId="186" applyNumberFormat="0" applyBorder="0">
      <alignment horizontal="centerContinuous"/>
    </xf>
    <xf numFmtId="0" fontId="225" fillId="0" borderId="186" applyNumberFormat="0" applyBorder="0">
      <alignment horizontal="centerContinuous"/>
    </xf>
    <xf numFmtId="0" fontId="225" fillId="0" borderId="186" applyNumberFormat="0" applyBorder="0">
      <alignment horizontal="centerContinuous"/>
    </xf>
    <xf numFmtId="0" fontId="225" fillId="0" borderId="186" applyNumberFormat="0" applyBorder="0">
      <alignment horizontal="centerContinuous"/>
    </xf>
    <xf numFmtId="0" fontId="225" fillId="0" borderId="186" applyNumberFormat="0" applyBorder="0">
      <alignment horizontal="centerContinuous"/>
    </xf>
    <xf numFmtId="0" fontId="225" fillId="0" borderId="186" applyNumberFormat="0" applyBorder="0">
      <alignment horizontal="centerContinuous"/>
    </xf>
    <xf numFmtId="0" fontId="225" fillId="0" borderId="186" applyNumberFormat="0" applyBorder="0">
      <alignment horizontal="centerContinuous"/>
    </xf>
    <xf numFmtId="0" fontId="225" fillId="0" borderId="186" applyNumberFormat="0" applyBorder="0">
      <alignment horizontal="centerContinuous"/>
    </xf>
    <xf numFmtId="0" fontId="225" fillId="0" borderId="186" applyNumberFormat="0" applyBorder="0">
      <alignment horizontal="centerContinuous"/>
    </xf>
    <xf numFmtId="0" fontId="225" fillId="0" borderId="186" applyNumberFormat="0" applyBorder="0">
      <alignment horizontal="centerContinuous"/>
    </xf>
    <xf numFmtId="0" fontId="285" fillId="62" borderId="187">
      <alignment horizontal="left" vertical="top" indent="2"/>
    </xf>
    <xf numFmtId="0" fontId="285" fillId="62" borderId="187">
      <alignment horizontal="left" vertical="top" indent="2"/>
    </xf>
    <xf numFmtId="0" fontId="285" fillId="62" borderId="187">
      <alignment horizontal="left" vertical="top" indent="2"/>
    </xf>
    <xf numFmtId="0" fontId="285" fillId="62" borderId="187">
      <alignment horizontal="left" vertical="top" indent="2"/>
    </xf>
    <xf numFmtId="0" fontId="83" fillId="0" borderId="185" applyNumberFormat="0" applyFont="0" applyBorder="0" applyProtection="0">
      <alignment horizontal="center" vertical="center"/>
    </xf>
    <xf numFmtId="0" fontId="83" fillId="0" borderId="185" applyNumberFormat="0" applyFont="0" applyBorder="0" applyProtection="0">
      <alignment horizontal="center" vertical="center"/>
    </xf>
    <xf numFmtId="9" fontId="84" fillId="0" borderId="186" applyNumberFormat="0" applyBorder="0"/>
    <xf numFmtId="9" fontId="84" fillId="0" borderId="186" applyNumberFormat="0" applyBorder="0"/>
    <xf numFmtId="305" fontId="71" fillId="35" borderId="184" applyFont="0" applyFill="0" applyBorder="0"/>
    <xf numFmtId="248" fontId="324" fillId="35" borderId="184" applyFont="0" applyFill="0" applyBorder="0"/>
    <xf numFmtId="0" fontId="225" fillId="0" borderId="190" applyNumberFormat="0" applyBorder="0">
      <alignment horizontal="centerContinuous"/>
    </xf>
    <xf numFmtId="0" fontId="225" fillId="0" borderId="190" applyNumberFormat="0" applyBorder="0">
      <alignment horizontal="centerContinuous"/>
    </xf>
    <xf numFmtId="0" fontId="225" fillId="0" borderId="190" applyNumberFormat="0" applyBorder="0">
      <alignment horizontal="centerContinuous"/>
    </xf>
    <xf numFmtId="0" fontId="225" fillId="0" borderId="190" applyNumberFormat="0" applyBorder="0">
      <alignment horizontal="centerContinuous"/>
    </xf>
    <xf numFmtId="0" fontId="225" fillId="0" borderId="190" applyNumberFormat="0" applyBorder="0">
      <alignment horizontal="centerContinuous"/>
    </xf>
    <xf numFmtId="0" fontId="225" fillId="0" borderId="190" applyNumberFormat="0" applyBorder="0">
      <alignment horizontal="centerContinuous"/>
    </xf>
    <xf numFmtId="0" fontId="225" fillId="0" borderId="190" applyNumberFormat="0" applyBorder="0">
      <alignment horizontal="centerContinuous"/>
    </xf>
    <xf numFmtId="0" fontId="225" fillId="0" borderId="190" applyNumberFormat="0" applyBorder="0">
      <alignment horizontal="centerContinuous"/>
    </xf>
    <xf numFmtId="0" fontId="225" fillId="0" borderId="190" applyNumberFormat="0" applyBorder="0">
      <alignment horizontal="centerContinuous"/>
    </xf>
    <xf numFmtId="0" fontId="225" fillId="0" borderId="190" applyNumberFormat="0" applyBorder="0">
      <alignment horizontal="centerContinuous"/>
    </xf>
    <xf numFmtId="0" fontId="285" fillId="62" borderId="191">
      <alignment horizontal="left" vertical="top" indent="2"/>
    </xf>
    <xf numFmtId="0" fontId="285" fillId="62" borderId="191">
      <alignment horizontal="left" vertical="top" indent="2"/>
    </xf>
    <xf numFmtId="0" fontId="285" fillId="62" borderId="191">
      <alignment horizontal="left" vertical="top" indent="2"/>
    </xf>
    <xf numFmtId="0" fontId="285" fillId="62" borderId="191">
      <alignment horizontal="left" vertical="top" indent="2"/>
    </xf>
    <xf numFmtId="0" fontId="83" fillId="0" borderId="189" applyNumberFormat="0" applyFont="0" applyBorder="0" applyProtection="0">
      <alignment horizontal="center" vertical="center"/>
    </xf>
    <xf numFmtId="0" fontId="83" fillId="0" borderId="189" applyNumberFormat="0" applyFont="0" applyBorder="0" applyProtection="0">
      <alignment horizontal="center" vertical="center"/>
    </xf>
    <xf numFmtId="9" fontId="84" fillId="0" borderId="190" applyNumberFormat="0" applyBorder="0"/>
    <xf numFmtId="9" fontId="84" fillId="0" borderId="190" applyNumberFormat="0" applyBorder="0"/>
    <xf numFmtId="305" fontId="71" fillId="35" borderId="188" applyFont="0" applyFill="0" applyBorder="0"/>
    <xf numFmtId="248" fontId="324" fillId="35" borderId="188" applyFont="0" applyFill="0" applyBorder="0"/>
    <xf numFmtId="0" fontId="225" fillId="0" borderId="198" applyNumberFormat="0" applyBorder="0">
      <alignment horizontal="centerContinuous"/>
    </xf>
    <xf numFmtId="0" fontId="225" fillId="0" borderId="198" applyNumberFormat="0" applyBorder="0">
      <alignment horizontal="centerContinuous"/>
    </xf>
    <xf numFmtId="0" fontId="225" fillId="0" borderId="198" applyNumberFormat="0" applyBorder="0">
      <alignment horizontal="centerContinuous"/>
    </xf>
    <xf numFmtId="0" fontId="225" fillId="0" borderId="198" applyNumberFormat="0" applyBorder="0">
      <alignment horizontal="centerContinuous"/>
    </xf>
    <xf numFmtId="0" fontId="225" fillId="0" borderId="198" applyNumberFormat="0" applyBorder="0">
      <alignment horizontal="centerContinuous"/>
    </xf>
    <xf numFmtId="0" fontId="225" fillId="0" borderId="198" applyNumberFormat="0" applyBorder="0">
      <alignment horizontal="centerContinuous"/>
    </xf>
    <xf numFmtId="0" fontId="225" fillId="0" borderId="198" applyNumberFormat="0" applyBorder="0">
      <alignment horizontal="centerContinuous"/>
    </xf>
    <xf numFmtId="0" fontId="225" fillId="0" borderId="198" applyNumberFormat="0" applyBorder="0">
      <alignment horizontal="centerContinuous"/>
    </xf>
    <xf numFmtId="0" fontId="225" fillId="0" borderId="198" applyNumberFormat="0" applyBorder="0">
      <alignment horizontal="centerContinuous"/>
    </xf>
    <xf numFmtId="0" fontId="225" fillId="0" borderId="198" applyNumberFormat="0" applyBorder="0">
      <alignment horizontal="centerContinuous"/>
    </xf>
    <xf numFmtId="0" fontId="285" fillId="62" borderId="199">
      <alignment horizontal="left" vertical="top" indent="2"/>
    </xf>
    <xf numFmtId="0" fontId="285" fillId="62" borderId="199">
      <alignment horizontal="left" vertical="top" indent="2"/>
    </xf>
    <xf numFmtId="0" fontId="285" fillId="62" borderId="199">
      <alignment horizontal="left" vertical="top" indent="2"/>
    </xf>
    <xf numFmtId="0" fontId="285" fillId="62" borderId="199">
      <alignment horizontal="left" vertical="top" indent="2"/>
    </xf>
    <xf numFmtId="0" fontId="83" fillId="0" borderId="197" applyNumberFormat="0" applyFont="0" applyBorder="0" applyProtection="0">
      <alignment horizontal="center" vertical="center"/>
    </xf>
    <xf numFmtId="0" fontId="83" fillId="0" borderId="197" applyNumberFormat="0" applyFont="0" applyBorder="0" applyProtection="0">
      <alignment horizontal="center" vertical="center"/>
    </xf>
    <xf numFmtId="9" fontId="84" fillId="0" borderId="198" applyNumberFormat="0" applyBorder="0"/>
    <xf numFmtId="9" fontId="84" fillId="0" borderId="198" applyNumberFormat="0" applyBorder="0"/>
    <xf numFmtId="305" fontId="71" fillId="35" borderId="196" applyFont="0" applyFill="0" applyBorder="0"/>
    <xf numFmtId="248" fontId="324" fillId="35" borderId="196" applyFont="0" applyFill="0" applyBorder="0"/>
    <xf numFmtId="0" fontId="225" fillId="0" borderId="202" applyNumberFormat="0" applyBorder="0">
      <alignment horizontal="centerContinuous"/>
    </xf>
    <xf numFmtId="0" fontId="225" fillId="0" borderId="202" applyNumberFormat="0" applyBorder="0">
      <alignment horizontal="centerContinuous"/>
    </xf>
    <xf numFmtId="0" fontId="225" fillId="0" borderId="202" applyNumberFormat="0" applyBorder="0">
      <alignment horizontal="centerContinuous"/>
    </xf>
    <xf numFmtId="0" fontId="225" fillId="0" borderId="202" applyNumberFormat="0" applyBorder="0">
      <alignment horizontal="centerContinuous"/>
    </xf>
    <xf numFmtId="0" fontId="225" fillId="0" borderId="202" applyNumberFormat="0" applyBorder="0">
      <alignment horizontal="centerContinuous"/>
    </xf>
    <xf numFmtId="0" fontId="225" fillId="0" borderId="202" applyNumberFormat="0" applyBorder="0">
      <alignment horizontal="centerContinuous"/>
    </xf>
    <xf numFmtId="0" fontId="225" fillId="0" borderId="202" applyNumberFormat="0" applyBorder="0">
      <alignment horizontal="centerContinuous"/>
    </xf>
    <xf numFmtId="0" fontId="225" fillId="0" borderId="202" applyNumberFormat="0" applyBorder="0">
      <alignment horizontal="centerContinuous"/>
    </xf>
    <xf numFmtId="0" fontId="225" fillId="0" borderId="202" applyNumberFormat="0" applyBorder="0">
      <alignment horizontal="centerContinuous"/>
    </xf>
    <xf numFmtId="0" fontId="225" fillId="0" borderId="202" applyNumberFormat="0" applyBorder="0">
      <alignment horizontal="centerContinuous"/>
    </xf>
    <xf numFmtId="0" fontId="285" fillId="62" borderId="203">
      <alignment horizontal="left" vertical="top" indent="2"/>
    </xf>
    <xf numFmtId="0" fontId="285" fillId="62" borderId="203">
      <alignment horizontal="left" vertical="top" indent="2"/>
    </xf>
    <xf numFmtId="0" fontId="285" fillId="62" borderId="203">
      <alignment horizontal="left" vertical="top" indent="2"/>
    </xf>
    <xf numFmtId="0" fontId="285" fillId="62" borderId="203">
      <alignment horizontal="left" vertical="top" indent="2"/>
    </xf>
    <xf numFmtId="0" fontId="83" fillId="0" borderId="201" applyNumberFormat="0" applyFont="0" applyBorder="0" applyProtection="0">
      <alignment horizontal="center" vertical="center"/>
    </xf>
    <xf numFmtId="0" fontId="83" fillId="0" borderId="201" applyNumberFormat="0" applyFont="0" applyBorder="0" applyProtection="0">
      <alignment horizontal="center" vertical="center"/>
    </xf>
    <xf numFmtId="9" fontId="84" fillId="0" borderId="202" applyNumberFormat="0" applyBorder="0"/>
    <xf numFmtId="9" fontId="84" fillId="0" borderId="202" applyNumberFormat="0" applyBorder="0"/>
    <xf numFmtId="305" fontId="71" fillId="35" borderId="200" applyFont="0" applyFill="0" applyBorder="0"/>
    <xf numFmtId="248" fontId="324" fillId="35" borderId="200" applyFont="0" applyFill="0" applyBorder="0"/>
    <xf numFmtId="0" fontId="50" fillId="0" borderId="0">
      <alignment vertical="center"/>
    </xf>
    <xf numFmtId="41" fontId="50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9" fontId="50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9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25" fillId="0" borderId="206" applyNumberFormat="0" applyBorder="0">
      <alignment horizontal="centerContinuous"/>
    </xf>
    <xf numFmtId="0" fontId="225" fillId="0" borderId="206" applyNumberFormat="0" applyBorder="0">
      <alignment horizontal="centerContinuous"/>
    </xf>
    <xf numFmtId="0" fontId="225" fillId="0" borderId="206" applyNumberFormat="0" applyBorder="0">
      <alignment horizontal="centerContinuous"/>
    </xf>
    <xf numFmtId="0" fontId="225" fillId="0" borderId="206" applyNumberFormat="0" applyBorder="0">
      <alignment horizontal="centerContinuous"/>
    </xf>
    <xf numFmtId="0" fontId="225" fillId="0" borderId="206" applyNumberFormat="0" applyBorder="0">
      <alignment horizontal="centerContinuous"/>
    </xf>
    <xf numFmtId="0" fontId="225" fillId="0" borderId="206" applyNumberFormat="0" applyBorder="0">
      <alignment horizontal="centerContinuous"/>
    </xf>
    <xf numFmtId="0" fontId="225" fillId="0" borderId="206" applyNumberFormat="0" applyBorder="0">
      <alignment horizontal="centerContinuous"/>
    </xf>
    <xf numFmtId="0" fontId="225" fillId="0" borderId="206" applyNumberFormat="0" applyBorder="0">
      <alignment horizontal="centerContinuous"/>
    </xf>
    <xf numFmtId="0" fontId="225" fillId="0" borderId="206" applyNumberFormat="0" applyBorder="0">
      <alignment horizontal="centerContinuous"/>
    </xf>
    <xf numFmtId="0" fontId="225" fillId="0" borderId="206" applyNumberFormat="0" applyBorder="0">
      <alignment horizontal="centerContinuous"/>
    </xf>
    <xf numFmtId="0" fontId="285" fillId="62" borderId="207">
      <alignment horizontal="left" vertical="top" indent="2"/>
    </xf>
    <xf numFmtId="0" fontId="285" fillId="62" borderId="207">
      <alignment horizontal="left" vertical="top" indent="2"/>
    </xf>
    <xf numFmtId="0" fontId="285" fillId="62" borderId="207">
      <alignment horizontal="left" vertical="top" indent="2"/>
    </xf>
    <xf numFmtId="0" fontId="285" fillId="62" borderId="207">
      <alignment horizontal="left" vertical="top" indent="2"/>
    </xf>
    <xf numFmtId="0" fontId="83" fillId="0" borderId="205" applyNumberFormat="0" applyFont="0" applyBorder="0" applyProtection="0">
      <alignment horizontal="center" vertical="center"/>
    </xf>
    <xf numFmtId="0" fontId="83" fillId="0" borderId="205" applyNumberFormat="0" applyFont="0" applyBorder="0" applyProtection="0">
      <alignment horizontal="center" vertical="center"/>
    </xf>
    <xf numFmtId="9" fontId="84" fillId="0" borderId="206" applyNumberFormat="0" applyBorder="0"/>
    <xf numFmtId="9" fontId="84" fillId="0" borderId="206" applyNumberFormat="0" applyBorder="0"/>
    <xf numFmtId="305" fontId="71" fillId="35" borderId="204" applyFont="0" applyFill="0" applyBorder="0"/>
    <xf numFmtId="248" fontId="324" fillId="35" borderId="204" applyFont="0" applyFill="0" applyBorder="0"/>
    <xf numFmtId="0" fontId="225" fillId="0" borderId="210" applyNumberFormat="0" applyBorder="0">
      <alignment horizontal="centerContinuous"/>
    </xf>
    <xf numFmtId="0" fontId="225" fillId="0" borderId="210" applyNumberFormat="0" applyBorder="0">
      <alignment horizontal="centerContinuous"/>
    </xf>
    <xf numFmtId="0" fontId="225" fillId="0" borderId="210" applyNumberFormat="0" applyBorder="0">
      <alignment horizontal="centerContinuous"/>
    </xf>
    <xf numFmtId="0" fontId="225" fillId="0" borderId="210" applyNumberFormat="0" applyBorder="0">
      <alignment horizontal="centerContinuous"/>
    </xf>
    <xf numFmtId="0" fontId="225" fillId="0" borderId="210" applyNumberFormat="0" applyBorder="0">
      <alignment horizontal="centerContinuous"/>
    </xf>
    <xf numFmtId="0" fontId="225" fillId="0" borderId="210" applyNumberFormat="0" applyBorder="0">
      <alignment horizontal="centerContinuous"/>
    </xf>
    <xf numFmtId="0" fontId="225" fillId="0" borderId="210" applyNumberFormat="0" applyBorder="0">
      <alignment horizontal="centerContinuous"/>
    </xf>
    <xf numFmtId="0" fontId="225" fillId="0" borderId="210" applyNumberFormat="0" applyBorder="0">
      <alignment horizontal="centerContinuous"/>
    </xf>
    <xf numFmtId="0" fontId="225" fillId="0" borderId="210" applyNumberFormat="0" applyBorder="0">
      <alignment horizontal="centerContinuous"/>
    </xf>
    <xf numFmtId="0" fontId="225" fillId="0" borderId="210" applyNumberFormat="0" applyBorder="0">
      <alignment horizontal="centerContinuous"/>
    </xf>
    <xf numFmtId="0" fontId="285" fillId="62" borderId="211">
      <alignment horizontal="left" vertical="top" indent="2"/>
    </xf>
    <xf numFmtId="0" fontId="285" fillId="62" borderId="211">
      <alignment horizontal="left" vertical="top" indent="2"/>
    </xf>
    <xf numFmtId="0" fontId="285" fillId="62" borderId="211">
      <alignment horizontal="left" vertical="top" indent="2"/>
    </xf>
    <xf numFmtId="0" fontId="285" fillId="62" borderId="211">
      <alignment horizontal="left" vertical="top" indent="2"/>
    </xf>
    <xf numFmtId="0" fontId="83" fillId="0" borderId="209" applyNumberFormat="0" applyFont="0" applyBorder="0" applyProtection="0">
      <alignment horizontal="center" vertical="center"/>
    </xf>
    <xf numFmtId="0" fontId="83" fillId="0" borderId="209" applyNumberFormat="0" applyFont="0" applyBorder="0" applyProtection="0">
      <alignment horizontal="center" vertical="center"/>
    </xf>
    <xf numFmtId="9" fontId="84" fillId="0" borderId="210" applyNumberFormat="0" applyBorder="0"/>
    <xf numFmtId="9" fontId="84" fillId="0" borderId="210" applyNumberFormat="0" applyBorder="0"/>
    <xf numFmtId="305" fontId="71" fillId="35" borderId="208" applyFont="0" applyFill="0" applyBorder="0"/>
    <xf numFmtId="248" fontId="324" fillId="35" borderId="208" applyFont="0" applyFill="0" applyBorder="0"/>
    <xf numFmtId="0" fontId="225" fillId="0" borderId="214" applyNumberFormat="0" applyBorder="0">
      <alignment horizontal="centerContinuous"/>
    </xf>
    <xf numFmtId="0" fontId="225" fillId="0" borderId="214" applyNumberFormat="0" applyBorder="0">
      <alignment horizontal="centerContinuous"/>
    </xf>
    <xf numFmtId="0" fontId="225" fillId="0" borderId="214" applyNumberFormat="0" applyBorder="0">
      <alignment horizontal="centerContinuous"/>
    </xf>
    <xf numFmtId="0" fontId="225" fillId="0" borderId="214" applyNumberFormat="0" applyBorder="0">
      <alignment horizontal="centerContinuous"/>
    </xf>
    <xf numFmtId="0" fontId="225" fillId="0" borderId="214" applyNumberFormat="0" applyBorder="0">
      <alignment horizontal="centerContinuous"/>
    </xf>
    <xf numFmtId="0" fontId="225" fillId="0" borderId="214" applyNumberFormat="0" applyBorder="0">
      <alignment horizontal="centerContinuous"/>
    </xf>
    <xf numFmtId="0" fontId="225" fillId="0" borderId="214" applyNumberFormat="0" applyBorder="0">
      <alignment horizontal="centerContinuous"/>
    </xf>
    <xf numFmtId="0" fontId="225" fillId="0" borderId="214" applyNumberFormat="0" applyBorder="0">
      <alignment horizontal="centerContinuous"/>
    </xf>
    <xf numFmtId="0" fontId="225" fillId="0" borderId="214" applyNumberFormat="0" applyBorder="0">
      <alignment horizontal="centerContinuous"/>
    </xf>
    <xf numFmtId="0" fontId="225" fillId="0" borderId="214" applyNumberFormat="0" applyBorder="0">
      <alignment horizontal="centerContinuous"/>
    </xf>
    <xf numFmtId="0" fontId="285" fillId="62" borderId="215">
      <alignment horizontal="left" vertical="top" indent="2"/>
    </xf>
    <xf numFmtId="0" fontId="285" fillId="62" borderId="215">
      <alignment horizontal="left" vertical="top" indent="2"/>
    </xf>
    <xf numFmtId="0" fontId="285" fillId="62" borderId="215">
      <alignment horizontal="left" vertical="top" indent="2"/>
    </xf>
    <xf numFmtId="0" fontId="285" fillId="62" borderId="215">
      <alignment horizontal="left" vertical="top" indent="2"/>
    </xf>
    <xf numFmtId="0" fontId="83" fillId="0" borderId="213" applyNumberFormat="0" applyFont="0" applyBorder="0" applyProtection="0">
      <alignment horizontal="center" vertical="center"/>
    </xf>
    <xf numFmtId="0" fontId="83" fillId="0" borderId="213" applyNumberFormat="0" applyFont="0" applyBorder="0" applyProtection="0">
      <alignment horizontal="center" vertical="center"/>
    </xf>
    <xf numFmtId="9" fontId="84" fillId="0" borderId="214" applyNumberFormat="0" applyBorder="0"/>
    <xf numFmtId="9" fontId="84" fillId="0" borderId="214" applyNumberFormat="0" applyBorder="0"/>
    <xf numFmtId="305" fontId="71" fillId="35" borderId="212" applyFont="0" applyFill="0" applyBorder="0"/>
    <xf numFmtId="248" fontId="324" fillId="35" borderId="212" applyFont="0" applyFill="0" applyBorder="0"/>
    <xf numFmtId="0" fontId="49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225" fillId="0" borderId="218" applyNumberFormat="0" applyBorder="0">
      <alignment horizontal="centerContinuous"/>
    </xf>
    <xf numFmtId="0" fontId="225" fillId="0" borderId="218" applyNumberFormat="0" applyBorder="0">
      <alignment horizontal="centerContinuous"/>
    </xf>
    <xf numFmtId="0" fontId="225" fillId="0" borderId="218" applyNumberFormat="0" applyBorder="0">
      <alignment horizontal="centerContinuous"/>
    </xf>
    <xf numFmtId="0" fontId="225" fillId="0" borderId="218" applyNumberFormat="0" applyBorder="0">
      <alignment horizontal="centerContinuous"/>
    </xf>
    <xf numFmtId="0" fontId="225" fillId="0" borderId="218" applyNumberFormat="0" applyBorder="0">
      <alignment horizontal="centerContinuous"/>
    </xf>
    <xf numFmtId="0" fontId="225" fillId="0" borderId="218" applyNumberFormat="0" applyBorder="0">
      <alignment horizontal="centerContinuous"/>
    </xf>
    <xf numFmtId="0" fontId="225" fillId="0" borderId="218" applyNumberFormat="0" applyBorder="0">
      <alignment horizontal="centerContinuous"/>
    </xf>
    <xf numFmtId="0" fontId="225" fillId="0" borderId="218" applyNumberFormat="0" applyBorder="0">
      <alignment horizontal="centerContinuous"/>
    </xf>
    <xf numFmtId="0" fontId="225" fillId="0" borderId="218" applyNumberFormat="0" applyBorder="0">
      <alignment horizontal="centerContinuous"/>
    </xf>
    <xf numFmtId="0" fontId="225" fillId="0" borderId="218" applyNumberFormat="0" applyBorder="0">
      <alignment horizontal="centerContinuous"/>
    </xf>
    <xf numFmtId="0" fontId="285" fillId="62" borderId="219">
      <alignment horizontal="left" vertical="top" indent="2"/>
    </xf>
    <xf numFmtId="0" fontId="285" fillId="62" borderId="219">
      <alignment horizontal="left" vertical="top" indent="2"/>
    </xf>
    <xf numFmtId="0" fontId="285" fillId="62" borderId="219">
      <alignment horizontal="left" vertical="top" indent="2"/>
    </xf>
    <xf numFmtId="0" fontId="285" fillId="62" borderId="219">
      <alignment horizontal="left" vertical="top" indent="2"/>
    </xf>
    <xf numFmtId="0" fontId="83" fillId="0" borderId="217" applyNumberFormat="0" applyFont="0" applyBorder="0" applyProtection="0">
      <alignment horizontal="center" vertical="center"/>
    </xf>
    <xf numFmtId="0" fontId="83" fillId="0" borderId="217" applyNumberFormat="0" applyFont="0" applyBorder="0" applyProtection="0">
      <alignment horizontal="center" vertical="center"/>
    </xf>
    <xf numFmtId="9" fontId="84" fillId="0" borderId="218" applyNumberFormat="0" applyBorder="0"/>
    <xf numFmtId="9" fontId="84" fillId="0" borderId="218" applyNumberFormat="0" applyBorder="0"/>
    <xf numFmtId="305" fontId="71" fillId="35" borderId="216" applyFont="0" applyFill="0" applyBorder="0"/>
    <xf numFmtId="248" fontId="324" fillId="35" borderId="216" applyFont="0" applyFill="0" applyBorder="0"/>
    <xf numFmtId="0" fontId="225" fillId="0" borderId="222" applyNumberFormat="0" applyBorder="0">
      <alignment horizontal="centerContinuous"/>
    </xf>
    <xf numFmtId="0" fontId="225" fillId="0" borderId="222" applyNumberFormat="0" applyBorder="0">
      <alignment horizontal="centerContinuous"/>
    </xf>
    <xf numFmtId="0" fontId="225" fillId="0" borderId="222" applyNumberFormat="0" applyBorder="0">
      <alignment horizontal="centerContinuous"/>
    </xf>
    <xf numFmtId="0" fontId="225" fillId="0" borderId="222" applyNumberFormat="0" applyBorder="0">
      <alignment horizontal="centerContinuous"/>
    </xf>
    <xf numFmtId="0" fontId="225" fillId="0" borderId="222" applyNumberFormat="0" applyBorder="0">
      <alignment horizontal="centerContinuous"/>
    </xf>
    <xf numFmtId="0" fontId="225" fillId="0" borderId="222" applyNumberFormat="0" applyBorder="0">
      <alignment horizontal="centerContinuous"/>
    </xf>
    <xf numFmtId="0" fontId="225" fillId="0" borderId="222" applyNumberFormat="0" applyBorder="0">
      <alignment horizontal="centerContinuous"/>
    </xf>
    <xf numFmtId="0" fontId="225" fillId="0" borderId="222" applyNumberFormat="0" applyBorder="0">
      <alignment horizontal="centerContinuous"/>
    </xf>
    <xf numFmtId="0" fontId="225" fillId="0" borderId="222" applyNumberFormat="0" applyBorder="0">
      <alignment horizontal="centerContinuous"/>
    </xf>
    <xf numFmtId="0" fontId="225" fillId="0" borderId="222" applyNumberFormat="0" applyBorder="0">
      <alignment horizontal="centerContinuous"/>
    </xf>
    <xf numFmtId="0" fontId="285" fillId="62" borderId="223">
      <alignment horizontal="left" vertical="top" indent="2"/>
    </xf>
    <xf numFmtId="0" fontId="285" fillId="62" borderId="223">
      <alignment horizontal="left" vertical="top" indent="2"/>
    </xf>
    <xf numFmtId="0" fontId="285" fillId="62" borderId="223">
      <alignment horizontal="left" vertical="top" indent="2"/>
    </xf>
    <xf numFmtId="0" fontId="285" fillId="62" borderId="223">
      <alignment horizontal="left" vertical="top" indent="2"/>
    </xf>
    <xf numFmtId="0" fontId="83" fillId="0" borderId="221" applyNumberFormat="0" applyFont="0" applyBorder="0" applyProtection="0">
      <alignment horizontal="center" vertical="center"/>
    </xf>
    <xf numFmtId="0" fontId="83" fillId="0" borderId="221" applyNumberFormat="0" applyFont="0" applyBorder="0" applyProtection="0">
      <alignment horizontal="center" vertical="center"/>
    </xf>
    <xf numFmtId="9" fontId="84" fillId="0" borderId="222" applyNumberFormat="0" applyBorder="0"/>
    <xf numFmtId="9" fontId="84" fillId="0" borderId="222" applyNumberFormat="0" applyBorder="0"/>
    <xf numFmtId="305" fontId="71" fillId="35" borderId="220" applyFont="0" applyFill="0" applyBorder="0"/>
    <xf numFmtId="248" fontId="324" fillId="35" borderId="220" applyFont="0" applyFill="0" applyBorder="0"/>
    <xf numFmtId="0" fontId="225" fillId="0" borderId="226" applyNumberFormat="0" applyBorder="0">
      <alignment horizontal="centerContinuous"/>
    </xf>
    <xf numFmtId="0" fontId="225" fillId="0" borderId="226" applyNumberFormat="0" applyBorder="0">
      <alignment horizontal="centerContinuous"/>
    </xf>
    <xf numFmtId="0" fontId="225" fillId="0" borderId="226" applyNumberFormat="0" applyBorder="0">
      <alignment horizontal="centerContinuous"/>
    </xf>
    <xf numFmtId="0" fontId="225" fillId="0" borderId="226" applyNumberFormat="0" applyBorder="0">
      <alignment horizontal="centerContinuous"/>
    </xf>
    <xf numFmtId="0" fontId="225" fillId="0" borderId="226" applyNumberFormat="0" applyBorder="0">
      <alignment horizontal="centerContinuous"/>
    </xf>
    <xf numFmtId="0" fontId="225" fillId="0" borderId="226" applyNumberFormat="0" applyBorder="0">
      <alignment horizontal="centerContinuous"/>
    </xf>
    <xf numFmtId="0" fontId="225" fillId="0" borderId="226" applyNumberFormat="0" applyBorder="0">
      <alignment horizontal="centerContinuous"/>
    </xf>
    <xf numFmtId="0" fontId="225" fillId="0" borderId="226" applyNumberFormat="0" applyBorder="0">
      <alignment horizontal="centerContinuous"/>
    </xf>
    <xf numFmtId="0" fontId="225" fillId="0" borderId="226" applyNumberFormat="0" applyBorder="0">
      <alignment horizontal="centerContinuous"/>
    </xf>
    <xf numFmtId="0" fontId="225" fillId="0" borderId="226" applyNumberFormat="0" applyBorder="0">
      <alignment horizontal="centerContinuous"/>
    </xf>
    <xf numFmtId="0" fontId="285" fillId="62" borderId="227">
      <alignment horizontal="left" vertical="top" indent="2"/>
    </xf>
    <xf numFmtId="0" fontId="285" fillId="62" borderId="227">
      <alignment horizontal="left" vertical="top" indent="2"/>
    </xf>
    <xf numFmtId="0" fontId="285" fillId="62" borderId="227">
      <alignment horizontal="left" vertical="top" indent="2"/>
    </xf>
    <xf numFmtId="0" fontId="285" fillId="62" borderId="227">
      <alignment horizontal="left" vertical="top" indent="2"/>
    </xf>
    <xf numFmtId="0" fontId="83" fillId="0" borderId="225" applyNumberFormat="0" applyFont="0" applyBorder="0" applyProtection="0">
      <alignment horizontal="center" vertical="center"/>
    </xf>
    <xf numFmtId="0" fontId="83" fillId="0" borderId="225" applyNumberFormat="0" applyFont="0" applyBorder="0" applyProtection="0">
      <alignment horizontal="center" vertical="center"/>
    </xf>
    <xf numFmtId="9" fontId="84" fillId="0" borderId="226" applyNumberFormat="0" applyBorder="0"/>
    <xf numFmtId="9" fontId="84" fillId="0" borderId="226" applyNumberFormat="0" applyBorder="0"/>
    <xf numFmtId="305" fontId="71" fillId="35" borderId="224" applyFont="0" applyFill="0" applyBorder="0"/>
    <xf numFmtId="248" fontId="324" fillId="35" borderId="224" applyFont="0" applyFill="0" applyBorder="0"/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71" fillId="0" borderId="0" applyFont="0" applyFill="0" applyBorder="0" applyAlignment="0" applyProtection="0">
      <alignment vertical="center"/>
    </xf>
    <xf numFmtId="180" fontId="71" fillId="0" borderId="0" applyFont="0" applyFill="0" applyBorder="0" applyAlignment="0" applyProtection="0"/>
    <xf numFmtId="0" fontId="71" fillId="0" borderId="0"/>
    <xf numFmtId="0" fontId="47" fillId="8" borderId="9" applyNumberFormat="0" applyFont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8" borderId="9" applyNumberFormat="0" applyFont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5" borderId="5" applyNumberFormat="0" applyAlignment="0" applyProtection="0">
      <alignment vertical="center"/>
    </xf>
    <xf numFmtId="0" fontId="63" fillId="6" borderId="6" applyNumberFormat="0" applyAlignment="0" applyProtection="0">
      <alignment vertical="center"/>
    </xf>
    <xf numFmtId="0" fontId="64" fillId="6" borderId="5" applyNumberFormat="0" applyAlignment="0" applyProtection="0">
      <alignment vertical="center"/>
    </xf>
    <xf numFmtId="0" fontId="65" fillId="0" borderId="7" applyNumberFormat="0" applyFill="0" applyAlignment="0" applyProtection="0">
      <alignment vertical="center"/>
    </xf>
    <xf numFmtId="0" fontId="66" fillId="7" borderId="8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47" fillId="8" borderId="9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0" applyNumberFormat="0" applyFill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8" borderId="9" applyNumberFormat="0" applyFont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25" fillId="0" borderId="230" applyNumberFormat="0" applyBorder="0">
      <alignment horizontal="centerContinuous"/>
    </xf>
    <xf numFmtId="0" fontId="225" fillId="0" borderId="230" applyNumberFormat="0" applyBorder="0">
      <alignment horizontal="centerContinuous"/>
    </xf>
    <xf numFmtId="0" fontId="225" fillId="0" borderId="230" applyNumberFormat="0" applyBorder="0">
      <alignment horizontal="centerContinuous"/>
    </xf>
    <xf numFmtId="0" fontId="225" fillId="0" borderId="230" applyNumberFormat="0" applyBorder="0">
      <alignment horizontal="centerContinuous"/>
    </xf>
    <xf numFmtId="0" fontId="225" fillId="0" borderId="230" applyNumberFormat="0" applyBorder="0">
      <alignment horizontal="centerContinuous"/>
    </xf>
    <xf numFmtId="0" fontId="225" fillId="0" borderId="230" applyNumberFormat="0" applyBorder="0">
      <alignment horizontal="centerContinuous"/>
    </xf>
    <xf numFmtId="0" fontId="225" fillId="0" borderId="230" applyNumberFormat="0" applyBorder="0">
      <alignment horizontal="centerContinuous"/>
    </xf>
    <xf numFmtId="0" fontId="225" fillId="0" borderId="230" applyNumberFormat="0" applyBorder="0">
      <alignment horizontal="centerContinuous"/>
    </xf>
    <xf numFmtId="0" fontId="225" fillId="0" borderId="230" applyNumberFormat="0" applyBorder="0">
      <alignment horizontal="centerContinuous"/>
    </xf>
    <xf numFmtId="0" fontId="225" fillId="0" borderId="230" applyNumberFormat="0" applyBorder="0">
      <alignment horizontal="centerContinuous"/>
    </xf>
    <xf numFmtId="0" fontId="285" fillId="62" borderId="231">
      <alignment horizontal="left" vertical="top" indent="2"/>
    </xf>
    <xf numFmtId="0" fontId="285" fillId="62" borderId="231">
      <alignment horizontal="left" vertical="top" indent="2"/>
    </xf>
    <xf numFmtId="0" fontId="285" fillId="62" borderId="231">
      <alignment horizontal="left" vertical="top" indent="2"/>
    </xf>
    <xf numFmtId="0" fontId="285" fillId="62" borderId="231">
      <alignment horizontal="left" vertical="top" indent="2"/>
    </xf>
    <xf numFmtId="0" fontId="83" fillId="0" borderId="229" applyNumberFormat="0" applyFont="0" applyBorder="0" applyProtection="0">
      <alignment horizontal="center" vertical="center"/>
    </xf>
    <xf numFmtId="0" fontId="83" fillId="0" borderId="229" applyNumberFormat="0" applyFont="0" applyBorder="0" applyProtection="0">
      <alignment horizontal="center" vertical="center"/>
    </xf>
    <xf numFmtId="9" fontId="84" fillId="0" borderId="230" applyNumberFormat="0" applyBorder="0"/>
    <xf numFmtId="9" fontId="84" fillId="0" borderId="230" applyNumberFormat="0" applyBorder="0"/>
    <xf numFmtId="305" fontId="71" fillId="35" borderId="228" applyFont="0" applyFill="0" applyBorder="0"/>
    <xf numFmtId="248" fontId="324" fillId="35" borderId="228" applyFont="0" applyFill="0" applyBorder="0"/>
    <xf numFmtId="0" fontId="225" fillId="0" borderId="234" applyNumberFormat="0" applyBorder="0">
      <alignment horizontal="centerContinuous"/>
    </xf>
    <xf numFmtId="0" fontId="225" fillId="0" borderId="234" applyNumberFormat="0" applyBorder="0">
      <alignment horizontal="centerContinuous"/>
    </xf>
    <xf numFmtId="0" fontId="225" fillId="0" borderId="234" applyNumberFormat="0" applyBorder="0">
      <alignment horizontal="centerContinuous"/>
    </xf>
    <xf numFmtId="0" fontId="225" fillId="0" borderId="234" applyNumberFormat="0" applyBorder="0">
      <alignment horizontal="centerContinuous"/>
    </xf>
    <xf numFmtId="0" fontId="225" fillId="0" borderId="234" applyNumberFormat="0" applyBorder="0">
      <alignment horizontal="centerContinuous"/>
    </xf>
    <xf numFmtId="0" fontId="225" fillId="0" borderId="234" applyNumberFormat="0" applyBorder="0">
      <alignment horizontal="centerContinuous"/>
    </xf>
    <xf numFmtId="0" fontId="225" fillId="0" borderId="234" applyNumberFormat="0" applyBorder="0">
      <alignment horizontal="centerContinuous"/>
    </xf>
    <xf numFmtId="0" fontId="225" fillId="0" borderId="234" applyNumberFormat="0" applyBorder="0">
      <alignment horizontal="centerContinuous"/>
    </xf>
    <xf numFmtId="0" fontId="225" fillId="0" borderId="234" applyNumberFormat="0" applyBorder="0">
      <alignment horizontal="centerContinuous"/>
    </xf>
    <xf numFmtId="0" fontId="225" fillId="0" borderId="234" applyNumberFormat="0" applyBorder="0">
      <alignment horizontal="centerContinuous"/>
    </xf>
    <xf numFmtId="0" fontId="285" fillId="62" borderId="235">
      <alignment horizontal="left" vertical="top" indent="2"/>
    </xf>
    <xf numFmtId="0" fontId="285" fillId="62" borderId="235">
      <alignment horizontal="left" vertical="top" indent="2"/>
    </xf>
    <xf numFmtId="0" fontId="285" fillId="62" borderId="235">
      <alignment horizontal="left" vertical="top" indent="2"/>
    </xf>
    <xf numFmtId="0" fontId="285" fillId="62" borderId="235">
      <alignment horizontal="left" vertical="top" indent="2"/>
    </xf>
    <xf numFmtId="0" fontId="83" fillId="0" borderId="233" applyNumberFormat="0" applyFont="0" applyBorder="0" applyProtection="0">
      <alignment horizontal="center" vertical="center"/>
    </xf>
    <xf numFmtId="0" fontId="83" fillId="0" borderId="233" applyNumberFormat="0" applyFont="0" applyBorder="0" applyProtection="0">
      <alignment horizontal="center" vertical="center"/>
    </xf>
    <xf numFmtId="9" fontId="84" fillId="0" borderId="234" applyNumberFormat="0" applyBorder="0"/>
    <xf numFmtId="9" fontId="84" fillId="0" borderId="234" applyNumberFormat="0" applyBorder="0"/>
    <xf numFmtId="305" fontId="71" fillId="35" borderId="232" applyFont="0" applyFill="0" applyBorder="0"/>
    <xf numFmtId="248" fontId="324" fillId="35" borderId="232" applyFont="0" applyFill="0" applyBorder="0"/>
    <xf numFmtId="0" fontId="225" fillId="0" borderId="238" applyNumberFormat="0" applyBorder="0">
      <alignment horizontal="centerContinuous"/>
    </xf>
    <xf numFmtId="0" fontId="225" fillId="0" borderId="238" applyNumberFormat="0" applyBorder="0">
      <alignment horizontal="centerContinuous"/>
    </xf>
    <xf numFmtId="0" fontId="225" fillId="0" borderId="238" applyNumberFormat="0" applyBorder="0">
      <alignment horizontal="centerContinuous"/>
    </xf>
    <xf numFmtId="0" fontId="225" fillId="0" borderId="238" applyNumberFormat="0" applyBorder="0">
      <alignment horizontal="centerContinuous"/>
    </xf>
    <xf numFmtId="0" fontId="225" fillId="0" borderId="238" applyNumberFormat="0" applyBorder="0">
      <alignment horizontal="centerContinuous"/>
    </xf>
    <xf numFmtId="0" fontId="225" fillId="0" borderId="238" applyNumberFormat="0" applyBorder="0">
      <alignment horizontal="centerContinuous"/>
    </xf>
    <xf numFmtId="0" fontId="225" fillId="0" borderId="238" applyNumberFormat="0" applyBorder="0">
      <alignment horizontal="centerContinuous"/>
    </xf>
    <xf numFmtId="0" fontId="225" fillId="0" borderId="238" applyNumberFormat="0" applyBorder="0">
      <alignment horizontal="centerContinuous"/>
    </xf>
    <xf numFmtId="0" fontId="225" fillId="0" borderId="238" applyNumberFormat="0" applyBorder="0">
      <alignment horizontal="centerContinuous"/>
    </xf>
    <xf numFmtId="0" fontId="225" fillId="0" borderId="238" applyNumberFormat="0" applyBorder="0">
      <alignment horizontal="centerContinuous"/>
    </xf>
    <xf numFmtId="0" fontId="285" fillId="62" borderId="239">
      <alignment horizontal="left" vertical="top" indent="2"/>
    </xf>
    <xf numFmtId="0" fontId="285" fillId="62" borderId="239">
      <alignment horizontal="left" vertical="top" indent="2"/>
    </xf>
    <xf numFmtId="0" fontId="285" fillId="62" borderId="239">
      <alignment horizontal="left" vertical="top" indent="2"/>
    </xf>
    <xf numFmtId="0" fontId="285" fillId="62" borderId="239">
      <alignment horizontal="left" vertical="top" indent="2"/>
    </xf>
    <xf numFmtId="0" fontId="83" fillId="0" borderId="237" applyNumberFormat="0" applyFont="0" applyBorder="0" applyProtection="0">
      <alignment horizontal="center" vertical="center"/>
    </xf>
    <xf numFmtId="0" fontId="83" fillId="0" borderId="237" applyNumberFormat="0" applyFont="0" applyBorder="0" applyProtection="0">
      <alignment horizontal="center" vertical="center"/>
    </xf>
    <xf numFmtId="9" fontId="84" fillId="0" borderId="238" applyNumberFormat="0" applyBorder="0"/>
    <xf numFmtId="9" fontId="84" fillId="0" borderId="238" applyNumberFormat="0" applyBorder="0"/>
    <xf numFmtId="305" fontId="71" fillId="35" borderId="236" applyFont="0" applyFill="0" applyBorder="0"/>
    <xf numFmtId="248" fontId="324" fillId="35" borderId="236" applyFont="0" applyFill="0" applyBorder="0"/>
    <xf numFmtId="41" fontId="46" fillId="0" borderId="0" applyFont="0" applyFill="0" applyBorder="0" applyAlignment="0" applyProtection="0">
      <alignment vertical="center"/>
    </xf>
    <xf numFmtId="0" fontId="225" fillId="0" borderId="362" applyNumberFormat="0" applyBorder="0">
      <alignment horizontal="centerContinuous"/>
    </xf>
    <xf numFmtId="0" fontId="225" fillId="0" borderId="326" applyNumberFormat="0" applyBorder="0">
      <alignment horizontal="centerContinuous"/>
    </xf>
    <xf numFmtId="248" fontId="324" fillId="35" borderId="252" applyFont="0" applyFill="0" applyBorder="0"/>
    <xf numFmtId="9" fontId="84" fillId="0" borderId="254" applyNumberFormat="0" applyBorder="0"/>
    <xf numFmtId="0" fontId="83" fillId="0" borderId="253" applyNumberFormat="0" applyFont="0" applyBorder="0" applyProtection="0">
      <alignment horizontal="center" vertical="center"/>
    </xf>
    <xf numFmtId="0" fontId="285" fillId="62" borderId="255">
      <alignment horizontal="left" vertical="top" indent="2"/>
    </xf>
    <xf numFmtId="0" fontId="285" fillId="62" borderId="255">
      <alignment horizontal="left" vertical="top" indent="2"/>
    </xf>
    <xf numFmtId="0" fontId="225" fillId="0" borderId="254" applyNumberFormat="0" applyBorder="0">
      <alignment horizontal="centerContinuous"/>
    </xf>
    <xf numFmtId="0" fontId="225" fillId="0" borderId="254" applyNumberFormat="0" applyBorder="0">
      <alignment horizontal="centerContinuous"/>
    </xf>
    <xf numFmtId="0" fontId="225" fillId="0" borderId="254" applyNumberFormat="0" applyBorder="0">
      <alignment horizontal="centerContinuous"/>
    </xf>
    <xf numFmtId="0" fontId="225" fillId="0" borderId="254" applyNumberFormat="0" applyBorder="0">
      <alignment horizontal="centerContinuous"/>
    </xf>
    <xf numFmtId="0" fontId="225" fillId="0" borderId="254" applyNumberFormat="0" applyBorder="0">
      <alignment horizontal="centerContinuous"/>
    </xf>
    <xf numFmtId="0" fontId="225" fillId="0" borderId="350" applyNumberFormat="0" applyBorder="0">
      <alignment horizontal="centerContinuous"/>
    </xf>
    <xf numFmtId="0" fontId="225" fillId="0" borderId="350" applyNumberFormat="0" applyBorder="0">
      <alignment horizontal="centerContinuous"/>
    </xf>
    <xf numFmtId="41" fontId="46" fillId="0" borderId="0" applyFont="0" applyFill="0" applyBorder="0" applyAlignment="0" applyProtection="0">
      <alignment vertical="center"/>
    </xf>
    <xf numFmtId="305" fontId="71" fillId="35" borderId="300" applyFont="0" applyFill="0" applyBorder="0"/>
    <xf numFmtId="0" fontId="285" fillId="62" borderId="351">
      <alignment horizontal="left" vertical="top" indent="2"/>
    </xf>
    <xf numFmtId="0" fontId="225" fillId="0" borderId="314" applyNumberFormat="0" applyBorder="0">
      <alignment horizontal="centerContinuous"/>
    </xf>
    <xf numFmtId="0" fontId="46" fillId="0" borderId="0">
      <alignment vertical="center"/>
    </xf>
    <xf numFmtId="0" fontId="225" fillId="0" borderId="290" applyNumberFormat="0" applyBorder="0">
      <alignment horizontal="centerContinuous"/>
    </xf>
    <xf numFmtId="0" fontId="46" fillId="0" borderId="0">
      <alignment vertical="center"/>
    </xf>
    <xf numFmtId="305" fontId="71" fillId="35" borderId="276" applyFont="0" applyFill="0" applyBorder="0"/>
    <xf numFmtId="248" fontId="324" fillId="35" borderId="276" applyFont="0" applyFill="0" applyBorder="0"/>
    <xf numFmtId="0" fontId="225" fillId="0" borderId="278" applyNumberFormat="0" applyBorder="0">
      <alignment horizontal="centerContinuous"/>
    </xf>
    <xf numFmtId="0" fontId="225" fillId="0" borderId="362" applyNumberFormat="0" applyBorder="0">
      <alignment horizontal="centerContinuous"/>
    </xf>
    <xf numFmtId="0" fontId="225" fillId="0" borderId="302" applyNumberFormat="0" applyBorder="0">
      <alignment horizontal="centerContinuous"/>
    </xf>
    <xf numFmtId="0" fontId="225" fillId="0" borderId="302" applyNumberFormat="0" applyBorder="0">
      <alignment horizontal="centerContinuous"/>
    </xf>
    <xf numFmtId="0" fontId="83" fillId="0" borderId="337" applyNumberFormat="0" applyFont="0" applyBorder="0" applyProtection="0">
      <alignment horizontal="center" vertical="center"/>
    </xf>
    <xf numFmtId="9" fontId="84" fillId="0" borderId="362" applyNumberFormat="0" applyBorder="0"/>
    <xf numFmtId="9" fontId="84" fillId="0" borderId="314" applyNumberFormat="0" applyBorder="0"/>
    <xf numFmtId="0" fontId="285" fillId="62" borderId="327">
      <alignment horizontal="left" vertical="top" indent="2"/>
    </xf>
    <xf numFmtId="0" fontId="285" fillId="62" borderId="363">
      <alignment horizontal="left" vertical="top" indent="2"/>
    </xf>
    <xf numFmtId="0" fontId="46" fillId="0" borderId="0">
      <alignment vertical="center"/>
    </xf>
    <xf numFmtId="9" fontId="84" fillId="0" borderId="290" applyNumberFormat="0" applyBorder="0"/>
    <xf numFmtId="0" fontId="285" fillId="62" borderId="291">
      <alignment horizontal="left" vertical="top" indent="2"/>
    </xf>
    <xf numFmtId="0" fontId="46" fillId="0" borderId="0">
      <alignment vertical="center"/>
    </xf>
    <xf numFmtId="0" fontId="225" fillId="0" borderId="302" applyNumberFormat="0" applyBorder="0">
      <alignment horizontal="centerContinuous"/>
    </xf>
    <xf numFmtId="0" fontId="225" fillId="0" borderId="302" applyNumberFormat="0" applyBorder="0">
      <alignment horizontal="centerContinuous"/>
    </xf>
    <xf numFmtId="0" fontId="225" fillId="0" borderId="350" applyNumberFormat="0" applyBorder="0">
      <alignment horizontal="centerContinuous"/>
    </xf>
    <xf numFmtId="0" fontId="225" fillId="0" borderId="266" applyNumberFormat="0" applyBorder="0">
      <alignment horizontal="centerContinuous"/>
    </xf>
    <xf numFmtId="0" fontId="225" fillId="0" borderId="266" applyNumberFormat="0" applyBorder="0">
      <alignment horizontal="centerContinuous"/>
    </xf>
    <xf numFmtId="0" fontId="285" fillId="62" borderId="267">
      <alignment horizontal="left" vertical="top" indent="2"/>
    </xf>
    <xf numFmtId="0" fontId="83" fillId="0" borderId="265" applyNumberFormat="0" applyFont="0" applyBorder="0" applyProtection="0">
      <alignment horizontal="center" vertical="center"/>
    </xf>
    <xf numFmtId="0" fontId="46" fillId="0" borderId="0">
      <alignment vertical="center"/>
    </xf>
    <xf numFmtId="9" fontId="84" fillId="0" borderId="278" applyNumberFormat="0" applyBorder="0"/>
    <xf numFmtId="0" fontId="285" fillId="62" borderId="279">
      <alignment horizontal="left" vertical="top" indent="2"/>
    </xf>
    <xf numFmtId="0" fontId="225" fillId="0" borderId="278" applyNumberFormat="0" applyBorder="0">
      <alignment horizontal="centerContinuous"/>
    </xf>
    <xf numFmtId="0" fontId="225" fillId="0" borderId="278" applyNumberFormat="0" applyBorder="0">
      <alignment horizontal="centerContinuous"/>
    </xf>
    <xf numFmtId="9" fontId="84" fillId="0" borderId="362" applyNumberFormat="0" applyBorder="0"/>
    <xf numFmtId="0" fontId="225" fillId="0" borderId="314" applyNumberFormat="0" applyBorder="0">
      <alignment horizontal="centerContinuous"/>
    </xf>
    <xf numFmtId="0" fontId="285" fillId="62" borderId="303">
      <alignment horizontal="left" vertical="top" indent="2"/>
    </xf>
    <xf numFmtId="0" fontId="285" fillId="62" borderId="339">
      <alignment horizontal="left" vertical="top" indent="2"/>
    </xf>
    <xf numFmtId="0" fontId="225" fillId="0" borderId="338" applyNumberFormat="0" applyBorder="0">
      <alignment horizontal="centerContinuous"/>
    </xf>
    <xf numFmtId="0" fontId="225" fillId="0" borderId="350" applyNumberFormat="0" applyBorder="0">
      <alignment horizontal="centerContinuous"/>
    </xf>
    <xf numFmtId="0" fontId="225" fillId="0" borderId="314" applyNumberFormat="0" applyBorder="0">
      <alignment horizontal="centerContinuous"/>
    </xf>
    <xf numFmtId="0" fontId="225" fillId="0" borderId="290" applyNumberFormat="0" applyBorder="0">
      <alignment horizontal="centerContinuous"/>
    </xf>
    <xf numFmtId="0" fontId="225" fillId="0" borderId="290" applyNumberFormat="0" applyBorder="0">
      <alignment horizontal="centerContinuous"/>
    </xf>
    <xf numFmtId="0" fontId="225" fillId="0" borderId="290" applyNumberFormat="0" applyBorder="0">
      <alignment horizontal="centerContinuous"/>
    </xf>
    <xf numFmtId="0" fontId="285" fillId="62" borderId="291">
      <alignment horizontal="left" vertical="top" indent="2"/>
    </xf>
    <xf numFmtId="0" fontId="83" fillId="0" borderId="289" applyNumberFormat="0" applyFont="0" applyBorder="0" applyProtection="0">
      <alignment horizontal="center" vertical="center"/>
    </xf>
    <xf numFmtId="248" fontId="324" fillId="35" borderId="288" applyFont="0" applyFill="0" applyBorder="0"/>
    <xf numFmtId="305" fontId="71" fillId="35" borderId="288" applyFont="0" applyFill="0" applyBorder="0"/>
    <xf numFmtId="9" fontId="84" fillId="0" borderId="302" applyNumberFormat="0" applyBorder="0"/>
    <xf numFmtId="0" fontId="285" fillId="62" borderId="303">
      <alignment horizontal="left" vertical="top" indent="2"/>
    </xf>
    <xf numFmtId="0" fontId="225" fillId="0" borderId="302" applyNumberFormat="0" applyBorder="0">
      <alignment horizontal="centerContinuous"/>
    </xf>
    <xf numFmtId="0" fontId="225" fillId="0" borderId="302" applyNumberFormat="0" applyBorder="0">
      <alignment horizontal="centerContinuous"/>
    </xf>
    <xf numFmtId="0" fontId="225" fillId="0" borderId="362" applyNumberFormat="0" applyBorder="0">
      <alignment horizontal="centerContinuous"/>
    </xf>
    <xf numFmtId="0" fontId="225" fillId="0" borderId="338" applyNumberFormat="0" applyBorder="0">
      <alignment horizontal="centerContinuous"/>
    </xf>
    <xf numFmtId="0" fontId="225" fillId="0" borderId="338" applyNumberFormat="0" applyBorder="0">
      <alignment horizontal="centerContinuous"/>
    </xf>
    <xf numFmtId="0" fontId="225" fillId="0" borderId="338" applyNumberFormat="0" applyBorder="0">
      <alignment horizontal="centerContinuous"/>
    </xf>
    <xf numFmtId="0" fontId="225" fillId="0" borderId="314" applyNumberFormat="0" applyBorder="0">
      <alignment horizontal="centerContinuous"/>
    </xf>
    <xf numFmtId="0" fontId="225" fillId="0" borderId="314" applyNumberFormat="0" applyBorder="0">
      <alignment horizontal="centerContinuous"/>
    </xf>
    <xf numFmtId="0" fontId="225" fillId="0" borderId="314" applyNumberFormat="0" applyBorder="0">
      <alignment horizontal="centerContinuous"/>
    </xf>
    <xf numFmtId="0" fontId="285" fillId="62" borderId="315">
      <alignment horizontal="left" vertical="top" indent="2"/>
    </xf>
    <xf numFmtId="0" fontId="83" fillId="0" borderId="313" applyNumberFormat="0" applyFont="0" applyBorder="0" applyProtection="0">
      <alignment horizontal="center" vertical="center"/>
    </xf>
    <xf numFmtId="248" fontId="324" fillId="35" borderId="312" applyFont="0" applyFill="0" applyBorder="0"/>
    <xf numFmtId="305" fontId="71" fillId="35" borderId="312" applyFont="0" applyFill="0" applyBorder="0"/>
    <xf numFmtId="9" fontId="84" fillId="0" borderId="326" applyNumberFormat="0" applyBorder="0"/>
    <xf numFmtId="0" fontId="285" fillId="62" borderId="327">
      <alignment horizontal="left" vertical="top" indent="2"/>
    </xf>
    <xf numFmtId="0" fontId="225" fillId="0" borderId="326" applyNumberFormat="0" applyBorder="0">
      <alignment horizontal="centerContinuous"/>
    </xf>
    <xf numFmtId="0" fontId="225" fillId="0" borderId="362" applyNumberFormat="0" applyBorder="0">
      <alignment horizontal="centerContinuous"/>
    </xf>
    <xf numFmtId="0" fontId="225" fillId="0" borderId="362" applyNumberFormat="0" applyBorder="0">
      <alignment horizontal="centerContinuous"/>
    </xf>
    <xf numFmtId="0" fontId="225" fillId="0" borderId="338" applyNumberFormat="0" applyBorder="0">
      <alignment horizontal="centerContinuous"/>
    </xf>
    <xf numFmtId="0" fontId="225" fillId="0" borderId="338" applyNumberFormat="0" applyBorder="0">
      <alignment horizontal="centerContinuous"/>
    </xf>
    <xf numFmtId="0" fontId="225" fillId="0" borderId="338" applyNumberFormat="0" applyBorder="0">
      <alignment horizontal="centerContinuous"/>
    </xf>
    <xf numFmtId="0" fontId="83" fillId="0" borderId="337" applyNumberFormat="0" applyFont="0" applyBorder="0" applyProtection="0">
      <alignment horizontal="center" vertical="center"/>
    </xf>
    <xf numFmtId="248" fontId="324" fillId="35" borderId="336" applyFont="0" applyFill="0" applyBorder="0"/>
    <xf numFmtId="9" fontId="84" fillId="0" borderId="350" applyNumberFormat="0" applyBorder="0"/>
    <xf numFmtId="0" fontId="285" fillId="62" borderId="351">
      <alignment horizontal="left" vertical="top" indent="2"/>
    </xf>
    <xf numFmtId="0" fontId="225" fillId="0" borderId="350" applyNumberFormat="0" applyBorder="0">
      <alignment horizontal="centerContinuous"/>
    </xf>
    <xf numFmtId="0" fontId="225" fillId="0" borderId="350" applyNumberFormat="0" applyBorder="0">
      <alignment horizontal="centerContinuous"/>
    </xf>
    <xf numFmtId="0" fontId="225" fillId="0" borderId="362" applyNumberFormat="0" applyBorder="0">
      <alignment horizontal="centerContinuous"/>
    </xf>
    <xf numFmtId="0" fontId="225" fillId="0" borderId="362" applyNumberFormat="0" applyBorder="0">
      <alignment horizontal="centerContinuous"/>
    </xf>
    <xf numFmtId="0" fontId="225" fillId="0" borderId="362" applyNumberFormat="0" applyBorder="0">
      <alignment horizontal="centerContinuous"/>
    </xf>
    <xf numFmtId="0" fontId="285" fillId="62" borderId="363">
      <alignment horizontal="left" vertical="top" indent="2"/>
    </xf>
    <xf numFmtId="0" fontId="83" fillId="0" borderId="361" applyNumberFormat="0" applyFont="0" applyBorder="0" applyProtection="0">
      <alignment horizontal="center" vertical="center"/>
    </xf>
    <xf numFmtId="248" fontId="324" fillId="35" borderId="360" applyFont="0" applyFill="0" applyBorder="0"/>
    <xf numFmtId="305" fontId="71" fillId="35" borderId="360" applyFont="0" applyFill="0" applyBorder="0"/>
    <xf numFmtId="0" fontId="225" fillId="0" borderId="362" applyNumberFormat="0" applyBorder="0">
      <alignment horizontal="centerContinuous"/>
    </xf>
    <xf numFmtId="41" fontId="46" fillId="0" borderId="0" applyFont="0" applyFill="0" applyBorder="0" applyAlignment="0" applyProtection="0">
      <alignment vertical="center"/>
    </xf>
    <xf numFmtId="248" fontId="324" fillId="35" borderId="348" applyFont="0" applyFill="0" applyBorder="0"/>
    <xf numFmtId="9" fontId="84" fillId="0" borderId="350" applyNumberFormat="0" applyBorder="0"/>
    <xf numFmtId="0" fontId="285" fillId="62" borderId="351">
      <alignment horizontal="left" vertical="top" indent="2"/>
    </xf>
    <xf numFmtId="0" fontId="225" fillId="0" borderId="350" applyNumberFormat="0" applyBorder="0">
      <alignment horizontal="centerContinuous"/>
    </xf>
    <xf numFmtId="0" fontId="225" fillId="0" borderId="350" applyNumberFormat="0" applyBorder="0">
      <alignment horizontal="centerContinuous"/>
    </xf>
    <xf numFmtId="0" fontId="225" fillId="0" borderId="338" applyNumberFormat="0" applyBorder="0">
      <alignment horizontal="centerContinuous"/>
    </xf>
    <xf numFmtId="0" fontId="225" fillId="0" borderId="338" applyNumberFormat="0" applyBorder="0">
      <alignment horizontal="centerContinuous"/>
    </xf>
    <xf numFmtId="0" fontId="285" fillId="62" borderId="339">
      <alignment horizontal="left" vertical="top" indent="2"/>
    </xf>
    <xf numFmtId="9" fontId="84" fillId="0" borderId="338" applyNumberFormat="0" applyBorder="0"/>
    <xf numFmtId="305" fontId="71" fillId="35" borderId="324" applyFont="0" applyFill="0" applyBorder="0"/>
    <xf numFmtId="248" fontId="324" fillId="35" borderId="324" applyFont="0" applyFill="0" applyBorder="0"/>
    <xf numFmtId="0" fontId="83" fillId="0" borderId="325" applyNumberFormat="0" applyFont="0" applyBorder="0" applyProtection="0">
      <alignment horizontal="center" vertical="center"/>
    </xf>
    <xf numFmtId="0" fontId="285" fillId="62" borderId="327">
      <alignment horizontal="left" vertical="top" indent="2"/>
    </xf>
    <xf numFmtId="0" fontId="225" fillId="0" borderId="326" applyNumberFormat="0" applyBorder="0">
      <alignment horizontal="centerContinuous"/>
    </xf>
    <xf numFmtId="0" fontId="225" fillId="0" borderId="326" applyNumberFormat="0" applyBorder="0">
      <alignment horizontal="centerContinuous"/>
    </xf>
    <xf numFmtId="0" fontId="225" fillId="0" borderId="326" applyNumberFormat="0" applyBorder="0">
      <alignment horizontal="centerContinuous"/>
    </xf>
    <xf numFmtId="0" fontId="285" fillId="62" borderId="339">
      <alignment horizontal="left" vertical="top" indent="2"/>
    </xf>
    <xf numFmtId="0" fontId="46" fillId="0" borderId="0">
      <alignment vertical="center"/>
    </xf>
    <xf numFmtId="0" fontId="225" fillId="0" borderId="350" applyNumberFormat="0" applyBorder="0">
      <alignment horizontal="centerContinuous"/>
    </xf>
    <xf numFmtId="0" fontId="225" fillId="0" borderId="314" applyNumberFormat="0" applyBorder="0">
      <alignment horizontal="centerContinuous"/>
    </xf>
    <xf numFmtId="0" fontId="285" fillId="62" borderId="315">
      <alignment horizontal="left" vertical="top" indent="2"/>
    </xf>
    <xf numFmtId="9" fontId="84" fillId="0" borderId="314" applyNumberFormat="0" applyBorder="0"/>
    <xf numFmtId="0" fontId="83" fillId="0" borderId="301" applyNumberFormat="0" applyFont="0" applyBorder="0" applyProtection="0">
      <alignment horizontal="center" vertical="center"/>
    </xf>
    <xf numFmtId="0" fontId="225" fillId="0" borderId="302" applyNumberFormat="0" applyBorder="0">
      <alignment horizontal="centerContinuous"/>
    </xf>
    <xf numFmtId="0" fontId="225" fillId="0" borderId="302" applyNumberFormat="0" applyBorder="0">
      <alignment horizontal="centerContinuous"/>
    </xf>
    <xf numFmtId="0" fontId="225" fillId="0" borderId="302" applyNumberFormat="0" applyBorder="0">
      <alignment horizontal="centerContinuous"/>
    </xf>
    <xf numFmtId="0" fontId="83" fillId="0" borderId="349" applyNumberFormat="0" applyFont="0" applyBorder="0" applyProtection="0">
      <alignment horizontal="center" vertical="center"/>
    </xf>
    <xf numFmtId="0" fontId="225" fillId="0" borderId="326" applyNumberFormat="0" applyBorder="0">
      <alignment horizontal="centerContinuous"/>
    </xf>
    <xf numFmtId="0" fontId="225" fillId="0" borderId="362" applyNumberFormat="0" applyBorder="0">
      <alignment horizontal="centerContinuous"/>
    </xf>
    <xf numFmtId="0" fontId="285" fillId="62" borderId="315">
      <alignment horizontal="left" vertical="top" indent="2"/>
    </xf>
    <xf numFmtId="0" fontId="225" fillId="0" borderId="326" applyNumberFormat="0" applyBorder="0">
      <alignment horizontal="centerContinuous"/>
    </xf>
    <xf numFmtId="0" fontId="285" fillId="62" borderId="339">
      <alignment horizontal="left" vertical="top" indent="2"/>
    </xf>
    <xf numFmtId="0" fontId="225" fillId="0" borderId="290" applyNumberFormat="0" applyBorder="0">
      <alignment horizontal="centerContinuous"/>
    </xf>
    <xf numFmtId="0" fontId="225" fillId="0" borderId="290" applyNumberFormat="0" applyBorder="0">
      <alignment horizontal="centerContinuous"/>
    </xf>
    <xf numFmtId="0" fontId="285" fillId="62" borderId="291">
      <alignment horizontal="left" vertical="top" indent="2"/>
    </xf>
    <xf numFmtId="9" fontId="84" fillId="0" borderId="290" applyNumberFormat="0" applyBorder="0"/>
    <xf numFmtId="41" fontId="46" fillId="0" borderId="0" applyFont="0" applyFill="0" applyBorder="0" applyAlignment="0" applyProtection="0">
      <alignment vertical="center"/>
    </xf>
    <xf numFmtId="0" fontId="83" fillId="0" borderId="277" applyNumberFormat="0" applyFont="0" applyBorder="0" applyProtection="0">
      <alignment horizontal="center" vertical="center"/>
    </xf>
    <xf numFmtId="0" fontId="285" fillId="62" borderId="279">
      <alignment horizontal="left" vertical="top" indent="2"/>
    </xf>
    <xf numFmtId="0" fontId="225" fillId="0" borderId="278" applyNumberFormat="0" applyBorder="0">
      <alignment horizontal="centerContinuous"/>
    </xf>
    <xf numFmtId="0" fontId="225" fillId="0" borderId="278" applyNumberFormat="0" applyBorder="0">
      <alignment horizontal="centerContinuous"/>
    </xf>
    <xf numFmtId="0" fontId="225" fillId="0" borderId="278" applyNumberFormat="0" applyBorder="0">
      <alignment horizontal="centerContinuous"/>
    </xf>
    <xf numFmtId="0" fontId="225" fillId="0" borderId="314" applyNumberFormat="0" applyBorder="0">
      <alignment horizontal="centerContinuous"/>
    </xf>
    <xf numFmtId="0" fontId="285" fillId="62" borderId="315">
      <alignment horizontal="left" vertical="top" indent="2"/>
    </xf>
    <xf numFmtId="0" fontId="83" fillId="0" borderId="301" applyNumberFormat="0" applyFont="0" applyBorder="0" applyProtection="0">
      <alignment horizontal="center" vertical="center"/>
    </xf>
    <xf numFmtId="9" fontId="84" fillId="0" borderId="302" applyNumberFormat="0" applyBorder="0"/>
    <xf numFmtId="9" fontId="84" fillId="0" borderId="326" applyNumberFormat="0" applyBorder="0"/>
    <xf numFmtId="0" fontId="83" fillId="0" borderId="313" applyNumberFormat="0" applyFont="0" applyBorder="0" applyProtection="0">
      <alignment horizontal="center" vertical="center"/>
    </xf>
    <xf numFmtId="0" fontId="225" fillId="0" borderId="326" applyNumberFormat="0" applyBorder="0">
      <alignment horizontal="centerContinuous"/>
    </xf>
    <xf numFmtId="0" fontId="225" fillId="0" borderId="290" applyNumberFormat="0" applyBorder="0">
      <alignment horizontal="centerContinuous"/>
    </xf>
    <xf numFmtId="0" fontId="285" fillId="62" borderId="303">
      <alignment horizontal="left" vertical="top" indent="2"/>
    </xf>
    <xf numFmtId="305" fontId="71" fillId="35" borderId="348" applyFont="0" applyFill="0" applyBorder="0"/>
    <xf numFmtId="0" fontId="285" fillId="62" borderId="363">
      <alignment horizontal="left" vertical="top" indent="2"/>
    </xf>
    <xf numFmtId="0" fontId="225" fillId="0" borderId="266" applyNumberFormat="0" applyBorder="0">
      <alignment horizontal="centerContinuous"/>
    </xf>
    <xf numFmtId="0" fontId="225" fillId="0" borderId="266" applyNumberFormat="0" applyBorder="0">
      <alignment horizontal="centerContinuous"/>
    </xf>
    <xf numFmtId="0" fontId="225" fillId="0" borderId="266" applyNumberFormat="0" applyBorder="0">
      <alignment horizontal="centerContinuous"/>
    </xf>
    <xf numFmtId="0" fontId="225" fillId="0" borderId="266" applyNumberFormat="0" applyBorder="0">
      <alignment horizontal="centerContinuous"/>
    </xf>
    <xf numFmtId="0" fontId="225" fillId="0" borderId="266" applyNumberFormat="0" applyBorder="0">
      <alignment horizontal="centerContinuous"/>
    </xf>
    <xf numFmtId="0" fontId="285" fillId="62" borderId="267">
      <alignment horizontal="left" vertical="top" indent="2"/>
    </xf>
    <xf numFmtId="0" fontId="285" fillId="62" borderId="267">
      <alignment horizontal="left" vertical="top" indent="2"/>
    </xf>
    <xf numFmtId="0" fontId="83" fillId="0" borderId="265" applyNumberFormat="0" applyFont="0" applyBorder="0" applyProtection="0">
      <alignment horizontal="center" vertical="center"/>
    </xf>
    <xf numFmtId="9" fontId="84" fillId="0" borderId="266" applyNumberFormat="0" applyBorder="0"/>
    <xf numFmtId="248" fontId="324" fillId="35" borderId="264" applyFont="0" applyFill="0" applyBorder="0"/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305" fontId="71" fillId="35" borderId="252" applyFont="0" applyFill="0" applyBorder="0"/>
    <xf numFmtId="9" fontId="84" fillId="0" borderId="254" applyNumberFormat="0" applyBorder="0"/>
    <xf numFmtId="0" fontId="83" fillId="0" borderId="253" applyNumberFormat="0" applyFont="0" applyBorder="0" applyProtection="0">
      <alignment horizontal="center" vertical="center"/>
    </xf>
    <xf numFmtId="0" fontId="285" fillId="62" borderId="255">
      <alignment horizontal="left" vertical="top" indent="2"/>
    </xf>
    <xf numFmtId="0" fontId="285" fillId="62" borderId="255">
      <alignment horizontal="left" vertical="top" indent="2"/>
    </xf>
    <xf numFmtId="0" fontId="225" fillId="0" borderId="254" applyNumberFormat="0" applyBorder="0">
      <alignment horizontal="centerContinuous"/>
    </xf>
    <xf numFmtId="0" fontId="225" fillId="0" borderId="254" applyNumberFormat="0" applyBorder="0">
      <alignment horizontal="centerContinuous"/>
    </xf>
    <xf numFmtId="0" fontId="225" fillId="0" borderId="254" applyNumberFormat="0" applyBorder="0">
      <alignment horizontal="centerContinuous"/>
    </xf>
    <xf numFmtId="0" fontId="225" fillId="0" borderId="254" applyNumberFormat="0" applyBorder="0">
      <alignment horizontal="centerContinuous"/>
    </xf>
    <xf numFmtId="0" fontId="225" fillId="0" borderId="254" applyNumberFormat="0" applyBorder="0">
      <alignment horizontal="centerContinuous"/>
    </xf>
    <xf numFmtId="0" fontId="225" fillId="0" borderId="314" applyNumberFormat="0" applyBorder="0">
      <alignment horizontal="centerContinuous"/>
    </xf>
    <xf numFmtId="248" fontId="324" fillId="35" borderId="300" applyFont="0" applyFill="0" applyBorder="0"/>
    <xf numFmtId="0" fontId="285" fillId="62" borderId="303">
      <alignment horizontal="left" vertical="top" indent="2"/>
    </xf>
    <xf numFmtId="0" fontId="225" fillId="0" borderId="326" applyNumberFormat="0" applyBorder="0">
      <alignment horizontal="centerContinuous"/>
    </xf>
    <xf numFmtId="0" fontId="225" fillId="0" borderId="290" applyNumberFormat="0" applyBorder="0">
      <alignment horizontal="centerContinuous"/>
    </xf>
    <xf numFmtId="0" fontId="285" fillId="62" borderId="291">
      <alignment horizontal="left" vertical="top" indent="2"/>
    </xf>
    <xf numFmtId="41" fontId="46" fillId="0" borderId="0" applyFont="0" applyFill="0" applyBorder="0" applyAlignment="0" applyProtection="0">
      <alignment vertical="center"/>
    </xf>
    <xf numFmtId="0" fontId="225" fillId="0" borderId="278" applyNumberFormat="0" applyBorder="0">
      <alignment horizontal="centerContinuous"/>
    </xf>
    <xf numFmtId="0" fontId="285" fillId="62" borderId="279">
      <alignment horizontal="left" vertical="top" indent="2"/>
    </xf>
    <xf numFmtId="9" fontId="84" fillId="0" borderId="278" applyNumberFormat="0" applyBorder="0"/>
    <xf numFmtId="0" fontId="225" fillId="0" borderId="278" applyNumberFormat="0" applyBorder="0">
      <alignment horizontal="centerContinuous"/>
    </xf>
    <xf numFmtId="0" fontId="83" fillId="0" borderId="277" applyNumberFormat="0" applyFont="0" applyBorder="0" applyProtection="0">
      <alignment horizontal="center" vertical="center"/>
    </xf>
    <xf numFmtId="0" fontId="225" fillId="0" borderId="350" applyNumberFormat="0" applyBorder="0">
      <alignment horizontal="centerContinuous"/>
    </xf>
    <xf numFmtId="0" fontId="225" fillId="0" borderId="338" applyNumberFormat="0" applyBorder="0">
      <alignment horizontal="centerContinuous"/>
    </xf>
    <xf numFmtId="0" fontId="83" fillId="0" borderId="325" applyNumberFormat="0" applyFont="0" applyBorder="0" applyProtection="0">
      <alignment horizontal="center" vertical="center"/>
    </xf>
    <xf numFmtId="0" fontId="83" fillId="0" borderId="349" applyNumberFormat="0" applyFont="0" applyBorder="0" applyProtection="0">
      <alignment horizontal="center" vertical="center"/>
    </xf>
    <xf numFmtId="0" fontId="83" fillId="0" borderId="289" applyNumberFormat="0" applyFont="0" applyBorder="0" applyProtection="0">
      <alignment horizontal="center" vertical="center"/>
    </xf>
    <xf numFmtId="0" fontId="225" fillId="0" borderId="290" applyNumberFormat="0" applyBorder="0">
      <alignment horizontal="centerContinuous"/>
    </xf>
    <xf numFmtId="0" fontId="225" fillId="0" borderId="290" applyNumberFormat="0" applyBorder="0">
      <alignment horizontal="centerContinuous"/>
    </xf>
    <xf numFmtId="41" fontId="46" fillId="0" borderId="0" applyFont="0" applyFill="0" applyBorder="0" applyAlignment="0" applyProtection="0">
      <alignment vertical="center"/>
    </xf>
    <xf numFmtId="0" fontId="225" fillId="0" borderId="266" applyNumberFormat="0" applyBorder="0">
      <alignment horizontal="centerContinuous"/>
    </xf>
    <xf numFmtId="0" fontId="225" fillId="0" borderId="266" applyNumberFormat="0" applyBorder="0">
      <alignment horizontal="centerContinuous"/>
    </xf>
    <xf numFmtId="0" fontId="225" fillId="0" borderId="266" applyNumberFormat="0" applyBorder="0">
      <alignment horizontal="centerContinuous"/>
    </xf>
    <xf numFmtId="0" fontId="285" fillId="62" borderId="267">
      <alignment horizontal="left" vertical="top" indent="2"/>
    </xf>
    <xf numFmtId="9" fontId="84" fillId="0" borderId="266" applyNumberFormat="0" applyBorder="0"/>
    <xf numFmtId="305" fontId="71" fillId="35" borderId="264" applyFont="0" applyFill="0" applyBorder="0"/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285" fillId="62" borderId="279">
      <alignment horizontal="left" vertical="top" indent="2"/>
    </xf>
    <xf numFmtId="0" fontId="225" fillId="0" borderId="278" applyNumberFormat="0" applyBorder="0">
      <alignment horizontal="centerContinuous"/>
    </xf>
    <xf numFmtId="0" fontId="225" fillId="0" borderId="278" applyNumberFormat="0" applyBorder="0">
      <alignment horizontal="centerContinuous"/>
    </xf>
    <xf numFmtId="0" fontId="83" fillId="0" borderId="361" applyNumberFormat="0" applyFont="0" applyBorder="0" applyProtection="0">
      <alignment horizontal="center" vertical="center"/>
    </xf>
    <xf numFmtId="0" fontId="46" fillId="0" borderId="0">
      <alignment vertical="center"/>
    </xf>
    <xf numFmtId="0" fontId="225" fillId="0" borderId="302" applyNumberFormat="0" applyBorder="0">
      <alignment horizontal="centerContinuous"/>
    </xf>
    <xf numFmtId="9" fontId="84" fillId="0" borderId="338" applyNumberFormat="0" applyBorder="0"/>
    <xf numFmtId="0" fontId="225" fillId="0" borderId="314" applyNumberFormat="0" applyBorder="0">
      <alignment horizontal="centerContinuous"/>
    </xf>
    <xf numFmtId="41" fontId="46" fillId="0" borderId="0" applyFont="0" applyFill="0" applyBorder="0" applyAlignment="0" applyProtection="0">
      <alignment vertical="center"/>
    </xf>
    <xf numFmtId="305" fontId="71" fillId="35" borderId="336" applyFont="0" applyFill="0" applyBorder="0"/>
    <xf numFmtId="0" fontId="46" fillId="0" borderId="0">
      <alignment vertical="center"/>
    </xf>
    <xf numFmtId="0" fontId="285" fillId="62" borderId="327">
      <alignment horizontal="left" vertical="top" indent="2"/>
    </xf>
    <xf numFmtId="0" fontId="225" fillId="0" borderId="326" applyNumberFormat="0" applyBorder="0">
      <alignment horizontal="centerContinuous"/>
    </xf>
    <xf numFmtId="0" fontId="285" fillId="62" borderId="363">
      <alignment horizontal="left" vertical="top" indent="2"/>
    </xf>
    <xf numFmtId="0" fontId="225" fillId="0" borderId="242" applyNumberFormat="0" applyBorder="0">
      <alignment horizontal="centerContinuous"/>
    </xf>
    <xf numFmtId="0" fontId="225" fillId="0" borderId="242" applyNumberFormat="0" applyBorder="0">
      <alignment horizontal="centerContinuous"/>
    </xf>
    <xf numFmtId="0" fontId="225" fillId="0" borderId="242" applyNumberFormat="0" applyBorder="0">
      <alignment horizontal="centerContinuous"/>
    </xf>
    <xf numFmtId="0" fontId="225" fillId="0" borderId="242" applyNumberFormat="0" applyBorder="0">
      <alignment horizontal="centerContinuous"/>
    </xf>
    <xf numFmtId="0" fontId="225" fillId="0" borderId="242" applyNumberFormat="0" applyBorder="0">
      <alignment horizontal="centerContinuous"/>
    </xf>
    <xf numFmtId="0" fontId="225" fillId="0" borderId="242" applyNumberFormat="0" applyBorder="0">
      <alignment horizontal="centerContinuous"/>
    </xf>
    <xf numFmtId="0" fontId="225" fillId="0" borderId="242" applyNumberFormat="0" applyBorder="0">
      <alignment horizontal="centerContinuous"/>
    </xf>
    <xf numFmtId="0" fontId="225" fillId="0" borderId="242" applyNumberFormat="0" applyBorder="0">
      <alignment horizontal="centerContinuous"/>
    </xf>
    <xf numFmtId="0" fontId="225" fillId="0" borderId="242" applyNumberFormat="0" applyBorder="0">
      <alignment horizontal="centerContinuous"/>
    </xf>
    <xf numFmtId="0" fontId="225" fillId="0" borderId="242" applyNumberFormat="0" applyBorder="0">
      <alignment horizontal="centerContinuous"/>
    </xf>
    <xf numFmtId="0" fontId="285" fillId="62" borderId="243">
      <alignment horizontal="left" vertical="top" indent="2"/>
    </xf>
    <xf numFmtId="0" fontId="285" fillId="62" borderId="243">
      <alignment horizontal="left" vertical="top" indent="2"/>
    </xf>
    <xf numFmtId="0" fontId="285" fillId="62" borderId="243">
      <alignment horizontal="left" vertical="top" indent="2"/>
    </xf>
    <xf numFmtId="0" fontId="285" fillId="62" borderId="243">
      <alignment horizontal="left" vertical="top" indent="2"/>
    </xf>
    <xf numFmtId="0" fontId="83" fillId="0" borderId="241" applyNumberFormat="0" applyFont="0" applyBorder="0" applyProtection="0">
      <alignment horizontal="center" vertical="center"/>
    </xf>
    <xf numFmtId="0" fontId="83" fillId="0" borderId="241" applyNumberFormat="0" applyFont="0" applyBorder="0" applyProtection="0">
      <alignment horizontal="center" vertical="center"/>
    </xf>
    <xf numFmtId="9" fontId="84" fillId="0" borderId="242" applyNumberFormat="0" applyBorder="0"/>
    <xf numFmtId="9" fontId="84" fillId="0" borderId="242" applyNumberFormat="0" applyBorder="0"/>
    <xf numFmtId="0" fontId="285" fillId="62" borderId="351">
      <alignment horizontal="left" vertical="top" indent="2"/>
    </xf>
    <xf numFmtId="305" fontId="71" fillId="35" borderId="240" applyFont="0" applyFill="0" applyBorder="0"/>
    <xf numFmtId="248" fontId="324" fillId="35" borderId="240" applyFont="0" applyFill="0" applyBorder="0"/>
    <xf numFmtId="0" fontId="225" fillId="0" borderId="246" applyNumberFormat="0" applyBorder="0">
      <alignment horizontal="centerContinuous"/>
    </xf>
    <xf numFmtId="0" fontId="225" fillId="0" borderId="246" applyNumberFormat="0" applyBorder="0">
      <alignment horizontal="centerContinuous"/>
    </xf>
    <xf numFmtId="0" fontId="225" fillId="0" borderId="246" applyNumberFormat="0" applyBorder="0">
      <alignment horizontal="centerContinuous"/>
    </xf>
    <xf numFmtId="0" fontId="225" fillId="0" borderId="246" applyNumberFormat="0" applyBorder="0">
      <alignment horizontal="centerContinuous"/>
    </xf>
    <xf numFmtId="0" fontId="225" fillId="0" borderId="246" applyNumberFormat="0" applyBorder="0">
      <alignment horizontal="centerContinuous"/>
    </xf>
    <xf numFmtId="0" fontId="225" fillId="0" borderId="246" applyNumberFormat="0" applyBorder="0">
      <alignment horizontal="centerContinuous"/>
    </xf>
    <xf numFmtId="0" fontId="225" fillId="0" borderId="246" applyNumberFormat="0" applyBorder="0">
      <alignment horizontal="centerContinuous"/>
    </xf>
    <xf numFmtId="0" fontId="225" fillId="0" borderId="246" applyNumberFormat="0" applyBorder="0">
      <alignment horizontal="centerContinuous"/>
    </xf>
    <xf numFmtId="0" fontId="225" fillId="0" borderId="246" applyNumberFormat="0" applyBorder="0">
      <alignment horizontal="centerContinuous"/>
    </xf>
    <xf numFmtId="0" fontId="225" fillId="0" borderId="246" applyNumberFormat="0" applyBorder="0">
      <alignment horizontal="centerContinuous"/>
    </xf>
    <xf numFmtId="0" fontId="285" fillId="62" borderId="247">
      <alignment horizontal="left" vertical="top" indent="2"/>
    </xf>
    <xf numFmtId="0" fontId="285" fillId="62" borderId="247">
      <alignment horizontal="left" vertical="top" indent="2"/>
    </xf>
    <xf numFmtId="0" fontId="285" fillId="62" borderId="247">
      <alignment horizontal="left" vertical="top" indent="2"/>
    </xf>
    <xf numFmtId="0" fontId="285" fillId="62" borderId="247">
      <alignment horizontal="left" vertical="top" indent="2"/>
    </xf>
    <xf numFmtId="0" fontId="83" fillId="0" borderId="245" applyNumberFormat="0" applyFont="0" applyBorder="0" applyProtection="0">
      <alignment horizontal="center" vertical="center"/>
    </xf>
    <xf numFmtId="0" fontId="83" fillId="0" borderId="245" applyNumberFormat="0" applyFont="0" applyBorder="0" applyProtection="0">
      <alignment horizontal="center" vertical="center"/>
    </xf>
    <xf numFmtId="9" fontId="84" fillId="0" borderId="246" applyNumberFormat="0" applyBorder="0"/>
    <xf numFmtId="9" fontId="84" fillId="0" borderId="246" applyNumberFormat="0" applyBorder="0"/>
    <xf numFmtId="305" fontId="71" fillId="35" borderId="244" applyFont="0" applyFill="0" applyBorder="0"/>
    <xf numFmtId="248" fontId="324" fillId="35" borderId="244" applyFont="0" applyFill="0" applyBorder="0"/>
    <xf numFmtId="0" fontId="225" fillId="0" borderId="250" applyNumberFormat="0" applyBorder="0">
      <alignment horizontal="centerContinuous"/>
    </xf>
    <xf numFmtId="0" fontId="225" fillId="0" borderId="250" applyNumberFormat="0" applyBorder="0">
      <alignment horizontal="centerContinuous"/>
    </xf>
    <xf numFmtId="0" fontId="225" fillId="0" borderId="250" applyNumberFormat="0" applyBorder="0">
      <alignment horizontal="centerContinuous"/>
    </xf>
    <xf numFmtId="0" fontId="225" fillId="0" borderId="250" applyNumberFormat="0" applyBorder="0">
      <alignment horizontal="centerContinuous"/>
    </xf>
    <xf numFmtId="0" fontId="225" fillId="0" borderId="250" applyNumberFormat="0" applyBorder="0">
      <alignment horizontal="centerContinuous"/>
    </xf>
    <xf numFmtId="0" fontId="225" fillId="0" borderId="250" applyNumberFormat="0" applyBorder="0">
      <alignment horizontal="centerContinuous"/>
    </xf>
    <xf numFmtId="0" fontId="225" fillId="0" borderId="250" applyNumberFormat="0" applyBorder="0">
      <alignment horizontal="centerContinuous"/>
    </xf>
    <xf numFmtId="0" fontId="225" fillId="0" borderId="250" applyNumberFormat="0" applyBorder="0">
      <alignment horizontal="centerContinuous"/>
    </xf>
    <xf numFmtId="0" fontId="225" fillId="0" borderId="250" applyNumberFormat="0" applyBorder="0">
      <alignment horizontal="centerContinuous"/>
    </xf>
    <xf numFmtId="0" fontId="225" fillId="0" borderId="250" applyNumberFormat="0" applyBorder="0">
      <alignment horizontal="centerContinuous"/>
    </xf>
    <xf numFmtId="0" fontId="285" fillId="62" borderId="251">
      <alignment horizontal="left" vertical="top" indent="2"/>
    </xf>
    <xf numFmtId="0" fontId="285" fillId="62" borderId="251">
      <alignment horizontal="left" vertical="top" indent="2"/>
    </xf>
    <xf numFmtId="0" fontId="285" fillId="62" borderId="251">
      <alignment horizontal="left" vertical="top" indent="2"/>
    </xf>
    <xf numFmtId="0" fontId="285" fillId="62" borderId="251">
      <alignment horizontal="left" vertical="top" indent="2"/>
    </xf>
    <xf numFmtId="0" fontId="83" fillId="0" borderId="249" applyNumberFormat="0" applyFont="0" applyBorder="0" applyProtection="0">
      <alignment horizontal="center" vertical="center"/>
    </xf>
    <xf numFmtId="0" fontId="83" fillId="0" borderId="249" applyNumberFormat="0" applyFont="0" applyBorder="0" applyProtection="0">
      <alignment horizontal="center" vertical="center"/>
    </xf>
    <xf numFmtId="9" fontId="84" fillId="0" borderId="250" applyNumberFormat="0" applyBorder="0"/>
    <xf numFmtId="9" fontId="84" fillId="0" borderId="250" applyNumberFormat="0" applyBorder="0"/>
    <xf numFmtId="305" fontId="71" fillId="35" borderId="248" applyFont="0" applyFill="0" applyBorder="0"/>
    <xf numFmtId="248" fontId="324" fillId="35" borderId="248" applyFont="0" applyFill="0" applyBorder="0"/>
    <xf numFmtId="0" fontId="225" fillId="0" borderId="258" applyNumberFormat="0" applyBorder="0">
      <alignment horizontal="centerContinuous"/>
    </xf>
    <xf numFmtId="0" fontId="225" fillId="0" borderId="258" applyNumberFormat="0" applyBorder="0">
      <alignment horizontal="centerContinuous"/>
    </xf>
    <xf numFmtId="0" fontId="225" fillId="0" borderId="258" applyNumberFormat="0" applyBorder="0">
      <alignment horizontal="centerContinuous"/>
    </xf>
    <xf numFmtId="0" fontId="225" fillId="0" borderId="258" applyNumberFormat="0" applyBorder="0">
      <alignment horizontal="centerContinuous"/>
    </xf>
    <xf numFmtId="0" fontId="225" fillId="0" borderId="258" applyNumberFormat="0" applyBorder="0">
      <alignment horizontal="centerContinuous"/>
    </xf>
    <xf numFmtId="0" fontId="225" fillId="0" borderId="258" applyNumberFormat="0" applyBorder="0">
      <alignment horizontal="centerContinuous"/>
    </xf>
    <xf numFmtId="0" fontId="225" fillId="0" borderId="258" applyNumberFormat="0" applyBorder="0">
      <alignment horizontal="centerContinuous"/>
    </xf>
    <xf numFmtId="0" fontId="225" fillId="0" borderId="258" applyNumberFormat="0" applyBorder="0">
      <alignment horizontal="centerContinuous"/>
    </xf>
    <xf numFmtId="0" fontId="225" fillId="0" borderId="258" applyNumberFormat="0" applyBorder="0">
      <alignment horizontal="centerContinuous"/>
    </xf>
    <xf numFmtId="0" fontId="225" fillId="0" borderId="258" applyNumberFormat="0" applyBorder="0">
      <alignment horizontal="centerContinuous"/>
    </xf>
    <xf numFmtId="0" fontId="285" fillId="62" borderId="259">
      <alignment horizontal="left" vertical="top" indent="2"/>
    </xf>
    <xf numFmtId="0" fontId="285" fillId="62" borderId="259">
      <alignment horizontal="left" vertical="top" indent="2"/>
    </xf>
    <xf numFmtId="0" fontId="285" fillId="62" borderId="259">
      <alignment horizontal="left" vertical="top" indent="2"/>
    </xf>
    <xf numFmtId="0" fontId="285" fillId="62" borderId="259">
      <alignment horizontal="left" vertical="top" indent="2"/>
    </xf>
    <xf numFmtId="0" fontId="83" fillId="0" borderId="257" applyNumberFormat="0" applyFont="0" applyBorder="0" applyProtection="0">
      <alignment horizontal="center" vertical="center"/>
    </xf>
    <xf numFmtId="0" fontId="83" fillId="0" borderId="257" applyNumberFormat="0" applyFont="0" applyBorder="0" applyProtection="0">
      <alignment horizontal="center" vertical="center"/>
    </xf>
    <xf numFmtId="9" fontId="84" fillId="0" borderId="258" applyNumberFormat="0" applyBorder="0"/>
    <xf numFmtId="9" fontId="84" fillId="0" borderId="258" applyNumberFormat="0" applyBorder="0"/>
    <xf numFmtId="305" fontId="71" fillId="35" borderId="256" applyFont="0" applyFill="0" applyBorder="0"/>
    <xf numFmtId="248" fontId="324" fillId="35" borderId="256" applyFont="0" applyFill="0" applyBorder="0"/>
    <xf numFmtId="0" fontId="225" fillId="0" borderId="262" applyNumberFormat="0" applyBorder="0">
      <alignment horizontal="centerContinuous"/>
    </xf>
    <xf numFmtId="0" fontId="225" fillId="0" borderId="262" applyNumberFormat="0" applyBorder="0">
      <alignment horizontal="centerContinuous"/>
    </xf>
    <xf numFmtId="0" fontId="225" fillId="0" borderId="262" applyNumberFormat="0" applyBorder="0">
      <alignment horizontal="centerContinuous"/>
    </xf>
    <xf numFmtId="0" fontId="225" fillId="0" borderId="262" applyNumberFormat="0" applyBorder="0">
      <alignment horizontal="centerContinuous"/>
    </xf>
    <xf numFmtId="0" fontId="225" fillId="0" borderId="262" applyNumberFormat="0" applyBorder="0">
      <alignment horizontal="centerContinuous"/>
    </xf>
    <xf numFmtId="0" fontId="225" fillId="0" borderId="262" applyNumberFormat="0" applyBorder="0">
      <alignment horizontal="centerContinuous"/>
    </xf>
    <xf numFmtId="0" fontId="225" fillId="0" borderId="262" applyNumberFormat="0" applyBorder="0">
      <alignment horizontal="centerContinuous"/>
    </xf>
    <xf numFmtId="0" fontId="225" fillId="0" borderId="262" applyNumberFormat="0" applyBorder="0">
      <alignment horizontal="centerContinuous"/>
    </xf>
    <xf numFmtId="0" fontId="225" fillId="0" borderId="262" applyNumberFormat="0" applyBorder="0">
      <alignment horizontal="centerContinuous"/>
    </xf>
    <xf numFmtId="0" fontId="225" fillId="0" borderId="262" applyNumberFormat="0" applyBorder="0">
      <alignment horizontal="centerContinuous"/>
    </xf>
    <xf numFmtId="0" fontId="285" fillId="62" borderId="263">
      <alignment horizontal="left" vertical="top" indent="2"/>
    </xf>
    <xf numFmtId="0" fontId="285" fillId="62" borderId="263">
      <alignment horizontal="left" vertical="top" indent="2"/>
    </xf>
    <xf numFmtId="0" fontId="285" fillId="62" borderId="263">
      <alignment horizontal="left" vertical="top" indent="2"/>
    </xf>
    <xf numFmtId="0" fontId="285" fillId="62" borderId="263">
      <alignment horizontal="left" vertical="top" indent="2"/>
    </xf>
    <xf numFmtId="0" fontId="83" fillId="0" borderId="261" applyNumberFormat="0" applyFont="0" applyBorder="0" applyProtection="0">
      <alignment horizontal="center" vertical="center"/>
    </xf>
    <xf numFmtId="0" fontId="83" fillId="0" borderId="261" applyNumberFormat="0" applyFont="0" applyBorder="0" applyProtection="0">
      <alignment horizontal="center" vertical="center"/>
    </xf>
    <xf numFmtId="9" fontId="84" fillId="0" borderId="262" applyNumberFormat="0" applyBorder="0"/>
    <xf numFmtId="9" fontId="84" fillId="0" borderId="262" applyNumberFormat="0" applyBorder="0"/>
    <xf numFmtId="305" fontId="71" fillId="35" borderId="260" applyFont="0" applyFill="0" applyBorder="0"/>
    <xf numFmtId="248" fontId="324" fillId="35" borderId="260" applyFont="0" applyFill="0" applyBorder="0"/>
    <xf numFmtId="0" fontId="225" fillId="0" borderId="270" applyNumberFormat="0" applyBorder="0">
      <alignment horizontal="centerContinuous"/>
    </xf>
    <xf numFmtId="0" fontId="225" fillId="0" borderId="270" applyNumberFormat="0" applyBorder="0">
      <alignment horizontal="centerContinuous"/>
    </xf>
    <xf numFmtId="0" fontId="225" fillId="0" borderId="270" applyNumberFormat="0" applyBorder="0">
      <alignment horizontal="centerContinuous"/>
    </xf>
    <xf numFmtId="0" fontId="225" fillId="0" borderId="270" applyNumberFormat="0" applyBorder="0">
      <alignment horizontal="centerContinuous"/>
    </xf>
    <xf numFmtId="0" fontId="225" fillId="0" borderId="270" applyNumberFormat="0" applyBorder="0">
      <alignment horizontal="centerContinuous"/>
    </xf>
    <xf numFmtId="0" fontId="225" fillId="0" borderId="270" applyNumberFormat="0" applyBorder="0">
      <alignment horizontal="centerContinuous"/>
    </xf>
    <xf numFmtId="0" fontId="225" fillId="0" borderId="270" applyNumberFormat="0" applyBorder="0">
      <alignment horizontal="centerContinuous"/>
    </xf>
    <xf numFmtId="0" fontId="225" fillId="0" borderId="270" applyNumberFormat="0" applyBorder="0">
      <alignment horizontal="centerContinuous"/>
    </xf>
    <xf numFmtId="0" fontId="225" fillId="0" borderId="270" applyNumberFormat="0" applyBorder="0">
      <alignment horizontal="centerContinuous"/>
    </xf>
    <xf numFmtId="0" fontId="225" fillId="0" borderId="270" applyNumberFormat="0" applyBorder="0">
      <alignment horizontal="centerContinuous"/>
    </xf>
    <xf numFmtId="0" fontId="285" fillId="62" borderId="271">
      <alignment horizontal="left" vertical="top" indent="2"/>
    </xf>
    <xf numFmtId="0" fontId="285" fillId="62" borderId="271">
      <alignment horizontal="left" vertical="top" indent="2"/>
    </xf>
    <xf numFmtId="0" fontId="285" fillId="62" borderId="271">
      <alignment horizontal="left" vertical="top" indent="2"/>
    </xf>
    <xf numFmtId="0" fontId="285" fillId="62" borderId="271">
      <alignment horizontal="left" vertical="top" indent="2"/>
    </xf>
    <xf numFmtId="0" fontId="83" fillId="0" borderId="269" applyNumberFormat="0" applyFont="0" applyBorder="0" applyProtection="0">
      <alignment horizontal="center" vertical="center"/>
    </xf>
    <xf numFmtId="0" fontId="83" fillId="0" borderId="269" applyNumberFormat="0" applyFont="0" applyBorder="0" applyProtection="0">
      <alignment horizontal="center" vertical="center"/>
    </xf>
    <xf numFmtId="9" fontId="84" fillId="0" borderId="270" applyNumberFormat="0" applyBorder="0"/>
    <xf numFmtId="9" fontId="84" fillId="0" borderId="270" applyNumberFormat="0" applyBorder="0"/>
    <xf numFmtId="305" fontId="71" fillId="35" borderId="268" applyFont="0" applyFill="0" applyBorder="0"/>
    <xf numFmtId="248" fontId="324" fillId="35" borderId="268" applyFont="0" applyFill="0" applyBorder="0"/>
    <xf numFmtId="0" fontId="225" fillId="0" borderId="274" applyNumberFormat="0" applyBorder="0">
      <alignment horizontal="centerContinuous"/>
    </xf>
    <xf numFmtId="0" fontId="225" fillId="0" borderId="274" applyNumberFormat="0" applyBorder="0">
      <alignment horizontal="centerContinuous"/>
    </xf>
    <xf numFmtId="0" fontId="225" fillId="0" borderId="274" applyNumberFormat="0" applyBorder="0">
      <alignment horizontal="centerContinuous"/>
    </xf>
    <xf numFmtId="0" fontId="225" fillId="0" borderId="274" applyNumberFormat="0" applyBorder="0">
      <alignment horizontal="centerContinuous"/>
    </xf>
    <xf numFmtId="0" fontId="225" fillId="0" borderId="274" applyNumberFormat="0" applyBorder="0">
      <alignment horizontal="centerContinuous"/>
    </xf>
    <xf numFmtId="0" fontId="225" fillId="0" borderId="274" applyNumberFormat="0" applyBorder="0">
      <alignment horizontal="centerContinuous"/>
    </xf>
    <xf numFmtId="0" fontId="225" fillId="0" borderId="274" applyNumberFormat="0" applyBorder="0">
      <alignment horizontal="centerContinuous"/>
    </xf>
    <xf numFmtId="0" fontId="225" fillId="0" borderId="274" applyNumberFormat="0" applyBorder="0">
      <alignment horizontal="centerContinuous"/>
    </xf>
    <xf numFmtId="0" fontId="225" fillId="0" borderId="274" applyNumberFormat="0" applyBorder="0">
      <alignment horizontal="centerContinuous"/>
    </xf>
    <xf numFmtId="0" fontId="225" fillId="0" borderId="274" applyNumberFormat="0" applyBorder="0">
      <alignment horizontal="centerContinuous"/>
    </xf>
    <xf numFmtId="0" fontId="285" fillId="62" borderId="275">
      <alignment horizontal="left" vertical="top" indent="2"/>
    </xf>
    <xf numFmtId="0" fontId="285" fillId="62" borderId="275">
      <alignment horizontal="left" vertical="top" indent="2"/>
    </xf>
    <xf numFmtId="0" fontId="285" fillId="62" borderId="275">
      <alignment horizontal="left" vertical="top" indent="2"/>
    </xf>
    <xf numFmtId="0" fontId="285" fillId="62" borderId="275">
      <alignment horizontal="left" vertical="top" indent="2"/>
    </xf>
    <xf numFmtId="0" fontId="83" fillId="0" borderId="273" applyNumberFormat="0" applyFont="0" applyBorder="0" applyProtection="0">
      <alignment horizontal="center" vertical="center"/>
    </xf>
    <xf numFmtId="0" fontId="83" fillId="0" borderId="273" applyNumberFormat="0" applyFont="0" applyBorder="0" applyProtection="0">
      <alignment horizontal="center" vertical="center"/>
    </xf>
    <xf numFmtId="9" fontId="84" fillId="0" borderId="274" applyNumberFormat="0" applyBorder="0"/>
    <xf numFmtId="9" fontId="84" fillId="0" borderId="274" applyNumberFormat="0" applyBorder="0"/>
    <xf numFmtId="305" fontId="71" fillId="35" borderId="272" applyFont="0" applyFill="0" applyBorder="0"/>
    <xf numFmtId="248" fontId="324" fillId="35" borderId="272" applyFont="0" applyFill="0" applyBorder="0"/>
    <xf numFmtId="0" fontId="225" fillId="0" borderId="282" applyNumberFormat="0" applyBorder="0">
      <alignment horizontal="centerContinuous"/>
    </xf>
    <xf numFmtId="0" fontId="225" fillId="0" borderId="282" applyNumberFormat="0" applyBorder="0">
      <alignment horizontal="centerContinuous"/>
    </xf>
    <xf numFmtId="0" fontId="225" fillId="0" borderId="282" applyNumberFormat="0" applyBorder="0">
      <alignment horizontal="centerContinuous"/>
    </xf>
    <xf numFmtId="0" fontId="225" fillId="0" borderId="282" applyNumberFormat="0" applyBorder="0">
      <alignment horizontal="centerContinuous"/>
    </xf>
    <xf numFmtId="0" fontId="225" fillId="0" borderId="282" applyNumberFormat="0" applyBorder="0">
      <alignment horizontal="centerContinuous"/>
    </xf>
    <xf numFmtId="0" fontId="225" fillId="0" borderId="282" applyNumberFormat="0" applyBorder="0">
      <alignment horizontal="centerContinuous"/>
    </xf>
    <xf numFmtId="0" fontId="225" fillId="0" borderId="282" applyNumberFormat="0" applyBorder="0">
      <alignment horizontal="centerContinuous"/>
    </xf>
    <xf numFmtId="0" fontId="225" fillId="0" borderId="282" applyNumberFormat="0" applyBorder="0">
      <alignment horizontal="centerContinuous"/>
    </xf>
    <xf numFmtId="0" fontId="225" fillId="0" borderId="282" applyNumberFormat="0" applyBorder="0">
      <alignment horizontal="centerContinuous"/>
    </xf>
    <xf numFmtId="0" fontId="225" fillId="0" borderId="282" applyNumberFormat="0" applyBorder="0">
      <alignment horizontal="centerContinuous"/>
    </xf>
    <xf numFmtId="0" fontId="285" fillId="62" borderId="283">
      <alignment horizontal="left" vertical="top" indent="2"/>
    </xf>
    <xf numFmtId="0" fontId="285" fillId="62" borderId="283">
      <alignment horizontal="left" vertical="top" indent="2"/>
    </xf>
    <xf numFmtId="0" fontId="285" fillId="62" borderId="283">
      <alignment horizontal="left" vertical="top" indent="2"/>
    </xf>
    <xf numFmtId="0" fontId="285" fillId="62" borderId="283">
      <alignment horizontal="left" vertical="top" indent="2"/>
    </xf>
    <xf numFmtId="0" fontId="83" fillId="0" borderId="281" applyNumberFormat="0" applyFont="0" applyBorder="0" applyProtection="0">
      <alignment horizontal="center" vertical="center"/>
    </xf>
    <xf numFmtId="0" fontId="83" fillId="0" borderId="281" applyNumberFormat="0" applyFont="0" applyBorder="0" applyProtection="0">
      <alignment horizontal="center" vertical="center"/>
    </xf>
    <xf numFmtId="9" fontId="84" fillId="0" borderId="282" applyNumberFormat="0" applyBorder="0"/>
    <xf numFmtId="9" fontId="84" fillId="0" borderId="282" applyNumberFormat="0" applyBorder="0"/>
    <xf numFmtId="305" fontId="71" fillId="35" borderId="280" applyFont="0" applyFill="0" applyBorder="0"/>
    <xf numFmtId="248" fontId="324" fillId="35" borderId="280" applyFont="0" applyFill="0" applyBorder="0"/>
    <xf numFmtId="0" fontId="225" fillId="0" borderId="286" applyNumberFormat="0" applyBorder="0">
      <alignment horizontal="centerContinuous"/>
    </xf>
    <xf numFmtId="0" fontId="225" fillId="0" borderId="286" applyNumberFormat="0" applyBorder="0">
      <alignment horizontal="centerContinuous"/>
    </xf>
    <xf numFmtId="0" fontId="225" fillId="0" borderId="286" applyNumberFormat="0" applyBorder="0">
      <alignment horizontal="centerContinuous"/>
    </xf>
    <xf numFmtId="0" fontId="225" fillId="0" borderId="286" applyNumberFormat="0" applyBorder="0">
      <alignment horizontal="centerContinuous"/>
    </xf>
    <xf numFmtId="0" fontId="225" fillId="0" borderId="286" applyNumberFormat="0" applyBorder="0">
      <alignment horizontal="centerContinuous"/>
    </xf>
    <xf numFmtId="0" fontId="225" fillId="0" borderId="286" applyNumberFormat="0" applyBorder="0">
      <alignment horizontal="centerContinuous"/>
    </xf>
    <xf numFmtId="0" fontId="225" fillId="0" borderId="286" applyNumberFormat="0" applyBorder="0">
      <alignment horizontal="centerContinuous"/>
    </xf>
    <xf numFmtId="0" fontId="225" fillId="0" borderId="286" applyNumberFormat="0" applyBorder="0">
      <alignment horizontal="centerContinuous"/>
    </xf>
    <xf numFmtId="0" fontId="225" fillId="0" borderId="286" applyNumberFormat="0" applyBorder="0">
      <alignment horizontal="centerContinuous"/>
    </xf>
    <xf numFmtId="0" fontId="225" fillId="0" borderId="286" applyNumberFormat="0" applyBorder="0">
      <alignment horizontal="centerContinuous"/>
    </xf>
    <xf numFmtId="0" fontId="285" fillId="62" borderId="287">
      <alignment horizontal="left" vertical="top" indent="2"/>
    </xf>
    <xf numFmtId="0" fontId="285" fillId="62" borderId="287">
      <alignment horizontal="left" vertical="top" indent="2"/>
    </xf>
    <xf numFmtId="0" fontId="285" fillId="62" borderId="287">
      <alignment horizontal="left" vertical="top" indent="2"/>
    </xf>
    <xf numFmtId="0" fontId="285" fillId="62" borderId="287">
      <alignment horizontal="left" vertical="top" indent="2"/>
    </xf>
    <xf numFmtId="0" fontId="83" fillId="0" borderId="285" applyNumberFormat="0" applyFont="0" applyBorder="0" applyProtection="0">
      <alignment horizontal="center" vertical="center"/>
    </xf>
    <xf numFmtId="0" fontId="83" fillId="0" borderId="285" applyNumberFormat="0" applyFont="0" applyBorder="0" applyProtection="0">
      <alignment horizontal="center" vertical="center"/>
    </xf>
    <xf numFmtId="9" fontId="84" fillId="0" borderId="286" applyNumberFormat="0" applyBorder="0"/>
    <xf numFmtId="9" fontId="84" fillId="0" borderId="286" applyNumberFormat="0" applyBorder="0"/>
    <xf numFmtId="305" fontId="71" fillId="35" borderId="284" applyFont="0" applyFill="0" applyBorder="0"/>
    <xf numFmtId="248" fontId="324" fillId="35" borderId="284" applyFont="0" applyFill="0" applyBorder="0"/>
    <xf numFmtId="0" fontId="225" fillId="0" borderId="294" applyNumberFormat="0" applyBorder="0">
      <alignment horizontal="centerContinuous"/>
    </xf>
    <xf numFmtId="0" fontId="225" fillId="0" borderId="294" applyNumberFormat="0" applyBorder="0">
      <alignment horizontal="centerContinuous"/>
    </xf>
    <xf numFmtId="0" fontId="225" fillId="0" borderId="294" applyNumberFormat="0" applyBorder="0">
      <alignment horizontal="centerContinuous"/>
    </xf>
    <xf numFmtId="0" fontId="225" fillId="0" borderId="294" applyNumberFormat="0" applyBorder="0">
      <alignment horizontal="centerContinuous"/>
    </xf>
    <xf numFmtId="0" fontId="225" fillId="0" borderId="294" applyNumberFormat="0" applyBorder="0">
      <alignment horizontal="centerContinuous"/>
    </xf>
    <xf numFmtId="0" fontId="225" fillId="0" borderId="294" applyNumberFormat="0" applyBorder="0">
      <alignment horizontal="centerContinuous"/>
    </xf>
    <xf numFmtId="0" fontId="225" fillId="0" borderId="294" applyNumberFormat="0" applyBorder="0">
      <alignment horizontal="centerContinuous"/>
    </xf>
    <xf numFmtId="0" fontId="225" fillId="0" borderId="294" applyNumberFormat="0" applyBorder="0">
      <alignment horizontal="centerContinuous"/>
    </xf>
    <xf numFmtId="0" fontId="225" fillId="0" borderId="294" applyNumberFormat="0" applyBorder="0">
      <alignment horizontal="centerContinuous"/>
    </xf>
    <xf numFmtId="0" fontId="225" fillId="0" borderId="294" applyNumberFormat="0" applyBorder="0">
      <alignment horizontal="centerContinuous"/>
    </xf>
    <xf numFmtId="0" fontId="285" fillId="62" borderId="295">
      <alignment horizontal="left" vertical="top" indent="2"/>
    </xf>
    <xf numFmtId="0" fontId="285" fillId="62" borderId="295">
      <alignment horizontal="left" vertical="top" indent="2"/>
    </xf>
    <xf numFmtId="0" fontId="285" fillId="62" borderId="295">
      <alignment horizontal="left" vertical="top" indent="2"/>
    </xf>
    <xf numFmtId="0" fontId="285" fillId="62" borderId="295">
      <alignment horizontal="left" vertical="top" indent="2"/>
    </xf>
    <xf numFmtId="0" fontId="83" fillId="0" borderId="293" applyNumberFormat="0" applyFont="0" applyBorder="0" applyProtection="0">
      <alignment horizontal="center" vertical="center"/>
    </xf>
    <xf numFmtId="0" fontId="83" fillId="0" borderId="293" applyNumberFormat="0" applyFont="0" applyBorder="0" applyProtection="0">
      <alignment horizontal="center" vertical="center"/>
    </xf>
    <xf numFmtId="9" fontId="84" fillId="0" borderId="294" applyNumberFormat="0" applyBorder="0"/>
    <xf numFmtId="9" fontId="84" fillId="0" borderId="294" applyNumberFormat="0" applyBorder="0"/>
    <xf numFmtId="305" fontId="71" fillId="35" borderId="292" applyFont="0" applyFill="0" applyBorder="0"/>
    <xf numFmtId="248" fontId="324" fillId="35" borderId="292" applyFont="0" applyFill="0" applyBorder="0"/>
    <xf numFmtId="0" fontId="225" fillId="0" borderId="298" applyNumberFormat="0" applyBorder="0">
      <alignment horizontal="centerContinuous"/>
    </xf>
    <xf numFmtId="0" fontId="225" fillId="0" borderId="298" applyNumberFormat="0" applyBorder="0">
      <alignment horizontal="centerContinuous"/>
    </xf>
    <xf numFmtId="0" fontId="225" fillId="0" borderId="298" applyNumberFormat="0" applyBorder="0">
      <alignment horizontal="centerContinuous"/>
    </xf>
    <xf numFmtId="0" fontId="225" fillId="0" borderId="298" applyNumberFormat="0" applyBorder="0">
      <alignment horizontal="centerContinuous"/>
    </xf>
    <xf numFmtId="0" fontId="225" fillId="0" borderId="298" applyNumberFormat="0" applyBorder="0">
      <alignment horizontal="centerContinuous"/>
    </xf>
    <xf numFmtId="0" fontId="225" fillId="0" borderId="298" applyNumberFormat="0" applyBorder="0">
      <alignment horizontal="centerContinuous"/>
    </xf>
    <xf numFmtId="0" fontId="225" fillId="0" borderId="298" applyNumberFormat="0" applyBorder="0">
      <alignment horizontal="centerContinuous"/>
    </xf>
    <xf numFmtId="0" fontId="225" fillId="0" borderId="298" applyNumberFormat="0" applyBorder="0">
      <alignment horizontal="centerContinuous"/>
    </xf>
    <xf numFmtId="0" fontId="225" fillId="0" borderId="298" applyNumberFormat="0" applyBorder="0">
      <alignment horizontal="centerContinuous"/>
    </xf>
    <xf numFmtId="0" fontId="225" fillId="0" borderId="298" applyNumberFormat="0" applyBorder="0">
      <alignment horizontal="centerContinuous"/>
    </xf>
    <xf numFmtId="0" fontId="285" fillId="62" borderId="299">
      <alignment horizontal="left" vertical="top" indent="2"/>
    </xf>
    <xf numFmtId="0" fontId="285" fillId="62" borderId="299">
      <alignment horizontal="left" vertical="top" indent="2"/>
    </xf>
    <xf numFmtId="0" fontId="285" fillId="62" borderId="299">
      <alignment horizontal="left" vertical="top" indent="2"/>
    </xf>
    <xf numFmtId="0" fontId="285" fillId="62" borderId="299">
      <alignment horizontal="left" vertical="top" indent="2"/>
    </xf>
    <xf numFmtId="0" fontId="83" fillId="0" borderId="297" applyNumberFormat="0" applyFont="0" applyBorder="0" applyProtection="0">
      <alignment horizontal="center" vertical="center"/>
    </xf>
    <xf numFmtId="0" fontId="83" fillId="0" borderId="297" applyNumberFormat="0" applyFont="0" applyBorder="0" applyProtection="0">
      <alignment horizontal="center" vertical="center"/>
    </xf>
    <xf numFmtId="9" fontId="84" fillId="0" borderId="298" applyNumberFormat="0" applyBorder="0"/>
    <xf numFmtId="9" fontId="84" fillId="0" borderId="298" applyNumberFormat="0" applyBorder="0"/>
    <xf numFmtId="305" fontId="71" fillId="35" borderId="296" applyFont="0" applyFill="0" applyBorder="0"/>
    <xf numFmtId="248" fontId="324" fillId="35" borderId="296" applyFont="0" applyFill="0" applyBorder="0"/>
    <xf numFmtId="0" fontId="225" fillId="0" borderId="306" applyNumberFormat="0" applyBorder="0">
      <alignment horizontal="centerContinuous"/>
    </xf>
    <xf numFmtId="0" fontId="225" fillId="0" borderId="306" applyNumberFormat="0" applyBorder="0">
      <alignment horizontal="centerContinuous"/>
    </xf>
    <xf numFmtId="0" fontId="225" fillId="0" borderId="306" applyNumberFormat="0" applyBorder="0">
      <alignment horizontal="centerContinuous"/>
    </xf>
    <xf numFmtId="0" fontId="225" fillId="0" borderId="306" applyNumberFormat="0" applyBorder="0">
      <alignment horizontal="centerContinuous"/>
    </xf>
    <xf numFmtId="0" fontId="225" fillId="0" borderId="306" applyNumberFormat="0" applyBorder="0">
      <alignment horizontal="centerContinuous"/>
    </xf>
    <xf numFmtId="0" fontId="225" fillId="0" borderId="306" applyNumberFormat="0" applyBorder="0">
      <alignment horizontal="centerContinuous"/>
    </xf>
    <xf numFmtId="0" fontId="225" fillId="0" borderId="306" applyNumberFormat="0" applyBorder="0">
      <alignment horizontal="centerContinuous"/>
    </xf>
    <xf numFmtId="0" fontId="225" fillId="0" borderId="306" applyNumberFormat="0" applyBorder="0">
      <alignment horizontal="centerContinuous"/>
    </xf>
    <xf numFmtId="0" fontId="225" fillId="0" borderId="306" applyNumberFormat="0" applyBorder="0">
      <alignment horizontal="centerContinuous"/>
    </xf>
    <xf numFmtId="0" fontId="225" fillId="0" borderId="306" applyNumberFormat="0" applyBorder="0">
      <alignment horizontal="centerContinuous"/>
    </xf>
    <xf numFmtId="0" fontId="285" fillId="62" borderId="307">
      <alignment horizontal="left" vertical="top" indent="2"/>
    </xf>
    <xf numFmtId="0" fontId="285" fillId="62" borderId="307">
      <alignment horizontal="left" vertical="top" indent="2"/>
    </xf>
    <xf numFmtId="0" fontId="285" fillId="62" borderId="307">
      <alignment horizontal="left" vertical="top" indent="2"/>
    </xf>
    <xf numFmtId="0" fontId="285" fillId="62" borderId="307">
      <alignment horizontal="left" vertical="top" indent="2"/>
    </xf>
    <xf numFmtId="0" fontId="83" fillId="0" borderId="305" applyNumberFormat="0" applyFont="0" applyBorder="0" applyProtection="0">
      <alignment horizontal="center" vertical="center"/>
    </xf>
    <xf numFmtId="0" fontId="83" fillId="0" borderId="305" applyNumberFormat="0" applyFont="0" applyBorder="0" applyProtection="0">
      <alignment horizontal="center" vertical="center"/>
    </xf>
    <xf numFmtId="9" fontId="84" fillId="0" borderId="306" applyNumberFormat="0" applyBorder="0"/>
    <xf numFmtId="9" fontId="84" fillId="0" borderId="306" applyNumberFormat="0" applyBorder="0"/>
    <xf numFmtId="305" fontId="71" fillId="35" borderId="304" applyFont="0" applyFill="0" applyBorder="0"/>
    <xf numFmtId="248" fontId="324" fillId="35" borderId="304" applyFont="0" applyFill="0" applyBorder="0"/>
    <xf numFmtId="0" fontId="225" fillId="0" borderId="310" applyNumberFormat="0" applyBorder="0">
      <alignment horizontal="centerContinuous"/>
    </xf>
    <xf numFmtId="0" fontId="225" fillId="0" borderId="310" applyNumberFormat="0" applyBorder="0">
      <alignment horizontal="centerContinuous"/>
    </xf>
    <xf numFmtId="0" fontId="225" fillId="0" borderId="310" applyNumberFormat="0" applyBorder="0">
      <alignment horizontal="centerContinuous"/>
    </xf>
    <xf numFmtId="0" fontId="225" fillId="0" borderId="310" applyNumberFormat="0" applyBorder="0">
      <alignment horizontal="centerContinuous"/>
    </xf>
    <xf numFmtId="0" fontId="225" fillId="0" borderId="310" applyNumberFormat="0" applyBorder="0">
      <alignment horizontal="centerContinuous"/>
    </xf>
    <xf numFmtId="0" fontId="225" fillId="0" borderId="310" applyNumberFormat="0" applyBorder="0">
      <alignment horizontal="centerContinuous"/>
    </xf>
    <xf numFmtId="0" fontId="225" fillId="0" borderId="310" applyNumberFormat="0" applyBorder="0">
      <alignment horizontal="centerContinuous"/>
    </xf>
    <xf numFmtId="0" fontId="225" fillId="0" borderId="310" applyNumberFormat="0" applyBorder="0">
      <alignment horizontal="centerContinuous"/>
    </xf>
    <xf numFmtId="0" fontId="225" fillId="0" borderId="310" applyNumberFormat="0" applyBorder="0">
      <alignment horizontal="centerContinuous"/>
    </xf>
    <xf numFmtId="0" fontId="225" fillId="0" borderId="310" applyNumberFormat="0" applyBorder="0">
      <alignment horizontal="centerContinuous"/>
    </xf>
    <xf numFmtId="0" fontId="285" fillId="62" borderId="311">
      <alignment horizontal="left" vertical="top" indent="2"/>
    </xf>
    <xf numFmtId="0" fontId="285" fillId="62" borderId="311">
      <alignment horizontal="left" vertical="top" indent="2"/>
    </xf>
    <xf numFmtId="0" fontId="285" fillId="62" borderId="311">
      <alignment horizontal="left" vertical="top" indent="2"/>
    </xf>
    <xf numFmtId="0" fontId="285" fillId="62" borderId="311">
      <alignment horizontal="left" vertical="top" indent="2"/>
    </xf>
    <xf numFmtId="0" fontId="83" fillId="0" borderId="309" applyNumberFormat="0" applyFont="0" applyBorder="0" applyProtection="0">
      <alignment horizontal="center" vertical="center"/>
    </xf>
    <xf numFmtId="0" fontId="83" fillId="0" borderId="309" applyNumberFormat="0" applyFont="0" applyBorder="0" applyProtection="0">
      <alignment horizontal="center" vertical="center"/>
    </xf>
    <xf numFmtId="9" fontId="84" fillId="0" borderId="310" applyNumberFormat="0" applyBorder="0"/>
    <xf numFmtId="9" fontId="84" fillId="0" borderId="310" applyNumberFormat="0" applyBorder="0"/>
    <xf numFmtId="305" fontId="71" fillId="35" borderId="308" applyFont="0" applyFill="0" applyBorder="0"/>
    <xf numFmtId="248" fontId="324" fillId="35" borderId="308" applyFont="0" applyFill="0" applyBorder="0"/>
    <xf numFmtId="0" fontId="225" fillId="0" borderId="318" applyNumberFormat="0" applyBorder="0">
      <alignment horizontal="centerContinuous"/>
    </xf>
    <xf numFmtId="0" fontId="225" fillId="0" borderId="318" applyNumberFormat="0" applyBorder="0">
      <alignment horizontal="centerContinuous"/>
    </xf>
    <xf numFmtId="0" fontId="225" fillId="0" borderId="318" applyNumberFormat="0" applyBorder="0">
      <alignment horizontal="centerContinuous"/>
    </xf>
    <xf numFmtId="0" fontId="225" fillId="0" borderId="318" applyNumberFormat="0" applyBorder="0">
      <alignment horizontal="centerContinuous"/>
    </xf>
    <xf numFmtId="0" fontId="225" fillId="0" borderId="318" applyNumberFormat="0" applyBorder="0">
      <alignment horizontal="centerContinuous"/>
    </xf>
    <xf numFmtId="0" fontId="225" fillId="0" borderId="318" applyNumberFormat="0" applyBorder="0">
      <alignment horizontal="centerContinuous"/>
    </xf>
    <xf numFmtId="0" fontId="225" fillId="0" borderId="318" applyNumberFormat="0" applyBorder="0">
      <alignment horizontal="centerContinuous"/>
    </xf>
    <xf numFmtId="0" fontId="225" fillId="0" borderId="318" applyNumberFormat="0" applyBorder="0">
      <alignment horizontal="centerContinuous"/>
    </xf>
    <xf numFmtId="0" fontId="225" fillId="0" borderId="318" applyNumberFormat="0" applyBorder="0">
      <alignment horizontal="centerContinuous"/>
    </xf>
    <xf numFmtId="0" fontId="225" fillId="0" borderId="318" applyNumberFormat="0" applyBorder="0">
      <alignment horizontal="centerContinuous"/>
    </xf>
    <xf numFmtId="0" fontId="285" fillId="62" borderId="319">
      <alignment horizontal="left" vertical="top" indent="2"/>
    </xf>
    <xf numFmtId="0" fontId="285" fillId="62" borderId="319">
      <alignment horizontal="left" vertical="top" indent="2"/>
    </xf>
    <xf numFmtId="0" fontId="285" fillId="62" borderId="319">
      <alignment horizontal="left" vertical="top" indent="2"/>
    </xf>
    <xf numFmtId="0" fontId="285" fillId="62" borderId="319">
      <alignment horizontal="left" vertical="top" indent="2"/>
    </xf>
    <xf numFmtId="0" fontId="83" fillId="0" borderId="317" applyNumberFormat="0" applyFont="0" applyBorder="0" applyProtection="0">
      <alignment horizontal="center" vertical="center"/>
    </xf>
    <xf numFmtId="0" fontId="83" fillId="0" borderId="317" applyNumberFormat="0" applyFont="0" applyBorder="0" applyProtection="0">
      <alignment horizontal="center" vertical="center"/>
    </xf>
    <xf numFmtId="9" fontId="84" fillId="0" borderId="318" applyNumberFormat="0" applyBorder="0"/>
    <xf numFmtId="9" fontId="84" fillId="0" borderId="318" applyNumberFormat="0" applyBorder="0"/>
    <xf numFmtId="305" fontId="71" fillId="35" borderId="316" applyFont="0" applyFill="0" applyBorder="0"/>
    <xf numFmtId="248" fontId="324" fillId="35" borderId="316" applyFont="0" applyFill="0" applyBorder="0"/>
    <xf numFmtId="0" fontId="225" fillId="0" borderId="322" applyNumberFormat="0" applyBorder="0">
      <alignment horizontal="centerContinuous"/>
    </xf>
    <xf numFmtId="0" fontId="225" fillId="0" borderId="322" applyNumberFormat="0" applyBorder="0">
      <alignment horizontal="centerContinuous"/>
    </xf>
    <xf numFmtId="0" fontId="225" fillId="0" borderId="322" applyNumberFormat="0" applyBorder="0">
      <alignment horizontal="centerContinuous"/>
    </xf>
    <xf numFmtId="0" fontId="225" fillId="0" borderId="322" applyNumberFormat="0" applyBorder="0">
      <alignment horizontal="centerContinuous"/>
    </xf>
    <xf numFmtId="0" fontId="225" fillId="0" borderId="322" applyNumberFormat="0" applyBorder="0">
      <alignment horizontal="centerContinuous"/>
    </xf>
    <xf numFmtId="0" fontId="225" fillId="0" borderId="322" applyNumberFormat="0" applyBorder="0">
      <alignment horizontal="centerContinuous"/>
    </xf>
    <xf numFmtId="0" fontId="225" fillId="0" borderId="322" applyNumberFormat="0" applyBorder="0">
      <alignment horizontal="centerContinuous"/>
    </xf>
    <xf numFmtId="0" fontId="225" fillId="0" borderId="322" applyNumberFormat="0" applyBorder="0">
      <alignment horizontal="centerContinuous"/>
    </xf>
    <xf numFmtId="0" fontId="225" fillId="0" borderId="322" applyNumberFormat="0" applyBorder="0">
      <alignment horizontal="centerContinuous"/>
    </xf>
    <xf numFmtId="0" fontId="225" fillId="0" borderId="322" applyNumberFormat="0" applyBorder="0">
      <alignment horizontal="centerContinuous"/>
    </xf>
    <xf numFmtId="0" fontId="285" fillId="62" borderId="323">
      <alignment horizontal="left" vertical="top" indent="2"/>
    </xf>
    <xf numFmtId="0" fontId="285" fillId="62" borderId="323">
      <alignment horizontal="left" vertical="top" indent="2"/>
    </xf>
    <xf numFmtId="0" fontId="285" fillId="62" borderId="323">
      <alignment horizontal="left" vertical="top" indent="2"/>
    </xf>
    <xf numFmtId="0" fontId="285" fillId="62" borderId="323">
      <alignment horizontal="left" vertical="top" indent="2"/>
    </xf>
    <xf numFmtId="0" fontId="83" fillId="0" borderId="321" applyNumberFormat="0" applyFont="0" applyBorder="0" applyProtection="0">
      <alignment horizontal="center" vertical="center"/>
    </xf>
    <xf numFmtId="0" fontId="83" fillId="0" borderId="321" applyNumberFormat="0" applyFont="0" applyBorder="0" applyProtection="0">
      <alignment horizontal="center" vertical="center"/>
    </xf>
    <xf numFmtId="9" fontId="84" fillId="0" borderId="322" applyNumberFormat="0" applyBorder="0"/>
    <xf numFmtId="9" fontId="84" fillId="0" borderId="322" applyNumberFormat="0" applyBorder="0"/>
    <xf numFmtId="305" fontId="71" fillId="35" borderId="320" applyFont="0" applyFill="0" applyBorder="0"/>
    <xf numFmtId="248" fontId="324" fillId="35" borderId="320" applyFont="0" applyFill="0" applyBorder="0"/>
    <xf numFmtId="0" fontId="225" fillId="0" borderId="330" applyNumberFormat="0" applyBorder="0">
      <alignment horizontal="centerContinuous"/>
    </xf>
    <xf numFmtId="0" fontId="225" fillId="0" borderId="330" applyNumberFormat="0" applyBorder="0">
      <alignment horizontal="centerContinuous"/>
    </xf>
    <xf numFmtId="0" fontId="225" fillId="0" borderId="330" applyNumberFormat="0" applyBorder="0">
      <alignment horizontal="centerContinuous"/>
    </xf>
    <xf numFmtId="0" fontId="225" fillId="0" borderId="330" applyNumberFormat="0" applyBorder="0">
      <alignment horizontal="centerContinuous"/>
    </xf>
    <xf numFmtId="0" fontId="225" fillId="0" borderId="330" applyNumberFormat="0" applyBorder="0">
      <alignment horizontal="centerContinuous"/>
    </xf>
    <xf numFmtId="0" fontId="225" fillId="0" borderId="330" applyNumberFormat="0" applyBorder="0">
      <alignment horizontal="centerContinuous"/>
    </xf>
    <xf numFmtId="0" fontId="225" fillId="0" borderId="330" applyNumberFormat="0" applyBorder="0">
      <alignment horizontal="centerContinuous"/>
    </xf>
    <xf numFmtId="0" fontId="225" fillId="0" borderId="330" applyNumberFormat="0" applyBorder="0">
      <alignment horizontal="centerContinuous"/>
    </xf>
    <xf numFmtId="0" fontId="225" fillId="0" borderId="330" applyNumberFormat="0" applyBorder="0">
      <alignment horizontal="centerContinuous"/>
    </xf>
    <xf numFmtId="0" fontId="225" fillId="0" borderId="330" applyNumberFormat="0" applyBorder="0">
      <alignment horizontal="centerContinuous"/>
    </xf>
    <xf numFmtId="0" fontId="285" fillId="62" borderId="331">
      <alignment horizontal="left" vertical="top" indent="2"/>
    </xf>
    <xf numFmtId="0" fontId="285" fillId="62" borderId="331">
      <alignment horizontal="left" vertical="top" indent="2"/>
    </xf>
    <xf numFmtId="0" fontId="285" fillId="62" borderId="331">
      <alignment horizontal="left" vertical="top" indent="2"/>
    </xf>
    <xf numFmtId="0" fontId="285" fillId="62" borderId="331">
      <alignment horizontal="left" vertical="top" indent="2"/>
    </xf>
    <xf numFmtId="0" fontId="83" fillId="0" borderId="329" applyNumberFormat="0" applyFont="0" applyBorder="0" applyProtection="0">
      <alignment horizontal="center" vertical="center"/>
    </xf>
    <xf numFmtId="0" fontId="83" fillId="0" borderId="329" applyNumberFormat="0" applyFont="0" applyBorder="0" applyProtection="0">
      <alignment horizontal="center" vertical="center"/>
    </xf>
    <xf numFmtId="9" fontId="84" fillId="0" borderId="330" applyNumberFormat="0" applyBorder="0"/>
    <xf numFmtId="9" fontId="84" fillId="0" borderId="330" applyNumberFormat="0" applyBorder="0"/>
    <xf numFmtId="305" fontId="71" fillId="35" borderId="328" applyFont="0" applyFill="0" applyBorder="0"/>
    <xf numFmtId="248" fontId="324" fillId="35" borderId="328" applyFont="0" applyFill="0" applyBorder="0"/>
    <xf numFmtId="0" fontId="225" fillId="0" borderId="334" applyNumberFormat="0" applyBorder="0">
      <alignment horizontal="centerContinuous"/>
    </xf>
    <xf numFmtId="0" fontId="225" fillId="0" borderId="334" applyNumberFormat="0" applyBorder="0">
      <alignment horizontal="centerContinuous"/>
    </xf>
    <xf numFmtId="0" fontId="225" fillId="0" borderId="334" applyNumberFormat="0" applyBorder="0">
      <alignment horizontal="centerContinuous"/>
    </xf>
    <xf numFmtId="0" fontId="225" fillId="0" borderId="334" applyNumberFormat="0" applyBorder="0">
      <alignment horizontal="centerContinuous"/>
    </xf>
    <xf numFmtId="0" fontId="225" fillId="0" borderId="334" applyNumberFormat="0" applyBorder="0">
      <alignment horizontal="centerContinuous"/>
    </xf>
    <xf numFmtId="0" fontId="225" fillId="0" borderId="334" applyNumberFormat="0" applyBorder="0">
      <alignment horizontal="centerContinuous"/>
    </xf>
    <xf numFmtId="0" fontId="225" fillId="0" borderId="334" applyNumberFormat="0" applyBorder="0">
      <alignment horizontal="centerContinuous"/>
    </xf>
    <xf numFmtId="0" fontId="225" fillId="0" borderId="334" applyNumberFormat="0" applyBorder="0">
      <alignment horizontal="centerContinuous"/>
    </xf>
    <xf numFmtId="0" fontId="225" fillId="0" borderId="334" applyNumberFormat="0" applyBorder="0">
      <alignment horizontal="centerContinuous"/>
    </xf>
    <xf numFmtId="0" fontId="225" fillId="0" borderId="334" applyNumberFormat="0" applyBorder="0">
      <alignment horizontal="centerContinuous"/>
    </xf>
    <xf numFmtId="0" fontId="285" fillId="62" borderId="335">
      <alignment horizontal="left" vertical="top" indent="2"/>
    </xf>
    <xf numFmtId="0" fontId="285" fillId="62" borderId="335">
      <alignment horizontal="left" vertical="top" indent="2"/>
    </xf>
    <xf numFmtId="0" fontId="285" fillId="62" borderId="335">
      <alignment horizontal="left" vertical="top" indent="2"/>
    </xf>
    <xf numFmtId="0" fontId="285" fillId="62" borderId="335">
      <alignment horizontal="left" vertical="top" indent="2"/>
    </xf>
    <xf numFmtId="0" fontId="83" fillId="0" borderId="333" applyNumberFormat="0" applyFont="0" applyBorder="0" applyProtection="0">
      <alignment horizontal="center" vertical="center"/>
    </xf>
    <xf numFmtId="0" fontId="83" fillId="0" borderId="333" applyNumberFormat="0" applyFont="0" applyBorder="0" applyProtection="0">
      <alignment horizontal="center" vertical="center"/>
    </xf>
    <xf numFmtId="9" fontId="84" fillId="0" borderId="334" applyNumberFormat="0" applyBorder="0"/>
    <xf numFmtId="9" fontId="84" fillId="0" borderId="334" applyNumberFormat="0" applyBorder="0"/>
    <xf numFmtId="305" fontId="71" fillId="35" borderId="332" applyFont="0" applyFill="0" applyBorder="0"/>
    <xf numFmtId="248" fontId="324" fillId="35" borderId="332" applyFont="0" applyFill="0" applyBorder="0"/>
    <xf numFmtId="0" fontId="225" fillId="0" borderId="342" applyNumberFormat="0" applyBorder="0">
      <alignment horizontal="centerContinuous"/>
    </xf>
    <xf numFmtId="0" fontId="225" fillId="0" borderId="342" applyNumberFormat="0" applyBorder="0">
      <alignment horizontal="centerContinuous"/>
    </xf>
    <xf numFmtId="0" fontId="225" fillId="0" borderId="342" applyNumberFormat="0" applyBorder="0">
      <alignment horizontal="centerContinuous"/>
    </xf>
    <xf numFmtId="0" fontId="225" fillId="0" borderId="342" applyNumberFormat="0" applyBorder="0">
      <alignment horizontal="centerContinuous"/>
    </xf>
    <xf numFmtId="0" fontId="225" fillId="0" borderId="342" applyNumberFormat="0" applyBorder="0">
      <alignment horizontal="centerContinuous"/>
    </xf>
    <xf numFmtId="0" fontId="225" fillId="0" borderId="342" applyNumberFormat="0" applyBorder="0">
      <alignment horizontal="centerContinuous"/>
    </xf>
    <xf numFmtId="0" fontId="225" fillId="0" borderId="342" applyNumberFormat="0" applyBorder="0">
      <alignment horizontal="centerContinuous"/>
    </xf>
    <xf numFmtId="0" fontId="225" fillId="0" borderId="342" applyNumberFormat="0" applyBorder="0">
      <alignment horizontal="centerContinuous"/>
    </xf>
    <xf numFmtId="0" fontId="225" fillId="0" borderId="342" applyNumberFormat="0" applyBorder="0">
      <alignment horizontal="centerContinuous"/>
    </xf>
    <xf numFmtId="0" fontId="225" fillId="0" borderId="342" applyNumberFormat="0" applyBorder="0">
      <alignment horizontal="centerContinuous"/>
    </xf>
    <xf numFmtId="0" fontId="285" fillId="62" borderId="343">
      <alignment horizontal="left" vertical="top" indent="2"/>
    </xf>
    <xf numFmtId="0" fontId="285" fillId="62" borderId="343">
      <alignment horizontal="left" vertical="top" indent="2"/>
    </xf>
    <xf numFmtId="0" fontId="285" fillId="62" borderId="343">
      <alignment horizontal="left" vertical="top" indent="2"/>
    </xf>
    <xf numFmtId="0" fontId="285" fillId="62" borderId="343">
      <alignment horizontal="left" vertical="top" indent="2"/>
    </xf>
    <xf numFmtId="0" fontId="83" fillId="0" borderId="341" applyNumberFormat="0" applyFont="0" applyBorder="0" applyProtection="0">
      <alignment horizontal="center" vertical="center"/>
    </xf>
    <xf numFmtId="0" fontId="83" fillId="0" borderId="341" applyNumberFormat="0" applyFont="0" applyBorder="0" applyProtection="0">
      <alignment horizontal="center" vertical="center"/>
    </xf>
    <xf numFmtId="9" fontId="84" fillId="0" borderId="342" applyNumberFormat="0" applyBorder="0"/>
    <xf numFmtId="9" fontId="84" fillId="0" borderId="342" applyNumberFormat="0" applyBorder="0"/>
    <xf numFmtId="305" fontId="71" fillId="35" borderId="340" applyFont="0" applyFill="0" applyBorder="0"/>
    <xf numFmtId="248" fontId="324" fillId="35" borderId="340" applyFont="0" applyFill="0" applyBorder="0"/>
    <xf numFmtId="0" fontId="225" fillId="0" borderId="346" applyNumberFormat="0" applyBorder="0">
      <alignment horizontal="centerContinuous"/>
    </xf>
    <xf numFmtId="0" fontId="225" fillId="0" borderId="346" applyNumberFormat="0" applyBorder="0">
      <alignment horizontal="centerContinuous"/>
    </xf>
    <xf numFmtId="0" fontId="225" fillId="0" borderId="346" applyNumberFormat="0" applyBorder="0">
      <alignment horizontal="centerContinuous"/>
    </xf>
    <xf numFmtId="0" fontId="225" fillId="0" borderId="346" applyNumberFormat="0" applyBorder="0">
      <alignment horizontal="centerContinuous"/>
    </xf>
    <xf numFmtId="0" fontId="225" fillId="0" borderId="346" applyNumberFormat="0" applyBorder="0">
      <alignment horizontal="centerContinuous"/>
    </xf>
    <xf numFmtId="0" fontId="225" fillId="0" borderId="346" applyNumberFormat="0" applyBorder="0">
      <alignment horizontal="centerContinuous"/>
    </xf>
    <xf numFmtId="0" fontId="225" fillId="0" borderId="346" applyNumberFormat="0" applyBorder="0">
      <alignment horizontal="centerContinuous"/>
    </xf>
    <xf numFmtId="0" fontId="225" fillId="0" borderId="346" applyNumberFormat="0" applyBorder="0">
      <alignment horizontal="centerContinuous"/>
    </xf>
    <xf numFmtId="0" fontId="225" fillId="0" borderId="346" applyNumberFormat="0" applyBorder="0">
      <alignment horizontal="centerContinuous"/>
    </xf>
    <xf numFmtId="0" fontId="225" fillId="0" borderId="346" applyNumberFormat="0" applyBorder="0">
      <alignment horizontal="centerContinuous"/>
    </xf>
    <xf numFmtId="0" fontId="285" fillId="62" borderId="347">
      <alignment horizontal="left" vertical="top" indent="2"/>
    </xf>
    <xf numFmtId="0" fontId="285" fillId="62" borderId="347">
      <alignment horizontal="left" vertical="top" indent="2"/>
    </xf>
    <xf numFmtId="0" fontId="285" fillId="62" borderId="347">
      <alignment horizontal="left" vertical="top" indent="2"/>
    </xf>
    <xf numFmtId="0" fontId="285" fillId="62" borderId="347">
      <alignment horizontal="left" vertical="top" indent="2"/>
    </xf>
    <xf numFmtId="0" fontId="83" fillId="0" borderId="345" applyNumberFormat="0" applyFont="0" applyBorder="0" applyProtection="0">
      <alignment horizontal="center" vertical="center"/>
    </xf>
    <xf numFmtId="0" fontId="83" fillId="0" borderId="345" applyNumberFormat="0" applyFont="0" applyBorder="0" applyProtection="0">
      <alignment horizontal="center" vertical="center"/>
    </xf>
    <xf numFmtId="9" fontId="84" fillId="0" borderId="346" applyNumberFormat="0" applyBorder="0"/>
    <xf numFmtId="9" fontId="84" fillId="0" borderId="346" applyNumberFormat="0" applyBorder="0"/>
    <xf numFmtId="305" fontId="71" fillId="35" borderId="344" applyFont="0" applyFill="0" applyBorder="0"/>
    <xf numFmtId="248" fontId="324" fillId="35" borderId="344" applyFont="0" applyFill="0" applyBorder="0"/>
    <xf numFmtId="0" fontId="225" fillId="0" borderId="354" applyNumberFormat="0" applyBorder="0">
      <alignment horizontal="centerContinuous"/>
    </xf>
    <xf numFmtId="0" fontId="225" fillId="0" borderId="354" applyNumberFormat="0" applyBorder="0">
      <alignment horizontal="centerContinuous"/>
    </xf>
    <xf numFmtId="0" fontId="225" fillId="0" borderId="354" applyNumberFormat="0" applyBorder="0">
      <alignment horizontal="centerContinuous"/>
    </xf>
    <xf numFmtId="0" fontId="225" fillId="0" borderId="354" applyNumberFormat="0" applyBorder="0">
      <alignment horizontal="centerContinuous"/>
    </xf>
    <xf numFmtId="0" fontId="225" fillId="0" borderId="354" applyNumberFormat="0" applyBorder="0">
      <alignment horizontal="centerContinuous"/>
    </xf>
    <xf numFmtId="0" fontId="225" fillId="0" borderId="354" applyNumberFormat="0" applyBorder="0">
      <alignment horizontal="centerContinuous"/>
    </xf>
    <xf numFmtId="0" fontId="225" fillId="0" borderId="354" applyNumberFormat="0" applyBorder="0">
      <alignment horizontal="centerContinuous"/>
    </xf>
    <xf numFmtId="0" fontId="225" fillId="0" borderId="354" applyNumberFormat="0" applyBorder="0">
      <alignment horizontal="centerContinuous"/>
    </xf>
    <xf numFmtId="0" fontId="225" fillId="0" borderId="354" applyNumberFormat="0" applyBorder="0">
      <alignment horizontal="centerContinuous"/>
    </xf>
    <xf numFmtId="0" fontId="225" fillId="0" borderId="354" applyNumberFormat="0" applyBorder="0">
      <alignment horizontal="centerContinuous"/>
    </xf>
    <xf numFmtId="0" fontId="285" fillId="62" borderId="355">
      <alignment horizontal="left" vertical="top" indent="2"/>
    </xf>
    <xf numFmtId="0" fontId="285" fillId="62" borderId="355">
      <alignment horizontal="left" vertical="top" indent="2"/>
    </xf>
    <xf numFmtId="0" fontId="285" fillId="62" borderId="355">
      <alignment horizontal="left" vertical="top" indent="2"/>
    </xf>
    <xf numFmtId="0" fontId="285" fillId="62" borderId="355">
      <alignment horizontal="left" vertical="top" indent="2"/>
    </xf>
    <xf numFmtId="0" fontId="83" fillId="0" borderId="353" applyNumberFormat="0" applyFont="0" applyBorder="0" applyProtection="0">
      <alignment horizontal="center" vertical="center"/>
    </xf>
    <xf numFmtId="0" fontId="83" fillId="0" borderId="353" applyNumberFormat="0" applyFont="0" applyBorder="0" applyProtection="0">
      <alignment horizontal="center" vertical="center"/>
    </xf>
    <xf numFmtId="9" fontId="84" fillId="0" borderId="354" applyNumberFormat="0" applyBorder="0"/>
    <xf numFmtId="9" fontId="84" fillId="0" borderId="354" applyNumberFormat="0" applyBorder="0"/>
    <xf numFmtId="305" fontId="71" fillId="35" borderId="352" applyFont="0" applyFill="0" applyBorder="0"/>
    <xf numFmtId="248" fontId="324" fillId="35" borderId="352" applyFont="0" applyFill="0" applyBorder="0"/>
    <xf numFmtId="0" fontId="225" fillId="0" borderId="358" applyNumberFormat="0" applyBorder="0">
      <alignment horizontal="centerContinuous"/>
    </xf>
    <xf numFmtId="0" fontId="225" fillId="0" borderId="358" applyNumberFormat="0" applyBorder="0">
      <alignment horizontal="centerContinuous"/>
    </xf>
    <xf numFmtId="0" fontId="225" fillId="0" borderId="358" applyNumberFormat="0" applyBorder="0">
      <alignment horizontal="centerContinuous"/>
    </xf>
    <xf numFmtId="0" fontId="225" fillId="0" borderId="358" applyNumberFormat="0" applyBorder="0">
      <alignment horizontal="centerContinuous"/>
    </xf>
    <xf numFmtId="0" fontId="225" fillId="0" borderId="358" applyNumberFormat="0" applyBorder="0">
      <alignment horizontal="centerContinuous"/>
    </xf>
    <xf numFmtId="0" fontId="225" fillId="0" borderId="358" applyNumberFormat="0" applyBorder="0">
      <alignment horizontal="centerContinuous"/>
    </xf>
    <xf numFmtId="0" fontId="225" fillId="0" borderId="358" applyNumberFormat="0" applyBorder="0">
      <alignment horizontal="centerContinuous"/>
    </xf>
    <xf numFmtId="0" fontId="225" fillId="0" borderId="358" applyNumberFormat="0" applyBorder="0">
      <alignment horizontal="centerContinuous"/>
    </xf>
    <xf numFmtId="0" fontId="225" fillId="0" borderId="358" applyNumberFormat="0" applyBorder="0">
      <alignment horizontal="centerContinuous"/>
    </xf>
    <xf numFmtId="0" fontId="225" fillId="0" borderId="358" applyNumberFormat="0" applyBorder="0">
      <alignment horizontal="centerContinuous"/>
    </xf>
    <xf numFmtId="0" fontId="285" fillId="62" borderId="359">
      <alignment horizontal="left" vertical="top" indent="2"/>
    </xf>
    <xf numFmtId="0" fontId="285" fillId="62" borderId="359">
      <alignment horizontal="left" vertical="top" indent="2"/>
    </xf>
    <xf numFmtId="0" fontId="285" fillId="62" borderId="359">
      <alignment horizontal="left" vertical="top" indent="2"/>
    </xf>
    <xf numFmtId="0" fontId="285" fillId="62" borderId="359">
      <alignment horizontal="left" vertical="top" indent="2"/>
    </xf>
    <xf numFmtId="0" fontId="83" fillId="0" borderId="357" applyNumberFormat="0" applyFont="0" applyBorder="0" applyProtection="0">
      <alignment horizontal="center" vertical="center"/>
    </xf>
    <xf numFmtId="0" fontId="83" fillId="0" borderId="357" applyNumberFormat="0" applyFont="0" applyBorder="0" applyProtection="0">
      <alignment horizontal="center" vertical="center"/>
    </xf>
    <xf numFmtId="9" fontId="84" fillId="0" borderId="358" applyNumberFormat="0" applyBorder="0"/>
    <xf numFmtId="9" fontId="84" fillId="0" borderId="358" applyNumberFormat="0" applyBorder="0"/>
    <xf numFmtId="305" fontId="71" fillId="35" borderId="356" applyFont="0" applyFill="0" applyBorder="0"/>
    <xf numFmtId="248" fontId="324" fillId="35" borderId="356" applyFont="0" applyFill="0" applyBorder="0"/>
    <xf numFmtId="0" fontId="225" fillId="0" borderId="366" applyNumberFormat="0" applyBorder="0">
      <alignment horizontal="centerContinuous"/>
    </xf>
    <xf numFmtId="0" fontId="225" fillId="0" borderId="366" applyNumberFormat="0" applyBorder="0">
      <alignment horizontal="centerContinuous"/>
    </xf>
    <xf numFmtId="0" fontId="225" fillId="0" borderId="366" applyNumberFormat="0" applyBorder="0">
      <alignment horizontal="centerContinuous"/>
    </xf>
    <xf numFmtId="0" fontId="225" fillId="0" borderId="366" applyNumberFormat="0" applyBorder="0">
      <alignment horizontal="centerContinuous"/>
    </xf>
    <xf numFmtId="0" fontId="225" fillId="0" borderId="366" applyNumberFormat="0" applyBorder="0">
      <alignment horizontal="centerContinuous"/>
    </xf>
    <xf numFmtId="0" fontId="225" fillId="0" borderId="366" applyNumberFormat="0" applyBorder="0">
      <alignment horizontal="centerContinuous"/>
    </xf>
    <xf numFmtId="0" fontId="225" fillId="0" borderId="366" applyNumberFormat="0" applyBorder="0">
      <alignment horizontal="centerContinuous"/>
    </xf>
    <xf numFmtId="0" fontId="225" fillId="0" borderId="366" applyNumberFormat="0" applyBorder="0">
      <alignment horizontal="centerContinuous"/>
    </xf>
    <xf numFmtId="0" fontId="225" fillId="0" borderId="366" applyNumberFormat="0" applyBorder="0">
      <alignment horizontal="centerContinuous"/>
    </xf>
    <xf numFmtId="0" fontId="225" fillId="0" borderId="366" applyNumberFormat="0" applyBorder="0">
      <alignment horizontal="centerContinuous"/>
    </xf>
    <xf numFmtId="0" fontId="285" fillId="62" borderId="367">
      <alignment horizontal="left" vertical="top" indent="2"/>
    </xf>
    <xf numFmtId="0" fontId="285" fillId="62" borderId="367">
      <alignment horizontal="left" vertical="top" indent="2"/>
    </xf>
    <xf numFmtId="0" fontId="285" fillId="62" borderId="367">
      <alignment horizontal="left" vertical="top" indent="2"/>
    </xf>
    <xf numFmtId="0" fontId="285" fillId="62" borderId="367">
      <alignment horizontal="left" vertical="top" indent="2"/>
    </xf>
    <xf numFmtId="0" fontId="83" fillId="0" borderId="365" applyNumberFormat="0" applyFont="0" applyBorder="0" applyProtection="0">
      <alignment horizontal="center" vertical="center"/>
    </xf>
    <xf numFmtId="0" fontId="83" fillId="0" borderId="365" applyNumberFormat="0" applyFont="0" applyBorder="0" applyProtection="0">
      <alignment horizontal="center" vertical="center"/>
    </xf>
    <xf numFmtId="9" fontId="84" fillId="0" borderId="366" applyNumberFormat="0" applyBorder="0"/>
    <xf numFmtId="9" fontId="84" fillId="0" borderId="366" applyNumberFormat="0" applyBorder="0"/>
    <xf numFmtId="305" fontId="71" fillId="35" borderId="364" applyFont="0" applyFill="0" applyBorder="0"/>
    <xf numFmtId="248" fontId="324" fillId="35" borderId="364" applyFont="0" applyFill="0" applyBorder="0"/>
    <xf numFmtId="0" fontId="225" fillId="0" borderId="370" applyNumberFormat="0" applyBorder="0">
      <alignment horizontal="centerContinuous"/>
    </xf>
    <xf numFmtId="0" fontId="225" fillId="0" borderId="370" applyNumberFormat="0" applyBorder="0">
      <alignment horizontal="centerContinuous"/>
    </xf>
    <xf numFmtId="0" fontId="225" fillId="0" borderId="370" applyNumberFormat="0" applyBorder="0">
      <alignment horizontal="centerContinuous"/>
    </xf>
    <xf numFmtId="0" fontId="225" fillId="0" borderId="370" applyNumberFormat="0" applyBorder="0">
      <alignment horizontal="centerContinuous"/>
    </xf>
    <xf numFmtId="0" fontId="225" fillId="0" borderId="370" applyNumberFormat="0" applyBorder="0">
      <alignment horizontal="centerContinuous"/>
    </xf>
    <xf numFmtId="0" fontId="225" fillId="0" borderId="370" applyNumberFormat="0" applyBorder="0">
      <alignment horizontal="centerContinuous"/>
    </xf>
    <xf numFmtId="0" fontId="225" fillId="0" borderId="370" applyNumberFormat="0" applyBorder="0">
      <alignment horizontal="centerContinuous"/>
    </xf>
    <xf numFmtId="0" fontId="225" fillId="0" borderId="370" applyNumberFormat="0" applyBorder="0">
      <alignment horizontal="centerContinuous"/>
    </xf>
    <xf numFmtId="0" fontId="225" fillId="0" borderId="370" applyNumberFormat="0" applyBorder="0">
      <alignment horizontal="centerContinuous"/>
    </xf>
    <xf numFmtId="0" fontId="225" fillId="0" borderId="370" applyNumberFormat="0" applyBorder="0">
      <alignment horizontal="centerContinuous"/>
    </xf>
    <xf numFmtId="0" fontId="285" fillId="62" borderId="371">
      <alignment horizontal="left" vertical="top" indent="2"/>
    </xf>
    <xf numFmtId="0" fontId="285" fillId="62" borderId="371">
      <alignment horizontal="left" vertical="top" indent="2"/>
    </xf>
    <xf numFmtId="0" fontId="285" fillId="62" borderId="371">
      <alignment horizontal="left" vertical="top" indent="2"/>
    </xf>
    <xf numFmtId="0" fontId="285" fillId="62" borderId="371">
      <alignment horizontal="left" vertical="top" indent="2"/>
    </xf>
    <xf numFmtId="0" fontId="83" fillId="0" borderId="369" applyNumberFormat="0" applyFont="0" applyBorder="0" applyProtection="0">
      <alignment horizontal="center" vertical="center"/>
    </xf>
    <xf numFmtId="0" fontId="83" fillId="0" borderId="369" applyNumberFormat="0" applyFont="0" applyBorder="0" applyProtection="0">
      <alignment horizontal="center" vertical="center"/>
    </xf>
    <xf numFmtId="9" fontId="84" fillId="0" borderId="370" applyNumberFormat="0" applyBorder="0"/>
    <xf numFmtId="9" fontId="84" fillId="0" borderId="370" applyNumberFormat="0" applyBorder="0"/>
    <xf numFmtId="305" fontId="71" fillId="35" borderId="368" applyFont="0" applyFill="0" applyBorder="0"/>
    <xf numFmtId="248" fontId="324" fillId="35" borderId="368" applyFont="0" applyFill="0" applyBorder="0"/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25" fillId="0" borderId="374" applyNumberFormat="0" applyBorder="0">
      <alignment horizontal="centerContinuous"/>
    </xf>
    <xf numFmtId="0" fontId="225" fillId="0" borderId="374" applyNumberFormat="0" applyBorder="0">
      <alignment horizontal="centerContinuous"/>
    </xf>
    <xf numFmtId="0" fontId="225" fillId="0" borderId="374" applyNumberFormat="0" applyBorder="0">
      <alignment horizontal="centerContinuous"/>
    </xf>
    <xf numFmtId="0" fontId="225" fillId="0" borderId="374" applyNumberFormat="0" applyBorder="0">
      <alignment horizontal="centerContinuous"/>
    </xf>
    <xf numFmtId="0" fontId="225" fillId="0" borderId="374" applyNumberFormat="0" applyBorder="0">
      <alignment horizontal="centerContinuous"/>
    </xf>
    <xf numFmtId="0" fontId="225" fillId="0" borderId="374" applyNumberFormat="0" applyBorder="0">
      <alignment horizontal="centerContinuous"/>
    </xf>
    <xf numFmtId="0" fontId="225" fillId="0" borderId="374" applyNumberFormat="0" applyBorder="0">
      <alignment horizontal="centerContinuous"/>
    </xf>
    <xf numFmtId="0" fontId="225" fillId="0" borderId="374" applyNumberFormat="0" applyBorder="0">
      <alignment horizontal="centerContinuous"/>
    </xf>
    <xf numFmtId="0" fontId="225" fillId="0" borderId="374" applyNumberFormat="0" applyBorder="0">
      <alignment horizontal="centerContinuous"/>
    </xf>
    <xf numFmtId="0" fontId="225" fillId="0" borderId="374" applyNumberFormat="0" applyBorder="0">
      <alignment horizontal="centerContinuous"/>
    </xf>
    <xf numFmtId="0" fontId="285" fillId="62" borderId="375">
      <alignment horizontal="left" vertical="top" indent="2"/>
    </xf>
    <xf numFmtId="0" fontId="285" fillId="62" borderId="375">
      <alignment horizontal="left" vertical="top" indent="2"/>
    </xf>
    <xf numFmtId="0" fontId="285" fillId="62" borderId="375">
      <alignment horizontal="left" vertical="top" indent="2"/>
    </xf>
    <xf numFmtId="0" fontId="285" fillId="62" borderId="375">
      <alignment horizontal="left" vertical="top" indent="2"/>
    </xf>
    <xf numFmtId="0" fontId="83" fillId="0" borderId="373" applyNumberFormat="0" applyFont="0" applyBorder="0" applyProtection="0">
      <alignment horizontal="center" vertical="center"/>
    </xf>
    <xf numFmtId="0" fontId="83" fillId="0" borderId="373" applyNumberFormat="0" applyFont="0" applyBorder="0" applyProtection="0">
      <alignment horizontal="center" vertical="center"/>
    </xf>
    <xf numFmtId="9" fontId="84" fillId="0" borderId="374" applyNumberFormat="0" applyBorder="0"/>
    <xf numFmtId="9" fontId="84" fillId="0" borderId="374" applyNumberFormat="0" applyBorder="0"/>
    <xf numFmtId="305" fontId="71" fillId="35" borderId="372" applyFont="0" applyFill="0" applyBorder="0"/>
    <xf numFmtId="248" fontId="324" fillId="35" borderId="372" applyFont="0" applyFill="0" applyBorder="0"/>
    <xf numFmtId="0" fontId="225" fillId="0" borderId="378" applyNumberFormat="0" applyBorder="0">
      <alignment horizontal="centerContinuous"/>
    </xf>
    <xf numFmtId="0" fontId="225" fillId="0" borderId="378" applyNumberFormat="0" applyBorder="0">
      <alignment horizontal="centerContinuous"/>
    </xf>
    <xf numFmtId="0" fontId="225" fillId="0" borderId="378" applyNumberFormat="0" applyBorder="0">
      <alignment horizontal="centerContinuous"/>
    </xf>
    <xf numFmtId="0" fontId="225" fillId="0" borderId="378" applyNumberFormat="0" applyBorder="0">
      <alignment horizontal="centerContinuous"/>
    </xf>
    <xf numFmtId="0" fontId="225" fillId="0" borderId="378" applyNumberFormat="0" applyBorder="0">
      <alignment horizontal="centerContinuous"/>
    </xf>
    <xf numFmtId="0" fontId="225" fillId="0" borderId="378" applyNumberFormat="0" applyBorder="0">
      <alignment horizontal="centerContinuous"/>
    </xf>
    <xf numFmtId="0" fontId="225" fillId="0" borderId="378" applyNumberFormat="0" applyBorder="0">
      <alignment horizontal="centerContinuous"/>
    </xf>
    <xf numFmtId="0" fontId="225" fillId="0" borderId="378" applyNumberFormat="0" applyBorder="0">
      <alignment horizontal="centerContinuous"/>
    </xf>
    <xf numFmtId="0" fontId="225" fillId="0" borderId="378" applyNumberFormat="0" applyBorder="0">
      <alignment horizontal="centerContinuous"/>
    </xf>
    <xf numFmtId="0" fontId="225" fillId="0" borderId="378" applyNumberFormat="0" applyBorder="0">
      <alignment horizontal="centerContinuous"/>
    </xf>
    <xf numFmtId="0" fontId="285" fillId="62" borderId="379">
      <alignment horizontal="left" vertical="top" indent="2"/>
    </xf>
    <xf numFmtId="0" fontId="285" fillId="62" borderId="379">
      <alignment horizontal="left" vertical="top" indent="2"/>
    </xf>
    <xf numFmtId="0" fontId="285" fillId="62" borderId="379">
      <alignment horizontal="left" vertical="top" indent="2"/>
    </xf>
    <xf numFmtId="0" fontId="285" fillId="62" borderId="379">
      <alignment horizontal="left" vertical="top" indent="2"/>
    </xf>
    <xf numFmtId="0" fontId="83" fillId="0" borderId="377" applyNumberFormat="0" applyFont="0" applyBorder="0" applyProtection="0">
      <alignment horizontal="center" vertical="center"/>
    </xf>
    <xf numFmtId="0" fontId="83" fillId="0" borderId="377" applyNumberFormat="0" applyFont="0" applyBorder="0" applyProtection="0">
      <alignment horizontal="center" vertical="center"/>
    </xf>
    <xf numFmtId="9" fontId="84" fillId="0" borderId="378" applyNumberFormat="0" applyBorder="0"/>
    <xf numFmtId="9" fontId="84" fillId="0" borderId="378" applyNumberFormat="0" applyBorder="0"/>
    <xf numFmtId="305" fontId="71" fillId="35" borderId="376" applyFont="0" applyFill="0" applyBorder="0"/>
    <xf numFmtId="248" fontId="324" fillId="35" borderId="376" applyFont="0" applyFill="0" applyBorder="0"/>
    <xf numFmtId="0" fontId="225" fillId="0" borderId="382" applyNumberFormat="0" applyBorder="0">
      <alignment horizontal="centerContinuous"/>
    </xf>
    <xf numFmtId="0" fontId="225" fillId="0" borderId="382" applyNumberFormat="0" applyBorder="0">
      <alignment horizontal="centerContinuous"/>
    </xf>
    <xf numFmtId="0" fontId="225" fillId="0" borderId="382" applyNumberFormat="0" applyBorder="0">
      <alignment horizontal="centerContinuous"/>
    </xf>
    <xf numFmtId="0" fontId="225" fillId="0" borderId="382" applyNumberFormat="0" applyBorder="0">
      <alignment horizontal="centerContinuous"/>
    </xf>
    <xf numFmtId="0" fontId="225" fillId="0" borderId="382" applyNumberFormat="0" applyBorder="0">
      <alignment horizontal="centerContinuous"/>
    </xf>
    <xf numFmtId="0" fontId="225" fillId="0" borderId="382" applyNumberFormat="0" applyBorder="0">
      <alignment horizontal="centerContinuous"/>
    </xf>
    <xf numFmtId="0" fontId="225" fillId="0" borderId="382" applyNumberFormat="0" applyBorder="0">
      <alignment horizontal="centerContinuous"/>
    </xf>
    <xf numFmtId="0" fontId="225" fillId="0" borderId="382" applyNumberFormat="0" applyBorder="0">
      <alignment horizontal="centerContinuous"/>
    </xf>
    <xf numFmtId="0" fontId="225" fillId="0" borderId="382" applyNumberFormat="0" applyBorder="0">
      <alignment horizontal="centerContinuous"/>
    </xf>
    <xf numFmtId="0" fontId="225" fillId="0" borderId="382" applyNumberFormat="0" applyBorder="0">
      <alignment horizontal="centerContinuous"/>
    </xf>
    <xf numFmtId="0" fontId="285" fillId="62" borderId="383">
      <alignment horizontal="left" vertical="top" indent="2"/>
    </xf>
    <xf numFmtId="0" fontId="285" fillId="62" borderId="383">
      <alignment horizontal="left" vertical="top" indent="2"/>
    </xf>
    <xf numFmtId="0" fontId="285" fillId="62" borderId="383">
      <alignment horizontal="left" vertical="top" indent="2"/>
    </xf>
    <xf numFmtId="0" fontId="285" fillId="62" borderId="383">
      <alignment horizontal="left" vertical="top" indent="2"/>
    </xf>
    <xf numFmtId="0" fontId="83" fillId="0" borderId="381" applyNumberFormat="0" applyFont="0" applyBorder="0" applyProtection="0">
      <alignment horizontal="center" vertical="center"/>
    </xf>
    <xf numFmtId="0" fontId="83" fillId="0" borderId="381" applyNumberFormat="0" applyFont="0" applyBorder="0" applyProtection="0">
      <alignment horizontal="center" vertical="center"/>
    </xf>
    <xf numFmtId="9" fontId="84" fillId="0" borderId="382" applyNumberFormat="0" applyBorder="0"/>
    <xf numFmtId="9" fontId="84" fillId="0" borderId="382" applyNumberFormat="0" applyBorder="0"/>
    <xf numFmtId="305" fontId="71" fillId="35" borderId="380" applyFont="0" applyFill="0" applyBorder="0"/>
    <xf numFmtId="248" fontId="324" fillId="35" borderId="380" applyFont="0" applyFill="0" applyBorder="0"/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25" fillId="0" borderId="386" applyNumberFormat="0" applyBorder="0">
      <alignment horizontal="centerContinuous"/>
    </xf>
    <xf numFmtId="0" fontId="225" fillId="0" borderId="386" applyNumberFormat="0" applyBorder="0">
      <alignment horizontal="centerContinuous"/>
    </xf>
    <xf numFmtId="0" fontId="225" fillId="0" borderId="386" applyNumberFormat="0" applyBorder="0">
      <alignment horizontal="centerContinuous"/>
    </xf>
    <xf numFmtId="0" fontId="225" fillId="0" borderId="386" applyNumberFormat="0" applyBorder="0">
      <alignment horizontal="centerContinuous"/>
    </xf>
    <xf numFmtId="0" fontId="225" fillId="0" borderId="386" applyNumberFormat="0" applyBorder="0">
      <alignment horizontal="centerContinuous"/>
    </xf>
    <xf numFmtId="0" fontId="225" fillId="0" borderId="386" applyNumberFormat="0" applyBorder="0">
      <alignment horizontal="centerContinuous"/>
    </xf>
    <xf numFmtId="0" fontId="225" fillId="0" borderId="386" applyNumberFormat="0" applyBorder="0">
      <alignment horizontal="centerContinuous"/>
    </xf>
    <xf numFmtId="0" fontId="225" fillId="0" borderId="386" applyNumberFormat="0" applyBorder="0">
      <alignment horizontal="centerContinuous"/>
    </xf>
    <xf numFmtId="0" fontId="225" fillId="0" borderId="386" applyNumberFormat="0" applyBorder="0">
      <alignment horizontal="centerContinuous"/>
    </xf>
    <xf numFmtId="0" fontId="225" fillId="0" borderId="386" applyNumberFormat="0" applyBorder="0">
      <alignment horizontal="centerContinuous"/>
    </xf>
    <xf numFmtId="0" fontId="285" fillId="62" borderId="387">
      <alignment horizontal="left" vertical="top" indent="2"/>
    </xf>
    <xf numFmtId="0" fontId="285" fillId="62" borderId="387">
      <alignment horizontal="left" vertical="top" indent="2"/>
    </xf>
    <xf numFmtId="0" fontId="285" fillId="62" borderId="387">
      <alignment horizontal="left" vertical="top" indent="2"/>
    </xf>
    <xf numFmtId="0" fontId="285" fillId="62" borderId="387">
      <alignment horizontal="left" vertical="top" indent="2"/>
    </xf>
    <xf numFmtId="0" fontId="83" fillId="0" borderId="385" applyNumberFormat="0" applyFont="0" applyBorder="0" applyProtection="0">
      <alignment horizontal="center" vertical="center"/>
    </xf>
    <xf numFmtId="0" fontId="83" fillId="0" borderId="385" applyNumberFormat="0" applyFont="0" applyBorder="0" applyProtection="0">
      <alignment horizontal="center" vertical="center"/>
    </xf>
    <xf numFmtId="9" fontId="84" fillId="0" borderId="386" applyNumberFormat="0" applyBorder="0"/>
    <xf numFmtId="9" fontId="84" fillId="0" borderId="386" applyNumberFormat="0" applyBorder="0"/>
    <xf numFmtId="305" fontId="71" fillId="35" borderId="384" applyFont="0" applyFill="0" applyBorder="0"/>
    <xf numFmtId="248" fontId="324" fillId="35" borderId="384" applyFont="0" applyFill="0" applyBorder="0"/>
    <xf numFmtId="0" fontId="225" fillId="0" borderId="390" applyNumberFormat="0" applyBorder="0">
      <alignment horizontal="centerContinuous"/>
    </xf>
    <xf numFmtId="0" fontId="225" fillId="0" borderId="390" applyNumberFormat="0" applyBorder="0">
      <alignment horizontal="centerContinuous"/>
    </xf>
    <xf numFmtId="0" fontId="225" fillId="0" borderId="390" applyNumberFormat="0" applyBorder="0">
      <alignment horizontal="centerContinuous"/>
    </xf>
    <xf numFmtId="0" fontId="225" fillId="0" borderId="390" applyNumberFormat="0" applyBorder="0">
      <alignment horizontal="centerContinuous"/>
    </xf>
    <xf numFmtId="0" fontId="225" fillId="0" borderId="390" applyNumberFormat="0" applyBorder="0">
      <alignment horizontal="centerContinuous"/>
    </xf>
    <xf numFmtId="0" fontId="225" fillId="0" borderId="390" applyNumberFormat="0" applyBorder="0">
      <alignment horizontal="centerContinuous"/>
    </xf>
    <xf numFmtId="0" fontId="225" fillId="0" borderId="390" applyNumberFormat="0" applyBorder="0">
      <alignment horizontal="centerContinuous"/>
    </xf>
    <xf numFmtId="0" fontId="225" fillId="0" borderId="390" applyNumberFormat="0" applyBorder="0">
      <alignment horizontal="centerContinuous"/>
    </xf>
    <xf numFmtId="0" fontId="225" fillId="0" borderId="390" applyNumberFormat="0" applyBorder="0">
      <alignment horizontal="centerContinuous"/>
    </xf>
    <xf numFmtId="0" fontId="225" fillId="0" borderId="390" applyNumberFormat="0" applyBorder="0">
      <alignment horizontal="centerContinuous"/>
    </xf>
    <xf numFmtId="0" fontId="285" fillId="62" borderId="391">
      <alignment horizontal="left" vertical="top" indent="2"/>
    </xf>
    <xf numFmtId="0" fontId="285" fillId="62" borderId="391">
      <alignment horizontal="left" vertical="top" indent="2"/>
    </xf>
    <xf numFmtId="0" fontId="285" fillId="62" borderId="391">
      <alignment horizontal="left" vertical="top" indent="2"/>
    </xf>
    <xf numFmtId="0" fontId="285" fillId="62" borderId="391">
      <alignment horizontal="left" vertical="top" indent="2"/>
    </xf>
    <xf numFmtId="0" fontId="83" fillId="0" borderId="389" applyNumberFormat="0" applyFont="0" applyBorder="0" applyProtection="0">
      <alignment horizontal="center" vertical="center"/>
    </xf>
    <xf numFmtId="0" fontId="83" fillId="0" borderId="389" applyNumberFormat="0" applyFont="0" applyBorder="0" applyProtection="0">
      <alignment horizontal="center" vertical="center"/>
    </xf>
    <xf numFmtId="9" fontId="84" fillId="0" borderId="390" applyNumberFormat="0" applyBorder="0"/>
    <xf numFmtId="9" fontId="84" fillId="0" borderId="390" applyNumberFormat="0" applyBorder="0"/>
    <xf numFmtId="305" fontId="71" fillId="35" borderId="388" applyFont="0" applyFill="0" applyBorder="0"/>
    <xf numFmtId="248" fontId="324" fillId="35" borderId="388" applyFont="0" applyFill="0" applyBorder="0"/>
    <xf numFmtId="0" fontId="225" fillId="0" borderId="394" applyNumberFormat="0" applyBorder="0">
      <alignment horizontal="centerContinuous"/>
    </xf>
    <xf numFmtId="0" fontId="225" fillId="0" borderId="394" applyNumberFormat="0" applyBorder="0">
      <alignment horizontal="centerContinuous"/>
    </xf>
    <xf numFmtId="0" fontId="225" fillId="0" borderId="394" applyNumberFormat="0" applyBorder="0">
      <alignment horizontal="centerContinuous"/>
    </xf>
    <xf numFmtId="0" fontId="225" fillId="0" borderId="394" applyNumberFormat="0" applyBorder="0">
      <alignment horizontal="centerContinuous"/>
    </xf>
    <xf numFmtId="0" fontId="225" fillId="0" borderId="394" applyNumberFormat="0" applyBorder="0">
      <alignment horizontal="centerContinuous"/>
    </xf>
    <xf numFmtId="0" fontId="225" fillId="0" borderId="394" applyNumberFormat="0" applyBorder="0">
      <alignment horizontal="centerContinuous"/>
    </xf>
    <xf numFmtId="0" fontId="225" fillId="0" borderId="394" applyNumberFormat="0" applyBorder="0">
      <alignment horizontal="centerContinuous"/>
    </xf>
    <xf numFmtId="0" fontId="225" fillId="0" borderId="394" applyNumberFormat="0" applyBorder="0">
      <alignment horizontal="centerContinuous"/>
    </xf>
    <xf numFmtId="0" fontId="225" fillId="0" borderId="394" applyNumberFormat="0" applyBorder="0">
      <alignment horizontal="centerContinuous"/>
    </xf>
    <xf numFmtId="0" fontId="225" fillId="0" borderId="394" applyNumberFormat="0" applyBorder="0">
      <alignment horizontal="centerContinuous"/>
    </xf>
    <xf numFmtId="0" fontId="285" fillId="62" borderId="395">
      <alignment horizontal="left" vertical="top" indent="2"/>
    </xf>
    <xf numFmtId="0" fontId="285" fillId="62" borderId="395">
      <alignment horizontal="left" vertical="top" indent="2"/>
    </xf>
    <xf numFmtId="0" fontId="285" fillId="62" borderId="395">
      <alignment horizontal="left" vertical="top" indent="2"/>
    </xf>
    <xf numFmtId="0" fontId="285" fillId="62" borderId="395">
      <alignment horizontal="left" vertical="top" indent="2"/>
    </xf>
    <xf numFmtId="0" fontId="83" fillId="0" borderId="393" applyNumberFormat="0" applyFont="0" applyBorder="0" applyProtection="0">
      <alignment horizontal="center" vertical="center"/>
    </xf>
    <xf numFmtId="0" fontId="83" fillId="0" borderId="393" applyNumberFormat="0" applyFont="0" applyBorder="0" applyProtection="0">
      <alignment horizontal="center" vertical="center"/>
    </xf>
    <xf numFmtId="9" fontId="84" fillId="0" borderId="394" applyNumberFormat="0" applyBorder="0"/>
    <xf numFmtId="9" fontId="84" fillId="0" borderId="394" applyNumberFormat="0" applyBorder="0"/>
    <xf numFmtId="305" fontId="71" fillId="35" borderId="392" applyFont="0" applyFill="0" applyBorder="0"/>
    <xf numFmtId="248" fontId="324" fillId="35" borderId="392" applyFont="0" applyFill="0" applyBorder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71" fillId="0" borderId="0"/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74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74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0" fontId="285" fillId="62" borderId="1076">
      <alignment horizontal="left" vertical="top" indent="2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85" fillId="62" borderId="1016">
      <alignment horizontal="left" vertical="top" indent="2"/>
    </xf>
    <xf numFmtId="305" fontId="71" fillId="35" borderId="1011" applyFont="0" applyFill="0" applyBorder="0"/>
    <xf numFmtId="305" fontId="71" fillId="35" borderId="1508" applyFont="0" applyFill="0" applyBorder="0"/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8" borderId="9" applyNumberFormat="0" applyFon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83" fillId="0" borderId="1063" applyNumberFormat="0" applyFont="0" applyBorder="0" applyProtection="0">
      <alignment horizontal="center" vertical="center"/>
    </xf>
    <xf numFmtId="248" fontId="324" fillId="35" borderId="1068" applyFont="0" applyFill="0" applyBorder="0"/>
    <xf numFmtId="41" fontId="76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305" fontId="71" fillId="35" borderId="1101" applyFont="0" applyFill="0" applyBorder="0"/>
    <xf numFmtId="41" fontId="75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5" fillId="0" borderId="0"/>
    <xf numFmtId="41" fontId="75" fillId="0" borderId="0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41" fontId="92" fillId="0" borderId="0" applyFont="0" applyFill="0" applyBorder="0" applyAlignment="0" applyProtection="0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9" fontId="84" fillId="0" borderId="1137" applyNumberFormat="0" applyBorder="0"/>
    <xf numFmtId="9" fontId="84" fillId="0" borderId="1137" applyNumberFormat="0" applyBorder="0"/>
    <xf numFmtId="43" fontId="7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1" fontId="7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7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225" fillId="0" borderId="1137" applyNumberFormat="0" applyBorder="0">
      <alignment horizontal="centerContinuous"/>
    </xf>
    <xf numFmtId="0" fontId="225" fillId="0" borderId="1137" applyNumberFormat="0" applyBorder="0">
      <alignment horizontal="centerContinuous"/>
    </xf>
    <xf numFmtId="0" fontId="225" fillId="0" borderId="1137" applyNumberFormat="0" applyBorder="0">
      <alignment horizontal="centerContinuous"/>
    </xf>
    <xf numFmtId="0" fontId="225" fillId="0" borderId="1137" applyNumberFormat="0" applyBorder="0">
      <alignment horizontal="centerContinuous"/>
    </xf>
    <xf numFmtId="0" fontId="225" fillId="0" borderId="1137" applyNumberFormat="0" applyBorder="0">
      <alignment horizontal="centerContinuous"/>
    </xf>
    <xf numFmtId="0" fontId="225" fillId="0" borderId="1137" applyNumberFormat="0" applyBorder="0">
      <alignment horizontal="centerContinuous"/>
    </xf>
    <xf numFmtId="0" fontId="225" fillId="0" borderId="1137" applyNumberFormat="0" applyBorder="0">
      <alignment horizontal="centerContinuous"/>
    </xf>
    <xf numFmtId="0" fontId="225" fillId="0" borderId="1137" applyNumberFormat="0" applyBorder="0">
      <alignment horizontal="centerContinuous"/>
    </xf>
    <xf numFmtId="0" fontId="225" fillId="0" borderId="1137" applyNumberFormat="0" applyBorder="0">
      <alignment horizontal="centerContinuous"/>
    </xf>
    <xf numFmtId="0" fontId="225" fillId="0" borderId="1137" applyNumberFormat="0" applyBorder="0">
      <alignment horizontal="centerContinuous"/>
    </xf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1" fontId="75" fillId="0" borderId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75" fillId="0" borderId="0"/>
    <xf numFmtId="41" fontId="75" fillId="0" borderId="0"/>
    <xf numFmtId="41" fontId="75" fillId="0" borderId="0"/>
    <xf numFmtId="41" fontId="75" fillId="0" borderId="0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41" fontId="156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25" fillId="0" borderId="1387" applyNumberFormat="0" applyBorder="0">
      <alignment horizontal="centerContinuous"/>
    </xf>
    <xf numFmtId="0" fontId="225" fillId="0" borderId="1387" applyNumberFormat="0" applyBorder="0">
      <alignment horizontal="centerContinuous"/>
    </xf>
    <xf numFmtId="0" fontId="225" fillId="0" borderId="1387" applyNumberFormat="0" applyBorder="0">
      <alignment horizontal="centerContinuous"/>
    </xf>
    <xf numFmtId="0" fontId="225" fillId="0" borderId="1387" applyNumberFormat="0" applyBorder="0">
      <alignment horizontal="centerContinuous"/>
    </xf>
    <xf numFmtId="0" fontId="225" fillId="0" borderId="1387" applyNumberFormat="0" applyBorder="0">
      <alignment horizontal="centerContinuous"/>
    </xf>
    <xf numFmtId="0" fontId="225" fillId="0" borderId="1387" applyNumberFormat="0" applyBorder="0">
      <alignment horizontal="centerContinuous"/>
    </xf>
    <xf numFmtId="0" fontId="225" fillId="0" borderId="1387" applyNumberFormat="0" applyBorder="0">
      <alignment horizontal="centerContinuous"/>
    </xf>
    <xf numFmtId="0" fontId="225" fillId="0" borderId="1387" applyNumberFormat="0" applyBorder="0">
      <alignment horizontal="centerContinuous"/>
    </xf>
    <xf numFmtId="0" fontId="225" fillId="0" borderId="1387" applyNumberFormat="0" applyBorder="0">
      <alignment horizontal="centerContinuous"/>
    </xf>
    <xf numFmtId="0" fontId="225" fillId="0" borderId="1387" applyNumberFormat="0" applyBorder="0">
      <alignment horizontal="centerContinuous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9" fontId="84" fillId="0" borderId="1387" applyNumberFormat="0" applyBorder="0"/>
    <xf numFmtId="9" fontId="84" fillId="0" borderId="1387" applyNumberFormat="0" applyBorder="0"/>
    <xf numFmtId="41" fontId="132" fillId="0" borderId="0" applyFont="0" applyFill="0" applyBorder="0" applyAlignment="0" applyProtection="0">
      <alignment vertical="center"/>
    </xf>
    <xf numFmtId="41" fontId="156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1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3" fontId="161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21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21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21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9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214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43" fontId="219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10" fontId="152" fillId="62" borderId="398" applyNumberFormat="0" applyBorder="0" applyAlignment="0" applyProtection="0"/>
    <xf numFmtId="10" fontId="152" fillId="62" borderId="398" applyNumberFormat="0" applyBorder="0" applyAlignment="0" applyProtection="0"/>
    <xf numFmtId="10" fontId="152" fillId="62" borderId="398" applyNumberFormat="0" applyBorder="0" applyAlignment="0" applyProtection="0"/>
    <xf numFmtId="0" fontId="285" fillId="62" borderId="1390">
      <alignment horizontal="left" vertical="top" indent="2"/>
    </xf>
    <xf numFmtId="0" fontId="285" fillId="62" borderId="1390">
      <alignment horizontal="left" vertical="top" indent="2"/>
    </xf>
    <xf numFmtId="0" fontId="83" fillId="0" borderId="1389" applyNumberFormat="0" applyFont="0" applyBorder="0" applyProtection="0">
      <alignment horizontal="center" vertical="center"/>
    </xf>
    <xf numFmtId="0" fontId="83" fillId="0" borderId="1389" applyNumberFormat="0" applyFont="0" applyBorder="0" applyProtection="0">
      <alignment horizontal="center" vertical="center"/>
    </xf>
    <xf numFmtId="305" fontId="71" fillId="35" borderId="1388" applyFont="0" applyFill="0" applyBorder="0"/>
    <xf numFmtId="248" fontId="324" fillId="35" borderId="1388" applyFont="0" applyFill="0" applyBorder="0"/>
    <xf numFmtId="0" fontId="295" fillId="71" borderId="398" applyNumberFormat="0" applyFont="0" applyBorder="0" applyAlignment="0" applyProtection="0">
      <alignment vertical="center"/>
    </xf>
    <xf numFmtId="0" fontId="83" fillId="0" borderId="400" applyNumberFormat="0" applyFont="0" applyBorder="0" applyProtection="0">
      <alignment horizontal="center" vertical="center"/>
    </xf>
    <xf numFmtId="0" fontId="83" fillId="0" borderId="400" applyNumberFormat="0" applyFont="0" applyBorder="0" applyProtection="0">
      <alignment horizontal="center" vertical="center"/>
    </xf>
    <xf numFmtId="0" fontId="285" fillId="62" borderId="1393">
      <alignment horizontal="left" vertical="top" indent="2"/>
    </xf>
    <xf numFmtId="0" fontId="285" fillId="62" borderId="1393">
      <alignment horizontal="left" vertical="top" indent="2"/>
    </xf>
    <xf numFmtId="0" fontId="83" fillId="0" borderId="1392" applyNumberFormat="0" applyFont="0" applyBorder="0" applyProtection="0">
      <alignment horizontal="center" vertical="center"/>
    </xf>
    <xf numFmtId="248" fontId="324" fillId="35" borderId="1391" applyFont="0" applyFill="0" applyBorder="0"/>
    <xf numFmtId="0" fontId="285" fillId="62" borderId="1396">
      <alignment horizontal="left" vertical="top" indent="2"/>
    </xf>
    <xf numFmtId="0" fontId="83" fillId="0" borderId="1395" applyNumberFormat="0" applyFont="0" applyBorder="0" applyProtection="0">
      <alignment horizontal="center" vertical="center"/>
    </xf>
    <xf numFmtId="0" fontId="83" fillId="0" borderId="1395" applyNumberFormat="0" applyFont="0" applyBorder="0" applyProtection="0">
      <alignment horizontal="center" vertical="center"/>
    </xf>
    <xf numFmtId="305" fontId="71" fillId="35" borderId="1394" applyFont="0" applyFill="0" applyBorder="0"/>
    <xf numFmtId="248" fontId="324" fillId="35" borderId="1406" applyFont="0" applyFill="0" applyBorder="0"/>
    <xf numFmtId="0" fontId="285" fillId="62" borderId="1408">
      <alignment horizontal="left" vertical="top" indent="2"/>
    </xf>
    <xf numFmtId="305" fontId="71" fillId="35" borderId="1442" applyFont="0" applyFill="0" applyBorder="0"/>
    <xf numFmtId="305" fontId="71" fillId="35" borderId="1424" applyFont="0" applyFill="0" applyBorder="0"/>
    <xf numFmtId="0" fontId="83" fillId="0" borderId="1470" applyNumberFormat="0" applyFont="0" applyBorder="0" applyProtection="0">
      <alignment horizontal="center" vertical="center"/>
    </xf>
    <xf numFmtId="0" fontId="285" fillId="62" borderId="1462">
      <alignment horizontal="left" vertical="top" indent="2"/>
    </xf>
    <xf numFmtId="0" fontId="285" fillId="62" borderId="1435">
      <alignment horizontal="left" vertical="top" indent="2"/>
    </xf>
    <xf numFmtId="0" fontId="285" fillId="62" borderId="1417">
      <alignment horizontal="left" vertical="top" indent="2"/>
    </xf>
    <xf numFmtId="0" fontId="285" fillId="62" borderId="1444">
      <alignment horizontal="left" vertical="top" indent="2"/>
    </xf>
    <xf numFmtId="0" fontId="285" fillId="62" borderId="1435">
      <alignment horizontal="left" vertical="top" indent="2"/>
    </xf>
    <xf numFmtId="0" fontId="83" fillId="0" borderId="1434" applyNumberFormat="0" applyFont="0" applyBorder="0" applyProtection="0">
      <alignment horizontal="center" vertical="center"/>
    </xf>
    <xf numFmtId="248" fontId="324" fillId="35" borderId="1433" applyFont="0" applyFill="0" applyBorder="0"/>
    <xf numFmtId="0" fontId="285" fillId="62" borderId="1444">
      <alignment horizontal="left" vertical="top" indent="2"/>
    </xf>
    <xf numFmtId="0" fontId="285" fillId="62" borderId="1453">
      <alignment horizontal="left" vertical="top" indent="2"/>
    </xf>
    <xf numFmtId="305" fontId="71" fillId="35" borderId="1451" applyFont="0" applyFill="0" applyBorder="0"/>
    <xf numFmtId="0" fontId="285" fillId="62" borderId="1462">
      <alignment horizontal="left" vertical="top" indent="2"/>
    </xf>
    <xf numFmtId="0" fontId="83" fillId="0" borderId="1470" applyNumberFormat="0" applyFont="0" applyBorder="0" applyProtection="0">
      <alignment horizontal="center" vertical="center"/>
    </xf>
    <xf numFmtId="248" fontId="324" fillId="35" borderId="1469" applyFont="0" applyFill="0" applyBorder="0"/>
    <xf numFmtId="248" fontId="324" fillId="35" borderId="1487" applyFont="0" applyFill="0" applyBorder="0"/>
    <xf numFmtId="0" fontId="285" fillId="62" borderId="1480">
      <alignment horizontal="left" vertical="top" indent="2"/>
    </xf>
    <xf numFmtId="248" fontId="324" fillId="35" borderId="1460" applyFont="0" applyFill="0" applyBorder="0"/>
    <xf numFmtId="0" fontId="83" fillId="0" borderId="1461" applyNumberFormat="0" applyFont="0" applyBorder="0" applyProtection="0">
      <alignment horizontal="center" vertical="center"/>
    </xf>
    <xf numFmtId="0" fontId="285" fillId="62" borderId="1462">
      <alignment horizontal="left" vertical="top" indent="2"/>
    </xf>
    <xf numFmtId="0" fontId="83" fillId="0" borderId="1443" applyNumberFormat="0" applyFont="0" applyBorder="0" applyProtection="0">
      <alignment horizontal="center" vertical="center"/>
    </xf>
    <xf numFmtId="0" fontId="285" fillId="62" borderId="1471">
      <alignment horizontal="left" vertical="top" indent="2"/>
    </xf>
    <xf numFmtId="0" fontId="285" fillId="62" borderId="1435">
      <alignment horizontal="left" vertical="top" indent="2"/>
    </xf>
    <xf numFmtId="0" fontId="83" fillId="0" borderId="1425" applyNumberFormat="0" applyFont="0" applyBorder="0" applyProtection="0">
      <alignment horizontal="center" vertical="center"/>
    </xf>
    <xf numFmtId="0" fontId="285" fillId="62" borderId="1426">
      <alignment horizontal="left" vertical="top" indent="2"/>
    </xf>
    <xf numFmtId="0" fontId="83" fillId="0" borderId="1443" applyNumberFormat="0" applyFont="0" applyBorder="0" applyProtection="0">
      <alignment horizontal="center" vertical="center"/>
    </xf>
    <xf numFmtId="0" fontId="83" fillId="0" borderId="1452" applyNumberFormat="0" applyFont="0" applyBorder="0" applyProtection="0">
      <alignment horizontal="center" vertical="center"/>
    </xf>
    <xf numFmtId="0" fontId="285" fillId="62" borderId="1444">
      <alignment horizontal="left" vertical="top" indent="2"/>
    </xf>
    <xf numFmtId="0" fontId="285" fillId="62" borderId="1417">
      <alignment horizontal="left" vertical="top" indent="2"/>
    </xf>
    <xf numFmtId="248" fontId="324" fillId="35" borderId="1415" applyFont="0" applyFill="0" applyBorder="0"/>
    <xf numFmtId="305" fontId="71" fillId="35" borderId="1406" applyFont="0" applyFill="0" applyBorder="0"/>
    <xf numFmtId="0" fontId="285" fillId="62" borderId="1408">
      <alignment horizontal="left" vertical="top" indent="2"/>
    </xf>
    <xf numFmtId="0" fontId="285" fillId="62" borderId="1435">
      <alignment horizontal="left" vertical="top" indent="2"/>
    </xf>
    <xf numFmtId="0" fontId="83" fillId="0" borderId="1434" applyNumberFormat="0" applyFont="0" applyBorder="0" applyProtection="0">
      <alignment horizontal="center" vertical="center"/>
    </xf>
    <xf numFmtId="305" fontId="71" fillId="35" borderId="1415" applyFont="0" applyFill="0" applyBorder="0"/>
    <xf numFmtId="305" fontId="71" fillId="35" borderId="1469" applyFont="0" applyFill="0" applyBorder="0"/>
    <xf numFmtId="0" fontId="285" fillId="62" borderId="1399">
      <alignment horizontal="left" vertical="top" indent="2"/>
    </xf>
    <xf numFmtId="0" fontId="285" fillId="62" borderId="1399">
      <alignment horizontal="left" vertical="top" indent="2"/>
    </xf>
    <xf numFmtId="0" fontId="83" fillId="0" borderId="1398" applyNumberFormat="0" applyFont="0" applyBorder="0" applyProtection="0">
      <alignment horizontal="center" vertical="center"/>
    </xf>
    <xf numFmtId="305" fontId="71" fillId="35" borderId="1397" applyFont="0" applyFill="0" applyBorder="0"/>
    <xf numFmtId="0" fontId="285" fillId="62" borderId="1402">
      <alignment horizontal="left" vertical="top" indent="2"/>
    </xf>
    <xf numFmtId="0" fontId="83" fillId="0" borderId="1401" applyNumberFormat="0" applyFont="0" applyBorder="0" applyProtection="0">
      <alignment horizontal="center" vertical="center"/>
    </xf>
    <xf numFmtId="0" fontId="285" fillId="62" borderId="1405">
      <alignment horizontal="left" vertical="top" indent="2"/>
    </xf>
    <xf numFmtId="0" fontId="83" fillId="0" borderId="1404" applyNumberFormat="0" applyFont="0" applyBorder="0" applyProtection="0">
      <alignment horizontal="center" vertical="center"/>
    </xf>
    <xf numFmtId="0" fontId="285" fillId="62" borderId="1411">
      <alignment horizontal="left" vertical="top" indent="2"/>
    </xf>
    <xf numFmtId="248" fontId="324" fillId="35" borderId="1409" applyFont="0" applyFill="0" applyBorder="0"/>
    <xf numFmtId="0" fontId="285" fillId="62" borderId="1414">
      <alignment horizontal="left" vertical="top" indent="2"/>
    </xf>
    <xf numFmtId="0" fontId="285" fillId="62" borderId="1414">
      <alignment horizontal="left" vertical="top" indent="2"/>
    </xf>
    <xf numFmtId="0" fontId="285" fillId="62" borderId="1414">
      <alignment horizontal="left" vertical="top" indent="2"/>
    </xf>
    <xf numFmtId="305" fontId="71" fillId="35" borderId="1412" applyFont="0" applyFill="0" applyBorder="0"/>
    <xf numFmtId="0" fontId="83" fillId="0" borderId="1419" applyNumberFormat="0" applyFont="0" applyBorder="0" applyProtection="0">
      <alignment horizontal="center" vertical="center"/>
    </xf>
    <xf numFmtId="305" fontId="71" fillId="35" borderId="1418" applyFont="0" applyFill="0" applyBorder="0"/>
    <xf numFmtId="0" fontId="285" fillId="62" borderId="1423">
      <alignment horizontal="left" vertical="top" indent="2"/>
    </xf>
    <xf numFmtId="0" fontId="285" fillId="62" borderId="1423">
      <alignment horizontal="left" vertical="top" indent="2"/>
    </xf>
    <xf numFmtId="0" fontId="83" fillId="0" borderId="1422" applyNumberFormat="0" applyFont="0" applyBorder="0" applyProtection="0">
      <alignment horizontal="center" vertical="center"/>
    </xf>
    <xf numFmtId="0" fontId="285" fillId="62" borderId="1429">
      <alignment horizontal="left" vertical="top" indent="2"/>
    </xf>
    <xf numFmtId="0" fontId="285" fillId="62" borderId="1429">
      <alignment horizontal="left" vertical="top" indent="2"/>
    </xf>
    <xf numFmtId="0" fontId="83" fillId="0" borderId="1428" applyNumberFormat="0" applyFont="0" applyBorder="0" applyProtection="0">
      <alignment horizontal="center" vertical="center"/>
    </xf>
    <xf numFmtId="305" fontId="71" fillId="35" borderId="1427" applyFont="0" applyFill="0" applyBorder="0"/>
    <xf numFmtId="0" fontId="285" fillId="62" borderId="1432">
      <alignment horizontal="left" vertical="top" indent="2"/>
    </xf>
    <xf numFmtId="0" fontId="285" fillId="62" borderId="1432">
      <alignment horizontal="left" vertical="top" indent="2"/>
    </xf>
    <xf numFmtId="0" fontId="83" fillId="0" borderId="1431" applyNumberFormat="0" applyFont="0" applyBorder="0" applyProtection="0">
      <alignment horizontal="center" vertical="center"/>
    </xf>
    <xf numFmtId="0" fontId="285" fillId="62" borderId="1438">
      <alignment horizontal="left" vertical="top" indent="2"/>
    </xf>
    <xf numFmtId="0" fontId="83" fillId="0" borderId="1437" applyNumberFormat="0" applyFont="0" applyBorder="0" applyProtection="0">
      <alignment horizontal="center" vertical="center"/>
    </xf>
    <xf numFmtId="0" fontId="83" fillId="0" borderId="1437" applyNumberFormat="0" applyFont="0" applyBorder="0" applyProtection="0">
      <alignment horizontal="center" vertical="center"/>
    </xf>
    <xf numFmtId="0" fontId="285" fillId="62" borderId="1441">
      <alignment horizontal="left" vertical="top" indent="2"/>
    </xf>
    <xf numFmtId="0" fontId="285" fillId="62" borderId="1450">
      <alignment horizontal="left" vertical="top" indent="2"/>
    </xf>
    <xf numFmtId="248" fontId="324" fillId="35" borderId="1448" applyFont="0" applyFill="0" applyBorder="0"/>
    <xf numFmtId="0" fontId="285" fillId="62" borderId="1456">
      <alignment horizontal="left" vertical="top" indent="2"/>
    </xf>
    <xf numFmtId="0" fontId="285" fillId="62" borderId="1456">
      <alignment horizontal="left" vertical="top" indent="2"/>
    </xf>
    <xf numFmtId="0" fontId="83" fillId="0" borderId="1455" applyNumberFormat="0" applyFont="0" applyBorder="0" applyProtection="0">
      <alignment horizontal="center" vertical="center"/>
    </xf>
    <xf numFmtId="248" fontId="324" fillId="35" borderId="1454" applyFont="0" applyFill="0" applyBorder="0"/>
    <xf numFmtId="0" fontId="285" fillId="62" borderId="1459">
      <alignment horizontal="left" vertical="top" indent="2"/>
    </xf>
    <xf numFmtId="0" fontId="285" fillId="62" borderId="1459">
      <alignment horizontal="left" vertical="top" indent="2"/>
    </xf>
    <xf numFmtId="305" fontId="71" fillId="35" borderId="1457" applyFont="0" applyFill="0" applyBorder="0"/>
    <xf numFmtId="0" fontId="83" fillId="0" borderId="1464" applyNumberFormat="0" applyFont="0" applyBorder="0" applyProtection="0">
      <alignment horizontal="center" vertical="center"/>
    </xf>
    <xf numFmtId="248" fontId="324" fillId="35" borderId="1463" applyFont="0" applyFill="0" applyBorder="0"/>
    <xf numFmtId="0" fontId="285" fillId="62" borderId="1468">
      <alignment horizontal="left" vertical="top" indent="2"/>
    </xf>
    <xf numFmtId="0" fontId="285" fillId="62" borderId="1468">
      <alignment horizontal="left" vertical="top" indent="2"/>
    </xf>
    <xf numFmtId="305" fontId="71" fillId="35" borderId="1466" applyFont="0" applyFill="0" applyBorder="0"/>
    <xf numFmtId="248" fontId="324" fillId="35" borderId="1466" applyFont="0" applyFill="0" applyBorder="0"/>
    <xf numFmtId="0" fontId="285" fillId="62" borderId="1474">
      <alignment horizontal="left" vertical="top" indent="2"/>
    </xf>
    <xf numFmtId="0" fontId="285" fillId="62" borderId="1474">
      <alignment horizontal="left" vertical="top" indent="2"/>
    </xf>
    <xf numFmtId="0" fontId="285" fillId="62" borderId="1474">
      <alignment horizontal="left" vertical="top" indent="2"/>
    </xf>
    <xf numFmtId="0" fontId="285" fillId="62" borderId="1474">
      <alignment horizontal="left" vertical="top" indent="2"/>
    </xf>
    <xf numFmtId="0" fontId="285" fillId="62" borderId="1477">
      <alignment horizontal="left" vertical="top" indent="2"/>
    </xf>
    <xf numFmtId="0" fontId="285" fillId="62" borderId="1477">
      <alignment horizontal="left" vertical="top" indent="2"/>
    </xf>
    <xf numFmtId="0" fontId="83" fillId="0" borderId="1476" applyNumberFormat="0" applyFont="0" applyBorder="0" applyProtection="0">
      <alignment horizontal="center" vertical="center"/>
    </xf>
    <xf numFmtId="305" fontId="71" fillId="35" borderId="1475" applyFont="0" applyFill="0" applyBorder="0"/>
    <xf numFmtId="0" fontId="285" fillId="62" borderId="1483">
      <alignment horizontal="left" vertical="top" indent="2"/>
    </xf>
    <xf numFmtId="0" fontId="285" fillId="62" borderId="1483">
      <alignment horizontal="left" vertical="top" indent="2"/>
    </xf>
    <xf numFmtId="0" fontId="83" fillId="0" borderId="1482" applyNumberFormat="0" applyFont="0" applyBorder="0" applyProtection="0">
      <alignment horizontal="center" vertical="center"/>
    </xf>
    <xf numFmtId="0" fontId="285" fillId="62" borderId="1486">
      <alignment horizontal="left" vertical="top" indent="2"/>
    </xf>
    <xf numFmtId="0" fontId="285" fillId="62" borderId="1486">
      <alignment horizontal="left" vertical="top" indent="2"/>
    </xf>
    <xf numFmtId="0" fontId="83" fillId="0" borderId="1485" applyNumberFormat="0" applyFont="0" applyBorder="0" applyProtection="0">
      <alignment horizontal="center" vertical="center"/>
    </xf>
    <xf numFmtId="305" fontId="71" fillId="35" borderId="1484" applyFont="0" applyFill="0" applyBorder="0"/>
    <xf numFmtId="0" fontId="285" fillId="62" borderId="1492">
      <alignment horizontal="left" vertical="top" indent="2"/>
    </xf>
    <xf numFmtId="0" fontId="285" fillId="62" borderId="1492">
      <alignment horizontal="left" vertical="top" indent="2"/>
    </xf>
    <xf numFmtId="0" fontId="83" fillId="0" borderId="1491" applyNumberFormat="0" applyFont="0" applyBorder="0" applyProtection="0">
      <alignment horizontal="center" vertical="center"/>
    </xf>
    <xf numFmtId="0" fontId="285" fillId="62" borderId="1495">
      <alignment horizontal="left" vertical="top" indent="2"/>
    </xf>
    <xf numFmtId="0" fontId="285" fillId="62" borderId="1495">
      <alignment horizontal="left" vertical="top" indent="2"/>
    </xf>
    <xf numFmtId="0" fontId="83" fillId="0" borderId="1494" applyNumberFormat="0" applyFont="0" applyBorder="0" applyProtection="0">
      <alignment horizontal="center" vertical="center"/>
    </xf>
    <xf numFmtId="248" fontId="324" fillId="35" borderId="1493" applyFont="0" applyFill="0" applyBorder="0"/>
    <xf numFmtId="0" fontId="83" fillId="0" borderId="1497" applyNumberFormat="0" applyFont="0" applyBorder="0" applyProtection="0">
      <alignment horizontal="center" vertical="center"/>
    </xf>
    <xf numFmtId="248" fontId="324" fillId="35" borderId="1496" applyFont="0" applyFill="0" applyBorder="0"/>
    <xf numFmtId="0" fontId="285" fillId="62" borderId="1501">
      <alignment horizontal="left" vertical="top" indent="2"/>
    </xf>
    <xf numFmtId="0" fontId="83" fillId="0" borderId="1500" applyNumberFormat="0" applyFont="0" applyBorder="0" applyProtection="0">
      <alignment horizontal="center" vertical="center"/>
    </xf>
    <xf numFmtId="248" fontId="324" fillId="35" borderId="1499" applyFont="0" applyFill="0" applyBorder="0"/>
    <xf numFmtId="0" fontId="83" fillId="0" borderId="1506" applyNumberFormat="0" applyFont="0" applyBorder="0" applyProtection="0">
      <alignment horizontal="center" vertical="center"/>
    </xf>
    <xf numFmtId="305" fontId="71" fillId="35" borderId="1505" applyFont="0" applyFill="0" applyBorder="0"/>
    <xf numFmtId="0" fontId="285" fillId="62" borderId="1510">
      <alignment horizontal="left" vertical="top" indent="2"/>
    </xf>
    <xf numFmtId="0" fontId="285" fillId="62" borderId="1510">
      <alignment horizontal="left" vertical="top" indent="2"/>
    </xf>
    <xf numFmtId="0" fontId="83" fillId="0" borderId="1509" applyNumberFormat="0" applyFont="0" applyBorder="0" applyProtection="0">
      <alignment horizontal="center" vertical="center"/>
    </xf>
    <xf numFmtId="248" fontId="324" fillId="35" borderId="1508" applyFont="0" applyFill="0" applyBorder="0"/>
    <xf numFmtId="0" fontId="285" fillId="62" borderId="1513">
      <alignment horizontal="left" vertical="top" indent="2"/>
    </xf>
    <xf numFmtId="0" fontId="83" fillId="0" borderId="1512" applyNumberFormat="0" applyFont="0" applyBorder="0" applyProtection="0">
      <alignment horizontal="center" vertical="center"/>
    </xf>
    <xf numFmtId="248" fontId="324" fillId="35" borderId="1511" applyFont="0" applyFill="0" applyBorder="0"/>
    <xf numFmtId="0" fontId="285" fillId="62" borderId="1576">
      <alignment horizontal="left" vertical="top" indent="2"/>
    </xf>
    <xf numFmtId="0" fontId="285" fillId="62" borderId="1531">
      <alignment horizontal="left" vertical="top" indent="2"/>
    </xf>
    <xf numFmtId="0" fontId="285" fillId="62" borderId="1549">
      <alignment horizontal="left" vertical="top" indent="2"/>
    </xf>
    <xf numFmtId="0" fontId="285" fillId="62" borderId="1525">
      <alignment horizontal="left" vertical="top" indent="2"/>
    </xf>
    <xf numFmtId="0" fontId="285" fillId="62" borderId="1528">
      <alignment horizontal="left" vertical="top" indent="2"/>
    </xf>
    <xf numFmtId="0" fontId="83" fillId="0" borderId="1533" applyNumberFormat="0" applyFont="0" applyBorder="0" applyProtection="0">
      <alignment horizontal="center" vertical="center"/>
    </xf>
    <xf numFmtId="248" fontId="324" fillId="35" borderId="1532" applyFont="0" applyFill="0" applyBorder="0"/>
    <xf numFmtId="0" fontId="285" fillId="62" borderId="1537">
      <alignment horizontal="left" vertical="top" indent="2"/>
    </xf>
    <xf numFmtId="0" fontId="285" fillId="62" borderId="1543">
      <alignment horizontal="left" vertical="top" indent="2"/>
    </xf>
    <xf numFmtId="0" fontId="83" fillId="0" borderId="1542" applyNumberFormat="0" applyFont="0" applyBorder="0" applyProtection="0">
      <alignment horizontal="center" vertical="center"/>
    </xf>
    <xf numFmtId="0" fontId="83" fillId="0" borderId="1545" applyNumberFormat="0" applyFont="0" applyBorder="0" applyProtection="0">
      <alignment horizontal="center" vertical="center"/>
    </xf>
    <xf numFmtId="248" fontId="324" fillId="35" borderId="1544" applyFont="0" applyFill="0" applyBorder="0"/>
    <xf numFmtId="0" fontId="285" fillId="62" borderId="1552">
      <alignment horizontal="left" vertical="top" indent="2"/>
    </xf>
    <xf numFmtId="0" fontId="83" fillId="0" borderId="1551" applyNumberFormat="0" applyFont="0" applyBorder="0" applyProtection="0">
      <alignment horizontal="center" vertical="center"/>
    </xf>
    <xf numFmtId="248" fontId="324" fillId="35" borderId="1550" applyFont="0" applyFill="0" applyBorder="0"/>
    <xf numFmtId="0" fontId="285" fillId="62" borderId="1555">
      <alignment horizontal="left" vertical="top" indent="2"/>
    </xf>
    <xf numFmtId="0" fontId="83" fillId="0" borderId="1554" applyNumberFormat="0" applyFont="0" applyBorder="0" applyProtection="0">
      <alignment horizontal="center" vertical="center"/>
    </xf>
    <xf numFmtId="0" fontId="83" fillId="0" borderId="1554" applyNumberFormat="0" applyFont="0" applyBorder="0" applyProtection="0">
      <alignment horizontal="center" vertical="center"/>
    </xf>
    <xf numFmtId="305" fontId="71" fillId="35" borderId="1553" applyFont="0" applyFill="0" applyBorder="0"/>
    <xf numFmtId="0" fontId="285" fillId="62" borderId="1561">
      <alignment horizontal="left" vertical="top" indent="2"/>
    </xf>
    <xf numFmtId="0" fontId="285" fillId="62" borderId="1564">
      <alignment horizontal="left" vertical="top" indent="2"/>
    </xf>
    <xf numFmtId="0" fontId="83" fillId="0" borderId="1563" applyNumberFormat="0" applyFont="0" applyBorder="0" applyProtection="0">
      <alignment horizontal="center" vertical="center"/>
    </xf>
    <xf numFmtId="0" fontId="285" fillId="62" borderId="1570">
      <alignment horizontal="left" vertical="top" indent="2"/>
    </xf>
    <xf numFmtId="305" fontId="71" fillId="35" borderId="1568" applyFont="0" applyFill="0" applyBorder="0"/>
    <xf numFmtId="0" fontId="285" fillId="62" borderId="1582">
      <alignment horizontal="left" vertical="top" indent="2"/>
    </xf>
    <xf numFmtId="0" fontId="285" fillId="62" borderId="1582">
      <alignment horizontal="left" vertical="top" indent="2"/>
    </xf>
    <xf numFmtId="0" fontId="83" fillId="0" borderId="1581" applyNumberFormat="0" applyFont="0" applyBorder="0" applyProtection="0">
      <alignment horizontal="center" vertical="center"/>
    </xf>
    <xf numFmtId="6" fontId="79" fillId="0" borderId="0"/>
    <xf numFmtId="0" fontId="29" fillId="0" borderId="0">
      <alignment vertical="center"/>
    </xf>
    <xf numFmtId="0" fontId="285" fillId="62" borderId="1332">
      <alignment horizontal="left" vertical="top" indent="2"/>
    </xf>
    <xf numFmtId="0" fontId="285" fillId="62" borderId="1293">
      <alignment horizontal="left" vertical="top" indent="2"/>
    </xf>
    <xf numFmtId="0" fontId="83" fillId="0" borderId="1301" applyNumberFormat="0" applyFont="0" applyBorder="0" applyProtection="0">
      <alignment horizontal="center" vertical="center"/>
    </xf>
    <xf numFmtId="0" fontId="83" fillId="0" borderId="1301" applyNumberFormat="0" applyFont="0" applyBorder="0" applyProtection="0">
      <alignment horizontal="center" vertical="center"/>
    </xf>
    <xf numFmtId="0" fontId="285" fillId="62" borderId="1296">
      <alignment horizontal="left" vertical="top" indent="2"/>
    </xf>
    <xf numFmtId="305" fontId="71" fillId="35" borderId="1291" applyFont="0" applyFill="0" applyBorder="0"/>
    <xf numFmtId="0" fontId="83" fillId="0" borderId="1292" applyNumberFormat="0" applyFont="0" applyBorder="0" applyProtection="0">
      <alignment horizontal="center" vertical="center"/>
    </xf>
    <xf numFmtId="305" fontId="71" fillId="35" borderId="1276" applyFont="0" applyFill="0" applyBorder="0"/>
    <xf numFmtId="248" fontId="324" fillId="35" borderId="1285" applyFont="0" applyFill="0" applyBorder="0"/>
    <xf numFmtId="0" fontId="285" fillId="62" borderId="1287">
      <alignment horizontal="left" vertical="top" indent="2"/>
    </xf>
    <xf numFmtId="0" fontId="285" fillId="62" borderId="1284">
      <alignment horizontal="left" vertical="top" indent="2"/>
    </xf>
    <xf numFmtId="0" fontId="83" fillId="0" borderId="1283" applyNumberFormat="0" applyFont="0" applyBorder="0" applyProtection="0">
      <alignment horizontal="center" vertical="center"/>
    </xf>
    <xf numFmtId="0" fontId="285" fillId="62" borderId="1275">
      <alignment horizontal="left" vertical="top" indent="2"/>
    </xf>
    <xf numFmtId="0" fontId="285" fillId="62" borderId="1278">
      <alignment horizontal="left" vertical="top" indent="2"/>
    </xf>
    <xf numFmtId="305" fontId="71" fillId="35" borderId="1273" applyFont="0" applyFill="0" applyBorder="0"/>
    <xf numFmtId="248" fontId="324" fillId="35" borderId="1273" applyFont="0" applyFill="0" applyBorder="0"/>
    <xf numFmtId="248" fontId="324" fillId="35" borderId="1270" applyFont="0" applyFill="0" applyBorder="0"/>
    <xf numFmtId="0" fontId="83" fillId="0" borderId="1271" applyNumberFormat="0" applyFont="0" applyBorder="0" applyProtection="0">
      <alignment horizontal="center" vertical="center"/>
    </xf>
    <xf numFmtId="0" fontId="83" fillId="0" borderId="1271" applyNumberFormat="0" applyFont="0" applyBorder="0" applyProtection="0">
      <alignment horizontal="center" vertical="center"/>
    </xf>
    <xf numFmtId="0" fontId="285" fillId="62" borderId="1272">
      <alignment horizontal="left" vertical="top" indent="2"/>
    </xf>
    <xf numFmtId="0" fontId="285" fillId="62" borderId="1272">
      <alignment horizontal="left" vertical="top" indent="2"/>
    </xf>
    <xf numFmtId="0" fontId="285" fillId="62" borderId="1335">
      <alignment horizontal="left" vertical="top" indent="2"/>
    </xf>
    <xf numFmtId="0" fontId="285" fillId="62" borderId="1299">
      <alignment horizontal="left" vertical="top" indent="2"/>
    </xf>
    <xf numFmtId="0" fontId="83" fillId="0" borderId="1298" applyNumberFormat="0" applyFont="0" applyBorder="0" applyProtection="0">
      <alignment horizontal="center" vertical="center"/>
    </xf>
    <xf numFmtId="0" fontId="83" fillId="0" borderId="1334" applyNumberFormat="0" applyFont="0" applyBorder="0" applyProtection="0">
      <alignment horizontal="center" vertical="center"/>
    </xf>
    <xf numFmtId="0" fontId="285" fillId="62" borderId="1299">
      <alignment horizontal="left" vertical="top" indent="2"/>
    </xf>
    <xf numFmtId="0" fontId="285" fillId="62" borderId="1281">
      <alignment horizontal="left" vertical="top" indent="2"/>
    </xf>
    <xf numFmtId="0" fontId="83" fillId="0" borderId="1289" applyNumberFormat="0" applyFont="0" applyBorder="0" applyProtection="0">
      <alignment horizontal="center" vertical="center"/>
    </xf>
    <xf numFmtId="0" fontId="285" fillId="62" borderId="1290">
      <alignment horizontal="left" vertical="top" indent="2"/>
    </xf>
    <xf numFmtId="0" fontId="83" fillId="0" borderId="1325" applyNumberFormat="0" applyFont="0" applyBorder="0" applyProtection="0">
      <alignment horizontal="center" vertical="center"/>
    </xf>
    <xf numFmtId="0" fontId="285" fillId="62" borderId="1326">
      <alignment horizontal="left" vertical="top" indent="2"/>
    </xf>
    <xf numFmtId="0" fontId="285" fillId="62" borderId="1326">
      <alignment horizontal="left" vertical="top" indent="2"/>
    </xf>
    <xf numFmtId="0" fontId="83" fillId="0" borderId="1334" applyNumberFormat="0" applyFont="0" applyBorder="0" applyProtection="0">
      <alignment horizontal="center" vertical="center"/>
    </xf>
    <xf numFmtId="248" fontId="324" fillId="35" borderId="1324" applyFont="0" applyFill="0" applyBorder="0"/>
    <xf numFmtId="0" fontId="285" fillId="62" borderId="1362">
      <alignment horizontal="left" vertical="top" indent="2"/>
    </xf>
    <xf numFmtId="0" fontId="285" fillId="62" borderId="1353">
      <alignment horizontal="left" vertical="top" indent="2"/>
    </xf>
    <xf numFmtId="305" fontId="71" fillId="35" borderId="1324" applyFont="0" applyFill="0" applyBorder="0"/>
    <xf numFmtId="0" fontId="285" fillId="62" borderId="1317">
      <alignment horizontal="left" vertical="top" indent="2"/>
    </xf>
    <xf numFmtId="0" fontId="285" fillId="62" borderId="1362">
      <alignment horizontal="left" vertical="top" indent="2"/>
    </xf>
    <xf numFmtId="305" fontId="71" fillId="35" borderId="1267" applyFont="0" applyFill="0" applyBorder="0"/>
    <xf numFmtId="0" fontId="285" fillId="62" borderId="1353">
      <alignment horizontal="left" vertical="top" indent="2"/>
    </xf>
    <xf numFmtId="0" fontId="285" fillId="62" borderId="1266">
      <alignment horizontal="left" vertical="top" indent="2"/>
    </xf>
    <xf numFmtId="0" fontId="285" fillId="62" borderId="1269">
      <alignment horizontal="left" vertical="top" indent="2"/>
    </xf>
    <xf numFmtId="248" fontId="324" fillId="35" borderId="1264" applyFont="0" applyFill="0" applyBorder="0"/>
    <xf numFmtId="0" fontId="285" fillId="62" borderId="1266">
      <alignment horizontal="left" vertical="top" indent="2"/>
    </xf>
    <xf numFmtId="305" fontId="71" fillId="35" borderId="1128" applyFont="0" applyFill="0" applyBorder="0"/>
    <xf numFmtId="248" fontId="324" fillId="35" borderId="1128" applyFont="0" applyFill="0" applyBorder="0"/>
    <xf numFmtId="0" fontId="285" fillId="62" borderId="1263">
      <alignment horizontal="left" vertical="top" indent="2"/>
    </xf>
    <xf numFmtId="0" fontId="83" fillId="0" borderId="1259" applyNumberFormat="0" applyFont="0" applyBorder="0" applyProtection="0">
      <alignment horizontal="center" vertical="center"/>
    </xf>
    <xf numFmtId="0" fontId="83" fillId="0" borderId="1262" applyNumberFormat="0" applyFont="0" applyBorder="0" applyProtection="0">
      <alignment horizontal="center" vertical="center"/>
    </xf>
    <xf numFmtId="0" fontId="285" fillId="62" borderId="1263">
      <alignment horizontal="left" vertical="top" indent="2"/>
    </xf>
    <xf numFmtId="0" fontId="29" fillId="0" borderId="0">
      <alignment vertical="center"/>
    </xf>
    <xf numFmtId="0" fontId="83" fillId="0" borderId="1256" applyNumberFormat="0" applyFont="0" applyBorder="0" applyProtection="0">
      <alignment horizontal="center" vertical="center"/>
    </xf>
    <xf numFmtId="0" fontId="285" fillId="62" borderId="1257">
      <alignment horizontal="left" vertical="top" indent="2"/>
    </xf>
    <xf numFmtId="0" fontId="83" fillId="0" borderId="1253" applyNumberFormat="0" applyFont="0" applyBorder="0" applyProtection="0">
      <alignment horizontal="center" vertical="center"/>
    </xf>
    <xf numFmtId="0" fontId="83" fillId="0" borderId="1250" applyNumberFormat="0" applyFont="0" applyBorder="0" applyProtection="0">
      <alignment horizontal="center" vertical="center"/>
    </xf>
    <xf numFmtId="0" fontId="83" fillId="0" borderId="1250" applyNumberFormat="0" applyFont="0" applyBorder="0" applyProtection="0">
      <alignment horizontal="center" vertical="center"/>
    </xf>
    <xf numFmtId="0" fontId="285" fillId="62" borderId="1251">
      <alignment horizontal="left" vertical="top" indent="2"/>
    </xf>
    <xf numFmtId="305" fontId="71" fillId="35" borderId="1246" applyFont="0" applyFill="0" applyBorder="0"/>
    <xf numFmtId="0" fontId="285" fillId="62" borderId="1248">
      <alignment horizontal="left" vertical="top" indent="2"/>
    </xf>
    <xf numFmtId="0" fontId="29" fillId="0" borderId="0">
      <alignment vertical="center"/>
    </xf>
    <xf numFmtId="0" fontId="29" fillId="0" borderId="0"/>
    <xf numFmtId="0" fontId="285" fillId="62" borderId="1242">
      <alignment horizontal="left" vertical="top" indent="2"/>
    </xf>
    <xf numFmtId="0" fontId="285" fillId="62" borderId="1245">
      <alignment horizontal="left" vertical="top" indent="2"/>
    </xf>
    <xf numFmtId="305" fontId="71" fillId="35" borderId="1240" applyFont="0" applyFill="0" applyBorder="0"/>
    <xf numFmtId="0" fontId="285" fillId="62" borderId="1242">
      <alignment horizontal="left" vertical="top" indent="2"/>
    </xf>
    <xf numFmtId="0" fontId="285" fillId="62" borderId="1227">
      <alignment horizontal="left" vertical="top" indent="2"/>
    </xf>
    <xf numFmtId="305" fontId="71" fillId="35" borderId="1234" applyFont="0" applyFill="0" applyBorder="0"/>
    <xf numFmtId="0" fontId="285" fillId="62" borderId="1236">
      <alignment horizontal="left" vertical="top" indent="2"/>
    </xf>
    <xf numFmtId="248" fontId="324" fillId="35" borderId="1231" applyFont="0" applyFill="0" applyBorder="0"/>
    <xf numFmtId="0" fontId="83" fillId="0" borderId="1232" applyNumberFormat="0" applyFont="0" applyBorder="0" applyProtection="0">
      <alignment horizontal="center" vertical="center"/>
    </xf>
    <xf numFmtId="0" fontId="285" fillId="62" borderId="1233">
      <alignment horizontal="left" vertical="top" indent="2"/>
    </xf>
    <xf numFmtId="305" fontId="71" fillId="35" borderId="1225" applyFont="0" applyFill="0" applyBorder="0"/>
    <xf numFmtId="0" fontId="285" fillId="62" borderId="1224">
      <alignment horizontal="left" vertical="top" indent="2"/>
    </xf>
    <xf numFmtId="0" fontId="83" fillId="0" borderId="1217" applyNumberFormat="0" applyFont="0" applyBorder="0" applyProtection="0">
      <alignment horizontal="center" vertical="center"/>
    </xf>
    <xf numFmtId="0" fontId="285" fillId="62" borderId="1215">
      <alignment horizontal="left" vertical="top" indent="2"/>
    </xf>
    <xf numFmtId="0" fontId="83" fillId="0" borderId="1214" applyNumberFormat="0" applyFont="0" applyBorder="0" applyProtection="0">
      <alignment horizontal="center" vertical="center"/>
    </xf>
    <xf numFmtId="0" fontId="29" fillId="0" borderId="0">
      <alignment vertical="center"/>
    </xf>
    <xf numFmtId="248" fontId="324" fillId="35" borderId="1207" applyFont="0" applyFill="0" applyBorder="0"/>
    <xf numFmtId="0" fontId="83" fillId="0" borderId="1205" applyNumberFormat="0" applyFont="0" applyBorder="0" applyProtection="0">
      <alignment horizontal="center" vertical="center"/>
    </xf>
    <xf numFmtId="0" fontId="285" fillId="62" borderId="1200">
      <alignment horizontal="left" vertical="top" indent="2"/>
    </xf>
    <xf numFmtId="0" fontId="285" fillId="62" borderId="1200">
      <alignment horizontal="left" vertical="top" indent="2"/>
    </xf>
    <xf numFmtId="0" fontId="285" fillId="62" borderId="1197">
      <alignment horizontal="left" vertical="top" indent="2"/>
    </xf>
    <xf numFmtId="0" fontId="83" fillId="0" borderId="1196" applyNumberFormat="0" applyFont="0" applyBorder="0" applyProtection="0">
      <alignment horizontal="center" vertical="center"/>
    </xf>
    <xf numFmtId="0" fontId="285" fillId="62" borderId="1191">
      <alignment horizontal="left" vertical="top" indent="2"/>
    </xf>
    <xf numFmtId="0" fontId="285" fillId="62" borderId="1191">
      <alignment horizontal="left" vertical="top" indent="2"/>
    </xf>
    <xf numFmtId="0" fontId="83" fillId="0" borderId="1187" applyNumberFormat="0" applyFont="0" applyBorder="0" applyProtection="0">
      <alignment horizontal="center" vertical="center"/>
    </xf>
    <xf numFmtId="305" fontId="71" fillId="35" borderId="1180" applyFont="0" applyFill="0" applyBorder="0"/>
    <xf numFmtId="0" fontId="285" fillId="62" borderId="1182">
      <alignment horizontal="left" vertical="top" indent="2"/>
    </xf>
    <xf numFmtId="0" fontId="285" fillId="62" borderId="1182">
      <alignment horizontal="left" vertical="top" indent="2"/>
    </xf>
    <xf numFmtId="0" fontId="285" fillId="62" borderId="1182">
      <alignment horizontal="left" vertical="top" indent="2"/>
    </xf>
    <xf numFmtId="0" fontId="285" fillId="62" borderId="1170">
      <alignment horizontal="left" vertical="top" indent="2"/>
    </xf>
    <xf numFmtId="305" fontId="71" fillId="35" borderId="1177" applyFont="0" applyFill="0" applyBorder="0"/>
    <xf numFmtId="0" fontId="285" fillId="62" borderId="1179">
      <alignment horizontal="left" vertical="top" indent="2"/>
    </xf>
    <xf numFmtId="0" fontId="285" fillId="62" borderId="1173">
      <alignment horizontal="left" vertical="top" indent="2"/>
    </xf>
    <xf numFmtId="0" fontId="285" fillId="62" borderId="1173">
      <alignment horizontal="left" vertical="top" indent="2"/>
    </xf>
    <xf numFmtId="305" fontId="71" fillId="35" borderId="1168" applyFont="0" applyFill="0" applyBorder="0"/>
    <xf numFmtId="0" fontId="285" fillId="62" borderId="1164">
      <alignment horizontal="left" vertical="top" indent="2"/>
    </xf>
    <xf numFmtId="0" fontId="83" fillId="0" borderId="1160" applyNumberFormat="0" applyFont="0" applyBorder="0" applyProtection="0">
      <alignment horizontal="center" vertical="center"/>
    </xf>
    <xf numFmtId="0" fontId="83" fillId="0" borderId="1151" applyNumberFormat="0" applyFont="0" applyBorder="0" applyProtection="0">
      <alignment horizontal="center" vertical="center"/>
    </xf>
    <xf numFmtId="0" fontId="83" fillId="0" borderId="1154" applyNumberFormat="0" applyFont="0" applyBorder="0" applyProtection="0">
      <alignment horizontal="center" vertical="center"/>
    </xf>
    <xf numFmtId="305" fontId="71" fillId="35" borderId="1150" applyFont="0" applyFill="0" applyBorder="0"/>
    <xf numFmtId="0" fontId="285" fillId="62" borderId="1152">
      <alignment horizontal="left" vertical="top" indent="2"/>
    </xf>
    <xf numFmtId="0" fontId="285" fillId="62" borderId="1149">
      <alignment horizontal="left" vertical="top" indent="2"/>
    </xf>
    <xf numFmtId="0" fontId="285" fillId="62" borderId="1212">
      <alignment horizontal="left" vertical="top" indent="2"/>
    </xf>
    <xf numFmtId="305" fontId="71" fillId="35" borderId="1219" applyFont="0" applyFill="0" applyBorder="0"/>
    <xf numFmtId="0" fontId="83" fillId="0" borderId="1211" applyNumberFormat="0" applyFont="0" applyBorder="0" applyProtection="0">
      <alignment horizontal="center" vertical="center"/>
    </xf>
    <xf numFmtId="0" fontId="285" fillId="62" borderId="1176">
      <alignment horizontal="left" vertical="top" indent="2"/>
    </xf>
    <xf numFmtId="248" fontId="324" fillId="35" borderId="1192" applyFont="0" applyFill="0" applyBorder="0"/>
    <xf numFmtId="0" fontId="29" fillId="0" borderId="0">
      <alignment vertical="center"/>
    </xf>
    <xf numFmtId="0" fontId="285" fillId="62" borderId="1167">
      <alignment horizontal="left" vertical="top" indent="2"/>
    </xf>
    <xf numFmtId="0" fontId="285" fillId="62" borderId="1194">
      <alignment horizontal="left" vertical="top" indent="2"/>
    </xf>
    <xf numFmtId="0" fontId="83" fillId="0" borderId="1202" applyNumberFormat="0" applyFont="0" applyBorder="0" applyProtection="0">
      <alignment horizontal="center" vertical="center"/>
    </xf>
    <xf numFmtId="0" fontId="285" fillId="62" borderId="1203">
      <alignment horizontal="left" vertical="top" indent="2"/>
    </xf>
    <xf numFmtId="0" fontId="285" fillId="62" borderId="1221">
      <alignment horizontal="left" vertical="top" indent="2"/>
    </xf>
    <xf numFmtId="305" fontId="71" fillId="35" borderId="1210" applyFont="0" applyFill="0" applyBorder="0"/>
    <xf numFmtId="0" fontId="285" fillId="62" borderId="1239">
      <alignment horizontal="left" vertical="top" indent="2"/>
    </xf>
    <xf numFmtId="0" fontId="83" fillId="0" borderId="1220" applyNumberFormat="0" applyFont="0" applyBorder="0" applyProtection="0">
      <alignment horizontal="center" vertical="center"/>
    </xf>
    <xf numFmtId="0" fontId="285" fillId="62" borderId="1203">
      <alignment horizontal="left" vertical="top" indent="2"/>
    </xf>
    <xf numFmtId="0" fontId="285" fillId="62" borderId="1167">
      <alignment horizontal="left" vertical="top" indent="2"/>
    </xf>
    <xf numFmtId="0" fontId="83" fillId="0" borderId="1166" applyNumberFormat="0" applyFont="0" applyBorder="0" applyProtection="0">
      <alignment horizontal="center" vertical="center"/>
    </xf>
    <xf numFmtId="248" fontId="324" fillId="35" borderId="1174" applyFont="0" applyFill="0" applyBorder="0"/>
    <xf numFmtId="305" fontId="71" fillId="35" borderId="1192" applyFont="0" applyFill="0" applyBorder="0"/>
    <xf numFmtId="0" fontId="285" fillId="62" borderId="1158">
      <alignment horizontal="left" vertical="top" indent="2"/>
    </xf>
    <xf numFmtId="0" fontId="285" fillId="62" borderId="1146">
      <alignment horizontal="left" vertical="top" indent="2"/>
    </xf>
    <xf numFmtId="0" fontId="285" fillId="62" borderId="1146">
      <alignment horizontal="left" vertical="top" indent="2"/>
    </xf>
    <xf numFmtId="0" fontId="285" fillId="62" borderId="1143">
      <alignment horizontal="left" vertical="top" indent="2"/>
    </xf>
    <xf numFmtId="0" fontId="285" fillId="62" borderId="1573">
      <alignment horizontal="left" vertical="top" indent="2"/>
    </xf>
    <xf numFmtId="0" fontId="29" fillId="0" borderId="0">
      <alignment vertical="center"/>
    </xf>
    <xf numFmtId="248" fontId="324" fillId="35" borderId="1571" applyFont="0" applyFill="0" applyBorder="0"/>
    <xf numFmtId="0" fontId="83" fillId="0" borderId="1572" applyNumberFormat="0" applyFont="0" applyBorder="0" applyProtection="0">
      <alignment horizontal="center" vertical="center"/>
    </xf>
    <xf numFmtId="0" fontId="285" fillId="62" borderId="1579">
      <alignment horizontal="left" vertical="top" indent="2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84" fillId="0" borderId="399" applyNumberFormat="0" applyBorder="0"/>
    <xf numFmtId="9" fontId="84" fillId="0" borderId="399" applyNumberFormat="0" applyBorder="0"/>
    <xf numFmtId="0" fontId="322" fillId="0" borderId="398" applyNumberFormat="0" applyAlignment="0"/>
    <xf numFmtId="0" fontId="326" fillId="0" borderId="398" applyProtection="0">
      <alignment vertical="center"/>
    </xf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285" fillId="62" borderId="1396">
      <alignment horizontal="left" vertical="top" indent="2"/>
    </xf>
    <xf numFmtId="0" fontId="285" fillId="62" borderId="1396">
      <alignment horizontal="left" vertical="top" indent="2"/>
    </xf>
    <xf numFmtId="3" fontId="71" fillId="0" borderId="398" applyNumberFormat="0" applyFont="0" applyFill="0" applyAlignment="0" applyProtection="0">
      <alignment vertical="center"/>
    </xf>
    <xf numFmtId="248" fontId="324" fillId="35" borderId="1451" applyFont="0" applyFill="0" applyBorder="0"/>
    <xf numFmtId="305" fontId="71" fillId="35" borderId="1433" applyFont="0" applyFill="0" applyBorder="0"/>
    <xf numFmtId="305" fontId="71" fillId="35" borderId="1487" applyFont="0" applyFill="0" applyBorder="0"/>
    <xf numFmtId="0" fontId="83" fillId="0" borderId="1479" applyNumberFormat="0" applyFont="0" applyBorder="0" applyProtection="0">
      <alignment horizontal="center" vertical="center"/>
    </xf>
    <xf numFmtId="0" fontId="285" fillId="62" borderId="1453">
      <alignment horizontal="left" vertical="top" indent="2"/>
    </xf>
    <xf numFmtId="0" fontId="285" fillId="62" borderId="1417">
      <alignment horizontal="left" vertical="top" indent="2"/>
    </xf>
    <xf numFmtId="0" fontId="285" fillId="62" borderId="1426">
      <alignment horizontal="left" vertical="top" indent="2"/>
    </xf>
    <xf numFmtId="0" fontId="285" fillId="62" borderId="1402">
      <alignment horizontal="left" vertical="top" indent="2"/>
    </xf>
    <xf numFmtId="0" fontId="285" fillId="62" borderId="1462">
      <alignment horizontal="left" vertical="top" indent="2"/>
    </xf>
    <xf numFmtId="0" fontId="83" fillId="0" borderId="1398" applyNumberFormat="0" applyFont="0" applyBorder="0" applyProtection="0">
      <alignment horizontal="center" vertical="center"/>
    </xf>
    <xf numFmtId="0" fontId="83" fillId="0" borderId="1422" applyNumberFormat="0" applyFont="0" applyBorder="0" applyProtection="0">
      <alignment horizontal="center" vertical="center"/>
    </xf>
    <xf numFmtId="0" fontId="83" fillId="0" borderId="1413" applyNumberFormat="0" applyFont="0" applyBorder="0" applyProtection="0">
      <alignment horizontal="center" vertical="center"/>
    </xf>
    <xf numFmtId="0" fontId="285" fillId="62" borderId="1423">
      <alignment horizontal="left" vertical="top" indent="2"/>
    </xf>
    <xf numFmtId="0" fontId="83" fillId="0" borderId="1413" applyNumberFormat="0" applyFont="0" applyBorder="0" applyProtection="0">
      <alignment horizontal="center" vertical="center"/>
    </xf>
    <xf numFmtId="0" fontId="83" fillId="0" borderId="1428" applyNumberFormat="0" applyFont="0" applyBorder="0" applyProtection="0">
      <alignment horizontal="center" vertical="center"/>
    </xf>
    <xf numFmtId="305" fontId="71" fillId="35" borderId="1445" applyFont="0" applyFill="0" applyBorder="0"/>
    <xf numFmtId="0" fontId="285" fillId="62" borderId="1447">
      <alignment horizontal="left" vertical="top" indent="2"/>
    </xf>
    <xf numFmtId="0" fontId="285" fillId="62" borderId="1447">
      <alignment horizontal="left" vertical="top" indent="2"/>
    </xf>
    <xf numFmtId="0" fontId="285" fillId="62" borderId="1459">
      <alignment horizontal="left" vertical="top" indent="2"/>
    </xf>
    <xf numFmtId="0" fontId="285" fillId="62" borderId="1450">
      <alignment horizontal="left" vertical="top" indent="2"/>
    </xf>
    <xf numFmtId="0" fontId="285" fillId="62" borderId="1456">
      <alignment horizontal="left" vertical="top" indent="2"/>
    </xf>
    <xf numFmtId="0" fontId="285" fillId="62" borderId="1468">
      <alignment horizontal="left" vertical="top" indent="2"/>
    </xf>
    <xf numFmtId="305" fontId="71" fillId="35" borderId="1493" applyFont="0" applyFill="0" applyBorder="0"/>
    <xf numFmtId="0" fontId="285" fillId="62" borderId="1477">
      <alignment horizontal="left" vertical="top" indent="2"/>
    </xf>
    <xf numFmtId="0" fontId="285" fillId="62" borderId="1483">
      <alignment horizontal="left" vertical="top" indent="2"/>
    </xf>
    <xf numFmtId="0" fontId="83" fillId="0" borderId="1473" applyNumberFormat="0" applyFont="0" applyBorder="0" applyProtection="0">
      <alignment horizontal="center" vertical="center"/>
    </xf>
    <xf numFmtId="0" fontId="285" fillId="62" borderId="1486">
      <alignment horizontal="left" vertical="top" indent="2"/>
    </xf>
    <xf numFmtId="0" fontId="285" fillId="62" borderId="1495">
      <alignment horizontal="left" vertical="top" indent="2"/>
    </xf>
    <xf numFmtId="0" fontId="285" fillId="62" borderId="1498">
      <alignment horizontal="left" vertical="top" indent="2"/>
    </xf>
    <xf numFmtId="0" fontId="285" fillId="62" borderId="1501">
      <alignment horizontal="left" vertical="top" indent="2"/>
    </xf>
    <xf numFmtId="0" fontId="83" fillId="0" borderId="1503" applyNumberFormat="0" applyFont="0" applyBorder="0" applyProtection="0">
      <alignment horizontal="center" vertical="center"/>
    </xf>
    <xf numFmtId="0" fontId="285" fillId="62" borderId="1507">
      <alignment horizontal="left" vertical="top" indent="2"/>
    </xf>
    <xf numFmtId="0" fontId="285" fillId="62" borderId="1513">
      <alignment horizontal="left" vertical="top" indent="2"/>
    </xf>
    <xf numFmtId="248" fontId="324" fillId="35" borderId="1517" applyFont="0" applyFill="0" applyBorder="0"/>
    <xf numFmtId="305" fontId="71" fillId="35" borderId="1375" applyFont="0" applyFill="0" applyBorder="0"/>
    <xf numFmtId="0" fontId="285" fillId="62" borderId="1516">
      <alignment horizontal="left" vertical="top" indent="2"/>
    </xf>
    <xf numFmtId="0" fontId="285" fillId="62" borderId="1603">
      <alignment horizontal="left" vertical="top" indent="2"/>
    </xf>
    <xf numFmtId="0" fontId="285" fillId="62" borderId="1612">
      <alignment horizontal="left" vertical="top" indent="2"/>
    </xf>
    <xf numFmtId="305" fontId="71" fillId="35" borderId="1556" applyFont="0" applyFill="0" applyBorder="0"/>
    <xf numFmtId="305" fontId="71" fillId="35" borderId="1574" applyFont="0" applyFill="0" applyBorder="0"/>
    <xf numFmtId="0" fontId="83" fillId="0" borderId="1593" applyNumberFormat="0" applyFont="0" applyBorder="0" applyProtection="0">
      <alignment horizontal="center" vertical="center"/>
    </xf>
    <xf numFmtId="312" fontId="71" fillId="0" borderId="398">
      <alignment horizontal="right" vertical="center" shrinkToFit="1"/>
    </xf>
    <xf numFmtId="37" fontId="81" fillId="0" borderId="17"/>
    <xf numFmtId="37" fontId="81" fillId="0" borderId="17"/>
    <xf numFmtId="0" fontId="83" fillId="0" borderId="1584" applyNumberFormat="0" applyFont="0" applyBorder="0" applyProtection="0">
      <alignment horizontal="center" vertical="center"/>
    </xf>
    <xf numFmtId="0" fontId="285" fillId="62" borderId="1594">
      <alignment horizontal="left" vertical="top" indent="2"/>
    </xf>
    <xf numFmtId="0" fontId="83" fillId="0" borderId="1548" applyNumberFormat="0" applyFont="0" applyBorder="0" applyProtection="0">
      <alignment horizontal="center" vertical="center"/>
    </xf>
    <xf numFmtId="0" fontId="83" fillId="0" borderId="1584" applyNumberFormat="0" applyFont="0" applyBorder="0" applyProtection="0">
      <alignment horizontal="center" vertical="center"/>
    </xf>
    <xf numFmtId="1" fontId="104" fillId="0" borderId="398" applyFill="0" applyBorder="0">
      <alignment horizontal="center"/>
    </xf>
    <xf numFmtId="305" fontId="71" fillId="35" borderId="1592" applyFont="0" applyFill="0" applyBorder="0"/>
    <xf numFmtId="0" fontId="83" fillId="0" borderId="1521" applyNumberFormat="0" applyFont="0" applyBorder="0" applyProtection="0">
      <alignment horizontal="center" vertical="center"/>
    </xf>
    <xf numFmtId="248" fontId="324" fillId="35" borderId="1520" applyFont="0" applyFill="0" applyBorder="0"/>
    <xf numFmtId="0" fontId="83" fillId="0" borderId="1524" applyNumberFormat="0" applyFont="0" applyBorder="0" applyProtection="0">
      <alignment horizontal="center" vertical="center"/>
    </xf>
    <xf numFmtId="305" fontId="71" fillId="35" borderId="1526" applyFont="0" applyFill="0" applyBorder="0"/>
    <xf numFmtId="0" fontId="285" fillId="62" borderId="1528">
      <alignment horizontal="left" vertical="top" indent="2"/>
    </xf>
    <xf numFmtId="0" fontId="285" fillId="62" borderId="1546">
      <alignment horizontal="left" vertical="top" indent="2"/>
    </xf>
    <xf numFmtId="248" fontId="324" fillId="35" borderId="1535" applyFont="0" applyFill="0" applyBorder="0"/>
    <xf numFmtId="0" fontId="285" fillId="62" borderId="1546">
      <alignment horizontal="left" vertical="top" indent="2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75" fillId="0" borderId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37" fontId="80" fillId="0" borderId="397" applyAlignment="0"/>
    <xf numFmtId="37" fontId="80" fillId="0" borderId="397" applyAlignment="0"/>
    <xf numFmtId="37" fontId="80" fillId="0" borderId="397" applyAlignment="0"/>
    <xf numFmtId="37" fontId="80" fillId="0" borderId="397" applyAlignment="0"/>
    <xf numFmtId="37" fontId="80" fillId="0" borderId="397" applyAlignment="0"/>
    <xf numFmtId="37" fontId="80" fillId="0" borderId="397" applyAlignment="0"/>
    <xf numFmtId="37" fontId="80" fillId="0" borderId="397" applyAlignment="0"/>
    <xf numFmtId="37" fontId="80" fillId="0" borderId="397" applyAlignment="0"/>
    <xf numFmtId="232" fontId="172" fillId="62" borderId="398">
      <alignment horizontal="right" vertical="center"/>
      <protection locked="0"/>
    </xf>
    <xf numFmtId="43" fontId="75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384" fillId="0" borderId="0" applyFont="0" applyFill="0" applyBorder="0" applyAlignment="0" applyProtection="0">
      <alignment vertical="center"/>
    </xf>
    <xf numFmtId="41" fontId="385" fillId="0" borderId="0" applyFont="0" applyFill="0" applyBorder="0" applyAlignment="0" applyProtection="0">
      <alignment vertical="center"/>
    </xf>
    <xf numFmtId="41" fontId="386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375" fillId="0" borderId="0" applyFont="0" applyFill="0" applyBorder="0" applyAlignment="0" applyProtection="0">
      <alignment vertical="center"/>
    </xf>
    <xf numFmtId="41" fontId="386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374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374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1" fontId="21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8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87" fillId="0" borderId="0" applyFont="0" applyFill="0" applyBorder="0" applyAlignment="0" applyProtection="0">
      <alignment vertical="center"/>
    </xf>
    <xf numFmtId="41" fontId="38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88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387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387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38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219" fillId="0" borderId="0" applyFont="0" applyFill="0" applyBorder="0" applyAlignment="0" applyProtection="0"/>
    <xf numFmtId="41" fontId="219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1" fillId="0" borderId="0" applyFont="0" applyFill="0" applyBorder="0" applyAlignment="0" applyProtection="0">
      <alignment vertical="center"/>
    </xf>
    <xf numFmtId="41" fontId="389" fillId="0" borderId="0" applyFont="0" applyFill="0" applyBorder="0" applyAlignment="0" applyProtection="0">
      <alignment vertical="center"/>
    </xf>
    <xf numFmtId="41" fontId="390" fillId="0" borderId="0" applyFont="0" applyFill="0" applyBorder="0" applyAlignment="0" applyProtection="0">
      <alignment vertical="center"/>
    </xf>
    <xf numFmtId="41" fontId="387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5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132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29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1" fontId="13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/>
    <xf numFmtId="41" fontId="71" fillId="0" borderId="0" applyNumberFormat="0" applyFont="0" applyFill="0" applyBorder="0" applyAlignment="0" applyProtection="0"/>
    <xf numFmtId="41" fontId="71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1" fillId="0" borderId="0" applyNumberFormat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0" fontId="83" fillId="0" borderId="1440" applyNumberFormat="0" applyFont="0" applyBorder="0" applyProtection="0">
      <alignment horizontal="center" vertical="center"/>
    </xf>
    <xf numFmtId="41" fontId="7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41" fontId="75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/>
    <xf numFmtId="43" fontId="135" fillId="0" borderId="0" applyFont="0" applyFill="0" applyBorder="0" applyAlignment="0" applyProtection="0">
      <alignment vertical="center"/>
    </xf>
    <xf numFmtId="43" fontId="77" fillId="0" borderId="0" applyFont="0" applyFill="0" applyBorder="0" applyAlignment="0" applyProtection="0">
      <alignment vertical="center"/>
    </xf>
    <xf numFmtId="43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285" fillId="62" borderId="1447">
      <alignment horizontal="left" vertical="top" indent="2"/>
    </xf>
    <xf numFmtId="248" fontId="324" fillId="35" borderId="1445" applyFont="0" applyFill="0" applyBorder="0"/>
    <xf numFmtId="305" fontId="71" fillId="35" borderId="1330" applyFont="0" applyFill="0" applyBorder="0"/>
    <xf numFmtId="0" fontId="83" fillId="0" borderId="1328" applyNumberFormat="0" applyFont="0" applyBorder="0" applyProtection="0">
      <alignment horizontal="center" vertical="center"/>
    </xf>
    <xf numFmtId="0" fontId="83" fillId="0" borderId="1425" applyNumberFormat="0" applyFont="0" applyBorder="0" applyProtection="0">
      <alignment horizontal="center" vertical="center"/>
    </xf>
    <xf numFmtId="0" fontId="285" fillId="62" borderId="1417">
      <alignment horizontal="left" vertical="top" indent="2"/>
    </xf>
    <xf numFmtId="0" fontId="285" fillId="62" borderId="1465">
      <alignment horizontal="left" vertical="top" indent="2"/>
    </xf>
    <xf numFmtId="248" fontId="324" fillId="35" borderId="1457" applyFont="0" applyFill="0" applyBorder="0"/>
    <xf numFmtId="0" fontId="285" fillId="62" borderId="1332">
      <alignment horizontal="left" vertical="top" indent="2"/>
    </xf>
    <xf numFmtId="0" fontId="285" fillId="62" borderId="1329">
      <alignment horizontal="left" vertical="top" indent="2"/>
    </xf>
    <xf numFmtId="0" fontId="83" fillId="0" borderId="1328" applyNumberFormat="0" applyFont="0" applyBorder="0" applyProtection="0">
      <alignment horizontal="center" vertical="center"/>
    </xf>
    <xf numFmtId="0" fontId="285" fillId="62" borderId="893">
      <alignment horizontal="left" vertical="top" indent="2"/>
    </xf>
    <xf numFmtId="0" fontId="285" fillId="62" borderId="893">
      <alignment horizontal="left" vertical="top" indent="2"/>
    </xf>
    <xf numFmtId="0" fontId="285" fillId="62" borderId="893">
      <alignment horizontal="left" vertical="top" indent="2"/>
    </xf>
    <xf numFmtId="0" fontId="83" fillId="0" borderId="892" applyNumberFormat="0" applyFont="0" applyBorder="0" applyProtection="0">
      <alignment horizontal="center" vertical="center"/>
    </xf>
    <xf numFmtId="0" fontId="83" fillId="0" borderId="892" applyNumberFormat="0" applyFont="0" applyBorder="0" applyProtection="0">
      <alignment horizontal="center" vertical="center"/>
    </xf>
    <xf numFmtId="305" fontId="71" fillId="35" borderId="891" applyFont="0" applyFill="0" applyBorder="0"/>
    <xf numFmtId="0" fontId="285" fillId="62" borderId="896">
      <alignment horizontal="left" vertical="top" indent="2"/>
    </xf>
    <xf numFmtId="0" fontId="285" fillId="62" borderId="896">
      <alignment horizontal="left" vertical="top" indent="2"/>
    </xf>
    <xf numFmtId="0" fontId="83" fillId="0" borderId="895" applyNumberFormat="0" applyFont="0" applyBorder="0" applyProtection="0">
      <alignment horizontal="center" vertical="center"/>
    </xf>
    <xf numFmtId="248" fontId="324" fillId="35" borderId="894" applyFont="0" applyFill="0" applyBorder="0"/>
    <xf numFmtId="0" fontId="285" fillId="62" borderId="908">
      <alignment horizontal="left" vertical="top" indent="2"/>
    </xf>
    <xf numFmtId="0" fontId="285" fillId="62" borderId="908">
      <alignment horizontal="left" vertical="top" indent="2"/>
    </xf>
    <xf numFmtId="305" fontId="71" fillId="35" borderId="942" applyFont="0" applyFill="0" applyBorder="0"/>
    <xf numFmtId="0" fontId="285" fillId="62" borderId="989">
      <alignment horizontal="left" vertical="top" indent="2"/>
    </xf>
    <xf numFmtId="0" fontId="83" fillId="0" borderId="916" applyNumberFormat="0" applyFont="0" applyBorder="0" applyProtection="0">
      <alignment horizontal="center" vertical="center"/>
    </xf>
    <xf numFmtId="0" fontId="285" fillId="62" borderId="926">
      <alignment horizontal="left" vertical="top" indent="2"/>
    </xf>
    <xf numFmtId="0" fontId="285" fillId="62" borderId="944">
      <alignment horizontal="left" vertical="top" indent="2"/>
    </xf>
    <xf numFmtId="0" fontId="285" fillId="62" borderId="971">
      <alignment horizontal="left" vertical="top" indent="2"/>
    </xf>
    <xf numFmtId="0" fontId="83" fillId="0" borderId="934" applyNumberFormat="0" applyFont="0" applyBorder="0" applyProtection="0">
      <alignment horizontal="center" vertical="center"/>
    </xf>
    <xf numFmtId="0" fontId="83" fillId="0" borderId="952" applyNumberFormat="0" applyFont="0" applyBorder="0" applyProtection="0">
      <alignment horizontal="center" vertical="center"/>
    </xf>
    <xf numFmtId="305" fontId="71" fillId="35" borderId="951" applyFont="0" applyFill="0" applyBorder="0"/>
    <xf numFmtId="0" fontId="285" fillId="62" borderId="962">
      <alignment horizontal="left" vertical="top" indent="2"/>
    </xf>
    <xf numFmtId="0" fontId="83" fillId="0" borderId="970" applyNumberFormat="0" applyFont="0" applyBorder="0" applyProtection="0">
      <alignment horizontal="center" vertical="center"/>
    </xf>
    <xf numFmtId="0" fontId="285" fillId="62" borderId="980">
      <alignment horizontal="left" vertical="top" indent="2"/>
    </xf>
    <xf numFmtId="0" fontId="285" fillId="62" borderId="989">
      <alignment horizontal="left" vertical="top" indent="2"/>
    </xf>
    <xf numFmtId="248" fontId="324" fillId="35" borderId="987" applyFont="0" applyFill="0" applyBorder="0"/>
    <xf numFmtId="305" fontId="71" fillId="35" borderId="987" applyFont="0" applyFill="0" applyBorder="0"/>
    <xf numFmtId="248" fontId="324" fillId="35" borderId="978" applyFont="0" applyFill="0" applyBorder="0"/>
    <xf numFmtId="0" fontId="285" fillId="62" borderId="980">
      <alignment horizontal="left" vertical="top" indent="2"/>
    </xf>
    <xf numFmtId="0" fontId="285" fillId="62" borderId="971">
      <alignment horizontal="left" vertical="top" indent="2"/>
    </xf>
    <xf numFmtId="305" fontId="71" fillId="35" borderId="960" applyFont="0" applyFill="0" applyBorder="0"/>
    <xf numFmtId="0" fontId="83" fillId="0" borderId="961" applyNumberFormat="0" applyFont="0" applyBorder="0" applyProtection="0">
      <alignment horizontal="center" vertical="center"/>
    </xf>
    <xf numFmtId="0" fontId="285" fillId="62" borderId="971">
      <alignment horizontal="left" vertical="top" indent="2"/>
    </xf>
    <xf numFmtId="0" fontId="285" fillId="62" borderId="953">
      <alignment horizontal="left" vertical="top" indent="2"/>
    </xf>
    <xf numFmtId="0" fontId="83" fillId="0" borderId="943" applyNumberFormat="0" applyFont="0" applyBorder="0" applyProtection="0">
      <alignment horizontal="center" vertical="center"/>
    </xf>
    <xf numFmtId="0" fontId="83" fillId="0" borderId="979" applyNumberFormat="0" applyFont="0" applyBorder="0" applyProtection="0">
      <alignment horizontal="center" vertical="center"/>
    </xf>
    <xf numFmtId="0" fontId="285" fillId="62" borderId="953">
      <alignment horizontal="left" vertical="top" indent="2"/>
    </xf>
    <xf numFmtId="0" fontId="83" fillId="0" borderId="925" applyNumberFormat="0" applyFont="0" applyBorder="0" applyProtection="0">
      <alignment horizontal="center" vertical="center"/>
    </xf>
    <xf numFmtId="0" fontId="83" fillId="0" borderId="952" applyNumberFormat="0" applyFont="0" applyBorder="0" applyProtection="0">
      <alignment horizontal="center" vertical="center"/>
    </xf>
    <xf numFmtId="305" fontId="71" fillId="35" borderId="978" applyFont="0" applyFill="0" applyBorder="0"/>
    <xf numFmtId="0" fontId="285" fillId="62" borderId="917">
      <alignment horizontal="left" vertical="top" indent="2"/>
    </xf>
    <xf numFmtId="0" fontId="83" fillId="0" borderId="916" applyNumberFormat="0" applyFont="0" applyBorder="0" applyProtection="0">
      <alignment horizontal="center" vertical="center"/>
    </xf>
    <xf numFmtId="248" fontId="324" fillId="35" borderId="915" applyFont="0" applyFill="0" applyBorder="0"/>
    <xf numFmtId="0" fontId="83" fillId="0" borderId="907" applyNumberFormat="0" applyFont="0" applyBorder="0" applyProtection="0">
      <alignment horizontal="center" vertical="center"/>
    </xf>
    <xf numFmtId="248" fontId="324" fillId="35" borderId="942" applyFont="0" applyFill="0" applyBorder="0"/>
    <xf numFmtId="0" fontId="285" fillId="62" borderId="935">
      <alignment horizontal="left" vertical="top" indent="2"/>
    </xf>
    <xf numFmtId="0" fontId="285" fillId="62" borderId="926">
      <alignment horizontal="left" vertical="top" indent="2"/>
    </xf>
    <xf numFmtId="0" fontId="83" fillId="0" borderId="979" applyNumberFormat="0" applyFont="0" applyBorder="0" applyProtection="0">
      <alignment horizontal="center" vertical="center"/>
    </xf>
    <xf numFmtId="0" fontId="285" fillId="62" borderId="917">
      <alignment horizontal="left" vertical="top" indent="2"/>
    </xf>
    <xf numFmtId="0" fontId="83" fillId="0" borderId="988" applyNumberFormat="0" applyFont="0" applyBorder="0" applyProtection="0">
      <alignment horizontal="center" vertical="center"/>
    </xf>
    <xf numFmtId="305" fontId="71" fillId="35" borderId="969" applyFont="0" applyFill="0" applyBorder="0"/>
    <xf numFmtId="0" fontId="285" fillId="62" borderId="899">
      <alignment horizontal="left" vertical="top" indent="2"/>
    </xf>
    <xf numFmtId="0" fontId="285" fillId="62" borderId="899">
      <alignment horizontal="left" vertical="top" indent="2"/>
    </xf>
    <xf numFmtId="0" fontId="285" fillId="62" borderId="899">
      <alignment horizontal="left" vertical="top" indent="2"/>
    </xf>
    <xf numFmtId="0" fontId="83" fillId="0" borderId="898" applyNumberFormat="0" applyFont="0" applyBorder="0" applyProtection="0">
      <alignment horizontal="center" vertical="center"/>
    </xf>
    <xf numFmtId="305" fontId="71" fillId="35" borderId="897" applyFont="0" applyFill="0" applyBorder="0"/>
    <xf numFmtId="0" fontId="285" fillId="62" borderId="902">
      <alignment horizontal="left" vertical="top" indent="2"/>
    </xf>
    <xf numFmtId="0" fontId="285" fillId="62" borderId="902">
      <alignment horizontal="left" vertical="top" indent="2"/>
    </xf>
    <xf numFmtId="0" fontId="285" fillId="62" borderId="902">
      <alignment horizontal="left" vertical="top" indent="2"/>
    </xf>
    <xf numFmtId="305" fontId="71" fillId="35" borderId="900" applyFont="0" applyFill="0" applyBorder="0"/>
    <xf numFmtId="0" fontId="285" fillId="62" borderId="905">
      <alignment horizontal="left" vertical="top" indent="2"/>
    </xf>
    <xf numFmtId="0" fontId="285" fillId="62" borderId="905">
      <alignment horizontal="left" vertical="top" indent="2"/>
    </xf>
    <xf numFmtId="0" fontId="83" fillId="0" borderId="904" applyNumberFormat="0" applyFont="0" applyBorder="0" applyProtection="0">
      <alignment horizontal="center" vertical="center"/>
    </xf>
    <xf numFmtId="305" fontId="71" fillId="35" borderId="903" applyFont="0" applyFill="0" applyBorder="0"/>
    <xf numFmtId="248" fontId="324" fillId="35" borderId="903" applyFont="0" applyFill="0" applyBorder="0"/>
    <xf numFmtId="0" fontId="285" fillId="62" borderId="911">
      <alignment horizontal="left" vertical="top" indent="2"/>
    </xf>
    <xf numFmtId="0" fontId="285" fillId="62" borderId="911">
      <alignment horizontal="left" vertical="top" indent="2"/>
    </xf>
    <xf numFmtId="0" fontId="83" fillId="0" borderId="910" applyNumberFormat="0" applyFont="0" applyBorder="0" applyProtection="0">
      <alignment horizontal="center" vertical="center"/>
    </xf>
    <xf numFmtId="305" fontId="71" fillId="35" borderId="909" applyFont="0" applyFill="0" applyBorder="0"/>
    <xf numFmtId="0" fontId="285" fillId="62" borderId="914">
      <alignment horizontal="left" vertical="top" indent="2"/>
    </xf>
    <xf numFmtId="0" fontId="83" fillId="0" borderId="913" applyNumberFormat="0" applyFont="0" applyBorder="0" applyProtection="0">
      <alignment horizontal="center" vertical="center"/>
    </xf>
    <xf numFmtId="0" fontId="285" fillId="62" borderId="920">
      <alignment horizontal="left" vertical="top" indent="2"/>
    </xf>
    <xf numFmtId="0" fontId="285" fillId="62" borderId="920">
      <alignment horizontal="left" vertical="top" indent="2"/>
    </xf>
    <xf numFmtId="0" fontId="83" fillId="0" borderId="919" applyNumberFormat="0" applyFont="0" applyBorder="0" applyProtection="0">
      <alignment horizontal="center" vertical="center"/>
    </xf>
    <xf numFmtId="305" fontId="71" fillId="35" borderId="918" applyFont="0" applyFill="0" applyBorder="0"/>
    <xf numFmtId="0" fontId="285" fillId="62" borderId="923">
      <alignment horizontal="left" vertical="top" indent="2"/>
    </xf>
    <xf numFmtId="0" fontId="285" fillId="62" borderId="923">
      <alignment horizontal="left" vertical="top" indent="2"/>
    </xf>
    <xf numFmtId="0" fontId="83" fillId="0" borderId="922" applyNumberFormat="0" applyFont="0" applyBorder="0" applyProtection="0">
      <alignment horizontal="center" vertical="center"/>
    </xf>
    <xf numFmtId="248" fontId="324" fillId="35" borderId="921" applyFont="0" applyFill="0" applyBorder="0"/>
    <xf numFmtId="0" fontId="285" fillId="62" borderId="929">
      <alignment horizontal="left" vertical="top" indent="2"/>
    </xf>
    <xf numFmtId="0" fontId="83" fillId="0" borderId="928" applyNumberFormat="0" applyFont="0" applyBorder="0" applyProtection="0">
      <alignment horizontal="center" vertical="center"/>
    </xf>
    <xf numFmtId="0" fontId="83" fillId="0" borderId="928" applyNumberFormat="0" applyFont="0" applyBorder="0" applyProtection="0">
      <alignment horizontal="center" vertical="center"/>
    </xf>
    <xf numFmtId="305" fontId="71" fillId="35" borderId="927" applyFont="0" applyFill="0" applyBorder="0"/>
    <xf numFmtId="0" fontId="285" fillId="62" borderId="932">
      <alignment horizontal="left" vertical="top" indent="2"/>
    </xf>
    <xf numFmtId="0" fontId="285" fillId="62" borderId="932">
      <alignment horizontal="left" vertical="top" indent="2"/>
    </xf>
    <xf numFmtId="0" fontId="83" fillId="0" borderId="931" applyNumberFormat="0" applyFont="0" applyBorder="0" applyProtection="0">
      <alignment horizontal="center" vertical="center"/>
    </xf>
    <xf numFmtId="248" fontId="324" fillId="35" borderId="930" applyFont="0" applyFill="0" applyBorder="0"/>
    <xf numFmtId="0" fontId="285" fillId="62" borderId="938">
      <alignment horizontal="left" vertical="top" indent="2"/>
    </xf>
    <xf numFmtId="0" fontId="285" fillId="62" borderId="938">
      <alignment horizontal="left" vertical="top" indent="2"/>
    </xf>
    <xf numFmtId="0" fontId="83" fillId="0" borderId="937" applyNumberFormat="0" applyFont="0" applyBorder="0" applyProtection="0">
      <alignment horizontal="center" vertical="center"/>
    </xf>
    <xf numFmtId="305" fontId="71" fillId="35" borderId="936" applyFont="0" applyFill="0" applyBorder="0"/>
    <xf numFmtId="0" fontId="285" fillId="62" borderId="941">
      <alignment horizontal="left" vertical="top" indent="2"/>
    </xf>
    <xf numFmtId="0" fontId="285" fillId="62" borderId="941">
      <alignment horizontal="left" vertical="top" indent="2"/>
    </xf>
    <xf numFmtId="0" fontId="285" fillId="62" borderId="941">
      <alignment horizontal="left" vertical="top" indent="2"/>
    </xf>
    <xf numFmtId="0" fontId="83" fillId="0" borderId="940" applyNumberFormat="0" applyFont="0" applyBorder="0" applyProtection="0">
      <alignment horizontal="center" vertical="center"/>
    </xf>
    <xf numFmtId="0" fontId="83" fillId="0" borderId="940" applyNumberFormat="0" applyFont="0" applyBorder="0" applyProtection="0">
      <alignment horizontal="center" vertical="center"/>
    </xf>
    <xf numFmtId="305" fontId="71" fillId="35" borderId="939" applyFont="0" applyFill="0" applyBorder="0"/>
    <xf numFmtId="0" fontId="285" fillId="62" borderId="947">
      <alignment horizontal="left" vertical="top" indent="2"/>
    </xf>
    <xf numFmtId="0" fontId="83" fillId="0" borderId="946" applyNumberFormat="0" applyFont="0" applyBorder="0" applyProtection="0">
      <alignment horizontal="center" vertical="center"/>
    </xf>
    <xf numFmtId="0" fontId="83" fillId="0" borderId="946" applyNumberFormat="0" applyFont="0" applyBorder="0" applyProtection="0">
      <alignment horizontal="center" vertical="center"/>
    </xf>
    <xf numFmtId="305" fontId="71" fillId="35" borderId="945" applyFont="0" applyFill="0" applyBorder="0"/>
    <xf numFmtId="0" fontId="285" fillId="62" borderId="950">
      <alignment horizontal="left" vertical="top" indent="2"/>
    </xf>
    <xf numFmtId="0" fontId="285" fillId="62" borderId="950">
      <alignment horizontal="left" vertical="top" indent="2"/>
    </xf>
    <xf numFmtId="0" fontId="83" fillId="0" borderId="949" applyNumberFormat="0" applyFont="0" applyBorder="0" applyProtection="0">
      <alignment horizontal="center" vertical="center"/>
    </xf>
    <xf numFmtId="248" fontId="324" fillId="35" borderId="948" applyFont="0" applyFill="0" applyBorder="0"/>
    <xf numFmtId="0" fontId="285" fillId="62" borderId="956">
      <alignment horizontal="left" vertical="top" indent="2"/>
    </xf>
    <xf numFmtId="0" fontId="285" fillId="62" borderId="956">
      <alignment horizontal="left" vertical="top" indent="2"/>
    </xf>
    <xf numFmtId="0" fontId="83" fillId="0" borderId="955" applyNumberFormat="0" applyFont="0" applyBorder="0" applyProtection="0">
      <alignment horizontal="center" vertical="center"/>
    </xf>
    <xf numFmtId="248" fontId="324" fillId="35" borderId="954" applyFont="0" applyFill="0" applyBorder="0"/>
    <xf numFmtId="0" fontId="285" fillId="62" borderId="959">
      <alignment horizontal="left" vertical="top" indent="2"/>
    </xf>
    <xf numFmtId="0" fontId="285" fillId="62" borderId="959">
      <alignment horizontal="left" vertical="top" indent="2"/>
    </xf>
    <xf numFmtId="0" fontId="83" fillId="0" borderId="958" applyNumberFormat="0" applyFont="0" applyBorder="0" applyProtection="0">
      <alignment horizontal="center" vertical="center"/>
    </xf>
    <xf numFmtId="248" fontId="324" fillId="35" borderId="957" applyFont="0" applyFill="0" applyBorder="0"/>
    <xf numFmtId="0" fontId="285" fillId="62" borderId="965">
      <alignment horizontal="left" vertical="top" indent="2"/>
    </xf>
    <xf numFmtId="0" fontId="285" fillId="62" borderId="965">
      <alignment horizontal="left" vertical="top" indent="2"/>
    </xf>
    <xf numFmtId="0" fontId="83" fillId="0" borderId="964" applyNumberFormat="0" applyFont="0" applyBorder="0" applyProtection="0">
      <alignment horizontal="center" vertical="center"/>
    </xf>
    <xf numFmtId="305" fontId="71" fillId="35" borderId="963" applyFont="0" applyFill="0" applyBorder="0"/>
    <xf numFmtId="248" fontId="324" fillId="35" borderId="963" applyFont="0" applyFill="0" applyBorder="0"/>
    <xf numFmtId="0" fontId="285" fillId="62" borderId="968">
      <alignment horizontal="left" vertical="top" indent="2"/>
    </xf>
    <xf numFmtId="0" fontId="285" fillId="62" borderId="968">
      <alignment horizontal="left" vertical="top" indent="2"/>
    </xf>
    <xf numFmtId="0" fontId="83" fillId="0" borderId="967" applyNumberFormat="0" applyFont="0" applyBorder="0" applyProtection="0">
      <alignment horizontal="center" vertical="center"/>
    </xf>
    <xf numFmtId="305" fontId="71" fillId="35" borderId="966" applyFont="0" applyFill="0" applyBorder="0"/>
    <xf numFmtId="0" fontId="285" fillId="62" borderId="974">
      <alignment horizontal="left" vertical="top" indent="2"/>
    </xf>
    <xf numFmtId="0" fontId="83" fillId="0" borderId="973" applyNumberFormat="0" applyFont="0" applyBorder="0" applyProtection="0">
      <alignment horizontal="center" vertical="center"/>
    </xf>
    <xf numFmtId="0" fontId="285" fillId="62" borderId="977">
      <alignment horizontal="left" vertical="top" indent="2"/>
    </xf>
    <xf numFmtId="0" fontId="285" fillId="62" borderId="977">
      <alignment horizontal="left" vertical="top" indent="2"/>
    </xf>
    <xf numFmtId="0" fontId="83" fillId="0" borderId="976" applyNumberFormat="0" applyFont="0" applyBorder="0" applyProtection="0">
      <alignment horizontal="center" vertical="center"/>
    </xf>
    <xf numFmtId="305" fontId="71" fillId="35" borderId="975" applyFont="0" applyFill="0" applyBorder="0"/>
    <xf numFmtId="0" fontId="285" fillId="62" borderId="983">
      <alignment horizontal="left" vertical="top" indent="2"/>
    </xf>
    <xf numFmtId="0" fontId="285" fillId="62" borderId="983">
      <alignment horizontal="left" vertical="top" indent="2"/>
    </xf>
    <xf numFmtId="0" fontId="83" fillId="0" borderId="982" applyNumberFormat="0" applyFont="0" applyBorder="0" applyProtection="0">
      <alignment horizontal="center" vertical="center"/>
    </xf>
    <xf numFmtId="248" fontId="324" fillId="35" borderId="981" applyFont="0" applyFill="0" applyBorder="0"/>
    <xf numFmtId="0" fontId="285" fillId="62" borderId="986">
      <alignment horizontal="left" vertical="top" indent="2"/>
    </xf>
    <xf numFmtId="0" fontId="83" fillId="0" borderId="985" applyNumberFormat="0" applyFont="0" applyBorder="0" applyProtection="0">
      <alignment horizontal="center" vertical="center"/>
    </xf>
    <xf numFmtId="0" fontId="83" fillId="0" borderId="985" applyNumberFormat="0" applyFont="0" applyBorder="0" applyProtection="0">
      <alignment horizontal="center" vertical="center"/>
    </xf>
    <xf numFmtId="305" fontId="71" fillId="35" borderId="984" applyFont="0" applyFill="0" applyBorder="0"/>
    <xf numFmtId="0" fontId="285" fillId="62" borderId="992">
      <alignment horizontal="left" vertical="top" indent="2"/>
    </xf>
    <xf numFmtId="0" fontId="83" fillId="0" borderId="991" applyNumberFormat="0" applyFont="0" applyBorder="0" applyProtection="0">
      <alignment horizontal="center" vertical="center"/>
    </xf>
    <xf numFmtId="248" fontId="324" fillId="35" borderId="990" applyFont="0" applyFill="0" applyBorder="0"/>
    <xf numFmtId="0" fontId="285" fillId="62" borderId="995">
      <alignment horizontal="left" vertical="top" indent="2"/>
    </xf>
    <xf numFmtId="0" fontId="285" fillId="62" borderId="995">
      <alignment horizontal="left" vertical="top" indent="2"/>
    </xf>
    <xf numFmtId="0" fontId="83" fillId="0" borderId="994" applyNumberFormat="0" applyFont="0" applyBorder="0" applyProtection="0">
      <alignment horizontal="center" vertical="center"/>
    </xf>
    <xf numFmtId="0" fontId="83" fillId="0" borderId="994" applyNumberFormat="0" applyFont="0" applyBorder="0" applyProtection="0">
      <alignment horizontal="center" vertical="center"/>
    </xf>
    <xf numFmtId="305" fontId="71" fillId="35" borderId="993" applyFont="0" applyFill="0" applyBorder="0"/>
    <xf numFmtId="0" fontId="285" fillId="62" borderId="1504">
      <alignment horizontal="left" vertical="top" indent="2"/>
    </xf>
    <xf numFmtId="0" fontId="285" fillId="62" borderId="1612">
      <alignment horizontal="left" vertical="top" indent="2"/>
    </xf>
    <xf numFmtId="0" fontId="285" fillId="62" borderId="1549">
      <alignment horizontal="left" vertical="top" indent="2"/>
    </xf>
    <xf numFmtId="0" fontId="285" fillId="62" borderId="1513">
      <alignment horizontal="left" vertical="top" indent="2"/>
    </xf>
    <xf numFmtId="248" fontId="324" fillId="35" borderId="1547" applyFont="0" applyFill="0" applyBorder="0"/>
    <xf numFmtId="305" fontId="71" fillId="35" borderId="1610" applyFont="0" applyFill="0" applyBorder="0"/>
    <xf numFmtId="0" fontId="285" fillId="62" borderId="1594">
      <alignment horizontal="left" vertical="top" indent="2"/>
    </xf>
    <xf numFmtId="0" fontId="285" fillId="62" borderId="1549">
      <alignment horizontal="left" vertical="top" indent="2"/>
    </xf>
    <xf numFmtId="0" fontId="285" fillId="62" borderId="1561">
      <alignment horizontal="left" vertical="top" indent="2"/>
    </xf>
    <xf numFmtId="0" fontId="285" fillId="62" borderId="1570">
      <alignment horizontal="left" vertical="top" indent="2"/>
    </xf>
    <xf numFmtId="0" fontId="285" fillId="62" borderId="998">
      <alignment horizontal="left" vertical="top" indent="2"/>
    </xf>
    <xf numFmtId="0" fontId="285" fillId="62" borderId="998">
      <alignment horizontal="left" vertical="top" indent="2"/>
    </xf>
    <xf numFmtId="0" fontId="285" fillId="62" borderId="998">
      <alignment horizontal="left" vertical="top" indent="2"/>
    </xf>
    <xf numFmtId="305" fontId="71" fillId="35" borderId="996" applyFont="0" applyFill="0" applyBorder="0"/>
    <xf numFmtId="0" fontId="285" fillId="62" borderId="1001">
      <alignment horizontal="left" vertical="top" indent="2"/>
    </xf>
    <xf numFmtId="0" fontId="285" fillId="62" borderId="1001">
      <alignment horizontal="left" vertical="top" indent="2"/>
    </xf>
    <xf numFmtId="0" fontId="83" fillId="0" borderId="1000" applyNumberFormat="0" applyFont="0" applyBorder="0" applyProtection="0">
      <alignment horizontal="center" vertical="center"/>
    </xf>
    <xf numFmtId="305" fontId="71" fillId="35" borderId="999" applyFont="0" applyFill="0" applyBorder="0"/>
    <xf numFmtId="248" fontId="324" fillId="35" borderId="999" applyFont="0" applyFill="0" applyBorder="0"/>
    <xf numFmtId="0" fontId="285" fillId="62" borderId="1004">
      <alignment horizontal="left" vertical="top" indent="2"/>
    </xf>
    <xf numFmtId="0" fontId="285" fillId="62" borderId="1004">
      <alignment horizontal="left" vertical="top" indent="2"/>
    </xf>
    <xf numFmtId="0" fontId="83" fillId="0" borderId="1003" applyNumberFormat="0" applyFont="0" applyBorder="0" applyProtection="0">
      <alignment horizontal="center" vertical="center"/>
    </xf>
    <xf numFmtId="305" fontId="71" fillId="35" borderId="1002" applyFont="0" applyFill="0" applyBorder="0"/>
    <xf numFmtId="0" fontId="285" fillId="62" borderId="1576">
      <alignment horizontal="left" vertical="top" indent="2"/>
    </xf>
    <xf numFmtId="0" fontId="285" fillId="62" borderId="1603">
      <alignment horizontal="left" vertical="top" indent="2"/>
    </xf>
    <xf numFmtId="248" fontId="324" fillId="35" borderId="1601" applyFont="0" applyFill="0" applyBorder="0"/>
    <xf numFmtId="0" fontId="285" fillId="62" borderId="1585">
      <alignment horizontal="left" vertical="top" indent="2"/>
    </xf>
    <xf numFmtId="0" fontId="285" fillId="62" borderId="1549">
      <alignment horizontal="left" vertical="top" indent="2"/>
    </xf>
    <xf numFmtId="0" fontId="285" fillId="62" borderId="1576">
      <alignment horizontal="left" vertical="top" indent="2"/>
    </xf>
    <xf numFmtId="0" fontId="83" fillId="0" borderId="1560" applyNumberFormat="0" applyFont="0" applyBorder="0" applyProtection="0">
      <alignment horizontal="center" vertical="center"/>
    </xf>
    <xf numFmtId="0" fontId="285" fillId="62" borderId="1007">
      <alignment horizontal="left" vertical="top" indent="2"/>
    </xf>
    <xf numFmtId="0" fontId="285" fillId="62" borderId="1007">
      <alignment horizontal="left" vertical="top" indent="2"/>
    </xf>
    <xf numFmtId="0" fontId="83" fillId="0" borderId="1006" applyNumberFormat="0" applyFont="0" applyBorder="0" applyProtection="0">
      <alignment horizontal="center" vertical="center"/>
    </xf>
    <xf numFmtId="248" fontId="324" fillId="35" borderId="1005" applyFont="0" applyFill="0" applyBorder="0"/>
    <xf numFmtId="0" fontId="285" fillId="62" borderId="1010">
      <alignment horizontal="left" vertical="top" indent="2"/>
    </xf>
    <xf numFmtId="0" fontId="285" fillId="62" borderId="1010">
      <alignment horizontal="left" vertical="top" indent="2"/>
    </xf>
    <xf numFmtId="0" fontId="285" fillId="62" borderId="1010">
      <alignment horizontal="left" vertical="top" indent="2"/>
    </xf>
    <xf numFmtId="305" fontId="71" fillId="35" borderId="1008" applyFont="0" applyFill="0" applyBorder="0"/>
    <xf numFmtId="0" fontId="285" fillId="62" borderId="1013">
      <alignment horizontal="left" vertical="top" indent="2"/>
    </xf>
    <xf numFmtId="0" fontId="285" fillId="62" borderId="1013">
      <alignment horizontal="left" vertical="top" indent="2"/>
    </xf>
    <xf numFmtId="0" fontId="83" fillId="0" borderId="1012" applyNumberFormat="0" applyFont="0" applyBorder="0" applyProtection="0">
      <alignment horizontal="center" vertical="center"/>
    </xf>
    <xf numFmtId="248" fontId="324" fillId="35" borderId="1011" applyFont="0" applyFill="0" applyBorder="0"/>
    <xf numFmtId="248" fontId="324" fillId="35" borderId="1502" applyFont="0" applyFill="0" applyBorder="0"/>
    <xf numFmtId="0" fontId="285" fillId="62" borderId="1501">
      <alignment horizontal="left" vertical="top" indent="2"/>
    </xf>
    <xf numFmtId="0" fontId="83" fillId="0" borderId="1506" applyNumberFormat="0" applyFont="0" applyBorder="0" applyProtection="0">
      <alignment horizontal="center" vertical="center"/>
    </xf>
    <xf numFmtId="0" fontId="83" fillId="0" borderId="1515" applyNumberFormat="0" applyFont="0" applyBorder="0" applyProtection="0">
      <alignment horizontal="center" vertical="center"/>
    </xf>
    <xf numFmtId="0" fontId="83" fillId="0" borderId="1539" applyNumberFormat="0" applyFont="0" applyBorder="0" applyProtection="0">
      <alignment horizontal="center" vertical="center"/>
    </xf>
    <xf numFmtId="305" fontId="71" fillId="35" borderId="1529" applyFont="0" applyFill="0" applyBorder="0"/>
    <xf numFmtId="0" fontId="285" fillId="62" borderId="1561">
      <alignment horizontal="left" vertical="top" indent="2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0" fontId="285" fillId="62" borderId="1013">
      <alignment horizontal="left" vertical="top" indent="2"/>
    </xf>
    <xf numFmtId="0" fontId="83" fillId="0" borderId="889" applyNumberFormat="0" applyFont="0" applyBorder="0" applyProtection="0">
      <alignment horizontal="center" vertical="center"/>
    </xf>
    <xf numFmtId="248" fontId="324" fillId="35" borderId="885" applyFont="0" applyFill="0" applyBorder="0"/>
    <xf numFmtId="0" fontId="285" fillId="62" borderId="1016">
      <alignment horizontal="left" vertical="top" indent="2"/>
    </xf>
    <xf numFmtId="0" fontId="83" fillId="0" borderId="1015" applyNumberFormat="0" applyFont="0" applyBorder="0" applyProtection="0">
      <alignment horizontal="center" vertical="center"/>
    </xf>
    <xf numFmtId="0" fontId="83" fillId="0" borderId="1018" applyNumberFormat="0" applyFont="0" applyBorder="0" applyProtection="0">
      <alignment horizontal="center" vertical="center"/>
    </xf>
    <xf numFmtId="248" fontId="324" fillId="35" borderId="1017" applyFont="0" applyFill="0" applyBorder="0"/>
    <xf numFmtId="248" fontId="324" fillId="35" borderId="1029" applyFont="0" applyFill="0" applyBorder="0"/>
    <xf numFmtId="41" fontId="74" fillId="0" borderId="0" applyFont="0" applyFill="0" applyBorder="0" applyAlignment="0" applyProtection="0">
      <alignment vertical="center"/>
    </xf>
    <xf numFmtId="305" fontId="71" fillId="35" borderId="1047" applyFont="0" applyFill="0" applyBorder="0"/>
    <xf numFmtId="42" fontId="75" fillId="0" borderId="0" applyFont="0" applyFill="0" applyBorder="0" applyAlignment="0" applyProtection="0"/>
    <xf numFmtId="42" fontId="71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285" fillId="62" borderId="1112">
      <alignment horizontal="left" vertical="top" indent="2"/>
    </xf>
    <xf numFmtId="0" fontId="285" fillId="62" borderId="1058">
      <alignment horizontal="left" vertical="top" indent="2"/>
    </xf>
    <xf numFmtId="0" fontId="285" fillId="62" borderId="1049">
      <alignment horizontal="left" vertical="top" indent="2"/>
    </xf>
    <xf numFmtId="0" fontId="285" fillId="62" borderId="1067">
      <alignment horizontal="left" vertical="top" indent="2"/>
    </xf>
    <xf numFmtId="0" fontId="83" fillId="0" borderId="1057" applyNumberFormat="0" applyFont="0" applyBorder="0" applyProtection="0">
      <alignment horizontal="center" vertical="center"/>
    </xf>
    <xf numFmtId="248" fontId="324" fillId="35" borderId="1056" applyFont="0" applyFill="0" applyBorder="0"/>
    <xf numFmtId="0" fontId="285" fillId="62" borderId="1067">
      <alignment horizontal="left" vertical="top" indent="2"/>
    </xf>
    <xf numFmtId="0" fontId="285" fillId="62" borderId="1076">
      <alignment horizontal="left" vertical="top" indent="2"/>
    </xf>
    <xf numFmtId="305" fontId="71" fillId="35" borderId="1074" applyFont="0" applyFill="0" applyBorder="0"/>
    <xf numFmtId="0" fontId="285" fillId="62" borderId="1085">
      <alignment horizontal="left" vertical="top" indent="2"/>
    </xf>
    <xf numFmtId="0" fontId="83" fillId="0" borderId="1093" applyNumberFormat="0" applyFont="0" applyBorder="0" applyProtection="0">
      <alignment horizontal="center" vertical="center"/>
    </xf>
    <xf numFmtId="248" fontId="324" fillId="35" borderId="1092" applyFont="0" applyFill="0" applyBorder="0"/>
    <xf numFmtId="0" fontId="83" fillId="0" borderId="1111" applyNumberFormat="0" applyFont="0" applyBorder="0" applyProtection="0">
      <alignment horizontal="center" vertical="center"/>
    </xf>
    <xf numFmtId="305" fontId="71" fillId="35" borderId="1110" applyFont="0" applyFill="0" applyBorder="0"/>
    <xf numFmtId="0" fontId="285" fillId="62" borderId="1103">
      <alignment horizontal="left" vertical="top" indent="2"/>
    </xf>
    <xf numFmtId="305" fontId="71" fillId="35" borderId="1083" applyFont="0" applyFill="0" applyBorder="0"/>
    <xf numFmtId="0" fontId="83" fillId="0" borderId="1084" applyNumberFormat="0" applyFont="0" applyBorder="0" applyProtection="0">
      <alignment horizontal="center" vertical="center"/>
    </xf>
    <xf numFmtId="0" fontId="285" fillId="62" borderId="1085">
      <alignment horizontal="left" vertical="top" indent="2"/>
    </xf>
    <xf numFmtId="0" fontId="83" fillId="0" borderId="1048" applyNumberFormat="0" applyFont="0" applyBorder="0" applyProtection="0">
      <alignment horizontal="center" vertical="center"/>
    </xf>
    <xf numFmtId="0" fontId="285" fillId="62" borderId="1049">
      <alignment horizontal="left" vertical="top" indent="2"/>
    </xf>
    <xf numFmtId="0" fontId="83" fillId="0" borderId="1066" applyNumberFormat="0" applyFont="0" applyBorder="0" applyProtection="0">
      <alignment horizontal="center" vertical="center"/>
    </xf>
    <xf numFmtId="0" fontId="83" fillId="0" borderId="1075" applyNumberFormat="0" applyFont="0" applyBorder="0" applyProtection="0">
      <alignment horizontal="center" vertical="center"/>
    </xf>
    <xf numFmtId="0" fontId="285" fillId="62" borderId="1067">
      <alignment horizontal="left" vertical="top" indent="2"/>
    </xf>
    <xf numFmtId="0" fontId="285" fillId="62" borderId="1040">
      <alignment horizontal="left" vertical="top" indent="2"/>
    </xf>
    <xf numFmtId="0" fontId="285" fillId="62" borderId="1031">
      <alignment horizontal="left" vertical="top" indent="2"/>
    </xf>
    <xf numFmtId="0" fontId="285" fillId="62" borderId="1031">
      <alignment horizontal="left" vertical="top" indent="2"/>
    </xf>
    <xf numFmtId="248" fontId="324" fillId="35" borderId="1065" applyFont="0" applyFill="0" applyBorder="0"/>
    <xf numFmtId="0" fontId="285" fillId="62" borderId="1049">
      <alignment horizontal="left" vertical="top" indent="2"/>
    </xf>
    <xf numFmtId="0" fontId="83" fillId="0" borderId="1084" applyNumberFormat="0" applyFont="0" applyBorder="0" applyProtection="0">
      <alignment horizontal="center" vertical="center"/>
    </xf>
    <xf numFmtId="0" fontId="83" fillId="0" borderId="1102" applyNumberFormat="0" applyFont="0" applyBorder="0" applyProtection="0">
      <alignment horizontal="center" vertical="center"/>
    </xf>
    <xf numFmtId="0" fontId="285" fillId="62" borderId="1049">
      <alignment horizontal="left" vertical="top" indent="2"/>
    </xf>
    <xf numFmtId="0" fontId="83" fillId="0" borderId="1111" applyNumberFormat="0" applyFont="0" applyBorder="0" applyProtection="0">
      <alignment horizontal="center" vertical="center"/>
    </xf>
    <xf numFmtId="305" fontId="71" fillId="35" borderId="1092" applyFont="0" applyFill="0" applyBorder="0"/>
    <xf numFmtId="0" fontId="285" fillId="62" borderId="1085">
      <alignment horizontal="left" vertical="top" indent="2"/>
    </xf>
    <xf numFmtId="0" fontId="285" fillId="62" borderId="1022">
      <alignment horizontal="left" vertical="top" indent="2"/>
    </xf>
    <xf numFmtId="0" fontId="285" fillId="62" borderId="1022">
      <alignment horizontal="left" vertical="top" indent="2"/>
    </xf>
    <xf numFmtId="0" fontId="83" fillId="0" borderId="1021" applyNumberFormat="0" applyFont="0" applyBorder="0" applyProtection="0">
      <alignment horizontal="center" vertical="center"/>
    </xf>
    <xf numFmtId="0" fontId="285" fillId="62" borderId="1103">
      <alignment horizontal="left" vertical="top" indent="2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5" fillId="62" borderId="1025">
      <alignment horizontal="left" vertical="top" indent="2"/>
    </xf>
    <xf numFmtId="0" fontId="83" fillId="0" borderId="1024" applyNumberFormat="0" applyFont="0" applyBorder="0" applyProtection="0">
      <alignment horizontal="center" vertical="center"/>
    </xf>
    <xf numFmtId="248" fontId="324" fillId="35" borderId="1023" applyFont="0" applyFill="0" applyBorder="0"/>
    <xf numFmtId="0" fontId="285" fillId="62" borderId="1028">
      <alignment horizontal="left" vertical="top" indent="2"/>
    </xf>
    <xf numFmtId="0" fontId="285" fillId="62" borderId="1028">
      <alignment horizontal="left" vertical="top" indent="2"/>
    </xf>
    <xf numFmtId="0" fontId="83" fillId="0" borderId="1027" applyNumberFormat="0" applyFont="0" applyBorder="0" applyProtection="0">
      <alignment horizontal="center" vertical="center"/>
    </xf>
    <xf numFmtId="0" fontId="83" fillId="0" borderId="1027" applyNumberFormat="0" applyFont="0" applyBorder="0" applyProtection="0">
      <alignment horizontal="center" vertical="center"/>
    </xf>
    <xf numFmtId="248" fontId="324" fillId="35" borderId="1026" applyFont="0" applyFill="0" applyBorder="0"/>
    <xf numFmtId="0" fontId="285" fillId="62" borderId="1034">
      <alignment horizontal="left" vertical="top" indent="2"/>
    </xf>
    <xf numFmtId="0" fontId="83" fillId="0" borderId="1033" applyNumberFormat="0" applyFont="0" applyBorder="0" applyProtection="0">
      <alignment horizontal="center" vertical="center"/>
    </xf>
    <xf numFmtId="0" fontId="83" fillId="0" borderId="1033" applyNumberFormat="0" applyFont="0" applyBorder="0" applyProtection="0">
      <alignment horizontal="center" vertical="center"/>
    </xf>
    <xf numFmtId="305" fontId="71" fillId="35" borderId="1032" applyFont="0" applyFill="0" applyBorder="0"/>
    <xf numFmtId="0" fontId="285" fillId="62" borderId="1037">
      <alignment horizontal="left" vertical="top" indent="2"/>
    </xf>
    <xf numFmtId="0" fontId="285" fillId="62" borderId="1037">
      <alignment horizontal="left" vertical="top" indent="2"/>
    </xf>
    <xf numFmtId="0" fontId="83" fillId="0" borderId="1036" applyNumberFormat="0" applyFont="0" applyBorder="0" applyProtection="0">
      <alignment horizontal="center" vertical="center"/>
    </xf>
    <xf numFmtId="248" fontId="324" fillId="35" borderId="1035" applyFont="0" applyFill="0" applyBorder="0"/>
    <xf numFmtId="0" fontId="285" fillId="62" borderId="1043">
      <alignment horizontal="left" vertical="top" indent="2"/>
    </xf>
    <xf numFmtId="0" fontId="285" fillId="62" borderId="1043">
      <alignment horizontal="left" vertical="top" indent="2"/>
    </xf>
    <xf numFmtId="0" fontId="83" fillId="0" borderId="1042" applyNumberFormat="0" applyFont="0" applyBorder="0" applyProtection="0">
      <alignment horizontal="center" vertical="center"/>
    </xf>
    <xf numFmtId="305" fontId="71" fillId="35" borderId="1041" applyFont="0" applyFill="0" applyBorder="0"/>
    <xf numFmtId="0" fontId="285" fillId="62" borderId="1046">
      <alignment horizontal="left" vertical="top" indent="2"/>
    </xf>
    <xf numFmtId="0" fontId="285" fillId="62" borderId="1046">
      <alignment horizontal="left" vertical="top" indent="2"/>
    </xf>
    <xf numFmtId="0" fontId="285" fillId="62" borderId="1046">
      <alignment horizontal="left" vertical="top" indent="2"/>
    </xf>
    <xf numFmtId="305" fontId="71" fillId="35" borderId="1044" applyFont="0" applyFill="0" applyBorder="0"/>
    <xf numFmtId="0" fontId="285" fillId="62" borderId="1052">
      <alignment horizontal="left" vertical="top" indent="2"/>
    </xf>
    <xf numFmtId="0" fontId="285" fillId="62" borderId="1052">
      <alignment horizontal="left" vertical="top" indent="2"/>
    </xf>
    <xf numFmtId="0" fontId="83" fillId="0" borderId="1051" applyNumberFormat="0" applyFont="0" applyBorder="0" applyProtection="0">
      <alignment horizontal="center" vertical="center"/>
    </xf>
    <xf numFmtId="305" fontId="71" fillId="35" borderId="1050" applyFont="0" applyFill="0" applyBorder="0"/>
    <xf numFmtId="248" fontId="324" fillId="35" borderId="1050" applyFont="0" applyFill="0" applyBorder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5" fillId="62" borderId="1055">
      <alignment horizontal="left" vertical="top" indent="2"/>
    </xf>
    <xf numFmtId="0" fontId="285" fillId="62" borderId="1055">
      <alignment horizontal="left" vertical="top" indent="2"/>
    </xf>
    <xf numFmtId="0" fontId="285" fillId="62" borderId="1055">
      <alignment horizontal="left" vertical="top" indent="2"/>
    </xf>
    <xf numFmtId="0" fontId="285" fillId="62" borderId="1055">
      <alignment horizontal="left" vertical="top" indent="2"/>
    </xf>
    <xf numFmtId="0" fontId="83" fillId="0" borderId="1054" applyNumberFormat="0" applyFont="0" applyBorder="0" applyProtection="0">
      <alignment horizontal="center" vertical="center"/>
    </xf>
    <xf numFmtId="0" fontId="83" fillId="0" borderId="1054" applyNumberFormat="0" applyFont="0" applyBorder="0" applyProtection="0">
      <alignment horizontal="center" vertical="center"/>
    </xf>
    <xf numFmtId="305" fontId="71" fillId="35" borderId="1053" applyFont="0" applyFill="0" applyBorder="0"/>
    <xf numFmtId="248" fontId="324" fillId="35" borderId="1053" applyFont="0" applyFill="0" applyBorder="0"/>
    <xf numFmtId="0" fontId="285" fillId="62" borderId="1061">
      <alignment horizontal="left" vertical="top" indent="2"/>
    </xf>
    <xf numFmtId="0" fontId="285" fillId="62" borderId="1061">
      <alignment horizontal="left" vertical="top" indent="2"/>
    </xf>
    <xf numFmtId="0" fontId="285" fillId="62" borderId="1061">
      <alignment horizontal="left" vertical="top" indent="2"/>
    </xf>
    <xf numFmtId="0" fontId="285" fillId="62" borderId="1061">
      <alignment horizontal="left" vertical="top" indent="2"/>
    </xf>
    <xf numFmtId="0" fontId="83" fillId="0" borderId="1060" applyNumberFormat="0" applyFont="0" applyBorder="0" applyProtection="0">
      <alignment horizontal="center" vertical="center"/>
    </xf>
    <xf numFmtId="0" fontId="83" fillId="0" borderId="1060" applyNumberFormat="0" applyFont="0" applyBorder="0" applyProtection="0">
      <alignment horizontal="center" vertical="center"/>
    </xf>
    <xf numFmtId="305" fontId="71" fillId="35" borderId="1059" applyFont="0" applyFill="0" applyBorder="0"/>
    <xf numFmtId="248" fontId="324" fillId="35" borderId="1059" applyFont="0" applyFill="0" applyBorder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5" fillId="62" borderId="1064">
      <alignment horizontal="left" vertical="top" indent="2"/>
    </xf>
    <xf numFmtId="0" fontId="285" fillId="62" borderId="1064">
      <alignment horizontal="left" vertical="top" indent="2"/>
    </xf>
    <xf numFmtId="0" fontId="285" fillId="62" borderId="1064">
      <alignment horizontal="left" vertical="top" indent="2"/>
    </xf>
    <xf numFmtId="0" fontId="285" fillId="62" borderId="1064">
      <alignment horizontal="left" vertical="top" indent="2"/>
    </xf>
    <xf numFmtId="0" fontId="29" fillId="0" borderId="0">
      <alignment vertical="center"/>
    </xf>
    <xf numFmtId="0" fontId="83" fillId="0" borderId="1063" applyNumberFormat="0" applyFont="0" applyBorder="0" applyProtection="0">
      <alignment horizontal="center" vertical="center"/>
    </xf>
    <xf numFmtId="305" fontId="71" fillId="35" borderId="1062" applyFont="0" applyFill="0" applyBorder="0"/>
    <xf numFmtId="248" fontId="324" fillId="35" borderId="1062" applyFont="0" applyFill="0" applyBorder="0"/>
    <xf numFmtId="0" fontId="285" fillId="62" borderId="1070">
      <alignment horizontal="left" vertical="top" indent="2"/>
    </xf>
    <xf numFmtId="0" fontId="285" fillId="62" borderId="1070">
      <alignment horizontal="left" vertical="top" indent="2"/>
    </xf>
    <xf numFmtId="0" fontId="285" fillId="62" borderId="1070">
      <alignment horizontal="left" vertical="top" indent="2"/>
    </xf>
    <xf numFmtId="0" fontId="285" fillId="62" borderId="1070">
      <alignment horizontal="left" vertical="top" indent="2"/>
    </xf>
    <xf numFmtId="0" fontId="83" fillId="0" borderId="1069" applyNumberFormat="0" applyFont="0" applyBorder="0" applyProtection="0">
      <alignment horizontal="center" vertical="center"/>
    </xf>
    <xf numFmtId="0" fontId="83" fillId="0" borderId="1069" applyNumberFormat="0" applyFont="0" applyBorder="0" applyProtection="0">
      <alignment horizontal="center" vertical="center"/>
    </xf>
    <xf numFmtId="305" fontId="71" fillId="35" borderId="1068" applyFont="0" applyFill="0" applyBorder="0"/>
    <xf numFmtId="0" fontId="29" fillId="0" borderId="0">
      <alignment vertical="center"/>
    </xf>
    <xf numFmtId="0" fontId="285" fillId="62" borderId="1073">
      <alignment horizontal="left" vertical="top" indent="2"/>
    </xf>
    <xf numFmtId="0" fontId="285" fillId="62" borderId="1073">
      <alignment horizontal="left" vertical="top" indent="2"/>
    </xf>
    <xf numFmtId="0" fontId="285" fillId="62" borderId="1073">
      <alignment horizontal="left" vertical="top" indent="2"/>
    </xf>
    <xf numFmtId="0" fontId="83" fillId="0" borderId="1072" applyNumberFormat="0" applyFont="0" applyBorder="0" applyProtection="0">
      <alignment horizontal="center" vertical="center"/>
    </xf>
    <xf numFmtId="0" fontId="83" fillId="0" borderId="1072" applyNumberFormat="0" applyFont="0" applyBorder="0" applyProtection="0">
      <alignment horizontal="center" vertical="center"/>
    </xf>
    <xf numFmtId="305" fontId="71" fillId="35" borderId="1071" applyFont="0" applyFill="0" applyBorder="0"/>
    <xf numFmtId="248" fontId="324" fillId="35" borderId="1071" applyFont="0" applyFill="0" applyBorder="0"/>
    <xf numFmtId="0" fontId="29" fillId="0" borderId="0">
      <alignment vertical="center"/>
    </xf>
    <xf numFmtId="0" fontId="29" fillId="0" borderId="0">
      <alignment vertical="center"/>
    </xf>
    <xf numFmtId="0" fontId="285" fillId="62" borderId="1353">
      <alignment horizontal="left" vertical="top" indent="2"/>
    </xf>
    <xf numFmtId="0" fontId="285" fillId="62" borderId="1088">
      <alignment horizontal="left" vertical="top" indent="2"/>
    </xf>
    <xf numFmtId="0" fontId="285" fillId="62" borderId="1088">
      <alignment horizontal="left" vertical="top" indent="2"/>
    </xf>
    <xf numFmtId="0" fontId="285" fillId="62" borderId="1088">
      <alignment horizontal="left" vertical="top" indent="2"/>
    </xf>
    <xf numFmtId="41" fontId="75" fillId="0" borderId="0"/>
    <xf numFmtId="0" fontId="285" fillId="62" borderId="1088">
      <alignment horizontal="left" vertical="top" indent="2"/>
    </xf>
    <xf numFmtId="0" fontId="83" fillId="0" borderId="1087" applyNumberFormat="0" applyFont="0" applyBorder="0" applyProtection="0">
      <alignment horizontal="center"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74" fillId="0" borderId="0" applyFont="0" applyFill="0" applyBorder="0" applyAlignment="0" applyProtection="0">
      <alignment vertical="center"/>
    </xf>
    <xf numFmtId="0" fontId="83" fillId="0" borderId="1286" applyNumberFormat="0" applyFont="0" applyBorder="0" applyProtection="0">
      <alignment horizontal="center" vertical="center"/>
    </xf>
    <xf numFmtId="0" fontId="29" fillId="0" borderId="0">
      <alignment vertical="center"/>
    </xf>
    <xf numFmtId="0" fontId="29" fillId="0" borderId="0">
      <alignment vertical="center"/>
    </xf>
    <xf numFmtId="0" fontId="285" fillId="62" borderId="1173">
      <alignment horizontal="left" vertical="top" indent="2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5" fillId="62" borderId="1215">
      <alignment horizontal="left" vertical="top" indent="2"/>
    </xf>
    <xf numFmtId="248" fontId="324" fillId="35" borderId="1153" applyFont="0" applyFill="0" applyBorder="0"/>
    <xf numFmtId="6" fontId="79" fillId="0" borderId="0"/>
    <xf numFmtId="0" fontId="83" fillId="0" borderId="1205" applyNumberFormat="0" applyFont="0" applyBorder="0" applyProtection="0">
      <alignment horizontal="center" vertical="center"/>
    </xf>
    <xf numFmtId="6" fontId="79" fillId="0" borderId="0"/>
    <xf numFmtId="0" fontId="83" fillId="0" borderId="1172" applyNumberFormat="0" applyFont="0" applyBorder="0" applyProtection="0">
      <alignment horizontal="center" vertical="center"/>
    </xf>
    <xf numFmtId="0" fontId="285" fillId="62" borderId="1170">
      <alignment horizontal="left" vertical="top" indent="2"/>
    </xf>
    <xf numFmtId="305" fontId="71" fillId="35" borderId="1499" applyFont="0" applyFill="0" applyBorder="0"/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75" fillId="0" borderId="0" applyFont="0" applyFill="0" applyBorder="0" applyAlignment="0" applyProtection="0">
      <alignment vertical="center"/>
    </xf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187" fontId="104" fillId="34" borderId="396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10" fontId="152" fillId="62" borderId="398" applyNumberFormat="0" applyBorder="0" applyAlignment="0" applyProtection="0"/>
    <xf numFmtId="10" fontId="152" fillId="62" borderId="398" applyNumberFormat="0" applyBorder="0" applyAlignment="0" applyProtection="0"/>
    <xf numFmtId="10" fontId="152" fillId="62" borderId="398" applyNumberFormat="0" applyBorder="0" applyAlignment="0" applyProtection="0"/>
    <xf numFmtId="0" fontId="285" fillId="62" borderId="401">
      <alignment horizontal="left" vertical="top" indent="2"/>
    </xf>
    <xf numFmtId="0" fontId="285" fillId="62" borderId="401">
      <alignment horizontal="left" vertical="top" indent="2"/>
    </xf>
    <xf numFmtId="0" fontId="285" fillId="62" borderId="401">
      <alignment horizontal="left" vertical="top" indent="2"/>
    </xf>
    <xf numFmtId="0" fontId="285" fillId="62" borderId="401">
      <alignment horizontal="left" vertical="top" indent="2"/>
    </xf>
    <xf numFmtId="0" fontId="295" fillId="71" borderId="398" applyNumberFormat="0" applyFont="0" applyBorder="0" applyAlignment="0" applyProtection="0">
      <alignment vertical="center"/>
    </xf>
    <xf numFmtId="0" fontId="83" fillId="0" borderId="400" applyNumberFormat="0" applyFont="0" applyBorder="0" applyProtection="0">
      <alignment horizontal="center" vertical="center"/>
    </xf>
    <xf numFmtId="0" fontId="83" fillId="0" borderId="400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0" fontId="322" fillId="0" borderId="398" applyNumberFormat="0" applyAlignment="0"/>
    <xf numFmtId="0" fontId="326" fillId="0" borderId="398" applyProtection="0">
      <alignment vertical="center"/>
    </xf>
    <xf numFmtId="0" fontId="83" fillId="0" borderId="1407" applyNumberFormat="0" applyFont="0" applyBorder="0" applyProtection="0">
      <alignment horizontal="center" vertical="center"/>
    </xf>
    <xf numFmtId="3" fontId="71" fillId="0" borderId="398" applyNumberFormat="0" applyFont="0" applyFill="0" applyAlignment="0" applyProtection="0">
      <alignment vertical="center"/>
    </xf>
    <xf numFmtId="0" fontId="285" fillId="62" borderId="1426">
      <alignment horizontal="left" vertical="top" indent="2"/>
    </xf>
    <xf numFmtId="312" fontId="71" fillId="0" borderId="398">
      <alignment horizontal="right" vertical="center" shrinkToFit="1"/>
    </xf>
    <xf numFmtId="1" fontId="104" fillId="0" borderId="398" applyFill="0" applyBorder="0">
      <alignment horizontal="center"/>
    </xf>
    <xf numFmtId="232" fontId="172" fillId="62" borderId="398">
      <alignment horizontal="right" vertical="center"/>
      <protection locked="0"/>
    </xf>
    <xf numFmtId="41" fontId="71" fillId="0" borderId="0" applyFont="0" applyFill="0" applyBorder="0" applyAlignment="0" applyProtection="0"/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0" fontId="285" fillId="62" borderId="1432">
      <alignment horizontal="left" vertical="top" indent="2"/>
    </xf>
    <xf numFmtId="248" fontId="324" fillId="35" borderId="1523" applyFont="0" applyFill="0" applyBorder="0"/>
    <xf numFmtId="305" fontId="71" fillId="35" borderId="1535" applyFont="0" applyFill="0" applyBorder="0"/>
    <xf numFmtId="0" fontId="83" fillId="0" borderId="1572" applyNumberFormat="0" applyFont="0" applyBorder="0" applyProtection="0">
      <alignment horizontal="center" vertical="center"/>
    </xf>
    <xf numFmtId="37" fontId="80" fillId="0" borderId="397" applyAlignment="0"/>
    <xf numFmtId="37" fontId="80" fillId="0" borderId="397" applyAlignment="0"/>
    <xf numFmtId="37" fontId="80" fillId="0" borderId="397" applyAlignment="0"/>
    <xf numFmtId="37" fontId="80" fillId="0" borderId="397" applyAlignment="0"/>
    <xf numFmtId="37" fontId="80" fillId="0" borderId="397" applyAlignment="0"/>
    <xf numFmtId="37" fontId="80" fillId="0" borderId="397" applyAlignment="0"/>
    <xf numFmtId="37" fontId="80" fillId="0" borderId="397" applyAlignment="0"/>
    <xf numFmtId="37" fontId="80" fillId="0" borderId="397" applyAlignment="0"/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0" fontId="285" fillId="62" borderId="1019">
      <alignment horizontal="left" vertical="top" indent="2"/>
    </xf>
    <xf numFmtId="0" fontId="285" fillId="62" borderId="1031">
      <alignment horizontal="left" vertical="top" indent="2"/>
    </xf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3" fontId="83" fillId="0" borderId="398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232" fontId="79" fillId="0" borderId="398" applyFill="0" applyBorder="0" applyAlignment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04">
      <alignment horizontal="left" vertical="top" indent="2"/>
    </xf>
    <xf numFmtId="0" fontId="285" fillId="62" borderId="404">
      <alignment horizontal="left" vertical="top" indent="2"/>
    </xf>
    <xf numFmtId="0" fontId="285" fillId="62" borderId="404">
      <alignment horizontal="left" vertical="top" indent="2"/>
    </xf>
    <xf numFmtId="0" fontId="285" fillId="62" borderId="404">
      <alignment horizontal="left" vertical="top" indent="2"/>
    </xf>
    <xf numFmtId="0" fontId="83" fillId="0" borderId="403" applyNumberFormat="0" applyFont="0" applyBorder="0" applyProtection="0">
      <alignment horizontal="center" vertical="center"/>
    </xf>
    <xf numFmtId="0" fontId="83" fillId="0" borderId="403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02" applyFont="0" applyFill="0" applyBorder="0"/>
    <xf numFmtId="248" fontId="324" fillId="35" borderId="402" applyFont="0" applyFill="0" applyBorder="0"/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328" fontId="79" fillId="0" borderId="398">
      <alignment horizontal="left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07">
      <alignment horizontal="left" vertical="top" indent="2"/>
    </xf>
    <xf numFmtId="0" fontId="285" fillId="62" borderId="407">
      <alignment horizontal="left" vertical="top" indent="2"/>
    </xf>
    <xf numFmtId="0" fontId="285" fillId="62" borderId="407">
      <alignment horizontal="left" vertical="top" indent="2"/>
    </xf>
    <xf numFmtId="0" fontId="285" fillId="62" borderId="407">
      <alignment horizontal="left" vertical="top" indent="2"/>
    </xf>
    <xf numFmtId="0" fontId="83" fillId="0" borderId="406" applyNumberFormat="0" applyFont="0" applyBorder="0" applyProtection="0">
      <alignment horizontal="center" vertical="center"/>
    </xf>
    <xf numFmtId="0" fontId="83" fillId="0" borderId="406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05" applyFont="0" applyFill="0" applyBorder="0"/>
    <xf numFmtId="248" fontId="324" fillId="35" borderId="405" applyFont="0" applyFill="0" applyBorder="0"/>
    <xf numFmtId="41" fontId="29" fillId="0" borderId="0" applyFont="0" applyFill="0" applyBorder="0" applyAlignment="0" applyProtection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248" fontId="324" fillId="35" borderId="417" applyFont="0" applyFill="0" applyBorder="0"/>
    <xf numFmtId="9" fontId="84" fillId="0" borderId="399" applyNumberFormat="0" applyBorder="0"/>
    <xf numFmtId="0" fontId="83" fillId="0" borderId="418" applyNumberFormat="0" applyFont="0" applyBorder="0" applyProtection="0">
      <alignment horizontal="center" vertical="center"/>
    </xf>
    <xf numFmtId="0" fontId="285" fillId="62" borderId="419">
      <alignment horizontal="left" vertical="top" indent="2"/>
    </xf>
    <xf numFmtId="0" fontId="285" fillId="62" borderId="419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41" fontId="29" fillId="0" borderId="0" applyFont="0" applyFill="0" applyBorder="0" applyAlignment="0" applyProtection="0">
      <alignment vertical="center"/>
    </xf>
    <xf numFmtId="305" fontId="71" fillId="35" borderId="453" applyFont="0" applyFill="0" applyBorder="0"/>
    <xf numFmtId="0" fontId="285" fillId="62" borderId="491">
      <alignment horizontal="left" vertical="top" indent="2"/>
    </xf>
    <xf numFmtId="0" fontId="225" fillId="0" borderId="399" applyNumberFormat="0" applyBorder="0">
      <alignment horizontal="centerContinuous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9" fillId="0" borderId="0">
      <alignment vertical="center"/>
    </xf>
    <xf numFmtId="305" fontId="71" fillId="35" borderId="435" applyFont="0" applyFill="0" applyBorder="0"/>
    <xf numFmtId="248" fontId="324" fillId="35" borderId="435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83" fillId="0" borderId="481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0" fontId="285" fillId="62" borderId="473">
      <alignment horizontal="left" vertical="top" indent="2"/>
    </xf>
    <xf numFmtId="0" fontId="285" fillId="62" borderId="500">
      <alignment horizontal="left" vertical="top" indent="2"/>
    </xf>
    <xf numFmtId="0" fontId="29" fillId="0" borderId="0">
      <alignment vertical="center"/>
    </xf>
    <xf numFmtId="9" fontId="84" fillId="0" borderId="399" applyNumberFormat="0" applyBorder="0"/>
    <xf numFmtId="0" fontId="285" fillId="62" borderId="446">
      <alignment horizontal="left" vertical="top" indent="2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28">
      <alignment horizontal="left" vertical="top" indent="2"/>
    </xf>
    <xf numFmtId="0" fontId="83" fillId="0" borderId="427" applyNumberFormat="0" applyFont="0" applyBorder="0" applyProtection="0">
      <alignment horizontal="center" vertical="center"/>
    </xf>
    <xf numFmtId="0" fontId="29" fillId="0" borderId="0">
      <alignment vertical="center"/>
    </xf>
    <xf numFmtId="9" fontId="84" fillId="0" borderId="399" applyNumberFormat="0" applyBorder="0"/>
    <xf numFmtId="0" fontId="285" fillId="62" borderId="437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9" fontId="84" fillId="0" borderId="399" applyNumberFormat="0" applyBorder="0"/>
    <xf numFmtId="0" fontId="225" fillId="0" borderId="399" applyNumberFormat="0" applyBorder="0">
      <alignment horizontal="centerContinuous"/>
    </xf>
    <xf numFmtId="0" fontId="285" fillId="62" borderId="455">
      <alignment horizontal="left" vertical="top" indent="2"/>
    </xf>
    <xf numFmtId="0" fontId="285" fillId="62" borderId="482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46">
      <alignment horizontal="left" vertical="top" indent="2"/>
    </xf>
    <xf numFmtId="0" fontId="83" fillId="0" borderId="445" applyNumberFormat="0" applyFont="0" applyBorder="0" applyProtection="0">
      <alignment horizontal="center" vertical="center"/>
    </xf>
    <xf numFmtId="248" fontId="324" fillId="35" borderId="444" applyFont="0" applyFill="0" applyBorder="0"/>
    <xf numFmtId="305" fontId="71" fillId="35" borderId="444" applyFont="0" applyFill="0" applyBorder="0"/>
    <xf numFmtId="9" fontId="84" fillId="0" borderId="399" applyNumberFormat="0" applyBorder="0"/>
    <xf numFmtId="0" fontId="285" fillId="62" borderId="455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64">
      <alignment horizontal="left" vertical="top" indent="2"/>
    </xf>
    <xf numFmtId="0" fontId="83" fillId="0" borderId="463" applyNumberFormat="0" applyFont="0" applyBorder="0" applyProtection="0">
      <alignment horizontal="center" vertical="center"/>
    </xf>
    <xf numFmtId="248" fontId="324" fillId="35" borderId="462" applyFont="0" applyFill="0" applyBorder="0"/>
    <xf numFmtId="305" fontId="71" fillId="35" borderId="462" applyFont="0" applyFill="0" applyBorder="0"/>
    <xf numFmtId="9" fontId="84" fillId="0" borderId="399" applyNumberFormat="0" applyBorder="0"/>
    <xf numFmtId="0" fontId="285" fillId="62" borderId="473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83" fillId="0" borderId="481" applyNumberFormat="0" applyFont="0" applyBorder="0" applyProtection="0">
      <alignment horizontal="center" vertical="center"/>
    </xf>
    <xf numFmtId="248" fontId="324" fillId="35" borderId="480" applyFont="0" applyFill="0" applyBorder="0"/>
    <xf numFmtId="9" fontId="84" fillId="0" borderId="399" applyNumberFormat="0" applyBorder="0"/>
    <xf numFmtId="0" fontId="285" fillId="62" borderId="491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00">
      <alignment horizontal="left" vertical="top" indent="2"/>
    </xf>
    <xf numFmtId="0" fontId="83" fillId="0" borderId="499" applyNumberFormat="0" applyFont="0" applyBorder="0" applyProtection="0">
      <alignment horizontal="center" vertical="center"/>
    </xf>
    <xf numFmtId="248" fontId="324" fillId="35" borderId="498" applyFont="0" applyFill="0" applyBorder="0"/>
    <xf numFmtId="305" fontId="71" fillId="35" borderId="498" applyFont="0" applyFill="0" applyBorder="0"/>
    <xf numFmtId="0" fontId="225" fillId="0" borderId="399" applyNumberFormat="0" applyBorder="0">
      <alignment horizontal="centerContinuous"/>
    </xf>
    <xf numFmtId="41" fontId="29" fillId="0" borderId="0" applyFont="0" applyFill="0" applyBorder="0" applyAlignment="0" applyProtection="0">
      <alignment vertical="center"/>
    </xf>
    <xf numFmtId="248" fontId="324" fillId="35" borderId="489" applyFont="0" applyFill="0" applyBorder="0"/>
    <xf numFmtId="9" fontId="84" fillId="0" borderId="399" applyNumberFormat="0" applyBorder="0"/>
    <xf numFmtId="0" fontId="285" fillId="62" borderId="491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82">
      <alignment horizontal="left" vertical="top" indent="2"/>
    </xf>
    <xf numFmtId="9" fontId="84" fillId="0" borderId="399" applyNumberFormat="0" applyBorder="0"/>
    <xf numFmtId="305" fontId="71" fillId="35" borderId="471" applyFont="0" applyFill="0" applyBorder="0"/>
    <xf numFmtId="248" fontId="324" fillId="35" borderId="471" applyFont="0" applyFill="0" applyBorder="0"/>
    <xf numFmtId="0" fontId="83" fillId="0" borderId="472" applyNumberFormat="0" applyFont="0" applyBorder="0" applyProtection="0">
      <alignment horizontal="center" vertical="center"/>
    </xf>
    <xf numFmtId="0" fontId="285" fillId="62" borderId="473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82">
      <alignment horizontal="left" vertical="top" indent="2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64">
      <alignment horizontal="left" vertical="top" indent="2"/>
    </xf>
    <xf numFmtId="9" fontId="84" fillId="0" borderId="399" applyNumberFormat="0" applyBorder="0"/>
    <xf numFmtId="0" fontId="83" fillId="0" borderId="454" applyNumberFormat="0" applyFont="0" applyBorder="0" applyProtection="0">
      <alignment horizontal="center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83" fillId="0" borderId="490" applyNumberFormat="0" applyFont="0" applyBorder="0" applyProtection="0">
      <alignment horizontal="center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64">
      <alignment horizontal="left" vertical="top" indent="2"/>
    </xf>
    <xf numFmtId="0" fontId="225" fillId="0" borderId="399" applyNumberFormat="0" applyBorder="0">
      <alignment horizontal="centerContinuous"/>
    </xf>
    <xf numFmtId="0" fontId="285" fillId="62" borderId="482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46">
      <alignment horizontal="left" vertical="top" indent="2"/>
    </xf>
    <xf numFmtId="9" fontId="84" fillId="0" borderId="399" applyNumberFormat="0" applyBorder="0"/>
    <xf numFmtId="41" fontId="29" fillId="0" borderId="0" applyFont="0" applyFill="0" applyBorder="0" applyAlignment="0" applyProtection="0">
      <alignment vertical="center"/>
    </xf>
    <xf numFmtId="0" fontId="83" fillId="0" borderId="436" applyNumberFormat="0" applyFont="0" applyBorder="0" applyProtection="0">
      <alignment horizontal="center" vertical="center"/>
    </xf>
    <xf numFmtId="0" fontId="285" fillId="62" borderId="437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41" fontId="75" fillId="0" borderId="0" applyFont="0" applyFill="0" applyBorder="0" applyAlignment="0" applyProtection="0"/>
    <xf numFmtId="0" fontId="225" fillId="0" borderId="399" applyNumberFormat="0" applyBorder="0">
      <alignment horizontal="centerContinuous"/>
    </xf>
    <xf numFmtId="0" fontId="285" fillId="62" borderId="464">
      <alignment horizontal="left" vertical="top" indent="2"/>
    </xf>
    <xf numFmtId="0" fontId="83" fillId="0" borderId="454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0" fontId="83" fillId="0" borderId="463" applyNumberFormat="0" applyFont="0" applyBorder="0" applyProtection="0">
      <alignment horizontal="center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55">
      <alignment horizontal="left" vertical="top" indent="2"/>
    </xf>
    <xf numFmtId="305" fontId="71" fillId="35" borderId="489" applyFont="0" applyFill="0" applyBorder="0"/>
    <xf numFmtId="0" fontId="285" fillId="62" borderId="500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28">
      <alignment horizontal="left" vertical="top" indent="2"/>
    </xf>
    <xf numFmtId="0" fontId="285" fillId="62" borderId="428">
      <alignment horizontal="left" vertical="top" indent="2"/>
    </xf>
    <xf numFmtId="0" fontId="83" fillId="0" borderId="427" applyNumberFormat="0" applyFont="0" applyBorder="0" applyProtection="0">
      <alignment horizontal="center" vertical="center"/>
    </xf>
    <xf numFmtId="9" fontId="84" fillId="0" borderId="399" applyNumberFormat="0" applyBorder="0"/>
    <xf numFmtId="248" fontId="324" fillId="35" borderId="426" applyFont="0" applyFill="0" applyBorder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305" fontId="71" fillId="35" borderId="417" applyFont="0" applyFill="0" applyBorder="0"/>
    <xf numFmtId="9" fontId="84" fillId="0" borderId="399" applyNumberFormat="0" applyBorder="0"/>
    <xf numFmtId="0" fontId="83" fillId="0" borderId="418" applyNumberFormat="0" applyFont="0" applyBorder="0" applyProtection="0">
      <alignment horizontal="center" vertical="center"/>
    </xf>
    <xf numFmtId="0" fontId="285" fillId="62" borderId="419">
      <alignment horizontal="left" vertical="top" indent="2"/>
    </xf>
    <xf numFmtId="0" fontId="285" fillId="62" borderId="419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248" fontId="324" fillId="35" borderId="453" applyFont="0" applyFill="0" applyBorder="0"/>
    <xf numFmtId="0" fontId="285" fillId="62" borderId="455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46">
      <alignment horizontal="left" vertical="top" indent="2"/>
    </xf>
    <xf numFmtId="41" fontId="29" fillId="0" borderId="0" applyFont="0" applyFill="0" applyBorder="0" applyAlignment="0" applyProtection="0">
      <alignment vertical="center"/>
    </xf>
    <xf numFmtId="0" fontId="225" fillId="0" borderId="399" applyNumberFormat="0" applyBorder="0">
      <alignment horizontal="centerContinuous"/>
    </xf>
    <xf numFmtId="0" fontId="285" fillId="62" borderId="437">
      <alignment horizontal="left" vertical="top" indent="2"/>
    </xf>
    <xf numFmtId="9" fontId="84" fillId="0" borderId="399" applyNumberFormat="0" applyBorder="0"/>
    <xf numFmtId="0" fontId="225" fillId="0" borderId="399" applyNumberFormat="0" applyBorder="0">
      <alignment horizontal="centerContinuous"/>
    </xf>
    <xf numFmtId="0" fontId="83" fillId="0" borderId="436" applyNumberFormat="0" applyFont="0" applyBorder="0" applyProtection="0">
      <alignment horizontal="center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83" fillId="0" borderId="472" applyNumberFormat="0" applyFont="0" applyBorder="0" applyProtection="0">
      <alignment horizontal="center" vertical="center"/>
    </xf>
    <xf numFmtId="0" fontId="83" fillId="0" borderId="490" applyNumberFormat="0" applyFont="0" applyBorder="0" applyProtection="0">
      <alignment horizontal="center" vertical="center"/>
    </xf>
    <xf numFmtId="0" fontId="83" fillId="0" borderId="445" applyNumberFormat="0" applyFont="0" applyBorder="0" applyProtection="0">
      <alignment horizontal="center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41" fontId="29" fillId="0" borderId="0" applyFont="0" applyFill="0" applyBorder="0" applyAlignment="0" applyProtection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28">
      <alignment horizontal="left" vertical="top" indent="2"/>
    </xf>
    <xf numFmtId="9" fontId="84" fillId="0" borderId="399" applyNumberFormat="0" applyBorder="0"/>
    <xf numFmtId="305" fontId="71" fillId="35" borderId="426" applyFont="0" applyFill="0" applyBorder="0"/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85" fillId="62" borderId="437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83" fillId="0" borderId="499" applyNumberFormat="0" applyFont="0" applyBorder="0" applyProtection="0">
      <alignment horizontal="center" vertical="center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9" fontId="84" fillId="0" borderId="399" applyNumberFormat="0" applyBorder="0"/>
    <xf numFmtId="0" fontId="225" fillId="0" borderId="399" applyNumberFormat="0" applyBorder="0">
      <alignment horizontal="centerContinuous"/>
    </xf>
    <xf numFmtId="41" fontId="75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305" fontId="71" fillId="35" borderId="480" applyFont="0" applyFill="0" applyBorder="0"/>
    <xf numFmtId="0" fontId="29" fillId="0" borderId="0">
      <alignment vertical="center"/>
    </xf>
    <xf numFmtId="0" fontId="285" fillId="62" borderId="473">
      <alignment horizontal="left" vertical="top" indent="2"/>
    </xf>
    <xf numFmtId="0" fontId="225" fillId="0" borderId="399" applyNumberFormat="0" applyBorder="0">
      <alignment horizontal="centerContinuous"/>
    </xf>
    <xf numFmtId="0" fontId="285" fillId="62" borderId="500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10">
      <alignment horizontal="left" vertical="top" indent="2"/>
    </xf>
    <xf numFmtId="0" fontId="285" fillId="62" borderId="410">
      <alignment horizontal="left" vertical="top" indent="2"/>
    </xf>
    <xf numFmtId="0" fontId="285" fillId="62" borderId="410">
      <alignment horizontal="left" vertical="top" indent="2"/>
    </xf>
    <xf numFmtId="0" fontId="285" fillId="62" borderId="410">
      <alignment horizontal="left" vertical="top" indent="2"/>
    </xf>
    <xf numFmtId="0" fontId="83" fillId="0" borderId="409" applyNumberFormat="0" applyFont="0" applyBorder="0" applyProtection="0">
      <alignment horizontal="center" vertical="center"/>
    </xf>
    <xf numFmtId="0" fontId="83" fillId="0" borderId="409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0" fontId="285" fillId="62" borderId="491">
      <alignment horizontal="left" vertical="top" indent="2"/>
    </xf>
    <xf numFmtId="305" fontId="71" fillId="35" borderId="408" applyFont="0" applyFill="0" applyBorder="0"/>
    <xf numFmtId="248" fontId="324" fillId="35" borderId="408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13">
      <alignment horizontal="left" vertical="top" indent="2"/>
    </xf>
    <xf numFmtId="0" fontId="285" fillId="62" borderId="413">
      <alignment horizontal="left" vertical="top" indent="2"/>
    </xf>
    <xf numFmtId="0" fontId="285" fillId="62" borderId="413">
      <alignment horizontal="left" vertical="top" indent="2"/>
    </xf>
    <xf numFmtId="0" fontId="285" fillId="62" borderId="413">
      <alignment horizontal="left" vertical="top" indent="2"/>
    </xf>
    <xf numFmtId="0" fontId="83" fillId="0" borderId="412" applyNumberFormat="0" applyFont="0" applyBorder="0" applyProtection="0">
      <alignment horizontal="center" vertical="center"/>
    </xf>
    <xf numFmtId="0" fontId="83" fillId="0" borderId="412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11" applyFont="0" applyFill="0" applyBorder="0"/>
    <xf numFmtId="248" fontId="324" fillId="35" borderId="411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16">
      <alignment horizontal="left" vertical="top" indent="2"/>
    </xf>
    <xf numFmtId="0" fontId="285" fillId="62" borderId="416">
      <alignment horizontal="left" vertical="top" indent="2"/>
    </xf>
    <xf numFmtId="0" fontId="285" fillId="62" borderId="416">
      <alignment horizontal="left" vertical="top" indent="2"/>
    </xf>
    <xf numFmtId="0" fontId="285" fillId="62" borderId="416">
      <alignment horizontal="left" vertical="top" indent="2"/>
    </xf>
    <xf numFmtId="0" fontId="83" fillId="0" borderId="415" applyNumberFormat="0" applyFont="0" applyBorder="0" applyProtection="0">
      <alignment horizontal="center" vertical="center"/>
    </xf>
    <xf numFmtId="0" fontId="83" fillId="0" borderId="415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14" applyFont="0" applyFill="0" applyBorder="0"/>
    <xf numFmtId="248" fontId="324" fillId="35" borderId="414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22">
      <alignment horizontal="left" vertical="top" indent="2"/>
    </xf>
    <xf numFmtId="0" fontId="285" fillId="62" borderId="422">
      <alignment horizontal="left" vertical="top" indent="2"/>
    </xf>
    <xf numFmtId="0" fontId="285" fillId="62" borderId="422">
      <alignment horizontal="left" vertical="top" indent="2"/>
    </xf>
    <xf numFmtId="0" fontId="285" fillId="62" borderId="422">
      <alignment horizontal="left" vertical="top" indent="2"/>
    </xf>
    <xf numFmtId="0" fontId="83" fillId="0" borderId="421" applyNumberFormat="0" applyFont="0" applyBorder="0" applyProtection="0">
      <alignment horizontal="center" vertical="center"/>
    </xf>
    <xf numFmtId="0" fontId="83" fillId="0" borderId="421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20" applyFont="0" applyFill="0" applyBorder="0"/>
    <xf numFmtId="248" fontId="324" fillId="35" borderId="420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25">
      <alignment horizontal="left" vertical="top" indent="2"/>
    </xf>
    <xf numFmtId="0" fontId="285" fillId="62" borderId="425">
      <alignment horizontal="left" vertical="top" indent="2"/>
    </xf>
    <xf numFmtId="0" fontId="285" fillId="62" borderId="425">
      <alignment horizontal="left" vertical="top" indent="2"/>
    </xf>
    <xf numFmtId="0" fontId="285" fillId="62" borderId="425">
      <alignment horizontal="left" vertical="top" indent="2"/>
    </xf>
    <xf numFmtId="0" fontId="83" fillId="0" borderId="424" applyNumberFormat="0" applyFont="0" applyBorder="0" applyProtection="0">
      <alignment horizontal="center" vertical="center"/>
    </xf>
    <xf numFmtId="0" fontId="83" fillId="0" borderId="424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23" applyFont="0" applyFill="0" applyBorder="0"/>
    <xf numFmtId="248" fontId="324" fillId="35" borderId="423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31">
      <alignment horizontal="left" vertical="top" indent="2"/>
    </xf>
    <xf numFmtId="0" fontId="285" fillId="62" borderId="431">
      <alignment horizontal="left" vertical="top" indent="2"/>
    </xf>
    <xf numFmtId="0" fontId="285" fillId="62" borderId="431">
      <alignment horizontal="left" vertical="top" indent="2"/>
    </xf>
    <xf numFmtId="0" fontId="285" fillId="62" borderId="431">
      <alignment horizontal="left" vertical="top" indent="2"/>
    </xf>
    <xf numFmtId="0" fontId="83" fillId="0" borderId="430" applyNumberFormat="0" applyFont="0" applyBorder="0" applyProtection="0">
      <alignment horizontal="center" vertical="center"/>
    </xf>
    <xf numFmtId="0" fontId="83" fillId="0" borderId="430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29" applyFont="0" applyFill="0" applyBorder="0"/>
    <xf numFmtId="248" fontId="324" fillId="35" borderId="429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34">
      <alignment horizontal="left" vertical="top" indent="2"/>
    </xf>
    <xf numFmtId="0" fontId="285" fillId="62" borderId="434">
      <alignment horizontal="left" vertical="top" indent="2"/>
    </xf>
    <xf numFmtId="0" fontId="285" fillId="62" borderId="434">
      <alignment horizontal="left" vertical="top" indent="2"/>
    </xf>
    <xf numFmtId="0" fontId="285" fillId="62" borderId="434">
      <alignment horizontal="left" vertical="top" indent="2"/>
    </xf>
    <xf numFmtId="0" fontId="83" fillId="0" borderId="433" applyNumberFormat="0" applyFont="0" applyBorder="0" applyProtection="0">
      <alignment horizontal="center" vertical="center"/>
    </xf>
    <xf numFmtId="0" fontId="83" fillId="0" borderId="433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32" applyFont="0" applyFill="0" applyBorder="0"/>
    <xf numFmtId="248" fontId="324" fillId="35" borderId="432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40">
      <alignment horizontal="left" vertical="top" indent="2"/>
    </xf>
    <xf numFmtId="0" fontId="285" fillId="62" borderId="440">
      <alignment horizontal="left" vertical="top" indent="2"/>
    </xf>
    <xf numFmtId="0" fontId="285" fillId="62" borderId="440">
      <alignment horizontal="left" vertical="top" indent="2"/>
    </xf>
    <xf numFmtId="0" fontId="285" fillId="62" borderId="440">
      <alignment horizontal="left" vertical="top" indent="2"/>
    </xf>
    <xf numFmtId="0" fontId="83" fillId="0" borderId="439" applyNumberFormat="0" applyFont="0" applyBorder="0" applyProtection="0">
      <alignment horizontal="center" vertical="center"/>
    </xf>
    <xf numFmtId="0" fontId="83" fillId="0" borderId="439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38" applyFont="0" applyFill="0" applyBorder="0"/>
    <xf numFmtId="248" fontId="324" fillId="35" borderId="438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43">
      <alignment horizontal="left" vertical="top" indent="2"/>
    </xf>
    <xf numFmtId="0" fontId="285" fillId="62" borderId="443">
      <alignment horizontal="left" vertical="top" indent="2"/>
    </xf>
    <xf numFmtId="0" fontId="285" fillId="62" borderId="443">
      <alignment horizontal="left" vertical="top" indent="2"/>
    </xf>
    <xf numFmtId="0" fontId="285" fillId="62" borderId="443">
      <alignment horizontal="left" vertical="top" indent="2"/>
    </xf>
    <xf numFmtId="0" fontId="83" fillId="0" borderId="442" applyNumberFormat="0" applyFont="0" applyBorder="0" applyProtection="0">
      <alignment horizontal="center" vertical="center"/>
    </xf>
    <xf numFmtId="0" fontId="83" fillId="0" borderId="442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41" applyFont="0" applyFill="0" applyBorder="0"/>
    <xf numFmtId="248" fontId="324" fillId="35" borderId="441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49">
      <alignment horizontal="left" vertical="top" indent="2"/>
    </xf>
    <xf numFmtId="0" fontId="285" fillId="62" borderId="449">
      <alignment horizontal="left" vertical="top" indent="2"/>
    </xf>
    <xf numFmtId="0" fontId="285" fillId="62" borderId="449">
      <alignment horizontal="left" vertical="top" indent="2"/>
    </xf>
    <xf numFmtId="0" fontId="285" fillId="62" borderId="449">
      <alignment horizontal="left" vertical="top" indent="2"/>
    </xf>
    <xf numFmtId="0" fontId="83" fillId="0" borderId="448" applyNumberFormat="0" applyFont="0" applyBorder="0" applyProtection="0">
      <alignment horizontal="center" vertical="center"/>
    </xf>
    <xf numFmtId="0" fontId="83" fillId="0" borderId="448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47" applyFont="0" applyFill="0" applyBorder="0"/>
    <xf numFmtId="248" fontId="324" fillId="35" borderId="447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52">
      <alignment horizontal="left" vertical="top" indent="2"/>
    </xf>
    <xf numFmtId="0" fontId="285" fillId="62" borderId="452">
      <alignment horizontal="left" vertical="top" indent="2"/>
    </xf>
    <xf numFmtId="0" fontId="285" fillId="62" borderId="452">
      <alignment horizontal="left" vertical="top" indent="2"/>
    </xf>
    <xf numFmtId="0" fontId="285" fillId="62" borderId="452">
      <alignment horizontal="left" vertical="top" indent="2"/>
    </xf>
    <xf numFmtId="0" fontId="83" fillId="0" borderId="451" applyNumberFormat="0" applyFont="0" applyBorder="0" applyProtection="0">
      <alignment horizontal="center" vertical="center"/>
    </xf>
    <xf numFmtId="0" fontId="83" fillId="0" borderId="451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50" applyFont="0" applyFill="0" applyBorder="0"/>
    <xf numFmtId="248" fontId="324" fillId="35" borderId="450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58">
      <alignment horizontal="left" vertical="top" indent="2"/>
    </xf>
    <xf numFmtId="0" fontId="285" fillId="62" borderId="458">
      <alignment horizontal="left" vertical="top" indent="2"/>
    </xf>
    <xf numFmtId="0" fontId="285" fillId="62" borderId="458">
      <alignment horizontal="left" vertical="top" indent="2"/>
    </xf>
    <xf numFmtId="0" fontId="285" fillId="62" borderId="458">
      <alignment horizontal="left" vertical="top" indent="2"/>
    </xf>
    <xf numFmtId="0" fontId="83" fillId="0" borderId="457" applyNumberFormat="0" applyFont="0" applyBorder="0" applyProtection="0">
      <alignment horizontal="center" vertical="center"/>
    </xf>
    <xf numFmtId="0" fontId="83" fillId="0" borderId="457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56" applyFont="0" applyFill="0" applyBorder="0"/>
    <xf numFmtId="248" fontId="324" fillId="35" borderId="456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61">
      <alignment horizontal="left" vertical="top" indent="2"/>
    </xf>
    <xf numFmtId="0" fontId="285" fillId="62" borderId="461">
      <alignment horizontal="left" vertical="top" indent="2"/>
    </xf>
    <xf numFmtId="0" fontId="285" fillId="62" borderId="461">
      <alignment horizontal="left" vertical="top" indent="2"/>
    </xf>
    <xf numFmtId="0" fontId="285" fillId="62" borderId="461">
      <alignment horizontal="left" vertical="top" indent="2"/>
    </xf>
    <xf numFmtId="0" fontId="83" fillId="0" borderId="460" applyNumberFormat="0" applyFont="0" applyBorder="0" applyProtection="0">
      <alignment horizontal="center" vertical="center"/>
    </xf>
    <xf numFmtId="0" fontId="83" fillId="0" borderId="460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59" applyFont="0" applyFill="0" applyBorder="0"/>
    <xf numFmtId="248" fontId="324" fillId="35" borderId="459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67">
      <alignment horizontal="left" vertical="top" indent="2"/>
    </xf>
    <xf numFmtId="0" fontId="285" fillId="62" borderId="467">
      <alignment horizontal="left" vertical="top" indent="2"/>
    </xf>
    <xf numFmtId="0" fontId="285" fillId="62" borderId="467">
      <alignment horizontal="left" vertical="top" indent="2"/>
    </xf>
    <xf numFmtId="0" fontId="285" fillId="62" borderId="467">
      <alignment horizontal="left" vertical="top" indent="2"/>
    </xf>
    <xf numFmtId="0" fontId="83" fillId="0" borderId="466" applyNumberFormat="0" applyFont="0" applyBorder="0" applyProtection="0">
      <alignment horizontal="center" vertical="center"/>
    </xf>
    <xf numFmtId="0" fontId="83" fillId="0" borderId="466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65" applyFont="0" applyFill="0" applyBorder="0"/>
    <xf numFmtId="248" fontId="324" fillId="35" borderId="465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70">
      <alignment horizontal="left" vertical="top" indent="2"/>
    </xf>
    <xf numFmtId="0" fontId="285" fillId="62" borderId="470">
      <alignment horizontal="left" vertical="top" indent="2"/>
    </xf>
    <xf numFmtId="0" fontId="285" fillId="62" borderId="470">
      <alignment horizontal="left" vertical="top" indent="2"/>
    </xf>
    <xf numFmtId="0" fontId="285" fillId="62" borderId="470">
      <alignment horizontal="left" vertical="top" indent="2"/>
    </xf>
    <xf numFmtId="0" fontId="83" fillId="0" borderId="469" applyNumberFormat="0" applyFont="0" applyBorder="0" applyProtection="0">
      <alignment horizontal="center" vertical="center"/>
    </xf>
    <xf numFmtId="0" fontId="83" fillId="0" borderId="469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68" applyFont="0" applyFill="0" applyBorder="0"/>
    <xf numFmtId="248" fontId="324" fillId="35" borderId="468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76">
      <alignment horizontal="left" vertical="top" indent="2"/>
    </xf>
    <xf numFmtId="0" fontId="285" fillId="62" borderId="476">
      <alignment horizontal="left" vertical="top" indent="2"/>
    </xf>
    <xf numFmtId="0" fontId="285" fillId="62" borderId="476">
      <alignment horizontal="left" vertical="top" indent="2"/>
    </xf>
    <xf numFmtId="0" fontId="285" fillId="62" borderId="476">
      <alignment horizontal="left" vertical="top" indent="2"/>
    </xf>
    <xf numFmtId="0" fontId="83" fillId="0" borderId="475" applyNumberFormat="0" applyFont="0" applyBorder="0" applyProtection="0">
      <alignment horizontal="center" vertical="center"/>
    </xf>
    <xf numFmtId="0" fontId="83" fillId="0" borderId="475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74" applyFont="0" applyFill="0" applyBorder="0"/>
    <xf numFmtId="248" fontId="324" fillId="35" borderId="474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79">
      <alignment horizontal="left" vertical="top" indent="2"/>
    </xf>
    <xf numFmtId="0" fontId="285" fillId="62" borderId="479">
      <alignment horizontal="left" vertical="top" indent="2"/>
    </xf>
    <xf numFmtId="0" fontId="285" fillId="62" borderId="479">
      <alignment horizontal="left" vertical="top" indent="2"/>
    </xf>
    <xf numFmtId="0" fontId="285" fillId="62" borderId="479">
      <alignment horizontal="left" vertical="top" indent="2"/>
    </xf>
    <xf numFmtId="0" fontId="83" fillId="0" borderId="478" applyNumberFormat="0" applyFont="0" applyBorder="0" applyProtection="0">
      <alignment horizontal="center" vertical="center"/>
    </xf>
    <xf numFmtId="0" fontId="83" fillId="0" borderId="478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77" applyFont="0" applyFill="0" applyBorder="0"/>
    <xf numFmtId="248" fontId="324" fillId="35" borderId="477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85">
      <alignment horizontal="left" vertical="top" indent="2"/>
    </xf>
    <xf numFmtId="0" fontId="285" fillId="62" borderId="485">
      <alignment horizontal="left" vertical="top" indent="2"/>
    </xf>
    <xf numFmtId="0" fontId="285" fillId="62" borderId="485">
      <alignment horizontal="left" vertical="top" indent="2"/>
    </xf>
    <xf numFmtId="0" fontId="285" fillId="62" borderId="485">
      <alignment horizontal="left" vertical="top" indent="2"/>
    </xf>
    <xf numFmtId="0" fontId="83" fillId="0" borderId="484" applyNumberFormat="0" applyFont="0" applyBorder="0" applyProtection="0">
      <alignment horizontal="center" vertical="center"/>
    </xf>
    <xf numFmtId="0" fontId="83" fillId="0" borderId="484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83" applyFont="0" applyFill="0" applyBorder="0"/>
    <xf numFmtId="248" fontId="324" fillId="35" borderId="483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88">
      <alignment horizontal="left" vertical="top" indent="2"/>
    </xf>
    <xf numFmtId="0" fontId="285" fillId="62" borderId="488">
      <alignment horizontal="left" vertical="top" indent="2"/>
    </xf>
    <xf numFmtId="0" fontId="285" fillId="62" borderId="488">
      <alignment horizontal="left" vertical="top" indent="2"/>
    </xf>
    <xf numFmtId="0" fontId="285" fillId="62" borderId="488">
      <alignment horizontal="left" vertical="top" indent="2"/>
    </xf>
    <xf numFmtId="0" fontId="83" fillId="0" borderId="487" applyNumberFormat="0" applyFont="0" applyBorder="0" applyProtection="0">
      <alignment horizontal="center" vertical="center"/>
    </xf>
    <xf numFmtId="0" fontId="83" fillId="0" borderId="487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86" applyFont="0" applyFill="0" applyBorder="0"/>
    <xf numFmtId="248" fontId="324" fillId="35" borderId="486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94">
      <alignment horizontal="left" vertical="top" indent="2"/>
    </xf>
    <xf numFmtId="0" fontId="285" fillId="62" borderId="494">
      <alignment horizontal="left" vertical="top" indent="2"/>
    </xf>
    <xf numFmtId="0" fontId="285" fillId="62" borderId="494">
      <alignment horizontal="left" vertical="top" indent="2"/>
    </xf>
    <xf numFmtId="0" fontId="285" fillId="62" borderId="494">
      <alignment horizontal="left" vertical="top" indent="2"/>
    </xf>
    <xf numFmtId="0" fontId="83" fillId="0" borderId="493" applyNumberFormat="0" applyFont="0" applyBorder="0" applyProtection="0">
      <alignment horizontal="center" vertical="center"/>
    </xf>
    <xf numFmtId="0" fontId="83" fillId="0" borderId="493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92" applyFont="0" applyFill="0" applyBorder="0"/>
    <xf numFmtId="248" fontId="324" fillId="35" borderId="492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497">
      <alignment horizontal="left" vertical="top" indent="2"/>
    </xf>
    <xf numFmtId="0" fontId="285" fillId="62" borderId="497">
      <alignment horizontal="left" vertical="top" indent="2"/>
    </xf>
    <xf numFmtId="0" fontId="285" fillId="62" borderId="497">
      <alignment horizontal="left" vertical="top" indent="2"/>
    </xf>
    <xf numFmtId="0" fontId="285" fillId="62" borderId="497">
      <alignment horizontal="left" vertical="top" indent="2"/>
    </xf>
    <xf numFmtId="0" fontId="83" fillId="0" borderId="496" applyNumberFormat="0" applyFont="0" applyBorder="0" applyProtection="0">
      <alignment horizontal="center" vertical="center"/>
    </xf>
    <xf numFmtId="0" fontId="83" fillId="0" borderId="496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495" applyFont="0" applyFill="0" applyBorder="0"/>
    <xf numFmtId="248" fontId="324" fillId="35" borderId="495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03">
      <alignment horizontal="left" vertical="top" indent="2"/>
    </xf>
    <xf numFmtId="0" fontId="285" fillId="62" borderId="503">
      <alignment horizontal="left" vertical="top" indent="2"/>
    </xf>
    <xf numFmtId="0" fontId="285" fillId="62" borderId="503">
      <alignment horizontal="left" vertical="top" indent="2"/>
    </xf>
    <xf numFmtId="0" fontId="285" fillId="62" borderId="503">
      <alignment horizontal="left" vertical="top" indent="2"/>
    </xf>
    <xf numFmtId="0" fontId="83" fillId="0" borderId="502" applyNumberFormat="0" applyFont="0" applyBorder="0" applyProtection="0">
      <alignment horizontal="center" vertical="center"/>
    </xf>
    <xf numFmtId="0" fontId="83" fillId="0" borderId="502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01" applyFont="0" applyFill="0" applyBorder="0"/>
    <xf numFmtId="248" fontId="324" fillId="35" borderId="501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06">
      <alignment horizontal="left" vertical="top" indent="2"/>
    </xf>
    <xf numFmtId="0" fontId="285" fillId="62" borderId="506">
      <alignment horizontal="left" vertical="top" indent="2"/>
    </xf>
    <xf numFmtId="0" fontId="285" fillId="62" borderId="506">
      <alignment horizontal="left" vertical="top" indent="2"/>
    </xf>
    <xf numFmtId="0" fontId="285" fillId="62" borderId="506">
      <alignment horizontal="left" vertical="top" indent="2"/>
    </xf>
    <xf numFmtId="0" fontId="83" fillId="0" borderId="505" applyNumberFormat="0" applyFont="0" applyBorder="0" applyProtection="0">
      <alignment horizontal="center" vertical="center"/>
    </xf>
    <xf numFmtId="0" fontId="83" fillId="0" borderId="505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04" applyFont="0" applyFill="0" applyBorder="0"/>
    <xf numFmtId="248" fontId="324" fillId="35" borderId="504" applyFont="0" applyFill="0" applyBorder="0"/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09">
      <alignment horizontal="left" vertical="top" indent="2"/>
    </xf>
    <xf numFmtId="0" fontId="285" fillId="62" borderId="509">
      <alignment horizontal="left" vertical="top" indent="2"/>
    </xf>
    <xf numFmtId="0" fontId="285" fillId="62" borderId="509">
      <alignment horizontal="left" vertical="top" indent="2"/>
    </xf>
    <xf numFmtId="0" fontId="285" fillId="62" borderId="509">
      <alignment horizontal="left" vertical="top" indent="2"/>
    </xf>
    <xf numFmtId="0" fontId="83" fillId="0" borderId="508" applyNumberFormat="0" applyFont="0" applyBorder="0" applyProtection="0">
      <alignment horizontal="center" vertical="center"/>
    </xf>
    <xf numFmtId="0" fontId="83" fillId="0" borderId="508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07" applyFont="0" applyFill="0" applyBorder="0"/>
    <xf numFmtId="248" fontId="324" fillId="35" borderId="507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12">
      <alignment horizontal="left" vertical="top" indent="2"/>
    </xf>
    <xf numFmtId="0" fontId="285" fillId="62" borderId="512">
      <alignment horizontal="left" vertical="top" indent="2"/>
    </xf>
    <xf numFmtId="0" fontId="285" fillId="62" borderId="512">
      <alignment horizontal="left" vertical="top" indent="2"/>
    </xf>
    <xf numFmtId="0" fontId="285" fillId="62" borderId="512">
      <alignment horizontal="left" vertical="top" indent="2"/>
    </xf>
    <xf numFmtId="0" fontId="83" fillId="0" borderId="511" applyNumberFormat="0" applyFont="0" applyBorder="0" applyProtection="0">
      <alignment horizontal="center" vertical="center"/>
    </xf>
    <xf numFmtId="0" fontId="83" fillId="0" borderId="511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10" applyFont="0" applyFill="0" applyBorder="0"/>
    <xf numFmtId="248" fontId="324" fillId="35" borderId="510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15">
      <alignment horizontal="left" vertical="top" indent="2"/>
    </xf>
    <xf numFmtId="0" fontId="285" fillId="62" borderId="515">
      <alignment horizontal="left" vertical="top" indent="2"/>
    </xf>
    <xf numFmtId="0" fontId="285" fillId="62" borderId="515">
      <alignment horizontal="left" vertical="top" indent="2"/>
    </xf>
    <xf numFmtId="0" fontId="285" fillId="62" borderId="515">
      <alignment horizontal="left" vertical="top" indent="2"/>
    </xf>
    <xf numFmtId="0" fontId="83" fillId="0" borderId="514" applyNumberFormat="0" applyFont="0" applyBorder="0" applyProtection="0">
      <alignment horizontal="center" vertical="center"/>
    </xf>
    <xf numFmtId="0" fontId="83" fillId="0" borderId="514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13" applyFont="0" applyFill="0" applyBorder="0"/>
    <xf numFmtId="248" fontId="324" fillId="35" borderId="513" applyFont="0" applyFill="0" applyBorder="0"/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18">
      <alignment horizontal="left" vertical="top" indent="2"/>
    </xf>
    <xf numFmtId="0" fontId="285" fillId="62" borderId="518">
      <alignment horizontal="left" vertical="top" indent="2"/>
    </xf>
    <xf numFmtId="0" fontId="285" fillId="62" borderId="518">
      <alignment horizontal="left" vertical="top" indent="2"/>
    </xf>
    <xf numFmtId="0" fontId="285" fillId="62" borderId="518">
      <alignment horizontal="left" vertical="top" indent="2"/>
    </xf>
    <xf numFmtId="0" fontId="83" fillId="0" borderId="517" applyNumberFormat="0" applyFont="0" applyBorder="0" applyProtection="0">
      <alignment horizontal="center" vertical="center"/>
    </xf>
    <xf numFmtId="0" fontId="83" fillId="0" borderId="517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16" applyFont="0" applyFill="0" applyBorder="0"/>
    <xf numFmtId="248" fontId="324" fillId="35" borderId="516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21">
      <alignment horizontal="left" vertical="top" indent="2"/>
    </xf>
    <xf numFmtId="0" fontId="285" fillId="62" borderId="521">
      <alignment horizontal="left" vertical="top" indent="2"/>
    </xf>
    <xf numFmtId="0" fontId="285" fillId="62" borderId="521">
      <alignment horizontal="left" vertical="top" indent="2"/>
    </xf>
    <xf numFmtId="0" fontId="285" fillId="62" borderId="521">
      <alignment horizontal="left" vertical="top" indent="2"/>
    </xf>
    <xf numFmtId="0" fontId="83" fillId="0" borderId="520" applyNumberFormat="0" applyFont="0" applyBorder="0" applyProtection="0">
      <alignment horizontal="center" vertical="center"/>
    </xf>
    <xf numFmtId="0" fontId="83" fillId="0" borderId="520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19" applyFont="0" applyFill="0" applyBorder="0"/>
    <xf numFmtId="248" fontId="324" fillId="35" borderId="519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24">
      <alignment horizontal="left" vertical="top" indent="2"/>
    </xf>
    <xf numFmtId="0" fontId="285" fillId="62" borderId="524">
      <alignment horizontal="left" vertical="top" indent="2"/>
    </xf>
    <xf numFmtId="0" fontId="285" fillId="62" borderId="524">
      <alignment horizontal="left" vertical="top" indent="2"/>
    </xf>
    <xf numFmtId="0" fontId="285" fillId="62" borderId="524">
      <alignment horizontal="left" vertical="top" indent="2"/>
    </xf>
    <xf numFmtId="0" fontId="83" fillId="0" borderId="523" applyNumberFormat="0" applyFont="0" applyBorder="0" applyProtection="0">
      <alignment horizontal="center" vertical="center"/>
    </xf>
    <xf numFmtId="0" fontId="83" fillId="0" borderId="523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22" applyFont="0" applyFill="0" applyBorder="0"/>
    <xf numFmtId="248" fontId="324" fillId="35" borderId="522" applyFont="0" applyFill="0" applyBorder="0"/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/>
    <xf numFmtId="0" fontId="29" fillId="8" borderId="9" applyNumberFormat="0" applyFon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8" borderId="9" applyNumberFormat="0" applyFon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5" fillId="62" borderId="1013">
      <alignment horizontal="left" vertical="top" indent="2"/>
    </xf>
    <xf numFmtId="248" fontId="324" fillId="35" borderId="1538" applyFont="0" applyFill="0" applyBorder="0"/>
    <xf numFmtId="0" fontId="83" fillId="0" borderId="1018" applyNumberFormat="0" applyFont="0" applyBorder="0" applyProtection="0">
      <alignment horizontal="center" vertical="center"/>
    </xf>
    <xf numFmtId="0" fontId="29" fillId="8" borderId="9" applyNumberFormat="0" applyFont="0" applyAlignment="0" applyProtection="0">
      <alignment vertical="center"/>
    </xf>
    <xf numFmtId="0" fontId="285" fillId="62" borderId="1486">
      <alignment horizontal="left" vertical="top" indent="2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8" borderId="9" applyNumberFormat="0" applyFon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24">
      <alignment horizontal="left" vertical="top" indent="2"/>
    </xf>
    <xf numFmtId="0" fontId="285" fillId="62" borderId="524">
      <alignment horizontal="left" vertical="top" indent="2"/>
    </xf>
    <xf numFmtId="0" fontId="285" fillId="62" borderId="524">
      <alignment horizontal="left" vertical="top" indent="2"/>
    </xf>
    <xf numFmtId="0" fontId="285" fillId="62" borderId="524">
      <alignment horizontal="left" vertical="top" indent="2"/>
    </xf>
    <xf numFmtId="0" fontId="83" fillId="0" borderId="400" applyNumberFormat="0" applyFont="0" applyBorder="0" applyProtection="0">
      <alignment horizontal="center" vertical="center"/>
    </xf>
    <xf numFmtId="0" fontId="83" fillId="0" borderId="400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392" applyFont="0" applyFill="0" applyBorder="0"/>
    <xf numFmtId="248" fontId="324" fillId="35" borderId="392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27">
      <alignment horizontal="left" vertical="top" indent="2"/>
    </xf>
    <xf numFmtId="0" fontId="285" fillId="62" borderId="527">
      <alignment horizontal="left" vertical="top" indent="2"/>
    </xf>
    <xf numFmtId="0" fontId="285" fillId="62" borderId="527">
      <alignment horizontal="left" vertical="top" indent="2"/>
    </xf>
    <xf numFmtId="0" fontId="285" fillId="62" borderId="527">
      <alignment horizontal="left" vertical="top" indent="2"/>
    </xf>
    <xf numFmtId="0" fontId="83" fillId="0" borderId="526" applyNumberFormat="0" applyFont="0" applyBorder="0" applyProtection="0">
      <alignment horizontal="center" vertical="center"/>
    </xf>
    <xf numFmtId="0" fontId="83" fillId="0" borderId="526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25" applyFont="0" applyFill="0" applyBorder="0"/>
    <xf numFmtId="248" fontId="324" fillId="35" borderId="525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30">
      <alignment horizontal="left" vertical="top" indent="2"/>
    </xf>
    <xf numFmtId="0" fontId="285" fillId="62" borderId="530">
      <alignment horizontal="left" vertical="top" indent="2"/>
    </xf>
    <xf numFmtId="0" fontId="285" fillId="62" borderId="530">
      <alignment horizontal="left" vertical="top" indent="2"/>
    </xf>
    <xf numFmtId="0" fontId="285" fillId="62" borderId="530">
      <alignment horizontal="left" vertical="top" indent="2"/>
    </xf>
    <xf numFmtId="0" fontId="83" fillId="0" borderId="529" applyNumberFormat="0" applyFont="0" applyBorder="0" applyProtection="0">
      <alignment horizontal="center" vertical="center"/>
    </xf>
    <xf numFmtId="0" fontId="83" fillId="0" borderId="529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28" applyFont="0" applyFill="0" applyBorder="0"/>
    <xf numFmtId="248" fontId="324" fillId="35" borderId="528" applyFont="0" applyFill="0" applyBorder="0"/>
    <xf numFmtId="41" fontId="29" fillId="0" borderId="0" applyFont="0" applyFill="0" applyBorder="0" applyAlignment="0" applyProtection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248" fontId="324" fillId="35" borderId="540" applyFont="0" applyFill="0" applyBorder="0"/>
    <xf numFmtId="9" fontId="84" fillId="0" borderId="399" applyNumberFormat="0" applyBorder="0"/>
    <xf numFmtId="0" fontId="83" fillId="0" borderId="541" applyNumberFormat="0" applyFont="0" applyBorder="0" applyProtection="0">
      <alignment horizontal="center" vertical="center"/>
    </xf>
    <xf numFmtId="0" fontId="285" fillId="62" borderId="542">
      <alignment horizontal="left" vertical="top" indent="2"/>
    </xf>
    <xf numFmtId="0" fontId="285" fillId="62" borderId="542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41" fontId="29" fillId="0" borderId="0" applyFont="0" applyFill="0" applyBorder="0" applyAlignment="0" applyProtection="0">
      <alignment vertical="center"/>
    </xf>
    <xf numFmtId="305" fontId="71" fillId="35" borderId="576" applyFont="0" applyFill="0" applyBorder="0"/>
    <xf numFmtId="0" fontId="285" fillId="62" borderId="614">
      <alignment horizontal="left" vertical="top" indent="2"/>
    </xf>
    <xf numFmtId="0" fontId="225" fillId="0" borderId="399" applyNumberFormat="0" applyBorder="0">
      <alignment horizontal="centerContinuous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9" fillId="0" borderId="0">
      <alignment vertical="center"/>
    </xf>
    <xf numFmtId="305" fontId="71" fillId="35" borderId="558" applyFont="0" applyFill="0" applyBorder="0"/>
    <xf numFmtId="248" fontId="324" fillId="35" borderId="558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83" fillId="0" borderId="604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0" fontId="285" fillId="62" borderId="596">
      <alignment horizontal="left" vertical="top" indent="2"/>
    </xf>
    <xf numFmtId="0" fontId="285" fillId="62" borderId="623">
      <alignment horizontal="left" vertical="top" indent="2"/>
    </xf>
    <xf numFmtId="0" fontId="29" fillId="0" borderId="0">
      <alignment vertical="center"/>
    </xf>
    <xf numFmtId="9" fontId="84" fillId="0" borderId="399" applyNumberFormat="0" applyBorder="0"/>
    <xf numFmtId="0" fontId="285" fillId="62" borderId="569">
      <alignment horizontal="left" vertical="top" indent="2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51">
      <alignment horizontal="left" vertical="top" indent="2"/>
    </xf>
    <xf numFmtId="0" fontId="83" fillId="0" borderId="550" applyNumberFormat="0" applyFont="0" applyBorder="0" applyProtection="0">
      <alignment horizontal="center" vertical="center"/>
    </xf>
    <xf numFmtId="0" fontId="29" fillId="0" borderId="0">
      <alignment vertical="center"/>
    </xf>
    <xf numFmtId="9" fontId="84" fillId="0" borderId="399" applyNumberFormat="0" applyBorder="0"/>
    <xf numFmtId="0" fontId="285" fillId="62" borderId="560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9" fontId="84" fillId="0" borderId="399" applyNumberFormat="0" applyBorder="0"/>
    <xf numFmtId="0" fontId="225" fillId="0" borderId="399" applyNumberFormat="0" applyBorder="0">
      <alignment horizontal="centerContinuous"/>
    </xf>
    <xf numFmtId="0" fontId="285" fillId="62" borderId="578">
      <alignment horizontal="left" vertical="top" indent="2"/>
    </xf>
    <xf numFmtId="0" fontId="285" fillId="62" borderId="605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69">
      <alignment horizontal="left" vertical="top" indent="2"/>
    </xf>
    <xf numFmtId="0" fontId="83" fillId="0" borderId="568" applyNumberFormat="0" applyFont="0" applyBorder="0" applyProtection="0">
      <alignment horizontal="center" vertical="center"/>
    </xf>
    <xf numFmtId="248" fontId="324" fillId="35" borderId="567" applyFont="0" applyFill="0" applyBorder="0"/>
    <xf numFmtId="305" fontId="71" fillId="35" borderId="567" applyFont="0" applyFill="0" applyBorder="0"/>
    <xf numFmtId="9" fontId="84" fillId="0" borderId="399" applyNumberFormat="0" applyBorder="0"/>
    <xf numFmtId="0" fontId="285" fillId="62" borderId="578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87">
      <alignment horizontal="left" vertical="top" indent="2"/>
    </xf>
    <xf numFmtId="0" fontId="83" fillId="0" borderId="586" applyNumberFormat="0" applyFont="0" applyBorder="0" applyProtection="0">
      <alignment horizontal="center" vertical="center"/>
    </xf>
    <xf numFmtId="248" fontId="324" fillId="35" borderId="585" applyFont="0" applyFill="0" applyBorder="0"/>
    <xf numFmtId="305" fontId="71" fillId="35" borderId="585" applyFont="0" applyFill="0" applyBorder="0"/>
    <xf numFmtId="9" fontId="84" fillId="0" borderId="399" applyNumberFormat="0" applyBorder="0"/>
    <xf numFmtId="0" fontId="285" fillId="62" borderId="596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83" fillId="0" borderId="604" applyNumberFormat="0" applyFont="0" applyBorder="0" applyProtection="0">
      <alignment horizontal="center" vertical="center"/>
    </xf>
    <xf numFmtId="248" fontId="324" fillId="35" borderId="603" applyFont="0" applyFill="0" applyBorder="0"/>
    <xf numFmtId="9" fontId="84" fillId="0" borderId="399" applyNumberFormat="0" applyBorder="0"/>
    <xf numFmtId="0" fontId="285" fillId="62" borderId="614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23">
      <alignment horizontal="left" vertical="top" indent="2"/>
    </xf>
    <xf numFmtId="0" fontId="83" fillId="0" borderId="622" applyNumberFormat="0" applyFont="0" applyBorder="0" applyProtection="0">
      <alignment horizontal="center" vertical="center"/>
    </xf>
    <xf numFmtId="248" fontId="324" fillId="35" borderId="621" applyFont="0" applyFill="0" applyBorder="0"/>
    <xf numFmtId="305" fontId="71" fillId="35" borderId="621" applyFont="0" applyFill="0" applyBorder="0"/>
    <xf numFmtId="0" fontId="225" fillId="0" borderId="399" applyNumberFormat="0" applyBorder="0">
      <alignment horizontal="centerContinuous"/>
    </xf>
    <xf numFmtId="41" fontId="29" fillId="0" borderId="0" applyFont="0" applyFill="0" applyBorder="0" applyAlignment="0" applyProtection="0">
      <alignment vertical="center"/>
    </xf>
    <xf numFmtId="248" fontId="324" fillId="35" borderId="612" applyFont="0" applyFill="0" applyBorder="0"/>
    <xf numFmtId="9" fontId="84" fillId="0" borderId="399" applyNumberFormat="0" applyBorder="0"/>
    <xf numFmtId="0" fontId="285" fillId="62" borderId="614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05">
      <alignment horizontal="left" vertical="top" indent="2"/>
    </xf>
    <xf numFmtId="9" fontId="84" fillId="0" borderId="399" applyNumberFormat="0" applyBorder="0"/>
    <xf numFmtId="305" fontId="71" fillId="35" borderId="594" applyFont="0" applyFill="0" applyBorder="0"/>
    <xf numFmtId="248" fontId="324" fillId="35" borderId="594" applyFont="0" applyFill="0" applyBorder="0"/>
    <xf numFmtId="0" fontId="83" fillId="0" borderId="595" applyNumberFormat="0" applyFont="0" applyBorder="0" applyProtection="0">
      <alignment horizontal="center" vertical="center"/>
    </xf>
    <xf numFmtId="0" fontId="285" fillId="62" borderId="596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05">
      <alignment horizontal="left" vertical="top" indent="2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87">
      <alignment horizontal="left" vertical="top" indent="2"/>
    </xf>
    <xf numFmtId="9" fontId="84" fillId="0" borderId="399" applyNumberFormat="0" applyBorder="0"/>
    <xf numFmtId="0" fontId="83" fillId="0" borderId="577" applyNumberFormat="0" applyFont="0" applyBorder="0" applyProtection="0">
      <alignment horizontal="center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83" fillId="0" borderId="613" applyNumberFormat="0" applyFont="0" applyBorder="0" applyProtection="0">
      <alignment horizontal="center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87">
      <alignment horizontal="left" vertical="top" indent="2"/>
    </xf>
    <xf numFmtId="0" fontId="225" fillId="0" borderId="399" applyNumberFormat="0" applyBorder="0">
      <alignment horizontal="centerContinuous"/>
    </xf>
    <xf numFmtId="0" fontId="285" fillId="62" borderId="605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69">
      <alignment horizontal="left" vertical="top" indent="2"/>
    </xf>
    <xf numFmtId="9" fontId="84" fillId="0" borderId="399" applyNumberFormat="0" applyBorder="0"/>
    <xf numFmtId="41" fontId="29" fillId="0" borderId="0" applyFont="0" applyFill="0" applyBorder="0" applyAlignment="0" applyProtection="0">
      <alignment vertical="center"/>
    </xf>
    <xf numFmtId="0" fontId="83" fillId="0" borderId="559" applyNumberFormat="0" applyFont="0" applyBorder="0" applyProtection="0">
      <alignment horizontal="center" vertical="center"/>
    </xf>
    <xf numFmtId="0" fontId="285" fillId="62" borderId="560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87">
      <alignment horizontal="left" vertical="top" indent="2"/>
    </xf>
    <xf numFmtId="0" fontId="83" fillId="0" borderId="577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0" fontId="83" fillId="0" borderId="586" applyNumberFormat="0" applyFont="0" applyBorder="0" applyProtection="0">
      <alignment horizontal="center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78">
      <alignment horizontal="left" vertical="top" indent="2"/>
    </xf>
    <xf numFmtId="305" fontId="71" fillId="35" borderId="612" applyFont="0" applyFill="0" applyBorder="0"/>
    <xf numFmtId="0" fontId="285" fillId="62" borderId="623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51">
      <alignment horizontal="left" vertical="top" indent="2"/>
    </xf>
    <xf numFmtId="0" fontId="285" fillId="62" borderId="551">
      <alignment horizontal="left" vertical="top" indent="2"/>
    </xf>
    <xf numFmtId="0" fontId="83" fillId="0" borderId="550" applyNumberFormat="0" applyFont="0" applyBorder="0" applyProtection="0">
      <alignment horizontal="center" vertical="center"/>
    </xf>
    <xf numFmtId="9" fontId="84" fillId="0" borderId="399" applyNumberFormat="0" applyBorder="0"/>
    <xf numFmtId="248" fontId="324" fillId="35" borderId="549" applyFont="0" applyFill="0" applyBorder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305" fontId="71" fillId="35" borderId="540" applyFont="0" applyFill="0" applyBorder="0"/>
    <xf numFmtId="9" fontId="84" fillId="0" borderId="399" applyNumberFormat="0" applyBorder="0"/>
    <xf numFmtId="0" fontId="83" fillId="0" borderId="541" applyNumberFormat="0" applyFont="0" applyBorder="0" applyProtection="0">
      <alignment horizontal="center" vertical="center"/>
    </xf>
    <xf numFmtId="0" fontId="285" fillId="62" borderId="542">
      <alignment horizontal="left" vertical="top" indent="2"/>
    </xf>
    <xf numFmtId="0" fontId="285" fillId="62" borderId="542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248" fontId="324" fillId="35" borderId="576" applyFont="0" applyFill="0" applyBorder="0"/>
    <xf numFmtId="0" fontId="285" fillId="62" borderId="578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69">
      <alignment horizontal="left" vertical="top" indent="2"/>
    </xf>
    <xf numFmtId="41" fontId="29" fillId="0" borderId="0" applyFont="0" applyFill="0" applyBorder="0" applyAlignment="0" applyProtection="0">
      <alignment vertical="center"/>
    </xf>
    <xf numFmtId="0" fontId="225" fillId="0" borderId="399" applyNumberFormat="0" applyBorder="0">
      <alignment horizontal="centerContinuous"/>
    </xf>
    <xf numFmtId="0" fontId="285" fillId="62" borderId="560">
      <alignment horizontal="left" vertical="top" indent="2"/>
    </xf>
    <xf numFmtId="9" fontId="84" fillId="0" borderId="399" applyNumberFormat="0" applyBorder="0"/>
    <xf numFmtId="0" fontId="225" fillId="0" borderId="399" applyNumberFormat="0" applyBorder="0">
      <alignment horizontal="centerContinuous"/>
    </xf>
    <xf numFmtId="0" fontId="83" fillId="0" borderId="559" applyNumberFormat="0" applyFont="0" applyBorder="0" applyProtection="0">
      <alignment horizontal="center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83" fillId="0" borderId="595" applyNumberFormat="0" applyFont="0" applyBorder="0" applyProtection="0">
      <alignment horizontal="center" vertical="center"/>
    </xf>
    <xf numFmtId="0" fontId="83" fillId="0" borderId="613" applyNumberFormat="0" applyFont="0" applyBorder="0" applyProtection="0">
      <alignment horizontal="center" vertical="center"/>
    </xf>
    <xf numFmtId="0" fontId="83" fillId="0" borderId="568" applyNumberFormat="0" applyFont="0" applyBorder="0" applyProtection="0">
      <alignment horizontal="center"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41" fontId="29" fillId="0" borderId="0" applyFont="0" applyFill="0" applyBorder="0" applyAlignment="0" applyProtection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51">
      <alignment horizontal="left" vertical="top" indent="2"/>
    </xf>
    <xf numFmtId="9" fontId="84" fillId="0" borderId="399" applyNumberFormat="0" applyBorder="0"/>
    <xf numFmtId="305" fontId="71" fillId="35" borderId="549" applyFont="0" applyFill="0" applyBorder="0"/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85" fillId="62" borderId="560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83" fillId="0" borderId="622" applyNumberFormat="0" applyFont="0" applyBorder="0" applyProtection="0">
      <alignment horizontal="center" vertical="center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9" fontId="84" fillId="0" borderId="399" applyNumberFormat="0" applyBorder="0"/>
    <xf numFmtId="0" fontId="225" fillId="0" borderId="399" applyNumberFormat="0" applyBorder="0">
      <alignment horizontal="centerContinuous"/>
    </xf>
    <xf numFmtId="41" fontId="29" fillId="0" borderId="0" applyFont="0" applyFill="0" applyBorder="0" applyAlignment="0" applyProtection="0">
      <alignment vertical="center"/>
    </xf>
    <xf numFmtId="305" fontId="71" fillId="35" borderId="603" applyFont="0" applyFill="0" applyBorder="0"/>
    <xf numFmtId="0" fontId="29" fillId="0" borderId="0">
      <alignment vertical="center"/>
    </xf>
    <xf numFmtId="0" fontId="285" fillId="62" borderId="596">
      <alignment horizontal="left" vertical="top" indent="2"/>
    </xf>
    <xf numFmtId="0" fontId="225" fillId="0" borderId="399" applyNumberFormat="0" applyBorder="0">
      <alignment horizontal="centerContinuous"/>
    </xf>
    <xf numFmtId="0" fontId="285" fillId="62" borderId="623">
      <alignment horizontal="left" vertical="top" indent="2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33">
      <alignment horizontal="left" vertical="top" indent="2"/>
    </xf>
    <xf numFmtId="0" fontId="285" fillId="62" borderId="533">
      <alignment horizontal="left" vertical="top" indent="2"/>
    </xf>
    <xf numFmtId="0" fontId="285" fillId="62" borderId="533">
      <alignment horizontal="left" vertical="top" indent="2"/>
    </xf>
    <xf numFmtId="0" fontId="285" fillId="62" borderId="533">
      <alignment horizontal="left" vertical="top" indent="2"/>
    </xf>
    <xf numFmtId="0" fontId="83" fillId="0" borderId="532" applyNumberFormat="0" applyFont="0" applyBorder="0" applyProtection="0">
      <alignment horizontal="center" vertical="center"/>
    </xf>
    <xf numFmtId="0" fontId="83" fillId="0" borderId="532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0" fontId="285" fillId="62" borderId="614">
      <alignment horizontal="left" vertical="top" indent="2"/>
    </xf>
    <xf numFmtId="305" fontId="71" fillId="35" borderId="531" applyFont="0" applyFill="0" applyBorder="0"/>
    <xf numFmtId="248" fontId="324" fillId="35" borderId="531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36">
      <alignment horizontal="left" vertical="top" indent="2"/>
    </xf>
    <xf numFmtId="0" fontId="285" fillId="62" borderId="536">
      <alignment horizontal="left" vertical="top" indent="2"/>
    </xf>
    <xf numFmtId="0" fontId="285" fillId="62" borderId="536">
      <alignment horizontal="left" vertical="top" indent="2"/>
    </xf>
    <xf numFmtId="0" fontId="285" fillId="62" borderId="536">
      <alignment horizontal="left" vertical="top" indent="2"/>
    </xf>
    <xf numFmtId="0" fontId="83" fillId="0" borderId="535" applyNumberFormat="0" applyFont="0" applyBorder="0" applyProtection="0">
      <alignment horizontal="center" vertical="center"/>
    </xf>
    <xf numFmtId="0" fontId="83" fillId="0" borderId="535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34" applyFont="0" applyFill="0" applyBorder="0"/>
    <xf numFmtId="248" fontId="324" fillId="35" borderId="534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39">
      <alignment horizontal="left" vertical="top" indent="2"/>
    </xf>
    <xf numFmtId="0" fontId="285" fillId="62" borderId="539">
      <alignment horizontal="left" vertical="top" indent="2"/>
    </xf>
    <xf numFmtId="0" fontId="285" fillId="62" borderId="539">
      <alignment horizontal="left" vertical="top" indent="2"/>
    </xf>
    <xf numFmtId="0" fontId="285" fillId="62" borderId="539">
      <alignment horizontal="left" vertical="top" indent="2"/>
    </xf>
    <xf numFmtId="0" fontId="83" fillId="0" borderId="538" applyNumberFormat="0" applyFont="0" applyBorder="0" applyProtection="0">
      <alignment horizontal="center" vertical="center"/>
    </xf>
    <xf numFmtId="0" fontId="83" fillId="0" borderId="538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37" applyFont="0" applyFill="0" applyBorder="0"/>
    <xf numFmtId="248" fontId="324" fillId="35" borderId="537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45">
      <alignment horizontal="left" vertical="top" indent="2"/>
    </xf>
    <xf numFmtId="0" fontId="285" fillId="62" borderId="545">
      <alignment horizontal="left" vertical="top" indent="2"/>
    </xf>
    <xf numFmtId="0" fontId="285" fillId="62" borderId="545">
      <alignment horizontal="left" vertical="top" indent="2"/>
    </xf>
    <xf numFmtId="0" fontId="285" fillId="62" borderId="545">
      <alignment horizontal="left" vertical="top" indent="2"/>
    </xf>
    <xf numFmtId="0" fontId="83" fillId="0" borderId="544" applyNumberFormat="0" applyFont="0" applyBorder="0" applyProtection="0">
      <alignment horizontal="center" vertical="center"/>
    </xf>
    <xf numFmtId="0" fontId="83" fillId="0" borderId="544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43" applyFont="0" applyFill="0" applyBorder="0"/>
    <xf numFmtId="248" fontId="324" fillId="35" borderId="543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48">
      <alignment horizontal="left" vertical="top" indent="2"/>
    </xf>
    <xf numFmtId="0" fontId="285" fillId="62" borderId="548">
      <alignment horizontal="left" vertical="top" indent="2"/>
    </xf>
    <xf numFmtId="0" fontId="285" fillId="62" borderId="548">
      <alignment horizontal="left" vertical="top" indent="2"/>
    </xf>
    <xf numFmtId="0" fontId="285" fillId="62" borderId="548">
      <alignment horizontal="left" vertical="top" indent="2"/>
    </xf>
    <xf numFmtId="0" fontId="83" fillId="0" borderId="547" applyNumberFormat="0" applyFont="0" applyBorder="0" applyProtection="0">
      <alignment horizontal="center" vertical="center"/>
    </xf>
    <xf numFmtId="0" fontId="83" fillId="0" borderId="547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46" applyFont="0" applyFill="0" applyBorder="0"/>
    <xf numFmtId="248" fontId="324" fillId="35" borderId="546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54">
      <alignment horizontal="left" vertical="top" indent="2"/>
    </xf>
    <xf numFmtId="0" fontId="285" fillId="62" borderId="554">
      <alignment horizontal="left" vertical="top" indent="2"/>
    </xf>
    <xf numFmtId="0" fontId="285" fillId="62" borderId="554">
      <alignment horizontal="left" vertical="top" indent="2"/>
    </xf>
    <xf numFmtId="0" fontId="285" fillId="62" borderId="554">
      <alignment horizontal="left" vertical="top" indent="2"/>
    </xf>
    <xf numFmtId="0" fontId="83" fillId="0" borderId="553" applyNumberFormat="0" applyFont="0" applyBorder="0" applyProtection="0">
      <alignment horizontal="center" vertical="center"/>
    </xf>
    <xf numFmtId="0" fontId="83" fillId="0" borderId="553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52" applyFont="0" applyFill="0" applyBorder="0"/>
    <xf numFmtId="248" fontId="324" fillId="35" borderId="552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57">
      <alignment horizontal="left" vertical="top" indent="2"/>
    </xf>
    <xf numFmtId="0" fontId="285" fillId="62" borderId="557">
      <alignment horizontal="left" vertical="top" indent="2"/>
    </xf>
    <xf numFmtId="0" fontId="285" fillId="62" borderId="557">
      <alignment horizontal="left" vertical="top" indent="2"/>
    </xf>
    <xf numFmtId="0" fontId="285" fillId="62" borderId="557">
      <alignment horizontal="left" vertical="top" indent="2"/>
    </xf>
    <xf numFmtId="0" fontId="83" fillId="0" borderId="556" applyNumberFormat="0" applyFont="0" applyBorder="0" applyProtection="0">
      <alignment horizontal="center" vertical="center"/>
    </xf>
    <xf numFmtId="0" fontId="83" fillId="0" borderId="556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55" applyFont="0" applyFill="0" applyBorder="0"/>
    <xf numFmtId="248" fontId="324" fillId="35" borderId="555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63">
      <alignment horizontal="left" vertical="top" indent="2"/>
    </xf>
    <xf numFmtId="0" fontId="285" fillId="62" borderId="563">
      <alignment horizontal="left" vertical="top" indent="2"/>
    </xf>
    <xf numFmtId="0" fontId="285" fillId="62" borderId="563">
      <alignment horizontal="left" vertical="top" indent="2"/>
    </xf>
    <xf numFmtId="0" fontId="285" fillId="62" borderId="563">
      <alignment horizontal="left" vertical="top" indent="2"/>
    </xf>
    <xf numFmtId="0" fontId="83" fillId="0" borderId="562" applyNumberFormat="0" applyFont="0" applyBorder="0" applyProtection="0">
      <alignment horizontal="center" vertical="center"/>
    </xf>
    <xf numFmtId="0" fontId="83" fillId="0" borderId="562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61" applyFont="0" applyFill="0" applyBorder="0"/>
    <xf numFmtId="248" fontId="324" fillId="35" borderId="561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66">
      <alignment horizontal="left" vertical="top" indent="2"/>
    </xf>
    <xf numFmtId="0" fontId="285" fillId="62" borderId="566">
      <alignment horizontal="left" vertical="top" indent="2"/>
    </xf>
    <xf numFmtId="0" fontId="285" fillId="62" borderId="566">
      <alignment horizontal="left" vertical="top" indent="2"/>
    </xf>
    <xf numFmtId="0" fontId="285" fillId="62" borderId="566">
      <alignment horizontal="left" vertical="top" indent="2"/>
    </xf>
    <xf numFmtId="0" fontId="83" fillId="0" borderId="565" applyNumberFormat="0" applyFont="0" applyBorder="0" applyProtection="0">
      <alignment horizontal="center" vertical="center"/>
    </xf>
    <xf numFmtId="0" fontId="83" fillId="0" borderId="565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64" applyFont="0" applyFill="0" applyBorder="0"/>
    <xf numFmtId="248" fontId="324" fillId="35" borderId="564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72">
      <alignment horizontal="left" vertical="top" indent="2"/>
    </xf>
    <xf numFmtId="0" fontId="285" fillId="62" borderId="572">
      <alignment horizontal="left" vertical="top" indent="2"/>
    </xf>
    <xf numFmtId="0" fontId="285" fillId="62" borderId="572">
      <alignment horizontal="left" vertical="top" indent="2"/>
    </xf>
    <xf numFmtId="0" fontId="285" fillId="62" borderId="572">
      <alignment horizontal="left" vertical="top" indent="2"/>
    </xf>
    <xf numFmtId="0" fontId="83" fillId="0" borderId="571" applyNumberFormat="0" applyFont="0" applyBorder="0" applyProtection="0">
      <alignment horizontal="center" vertical="center"/>
    </xf>
    <xf numFmtId="0" fontId="83" fillId="0" borderId="571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70" applyFont="0" applyFill="0" applyBorder="0"/>
    <xf numFmtId="248" fontId="324" fillId="35" borderId="570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75">
      <alignment horizontal="left" vertical="top" indent="2"/>
    </xf>
    <xf numFmtId="0" fontId="285" fillId="62" borderId="575">
      <alignment horizontal="left" vertical="top" indent="2"/>
    </xf>
    <xf numFmtId="0" fontId="285" fillId="62" borderId="575">
      <alignment horizontal="left" vertical="top" indent="2"/>
    </xf>
    <xf numFmtId="0" fontId="285" fillId="62" borderId="575">
      <alignment horizontal="left" vertical="top" indent="2"/>
    </xf>
    <xf numFmtId="0" fontId="83" fillId="0" borderId="574" applyNumberFormat="0" applyFont="0" applyBorder="0" applyProtection="0">
      <alignment horizontal="center" vertical="center"/>
    </xf>
    <xf numFmtId="0" fontId="83" fillId="0" borderId="574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73" applyFont="0" applyFill="0" applyBorder="0"/>
    <xf numFmtId="248" fontId="324" fillId="35" borderId="573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81">
      <alignment horizontal="left" vertical="top" indent="2"/>
    </xf>
    <xf numFmtId="0" fontId="285" fillId="62" borderId="581">
      <alignment horizontal="left" vertical="top" indent="2"/>
    </xf>
    <xf numFmtId="0" fontId="285" fillId="62" borderId="581">
      <alignment horizontal="left" vertical="top" indent="2"/>
    </xf>
    <xf numFmtId="0" fontId="285" fillId="62" borderId="581">
      <alignment horizontal="left" vertical="top" indent="2"/>
    </xf>
    <xf numFmtId="0" fontId="83" fillId="0" borderId="580" applyNumberFormat="0" applyFont="0" applyBorder="0" applyProtection="0">
      <alignment horizontal="center" vertical="center"/>
    </xf>
    <xf numFmtId="0" fontId="83" fillId="0" borderId="580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79" applyFont="0" applyFill="0" applyBorder="0"/>
    <xf numFmtId="248" fontId="324" fillId="35" borderId="579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84">
      <alignment horizontal="left" vertical="top" indent="2"/>
    </xf>
    <xf numFmtId="0" fontId="285" fillId="62" borderId="584">
      <alignment horizontal="left" vertical="top" indent="2"/>
    </xf>
    <xf numFmtId="0" fontId="285" fillId="62" borderId="584">
      <alignment horizontal="left" vertical="top" indent="2"/>
    </xf>
    <xf numFmtId="0" fontId="285" fillId="62" borderId="584">
      <alignment horizontal="left" vertical="top" indent="2"/>
    </xf>
    <xf numFmtId="0" fontId="83" fillId="0" borderId="583" applyNumberFormat="0" applyFont="0" applyBorder="0" applyProtection="0">
      <alignment horizontal="center" vertical="center"/>
    </xf>
    <xf numFmtId="0" fontId="83" fillId="0" borderId="583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82" applyFont="0" applyFill="0" applyBorder="0"/>
    <xf numFmtId="248" fontId="324" fillId="35" borderId="582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90">
      <alignment horizontal="left" vertical="top" indent="2"/>
    </xf>
    <xf numFmtId="0" fontId="285" fillId="62" borderId="590">
      <alignment horizontal="left" vertical="top" indent="2"/>
    </xf>
    <xf numFmtId="0" fontId="285" fillId="62" borderId="590">
      <alignment horizontal="left" vertical="top" indent="2"/>
    </xf>
    <xf numFmtId="0" fontId="285" fillId="62" borderId="590">
      <alignment horizontal="left" vertical="top" indent="2"/>
    </xf>
    <xf numFmtId="0" fontId="83" fillId="0" borderId="589" applyNumberFormat="0" applyFont="0" applyBorder="0" applyProtection="0">
      <alignment horizontal="center" vertical="center"/>
    </xf>
    <xf numFmtId="0" fontId="83" fillId="0" borderId="589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88" applyFont="0" applyFill="0" applyBorder="0"/>
    <xf numFmtId="248" fontId="324" fillId="35" borderId="588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93">
      <alignment horizontal="left" vertical="top" indent="2"/>
    </xf>
    <xf numFmtId="0" fontId="285" fillId="62" borderId="593">
      <alignment horizontal="left" vertical="top" indent="2"/>
    </xf>
    <xf numFmtId="0" fontId="285" fillId="62" borderId="593">
      <alignment horizontal="left" vertical="top" indent="2"/>
    </xf>
    <xf numFmtId="0" fontId="285" fillId="62" borderId="593">
      <alignment horizontal="left" vertical="top" indent="2"/>
    </xf>
    <xf numFmtId="0" fontId="83" fillId="0" borderId="592" applyNumberFormat="0" applyFont="0" applyBorder="0" applyProtection="0">
      <alignment horizontal="center" vertical="center"/>
    </xf>
    <xf numFmtId="0" fontId="83" fillId="0" borderId="592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91" applyFont="0" applyFill="0" applyBorder="0"/>
    <xf numFmtId="248" fontId="324" fillId="35" borderId="591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599">
      <alignment horizontal="left" vertical="top" indent="2"/>
    </xf>
    <xf numFmtId="0" fontId="285" fillId="62" borderId="599">
      <alignment horizontal="left" vertical="top" indent="2"/>
    </xf>
    <xf numFmtId="0" fontId="285" fillId="62" borderId="599">
      <alignment horizontal="left" vertical="top" indent="2"/>
    </xf>
    <xf numFmtId="0" fontId="285" fillId="62" borderId="599">
      <alignment horizontal="left" vertical="top" indent="2"/>
    </xf>
    <xf numFmtId="0" fontId="83" fillId="0" borderId="598" applyNumberFormat="0" applyFont="0" applyBorder="0" applyProtection="0">
      <alignment horizontal="center" vertical="center"/>
    </xf>
    <xf numFmtId="0" fontId="83" fillId="0" borderId="598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597" applyFont="0" applyFill="0" applyBorder="0"/>
    <xf numFmtId="248" fontId="324" fillId="35" borderId="597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02">
      <alignment horizontal="left" vertical="top" indent="2"/>
    </xf>
    <xf numFmtId="0" fontId="285" fillId="62" borderId="602">
      <alignment horizontal="left" vertical="top" indent="2"/>
    </xf>
    <xf numFmtId="0" fontId="285" fillId="62" borderId="602">
      <alignment horizontal="left" vertical="top" indent="2"/>
    </xf>
    <xf numFmtId="0" fontId="285" fillId="62" borderId="602">
      <alignment horizontal="left" vertical="top" indent="2"/>
    </xf>
    <xf numFmtId="0" fontId="83" fillId="0" borderId="601" applyNumberFormat="0" applyFont="0" applyBorder="0" applyProtection="0">
      <alignment horizontal="center" vertical="center"/>
    </xf>
    <xf numFmtId="0" fontId="83" fillId="0" borderId="601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00" applyFont="0" applyFill="0" applyBorder="0"/>
    <xf numFmtId="248" fontId="324" fillId="35" borderId="600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08">
      <alignment horizontal="left" vertical="top" indent="2"/>
    </xf>
    <xf numFmtId="0" fontId="285" fillId="62" borderId="608">
      <alignment horizontal="left" vertical="top" indent="2"/>
    </xf>
    <xf numFmtId="0" fontId="285" fillId="62" borderId="608">
      <alignment horizontal="left" vertical="top" indent="2"/>
    </xf>
    <xf numFmtId="0" fontId="285" fillId="62" borderId="608">
      <alignment horizontal="left" vertical="top" indent="2"/>
    </xf>
    <xf numFmtId="0" fontId="83" fillId="0" borderId="607" applyNumberFormat="0" applyFont="0" applyBorder="0" applyProtection="0">
      <alignment horizontal="center" vertical="center"/>
    </xf>
    <xf numFmtId="0" fontId="83" fillId="0" borderId="607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06" applyFont="0" applyFill="0" applyBorder="0"/>
    <xf numFmtId="248" fontId="324" fillId="35" borderId="606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11">
      <alignment horizontal="left" vertical="top" indent="2"/>
    </xf>
    <xf numFmtId="0" fontId="285" fillId="62" borderId="611">
      <alignment horizontal="left" vertical="top" indent="2"/>
    </xf>
    <xf numFmtId="0" fontId="285" fillId="62" borderId="611">
      <alignment horizontal="left" vertical="top" indent="2"/>
    </xf>
    <xf numFmtId="0" fontId="285" fillId="62" borderId="611">
      <alignment horizontal="left" vertical="top" indent="2"/>
    </xf>
    <xf numFmtId="0" fontId="83" fillId="0" borderId="610" applyNumberFormat="0" applyFont="0" applyBorder="0" applyProtection="0">
      <alignment horizontal="center" vertical="center"/>
    </xf>
    <xf numFmtId="0" fontId="83" fillId="0" borderId="610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09" applyFont="0" applyFill="0" applyBorder="0"/>
    <xf numFmtId="248" fontId="324" fillId="35" borderId="609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17">
      <alignment horizontal="left" vertical="top" indent="2"/>
    </xf>
    <xf numFmtId="0" fontId="285" fillId="62" borderId="617">
      <alignment horizontal="left" vertical="top" indent="2"/>
    </xf>
    <xf numFmtId="0" fontId="285" fillId="62" borderId="617">
      <alignment horizontal="left" vertical="top" indent="2"/>
    </xf>
    <xf numFmtId="0" fontId="285" fillId="62" borderId="617">
      <alignment horizontal="left" vertical="top" indent="2"/>
    </xf>
    <xf numFmtId="0" fontId="83" fillId="0" borderId="616" applyNumberFormat="0" applyFont="0" applyBorder="0" applyProtection="0">
      <alignment horizontal="center" vertical="center"/>
    </xf>
    <xf numFmtId="0" fontId="83" fillId="0" borderId="616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15" applyFont="0" applyFill="0" applyBorder="0"/>
    <xf numFmtId="248" fontId="324" fillId="35" borderId="615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20">
      <alignment horizontal="left" vertical="top" indent="2"/>
    </xf>
    <xf numFmtId="0" fontId="285" fillId="62" borderId="620">
      <alignment horizontal="left" vertical="top" indent="2"/>
    </xf>
    <xf numFmtId="0" fontId="285" fillId="62" borderId="620">
      <alignment horizontal="left" vertical="top" indent="2"/>
    </xf>
    <xf numFmtId="0" fontId="285" fillId="62" borderId="620">
      <alignment horizontal="left" vertical="top" indent="2"/>
    </xf>
    <xf numFmtId="0" fontId="83" fillId="0" borderId="619" applyNumberFormat="0" applyFont="0" applyBorder="0" applyProtection="0">
      <alignment horizontal="center" vertical="center"/>
    </xf>
    <xf numFmtId="0" fontId="83" fillId="0" borderId="619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18" applyFont="0" applyFill="0" applyBorder="0"/>
    <xf numFmtId="248" fontId="324" fillId="35" borderId="618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26">
      <alignment horizontal="left" vertical="top" indent="2"/>
    </xf>
    <xf numFmtId="0" fontId="285" fillId="62" borderId="626">
      <alignment horizontal="left" vertical="top" indent="2"/>
    </xf>
    <xf numFmtId="0" fontId="285" fillId="62" borderId="626">
      <alignment horizontal="left" vertical="top" indent="2"/>
    </xf>
    <xf numFmtId="0" fontId="285" fillId="62" borderId="626">
      <alignment horizontal="left" vertical="top" indent="2"/>
    </xf>
    <xf numFmtId="0" fontId="83" fillId="0" borderId="625" applyNumberFormat="0" applyFont="0" applyBorder="0" applyProtection="0">
      <alignment horizontal="center" vertical="center"/>
    </xf>
    <xf numFmtId="0" fontId="83" fillId="0" borderId="625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24" applyFont="0" applyFill="0" applyBorder="0"/>
    <xf numFmtId="248" fontId="324" fillId="35" borderId="624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29">
      <alignment horizontal="left" vertical="top" indent="2"/>
    </xf>
    <xf numFmtId="0" fontId="285" fillId="62" borderId="629">
      <alignment horizontal="left" vertical="top" indent="2"/>
    </xf>
    <xf numFmtId="0" fontId="285" fillId="62" borderId="629">
      <alignment horizontal="left" vertical="top" indent="2"/>
    </xf>
    <xf numFmtId="0" fontId="285" fillId="62" borderId="629">
      <alignment horizontal="left" vertical="top" indent="2"/>
    </xf>
    <xf numFmtId="0" fontId="83" fillId="0" borderId="628" applyNumberFormat="0" applyFont="0" applyBorder="0" applyProtection="0">
      <alignment horizontal="center" vertical="center"/>
    </xf>
    <xf numFmtId="0" fontId="83" fillId="0" borderId="628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27" applyFont="0" applyFill="0" applyBorder="0"/>
    <xf numFmtId="248" fontId="324" fillId="35" borderId="627" applyFont="0" applyFill="0" applyBorder="0"/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32">
      <alignment horizontal="left" vertical="top" indent="2"/>
    </xf>
    <xf numFmtId="0" fontId="285" fillId="62" borderId="632">
      <alignment horizontal="left" vertical="top" indent="2"/>
    </xf>
    <xf numFmtId="0" fontId="285" fillId="62" borderId="632">
      <alignment horizontal="left" vertical="top" indent="2"/>
    </xf>
    <xf numFmtId="0" fontId="285" fillId="62" borderId="632">
      <alignment horizontal="left" vertical="top" indent="2"/>
    </xf>
    <xf numFmtId="0" fontId="83" fillId="0" borderId="631" applyNumberFormat="0" applyFont="0" applyBorder="0" applyProtection="0">
      <alignment horizontal="center" vertical="center"/>
    </xf>
    <xf numFmtId="0" fontId="83" fillId="0" borderId="631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30" applyFont="0" applyFill="0" applyBorder="0"/>
    <xf numFmtId="248" fontId="324" fillId="35" borderId="630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35">
      <alignment horizontal="left" vertical="top" indent="2"/>
    </xf>
    <xf numFmtId="0" fontId="285" fillId="62" borderId="635">
      <alignment horizontal="left" vertical="top" indent="2"/>
    </xf>
    <xf numFmtId="0" fontId="285" fillId="62" borderId="635">
      <alignment horizontal="left" vertical="top" indent="2"/>
    </xf>
    <xf numFmtId="0" fontId="285" fillId="62" borderId="635">
      <alignment horizontal="left" vertical="top" indent="2"/>
    </xf>
    <xf numFmtId="0" fontId="83" fillId="0" borderId="634" applyNumberFormat="0" applyFont="0" applyBorder="0" applyProtection="0">
      <alignment horizontal="center" vertical="center"/>
    </xf>
    <xf numFmtId="0" fontId="83" fillId="0" borderId="634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33" applyFont="0" applyFill="0" applyBorder="0"/>
    <xf numFmtId="248" fontId="324" fillId="35" borderId="633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38">
      <alignment horizontal="left" vertical="top" indent="2"/>
    </xf>
    <xf numFmtId="0" fontId="285" fillId="62" borderId="638">
      <alignment horizontal="left" vertical="top" indent="2"/>
    </xf>
    <xf numFmtId="0" fontId="285" fillId="62" borderId="638">
      <alignment horizontal="left" vertical="top" indent="2"/>
    </xf>
    <xf numFmtId="0" fontId="285" fillId="62" borderId="638">
      <alignment horizontal="left" vertical="top" indent="2"/>
    </xf>
    <xf numFmtId="0" fontId="83" fillId="0" borderId="637" applyNumberFormat="0" applyFont="0" applyBorder="0" applyProtection="0">
      <alignment horizontal="center" vertical="center"/>
    </xf>
    <xf numFmtId="0" fontId="83" fillId="0" borderId="637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36" applyFont="0" applyFill="0" applyBorder="0"/>
    <xf numFmtId="248" fontId="324" fillId="35" borderId="636" applyFont="0" applyFill="0" applyBorder="0"/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41">
      <alignment horizontal="left" vertical="top" indent="2"/>
    </xf>
    <xf numFmtId="0" fontId="285" fillId="62" borderId="641">
      <alignment horizontal="left" vertical="top" indent="2"/>
    </xf>
    <xf numFmtId="0" fontId="285" fillId="62" borderId="641">
      <alignment horizontal="left" vertical="top" indent="2"/>
    </xf>
    <xf numFmtId="0" fontId="285" fillId="62" borderId="641">
      <alignment horizontal="left" vertical="top" indent="2"/>
    </xf>
    <xf numFmtId="0" fontId="83" fillId="0" borderId="640" applyNumberFormat="0" applyFont="0" applyBorder="0" applyProtection="0">
      <alignment horizontal="center" vertical="center"/>
    </xf>
    <xf numFmtId="0" fontId="83" fillId="0" borderId="640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39" applyFont="0" applyFill="0" applyBorder="0"/>
    <xf numFmtId="248" fontId="324" fillId="35" borderId="639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44">
      <alignment horizontal="left" vertical="top" indent="2"/>
    </xf>
    <xf numFmtId="0" fontId="285" fillId="62" borderId="644">
      <alignment horizontal="left" vertical="top" indent="2"/>
    </xf>
    <xf numFmtId="0" fontId="285" fillId="62" borderId="644">
      <alignment horizontal="left" vertical="top" indent="2"/>
    </xf>
    <xf numFmtId="0" fontId="285" fillId="62" borderId="644">
      <alignment horizontal="left" vertical="top" indent="2"/>
    </xf>
    <xf numFmtId="0" fontId="83" fillId="0" borderId="643" applyNumberFormat="0" applyFont="0" applyBorder="0" applyProtection="0">
      <alignment horizontal="center" vertical="center"/>
    </xf>
    <xf numFmtId="0" fontId="83" fillId="0" borderId="643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42" applyFont="0" applyFill="0" applyBorder="0"/>
    <xf numFmtId="248" fontId="324" fillId="35" borderId="642" applyFont="0" applyFill="0" applyBorder="0"/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25" fillId="0" borderId="399" applyNumberFormat="0" applyBorder="0">
      <alignment horizontal="centerContinuous"/>
    </xf>
    <xf numFmtId="0" fontId="285" fillId="62" borderId="647">
      <alignment horizontal="left" vertical="top" indent="2"/>
    </xf>
    <xf numFmtId="0" fontId="285" fillId="62" borderId="647">
      <alignment horizontal="left" vertical="top" indent="2"/>
    </xf>
    <xf numFmtId="0" fontId="285" fillId="62" borderId="647">
      <alignment horizontal="left" vertical="top" indent="2"/>
    </xf>
    <xf numFmtId="0" fontId="285" fillId="62" borderId="647">
      <alignment horizontal="left" vertical="top" indent="2"/>
    </xf>
    <xf numFmtId="0" fontId="83" fillId="0" borderId="646" applyNumberFormat="0" applyFont="0" applyBorder="0" applyProtection="0">
      <alignment horizontal="center" vertical="center"/>
    </xf>
    <xf numFmtId="0" fontId="83" fillId="0" borderId="646" applyNumberFormat="0" applyFont="0" applyBorder="0" applyProtection="0">
      <alignment horizontal="center" vertical="center"/>
    </xf>
    <xf numFmtId="9" fontId="84" fillId="0" borderId="399" applyNumberFormat="0" applyBorder="0"/>
    <xf numFmtId="9" fontId="84" fillId="0" borderId="399" applyNumberFormat="0" applyBorder="0"/>
    <xf numFmtId="305" fontId="71" fillId="35" borderId="645" applyFont="0" applyFill="0" applyBorder="0"/>
    <xf numFmtId="248" fontId="324" fillId="35" borderId="645" applyFont="0" applyFill="0" applyBorder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5" fillId="62" borderId="1073">
      <alignment horizontal="left" vertical="top" indent="2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7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132" fillId="0" borderId="0" applyFont="0" applyFill="0" applyBorder="0" applyAlignment="0" applyProtection="0">
      <alignment vertical="center"/>
    </xf>
    <xf numFmtId="0" fontId="83" fillId="0" borderId="1536" applyNumberFormat="0" applyFont="0" applyBorder="0" applyProtection="0">
      <alignment horizontal="center" vertical="center"/>
    </xf>
    <xf numFmtId="0" fontId="285" fillId="62" borderId="1603">
      <alignment horizontal="left" vertical="top" indent="2"/>
    </xf>
    <xf numFmtId="0" fontId="285" fillId="62" borderId="1522">
      <alignment horizontal="left" vertical="top" indent="2"/>
    </xf>
    <xf numFmtId="0" fontId="83" fillId="0" borderId="1566" applyNumberFormat="0" applyFont="0" applyBorder="0" applyProtection="0">
      <alignment horizontal="center" vertical="center"/>
    </xf>
    <xf numFmtId="0" fontId="285" fillId="62" borderId="1558">
      <alignment horizontal="left" vertical="top" indent="2"/>
    </xf>
    <xf numFmtId="0" fontId="285" fillId="62" borderId="1531">
      <alignment horizontal="left" vertical="top" indent="2"/>
    </xf>
    <xf numFmtId="0" fontId="285" fillId="62" borderId="1558">
      <alignment horizontal="left" vertical="top" indent="2"/>
    </xf>
    <xf numFmtId="0" fontId="83" fillId="0" borderId="1575" applyNumberFormat="0" applyFont="0" applyBorder="0" applyProtection="0">
      <alignment horizontal="center" vertical="center"/>
    </xf>
    <xf numFmtId="0" fontId="83" fillId="0" borderId="1557" applyNumberFormat="0" applyFont="0" applyBorder="0" applyProtection="0">
      <alignment horizontal="center" vertical="center"/>
    </xf>
    <xf numFmtId="0" fontId="285" fillId="62" borderId="1585">
      <alignment horizontal="left" vertical="top" indent="2"/>
    </xf>
    <xf numFmtId="248" fontId="324" fillId="35" borderId="1514" applyFont="0" applyFill="0" applyBorder="0"/>
    <xf numFmtId="305" fontId="71" fillId="35" borderId="1517" applyFont="0" applyFill="0" applyBorder="0"/>
    <xf numFmtId="0" fontId="83" fillId="0" borderId="1518" applyNumberFormat="0" applyFont="0" applyBorder="0" applyProtection="0">
      <alignment horizontal="center" vertical="center"/>
    </xf>
    <xf numFmtId="0" fontId="285" fillId="62" borderId="1516">
      <alignment horizontal="left" vertical="top" indent="2"/>
    </xf>
    <xf numFmtId="0" fontId="83" fillId="0" borderId="1515" applyNumberFormat="0" applyFont="0" applyBorder="0" applyProtection="0">
      <alignment horizontal="center" vertical="center"/>
    </xf>
    <xf numFmtId="0" fontId="285" fillId="62" borderId="1513">
      <alignment horizontal="left" vertical="top" indent="2"/>
    </xf>
    <xf numFmtId="305" fontId="71" fillId="35" borderId="1511" applyFont="0" applyFill="0" applyBorder="0"/>
    <xf numFmtId="0" fontId="285" fillId="62" borderId="1513">
      <alignment horizontal="left" vertical="top" indent="2"/>
    </xf>
    <xf numFmtId="0" fontId="83" fillId="0" borderId="1509" applyNumberFormat="0" applyFont="0" applyBorder="0" applyProtection="0">
      <alignment horizontal="center" vertical="center"/>
    </xf>
    <xf numFmtId="0" fontId="285" fillId="62" borderId="1510">
      <alignment horizontal="left" vertical="top" indent="2"/>
    </xf>
    <xf numFmtId="248" fontId="324" fillId="35" borderId="1505" applyFont="0" applyFill="0" applyBorder="0"/>
    <xf numFmtId="0" fontId="285" fillId="62" borderId="1507">
      <alignment horizontal="left" vertical="top" indent="2"/>
    </xf>
    <xf numFmtId="0" fontId="83" fillId="0" borderId="1500" applyNumberFormat="0" applyFont="0" applyBorder="0" applyProtection="0">
      <alignment horizontal="center" vertical="center"/>
    </xf>
    <xf numFmtId="0" fontId="285" fillId="62" borderId="1501">
      <alignment horizontal="left" vertical="top" indent="2"/>
    </xf>
    <xf numFmtId="305" fontId="71" fillId="35" borderId="1496" applyFont="0" applyFill="0" applyBorder="0"/>
    <xf numFmtId="0" fontId="285" fillId="62" borderId="1498">
      <alignment horizontal="left" vertical="top" indent="2"/>
    </xf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305" fontId="71" fillId="35" borderId="1490" applyFont="0" applyFill="0" applyBorder="0"/>
    <xf numFmtId="0" fontId="83" fillId="0" borderId="1494" applyNumberFormat="0" applyFont="0" applyBorder="0" applyProtection="0">
      <alignment horizontal="center" vertical="center"/>
    </xf>
    <xf numFmtId="248" fontId="324" fillId="35" borderId="1490" applyFont="0" applyFill="0" applyBorder="0"/>
    <xf numFmtId="0" fontId="285" fillId="62" borderId="1492">
      <alignment horizontal="left" vertical="top" indent="2"/>
    </xf>
    <xf numFmtId="0" fontId="83" fillId="0" borderId="1491" applyNumberFormat="0" applyFont="0" applyBorder="0" applyProtection="0">
      <alignment horizontal="center" vertical="center"/>
    </xf>
    <xf numFmtId="248" fontId="324" fillId="35" borderId="1484" applyFont="0" applyFill="0" applyBorder="0"/>
    <xf numFmtId="0" fontId="285" fillId="62" borderId="1477">
      <alignment horizontal="left" vertical="top" indent="2"/>
    </xf>
    <xf numFmtId="0" fontId="83" fillId="0" borderId="1476" applyNumberFormat="0" applyFont="0" applyBorder="0" applyProtection="0">
      <alignment horizontal="center" vertical="center"/>
    </xf>
    <xf numFmtId="305" fontId="71" fillId="35" borderId="1454" applyFont="0" applyFill="0" applyBorder="0"/>
    <xf numFmtId="0" fontId="83" fillId="0" borderId="1446" applyNumberFormat="0" applyFont="0" applyBorder="0" applyProtection="0">
      <alignment horizontal="center" vertical="center"/>
    </xf>
    <xf numFmtId="305" fontId="71" fillId="35" borderId="1436" applyFont="0" applyFill="0" applyBorder="0"/>
    <xf numFmtId="0" fontId="285" fillId="62" borderId="1420">
      <alignment horizontal="left" vertical="top" indent="2"/>
    </xf>
    <xf numFmtId="0" fontId="83" fillId="0" borderId="1401" applyNumberFormat="0" applyFont="0" applyBorder="0" applyProtection="0">
      <alignment horizontal="center" vertical="center"/>
    </xf>
    <xf numFmtId="0" fontId="285" fillId="62" borderId="1480">
      <alignment horizontal="left" vertical="top" indent="2"/>
    </xf>
    <xf numFmtId="0" fontId="285" fillId="62" borderId="1393">
      <alignment horizontal="left" vertical="top" indent="2"/>
    </xf>
    <xf numFmtId="0" fontId="285" fillId="62" borderId="1390">
      <alignment horizontal="left" vertical="top" indent="2"/>
    </xf>
    <xf numFmtId="6" fontId="79" fillId="0" borderId="0"/>
    <xf numFmtId="0" fontId="285" fillId="62" borderId="1140">
      <alignment horizontal="left" vertical="top" indent="2"/>
    </xf>
    <xf numFmtId="0" fontId="285" fillId="62" borderId="1140">
      <alignment horizontal="left" vertical="top" indent="2"/>
    </xf>
    <xf numFmtId="0" fontId="83" fillId="0" borderId="1139" applyNumberFormat="0" applyFont="0" applyBorder="0" applyProtection="0">
      <alignment horizontal="center" vertical="center"/>
    </xf>
    <xf numFmtId="305" fontId="71" fillId="35" borderId="1138" applyFont="0" applyFill="0" applyBorder="0"/>
    <xf numFmtId="248" fontId="324" fillId="35" borderId="1138" applyFont="0" applyFill="0" applyBorder="0"/>
    <xf numFmtId="0" fontId="83" fillId="0" borderId="1578" applyNumberFormat="0" applyFont="0" applyBorder="0" applyProtection="0">
      <alignment horizontal="center" vertical="center"/>
    </xf>
    <xf numFmtId="0" fontId="285" fillId="62" borderId="1573">
      <alignment horizontal="left" vertical="top" indent="2"/>
    </xf>
    <xf numFmtId="0" fontId="285" fillId="62" borderId="1579">
      <alignment horizontal="left" vertical="top" indent="2"/>
    </xf>
    <xf numFmtId="0" fontId="285" fillId="62" borderId="1143">
      <alignment horizontal="left" vertical="top" indent="2"/>
    </xf>
    <xf numFmtId="0" fontId="285" fillId="62" borderId="1143">
      <alignment horizontal="left" vertical="top" indent="2"/>
    </xf>
    <xf numFmtId="0" fontId="83" fillId="0" borderId="1142" applyNumberFormat="0" applyFont="0" applyBorder="0" applyProtection="0">
      <alignment horizontal="center" vertical="center"/>
    </xf>
    <xf numFmtId="0" fontId="83" fillId="0" borderId="1142" applyNumberFormat="0" applyFont="0" applyBorder="0" applyProtection="0">
      <alignment horizontal="center" vertical="center"/>
    </xf>
    <xf numFmtId="248" fontId="324" fillId="35" borderId="1141" applyFont="0" applyFill="0" applyBorder="0"/>
    <xf numFmtId="0" fontId="285" fillId="62" borderId="1146">
      <alignment horizontal="left" vertical="top" indent="2"/>
    </xf>
    <xf numFmtId="0" fontId="83" fillId="0" borderId="1145" applyNumberFormat="0" applyFont="0" applyBorder="0" applyProtection="0">
      <alignment horizontal="center" vertical="center"/>
    </xf>
    <xf numFmtId="0" fontId="83" fillId="0" borderId="1145" applyNumberFormat="0" applyFont="0" applyBorder="0" applyProtection="0">
      <alignment horizontal="center" vertical="center"/>
    </xf>
    <xf numFmtId="305" fontId="71" fillId="35" borderId="1144" applyFont="0" applyFill="0" applyBorder="0"/>
    <xf numFmtId="0" fontId="83" fillId="0" borderId="1157" applyNumberFormat="0" applyFont="0" applyBorder="0" applyProtection="0">
      <alignment horizontal="center" vertical="center"/>
    </xf>
    <xf numFmtId="0" fontId="285" fillId="62" borderId="1158">
      <alignment horizontal="left" vertical="top" indent="2"/>
    </xf>
    <xf numFmtId="0" fontId="285" fillId="62" borderId="1230">
      <alignment horizontal="left" vertical="top" indent="2"/>
    </xf>
    <xf numFmtId="305" fontId="71" fillId="35" borderId="1174" applyFont="0" applyFill="0" applyBorder="0"/>
    <xf numFmtId="0" fontId="83" fillId="0" borderId="1220" applyNumberFormat="0" applyFont="0" applyBorder="0" applyProtection="0">
      <alignment horizontal="center" vertical="center"/>
    </xf>
    <xf numFmtId="0" fontId="285" fillId="62" borderId="1212">
      <alignment horizontal="left" vertical="top" indent="2"/>
    </xf>
    <xf numFmtId="0" fontId="285" fillId="62" borderId="1185">
      <alignment horizontal="left" vertical="top" indent="2"/>
    </xf>
    <xf numFmtId="0" fontId="285" fillId="62" borderId="1176">
      <alignment horizontal="left" vertical="top" indent="2"/>
    </xf>
    <xf numFmtId="0" fontId="285" fillId="62" borderId="1221">
      <alignment horizontal="left" vertical="top" indent="2"/>
    </xf>
    <xf numFmtId="0" fontId="285" fillId="62" borderId="1185">
      <alignment horizontal="left" vertical="top" indent="2"/>
    </xf>
    <xf numFmtId="248" fontId="324" fillId="35" borderId="1183" applyFont="0" applyFill="0" applyBorder="0"/>
    <xf numFmtId="0" fontId="285" fillId="62" borderId="1194">
      <alignment horizontal="left" vertical="top" indent="2"/>
    </xf>
    <xf numFmtId="248" fontId="324" fillId="35" borderId="1201" applyFont="0" applyFill="0" applyBorder="0"/>
    <xf numFmtId="0" fontId="285" fillId="62" borderId="1212">
      <alignment horizontal="left" vertical="top" indent="2"/>
    </xf>
    <xf numFmtId="248" fontId="324" fillId="35" borderId="1219" applyFont="0" applyFill="0" applyBorder="0"/>
    <xf numFmtId="0" fontId="83" fillId="0" borderId="1238" applyNumberFormat="0" applyFont="0" applyBorder="0" applyProtection="0">
      <alignment horizontal="center" vertical="center"/>
    </xf>
    <xf numFmtId="305" fontId="71" fillId="35" borderId="1237" applyFont="0" applyFill="0" applyBorder="0"/>
    <xf numFmtId="248" fontId="324" fillId="35" borderId="1210" applyFont="0" applyFill="0" applyBorder="0"/>
    <xf numFmtId="0" fontId="285" fillId="62" borderId="1212">
      <alignment horizontal="left" vertical="top" indent="2"/>
    </xf>
    <xf numFmtId="0" fontId="285" fillId="62" borderId="1203">
      <alignment horizontal="left" vertical="top" indent="2"/>
    </xf>
    <xf numFmtId="0" fontId="285" fillId="62" borderId="1221">
      <alignment horizontal="left" vertical="top" indent="2"/>
    </xf>
    <xf numFmtId="0" fontId="285" fillId="62" borderId="1185">
      <alignment horizontal="left" vertical="top" indent="2"/>
    </xf>
    <xf numFmtId="0" fontId="285" fillId="62" borderId="1176">
      <alignment horizontal="left" vertical="top" indent="2"/>
    </xf>
    <xf numFmtId="0" fontId="285" fillId="62" borderId="1203">
      <alignment horizontal="left" vertical="top" indent="2"/>
    </xf>
    <xf numFmtId="0" fontId="285" fillId="62" borderId="1239">
      <alignment horizontal="left" vertical="top" indent="2"/>
    </xf>
    <xf numFmtId="0" fontId="285" fillId="62" borderId="1167">
      <alignment horizontal="left" vertical="top" indent="2"/>
    </xf>
    <xf numFmtId="305" fontId="71" fillId="35" borderId="1156" applyFont="0" applyFill="0" applyBorder="0"/>
    <xf numFmtId="0" fontId="83" fillId="0" borderId="1157" applyNumberFormat="0" applyFont="0" applyBorder="0" applyProtection="0">
      <alignment horizontal="center" vertical="center"/>
    </xf>
    <xf numFmtId="0" fontId="285" fillId="62" borderId="1158">
      <alignment horizontal="left" vertical="top" indent="2"/>
    </xf>
    <xf numFmtId="0" fontId="285" fillId="62" borderId="1194">
      <alignment horizontal="left" vertical="top" indent="2"/>
    </xf>
    <xf numFmtId="0" fontId="285" fillId="62" borderId="1185">
      <alignment horizontal="left" vertical="top" indent="2"/>
    </xf>
    <xf numFmtId="0" fontId="83" fillId="0" borderId="1175" applyNumberFormat="0" applyFont="0" applyBorder="0" applyProtection="0">
      <alignment horizontal="center" vertical="center"/>
    </xf>
    <xf numFmtId="0" fontId="83" fillId="0" borderId="1184" applyNumberFormat="0" applyFont="0" applyBorder="0" applyProtection="0">
      <alignment horizontal="center" vertical="center"/>
    </xf>
    <xf numFmtId="305" fontId="71" fillId="35" borderId="1165" applyFont="0" applyFill="0" applyBorder="0"/>
    <xf numFmtId="0" fontId="285" fillId="62" borderId="1239">
      <alignment horizontal="left" vertical="top" indent="2"/>
    </xf>
    <xf numFmtId="0" fontId="285" fillId="62" borderId="1149">
      <alignment horizontal="left" vertical="top" indent="2"/>
    </xf>
    <xf numFmtId="0" fontId="285" fillId="62" borderId="1149">
      <alignment horizontal="left" vertical="top" indent="2"/>
    </xf>
    <xf numFmtId="0" fontId="83" fillId="0" borderId="1148" applyNumberFormat="0" applyFont="0" applyBorder="0" applyProtection="0">
      <alignment horizontal="center" vertical="center"/>
    </xf>
    <xf numFmtId="0" fontId="83" fillId="0" borderId="1148" applyNumberFormat="0" applyFont="0" applyBorder="0" applyProtection="0">
      <alignment horizontal="center" vertical="center"/>
    </xf>
    <xf numFmtId="248" fontId="324" fillId="35" borderId="1147" applyFont="0" applyFill="0" applyBorder="0"/>
    <xf numFmtId="0" fontId="285" fillId="62" borderId="1152">
      <alignment horizontal="left" vertical="top" indent="2"/>
    </xf>
    <xf numFmtId="0" fontId="285" fillId="62" borderId="1152">
      <alignment horizontal="left" vertical="top" indent="2"/>
    </xf>
    <xf numFmtId="0" fontId="83" fillId="0" borderId="1151" applyNumberFormat="0" applyFont="0" applyBorder="0" applyProtection="0">
      <alignment horizontal="center" vertical="center"/>
    </xf>
    <xf numFmtId="248" fontId="324" fillId="35" borderId="1150" applyFont="0" applyFill="0" applyBorder="0"/>
    <xf numFmtId="0" fontId="285" fillId="62" borderId="1155">
      <alignment horizontal="left" vertical="top" indent="2"/>
    </xf>
    <xf numFmtId="305" fontId="71" fillId="35" borderId="1153" applyFont="0" applyFill="0" applyBorder="0"/>
    <xf numFmtId="0" fontId="285" fillId="62" borderId="1161">
      <alignment horizontal="left" vertical="top" indent="2"/>
    </xf>
    <xf numFmtId="0" fontId="285" fillId="62" borderId="1164">
      <alignment horizontal="left" vertical="top" indent="2"/>
    </xf>
    <xf numFmtId="0" fontId="285" fillId="62" borderId="1170">
      <alignment horizontal="left" vertical="top" indent="2"/>
    </xf>
    <xf numFmtId="0" fontId="285" fillId="62" borderId="1170">
      <alignment horizontal="left" vertical="top" indent="2"/>
    </xf>
    <xf numFmtId="0" fontId="83" fillId="0" borderId="1169" applyNumberFormat="0" applyFont="0" applyBorder="0" applyProtection="0">
      <alignment horizontal="center" vertical="center"/>
    </xf>
    <xf numFmtId="248" fontId="324" fillId="35" borderId="1168" applyFont="0" applyFill="0" applyBorder="0"/>
    <xf numFmtId="0" fontId="285" fillId="62" borderId="1173">
      <alignment horizontal="left" vertical="top" indent="2"/>
    </xf>
    <xf numFmtId="0" fontId="285" fillId="62" borderId="1179">
      <alignment horizontal="left" vertical="top" indent="2"/>
    </xf>
    <xf numFmtId="0" fontId="285" fillId="62" borderId="1179">
      <alignment horizontal="left" vertical="top" indent="2"/>
    </xf>
    <xf numFmtId="0" fontId="83" fillId="0" borderId="1178" applyNumberFormat="0" applyFont="0" applyBorder="0" applyProtection="0">
      <alignment horizontal="center" vertical="center"/>
    </xf>
    <xf numFmtId="248" fontId="324" fillId="35" borderId="1177" applyFont="0" applyFill="0" applyBorder="0"/>
    <xf numFmtId="0" fontId="285" fillId="62" borderId="1182">
      <alignment horizontal="left" vertical="top" indent="2"/>
    </xf>
    <xf numFmtId="0" fontId="83" fillId="0" borderId="1181" applyNumberFormat="0" applyFont="0" applyBorder="0" applyProtection="0">
      <alignment horizontal="center" vertical="center"/>
    </xf>
    <xf numFmtId="0" fontId="285" fillId="62" borderId="1188">
      <alignment horizontal="left" vertical="top" indent="2"/>
    </xf>
    <xf numFmtId="0" fontId="83" fillId="0" borderId="1187" applyNumberFormat="0" applyFont="0" applyBorder="0" applyProtection="0">
      <alignment horizontal="center" vertical="center"/>
    </xf>
    <xf numFmtId="248" fontId="324" fillId="35" borderId="1186" applyFont="0" applyFill="0" applyBorder="0"/>
    <xf numFmtId="0" fontId="285" fillId="62" borderId="1191">
      <alignment horizontal="left" vertical="top" indent="2"/>
    </xf>
    <xf numFmtId="0" fontId="285" fillId="62" borderId="1191">
      <alignment horizontal="left" vertical="top" indent="2"/>
    </xf>
    <xf numFmtId="0" fontId="83" fillId="0" borderId="1190" applyNumberFormat="0" applyFont="0" applyBorder="0" applyProtection="0">
      <alignment horizontal="center" vertical="center"/>
    </xf>
    <xf numFmtId="0" fontId="83" fillId="0" borderId="1190" applyNumberFormat="0" applyFont="0" applyBorder="0" applyProtection="0">
      <alignment horizontal="center" vertical="center"/>
    </xf>
    <xf numFmtId="248" fontId="324" fillId="35" borderId="1189" applyFont="0" applyFill="0" applyBorder="0"/>
    <xf numFmtId="0" fontId="285" fillId="62" borderId="1197">
      <alignment horizontal="left" vertical="top" indent="2"/>
    </xf>
    <xf numFmtId="305" fontId="71" fillId="35" borderId="1198" applyFont="0" applyFill="0" applyBorder="0"/>
    <xf numFmtId="0" fontId="285" fillId="62" borderId="1206">
      <alignment horizontal="left" vertical="top" indent="2"/>
    </xf>
    <xf numFmtId="0" fontId="285" fillId="62" borderId="1206">
      <alignment horizontal="left" vertical="top" indent="2"/>
    </xf>
    <xf numFmtId="305" fontId="71" fillId="35" borderId="1204" applyFont="0" applyFill="0" applyBorder="0"/>
    <xf numFmtId="0" fontId="285" fillId="62" borderId="1209">
      <alignment horizontal="left" vertical="top" indent="2"/>
    </xf>
    <xf numFmtId="0" fontId="285" fillId="62" borderId="1209">
      <alignment horizontal="left" vertical="top" indent="2"/>
    </xf>
    <xf numFmtId="0" fontId="285" fillId="62" borderId="1209">
      <alignment horizontal="left" vertical="top" indent="2"/>
    </xf>
    <xf numFmtId="305" fontId="71" fillId="35" borderId="1207" applyFont="0" applyFill="0" applyBorder="0"/>
    <xf numFmtId="0" fontId="285" fillId="62" borderId="1215">
      <alignment horizontal="left" vertical="top" indent="2"/>
    </xf>
    <xf numFmtId="0" fontId="83" fillId="0" borderId="1214" applyNumberFormat="0" applyFont="0" applyBorder="0" applyProtection="0">
      <alignment horizontal="center" vertical="center"/>
    </xf>
    <xf numFmtId="305" fontId="71" fillId="35" borderId="1213" applyFont="0" applyFill="0" applyBorder="0"/>
    <xf numFmtId="248" fontId="324" fillId="35" borderId="1216" applyFont="0" applyFill="0" applyBorder="0"/>
    <xf numFmtId="0" fontId="285" fillId="62" borderId="1224">
      <alignment horizontal="left" vertical="top" indent="2"/>
    </xf>
    <xf numFmtId="0" fontId="83" fillId="0" borderId="1223" applyNumberFormat="0" applyFont="0" applyBorder="0" applyProtection="0">
      <alignment horizontal="center" vertical="center"/>
    </xf>
    <xf numFmtId="305" fontId="71" fillId="35" borderId="1222" applyFont="0" applyFill="0" applyBorder="0"/>
    <xf numFmtId="0" fontId="285" fillId="62" borderId="1227">
      <alignment horizontal="left" vertical="top" indent="2"/>
    </xf>
    <xf numFmtId="0" fontId="285" fillId="62" borderId="1227">
      <alignment horizontal="left" vertical="top" indent="2"/>
    </xf>
    <xf numFmtId="0" fontId="285" fillId="62" borderId="1227">
      <alignment horizontal="left" vertical="top" indent="2"/>
    </xf>
    <xf numFmtId="0" fontId="83" fillId="0" borderId="1226" applyNumberFormat="0" applyFont="0" applyBorder="0" applyProtection="0">
      <alignment horizontal="center" vertical="center"/>
    </xf>
    <xf numFmtId="0" fontId="285" fillId="62" borderId="1233">
      <alignment horizontal="left" vertical="top" indent="2"/>
    </xf>
    <xf numFmtId="0" fontId="285" fillId="62" borderId="1233">
      <alignment horizontal="left" vertical="top" indent="2"/>
    </xf>
    <xf numFmtId="0" fontId="83" fillId="0" borderId="1232" applyNumberFormat="0" applyFont="0" applyBorder="0" applyProtection="0">
      <alignment horizontal="center" vertical="center"/>
    </xf>
    <xf numFmtId="0" fontId="285" fillId="62" borderId="1236">
      <alignment horizontal="left" vertical="top" indent="2"/>
    </xf>
    <xf numFmtId="0" fontId="285" fillId="62" borderId="1236">
      <alignment horizontal="left" vertical="top" indent="2"/>
    </xf>
    <xf numFmtId="0" fontId="83" fillId="0" borderId="1235" applyNumberFormat="0" applyFont="0" applyBorder="0" applyProtection="0">
      <alignment horizontal="center" vertical="center"/>
    </xf>
    <xf numFmtId="248" fontId="324" fillId="35" borderId="1234" applyFont="0" applyFill="0" applyBorder="0"/>
    <xf numFmtId="0" fontId="285" fillId="62" borderId="1242">
      <alignment horizontal="left" vertical="top" indent="2"/>
    </xf>
    <xf numFmtId="0" fontId="285" fillId="62" borderId="1242">
      <alignment horizontal="left" vertical="top" indent="2"/>
    </xf>
    <xf numFmtId="0" fontId="83" fillId="0" borderId="1241" applyNumberFormat="0" applyFont="0" applyBorder="0" applyProtection="0">
      <alignment horizontal="center" vertical="center"/>
    </xf>
    <xf numFmtId="0" fontId="285" fillId="62" borderId="1245">
      <alignment horizontal="left" vertical="top" indent="2"/>
    </xf>
    <xf numFmtId="0" fontId="83" fillId="0" borderId="1244" applyNumberFormat="0" applyFont="0" applyBorder="0" applyProtection="0">
      <alignment horizontal="center" vertical="center"/>
    </xf>
    <xf numFmtId="0" fontId="83" fillId="0" borderId="1244" applyNumberFormat="0" applyFont="0" applyBorder="0" applyProtection="0">
      <alignment horizontal="center" vertical="center"/>
    </xf>
    <xf numFmtId="248" fontId="324" fillId="35" borderId="1243" applyFont="0" applyFill="0" applyBorder="0"/>
    <xf numFmtId="305" fontId="71" fillId="35" borderId="1249" applyFont="0" applyFill="0" applyBorder="0"/>
    <xf numFmtId="248" fontId="324" fillId="35" borderId="1249" applyFont="0" applyFill="0" applyBorder="0"/>
    <xf numFmtId="0" fontId="285" fillId="62" borderId="1254">
      <alignment horizontal="left" vertical="top" indent="2"/>
    </xf>
    <xf numFmtId="305" fontId="71" fillId="35" borderId="1252" applyFont="0" applyFill="0" applyBorder="0"/>
    <xf numFmtId="248" fontId="324" fillId="35" borderId="1252" applyFont="0" applyFill="0" applyBorder="0"/>
    <xf numFmtId="248" fontId="324" fillId="35" borderId="1258" applyFont="0" applyFill="0" applyBorder="0"/>
    <xf numFmtId="0" fontId="285" fillId="62" borderId="1263">
      <alignment horizontal="left" vertical="top" indent="2"/>
    </xf>
    <xf numFmtId="0" fontId="285" fillId="62" borderId="1263">
      <alignment horizontal="left" vertical="top" indent="2"/>
    </xf>
    <xf numFmtId="0" fontId="285" fillId="62" borderId="1263">
      <alignment horizontal="left" vertical="top" indent="2"/>
    </xf>
    <xf numFmtId="305" fontId="71" fillId="35" borderId="1261" applyFont="0" applyFill="0" applyBorder="0"/>
    <xf numFmtId="248" fontId="324" fillId="35" borderId="1261" applyFont="0" applyFill="0" applyBorder="0"/>
    <xf numFmtId="0" fontId="285" fillId="62" borderId="1263">
      <alignment horizontal="left" vertical="top" indent="2"/>
    </xf>
    <xf numFmtId="41" fontId="74" fillId="0" borderId="0" applyFont="0" applyFill="0" applyBorder="0" applyAlignment="0" applyProtection="0">
      <alignment vertical="center"/>
    </xf>
    <xf numFmtId="0" fontId="83" fillId="0" borderId="1325" applyNumberFormat="0" applyFont="0" applyBorder="0" applyProtection="0">
      <alignment horizontal="center" vertical="center"/>
    </xf>
    <xf numFmtId="248" fontId="324" fillId="35" borderId="1351" applyFont="0" applyFill="0" applyBorder="0"/>
    <xf numFmtId="0" fontId="83" fillId="0" borderId="1352" applyNumberFormat="0" applyFont="0" applyBorder="0" applyProtection="0">
      <alignment horizontal="center" vertical="center"/>
    </xf>
    <xf numFmtId="0" fontId="83" fillId="0" borderId="1316" applyNumberFormat="0" applyFont="0" applyBorder="0" applyProtection="0">
      <alignment horizontal="center" vertical="center"/>
    </xf>
    <xf numFmtId="0" fontId="83" fillId="0" borderId="1280" applyNumberFormat="0" applyFont="0" applyBorder="0" applyProtection="0">
      <alignment horizontal="center" vertical="center"/>
    </xf>
    <xf numFmtId="0" fontId="83" fillId="0" borderId="1352" applyNumberFormat="0" applyFont="0" applyBorder="0" applyProtection="0">
      <alignment horizontal="center" vertical="center"/>
    </xf>
    <xf numFmtId="0" fontId="285" fillId="62" borderId="1272">
      <alignment horizontal="left" vertical="top" indent="2"/>
    </xf>
    <xf numFmtId="0" fontId="285" fillId="62" borderId="1272">
      <alignment horizontal="left" vertical="top" indent="2"/>
    </xf>
    <xf numFmtId="0" fontId="285" fillId="62" borderId="1278">
      <alignment horizontal="left" vertical="top" indent="2"/>
    </xf>
    <xf numFmtId="0" fontId="83" fillId="0" borderId="1277" applyNumberFormat="0" applyFont="0" applyBorder="0" applyProtection="0">
      <alignment horizontal="center" vertical="center"/>
    </xf>
    <xf numFmtId="0" fontId="83" fillId="0" borderId="1277" applyNumberFormat="0" applyFont="0" applyBorder="0" applyProtection="0">
      <alignment horizontal="center" vertical="center"/>
    </xf>
    <xf numFmtId="0" fontId="285" fillId="62" borderId="1284">
      <alignment horizontal="left" vertical="top" indent="2"/>
    </xf>
    <xf numFmtId="0" fontId="285" fillId="62" borderId="1284">
      <alignment horizontal="left" vertical="top" indent="2"/>
    </xf>
    <xf numFmtId="0" fontId="83" fillId="0" borderId="1283" applyNumberFormat="0" applyFont="0" applyBorder="0" applyProtection="0">
      <alignment horizontal="center" vertical="center"/>
    </xf>
    <xf numFmtId="248" fontId="324" fillId="35" borderId="1282" applyFont="0" applyFill="0" applyBorder="0"/>
    <xf numFmtId="0" fontId="285" fillId="62" borderId="1287">
      <alignment horizontal="left" vertical="top" indent="2"/>
    </xf>
    <xf numFmtId="0" fontId="83" fillId="0" borderId="1286" applyNumberFormat="0" applyFont="0" applyBorder="0" applyProtection="0">
      <alignment horizontal="center" vertical="center"/>
    </xf>
    <xf numFmtId="305" fontId="71" fillId="35" borderId="1285" applyFont="0" applyFill="0" applyBorder="0"/>
    <xf numFmtId="0" fontId="285" fillId="62" borderId="1293">
      <alignment horizontal="left" vertical="top" indent="2"/>
    </xf>
    <xf numFmtId="0" fontId="83" fillId="0" borderId="1292" applyNumberFormat="0" applyFont="0" applyBorder="0" applyProtection="0">
      <alignment horizontal="center" vertical="center"/>
    </xf>
    <xf numFmtId="248" fontId="324" fillId="35" borderId="1291" applyFont="0" applyFill="0" applyBorder="0"/>
    <xf numFmtId="0" fontId="83" fillId="0" borderId="1304" applyNumberFormat="0" applyFont="0" applyBorder="0" applyProtection="0">
      <alignment horizontal="center" vertical="center"/>
    </xf>
    <xf numFmtId="0" fontId="285" fillId="62" borderId="1296">
      <alignment horizontal="left" vertical="top" indent="2"/>
    </xf>
    <xf numFmtId="0" fontId="83" fillId="0" borderId="1295" applyNumberFormat="0" applyFont="0" applyBorder="0" applyProtection="0">
      <alignment horizontal="center" vertical="center"/>
    </xf>
    <xf numFmtId="248" fontId="324" fillId="35" borderId="1294" applyFont="0" applyFill="0" applyBorder="0"/>
    <xf numFmtId="0" fontId="285" fillId="62" borderId="1302">
      <alignment horizontal="left" vertical="top" indent="2"/>
    </xf>
    <xf numFmtId="0" fontId="285" fillId="62" borderId="1302">
      <alignment horizontal="left" vertical="top" indent="2"/>
    </xf>
    <xf numFmtId="0" fontId="285" fillId="62" borderId="1302">
      <alignment horizontal="left" vertical="top" indent="2"/>
    </xf>
    <xf numFmtId="305" fontId="71" fillId="35" borderId="1300" applyFont="0" applyFill="0" applyBorder="0"/>
    <xf numFmtId="0" fontId="285" fillId="62" borderId="1305">
      <alignment horizontal="left" vertical="top" indent="2"/>
    </xf>
    <xf numFmtId="0" fontId="285" fillId="62" borderId="1305">
      <alignment horizontal="left" vertical="top" indent="2"/>
    </xf>
    <xf numFmtId="305" fontId="71" fillId="35" borderId="1303" applyFont="0" applyFill="0" applyBorder="0"/>
    <xf numFmtId="248" fontId="324" fillId="35" borderId="1303" applyFont="0" applyFill="0" applyBorder="0"/>
    <xf numFmtId="0" fontId="285" fillId="62" borderId="1311">
      <alignment horizontal="left" vertical="top" indent="2"/>
    </xf>
    <xf numFmtId="0" fontId="285" fillId="62" borderId="1311">
      <alignment horizontal="left" vertical="top" indent="2"/>
    </xf>
    <xf numFmtId="0" fontId="285" fillId="62" borderId="1311">
      <alignment horizontal="left" vertical="top" indent="2"/>
    </xf>
    <xf numFmtId="0" fontId="285" fillId="62" borderId="1311">
      <alignment horizontal="left" vertical="top" indent="2"/>
    </xf>
    <xf numFmtId="0" fontId="83" fillId="0" borderId="1310" applyNumberFormat="0" applyFont="0" applyBorder="0" applyProtection="0">
      <alignment horizontal="center" vertical="center"/>
    </xf>
    <xf numFmtId="0" fontId="83" fillId="0" borderId="1310" applyNumberFormat="0" applyFont="0" applyBorder="0" applyProtection="0">
      <alignment horizontal="center" vertical="center"/>
    </xf>
    <xf numFmtId="305" fontId="71" fillId="35" borderId="1309" applyFont="0" applyFill="0" applyBorder="0"/>
    <xf numFmtId="248" fontId="324" fillId="35" borderId="1309" applyFont="0" applyFill="0" applyBorder="0"/>
    <xf numFmtId="0" fontId="285" fillId="62" borderId="1314">
      <alignment horizontal="left" vertical="top" indent="2"/>
    </xf>
    <xf numFmtId="0" fontId="285" fillId="62" borderId="1320">
      <alignment horizontal="left" vertical="top" indent="2"/>
    </xf>
    <xf numFmtId="0" fontId="285" fillId="62" borderId="1320">
      <alignment horizontal="left" vertical="top" indent="2"/>
    </xf>
    <xf numFmtId="0" fontId="285" fillId="62" borderId="1320">
      <alignment horizontal="left" vertical="top" indent="2"/>
    </xf>
    <xf numFmtId="0" fontId="285" fillId="62" borderId="1320">
      <alignment horizontal="left" vertical="top" indent="2"/>
    </xf>
    <xf numFmtId="0" fontId="83" fillId="0" borderId="1319" applyNumberFormat="0" applyFont="0" applyBorder="0" applyProtection="0">
      <alignment horizontal="center" vertical="center"/>
    </xf>
    <xf numFmtId="0" fontId="83" fillId="0" borderId="1319" applyNumberFormat="0" applyFont="0" applyBorder="0" applyProtection="0">
      <alignment horizontal="center" vertical="center"/>
    </xf>
    <xf numFmtId="305" fontId="71" fillId="35" borderId="1318" applyFont="0" applyFill="0" applyBorder="0"/>
    <xf numFmtId="248" fontId="324" fillId="35" borderId="1318" applyFont="0" applyFill="0" applyBorder="0"/>
    <xf numFmtId="0" fontId="285" fillId="62" borderId="1323">
      <alignment horizontal="left" vertical="top" indent="2"/>
    </xf>
    <xf numFmtId="0" fontId="285" fillId="62" borderId="1323">
      <alignment horizontal="left" vertical="top" indent="2"/>
    </xf>
    <xf numFmtId="305" fontId="71" fillId="35" borderId="1321" applyFont="0" applyFill="0" applyBorder="0"/>
    <xf numFmtId="248" fontId="324" fillId="35" borderId="1321" applyFont="0" applyFill="0" applyBorder="0"/>
    <xf numFmtId="0" fontId="285" fillId="62" borderId="1338">
      <alignment horizontal="left" vertical="top" indent="2"/>
    </xf>
    <xf numFmtId="0" fontId="285" fillId="62" borderId="1338">
      <alignment horizontal="left" vertical="top" indent="2"/>
    </xf>
    <xf numFmtId="0" fontId="285" fillId="62" borderId="1338">
      <alignment horizontal="left" vertical="top" indent="2"/>
    </xf>
    <xf numFmtId="0" fontId="285" fillId="62" borderId="1338">
      <alignment horizontal="left" vertical="top" indent="2"/>
    </xf>
    <xf numFmtId="41" fontId="75" fillId="0" borderId="0"/>
    <xf numFmtId="0" fontId="83" fillId="0" borderId="1337" applyNumberFormat="0" applyFont="0" applyBorder="0" applyProtection="0">
      <alignment horizontal="center" vertical="center"/>
    </xf>
    <xf numFmtId="0" fontId="83" fillId="0" borderId="1337" applyNumberFormat="0" applyFont="0" applyBorder="0" applyProtection="0">
      <alignment horizontal="center" vertical="center"/>
    </xf>
    <xf numFmtId="0" fontId="285" fillId="62" borderId="1513">
      <alignment horizontal="left" vertical="top" indent="2"/>
    </xf>
    <xf numFmtId="305" fontId="71" fillId="35" borderId="1520" applyFont="0" applyFill="0" applyBorder="0"/>
    <xf numFmtId="0" fontId="285" fillId="62" borderId="1420">
      <alignment horizontal="left" vertical="top" indent="2"/>
    </xf>
    <xf numFmtId="0" fontId="83" fillId="0" borderId="1407" applyNumberFormat="0" applyFont="0" applyBorder="0" applyProtection="0">
      <alignment horizontal="center" vertical="center"/>
    </xf>
    <xf numFmtId="0" fontId="285" fillId="62" borderId="1459">
      <alignment horizontal="left" vertical="top" indent="2"/>
    </xf>
    <xf numFmtId="248" fontId="324" fillId="35" borderId="1400" applyFont="0" applyFill="0" applyBorder="0"/>
    <xf numFmtId="6" fontId="79" fillId="0" borderId="0"/>
    <xf numFmtId="0" fontId="83" fillId="0" borderId="1449" applyNumberFormat="0" applyFont="0" applyBorder="0" applyProtection="0">
      <alignment horizontal="center" vertical="center"/>
    </xf>
    <xf numFmtId="0" fontId="285" fillId="62" borderId="1420">
      <alignment horizontal="left" vertical="top" indent="2"/>
    </xf>
    <xf numFmtId="0" fontId="285" fillId="62" borderId="1414">
      <alignment horizontal="left" vertical="top" indent="2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85" fillId="62" borderId="1082">
      <alignment horizontal="left" vertical="top" indent="2"/>
    </xf>
    <xf numFmtId="248" fontId="324" fillId="35" borderId="1080" applyFont="0" applyFill="0" applyBorder="0"/>
    <xf numFmtId="0" fontId="83" fillId="0" borderId="1081" applyNumberFormat="0" applyFont="0" applyBorder="0" applyProtection="0">
      <alignment horizontal="center" vertical="center"/>
    </xf>
    <xf numFmtId="0" fontId="285" fillId="62" borderId="1079">
      <alignment horizontal="left" vertical="top" indent="2"/>
    </xf>
    <xf numFmtId="248" fontId="324" fillId="35" borderId="1077" applyFont="0" applyFill="0" applyBorder="0"/>
    <xf numFmtId="0" fontId="83" fillId="0" borderId="1078" applyNumberFormat="0" applyFont="0" applyBorder="0" applyProtection="0">
      <alignment horizontal="center" vertical="center"/>
    </xf>
    <xf numFmtId="0" fontId="83" fillId="0" borderId="1045" applyNumberFormat="0" applyFont="0" applyBorder="0" applyProtection="0">
      <alignment horizontal="center" vertical="center"/>
    </xf>
    <xf numFmtId="0" fontId="285" fillId="62" borderId="1052">
      <alignment horizontal="left" vertical="top" indent="2"/>
    </xf>
    <xf numFmtId="0" fontId="83" fillId="0" borderId="1051" applyNumberFormat="0" applyFont="0" applyBorder="0" applyProtection="0">
      <alignment horizontal="center" vertical="center"/>
    </xf>
    <xf numFmtId="0" fontId="285" fillId="62" borderId="1052">
      <alignment horizontal="left" vertical="top" indent="2"/>
    </xf>
    <xf numFmtId="248" fontId="324" fillId="35" borderId="1044" applyFont="0" applyFill="0" applyBorder="0"/>
    <xf numFmtId="0" fontId="83" fillId="0" borderId="1045" applyNumberFormat="0" applyFont="0" applyBorder="0" applyProtection="0">
      <alignment horizontal="center" vertical="center"/>
    </xf>
    <xf numFmtId="0" fontId="285" fillId="62" borderId="1046">
      <alignment horizontal="left" vertical="top" indent="2"/>
    </xf>
    <xf numFmtId="248" fontId="324" fillId="35" borderId="1041" applyFont="0" applyFill="0" applyBorder="0"/>
    <xf numFmtId="0" fontId="83" fillId="0" borderId="1042" applyNumberFormat="0" applyFont="0" applyBorder="0" applyProtection="0">
      <alignment horizontal="center" vertical="center"/>
    </xf>
    <xf numFmtId="0" fontId="285" fillId="62" borderId="1043">
      <alignment horizontal="left" vertical="top" indent="2"/>
    </xf>
    <xf numFmtId="0" fontId="285" fillId="62" borderId="1043">
      <alignment horizontal="left" vertical="top" indent="2"/>
    </xf>
    <xf numFmtId="0" fontId="83" fillId="0" borderId="1036" applyNumberFormat="0" applyFont="0" applyBorder="0" applyProtection="0">
      <alignment horizontal="center" vertical="center"/>
    </xf>
    <xf numFmtId="305" fontId="71" fillId="35" borderId="1035" applyFont="0" applyFill="0" applyBorder="0"/>
    <xf numFmtId="0" fontId="285" fillId="62" borderId="1037">
      <alignment horizontal="left" vertical="top" indent="2"/>
    </xf>
    <xf numFmtId="0" fontId="285" fillId="62" borderId="1037">
      <alignment horizontal="left" vertical="top" indent="2"/>
    </xf>
    <xf numFmtId="248" fontId="324" fillId="35" borderId="1032" applyFont="0" applyFill="0" applyBorder="0"/>
    <xf numFmtId="0" fontId="285" fillId="62" borderId="1034">
      <alignment horizontal="left" vertical="top" indent="2"/>
    </xf>
    <xf numFmtId="0" fontId="285" fillId="62" borderId="1034">
      <alignment horizontal="left" vertical="top" indent="2"/>
    </xf>
    <xf numFmtId="0" fontId="285" fillId="62" borderId="1034">
      <alignment horizontal="left" vertical="top" indent="2"/>
    </xf>
    <xf numFmtId="305" fontId="71" fillId="35" borderId="1026" applyFont="0" applyFill="0" applyBorder="0"/>
    <xf numFmtId="0" fontId="285" fillId="62" borderId="1025">
      <alignment horizontal="left" vertical="top" indent="2"/>
    </xf>
    <xf numFmtId="0" fontId="285" fillId="62" borderId="1028">
      <alignment horizontal="left" vertical="top" indent="2"/>
    </xf>
    <xf numFmtId="0" fontId="285" fillId="62" borderId="1028">
      <alignment horizontal="left" vertical="top" indent="2"/>
    </xf>
    <xf numFmtId="305" fontId="71" fillId="35" borderId="1023" applyFont="0" applyFill="0" applyBorder="0"/>
    <xf numFmtId="0" fontId="83" fillId="0" borderId="1024" applyNumberFormat="0" applyFont="0" applyBorder="0" applyProtection="0">
      <alignment horizontal="center" vertical="center"/>
    </xf>
    <xf numFmtId="0" fontId="285" fillId="62" borderId="1025">
      <alignment horizontal="left" vertical="top" indent="2"/>
    </xf>
    <xf numFmtId="0" fontId="285" fillId="62" borderId="1025">
      <alignment horizontal="left" vertical="top" indent="2"/>
    </xf>
    <xf numFmtId="305" fontId="71" fillId="35" borderId="1020" applyFont="0" applyFill="0" applyBorder="0"/>
    <xf numFmtId="248" fontId="324" fillId="35" borderId="1020" applyFont="0" applyFill="0" applyBorder="0"/>
    <xf numFmtId="0" fontId="285" fillId="62" borderId="1022">
      <alignment horizontal="left" vertical="top" indent="2"/>
    </xf>
    <xf numFmtId="0" fontId="83" fillId="0" borderId="1021" applyNumberFormat="0" applyFont="0" applyBorder="0" applyProtection="0">
      <alignment horizontal="center" vertical="center"/>
    </xf>
    <xf numFmtId="0" fontId="285" fillId="62" borderId="1022">
      <alignment horizontal="left" vertical="top" indent="2"/>
    </xf>
    <xf numFmtId="0" fontId="285" fillId="62" borderId="1112">
      <alignment horizontal="left" vertical="top" indent="2"/>
    </xf>
    <xf numFmtId="305" fontId="71" fillId="35" borderId="1038" applyFont="0" applyFill="0" applyBorder="0"/>
    <xf numFmtId="0" fontId="285" fillId="62" borderId="1040">
      <alignment horizontal="left" vertical="top" indent="2"/>
    </xf>
    <xf numFmtId="0" fontId="83" fillId="0" borderId="1057" applyNumberFormat="0" applyFont="0" applyBorder="0" applyProtection="0">
      <alignment horizontal="center" vertical="center"/>
    </xf>
    <xf numFmtId="0" fontId="83" fillId="0" borderId="1048" applyNumberFormat="0" applyFont="0" applyBorder="0" applyProtection="0">
      <alignment horizontal="center" vertical="center"/>
    </xf>
    <xf numFmtId="0" fontId="285" fillId="62" borderId="1058">
      <alignment horizontal="left" vertical="top" indent="2"/>
    </xf>
    <xf numFmtId="0" fontId="285" fillId="62" borderId="1067">
      <alignment horizontal="left" vertical="top" indent="2"/>
    </xf>
    <xf numFmtId="0" fontId="285" fillId="62" borderId="1112">
      <alignment horizontal="left" vertical="top" indent="2"/>
    </xf>
    <xf numFmtId="0" fontId="83" fillId="0" borderId="1030" applyNumberFormat="0" applyFont="0" applyBorder="0" applyProtection="0">
      <alignment horizontal="center" vertical="center"/>
    </xf>
    <xf numFmtId="305" fontId="71" fillId="35" borderId="1029" applyFont="0" applyFill="0" applyBorder="0"/>
    <xf numFmtId="0" fontId="285" fillId="62" borderId="1040">
      <alignment horizontal="left" vertical="top" indent="2"/>
    </xf>
    <xf numFmtId="248" fontId="324" fillId="35" borderId="1038" applyFont="0" applyFill="0" applyBorder="0"/>
    <xf numFmtId="0" fontId="83" fillId="0" borderId="1039" applyNumberFormat="0" applyFont="0" applyBorder="0" applyProtection="0">
      <alignment horizontal="center" vertical="center"/>
    </xf>
    <xf numFmtId="0" fontId="83" fillId="0" borderId="1102" applyNumberFormat="0" applyFont="0" applyBorder="0" applyProtection="0">
      <alignment horizontal="center" vertical="center"/>
    </xf>
    <xf numFmtId="0" fontId="285" fillId="62" borderId="1058">
      <alignment horizontal="left" vertical="top" indent="2"/>
    </xf>
    <xf numFmtId="0" fontId="285" fillId="62" borderId="1094">
      <alignment horizontal="left" vertical="top" indent="2"/>
    </xf>
    <xf numFmtId="0" fontId="285" fillId="62" borderId="1076">
      <alignment horizontal="left" vertical="top" indent="2"/>
    </xf>
    <xf numFmtId="248" fontId="324" fillId="35" borderId="1101" applyFont="0" applyFill="0" applyBorder="0"/>
    <xf numFmtId="0" fontId="83" fillId="0" borderId="1066" applyNumberFormat="0" applyFont="0" applyBorder="0" applyProtection="0">
      <alignment horizontal="center" vertical="center"/>
    </xf>
    <xf numFmtId="0" fontId="285" fillId="62" borderId="1076">
      <alignment horizontal="left" vertical="top" indent="2"/>
    </xf>
    <xf numFmtId="0" fontId="285" fillId="62" borderId="1094">
      <alignment horizontal="left" vertical="top" indent="2"/>
    </xf>
    <xf numFmtId="0" fontId="285" fillId="62" borderId="1094">
      <alignment horizontal="left" vertical="top" indent="2"/>
    </xf>
    <xf numFmtId="248" fontId="324" fillId="35" borderId="1083" applyFont="0" applyFill="0" applyBorder="0"/>
    <xf numFmtId="0" fontId="83" fillId="0" borderId="1075" applyNumberFormat="0" applyFont="0" applyBorder="0" applyProtection="0">
      <alignment horizontal="center" vertical="center"/>
    </xf>
    <xf numFmtId="248" fontId="324" fillId="35" borderId="1110" applyFont="0" applyFill="0" applyBorder="0"/>
    <xf numFmtId="0" fontId="285" fillId="62" borderId="1112">
      <alignment horizontal="left" vertical="top" indent="2"/>
    </xf>
    <xf numFmtId="0" fontId="285" fillId="62" borderId="1103">
      <alignment horizontal="left" vertical="top" indent="2"/>
    </xf>
    <xf numFmtId="248" fontId="324" fillId="35" borderId="1074" applyFont="0" applyFill="0" applyBorder="0"/>
    <xf numFmtId="305" fontId="71" fillId="35" borderId="1056" applyFont="0" applyFill="0" applyBorder="0"/>
    <xf numFmtId="0" fontId="285" fillId="62" borderId="1058">
      <alignment horizontal="left" vertical="top" indent="2"/>
    </xf>
    <xf numFmtId="0" fontId="285" fillId="62" borderId="1094">
      <alignment horizontal="left" vertical="top" indent="2"/>
    </xf>
    <xf numFmtId="248" fontId="324" fillId="35" borderId="1047" applyFont="0" applyFill="0" applyBorder="0"/>
    <xf numFmtId="0" fontId="285" fillId="62" borderId="1040">
      <alignment horizontal="left" vertical="top" indent="2"/>
    </xf>
    <xf numFmtId="0" fontId="83" fillId="0" borderId="1039" applyNumberFormat="0" applyFont="0" applyBorder="0" applyProtection="0">
      <alignment horizontal="center" vertical="center"/>
    </xf>
    <xf numFmtId="0" fontId="285" fillId="62" borderId="1085">
      <alignment horizontal="left" vertical="top" indent="2"/>
    </xf>
    <xf numFmtId="0" fontId="83" fillId="0" borderId="1093" applyNumberFormat="0" applyFont="0" applyBorder="0" applyProtection="0">
      <alignment horizontal="center" vertical="center"/>
    </xf>
    <xf numFmtId="305" fontId="71" fillId="35" borderId="1065" applyFont="0" applyFill="0" applyBorder="0"/>
    <xf numFmtId="0" fontId="285" fillId="62" borderId="1103">
      <alignment horizontal="left" vertical="top" indent="2"/>
    </xf>
    <xf numFmtId="0" fontId="285" fillId="62" borderId="1031">
      <alignment horizontal="left" vertical="top" indent="2"/>
    </xf>
    <xf numFmtId="0" fontId="83" fillId="0" borderId="1030" applyNumberFormat="0" applyFont="0" applyBorder="0" applyProtection="0">
      <alignment horizontal="center" vertical="center"/>
    </xf>
    <xf numFmtId="305" fontId="71" fillId="35" borderId="1017" applyFont="0" applyFill="0" applyBorder="0"/>
    <xf numFmtId="0" fontId="285" fillId="62" borderId="1016">
      <alignment horizontal="left" vertical="top" indent="2"/>
    </xf>
    <xf numFmtId="0" fontId="285" fillId="62" borderId="1019">
      <alignment horizontal="left" vertical="top" indent="2"/>
    </xf>
    <xf numFmtId="0" fontId="285" fillId="62" borderId="1019">
      <alignment horizontal="left" vertical="top" indent="2"/>
    </xf>
    <xf numFmtId="0" fontId="285" fillId="62" borderId="1019">
      <alignment horizontal="left" vertical="top" indent="2"/>
    </xf>
    <xf numFmtId="305" fontId="71" fillId="35" borderId="1014" applyFont="0" applyFill="0" applyBorder="0"/>
    <xf numFmtId="248" fontId="324" fillId="35" borderId="1014" applyFont="0" applyFill="0" applyBorder="0"/>
    <xf numFmtId="0" fontId="83" fillId="0" borderId="1015" applyNumberFormat="0" applyFont="0" applyBorder="0" applyProtection="0">
      <alignment horizontal="center" vertical="center"/>
    </xf>
    <xf numFmtId="0" fontId="285" fillId="62" borderId="1016">
      <alignment horizontal="left" vertical="top" indent="2"/>
    </xf>
    <xf numFmtId="0" fontId="285" fillId="62" borderId="1582">
      <alignment horizontal="left" vertical="top" indent="2"/>
    </xf>
    <xf numFmtId="305" fontId="71" fillId="35" borderId="885" applyFont="0" applyFill="0" applyBorder="0"/>
    <xf numFmtId="0" fontId="285" fillId="62" borderId="1013">
      <alignment horizontal="left" vertical="top" indent="2"/>
    </xf>
    <xf numFmtId="0" fontId="83" fillId="0" borderId="889" applyNumberFormat="0" applyFont="0" applyBorder="0" applyProtection="0">
      <alignment horizontal="center" vertical="center"/>
    </xf>
    <xf numFmtId="0" fontId="285" fillId="62" borderId="1013">
      <alignment horizontal="left" vertical="top" indent="2"/>
    </xf>
    <xf numFmtId="0" fontId="83" fillId="0" borderId="1557" applyNumberFormat="0" applyFont="0" applyBorder="0" applyProtection="0">
      <alignment horizontal="center" vertical="center"/>
    </xf>
    <xf numFmtId="0" fontId="285" fillId="62" borderId="1552">
      <alignment horizontal="left" vertical="top" indent="2"/>
    </xf>
    <xf numFmtId="0" fontId="285" fillId="62" borderId="1576">
      <alignment horizontal="left" vertical="top" indent="2"/>
    </xf>
    <xf numFmtId="0" fontId="285" fillId="62" borderId="1612">
      <alignment horizontal="left" vertical="top" indent="2"/>
    </xf>
    <xf numFmtId="305" fontId="71" fillId="35" borderId="1547" applyFont="0" applyFill="0" applyBorder="0"/>
    <xf numFmtId="248" fontId="324" fillId="35" borderId="1375" applyFont="0" applyFill="0" applyBorder="0"/>
    <xf numFmtId="0" fontId="285" fillId="62" borderId="1498">
      <alignment horizontal="left" vertical="top" indent="2"/>
    </xf>
    <xf numFmtId="0" fontId="285" fillId="62" borderId="1465">
      <alignment horizontal="left" vertical="top" indent="2"/>
    </xf>
    <xf numFmtId="0" fontId="83" fillId="0" borderId="1009" applyNumberFormat="0" applyFont="0" applyBorder="0" applyProtection="0">
      <alignment horizontal="center" vertical="center"/>
    </xf>
    <xf numFmtId="0" fontId="285" fillId="62" borderId="1013">
      <alignment horizontal="left" vertical="top" indent="2"/>
    </xf>
    <xf numFmtId="0" fontId="83" fillId="0" borderId="1012" applyNumberFormat="0" applyFont="0" applyBorder="0" applyProtection="0">
      <alignment horizontal="center" vertical="center"/>
    </xf>
    <xf numFmtId="0" fontId="285" fillId="62" borderId="1013">
      <alignment horizontal="left" vertical="top" indent="2"/>
    </xf>
    <xf numFmtId="248" fontId="324" fillId="35" borderId="1008" applyFont="0" applyFill="0" applyBorder="0"/>
    <xf numFmtId="0" fontId="83" fillId="0" borderId="1009" applyNumberFormat="0" applyFont="0" applyBorder="0" applyProtection="0">
      <alignment horizontal="center" vertical="center"/>
    </xf>
    <xf numFmtId="0" fontId="285" fillId="62" borderId="1010">
      <alignment horizontal="left" vertical="top" indent="2"/>
    </xf>
    <xf numFmtId="0" fontId="83" fillId="0" borderId="1006" applyNumberFormat="0" applyFont="0" applyBorder="0" applyProtection="0">
      <alignment horizontal="center" vertical="center"/>
    </xf>
    <xf numFmtId="305" fontId="71" fillId="35" borderId="1005" applyFont="0" applyFill="0" applyBorder="0"/>
    <xf numFmtId="0" fontId="285" fillId="62" borderId="1007">
      <alignment horizontal="left" vertical="top" indent="2"/>
    </xf>
    <xf numFmtId="0" fontId="285" fillId="62" borderId="1007">
      <alignment horizontal="left" vertical="top" indent="2"/>
    </xf>
    <xf numFmtId="0" fontId="83" fillId="0" borderId="1569" applyNumberFormat="0" applyFont="0" applyBorder="0" applyProtection="0">
      <alignment horizontal="center" vertical="center"/>
    </xf>
    <xf numFmtId="305" fontId="71" fillId="35" borderId="1571" applyFont="0" applyFill="0" applyBorder="0"/>
    <xf numFmtId="0" fontId="285" fillId="62" borderId="1552">
      <alignment horizontal="left" vertical="top" indent="2"/>
    </xf>
    <xf numFmtId="0" fontId="285" fillId="62" borderId="1522">
      <alignment horizontal="left" vertical="top" indent="2"/>
    </xf>
    <xf numFmtId="0" fontId="285" fillId="62" borderId="1612">
      <alignment horizontal="left" vertical="top" indent="2"/>
    </xf>
    <xf numFmtId="248" fontId="324" fillId="35" borderId="1556" applyFont="0" applyFill="0" applyBorder="0"/>
    <xf numFmtId="0" fontId="285" fillId="62" borderId="1519">
      <alignment horizontal="left" vertical="top" indent="2"/>
    </xf>
    <xf numFmtId="0" fontId="83" fillId="0" borderId="1593" applyNumberFormat="0" applyFont="0" applyBorder="0" applyProtection="0">
      <alignment horizontal="center" vertical="center"/>
    </xf>
    <xf numFmtId="0" fontId="285" fillId="62" borderId="1516">
      <alignment horizontal="left" vertical="top" indent="2"/>
    </xf>
    <xf numFmtId="0" fontId="83" fillId="0" borderId="1385" applyNumberFormat="0" applyFont="0" applyBorder="0" applyProtection="0">
      <alignment horizontal="center" vertical="center"/>
    </xf>
    <xf numFmtId="0" fontId="285" fillId="62" borderId="1507">
      <alignment horizontal="left" vertical="top" indent="2"/>
    </xf>
    <xf numFmtId="248" fontId="324" fillId="35" borderId="1002" applyFont="0" applyFill="0" applyBorder="0"/>
    <xf numFmtId="0" fontId="285" fillId="62" borderId="1004">
      <alignment horizontal="left" vertical="top" indent="2"/>
    </xf>
    <xf numFmtId="0" fontId="83" fillId="0" borderId="1003" applyNumberFormat="0" applyFont="0" applyBorder="0" applyProtection="0">
      <alignment horizontal="center" vertical="center"/>
    </xf>
    <xf numFmtId="0" fontId="285" fillId="62" borderId="1004">
      <alignment horizontal="left" vertical="top" indent="2"/>
    </xf>
    <xf numFmtId="0" fontId="83" fillId="0" borderId="997" applyNumberFormat="0" applyFont="0" applyBorder="0" applyProtection="0">
      <alignment horizontal="center" vertical="center"/>
    </xf>
    <xf numFmtId="0" fontId="285" fillId="62" borderId="1001">
      <alignment horizontal="left" vertical="top" indent="2"/>
    </xf>
    <xf numFmtId="0" fontId="83" fillId="0" borderId="1000" applyNumberFormat="0" applyFont="0" applyBorder="0" applyProtection="0">
      <alignment horizontal="center" vertical="center"/>
    </xf>
    <xf numFmtId="0" fontId="285" fillId="62" borderId="1001">
      <alignment horizontal="left" vertical="top" indent="2"/>
    </xf>
    <xf numFmtId="248" fontId="324" fillId="35" borderId="996" applyFont="0" applyFill="0" applyBorder="0"/>
    <xf numFmtId="0" fontId="83" fillId="0" borderId="997" applyNumberFormat="0" applyFont="0" applyBorder="0" applyProtection="0">
      <alignment horizontal="center" vertical="center"/>
    </xf>
    <xf numFmtId="0" fontId="285" fillId="62" borderId="998">
      <alignment horizontal="left" vertical="top" indent="2"/>
    </xf>
    <xf numFmtId="0" fontId="285" fillId="62" borderId="1579">
      <alignment horizontal="left" vertical="top" indent="2"/>
    </xf>
    <xf numFmtId="305" fontId="71" fillId="35" borderId="1559" applyFont="0" applyFill="0" applyBorder="0"/>
    <xf numFmtId="0" fontId="285" fillId="62" borderId="1540">
      <alignment horizontal="left" vertical="top" indent="2"/>
    </xf>
    <xf numFmtId="0" fontId="285" fillId="62" borderId="1558">
      <alignment horizontal="left" vertical="top" indent="2"/>
    </xf>
    <xf numFmtId="248" fontId="324" fillId="35" borderId="1592" applyFont="0" applyFill="0" applyBorder="0"/>
    <xf numFmtId="248" fontId="324" fillId="35" borderId="993" applyFont="0" applyFill="0" applyBorder="0"/>
    <xf numFmtId="0" fontId="285" fillId="62" borderId="992">
      <alignment horizontal="left" vertical="top" indent="2"/>
    </xf>
    <xf numFmtId="0" fontId="285" fillId="62" borderId="995">
      <alignment horizontal="left" vertical="top" indent="2"/>
    </xf>
    <xf numFmtId="0" fontId="285" fillId="62" borderId="995">
      <alignment horizontal="left" vertical="top" indent="2"/>
    </xf>
    <xf numFmtId="305" fontId="71" fillId="35" borderId="990" applyFont="0" applyFill="0" applyBorder="0"/>
    <xf numFmtId="0" fontId="83" fillId="0" borderId="991" applyNumberFormat="0" applyFont="0" applyBorder="0" applyProtection="0">
      <alignment horizontal="center" vertical="center"/>
    </xf>
    <xf numFmtId="0" fontId="285" fillId="62" borderId="992">
      <alignment horizontal="left" vertical="top" indent="2"/>
    </xf>
    <xf numFmtId="0" fontId="285" fillId="62" borderId="992">
      <alignment horizontal="left" vertical="top" indent="2"/>
    </xf>
    <xf numFmtId="0" fontId="285" fillId="62" borderId="977">
      <alignment horizontal="left" vertical="top" indent="2"/>
    </xf>
    <xf numFmtId="248" fontId="324" fillId="35" borderId="984" applyFont="0" applyFill="0" applyBorder="0"/>
    <xf numFmtId="0" fontId="285" fillId="62" borderId="986">
      <alignment horizontal="left" vertical="top" indent="2"/>
    </xf>
    <xf numFmtId="0" fontId="285" fillId="62" borderId="986">
      <alignment horizontal="left" vertical="top" indent="2"/>
    </xf>
    <xf numFmtId="0" fontId="285" fillId="62" borderId="986">
      <alignment horizontal="left" vertical="top" indent="2"/>
    </xf>
    <xf numFmtId="305" fontId="71" fillId="35" borderId="981" applyFont="0" applyFill="0" applyBorder="0"/>
    <xf numFmtId="0" fontId="285" fillId="62" borderId="983">
      <alignment horizontal="left" vertical="top" indent="2"/>
    </xf>
    <xf numFmtId="0" fontId="83" fillId="0" borderId="982" applyNumberFormat="0" applyFont="0" applyBorder="0" applyProtection="0">
      <alignment horizontal="center" vertical="center"/>
    </xf>
    <xf numFmtId="0" fontId="285" fillId="62" borderId="983">
      <alignment horizontal="left" vertical="top" indent="2"/>
    </xf>
    <xf numFmtId="248" fontId="324" fillId="35" borderId="975" applyFont="0" applyFill="0" applyBorder="0"/>
    <xf numFmtId="0" fontId="83" fillId="0" borderId="976" applyNumberFormat="0" applyFont="0" applyBorder="0" applyProtection="0">
      <alignment horizontal="center" vertical="center"/>
    </xf>
    <xf numFmtId="0" fontId="285" fillId="62" borderId="977">
      <alignment horizontal="left" vertical="top" indent="2"/>
    </xf>
    <xf numFmtId="305" fontId="71" fillId="35" borderId="972" applyFont="0" applyFill="0" applyBorder="0"/>
    <xf numFmtId="248" fontId="324" fillId="35" borderId="972" applyFont="0" applyFill="0" applyBorder="0"/>
    <xf numFmtId="0" fontId="285" fillId="62" borderId="974">
      <alignment horizontal="left" vertical="top" indent="2"/>
    </xf>
    <xf numFmtId="0" fontId="83" fillId="0" borderId="973" applyNumberFormat="0" applyFont="0" applyBorder="0" applyProtection="0">
      <alignment horizontal="center" vertical="center"/>
    </xf>
    <xf numFmtId="0" fontId="285" fillId="62" borderId="974">
      <alignment horizontal="left" vertical="top" indent="2"/>
    </xf>
    <xf numFmtId="0" fontId="285" fillId="62" borderId="974">
      <alignment horizontal="left" vertical="top" indent="2"/>
    </xf>
    <xf numFmtId="248" fontId="324" fillId="35" borderId="966" applyFont="0" applyFill="0" applyBorder="0"/>
    <xf numFmtId="0" fontId="285" fillId="62" borderId="968">
      <alignment horizontal="left" vertical="top" indent="2"/>
    </xf>
    <xf numFmtId="0" fontId="83" fillId="0" borderId="967" applyNumberFormat="0" applyFont="0" applyBorder="0" applyProtection="0">
      <alignment horizontal="center" vertical="center"/>
    </xf>
    <xf numFmtId="0" fontId="285" fillId="62" borderId="968">
      <alignment horizontal="left" vertical="top" indent="2"/>
    </xf>
    <xf numFmtId="0" fontId="285" fillId="62" borderId="959">
      <alignment horizontal="left" vertical="top" indent="2"/>
    </xf>
    <xf numFmtId="0" fontId="285" fillId="62" borderId="965">
      <alignment horizontal="left" vertical="top" indent="2"/>
    </xf>
    <xf numFmtId="0" fontId="83" fillId="0" borderId="964" applyNumberFormat="0" applyFont="0" applyBorder="0" applyProtection="0">
      <alignment horizontal="center" vertical="center"/>
    </xf>
    <xf numFmtId="0" fontId="285" fillId="62" borderId="965">
      <alignment horizontal="left" vertical="top" indent="2"/>
    </xf>
    <xf numFmtId="305" fontId="71" fillId="35" borderId="957" applyFont="0" applyFill="0" applyBorder="0"/>
    <xf numFmtId="0" fontId="83" fillId="0" borderId="958" applyNumberFormat="0" applyFont="0" applyBorder="0" applyProtection="0">
      <alignment horizontal="center" vertical="center"/>
    </xf>
    <xf numFmtId="0" fontId="285" fillId="62" borderId="959">
      <alignment horizontal="left" vertical="top" indent="2"/>
    </xf>
    <xf numFmtId="0" fontId="83" fillId="0" borderId="955" applyNumberFormat="0" applyFont="0" applyBorder="0" applyProtection="0">
      <alignment horizontal="center" vertical="center"/>
    </xf>
    <xf numFmtId="305" fontId="71" fillId="35" borderId="954" applyFont="0" applyFill="0" applyBorder="0"/>
    <xf numFmtId="0" fontId="285" fillId="62" borderId="956">
      <alignment horizontal="left" vertical="top" indent="2"/>
    </xf>
    <xf numFmtId="0" fontId="285" fillId="62" borderId="956">
      <alignment horizontal="left" vertical="top" indent="2"/>
    </xf>
    <xf numFmtId="0" fontId="83" fillId="0" borderId="949" applyNumberFormat="0" applyFont="0" applyBorder="0" applyProtection="0">
      <alignment horizontal="center" vertical="center"/>
    </xf>
    <xf numFmtId="305" fontId="71" fillId="35" borderId="948" applyFont="0" applyFill="0" applyBorder="0"/>
    <xf numFmtId="0" fontId="285" fillId="62" borderId="950">
      <alignment horizontal="left" vertical="top" indent="2"/>
    </xf>
    <xf numFmtId="0" fontId="285" fillId="62" borderId="950">
      <alignment horizontal="left" vertical="top" indent="2"/>
    </xf>
    <xf numFmtId="248" fontId="324" fillId="35" borderId="945" applyFont="0" applyFill="0" applyBorder="0"/>
    <xf numFmtId="0" fontId="285" fillId="62" borderId="947">
      <alignment horizontal="left" vertical="top" indent="2"/>
    </xf>
    <xf numFmtId="0" fontId="285" fillId="62" borderId="947">
      <alignment horizontal="left" vertical="top" indent="2"/>
    </xf>
    <xf numFmtId="0" fontId="285" fillId="62" borderId="947">
      <alignment horizontal="left" vertical="top" indent="2"/>
    </xf>
    <xf numFmtId="248" fontId="324" fillId="35" borderId="939" applyFont="0" applyFill="0" applyBorder="0"/>
    <xf numFmtId="0" fontId="285" fillId="62" borderId="941">
      <alignment horizontal="left" vertical="top" indent="2"/>
    </xf>
    <xf numFmtId="248" fontId="324" fillId="35" borderId="936" applyFont="0" applyFill="0" applyBorder="0"/>
    <xf numFmtId="0" fontId="83" fillId="0" borderId="937" applyNumberFormat="0" applyFont="0" applyBorder="0" applyProtection="0">
      <alignment horizontal="center" vertical="center"/>
    </xf>
    <xf numFmtId="0" fontId="285" fillId="62" borderId="938">
      <alignment horizontal="left" vertical="top" indent="2"/>
    </xf>
    <xf numFmtId="0" fontId="285" fillId="62" borderId="938">
      <alignment horizontal="left" vertical="top" indent="2"/>
    </xf>
    <xf numFmtId="305" fontId="71" fillId="35" borderId="930" applyFont="0" applyFill="0" applyBorder="0"/>
    <xf numFmtId="0" fontId="285" fillId="62" borderId="932">
      <alignment horizontal="left" vertical="top" indent="2"/>
    </xf>
    <xf numFmtId="0" fontId="83" fillId="0" borderId="931" applyNumberFormat="0" applyFont="0" applyBorder="0" applyProtection="0">
      <alignment horizontal="center" vertical="center"/>
    </xf>
    <xf numFmtId="0" fontId="285" fillId="62" borderId="932">
      <alignment horizontal="left" vertical="top" indent="2"/>
    </xf>
    <xf numFmtId="0" fontId="285" fillId="62" borderId="920">
      <alignment horizontal="left" vertical="top" indent="2"/>
    </xf>
    <xf numFmtId="248" fontId="324" fillId="35" borderId="927" applyFont="0" applyFill="0" applyBorder="0"/>
    <xf numFmtId="0" fontId="285" fillId="62" borderId="929">
      <alignment horizontal="left" vertical="top" indent="2"/>
    </xf>
    <xf numFmtId="0" fontId="285" fillId="62" borderId="929">
      <alignment horizontal="left" vertical="top" indent="2"/>
    </xf>
    <xf numFmtId="0" fontId="285" fillId="62" borderId="929">
      <alignment horizontal="left" vertical="top" indent="2"/>
    </xf>
    <xf numFmtId="305" fontId="71" fillId="35" borderId="921" applyFont="0" applyFill="0" applyBorder="0"/>
    <xf numFmtId="0" fontId="285" fillId="62" borderId="923">
      <alignment horizontal="left" vertical="top" indent="2"/>
    </xf>
    <xf numFmtId="0" fontId="83" fillId="0" borderId="922" applyNumberFormat="0" applyFont="0" applyBorder="0" applyProtection="0">
      <alignment horizontal="center" vertical="center"/>
    </xf>
    <xf numFmtId="0" fontId="285" fillId="62" borderId="923">
      <alignment horizontal="left" vertical="top" indent="2"/>
    </xf>
    <xf numFmtId="248" fontId="324" fillId="35" borderId="918" applyFont="0" applyFill="0" applyBorder="0"/>
    <xf numFmtId="0" fontId="83" fillId="0" borderId="919" applyNumberFormat="0" applyFont="0" applyBorder="0" applyProtection="0">
      <alignment horizontal="center" vertical="center"/>
    </xf>
    <xf numFmtId="0" fontId="285" fillId="62" borderId="920">
      <alignment horizontal="left" vertical="top" indent="2"/>
    </xf>
    <xf numFmtId="305" fontId="71" fillId="35" borderId="912" applyFont="0" applyFill="0" applyBorder="0"/>
    <xf numFmtId="248" fontId="324" fillId="35" borderId="912" applyFont="0" applyFill="0" applyBorder="0"/>
    <xf numFmtId="0" fontId="285" fillId="62" borderId="914">
      <alignment horizontal="left" vertical="top" indent="2"/>
    </xf>
    <xf numFmtId="0" fontId="83" fillId="0" borderId="913" applyNumberFormat="0" applyFont="0" applyBorder="0" applyProtection="0">
      <alignment horizontal="center" vertical="center"/>
    </xf>
    <xf numFmtId="0" fontId="285" fillId="62" borderId="914">
      <alignment horizontal="left" vertical="top" indent="2"/>
    </xf>
    <xf numFmtId="0" fontId="285" fillId="62" borderId="914">
      <alignment horizontal="left" vertical="top" indent="2"/>
    </xf>
    <xf numFmtId="248" fontId="324" fillId="35" borderId="909" applyFont="0" applyFill="0" applyBorder="0"/>
    <xf numFmtId="0" fontId="285" fillId="62" borderId="911">
      <alignment horizontal="left" vertical="top" indent="2"/>
    </xf>
    <xf numFmtId="0" fontId="83" fillId="0" borderId="910" applyNumberFormat="0" applyFont="0" applyBorder="0" applyProtection="0">
      <alignment horizontal="center" vertical="center"/>
    </xf>
    <xf numFmtId="0" fontId="285" fillId="62" borderId="911">
      <alignment horizontal="left" vertical="top" indent="2"/>
    </xf>
    <xf numFmtId="0" fontId="83" fillId="0" borderId="901" applyNumberFormat="0" applyFont="0" applyBorder="0" applyProtection="0">
      <alignment horizontal="center" vertical="center"/>
    </xf>
    <xf numFmtId="0" fontId="285" fillId="62" borderId="905">
      <alignment horizontal="left" vertical="top" indent="2"/>
    </xf>
    <xf numFmtId="0" fontId="83" fillId="0" borderId="904" applyNumberFormat="0" applyFont="0" applyBorder="0" applyProtection="0">
      <alignment horizontal="center" vertical="center"/>
    </xf>
    <xf numFmtId="0" fontId="285" fillId="62" borderId="905">
      <alignment horizontal="left" vertical="top" indent="2"/>
    </xf>
    <xf numFmtId="248" fontId="324" fillId="35" borderId="900" applyFont="0" applyFill="0" applyBorder="0"/>
    <xf numFmtId="0" fontId="83" fillId="0" borderId="901" applyNumberFormat="0" applyFont="0" applyBorder="0" applyProtection="0">
      <alignment horizontal="center" vertical="center"/>
    </xf>
    <xf numFmtId="0" fontId="285" fillId="62" borderId="902">
      <alignment horizontal="left" vertical="top" indent="2"/>
    </xf>
    <xf numFmtId="248" fontId="324" fillId="35" borderId="897" applyFont="0" applyFill="0" applyBorder="0"/>
    <xf numFmtId="0" fontId="285" fillId="62" borderId="980">
      <alignment horizontal="left" vertical="top" indent="2"/>
    </xf>
    <xf numFmtId="0" fontId="83" fillId="0" borderId="898" applyNumberFormat="0" applyFont="0" applyBorder="0" applyProtection="0">
      <alignment horizontal="center" vertical="center"/>
    </xf>
    <xf numFmtId="0" fontId="285" fillId="62" borderId="899">
      <alignment horizontal="left" vertical="top" indent="2"/>
    </xf>
    <xf numFmtId="0" fontId="285" fillId="62" borderId="989">
      <alignment horizontal="left" vertical="top" indent="2"/>
    </xf>
    <xf numFmtId="0" fontId="285" fillId="62" borderId="962">
      <alignment horizontal="left" vertical="top" indent="2"/>
    </xf>
    <xf numFmtId="305" fontId="71" fillId="35" borderId="915" applyFont="0" applyFill="0" applyBorder="0"/>
    <xf numFmtId="0" fontId="285" fillId="62" borderId="926">
      <alignment horizontal="left" vertical="top" indent="2"/>
    </xf>
    <xf numFmtId="0" fontId="83" fillId="0" borderId="934" applyNumberFormat="0" applyFont="0" applyBorder="0" applyProtection="0">
      <alignment horizontal="center" vertical="center"/>
    </xf>
    <xf numFmtId="0" fontId="83" fillId="0" borderId="961" applyNumberFormat="0" applyFont="0" applyBorder="0" applyProtection="0">
      <alignment horizontal="center" vertical="center"/>
    </xf>
    <xf numFmtId="0" fontId="83" fillId="0" borderId="925" applyNumberFormat="0" applyFont="0" applyBorder="0" applyProtection="0">
      <alignment horizontal="center" vertical="center"/>
    </xf>
    <xf numFmtId="0" fontId="285" fillId="62" borderId="944">
      <alignment horizontal="left" vertical="top" indent="2"/>
    </xf>
    <xf numFmtId="0" fontId="285" fillId="62" borderId="908">
      <alignment horizontal="left" vertical="top" indent="2"/>
    </xf>
    <xf numFmtId="0" fontId="285" fillId="62" borderId="908">
      <alignment horizontal="left" vertical="top" indent="2"/>
    </xf>
    <xf numFmtId="305" fontId="71" fillId="35" borderId="906" applyFont="0" applyFill="0" applyBorder="0"/>
    <xf numFmtId="0" fontId="285" fillId="62" borderId="917">
      <alignment horizontal="left" vertical="top" indent="2"/>
    </xf>
    <xf numFmtId="0" fontId="285" fillId="62" borderId="971">
      <alignment horizontal="left" vertical="top" indent="2"/>
    </xf>
    <xf numFmtId="0" fontId="285" fillId="62" borderId="989">
      <alignment horizontal="left" vertical="top" indent="2"/>
    </xf>
    <xf numFmtId="0" fontId="285" fillId="62" borderId="944">
      <alignment horizontal="left" vertical="top" indent="2"/>
    </xf>
    <xf numFmtId="0" fontId="285" fillId="62" borderId="953">
      <alignment horizontal="left" vertical="top" indent="2"/>
    </xf>
    <xf numFmtId="0" fontId="83" fillId="0" borderId="943" applyNumberFormat="0" applyFont="0" applyBorder="0" applyProtection="0">
      <alignment horizontal="center" vertical="center"/>
    </xf>
    <xf numFmtId="0" fontId="285" fillId="62" borderId="926">
      <alignment horizontal="left" vertical="top" indent="2"/>
    </xf>
    <xf numFmtId="0" fontId="285" fillId="62" borderId="935">
      <alignment horizontal="left" vertical="top" indent="2"/>
    </xf>
    <xf numFmtId="0" fontId="285" fillId="62" borderId="962">
      <alignment horizontal="left" vertical="top" indent="2"/>
    </xf>
    <xf numFmtId="248" fontId="324" fillId="35" borderId="960" applyFont="0" applyFill="0" applyBorder="0"/>
    <xf numFmtId="0" fontId="83" fillId="0" borderId="988" applyNumberFormat="0" applyFont="0" applyBorder="0" applyProtection="0">
      <alignment horizontal="center" vertical="center"/>
    </xf>
    <xf numFmtId="248" fontId="324" fillId="35" borderId="969" applyFont="0" applyFill="0" applyBorder="0"/>
    <xf numFmtId="248" fontId="324" fillId="35" borderId="951" applyFont="0" applyFill="0" applyBorder="0"/>
    <xf numFmtId="0" fontId="285" fillId="62" borderId="953">
      <alignment horizontal="left" vertical="top" indent="2"/>
    </xf>
    <xf numFmtId="248" fontId="324" fillId="35" borderId="933" applyFont="0" applyFill="0" applyBorder="0"/>
    <xf numFmtId="0" fontId="285" fillId="62" borderId="944">
      <alignment horizontal="left" vertical="top" indent="2"/>
    </xf>
    <xf numFmtId="305" fontId="71" fillId="35" borderId="933" applyFont="0" applyFill="0" applyBorder="0"/>
    <xf numFmtId="0" fontId="285" fillId="62" borderId="935">
      <alignment horizontal="left" vertical="top" indent="2"/>
    </xf>
    <xf numFmtId="0" fontId="83" fillId="0" borderId="970" applyNumberFormat="0" applyFont="0" applyBorder="0" applyProtection="0">
      <alignment horizontal="center" vertical="center"/>
    </xf>
    <xf numFmtId="0" fontId="285" fillId="62" borderId="917">
      <alignment horizontal="left" vertical="top" indent="2"/>
    </xf>
    <xf numFmtId="0" fontId="285" fillId="62" borderId="935">
      <alignment horizontal="left" vertical="top" indent="2"/>
    </xf>
    <xf numFmtId="0" fontId="285" fillId="62" borderId="962">
      <alignment horizontal="left" vertical="top" indent="2"/>
    </xf>
    <xf numFmtId="305" fontId="71" fillId="35" borderId="924" applyFont="0" applyFill="0" applyBorder="0"/>
    <xf numFmtId="248" fontId="324" fillId="35" borderId="924" applyFont="0" applyFill="0" applyBorder="0"/>
    <xf numFmtId="0" fontId="83" fillId="0" borderId="895" applyNumberFormat="0" applyFont="0" applyBorder="0" applyProtection="0">
      <alignment horizontal="center" vertical="center"/>
    </xf>
    <xf numFmtId="0" fontId="285" fillId="62" borderId="980">
      <alignment horizontal="left" vertical="top" indent="2"/>
    </xf>
    <xf numFmtId="0" fontId="83" fillId="0" borderId="907" applyNumberFormat="0" applyFont="0" applyBorder="0" applyProtection="0">
      <alignment horizontal="center" vertical="center"/>
    </xf>
    <xf numFmtId="248" fontId="324" fillId="35" borderId="906" applyFont="0" applyFill="0" applyBorder="0"/>
    <xf numFmtId="305" fontId="71" fillId="35" borderId="894" applyFont="0" applyFill="0" applyBorder="0"/>
    <xf numFmtId="0" fontId="285" fillId="62" borderId="896">
      <alignment horizontal="left" vertical="top" indent="2"/>
    </xf>
    <xf numFmtId="0" fontId="285" fillId="62" borderId="896">
      <alignment horizontal="left" vertical="top" indent="2"/>
    </xf>
    <xf numFmtId="0" fontId="285" fillId="62" borderId="1447">
      <alignment horizontal="left" vertical="top" indent="2"/>
    </xf>
    <xf numFmtId="248" fontId="324" fillId="35" borderId="891" applyFont="0" applyFill="0" applyBorder="0"/>
    <xf numFmtId="0" fontId="285" fillId="62" borderId="893">
      <alignment horizontal="left" vertical="top" indent="2"/>
    </xf>
    <xf numFmtId="248" fontId="324" fillId="35" borderId="1330" applyFont="0" applyFill="0" applyBorder="0"/>
    <xf numFmtId="248" fontId="324" fillId="35" borderId="1327" applyFont="0" applyFill="0" applyBorder="0"/>
    <xf numFmtId="0" fontId="83" fillId="0" borderId="1331" applyNumberFormat="0" applyFont="0" applyBorder="0" applyProtection="0">
      <alignment horizontal="center" vertical="center"/>
    </xf>
    <xf numFmtId="248" fontId="324" fillId="35" borderId="1403" applyFont="0" applyFill="0" applyBorder="0"/>
    <xf numFmtId="0" fontId="83" fillId="0" borderId="1446" applyNumberFormat="0" applyFont="0" applyBorder="0" applyProtection="0">
      <alignment horizontal="center" vertical="center"/>
    </xf>
    <xf numFmtId="0" fontId="285" fillId="62" borderId="1411">
      <alignment horizontal="left" vertical="top" indent="2"/>
    </xf>
    <xf numFmtId="0" fontId="285" fillId="62" borderId="1441">
      <alignment horizontal="left" vertical="top" indent="2"/>
    </xf>
    <xf numFmtId="305" fontId="71" fillId="35" borderId="1409" applyFont="0" applyFill="0" applyBorder="0"/>
    <xf numFmtId="0" fontId="285" fillId="62" borderId="1405">
      <alignment horizontal="left" vertical="top" indent="2"/>
    </xf>
    <xf numFmtId="0" fontId="83" fillId="0" borderId="1488" applyNumberFormat="0" applyFont="0" applyBorder="0" applyProtection="0">
      <alignment horizontal="center" vertical="center"/>
    </xf>
    <xf numFmtId="0" fontId="285" fillId="62" borderId="1402">
      <alignment horizontal="left" vertical="top" indent="2"/>
    </xf>
    <xf numFmtId="0" fontId="285" fillId="62" borderId="1329">
      <alignment horizontal="left" vertical="top" indent="2"/>
    </xf>
    <xf numFmtId="305" fontId="71" fillId="35" borderId="1327" applyFont="0" applyFill="0" applyBorder="0"/>
    <xf numFmtId="0" fontId="83" fillId="0" borderId="1331" applyNumberFormat="0" applyFont="0" applyBorder="0" applyProtection="0">
      <alignment horizontal="center" vertical="center"/>
    </xf>
    <xf numFmtId="0" fontId="285" fillId="62" borderId="1332">
      <alignment horizontal="left" vertical="top" indent="2"/>
    </xf>
    <xf numFmtId="0" fontId="285" fillId="62" borderId="1543">
      <alignment horizontal="left" vertical="top" indent="2"/>
    </xf>
    <xf numFmtId="0" fontId="83" fillId="0" borderId="1578" applyNumberFormat="0" applyFont="0" applyBorder="0" applyProtection="0">
      <alignment horizontal="center" vertical="center"/>
    </xf>
    <xf numFmtId="0" fontId="83" fillId="0" borderId="1545" applyNumberFormat="0" applyFont="0" applyBorder="0" applyProtection="0">
      <alignment horizontal="center" vertical="center"/>
    </xf>
    <xf numFmtId="0" fontId="285" fillId="62" borderId="1573">
      <alignment horizontal="left" vertical="top" indent="2"/>
    </xf>
    <xf numFmtId="0" fontId="285" fillId="62" borderId="1537">
      <alignment horizontal="left" vertical="top" indent="2"/>
    </xf>
    <xf numFmtId="0" fontId="285" fillId="62" borderId="1543">
      <alignment horizontal="left" vertical="top" indent="2"/>
    </xf>
    <xf numFmtId="0" fontId="285" fillId="62" borderId="1537">
      <alignment horizontal="left" vertical="top" indent="2"/>
    </xf>
    <xf numFmtId="0" fontId="83" fillId="0" borderId="1533" applyNumberFormat="0" applyFont="0" applyBorder="0" applyProtection="0">
      <alignment horizontal="center" vertical="center"/>
    </xf>
    <xf numFmtId="0" fontId="285" fillId="62" borderId="1534">
      <alignment horizontal="left" vertical="top" indent="2"/>
    </xf>
    <xf numFmtId="0" fontId="285" fillId="62" borderId="1522">
      <alignment horizontal="left" vertical="top" indent="2"/>
    </xf>
    <xf numFmtId="0" fontId="285" fillId="62" borderId="1540">
      <alignment horizontal="left" vertical="top" indent="2"/>
    </xf>
    <xf numFmtId="0" fontId="83" fillId="0" borderId="1530" applyNumberFormat="0" applyFont="0" applyBorder="0" applyProtection="0">
      <alignment horizontal="center" vertical="center"/>
    </xf>
    <xf numFmtId="248" fontId="324" fillId="35" borderId="1565" applyFont="0" applyFill="0" applyBorder="0"/>
    <xf numFmtId="0" fontId="285" fillId="62" borderId="1567">
      <alignment horizontal="left" vertical="top" indent="2"/>
    </xf>
    <xf numFmtId="0" fontId="83" fillId="0" borderId="1539" applyNumberFormat="0" applyFont="0" applyBorder="0" applyProtection="0">
      <alignment horizontal="center" vertical="center"/>
    </xf>
    <xf numFmtId="248" fontId="324" fillId="35" borderId="1610" applyFont="0" applyFill="0" applyBorder="0"/>
    <xf numFmtId="0" fontId="83" fillId="0" borderId="1611" applyNumberFormat="0" applyFont="0" applyBorder="0" applyProtection="0">
      <alignment horizontal="center" vertical="center"/>
    </xf>
    <xf numFmtId="0" fontId="285" fillId="62" borderId="1567">
      <alignment horizontal="left" vertical="top" indent="2"/>
    </xf>
    <xf numFmtId="0" fontId="285" fillId="62" borderId="1519">
      <alignment horizontal="left" vertical="top" indent="2"/>
    </xf>
    <xf numFmtId="0" fontId="285" fillId="62" borderId="1519">
      <alignment horizontal="left" vertical="top" indent="2"/>
    </xf>
    <xf numFmtId="0" fontId="285" fillId="62" borderId="1513">
      <alignment horizontal="left" vertical="top" indent="2"/>
    </xf>
    <xf numFmtId="0" fontId="83" fillId="0" borderId="1385" applyNumberFormat="0" applyFont="0" applyBorder="0" applyProtection="0">
      <alignment horizontal="center" vertical="center"/>
    </xf>
    <xf numFmtId="0" fontId="83" fillId="0" borderId="1512" applyNumberFormat="0" applyFont="0" applyBorder="0" applyProtection="0">
      <alignment horizontal="center" vertical="center"/>
    </xf>
    <xf numFmtId="0" fontId="285" fillId="62" borderId="1510">
      <alignment horizontal="left" vertical="top" indent="2"/>
    </xf>
    <xf numFmtId="0" fontId="83" fillId="0" borderId="1503" applyNumberFormat="0" applyFont="0" applyBorder="0" applyProtection="0">
      <alignment horizontal="center" vertical="center"/>
    </xf>
    <xf numFmtId="0" fontId="83" fillId="0" borderId="1497" applyNumberFormat="0" applyFont="0" applyBorder="0" applyProtection="0">
      <alignment horizontal="center" vertical="center"/>
    </xf>
    <xf numFmtId="0" fontId="285" fillId="62" borderId="1495">
      <alignment horizontal="left" vertical="top" indent="2"/>
    </xf>
    <xf numFmtId="0" fontId="285" fillId="62" borderId="1492">
      <alignment horizontal="left" vertical="top" indent="2"/>
    </xf>
    <xf numFmtId="248" fontId="324" fillId="35" borderId="1481" applyFont="0" applyFill="0" applyBorder="0"/>
    <xf numFmtId="305" fontId="71" fillId="35" borderId="1481" applyFont="0" applyFill="0" applyBorder="0"/>
    <xf numFmtId="0" fontId="83" fillId="0" borderId="1482" applyNumberFormat="0" applyFont="0" applyBorder="0" applyProtection="0">
      <alignment horizontal="center" vertical="center"/>
    </xf>
    <xf numFmtId="0" fontId="83" fillId="0" borderId="1458" applyNumberFormat="0" applyFont="0" applyBorder="0" applyProtection="0">
      <alignment horizontal="center" vertical="center"/>
    </xf>
    <xf numFmtId="0" fontId="285" fillId="62" borderId="1465">
      <alignment horizontal="left" vertical="top" indent="2"/>
    </xf>
    <xf numFmtId="0" fontId="285" fillId="62" borderId="1450">
      <alignment horizontal="left" vertical="top" indent="2"/>
    </xf>
    <xf numFmtId="305" fontId="71" fillId="35" borderId="1448" applyFont="0" applyFill="0" applyBorder="0"/>
    <xf numFmtId="305" fontId="71" fillId="35" borderId="1400" applyFont="0" applyFill="0" applyBorder="0"/>
    <xf numFmtId="305" fontId="71" fillId="35" borderId="1439" applyFont="0" applyFill="0" applyBorder="0"/>
    <xf numFmtId="0" fontId="285" fillId="62" borderId="1441">
      <alignment horizontal="left" vertical="top" indent="2"/>
    </xf>
    <xf numFmtId="248" fontId="324" fillId="35" borderId="1436" applyFont="0" applyFill="0" applyBorder="0"/>
    <xf numFmtId="0" fontId="285" fillId="62" borderId="1438">
      <alignment horizontal="left" vertical="top" indent="2"/>
    </xf>
    <xf numFmtId="0" fontId="285" fillId="62" borderId="1429">
      <alignment horizontal="left" vertical="top" indent="2"/>
    </xf>
    <xf numFmtId="305" fontId="71" fillId="35" borderId="1421" applyFont="0" applyFill="0" applyBorder="0"/>
    <xf numFmtId="0" fontId="83" fillId="0" borderId="1419" applyNumberFormat="0" applyFont="0" applyBorder="0" applyProtection="0">
      <alignment horizontal="center" vertical="center"/>
    </xf>
    <xf numFmtId="0" fontId="285" fillId="62" borderId="1420">
      <alignment horizontal="left" vertical="top" indent="2"/>
    </xf>
    <xf numFmtId="0" fontId="285" fillId="62" borderId="1411">
      <alignment horizontal="left" vertical="top" indent="2"/>
    </xf>
    <xf numFmtId="0" fontId="285" fillId="62" borderId="1405">
      <alignment horizontal="left" vertical="top" indent="2"/>
    </xf>
    <xf numFmtId="0" fontId="83" fillId="0" borderId="1416" applyNumberFormat="0" applyFont="0" applyBorder="0" applyProtection="0">
      <alignment horizontal="center" vertical="center"/>
    </xf>
    <xf numFmtId="0" fontId="285" fillId="62" borderId="1399">
      <alignment horizontal="left" vertical="top" indent="2"/>
    </xf>
    <xf numFmtId="248" fontId="324" fillId="35" borderId="1397" applyFont="0" applyFill="0" applyBorder="0"/>
    <xf numFmtId="0" fontId="285" fillId="62" borderId="1489">
      <alignment horizontal="left" vertical="top" indent="2"/>
    </xf>
    <xf numFmtId="0" fontId="285" fillId="62" borderId="1444">
      <alignment horizontal="left" vertical="top" indent="2"/>
    </xf>
    <xf numFmtId="0" fontId="83" fillId="0" borderId="1479" applyNumberFormat="0" applyFont="0" applyBorder="0" applyProtection="0">
      <alignment horizontal="center" vertical="center"/>
    </xf>
    <xf numFmtId="248" fontId="324" fillId="35" borderId="1442" applyFont="0" applyFill="0" applyBorder="0"/>
    <xf numFmtId="0" fontId="285" fillId="62" borderId="1408">
      <alignment horizontal="left" vertical="top" indent="2"/>
    </xf>
    <xf numFmtId="0" fontId="285" fillId="62" borderId="1453">
      <alignment horizontal="left" vertical="top" indent="2"/>
    </xf>
    <xf numFmtId="248" fontId="324" fillId="35" borderId="1478" applyFont="0" applyFill="0" applyBorder="0"/>
    <xf numFmtId="0" fontId="285" fillId="62" borderId="1471">
      <alignment horizontal="left" vertical="top" indent="2"/>
    </xf>
    <xf numFmtId="0" fontId="83" fillId="0" borderId="1452" applyNumberFormat="0" applyFont="0" applyBorder="0" applyProtection="0">
      <alignment horizontal="center" vertical="center"/>
    </xf>
    <xf numFmtId="0" fontId="285" fillId="62" borderId="1471">
      <alignment horizontal="left" vertical="top" indent="2"/>
    </xf>
    <xf numFmtId="248" fontId="324" fillId="35" borderId="1424" applyFont="0" applyFill="0" applyBorder="0"/>
    <xf numFmtId="0" fontId="285" fillId="62" borderId="1393">
      <alignment horizontal="left" vertical="top" indent="2"/>
    </xf>
    <xf numFmtId="0" fontId="83" fillId="0" borderId="1392" applyNumberFormat="0" applyFont="0" applyBorder="0" applyProtection="0">
      <alignment horizontal="center" vertical="center"/>
    </xf>
    <xf numFmtId="0" fontId="285" fillId="62" borderId="1140">
      <alignment horizontal="left" vertical="top" indent="2"/>
    </xf>
    <xf numFmtId="0" fontId="285" fillId="62" borderId="1140">
      <alignment horizontal="left" vertical="top" indent="2"/>
    </xf>
    <xf numFmtId="0" fontId="83" fillId="0" borderId="1139" applyNumberFormat="0" applyFont="0" applyBorder="0" applyProtection="0">
      <alignment horizontal="center" vertical="center"/>
    </xf>
    <xf numFmtId="248" fontId="324" fillId="35" borderId="1577" applyFont="0" applyFill="0" applyBorder="0"/>
    <xf numFmtId="305" fontId="71" fillId="35" borderId="1141" applyFont="0" applyFill="0" applyBorder="0"/>
    <xf numFmtId="0" fontId="285" fillId="62" borderId="1143">
      <alignment horizontal="left" vertical="top" indent="2"/>
    </xf>
    <xf numFmtId="305" fontId="71" fillId="35" borderId="1201" applyFont="0" applyFill="0" applyBorder="0"/>
    <xf numFmtId="0" fontId="285" fillId="62" borderId="1146">
      <alignment horizontal="left" vertical="top" indent="2"/>
    </xf>
    <xf numFmtId="248" fontId="324" fillId="35" borderId="1144" applyFont="0" applyFill="0" applyBorder="0"/>
    <xf numFmtId="248" fontId="324" fillId="35" borderId="1156" applyFont="0" applyFill="0" applyBorder="0"/>
    <xf numFmtId="0" fontId="285" fillId="62" borderId="1239">
      <alignment horizontal="left" vertical="top" indent="2"/>
    </xf>
    <xf numFmtId="0" fontId="285" fillId="62" borderId="1194">
      <alignment horizontal="left" vertical="top" indent="2"/>
    </xf>
    <xf numFmtId="0" fontId="83" fillId="0" borderId="1184" applyNumberFormat="0" applyFont="0" applyBorder="0" applyProtection="0">
      <alignment horizontal="center" vertical="center"/>
    </xf>
    <xf numFmtId="305" fontId="71" fillId="35" borderId="1183" applyFont="0" applyFill="0" applyBorder="0"/>
    <xf numFmtId="0" fontId="83" fillId="0" borderId="1202" applyNumberFormat="0" applyFont="0" applyBorder="0" applyProtection="0">
      <alignment horizontal="center" vertical="center"/>
    </xf>
    <xf numFmtId="0" fontId="285" fillId="62" borderId="1230">
      <alignment horizontal="left" vertical="top" indent="2"/>
    </xf>
    <xf numFmtId="0" fontId="285" fillId="62" borderId="1230">
      <alignment horizontal="left" vertical="top" indent="2"/>
    </xf>
    <xf numFmtId="248" fontId="324" fillId="35" borderId="1237" applyFont="0" applyFill="0" applyBorder="0"/>
    <xf numFmtId="248" fontId="324" fillId="35" borderId="1228" applyFont="0" applyFill="0" applyBorder="0"/>
    <xf numFmtId="0" fontId="285" fillId="62" borderId="1221">
      <alignment horizontal="left" vertical="top" indent="2"/>
    </xf>
    <xf numFmtId="0" fontId="83" fillId="0" borderId="1211" applyNumberFormat="0" applyFont="0" applyBorder="0" applyProtection="0">
      <alignment horizontal="center" vertical="center"/>
    </xf>
    <xf numFmtId="0" fontId="83" fillId="0" borderId="1193" applyNumberFormat="0" applyFont="0" applyBorder="0" applyProtection="0">
      <alignment horizontal="center" vertical="center"/>
    </xf>
    <xf numFmtId="0" fontId="83" fillId="0" borderId="1229" applyNumberFormat="0" applyFont="0" applyBorder="0" applyProtection="0">
      <alignment horizontal="center" vertical="center"/>
    </xf>
    <xf numFmtId="0" fontId="83" fillId="0" borderId="1175" applyNumberFormat="0" applyFont="0" applyBorder="0" applyProtection="0">
      <alignment horizontal="center" vertical="center"/>
    </xf>
    <xf numFmtId="305" fontId="71" fillId="35" borderId="1228" applyFont="0" applyFill="0" applyBorder="0"/>
    <xf numFmtId="0" fontId="83" fillId="0" borderId="1193" applyNumberFormat="0" applyFont="0" applyBorder="0" applyProtection="0">
      <alignment horizontal="center" vertical="center"/>
    </xf>
    <xf numFmtId="248" fontId="324" fillId="35" borderId="1165" applyFont="0" applyFill="0" applyBorder="0"/>
    <xf numFmtId="0" fontId="83" fillId="0" borderId="1166" applyNumberFormat="0" applyFont="0" applyBorder="0" applyProtection="0">
      <alignment horizontal="center" vertical="center"/>
    </xf>
    <xf numFmtId="0" fontId="285" fillId="62" borderId="1158">
      <alignment horizontal="left" vertical="top" indent="2"/>
    </xf>
    <xf numFmtId="0" fontId="83" fillId="0" borderId="1229" applyNumberFormat="0" applyFont="0" applyBorder="0" applyProtection="0">
      <alignment horizontal="center" vertical="center"/>
    </xf>
    <xf numFmtId="0" fontId="285" fillId="62" borderId="1167">
      <alignment horizontal="left" vertical="top" indent="2"/>
    </xf>
    <xf numFmtId="0" fontId="285" fillId="62" borderId="1155">
      <alignment horizontal="left" vertical="top" indent="2"/>
    </xf>
    <xf numFmtId="0" fontId="285" fillId="62" borderId="1149">
      <alignment horizontal="left" vertical="top" indent="2"/>
    </xf>
    <xf numFmtId="305" fontId="71" fillId="35" borderId="1147" applyFont="0" applyFill="0" applyBorder="0"/>
    <xf numFmtId="0" fontId="285" fillId="62" borderId="1230">
      <alignment horizontal="left" vertical="top" indent="2"/>
    </xf>
    <xf numFmtId="0" fontId="285" fillId="62" borderId="1152">
      <alignment horizontal="left" vertical="top" indent="2"/>
    </xf>
    <xf numFmtId="248" fontId="324" fillId="35" borderId="1162" applyFont="0" applyFill="0" applyBorder="0"/>
    <xf numFmtId="0" fontId="83" fillId="0" borderId="1154" applyNumberFormat="0" applyFont="0" applyBorder="0" applyProtection="0">
      <alignment horizontal="center" vertical="center"/>
    </xf>
    <xf numFmtId="0" fontId="285" fillId="62" borderId="1161">
      <alignment horizontal="left" vertical="top" indent="2"/>
    </xf>
    <xf numFmtId="0" fontId="83" fillId="0" borderId="1160" applyNumberFormat="0" applyFont="0" applyBorder="0" applyProtection="0">
      <alignment horizontal="center" vertical="center"/>
    </xf>
    <xf numFmtId="0" fontId="83" fillId="0" borderId="1163" applyNumberFormat="0" applyFont="0" applyBorder="0" applyProtection="0">
      <alignment horizontal="center" vertical="center"/>
    </xf>
    <xf numFmtId="0" fontId="285" fillId="62" borderId="1164">
      <alignment horizontal="left" vertical="top" indent="2"/>
    </xf>
    <xf numFmtId="0" fontId="285" fillId="62" borderId="1179">
      <alignment horizontal="left" vertical="top" indent="2"/>
    </xf>
    <xf numFmtId="0" fontId="83" fillId="0" borderId="1169" applyNumberFormat="0" applyFont="0" applyBorder="0" applyProtection="0">
      <alignment horizontal="center" vertical="center"/>
    </xf>
    <xf numFmtId="0" fontId="83" fillId="0" borderId="1172" applyNumberFormat="0" applyFont="0" applyBorder="0" applyProtection="0">
      <alignment horizontal="center" vertical="center"/>
    </xf>
    <xf numFmtId="248" fontId="324" fillId="35" borderId="1171" applyFont="0" applyFill="0" applyBorder="0"/>
    <xf numFmtId="0" fontId="83" fillId="0" borderId="1178" applyNumberFormat="0" applyFont="0" applyBorder="0" applyProtection="0">
      <alignment horizontal="center" vertical="center"/>
    </xf>
    <xf numFmtId="305" fontId="71" fillId="35" borderId="1171" applyFont="0" applyFill="0" applyBorder="0"/>
    <xf numFmtId="0" fontId="83" fillId="0" borderId="1181" applyNumberFormat="0" applyFont="0" applyBorder="0" applyProtection="0">
      <alignment horizontal="center" vertical="center"/>
    </xf>
    <xf numFmtId="248" fontId="324" fillId="35" borderId="1180" applyFont="0" applyFill="0" applyBorder="0"/>
    <xf numFmtId="0" fontId="285" fillId="62" borderId="1188">
      <alignment horizontal="left" vertical="top" indent="2"/>
    </xf>
    <xf numFmtId="0" fontId="285" fillId="62" borderId="1188">
      <alignment horizontal="left" vertical="top" indent="2"/>
    </xf>
    <xf numFmtId="305" fontId="71" fillId="35" borderId="1186" applyFont="0" applyFill="0" applyBorder="0"/>
    <xf numFmtId="248" fontId="324" fillId="35" borderId="1198" applyFont="0" applyFill="0" applyBorder="0"/>
    <xf numFmtId="0" fontId="285" fillId="62" borderId="1188">
      <alignment horizontal="left" vertical="top" indent="2"/>
    </xf>
    <xf numFmtId="305" fontId="71" fillId="35" borderId="1189" applyFont="0" applyFill="0" applyBorder="0"/>
    <xf numFmtId="0" fontId="285" fillId="62" borderId="1197">
      <alignment horizontal="left" vertical="top" indent="2"/>
    </xf>
    <xf numFmtId="305" fontId="71" fillId="35" borderId="1195" applyFont="0" applyFill="0" applyBorder="0"/>
    <xf numFmtId="0" fontId="285" fillId="62" borderId="1200">
      <alignment horizontal="left" vertical="top" indent="2"/>
    </xf>
    <xf numFmtId="0" fontId="285" fillId="62" borderId="1206">
      <alignment horizontal="left" vertical="top" indent="2"/>
    </xf>
    <xf numFmtId="0" fontId="285" fillId="62" borderId="1206">
      <alignment horizontal="left" vertical="top" indent="2"/>
    </xf>
    <xf numFmtId="248" fontId="324" fillId="35" borderId="1204" applyFont="0" applyFill="0" applyBorder="0"/>
    <xf numFmtId="0" fontId="285" fillId="62" borderId="1209">
      <alignment horizontal="left" vertical="top" indent="2"/>
    </xf>
    <xf numFmtId="0" fontId="83" fillId="0" borderId="1208" applyNumberFormat="0" applyFont="0" applyBorder="0" applyProtection="0">
      <alignment horizontal="center" vertical="center"/>
    </xf>
    <xf numFmtId="0" fontId="285" fillId="62" borderId="1215">
      <alignment horizontal="left" vertical="top" indent="2"/>
    </xf>
    <xf numFmtId="248" fontId="324" fillId="35" borderId="1222" applyFont="0" applyFill="0" applyBorder="0"/>
    <xf numFmtId="0" fontId="83" fillId="0" borderId="1208" applyNumberFormat="0" applyFont="0" applyBorder="0" applyProtection="0">
      <alignment horizontal="center" vertical="center"/>
    </xf>
    <xf numFmtId="0" fontId="285" fillId="62" borderId="1218">
      <alignment horizontal="left" vertical="top" indent="2"/>
    </xf>
    <xf numFmtId="0" fontId="83" fillId="0" borderId="1217" applyNumberFormat="0" applyFont="0" applyBorder="0" applyProtection="0">
      <alignment horizontal="center" vertical="center"/>
    </xf>
    <xf numFmtId="0" fontId="83" fillId="0" borderId="1223" applyNumberFormat="0" applyFont="0" applyBorder="0" applyProtection="0">
      <alignment horizontal="center" vertical="center"/>
    </xf>
    <xf numFmtId="0" fontId="285" fillId="62" borderId="1224">
      <alignment horizontal="left" vertical="top" indent="2"/>
    </xf>
    <xf numFmtId="0" fontId="83" fillId="0" borderId="1226" applyNumberFormat="0" applyFont="0" applyBorder="0" applyProtection="0">
      <alignment horizontal="center" vertical="center"/>
    </xf>
    <xf numFmtId="0" fontId="285" fillId="62" borderId="1233">
      <alignment horizontal="left" vertical="top" indent="2"/>
    </xf>
    <xf numFmtId="0" fontId="285" fillId="62" borderId="1236">
      <alignment horizontal="left" vertical="top" indent="2"/>
    </xf>
    <xf numFmtId="0" fontId="83" fillId="0" borderId="1235" applyNumberFormat="0" applyFont="0" applyBorder="0" applyProtection="0">
      <alignment horizontal="center" vertical="center"/>
    </xf>
    <xf numFmtId="305" fontId="71" fillId="35" borderId="1231" applyFont="0" applyFill="0" applyBorder="0"/>
    <xf numFmtId="0" fontId="83" fillId="0" borderId="1241" applyNumberFormat="0" applyFont="0" applyBorder="0" applyProtection="0">
      <alignment horizontal="center" vertical="center"/>
    </xf>
    <xf numFmtId="248" fontId="324" fillId="35" borderId="1240" applyFont="0" applyFill="0" applyBorder="0"/>
    <xf numFmtId="0" fontId="285" fillId="62" borderId="1245">
      <alignment horizontal="left" vertical="top" indent="2"/>
    </xf>
    <xf numFmtId="0" fontId="285" fillId="62" borderId="1245">
      <alignment horizontal="left" vertical="top" indent="2"/>
    </xf>
    <xf numFmtId="305" fontId="71" fillId="35" borderId="1243" applyFont="0" applyFill="0" applyBorder="0"/>
    <xf numFmtId="0" fontId="285" fillId="62" borderId="1248">
      <alignment horizontal="left" vertical="top" indent="2"/>
    </xf>
    <xf numFmtId="0" fontId="83" fillId="0" borderId="1247" applyNumberFormat="0" applyFont="0" applyBorder="0" applyProtection="0">
      <alignment horizontal="center" vertical="center"/>
    </xf>
    <xf numFmtId="0" fontId="285" fillId="62" borderId="1254">
      <alignment horizontal="left" vertical="top" indent="2"/>
    </xf>
    <xf numFmtId="0" fontId="83" fillId="0" borderId="1253" applyNumberFormat="0" applyFont="0" applyBorder="0" applyProtection="0">
      <alignment horizontal="center" vertical="center"/>
    </xf>
    <xf numFmtId="248" fontId="324" fillId="35" borderId="1255" applyFont="0" applyFill="0" applyBorder="0"/>
    <xf numFmtId="0" fontId="285" fillId="62" borderId="1257">
      <alignment horizontal="left" vertical="top" indent="2"/>
    </xf>
    <xf numFmtId="0" fontId="285" fillId="62" borderId="1260">
      <alignment horizontal="left" vertical="top" indent="2"/>
    </xf>
    <xf numFmtId="305" fontId="71" fillId="35" borderId="1258" applyFont="0" applyFill="0" applyBorder="0"/>
    <xf numFmtId="0" fontId="83" fillId="0" borderId="1262" applyNumberFormat="0" applyFont="0" applyBorder="0" applyProtection="0">
      <alignment horizontal="center" vertical="center"/>
    </xf>
    <xf numFmtId="0" fontId="285" fillId="62" borderId="1263">
      <alignment horizontal="left" vertical="top" indent="2"/>
    </xf>
    <xf numFmtId="0" fontId="83" fillId="0" borderId="1132" applyNumberFormat="0" applyFont="0" applyBorder="0" applyProtection="0">
      <alignment horizontal="center" vertical="center"/>
    </xf>
    <xf numFmtId="0" fontId="83" fillId="0" borderId="1265" applyNumberFormat="0" applyFont="0" applyBorder="0" applyProtection="0">
      <alignment horizontal="center" vertical="center"/>
    </xf>
    <xf numFmtId="0" fontId="83" fillId="0" borderId="1268" applyNumberFormat="0" applyFont="0" applyBorder="0" applyProtection="0">
      <alignment horizontal="center" vertical="center"/>
    </xf>
    <xf numFmtId="0" fontId="285" fillId="62" borderId="1269">
      <alignment horizontal="left" vertical="top" indent="2"/>
    </xf>
    <xf numFmtId="0" fontId="285" fillId="62" borderId="1281">
      <alignment horizontal="left" vertical="top" indent="2"/>
    </xf>
    <xf numFmtId="248" fontId="324" fillId="35" borderId="1267" applyFont="0" applyFill="0" applyBorder="0"/>
    <xf numFmtId="248" fontId="324" fillId="35" borderId="1279" applyFont="0" applyFill="0" applyBorder="0"/>
    <xf numFmtId="0" fontId="83" fillId="0" borderId="1280" applyNumberFormat="0" applyFont="0" applyBorder="0" applyProtection="0">
      <alignment horizontal="center" vertical="center"/>
    </xf>
    <xf numFmtId="0" fontId="285" fillId="62" borderId="1335">
      <alignment horizontal="left" vertical="top" indent="2"/>
    </xf>
    <xf numFmtId="0" fontId="83" fillId="0" borderId="1289" applyNumberFormat="0" applyFont="0" applyBorder="0" applyProtection="0">
      <alignment horizontal="center" vertical="center"/>
    </xf>
    <xf numFmtId="0" fontId="285" fillId="62" borderId="1299">
      <alignment horizontal="left" vertical="top" indent="2"/>
    </xf>
    <xf numFmtId="0" fontId="83" fillId="0" borderId="1307" applyNumberFormat="0" applyFont="0" applyBorder="0" applyProtection="0">
      <alignment horizontal="center" vertical="center"/>
    </xf>
    <xf numFmtId="0" fontId="285" fillId="62" borderId="1317">
      <alignment horizontal="left" vertical="top" indent="2"/>
    </xf>
    <xf numFmtId="0" fontId="83" fillId="0" borderId="1343" applyNumberFormat="0" applyFont="0" applyBorder="0" applyProtection="0">
      <alignment horizontal="center" vertical="center"/>
    </xf>
    <xf numFmtId="0" fontId="285" fillId="62" borderId="1335">
      <alignment horizontal="left" vertical="top" indent="2"/>
    </xf>
    <xf numFmtId="305" fontId="71" fillId="35" borderId="1360" applyFont="0" applyFill="0" applyBorder="0"/>
    <xf numFmtId="0" fontId="83" fillId="0" borderId="1361" applyNumberFormat="0" applyFont="0" applyBorder="0" applyProtection="0">
      <alignment horizontal="center" vertical="center"/>
    </xf>
    <xf numFmtId="305" fontId="71" fillId="35" borderId="1333" applyFont="0" applyFill="0" applyBorder="0"/>
    <xf numFmtId="0" fontId="285" fillId="62" borderId="1353">
      <alignment horizontal="left" vertical="top" indent="2"/>
    </xf>
    <xf numFmtId="0" fontId="285" fillId="62" borderId="1308">
      <alignment horizontal="left" vertical="top" indent="2"/>
    </xf>
    <xf numFmtId="0" fontId="83" fillId="0" borderId="1298" applyNumberFormat="0" applyFont="0" applyBorder="0" applyProtection="0">
      <alignment horizontal="center" vertical="center"/>
    </xf>
    <xf numFmtId="305" fontId="71" fillId="35" borderId="1279" applyFont="0" applyFill="0" applyBorder="0"/>
    <xf numFmtId="0" fontId="285" fillId="62" borderId="1308">
      <alignment horizontal="left" vertical="top" indent="2"/>
    </xf>
    <xf numFmtId="305" fontId="71" fillId="35" borderId="1342" applyFont="0" applyFill="0" applyBorder="0"/>
    <xf numFmtId="0" fontId="83" fillId="0" borderId="1361" applyNumberFormat="0" applyFont="0" applyBorder="0" applyProtection="0">
      <alignment horizontal="center" vertical="center"/>
    </xf>
    <xf numFmtId="0" fontId="285" fillId="62" borderId="1290">
      <alignment horizontal="left" vertical="top" indent="2"/>
    </xf>
    <xf numFmtId="248" fontId="324" fillId="35" borderId="1276" applyFont="0" applyFill="0" applyBorder="0"/>
    <xf numFmtId="0" fontId="83" fillId="0" borderId="1274" applyNumberFormat="0" applyFont="0" applyBorder="0" applyProtection="0">
      <alignment horizontal="center" vertical="center"/>
    </xf>
    <xf numFmtId="0" fontId="285" fillId="62" borderId="1275">
      <alignment horizontal="left" vertical="top" indent="2"/>
    </xf>
    <xf numFmtId="0" fontId="285" fillId="62" borderId="1278">
      <alignment horizontal="left" vertical="top" indent="2"/>
    </xf>
    <xf numFmtId="0" fontId="285" fillId="62" borderId="1278">
      <alignment horizontal="left" vertical="top" indent="2"/>
    </xf>
    <xf numFmtId="0" fontId="285" fillId="62" borderId="1284">
      <alignment horizontal="left" vertical="top" indent="2"/>
    </xf>
    <xf numFmtId="305" fontId="71" fillId="35" borderId="1282" applyFont="0" applyFill="0" applyBorder="0"/>
    <xf numFmtId="0" fontId="285" fillId="62" borderId="1287">
      <alignment horizontal="left" vertical="top" indent="2"/>
    </xf>
    <xf numFmtId="0" fontId="285" fillId="62" borderId="1287">
      <alignment horizontal="left" vertical="top" indent="2"/>
    </xf>
    <xf numFmtId="0" fontId="285" fillId="62" borderId="1293">
      <alignment horizontal="left" vertical="top" indent="2"/>
    </xf>
    <xf numFmtId="0" fontId="285" fillId="62" borderId="1293">
      <alignment horizontal="left" vertical="top" indent="2"/>
    </xf>
    <xf numFmtId="305" fontId="71" fillId="35" borderId="1294" applyFont="0" applyFill="0" applyBorder="0"/>
    <xf numFmtId="0" fontId="285" fillId="62" borderId="1296">
      <alignment horizontal="left" vertical="top" indent="2"/>
    </xf>
    <xf numFmtId="0" fontId="285" fillId="62" borderId="1302">
      <alignment horizontal="left" vertical="top" indent="2"/>
    </xf>
    <xf numFmtId="0" fontId="83" fillId="0" borderId="1295" applyNumberFormat="0" applyFont="0" applyBorder="0" applyProtection="0">
      <alignment horizontal="center" vertical="center"/>
    </xf>
    <xf numFmtId="0" fontId="285" fillId="62" borderId="1329">
      <alignment horizontal="left" vertical="top" indent="2"/>
    </xf>
    <xf numFmtId="41" fontId="29" fillId="0" borderId="0" applyFont="0" applyFill="0" applyBorder="0" applyAlignment="0" applyProtection="0">
      <alignment vertical="center"/>
    </xf>
    <xf numFmtId="0" fontId="285" fillId="62" borderId="1570">
      <alignment horizontal="left" vertical="top" indent="2"/>
    </xf>
    <xf numFmtId="0" fontId="83" fillId="0" borderId="1581" applyNumberFormat="0" applyFont="0" applyBorder="0" applyProtection="0">
      <alignment horizontal="center" vertical="center"/>
    </xf>
    <xf numFmtId="41" fontId="75" fillId="0" borderId="0"/>
    <xf numFmtId="0" fontId="285" fillId="62" borderId="1582">
      <alignment horizontal="left" vertical="top" indent="2"/>
    </xf>
    <xf numFmtId="0" fontId="285" fillId="62" borderId="1579">
      <alignment horizontal="left" vertical="top" indent="2"/>
    </xf>
    <xf numFmtId="248" fontId="324" fillId="35" borderId="1568" applyFont="0" applyFill="0" applyBorder="0"/>
    <xf numFmtId="0" fontId="285" fillId="62" borderId="1570">
      <alignment horizontal="left" vertical="top" indent="2"/>
    </xf>
    <xf numFmtId="305" fontId="71" fillId="35" borderId="1562" applyFont="0" applyFill="0" applyBorder="0"/>
    <xf numFmtId="248" fontId="324" fillId="35" borderId="1562" applyFont="0" applyFill="0" applyBorder="0"/>
    <xf numFmtId="0" fontId="285" fillId="62" borderId="1564">
      <alignment horizontal="left" vertical="top" indent="2"/>
    </xf>
    <xf numFmtId="0" fontId="83" fillId="0" borderId="1563" applyNumberFormat="0" applyFont="0" applyBorder="0" applyProtection="0">
      <alignment horizontal="center" vertical="center"/>
    </xf>
    <xf numFmtId="0" fontId="285" fillId="62" borderId="1564">
      <alignment horizontal="left" vertical="top" indent="2"/>
    </xf>
    <xf numFmtId="0" fontId="285" fillId="62" borderId="1564">
      <alignment horizontal="left" vertical="top" indent="2"/>
    </xf>
    <xf numFmtId="248" fontId="324" fillId="35" borderId="1553" applyFont="0" applyFill="0" applyBorder="0"/>
    <xf numFmtId="0" fontId="285" fillId="62" borderId="1555">
      <alignment horizontal="left" vertical="top" indent="2"/>
    </xf>
    <xf numFmtId="0" fontId="285" fillId="62" borderId="1555">
      <alignment horizontal="left" vertical="top" indent="2"/>
    </xf>
    <xf numFmtId="0" fontId="285" fillId="62" borderId="1555">
      <alignment horizontal="left" vertical="top" indent="2"/>
    </xf>
    <xf numFmtId="305" fontId="71" fillId="35" borderId="1550" applyFont="0" applyFill="0" applyBorder="0"/>
    <xf numFmtId="0" fontId="285" fillId="62" borderId="1546">
      <alignment horizontal="left" vertical="top" indent="2"/>
    </xf>
    <xf numFmtId="0" fontId="285" fillId="62" borderId="1546">
      <alignment horizontal="left" vertical="top" indent="2"/>
    </xf>
    <xf numFmtId="305" fontId="71" fillId="35" borderId="1541" applyFont="0" applyFill="0" applyBorder="0"/>
    <xf numFmtId="0" fontId="83" fillId="0" borderId="1551" applyNumberFormat="0" applyFont="0" applyBorder="0" applyProtection="0">
      <alignment horizontal="center" vertical="center"/>
    </xf>
    <xf numFmtId="0" fontId="83" fillId="0" borderId="1536" applyNumberFormat="0" applyFont="0" applyBorder="0" applyProtection="0">
      <alignment horizontal="center" vertical="center"/>
    </xf>
    <xf numFmtId="0" fontId="285" fillId="62" borderId="1537">
      <alignment horizontal="left" vertical="top" indent="2"/>
    </xf>
    <xf numFmtId="0" fontId="285" fillId="62" borderId="1534">
      <alignment horizontal="left" vertical="top" indent="2"/>
    </xf>
    <xf numFmtId="0" fontId="285" fillId="62" borderId="1528">
      <alignment horizontal="left" vertical="top" indent="2"/>
    </xf>
    <xf numFmtId="0" fontId="83" fillId="0" borderId="1527" applyNumberFormat="0" applyFont="0" applyBorder="0" applyProtection="0">
      <alignment horizontal="center" vertical="center"/>
    </xf>
    <xf numFmtId="305" fontId="71" fillId="35" borderId="1523" applyFont="0" applyFill="0" applyBorder="0"/>
    <xf numFmtId="0" fontId="83" fillId="0" borderId="1524" applyNumberFormat="0" applyFont="0" applyBorder="0" applyProtection="0">
      <alignment horizontal="center" vertical="center"/>
    </xf>
    <xf numFmtId="0" fontId="285" fillId="62" borderId="1525">
      <alignment horizontal="left" vertical="top" indent="2"/>
    </xf>
    <xf numFmtId="0" fontId="83" fillId="0" borderId="1196" applyNumberFormat="0" applyFont="0" applyBorder="0" applyProtection="0">
      <alignment horizontal="center" vertical="center"/>
    </xf>
    <xf numFmtId="0" fontId="285" fillId="62" borderId="1200">
      <alignment horizontal="left" vertical="top" indent="2"/>
    </xf>
    <xf numFmtId="0" fontId="285" fillId="62" borderId="1082">
      <alignment horizontal="left" vertical="top" indent="2"/>
    </xf>
    <xf numFmtId="0" fontId="285" fillId="62" borderId="1082">
      <alignment horizontal="left" vertical="top" indent="2"/>
    </xf>
    <xf numFmtId="0" fontId="285" fillId="62" borderId="1079">
      <alignment horizontal="left" vertical="top" indent="2"/>
    </xf>
    <xf numFmtId="0" fontId="285" fillId="62" borderId="1079">
      <alignment horizontal="left" vertical="top" indent="2"/>
    </xf>
    <xf numFmtId="0" fontId="285" fillId="62" borderId="1176">
      <alignment horizontal="left" vertical="top" indent="2"/>
    </xf>
    <xf numFmtId="0" fontId="83" fillId="0" borderId="1238" applyNumberFormat="0" applyFont="0" applyBorder="0" applyProtection="0">
      <alignment horizontal="center" vertical="center"/>
    </xf>
    <xf numFmtId="0" fontId="285" fillId="62" borderId="1155">
      <alignment horizontal="left" vertical="top" indent="2"/>
    </xf>
    <xf numFmtId="0" fontId="285" fillId="62" borderId="1155">
      <alignment horizontal="left" vertical="top" indent="2"/>
    </xf>
    <xf numFmtId="248" fontId="324" fillId="35" borderId="1159" applyFont="0" applyFill="0" applyBorder="0"/>
    <xf numFmtId="0" fontId="285" fillId="62" borderId="1161">
      <alignment horizontal="left" vertical="top" indent="2"/>
    </xf>
    <xf numFmtId="0" fontId="285" fillId="62" borderId="1161">
      <alignment horizontal="left" vertical="top" indent="2"/>
    </xf>
    <xf numFmtId="305" fontId="71" fillId="35" borderId="1159" applyFont="0" applyFill="0" applyBorder="0"/>
    <xf numFmtId="0" fontId="285" fillId="62" borderId="1164">
      <alignment horizontal="left" vertical="top" indent="2"/>
    </xf>
    <xf numFmtId="0" fontId="83" fillId="0" borderId="1163" applyNumberFormat="0" applyFont="0" applyBorder="0" applyProtection="0">
      <alignment horizontal="center" vertical="center"/>
    </xf>
    <xf numFmtId="305" fontId="71" fillId="35" borderId="1162" applyFont="0" applyFill="0" applyBorder="0"/>
    <xf numFmtId="0" fontId="285" fillId="62" borderId="1197">
      <alignment horizontal="left" vertical="top" indent="2"/>
    </xf>
    <xf numFmtId="248" fontId="324" fillId="35" borderId="1195" applyFont="0" applyFill="0" applyBorder="0"/>
    <xf numFmtId="0" fontId="83" fillId="0" borderId="1199" applyNumberFormat="0" applyFont="0" applyBorder="0" applyProtection="0">
      <alignment horizontal="center" vertical="center"/>
    </xf>
    <xf numFmtId="0" fontId="285" fillId="62" borderId="1218">
      <alignment horizontal="left" vertical="top" indent="2"/>
    </xf>
    <xf numFmtId="248" fontId="324" fillId="35" borderId="1213" applyFont="0" applyFill="0" applyBorder="0"/>
    <xf numFmtId="0" fontId="285" fillId="62" borderId="1218">
      <alignment horizontal="left" vertical="top" indent="2"/>
    </xf>
    <xf numFmtId="305" fontId="71" fillId="35" borderId="1216" applyFont="0" applyFill="0" applyBorder="0"/>
    <xf numFmtId="0" fontId="285" fillId="62" borderId="1224">
      <alignment horizontal="left" vertical="top" indent="2"/>
    </xf>
    <xf numFmtId="0" fontId="285" fillId="62" borderId="1082">
      <alignment horizontal="left" vertical="top" indent="2"/>
    </xf>
    <xf numFmtId="305" fontId="71" fillId="35" borderId="1080" applyFont="0" applyFill="0" applyBorder="0"/>
    <xf numFmtId="0" fontId="83" fillId="0" borderId="1081" applyNumberFormat="0" applyFont="0" applyBorder="0" applyProtection="0">
      <alignment horizontal="center" vertical="center"/>
    </xf>
    <xf numFmtId="0" fontId="285" fillId="62" borderId="1079">
      <alignment horizontal="left" vertical="top" indent="2"/>
    </xf>
    <xf numFmtId="305" fontId="71" fillId="35" borderId="1077" applyFont="0" applyFill="0" applyBorder="0"/>
    <xf numFmtId="0" fontId="83" fillId="0" borderId="1078" applyNumberFormat="0" applyFont="0" applyBorder="0" applyProtection="0">
      <alignment horizontal="center" vertical="center"/>
    </xf>
    <xf numFmtId="0" fontId="285" fillId="62" borderId="647">
      <alignment horizontal="left" vertical="top" indent="2"/>
    </xf>
    <xf numFmtId="0" fontId="285" fillId="62" borderId="647">
      <alignment horizontal="left" vertical="top" indent="2"/>
    </xf>
    <xf numFmtId="0" fontId="285" fillId="62" borderId="647">
      <alignment horizontal="left" vertical="top" indent="2"/>
    </xf>
    <xf numFmtId="0" fontId="285" fillId="62" borderId="647">
      <alignment horizontal="left" vertical="top" indent="2"/>
    </xf>
    <xf numFmtId="0" fontId="83" fillId="0" borderId="646" applyNumberFormat="0" applyFont="0" applyBorder="0" applyProtection="0">
      <alignment horizontal="center" vertical="center"/>
    </xf>
    <xf numFmtId="0" fontId="83" fillId="0" borderId="646" applyNumberFormat="0" applyFont="0" applyBorder="0" applyProtection="0">
      <alignment horizontal="center" vertical="center"/>
    </xf>
    <xf numFmtId="305" fontId="71" fillId="35" borderId="645" applyFont="0" applyFill="0" applyBorder="0"/>
    <xf numFmtId="248" fontId="324" fillId="35" borderId="645" applyFont="0" applyFill="0" applyBorder="0"/>
    <xf numFmtId="0" fontId="83" fillId="0" borderId="1199" applyNumberFormat="0" applyFont="0" applyBorder="0" applyProtection="0">
      <alignment horizontal="center" vertical="center"/>
    </xf>
    <xf numFmtId="0" fontId="285" fillId="62" borderId="650">
      <alignment horizontal="left" vertical="top" indent="2"/>
    </xf>
    <xf numFmtId="0" fontId="285" fillId="62" borderId="650">
      <alignment horizontal="left" vertical="top" indent="2"/>
    </xf>
    <xf numFmtId="0" fontId="285" fillId="62" borderId="650">
      <alignment horizontal="left" vertical="top" indent="2"/>
    </xf>
    <xf numFmtId="0" fontId="285" fillId="62" borderId="650">
      <alignment horizontal="left" vertical="top" indent="2"/>
    </xf>
    <xf numFmtId="0" fontId="83" fillId="0" borderId="649" applyNumberFormat="0" applyFont="0" applyBorder="0" applyProtection="0">
      <alignment horizontal="center" vertical="center"/>
    </xf>
    <xf numFmtId="0" fontId="83" fillId="0" borderId="649" applyNumberFormat="0" applyFont="0" applyBorder="0" applyProtection="0">
      <alignment horizontal="center" vertical="center"/>
    </xf>
    <xf numFmtId="305" fontId="71" fillId="35" borderId="648" applyFont="0" applyFill="0" applyBorder="0"/>
    <xf numFmtId="248" fontId="324" fillId="35" borderId="648" applyFont="0" applyFill="0" applyBorder="0"/>
    <xf numFmtId="248" fontId="324" fillId="35" borderId="660" applyFont="0" applyFill="0" applyBorder="0"/>
    <xf numFmtId="0" fontId="83" fillId="0" borderId="661" applyNumberFormat="0" applyFont="0" applyBorder="0" applyProtection="0">
      <alignment horizontal="center" vertical="center"/>
    </xf>
    <xf numFmtId="0" fontId="285" fillId="62" borderId="662">
      <alignment horizontal="left" vertical="top" indent="2"/>
    </xf>
    <xf numFmtId="0" fontId="285" fillId="62" borderId="662">
      <alignment horizontal="left" vertical="top" indent="2"/>
    </xf>
    <xf numFmtId="305" fontId="71" fillId="35" borderId="696" applyFont="0" applyFill="0" applyBorder="0"/>
    <xf numFmtId="0" fontId="285" fillId="62" borderId="734">
      <alignment horizontal="left" vertical="top" indent="2"/>
    </xf>
    <xf numFmtId="305" fontId="71" fillId="35" borderId="678" applyFont="0" applyFill="0" applyBorder="0"/>
    <xf numFmtId="248" fontId="324" fillId="35" borderId="678" applyFont="0" applyFill="0" applyBorder="0"/>
    <xf numFmtId="0" fontId="83" fillId="0" borderId="724" applyNumberFormat="0" applyFont="0" applyBorder="0" applyProtection="0">
      <alignment horizontal="center" vertical="center"/>
    </xf>
    <xf numFmtId="0" fontId="285" fillId="62" borderId="716">
      <alignment horizontal="left" vertical="top" indent="2"/>
    </xf>
    <xf numFmtId="0" fontId="285" fillId="62" borderId="743">
      <alignment horizontal="left" vertical="top" indent="2"/>
    </xf>
    <xf numFmtId="0" fontId="285" fillId="62" borderId="689">
      <alignment horizontal="left" vertical="top" indent="2"/>
    </xf>
    <xf numFmtId="0" fontId="285" fillId="62" borderId="671">
      <alignment horizontal="left" vertical="top" indent="2"/>
    </xf>
    <xf numFmtId="0" fontId="83" fillId="0" borderId="670" applyNumberFormat="0" applyFont="0" applyBorder="0" applyProtection="0">
      <alignment horizontal="center" vertical="center"/>
    </xf>
    <xf numFmtId="0" fontId="285" fillId="62" borderId="680">
      <alignment horizontal="left" vertical="top" indent="2"/>
    </xf>
    <xf numFmtId="0" fontId="285" fillId="62" borderId="698">
      <alignment horizontal="left" vertical="top" indent="2"/>
    </xf>
    <xf numFmtId="0" fontId="285" fillId="62" borderId="725">
      <alignment horizontal="left" vertical="top" indent="2"/>
    </xf>
    <xf numFmtId="0" fontId="285" fillId="62" borderId="689">
      <alignment horizontal="left" vertical="top" indent="2"/>
    </xf>
    <xf numFmtId="0" fontId="83" fillId="0" borderId="688" applyNumberFormat="0" applyFont="0" applyBorder="0" applyProtection="0">
      <alignment horizontal="center" vertical="center"/>
    </xf>
    <xf numFmtId="248" fontId="324" fillId="35" borderId="687" applyFont="0" applyFill="0" applyBorder="0"/>
    <xf numFmtId="305" fontId="71" fillId="35" borderId="687" applyFont="0" applyFill="0" applyBorder="0"/>
    <xf numFmtId="0" fontId="285" fillId="62" borderId="698">
      <alignment horizontal="left" vertical="top" indent="2"/>
    </xf>
    <xf numFmtId="0" fontId="285" fillId="62" borderId="707">
      <alignment horizontal="left" vertical="top" indent="2"/>
    </xf>
    <xf numFmtId="0" fontId="83" fillId="0" borderId="706" applyNumberFormat="0" applyFont="0" applyBorder="0" applyProtection="0">
      <alignment horizontal="center" vertical="center"/>
    </xf>
    <xf numFmtId="248" fontId="324" fillId="35" borderId="705" applyFont="0" applyFill="0" applyBorder="0"/>
    <xf numFmtId="305" fontId="71" fillId="35" borderId="705" applyFont="0" applyFill="0" applyBorder="0"/>
    <xf numFmtId="0" fontId="285" fillId="62" borderId="716">
      <alignment horizontal="left" vertical="top" indent="2"/>
    </xf>
    <xf numFmtId="0" fontId="83" fillId="0" borderId="724" applyNumberFormat="0" applyFont="0" applyBorder="0" applyProtection="0">
      <alignment horizontal="center" vertical="center"/>
    </xf>
    <xf numFmtId="248" fontId="324" fillId="35" borderId="723" applyFont="0" applyFill="0" applyBorder="0"/>
    <xf numFmtId="0" fontId="285" fillId="62" borderId="734">
      <alignment horizontal="left" vertical="top" indent="2"/>
    </xf>
    <xf numFmtId="0" fontId="285" fillId="62" borderId="743">
      <alignment horizontal="left" vertical="top" indent="2"/>
    </xf>
    <xf numFmtId="0" fontId="83" fillId="0" borderId="742" applyNumberFormat="0" applyFont="0" applyBorder="0" applyProtection="0">
      <alignment horizontal="center" vertical="center"/>
    </xf>
    <xf numFmtId="248" fontId="324" fillId="35" borderId="741" applyFont="0" applyFill="0" applyBorder="0"/>
    <xf numFmtId="305" fontId="71" fillId="35" borderId="741" applyFont="0" applyFill="0" applyBorder="0"/>
    <xf numFmtId="248" fontId="324" fillId="35" borderId="732" applyFont="0" applyFill="0" applyBorder="0"/>
    <xf numFmtId="0" fontId="285" fillId="62" borderId="734">
      <alignment horizontal="left" vertical="top" indent="2"/>
    </xf>
    <xf numFmtId="0" fontId="285" fillId="62" borderId="725">
      <alignment horizontal="left" vertical="top" indent="2"/>
    </xf>
    <xf numFmtId="305" fontId="71" fillId="35" borderId="714" applyFont="0" applyFill="0" applyBorder="0"/>
    <xf numFmtId="248" fontId="324" fillId="35" borderId="714" applyFont="0" applyFill="0" applyBorder="0"/>
    <xf numFmtId="0" fontId="83" fillId="0" borderId="715" applyNumberFormat="0" applyFont="0" applyBorder="0" applyProtection="0">
      <alignment horizontal="center" vertical="center"/>
    </xf>
    <xf numFmtId="0" fontId="285" fillId="62" borderId="716">
      <alignment horizontal="left" vertical="top" indent="2"/>
    </xf>
    <xf numFmtId="0" fontId="285" fillId="62" borderId="725">
      <alignment horizontal="left" vertical="top" indent="2"/>
    </xf>
    <xf numFmtId="0" fontId="285" fillId="62" borderId="707">
      <alignment horizontal="left" vertical="top" indent="2"/>
    </xf>
    <xf numFmtId="0" fontId="83" fillId="0" borderId="697" applyNumberFormat="0" applyFont="0" applyBorder="0" applyProtection="0">
      <alignment horizontal="center" vertical="center"/>
    </xf>
    <xf numFmtId="0" fontId="83" fillId="0" borderId="733" applyNumberFormat="0" applyFont="0" applyBorder="0" applyProtection="0">
      <alignment horizontal="center" vertical="center"/>
    </xf>
    <xf numFmtId="0" fontId="285" fillId="62" borderId="707">
      <alignment horizontal="left" vertical="top" indent="2"/>
    </xf>
    <xf numFmtId="0" fontId="285" fillId="62" borderId="725">
      <alignment horizontal="left" vertical="top" indent="2"/>
    </xf>
    <xf numFmtId="0" fontId="285" fillId="62" borderId="689">
      <alignment horizontal="left" vertical="top" indent="2"/>
    </xf>
    <xf numFmtId="0" fontId="83" fillId="0" borderId="679" applyNumberFormat="0" applyFont="0" applyBorder="0" applyProtection="0">
      <alignment horizontal="center" vertical="center"/>
    </xf>
    <xf numFmtId="0" fontId="285" fillId="62" borderId="680">
      <alignment horizontal="left" vertical="top" indent="2"/>
    </xf>
    <xf numFmtId="0" fontId="285" fillId="62" borderId="707">
      <alignment horizontal="left" vertical="top" indent="2"/>
    </xf>
    <xf numFmtId="0" fontId="83" fillId="0" borderId="697" applyNumberFormat="0" applyFont="0" applyBorder="0" applyProtection="0">
      <alignment horizontal="center" vertical="center"/>
    </xf>
    <xf numFmtId="0" fontId="83" fillId="0" borderId="706" applyNumberFormat="0" applyFont="0" applyBorder="0" applyProtection="0">
      <alignment horizontal="center" vertical="center"/>
    </xf>
    <xf numFmtId="0" fontId="285" fillId="62" borderId="698">
      <alignment horizontal="left" vertical="top" indent="2"/>
    </xf>
    <xf numFmtId="305" fontId="71" fillId="35" borderId="732" applyFont="0" applyFill="0" applyBorder="0"/>
    <xf numFmtId="0" fontId="285" fillId="62" borderId="743">
      <alignment horizontal="left" vertical="top" indent="2"/>
    </xf>
    <xf numFmtId="0" fontId="285" fillId="62" borderId="671">
      <alignment horizontal="left" vertical="top" indent="2"/>
    </xf>
    <xf numFmtId="0" fontId="285" fillId="62" borderId="671">
      <alignment horizontal="left" vertical="top" indent="2"/>
    </xf>
    <xf numFmtId="0" fontId="83" fillId="0" borderId="670" applyNumberFormat="0" applyFont="0" applyBorder="0" applyProtection="0">
      <alignment horizontal="center" vertical="center"/>
    </xf>
    <xf numFmtId="248" fontId="324" fillId="35" borderId="669" applyFont="0" applyFill="0" applyBorder="0"/>
    <xf numFmtId="305" fontId="71" fillId="35" borderId="660" applyFont="0" applyFill="0" applyBorder="0"/>
    <xf numFmtId="0" fontId="83" fillId="0" borderId="661" applyNumberFormat="0" applyFont="0" applyBorder="0" applyProtection="0">
      <alignment horizontal="center" vertical="center"/>
    </xf>
    <xf numFmtId="0" fontId="285" fillId="62" borderId="662">
      <alignment horizontal="left" vertical="top" indent="2"/>
    </xf>
    <xf numFmtId="0" fontId="285" fillId="62" borderId="662">
      <alignment horizontal="left" vertical="top" indent="2"/>
    </xf>
    <xf numFmtId="248" fontId="324" fillId="35" borderId="696" applyFont="0" applyFill="0" applyBorder="0"/>
    <xf numFmtId="0" fontId="285" fillId="62" borderId="698">
      <alignment horizontal="left" vertical="top" indent="2"/>
    </xf>
    <xf numFmtId="0" fontId="285" fillId="62" borderId="689">
      <alignment horizontal="left" vertical="top" indent="2"/>
    </xf>
    <xf numFmtId="0" fontId="285" fillId="62" borderId="680">
      <alignment horizontal="left" vertical="top" indent="2"/>
    </xf>
    <xf numFmtId="0" fontId="83" fillId="0" borderId="679" applyNumberFormat="0" applyFont="0" applyBorder="0" applyProtection="0">
      <alignment horizontal="center" vertical="center"/>
    </xf>
    <xf numFmtId="0" fontId="83" fillId="0" borderId="715" applyNumberFormat="0" applyFont="0" applyBorder="0" applyProtection="0">
      <alignment horizontal="center" vertical="center"/>
    </xf>
    <xf numFmtId="0" fontId="83" fillId="0" borderId="733" applyNumberFormat="0" applyFont="0" applyBorder="0" applyProtection="0">
      <alignment horizontal="center" vertical="center"/>
    </xf>
    <xf numFmtId="0" fontId="83" fillId="0" borderId="688" applyNumberFormat="0" applyFont="0" applyBorder="0" applyProtection="0">
      <alignment horizontal="center" vertical="center"/>
    </xf>
    <xf numFmtId="0" fontId="285" fillId="62" borderId="671">
      <alignment horizontal="left" vertical="top" indent="2"/>
    </xf>
    <xf numFmtId="305" fontId="71" fillId="35" borderId="669" applyFont="0" applyFill="0" applyBorder="0"/>
    <xf numFmtId="0" fontId="285" fillId="62" borderId="680">
      <alignment horizontal="left" vertical="top" indent="2"/>
    </xf>
    <xf numFmtId="0" fontId="83" fillId="0" borderId="742" applyNumberFormat="0" applyFont="0" applyBorder="0" applyProtection="0">
      <alignment horizontal="center" vertical="center"/>
    </xf>
    <xf numFmtId="0" fontId="285" fillId="62" borderId="1534">
      <alignment horizontal="left" vertical="top" indent="2"/>
    </xf>
    <xf numFmtId="305" fontId="71" fillId="35" borderId="723" applyFont="0" applyFill="0" applyBorder="0"/>
    <xf numFmtId="0" fontId="285" fillId="62" borderId="716">
      <alignment horizontal="left" vertical="top" indent="2"/>
    </xf>
    <xf numFmtId="0" fontId="285" fillId="62" borderId="743">
      <alignment horizontal="left" vertical="top" indent="2"/>
    </xf>
    <xf numFmtId="0" fontId="285" fillId="62" borderId="653">
      <alignment horizontal="left" vertical="top" indent="2"/>
    </xf>
    <xf numFmtId="0" fontId="285" fillId="62" borderId="653">
      <alignment horizontal="left" vertical="top" indent="2"/>
    </xf>
    <xf numFmtId="0" fontId="285" fillId="62" borderId="653">
      <alignment horizontal="left" vertical="top" indent="2"/>
    </xf>
    <xf numFmtId="0" fontId="285" fillId="62" borderId="653">
      <alignment horizontal="left" vertical="top" indent="2"/>
    </xf>
    <xf numFmtId="0" fontId="83" fillId="0" borderId="652" applyNumberFormat="0" applyFont="0" applyBorder="0" applyProtection="0">
      <alignment horizontal="center" vertical="center"/>
    </xf>
    <xf numFmtId="0" fontId="83" fillId="0" borderId="652" applyNumberFormat="0" applyFont="0" applyBorder="0" applyProtection="0">
      <alignment horizontal="center" vertical="center"/>
    </xf>
    <xf numFmtId="0" fontId="285" fillId="62" borderId="734">
      <alignment horizontal="left" vertical="top" indent="2"/>
    </xf>
    <xf numFmtId="305" fontId="71" fillId="35" borderId="651" applyFont="0" applyFill="0" applyBorder="0"/>
    <xf numFmtId="248" fontId="324" fillId="35" borderId="651" applyFont="0" applyFill="0" applyBorder="0"/>
    <xf numFmtId="0" fontId="285" fillId="62" borderId="656">
      <alignment horizontal="left" vertical="top" indent="2"/>
    </xf>
    <xf numFmtId="0" fontId="285" fillId="62" borderId="656">
      <alignment horizontal="left" vertical="top" indent="2"/>
    </xf>
    <xf numFmtId="0" fontId="285" fillId="62" borderId="656">
      <alignment horizontal="left" vertical="top" indent="2"/>
    </xf>
    <xf numFmtId="0" fontId="285" fillId="62" borderId="656">
      <alignment horizontal="left" vertical="top" indent="2"/>
    </xf>
    <xf numFmtId="0" fontId="83" fillId="0" borderId="655" applyNumberFormat="0" applyFont="0" applyBorder="0" applyProtection="0">
      <alignment horizontal="center" vertical="center"/>
    </xf>
    <xf numFmtId="0" fontId="83" fillId="0" borderId="655" applyNumberFormat="0" applyFont="0" applyBorder="0" applyProtection="0">
      <alignment horizontal="center" vertical="center"/>
    </xf>
    <xf numFmtId="305" fontId="71" fillId="35" borderId="654" applyFont="0" applyFill="0" applyBorder="0"/>
    <xf numFmtId="248" fontId="324" fillId="35" borderId="654" applyFont="0" applyFill="0" applyBorder="0"/>
    <xf numFmtId="0" fontId="285" fillId="62" borderId="659">
      <alignment horizontal="left" vertical="top" indent="2"/>
    </xf>
    <xf numFmtId="0" fontId="285" fillId="62" borderId="659">
      <alignment horizontal="left" vertical="top" indent="2"/>
    </xf>
    <xf numFmtId="0" fontId="285" fillId="62" borderId="659">
      <alignment horizontal="left" vertical="top" indent="2"/>
    </xf>
    <xf numFmtId="0" fontId="285" fillId="62" borderId="659">
      <alignment horizontal="left" vertical="top" indent="2"/>
    </xf>
    <xf numFmtId="0" fontId="83" fillId="0" borderId="658" applyNumberFormat="0" applyFont="0" applyBorder="0" applyProtection="0">
      <alignment horizontal="center" vertical="center"/>
    </xf>
    <xf numFmtId="0" fontId="83" fillId="0" borderId="658" applyNumberFormat="0" applyFont="0" applyBorder="0" applyProtection="0">
      <alignment horizontal="center" vertical="center"/>
    </xf>
    <xf numFmtId="305" fontId="71" fillId="35" borderId="657" applyFont="0" applyFill="0" applyBorder="0"/>
    <xf numFmtId="248" fontId="324" fillId="35" borderId="657" applyFont="0" applyFill="0" applyBorder="0"/>
    <xf numFmtId="0" fontId="285" fillId="62" borderId="665">
      <alignment horizontal="left" vertical="top" indent="2"/>
    </xf>
    <xf numFmtId="0" fontId="285" fillId="62" borderId="665">
      <alignment horizontal="left" vertical="top" indent="2"/>
    </xf>
    <xf numFmtId="0" fontId="285" fillId="62" borderId="665">
      <alignment horizontal="left" vertical="top" indent="2"/>
    </xf>
    <xf numFmtId="0" fontId="285" fillId="62" borderId="665">
      <alignment horizontal="left" vertical="top" indent="2"/>
    </xf>
    <xf numFmtId="0" fontId="83" fillId="0" borderId="664" applyNumberFormat="0" applyFont="0" applyBorder="0" applyProtection="0">
      <alignment horizontal="center" vertical="center"/>
    </xf>
    <xf numFmtId="0" fontId="83" fillId="0" borderId="664" applyNumberFormat="0" applyFont="0" applyBorder="0" applyProtection="0">
      <alignment horizontal="center" vertical="center"/>
    </xf>
    <xf numFmtId="305" fontId="71" fillId="35" borderId="663" applyFont="0" applyFill="0" applyBorder="0"/>
    <xf numFmtId="248" fontId="324" fillId="35" borderId="663" applyFont="0" applyFill="0" applyBorder="0"/>
    <xf numFmtId="0" fontId="285" fillId="62" borderId="668">
      <alignment horizontal="left" vertical="top" indent="2"/>
    </xf>
    <xf numFmtId="0" fontId="285" fillId="62" borderId="668">
      <alignment horizontal="left" vertical="top" indent="2"/>
    </xf>
    <xf numFmtId="0" fontId="285" fillId="62" borderId="668">
      <alignment horizontal="left" vertical="top" indent="2"/>
    </xf>
    <xf numFmtId="0" fontId="285" fillId="62" borderId="668">
      <alignment horizontal="left" vertical="top" indent="2"/>
    </xf>
    <xf numFmtId="0" fontId="83" fillId="0" borderId="667" applyNumberFormat="0" applyFont="0" applyBorder="0" applyProtection="0">
      <alignment horizontal="center" vertical="center"/>
    </xf>
    <xf numFmtId="0" fontId="83" fillId="0" borderId="667" applyNumberFormat="0" applyFont="0" applyBorder="0" applyProtection="0">
      <alignment horizontal="center" vertical="center"/>
    </xf>
    <xf numFmtId="305" fontId="71" fillId="35" borderId="666" applyFont="0" applyFill="0" applyBorder="0"/>
    <xf numFmtId="248" fontId="324" fillId="35" borderId="666" applyFont="0" applyFill="0" applyBorder="0"/>
    <xf numFmtId="0" fontId="285" fillId="62" borderId="674">
      <alignment horizontal="left" vertical="top" indent="2"/>
    </xf>
    <xf numFmtId="0" fontId="285" fillId="62" borderId="674">
      <alignment horizontal="left" vertical="top" indent="2"/>
    </xf>
    <xf numFmtId="0" fontId="285" fillId="62" borderId="674">
      <alignment horizontal="left" vertical="top" indent="2"/>
    </xf>
    <xf numFmtId="0" fontId="285" fillId="62" borderId="674">
      <alignment horizontal="left" vertical="top" indent="2"/>
    </xf>
    <xf numFmtId="0" fontId="83" fillId="0" borderId="673" applyNumberFormat="0" applyFont="0" applyBorder="0" applyProtection="0">
      <alignment horizontal="center" vertical="center"/>
    </xf>
    <xf numFmtId="0" fontId="83" fillId="0" borderId="673" applyNumberFormat="0" applyFont="0" applyBorder="0" applyProtection="0">
      <alignment horizontal="center" vertical="center"/>
    </xf>
    <xf numFmtId="305" fontId="71" fillId="35" borderId="672" applyFont="0" applyFill="0" applyBorder="0"/>
    <xf numFmtId="248" fontId="324" fillId="35" borderId="672" applyFont="0" applyFill="0" applyBorder="0"/>
    <xf numFmtId="0" fontId="285" fillId="62" borderId="677">
      <alignment horizontal="left" vertical="top" indent="2"/>
    </xf>
    <xf numFmtId="0" fontId="285" fillId="62" borderId="677">
      <alignment horizontal="left" vertical="top" indent="2"/>
    </xf>
    <xf numFmtId="0" fontId="285" fillId="62" borderId="677">
      <alignment horizontal="left" vertical="top" indent="2"/>
    </xf>
    <xf numFmtId="0" fontId="285" fillId="62" borderId="677">
      <alignment horizontal="left" vertical="top" indent="2"/>
    </xf>
    <xf numFmtId="0" fontId="83" fillId="0" borderId="676" applyNumberFormat="0" applyFont="0" applyBorder="0" applyProtection="0">
      <alignment horizontal="center" vertical="center"/>
    </xf>
    <xf numFmtId="0" fontId="83" fillId="0" borderId="676" applyNumberFormat="0" applyFont="0" applyBorder="0" applyProtection="0">
      <alignment horizontal="center" vertical="center"/>
    </xf>
    <xf numFmtId="305" fontId="71" fillId="35" borderId="675" applyFont="0" applyFill="0" applyBorder="0"/>
    <xf numFmtId="248" fontId="324" fillId="35" borderId="675" applyFont="0" applyFill="0" applyBorder="0"/>
    <xf numFmtId="0" fontId="285" fillId="62" borderId="683">
      <alignment horizontal="left" vertical="top" indent="2"/>
    </xf>
    <xf numFmtId="0" fontId="285" fillId="62" borderId="683">
      <alignment horizontal="left" vertical="top" indent="2"/>
    </xf>
    <xf numFmtId="0" fontId="285" fillId="62" borderId="683">
      <alignment horizontal="left" vertical="top" indent="2"/>
    </xf>
    <xf numFmtId="0" fontId="285" fillId="62" borderId="683">
      <alignment horizontal="left" vertical="top" indent="2"/>
    </xf>
    <xf numFmtId="0" fontId="83" fillId="0" borderId="682" applyNumberFormat="0" applyFont="0" applyBorder="0" applyProtection="0">
      <alignment horizontal="center" vertical="center"/>
    </xf>
    <xf numFmtId="0" fontId="83" fillId="0" borderId="682" applyNumberFormat="0" applyFont="0" applyBorder="0" applyProtection="0">
      <alignment horizontal="center" vertical="center"/>
    </xf>
    <xf numFmtId="305" fontId="71" fillId="35" borderId="681" applyFont="0" applyFill="0" applyBorder="0"/>
    <xf numFmtId="248" fontId="324" fillId="35" borderId="681" applyFont="0" applyFill="0" applyBorder="0"/>
    <xf numFmtId="0" fontId="285" fillId="62" borderId="686">
      <alignment horizontal="left" vertical="top" indent="2"/>
    </xf>
    <xf numFmtId="0" fontId="285" fillId="62" borderId="686">
      <alignment horizontal="left" vertical="top" indent="2"/>
    </xf>
    <xf numFmtId="0" fontId="285" fillId="62" borderId="686">
      <alignment horizontal="left" vertical="top" indent="2"/>
    </xf>
    <xf numFmtId="0" fontId="285" fillId="62" borderId="686">
      <alignment horizontal="left" vertical="top" indent="2"/>
    </xf>
    <xf numFmtId="0" fontId="83" fillId="0" borderId="685" applyNumberFormat="0" applyFont="0" applyBorder="0" applyProtection="0">
      <alignment horizontal="center" vertical="center"/>
    </xf>
    <xf numFmtId="0" fontId="83" fillId="0" borderId="685" applyNumberFormat="0" applyFont="0" applyBorder="0" applyProtection="0">
      <alignment horizontal="center" vertical="center"/>
    </xf>
    <xf numFmtId="305" fontId="71" fillId="35" borderId="684" applyFont="0" applyFill="0" applyBorder="0"/>
    <xf numFmtId="248" fontId="324" fillId="35" borderId="684" applyFont="0" applyFill="0" applyBorder="0"/>
    <xf numFmtId="0" fontId="285" fillId="62" borderId="692">
      <alignment horizontal="left" vertical="top" indent="2"/>
    </xf>
    <xf numFmtId="0" fontId="285" fillId="62" borderId="692">
      <alignment horizontal="left" vertical="top" indent="2"/>
    </xf>
    <xf numFmtId="0" fontId="285" fillId="62" borderId="692">
      <alignment horizontal="left" vertical="top" indent="2"/>
    </xf>
    <xf numFmtId="0" fontId="285" fillId="62" borderId="692">
      <alignment horizontal="left" vertical="top" indent="2"/>
    </xf>
    <xf numFmtId="0" fontId="83" fillId="0" borderId="691" applyNumberFormat="0" applyFont="0" applyBorder="0" applyProtection="0">
      <alignment horizontal="center" vertical="center"/>
    </xf>
    <xf numFmtId="0" fontId="83" fillId="0" borderId="691" applyNumberFormat="0" applyFont="0" applyBorder="0" applyProtection="0">
      <alignment horizontal="center" vertical="center"/>
    </xf>
    <xf numFmtId="305" fontId="71" fillId="35" borderId="690" applyFont="0" applyFill="0" applyBorder="0"/>
    <xf numFmtId="248" fontId="324" fillId="35" borderId="690" applyFont="0" applyFill="0" applyBorder="0"/>
    <xf numFmtId="0" fontId="285" fillId="62" borderId="695">
      <alignment horizontal="left" vertical="top" indent="2"/>
    </xf>
    <xf numFmtId="0" fontId="285" fillId="62" borderId="695">
      <alignment horizontal="left" vertical="top" indent="2"/>
    </xf>
    <xf numFmtId="0" fontId="285" fillId="62" borderId="695">
      <alignment horizontal="left" vertical="top" indent="2"/>
    </xf>
    <xf numFmtId="0" fontId="285" fillId="62" borderId="695">
      <alignment horizontal="left" vertical="top" indent="2"/>
    </xf>
    <xf numFmtId="0" fontId="83" fillId="0" borderId="694" applyNumberFormat="0" applyFont="0" applyBorder="0" applyProtection="0">
      <alignment horizontal="center" vertical="center"/>
    </xf>
    <xf numFmtId="0" fontId="83" fillId="0" borderId="694" applyNumberFormat="0" applyFont="0" applyBorder="0" applyProtection="0">
      <alignment horizontal="center" vertical="center"/>
    </xf>
    <xf numFmtId="305" fontId="71" fillId="35" borderId="693" applyFont="0" applyFill="0" applyBorder="0"/>
    <xf numFmtId="248" fontId="324" fillId="35" borderId="693" applyFont="0" applyFill="0" applyBorder="0"/>
    <xf numFmtId="0" fontId="285" fillId="62" borderId="701">
      <alignment horizontal="left" vertical="top" indent="2"/>
    </xf>
    <xf numFmtId="0" fontId="285" fillId="62" borderId="701">
      <alignment horizontal="left" vertical="top" indent="2"/>
    </xf>
    <xf numFmtId="0" fontId="285" fillId="62" borderId="701">
      <alignment horizontal="left" vertical="top" indent="2"/>
    </xf>
    <xf numFmtId="0" fontId="285" fillId="62" borderId="701">
      <alignment horizontal="left" vertical="top" indent="2"/>
    </xf>
    <xf numFmtId="0" fontId="83" fillId="0" borderId="700" applyNumberFormat="0" applyFont="0" applyBorder="0" applyProtection="0">
      <alignment horizontal="center" vertical="center"/>
    </xf>
    <xf numFmtId="0" fontId="83" fillId="0" borderId="700" applyNumberFormat="0" applyFont="0" applyBorder="0" applyProtection="0">
      <alignment horizontal="center" vertical="center"/>
    </xf>
    <xf numFmtId="305" fontId="71" fillId="35" borderId="699" applyFont="0" applyFill="0" applyBorder="0"/>
    <xf numFmtId="248" fontId="324" fillId="35" borderId="699" applyFont="0" applyFill="0" applyBorder="0"/>
    <xf numFmtId="0" fontId="285" fillId="62" borderId="704">
      <alignment horizontal="left" vertical="top" indent="2"/>
    </xf>
    <xf numFmtId="0" fontId="285" fillId="62" borderId="704">
      <alignment horizontal="left" vertical="top" indent="2"/>
    </xf>
    <xf numFmtId="0" fontId="285" fillId="62" borderId="704">
      <alignment horizontal="left" vertical="top" indent="2"/>
    </xf>
    <xf numFmtId="0" fontId="285" fillId="62" borderId="704">
      <alignment horizontal="left" vertical="top" indent="2"/>
    </xf>
    <xf numFmtId="0" fontId="83" fillId="0" borderId="703" applyNumberFormat="0" applyFont="0" applyBorder="0" applyProtection="0">
      <alignment horizontal="center" vertical="center"/>
    </xf>
    <xf numFmtId="0" fontId="83" fillId="0" borderId="703" applyNumberFormat="0" applyFont="0" applyBorder="0" applyProtection="0">
      <alignment horizontal="center" vertical="center"/>
    </xf>
    <xf numFmtId="305" fontId="71" fillId="35" borderId="702" applyFont="0" applyFill="0" applyBorder="0"/>
    <xf numFmtId="248" fontId="324" fillId="35" borderId="702" applyFont="0" applyFill="0" applyBorder="0"/>
    <xf numFmtId="0" fontId="285" fillId="62" borderId="710">
      <alignment horizontal="left" vertical="top" indent="2"/>
    </xf>
    <xf numFmtId="0" fontId="285" fillId="62" borderId="710">
      <alignment horizontal="left" vertical="top" indent="2"/>
    </xf>
    <xf numFmtId="0" fontId="285" fillId="62" borderId="710">
      <alignment horizontal="left" vertical="top" indent="2"/>
    </xf>
    <xf numFmtId="0" fontId="285" fillId="62" borderId="710">
      <alignment horizontal="left" vertical="top" indent="2"/>
    </xf>
    <xf numFmtId="0" fontId="83" fillId="0" borderId="709" applyNumberFormat="0" applyFont="0" applyBorder="0" applyProtection="0">
      <alignment horizontal="center" vertical="center"/>
    </xf>
    <xf numFmtId="0" fontId="83" fillId="0" borderId="709" applyNumberFormat="0" applyFont="0" applyBorder="0" applyProtection="0">
      <alignment horizontal="center" vertical="center"/>
    </xf>
    <xf numFmtId="305" fontId="71" fillId="35" borderId="708" applyFont="0" applyFill="0" applyBorder="0"/>
    <xf numFmtId="248" fontId="324" fillId="35" borderId="708" applyFont="0" applyFill="0" applyBorder="0"/>
    <xf numFmtId="0" fontId="285" fillId="62" borderId="713">
      <alignment horizontal="left" vertical="top" indent="2"/>
    </xf>
    <xf numFmtId="0" fontId="285" fillId="62" borderId="713">
      <alignment horizontal="left" vertical="top" indent="2"/>
    </xf>
    <xf numFmtId="0" fontId="285" fillId="62" borderId="713">
      <alignment horizontal="left" vertical="top" indent="2"/>
    </xf>
    <xf numFmtId="0" fontId="285" fillId="62" borderId="713">
      <alignment horizontal="left" vertical="top" indent="2"/>
    </xf>
    <xf numFmtId="0" fontId="83" fillId="0" borderId="712" applyNumberFormat="0" applyFont="0" applyBorder="0" applyProtection="0">
      <alignment horizontal="center" vertical="center"/>
    </xf>
    <xf numFmtId="0" fontId="83" fillId="0" borderId="712" applyNumberFormat="0" applyFont="0" applyBorder="0" applyProtection="0">
      <alignment horizontal="center" vertical="center"/>
    </xf>
    <xf numFmtId="305" fontId="71" fillId="35" borderId="711" applyFont="0" applyFill="0" applyBorder="0"/>
    <xf numFmtId="248" fontId="324" fillId="35" borderId="711" applyFont="0" applyFill="0" applyBorder="0"/>
    <xf numFmtId="0" fontId="285" fillId="62" borderId="719">
      <alignment horizontal="left" vertical="top" indent="2"/>
    </xf>
    <xf numFmtId="0" fontId="285" fillId="62" borderId="719">
      <alignment horizontal="left" vertical="top" indent="2"/>
    </xf>
    <xf numFmtId="0" fontId="285" fillId="62" borderId="719">
      <alignment horizontal="left" vertical="top" indent="2"/>
    </xf>
    <xf numFmtId="0" fontId="285" fillId="62" borderId="719">
      <alignment horizontal="left" vertical="top" indent="2"/>
    </xf>
    <xf numFmtId="0" fontId="83" fillId="0" borderId="718" applyNumberFormat="0" applyFont="0" applyBorder="0" applyProtection="0">
      <alignment horizontal="center" vertical="center"/>
    </xf>
    <xf numFmtId="0" fontId="83" fillId="0" borderId="718" applyNumberFormat="0" applyFont="0" applyBorder="0" applyProtection="0">
      <alignment horizontal="center" vertical="center"/>
    </xf>
    <xf numFmtId="305" fontId="71" fillId="35" borderId="717" applyFont="0" applyFill="0" applyBorder="0"/>
    <xf numFmtId="248" fontId="324" fillId="35" borderId="717" applyFont="0" applyFill="0" applyBorder="0"/>
    <xf numFmtId="0" fontId="285" fillId="62" borderId="722">
      <alignment horizontal="left" vertical="top" indent="2"/>
    </xf>
    <xf numFmtId="0" fontId="285" fillId="62" borderId="722">
      <alignment horizontal="left" vertical="top" indent="2"/>
    </xf>
    <xf numFmtId="0" fontId="285" fillId="62" borderId="722">
      <alignment horizontal="left" vertical="top" indent="2"/>
    </xf>
    <xf numFmtId="0" fontId="285" fillId="62" borderId="722">
      <alignment horizontal="left" vertical="top" indent="2"/>
    </xf>
    <xf numFmtId="0" fontId="83" fillId="0" borderId="721" applyNumberFormat="0" applyFont="0" applyBorder="0" applyProtection="0">
      <alignment horizontal="center" vertical="center"/>
    </xf>
    <xf numFmtId="0" fontId="83" fillId="0" borderId="721" applyNumberFormat="0" applyFont="0" applyBorder="0" applyProtection="0">
      <alignment horizontal="center" vertical="center"/>
    </xf>
    <xf numFmtId="305" fontId="71" fillId="35" borderId="720" applyFont="0" applyFill="0" applyBorder="0"/>
    <xf numFmtId="248" fontId="324" fillId="35" borderId="720" applyFont="0" applyFill="0" applyBorder="0"/>
    <xf numFmtId="0" fontId="285" fillId="62" borderId="728">
      <alignment horizontal="left" vertical="top" indent="2"/>
    </xf>
    <xf numFmtId="0" fontId="285" fillId="62" borderId="728">
      <alignment horizontal="left" vertical="top" indent="2"/>
    </xf>
    <xf numFmtId="0" fontId="285" fillId="62" borderId="728">
      <alignment horizontal="left" vertical="top" indent="2"/>
    </xf>
    <xf numFmtId="0" fontId="285" fillId="62" borderId="728">
      <alignment horizontal="left" vertical="top" indent="2"/>
    </xf>
    <xf numFmtId="0" fontId="83" fillId="0" borderId="727" applyNumberFormat="0" applyFont="0" applyBorder="0" applyProtection="0">
      <alignment horizontal="center" vertical="center"/>
    </xf>
    <xf numFmtId="0" fontId="83" fillId="0" borderId="727" applyNumberFormat="0" applyFont="0" applyBorder="0" applyProtection="0">
      <alignment horizontal="center" vertical="center"/>
    </xf>
    <xf numFmtId="305" fontId="71" fillId="35" borderId="726" applyFont="0" applyFill="0" applyBorder="0"/>
    <xf numFmtId="248" fontId="324" fillId="35" borderId="726" applyFont="0" applyFill="0" applyBorder="0"/>
    <xf numFmtId="0" fontId="285" fillId="62" borderId="731">
      <alignment horizontal="left" vertical="top" indent="2"/>
    </xf>
    <xf numFmtId="0" fontId="285" fillId="62" borderId="731">
      <alignment horizontal="left" vertical="top" indent="2"/>
    </xf>
    <xf numFmtId="0" fontId="285" fillId="62" borderId="731">
      <alignment horizontal="left" vertical="top" indent="2"/>
    </xf>
    <xf numFmtId="0" fontId="285" fillId="62" borderId="731">
      <alignment horizontal="left" vertical="top" indent="2"/>
    </xf>
    <xf numFmtId="0" fontId="83" fillId="0" borderId="730" applyNumberFormat="0" applyFont="0" applyBorder="0" applyProtection="0">
      <alignment horizontal="center" vertical="center"/>
    </xf>
    <xf numFmtId="0" fontId="83" fillId="0" borderId="730" applyNumberFormat="0" applyFont="0" applyBorder="0" applyProtection="0">
      <alignment horizontal="center" vertical="center"/>
    </xf>
    <xf numFmtId="305" fontId="71" fillId="35" borderId="729" applyFont="0" applyFill="0" applyBorder="0"/>
    <xf numFmtId="248" fontId="324" fillId="35" borderId="729" applyFont="0" applyFill="0" applyBorder="0"/>
    <xf numFmtId="0" fontId="285" fillId="62" borderId="737">
      <alignment horizontal="left" vertical="top" indent="2"/>
    </xf>
    <xf numFmtId="0" fontId="285" fillId="62" borderId="737">
      <alignment horizontal="left" vertical="top" indent="2"/>
    </xf>
    <xf numFmtId="0" fontId="285" fillId="62" borderId="737">
      <alignment horizontal="left" vertical="top" indent="2"/>
    </xf>
    <xf numFmtId="0" fontId="285" fillId="62" borderId="737">
      <alignment horizontal="left" vertical="top" indent="2"/>
    </xf>
    <xf numFmtId="0" fontId="83" fillId="0" borderId="736" applyNumberFormat="0" applyFont="0" applyBorder="0" applyProtection="0">
      <alignment horizontal="center" vertical="center"/>
    </xf>
    <xf numFmtId="0" fontId="83" fillId="0" borderId="736" applyNumberFormat="0" applyFont="0" applyBorder="0" applyProtection="0">
      <alignment horizontal="center" vertical="center"/>
    </xf>
    <xf numFmtId="305" fontId="71" fillId="35" borderId="735" applyFont="0" applyFill="0" applyBorder="0"/>
    <xf numFmtId="248" fontId="324" fillId="35" borderId="735" applyFont="0" applyFill="0" applyBorder="0"/>
    <xf numFmtId="0" fontId="285" fillId="62" borderId="740">
      <alignment horizontal="left" vertical="top" indent="2"/>
    </xf>
    <xf numFmtId="0" fontId="285" fillId="62" borderId="740">
      <alignment horizontal="left" vertical="top" indent="2"/>
    </xf>
    <xf numFmtId="0" fontId="285" fillId="62" borderId="740">
      <alignment horizontal="left" vertical="top" indent="2"/>
    </xf>
    <xf numFmtId="0" fontId="285" fillId="62" borderId="740">
      <alignment horizontal="left" vertical="top" indent="2"/>
    </xf>
    <xf numFmtId="0" fontId="83" fillId="0" borderId="739" applyNumberFormat="0" applyFont="0" applyBorder="0" applyProtection="0">
      <alignment horizontal="center" vertical="center"/>
    </xf>
    <xf numFmtId="0" fontId="83" fillId="0" borderId="739" applyNumberFormat="0" applyFont="0" applyBorder="0" applyProtection="0">
      <alignment horizontal="center" vertical="center"/>
    </xf>
    <xf numFmtId="305" fontId="71" fillId="35" borderId="738" applyFont="0" applyFill="0" applyBorder="0"/>
    <xf numFmtId="248" fontId="324" fillId="35" borderId="738" applyFont="0" applyFill="0" applyBorder="0"/>
    <xf numFmtId="0" fontId="285" fillId="62" borderId="746">
      <alignment horizontal="left" vertical="top" indent="2"/>
    </xf>
    <xf numFmtId="0" fontId="285" fillId="62" borderId="746">
      <alignment horizontal="left" vertical="top" indent="2"/>
    </xf>
    <xf numFmtId="0" fontId="285" fillId="62" borderId="746">
      <alignment horizontal="left" vertical="top" indent="2"/>
    </xf>
    <xf numFmtId="0" fontId="285" fillId="62" borderId="746">
      <alignment horizontal="left" vertical="top" indent="2"/>
    </xf>
    <xf numFmtId="0" fontId="83" fillId="0" borderId="745" applyNumberFormat="0" applyFont="0" applyBorder="0" applyProtection="0">
      <alignment horizontal="center" vertical="center"/>
    </xf>
    <xf numFmtId="0" fontId="83" fillId="0" borderId="745" applyNumberFormat="0" applyFont="0" applyBorder="0" applyProtection="0">
      <alignment horizontal="center" vertical="center"/>
    </xf>
    <xf numFmtId="305" fontId="71" fillId="35" borderId="744" applyFont="0" applyFill="0" applyBorder="0"/>
    <xf numFmtId="248" fontId="324" fillId="35" borderId="744" applyFont="0" applyFill="0" applyBorder="0"/>
    <xf numFmtId="0" fontId="285" fillId="62" borderId="749">
      <alignment horizontal="left" vertical="top" indent="2"/>
    </xf>
    <xf numFmtId="0" fontId="285" fillId="62" borderId="749">
      <alignment horizontal="left" vertical="top" indent="2"/>
    </xf>
    <xf numFmtId="0" fontId="285" fillId="62" borderId="749">
      <alignment horizontal="left" vertical="top" indent="2"/>
    </xf>
    <xf numFmtId="0" fontId="285" fillId="62" borderId="749">
      <alignment horizontal="left" vertical="top" indent="2"/>
    </xf>
    <xf numFmtId="0" fontId="83" fillId="0" borderId="748" applyNumberFormat="0" applyFont="0" applyBorder="0" applyProtection="0">
      <alignment horizontal="center" vertical="center"/>
    </xf>
    <xf numFmtId="0" fontId="83" fillId="0" borderId="748" applyNumberFormat="0" applyFont="0" applyBorder="0" applyProtection="0">
      <alignment horizontal="center" vertical="center"/>
    </xf>
    <xf numFmtId="305" fontId="71" fillId="35" borderId="747" applyFont="0" applyFill="0" applyBorder="0"/>
    <xf numFmtId="248" fontId="324" fillId="35" borderId="747" applyFont="0" applyFill="0" applyBorder="0"/>
    <xf numFmtId="0" fontId="83" fillId="0" borderId="1247" applyNumberFormat="0" applyFont="0" applyBorder="0" applyProtection="0">
      <alignment horizontal="center" vertical="center"/>
    </xf>
    <xf numFmtId="305" fontId="71" fillId="35" borderId="1270" applyFont="0" applyFill="0" applyBorder="0"/>
    <xf numFmtId="0" fontId="83" fillId="0" borderId="1566" applyNumberFormat="0" applyFont="0" applyBorder="0" applyProtection="0">
      <alignment horizontal="center" vertical="center"/>
    </xf>
    <xf numFmtId="248" fontId="324" fillId="35" borderId="1541" applyFont="0" applyFill="0" applyBorder="0"/>
    <xf numFmtId="305" fontId="71" fillId="35" borderId="1544" applyFont="0" applyFill="0" applyBorder="0"/>
    <xf numFmtId="0" fontId="83" fillId="0" borderId="1461" applyNumberFormat="0" applyFont="0" applyBorder="0" applyProtection="0">
      <alignment horizontal="center" vertical="center"/>
    </xf>
    <xf numFmtId="0" fontId="83" fillId="0" borderId="1455" applyNumberFormat="0" applyFont="0" applyBorder="0" applyProtection="0">
      <alignment horizontal="center" vertical="center"/>
    </xf>
    <xf numFmtId="0" fontId="83" fillId="0" borderId="1464" applyNumberFormat="0" applyFont="0" applyBorder="0" applyProtection="0">
      <alignment horizontal="center" vertical="center"/>
    </xf>
    <xf numFmtId="0" fontId="285" fillId="62" borderId="1450">
      <alignment horizontal="left" vertical="top" indent="2"/>
    </xf>
    <xf numFmtId="0" fontId="285" fillId="62" borderId="1456">
      <alignment horizontal="left" vertical="top" indent="2"/>
    </xf>
    <xf numFmtId="305" fontId="71" fillId="35" borderId="1430" applyFont="0" applyFill="0" applyBorder="0"/>
    <xf numFmtId="248" fontId="324" fillId="35" borderId="1421" applyFont="0" applyFill="0" applyBorder="0"/>
    <xf numFmtId="0" fontId="285" fillId="62" borderId="1480">
      <alignment horizontal="left" vertical="top" indent="2"/>
    </xf>
    <xf numFmtId="0" fontId="83" fillId="0" borderId="1404" applyNumberFormat="0" applyFont="0" applyBorder="0" applyProtection="0">
      <alignment horizontal="center" vertical="center"/>
    </xf>
    <xf numFmtId="0" fontId="83" fillId="0" borderId="1256" applyNumberFormat="0" applyFont="0" applyBorder="0" applyProtection="0">
      <alignment horizontal="center" vertical="center"/>
    </xf>
    <xf numFmtId="0" fontId="285" fillId="62" borderId="1266">
      <alignment horizontal="left" vertical="top" indent="2"/>
    </xf>
    <xf numFmtId="0" fontId="285" fillId="62" borderId="1263">
      <alignment horizontal="left" vertical="top" indent="2"/>
    </xf>
    <xf numFmtId="305" fontId="71" fillId="35" borderId="1297" applyFont="0" applyFill="0" applyBorder="0"/>
    <xf numFmtId="0" fontId="285" fillId="62" borderId="1308">
      <alignment horizontal="left" vertical="top" indent="2"/>
    </xf>
    <xf numFmtId="0" fontId="285" fillId="62" borderId="1344">
      <alignment horizontal="left" vertical="top" indent="2"/>
    </xf>
    <xf numFmtId="0" fontId="285" fillId="62" borderId="1326">
      <alignment horizontal="left" vertical="top" indent="2"/>
    </xf>
    <xf numFmtId="0" fontId="285" fillId="62" borderId="1317">
      <alignment horizontal="left" vertical="top" indent="2"/>
    </xf>
    <xf numFmtId="0" fontId="285" fillId="62" borderId="1281">
      <alignment horizontal="left" vertical="top" indent="2"/>
    </xf>
    <xf numFmtId="0" fontId="83" fillId="0" borderId="1307" applyNumberFormat="0" applyFont="0" applyBorder="0" applyProtection="0">
      <alignment horizontal="center" vertical="center"/>
    </xf>
    <xf numFmtId="248" fontId="324" fillId="35" borderId="1300" applyFont="0" applyFill="0" applyBorder="0"/>
    <xf numFmtId="0" fontId="285" fillId="62" borderId="1314">
      <alignment horizontal="left" vertical="top" indent="2"/>
    </xf>
    <xf numFmtId="0" fontId="285" fillId="62" borderId="1323">
      <alignment horizontal="left" vertical="top" indent="2"/>
    </xf>
    <xf numFmtId="0" fontId="285" fillId="62" borderId="1332">
      <alignment horizontal="left" vertical="top" indent="2"/>
    </xf>
    <xf numFmtId="0" fontId="285" fillId="62" borderId="1585">
      <alignment horizontal="left" vertical="top" indent="2"/>
    </xf>
    <xf numFmtId="0" fontId="285" fillId="62" borderId="752">
      <alignment horizontal="left" vertical="top" indent="2"/>
    </xf>
    <xf numFmtId="0" fontId="285" fillId="62" borderId="752">
      <alignment horizontal="left" vertical="top" indent="2"/>
    </xf>
    <xf numFmtId="0" fontId="285" fillId="62" borderId="752">
      <alignment horizontal="left" vertical="top" indent="2"/>
    </xf>
    <xf numFmtId="0" fontId="285" fillId="62" borderId="752">
      <alignment horizontal="left" vertical="top" indent="2"/>
    </xf>
    <xf numFmtId="0" fontId="83" fillId="0" borderId="751" applyNumberFormat="0" applyFont="0" applyBorder="0" applyProtection="0">
      <alignment horizontal="center" vertical="center"/>
    </xf>
    <xf numFmtId="0" fontId="83" fillId="0" borderId="751" applyNumberFormat="0" applyFont="0" applyBorder="0" applyProtection="0">
      <alignment horizontal="center" vertical="center"/>
    </xf>
    <xf numFmtId="305" fontId="71" fillId="35" borderId="750" applyFont="0" applyFill="0" applyBorder="0"/>
    <xf numFmtId="248" fontId="324" fillId="35" borderId="750" applyFont="0" applyFill="0" applyBorder="0"/>
    <xf numFmtId="0" fontId="285" fillId="62" borderId="755">
      <alignment horizontal="left" vertical="top" indent="2"/>
    </xf>
    <xf numFmtId="0" fontId="285" fillId="62" borderId="755">
      <alignment horizontal="left" vertical="top" indent="2"/>
    </xf>
    <xf numFmtId="0" fontId="285" fillId="62" borderId="755">
      <alignment horizontal="left" vertical="top" indent="2"/>
    </xf>
    <xf numFmtId="0" fontId="285" fillId="62" borderId="755">
      <alignment horizontal="left" vertical="top" indent="2"/>
    </xf>
    <xf numFmtId="0" fontId="83" fillId="0" borderId="754" applyNumberFormat="0" applyFont="0" applyBorder="0" applyProtection="0">
      <alignment horizontal="center" vertical="center"/>
    </xf>
    <xf numFmtId="0" fontId="83" fillId="0" borderId="754" applyNumberFormat="0" applyFont="0" applyBorder="0" applyProtection="0">
      <alignment horizontal="center" vertical="center"/>
    </xf>
    <xf numFmtId="305" fontId="71" fillId="35" borderId="753" applyFont="0" applyFill="0" applyBorder="0"/>
    <xf numFmtId="248" fontId="324" fillId="35" borderId="753" applyFont="0" applyFill="0" applyBorder="0"/>
    <xf numFmtId="0" fontId="285" fillId="62" borderId="758">
      <alignment horizontal="left" vertical="top" indent="2"/>
    </xf>
    <xf numFmtId="0" fontId="285" fillId="62" borderId="758">
      <alignment horizontal="left" vertical="top" indent="2"/>
    </xf>
    <xf numFmtId="0" fontId="285" fillId="62" borderId="758">
      <alignment horizontal="left" vertical="top" indent="2"/>
    </xf>
    <xf numFmtId="0" fontId="285" fillId="62" borderId="758">
      <alignment horizontal="left" vertical="top" indent="2"/>
    </xf>
    <xf numFmtId="0" fontId="83" fillId="0" borderId="757" applyNumberFormat="0" applyFont="0" applyBorder="0" applyProtection="0">
      <alignment horizontal="center" vertical="center"/>
    </xf>
    <xf numFmtId="0" fontId="83" fillId="0" borderId="757" applyNumberFormat="0" applyFont="0" applyBorder="0" applyProtection="0">
      <alignment horizontal="center" vertical="center"/>
    </xf>
    <xf numFmtId="305" fontId="71" fillId="35" borderId="756" applyFont="0" applyFill="0" applyBorder="0"/>
    <xf numFmtId="248" fontId="324" fillId="35" borderId="756" applyFont="0" applyFill="0" applyBorder="0"/>
    <xf numFmtId="248" fontId="324" fillId="35" borderId="1246" applyFont="0" applyFill="0" applyBorder="0"/>
    <xf numFmtId="6" fontId="79" fillId="0" borderId="0"/>
    <xf numFmtId="41" fontId="29" fillId="0" borderId="0" applyFont="0" applyFill="0" applyBorder="0" applyAlignment="0" applyProtection="0">
      <alignment vertical="center"/>
    </xf>
    <xf numFmtId="0" fontId="83" fillId="0" borderId="1527" applyNumberFormat="0" applyFont="0" applyBorder="0" applyProtection="0">
      <alignment horizontal="center" vertical="center"/>
    </xf>
    <xf numFmtId="305" fontId="71" fillId="35" borderId="1532" applyFont="0" applyFill="0" applyBorder="0"/>
    <xf numFmtId="0" fontId="285" fillId="62" borderId="1525">
      <alignment horizontal="left" vertical="top" indent="2"/>
    </xf>
    <xf numFmtId="0" fontId="83" fillId="0" borderId="1611" applyNumberFormat="0" applyFont="0" applyBorder="0" applyProtection="0">
      <alignment horizontal="center" vertical="center"/>
    </xf>
    <xf numFmtId="0" fontId="83" fillId="0" borderId="1530" applyNumberFormat="0" applyFont="0" applyBorder="0" applyProtection="0">
      <alignment horizontal="center" vertical="center"/>
    </xf>
    <xf numFmtId="0" fontId="285" fillId="62" borderId="1429">
      <alignment horizontal="left" vertical="top" indent="2"/>
    </xf>
    <xf numFmtId="0" fontId="83" fillId="0" borderId="1458" applyNumberFormat="0" applyFont="0" applyBorder="0" applyProtection="0">
      <alignment horizontal="center" vertical="center"/>
    </xf>
    <xf numFmtId="0" fontId="83" fillId="0" borderId="1467" applyNumberFormat="0" applyFont="0" applyBorder="0" applyProtection="0">
      <alignment horizontal="center" vertical="center"/>
    </xf>
    <xf numFmtId="0" fontId="285" fillId="62" borderId="1465">
      <alignment horizontal="left" vertical="top" indent="2"/>
    </xf>
    <xf numFmtId="0" fontId="83" fillId="0" borderId="1431" applyNumberFormat="0" applyFont="0" applyBorder="0" applyProtection="0">
      <alignment horizontal="center" vertical="center"/>
    </xf>
    <xf numFmtId="0" fontId="83" fillId="0" borderId="1440" applyNumberFormat="0" applyFont="0" applyBorder="0" applyProtection="0">
      <alignment horizontal="center" vertical="center"/>
    </xf>
    <xf numFmtId="0" fontId="285" fillId="62" borderId="1438">
      <alignment horizontal="left" vertical="top" indent="2"/>
    </xf>
    <xf numFmtId="0" fontId="83" fillId="0" borderId="1410" applyNumberFormat="0" applyFont="0" applyBorder="0" applyProtection="0">
      <alignment horizontal="center" vertical="center"/>
    </xf>
    <xf numFmtId="0" fontId="285" fillId="62" borderId="1405">
      <alignment horizontal="left" vertical="top" indent="2"/>
    </xf>
    <xf numFmtId="0" fontId="285" fillId="62" borderId="1402">
      <alignment horizontal="left" vertical="top" indent="2"/>
    </xf>
    <xf numFmtId="305" fontId="71" fillId="35" borderId="1478" applyFont="0" applyFill="0" applyBorder="0"/>
    <xf numFmtId="0" fontId="285" fillId="62" borderId="1489">
      <alignment horizontal="left" vertical="top" indent="2"/>
    </xf>
    <xf numFmtId="0" fontId="285" fillId="62" borderId="1471">
      <alignment horizontal="left" vertical="top" indent="2"/>
    </xf>
    <xf numFmtId="0" fontId="285" fillId="62" borderId="1251">
      <alignment horizontal="left" vertical="top" indent="2"/>
    </xf>
    <xf numFmtId="0" fontId="285" fillId="62" borderId="1260">
      <alignment horizontal="left" vertical="top" indent="2"/>
    </xf>
    <xf numFmtId="0" fontId="285" fillId="62" borderId="1269">
      <alignment horizontal="left" vertical="top" indent="2"/>
    </xf>
    <xf numFmtId="248" fontId="324" fillId="35" borderId="1306" applyFont="0" applyFill="0" applyBorder="0"/>
    <xf numFmtId="0" fontId="83" fillId="0" borderId="1316" applyNumberFormat="0" applyFont="0" applyBorder="0" applyProtection="0">
      <alignment horizontal="center" vertical="center"/>
    </xf>
    <xf numFmtId="0" fontId="285" fillId="62" borderId="1335">
      <alignment horizontal="left" vertical="top" indent="2"/>
    </xf>
    <xf numFmtId="0" fontId="285" fillId="62" borderId="1290">
      <alignment horizontal="left" vertical="top" indent="2"/>
    </xf>
    <xf numFmtId="0" fontId="285" fillId="62" borderId="1317">
      <alignment horizontal="left" vertical="top" indent="2"/>
    </xf>
    <xf numFmtId="0" fontId="285" fillId="62" borderId="1275">
      <alignment horizontal="left" vertical="top" indent="2"/>
    </xf>
    <xf numFmtId="0" fontId="285" fillId="62" borderId="1314">
      <alignment horizontal="left" vertical="top" indent="2"/>
    </xf>
    <xf numFmtId="248" fontId="324" fillId="35" borderId="1312" applyFont="0" applyFill="0" applyBorder="0"/>
    <xf numFmtId="0" fontId="83" fillId="0" borderId="1322" applyNumberFormat="0" applyFont="0" applyBorder="0" applyProtection="0">
      <alignment horizontal="center" vertical="center"/>
    </xf>
    <xf numFmtId="0" fontId="285" fillId="62" borderId="761">
      <alignment horizontal="left" vertical="top" indent="2"/>
    </xf>
    <xf numFmtId="0" fontId="285" fillId="62" borderId="761">
      <alignment horizontal="left" vertical="top" indent="2"/>
    </xf>
    <xf numFmtId="0" fontId="285" fillId="62" borderId="761">
      <alignment horizontal="left" vertical="top" indent="2"/>
    </xf>
    <xf numFmtId="0" fontId="285" fillId="62" borderId="761">
      <alignment horizontal="left" vertical="top" indent="2"/>
    </xf>
    <xf numFmtId="0" fontId="83" fillId="0" borderId="760" applyNumberFormat="0" applyFont="0" applyBorder="0" applyProtection="0">
      <alignment horizontal="center" vertical="center"/>
    </xf>
    <xf numFmtId="0" fontId="83" fillId="0" borderId="760" applyNumberFormat="0" applyFont="0" applyBorder="0" applyProtection="0">
      <alignment horizontal="center" vertical="center"/>
    </xf>
    <xf numFmtId="305" fontId="71" fillId="35" borderId="759" applyFont="0" applyFill="0" applyBorder="0"/>
    <xf numFmtId="248" fontId="324" fillId="35" borderId="759" applyFont="0" applyFill="0" applyBorder="0"/>
    <xf numFmtId="0" fontId="285" fillId="62" borderId="764">
      <alignment horizontal="left" vertical="top" indent="2"/>
    </xf>
    <xf numFmtId="0" fontId="285" fillId="62" borderId="764">
      <alignment horizontal="left" vertical="top" indent="2"/>
    </xf>
    <xf numFmtId="0" fontId="285" fillId="62" borderId="764">
      <alignment horizontal="left" vertical="top" indent="2"/>
    </xf>
    <xf numFmtId="0" fontId="285" fillId="62" borderId="764">
      <alignment horizontal="left" vertical="top" indent="2"/>
    </xf>
    <xf numFmtId="0" fontId="83" fillId="0" borderId="763" applyNumberFormat="0" applyFont="0" applyBorder="0" applyProtection="0">
      <alignment horizontal="center" vertical="center"/>
    </xf>
    <xf numFmtId="0" fontId="83" fillId="0" borderId="763" applyNumberFormat="0" applyFont="0" applyBorder="0" applyProtection="0">
      <alignment horizontal="center" vertical="center"/>
    </xf>
    <xf numFmtId="305" fontId="71" fillId="35" borderId="762" applyFont="0" applyFill="0" applyBorder="0"/>
    <xf numFmtId="248" fontId="324" fillId="35" borderId="762" applyFont="0" applyFill="0" applyBorder="0"/>
    <xf numFmtId="0" fontId="285" fillId="62" borderId="767">
      <alignment horizontal="left" vertical="top" indent="2"/>
    </xf>
    <xf numFmtId="0" fontId="285" fillId="62" borderId="767">
      <alignment horizontal="left" vertical="top" indent="2"/>
    </xf>
    <xf numFmtId="0" fontId="285" fillId="62" borderId="767">
      <alignment horizontal="left" vertical="top" indent="2"/>
    </xf>
    <xf numFmtId="0" fontId="285" fillId="62" borderId="767">
      <alignment horizontal="left" vertical="top" indent="2"/>
    </xf>
    <xf numFmtId="0" fontId="83" fillId="0" borderId="766" applyNumberFormat="0" applyFont="0" applyBorder="0" applyProtection="0">
      <alignment horizontal="center" vertical="center"/>
    </xf>
    <xf numFmtId="0" fontId="83" fillId="0" borderId="766" applyNumberFormat="0" applyFont="0" applyBorder="0" applyProtection="0">
      <alignment horizontal="center" vertical="center"/>
    </xf>
    <xf numFmtId="305" fontId="71" fillId="35" borderId="765" applyFont="0" applyFill="0" applyBorder="0"/>
    <xf numFmtId="248" fontId="324" fillId="35" borderId="765" applyFont="0" applyFill="0" applyBorder="0"/>
    <xf numFmtId="0" fontId="285" fillId="62" borderId="1218">
      <alignment horizontal="left" vertical="top" indent="2"/>
    </xf>
    <xf numFmtId="43" fontId="161" fillId="0" borderId="0" applyFont="0" applyFill="0" applyBorder="0" applyAlignment="0" applyProtection="0"/>
    <xf numFmtId="0" fontId="83" fillId="0" borderId="1304" applyNumberFormat="0" applyFont="0" applyBorder="0" applyProtection="0">
      <alignment horizontal="center" vertical="center"/>
    </xf>
    <xf numFmtId="0" fontId="83" fillId="0" borderId="1548" applyNumberFormat="0" applyFont="0" applyBorder="0" applyProtection="0">
      <alignment horizontal="center" vertical="center"/>
    </xf>
    <xf numFmtId="0" fontId="285" fillId="62" borderId="1504">
      <alignment horizontal="left" vertical="top" indent="2"/>
    </xf>
    <xf numFmtId="248" fontId="324" fillId="35" borderId="1475" applyFont="0" applyFill="0" applyBorder="0"/>
    <xf numFmtId="248" fontId="324" fillId="35" borderId="1418" applyFont="0" applyFill="0" applyBorder="0"/>
    <xf numFmtId="0" fontId="285" fillId="62" borderId="1468">
      <alignment horizontal="left" vertical="top" indent="2"/>
    </xf>
    <xf numFmtId="0" fontId="83" fillId="0" borderId="1449" applyNumberFormat="0" applyFont="0" applyBorder="0" applyProtection="0">
      <alignment horizontal="center" vertical="center"/>
    </xf>
    <xf numFmtId="248" fontId="324" fillId="35" borderId="1427" applyFont="0" applyFill="0" applyBorder="0"/>
    <xf numFmtId="0" fontId="285" fillId="62" borderId="1411">
      <alignment horizontal="left" vertical="top" indent="2"/>
    </xf>
    <xf numFmtId="0" fontId="285" fillId="62" borderId="1453">
      <alignment horizontal="left" vertical="top" indent="2"/>
    </xf>
    <xf numFmtId="0" fontId="83" fillId="0" borderId="1488" applyNumberFormat="0" applyFont="0" applyBorder="0" applyProtection="0">
      <alignment horizontal="center" vertical="center"/>
    </xf>
    <xf numFmtId="0" fontId="285" fillId="62" borderId="1480">
      <alignment horizontal="left" vertical="top" indent="2"/>
    </xf>
    <xf numFmtId="305" fontId="71" fillId="35" borderId="1391" applyFont="0" applyFill="0" applyBorder="0"/>
    <xf numFmtId="0" fontId="285" fillId="62" borderId="1396">
      <alignment horizontal="left" vertical="top" indent="2"/>
    </xf>
    <xf numFmtId="0" fontId="285" fillId="62" borderId="1251">
      <alignment horizontal="left" vertical="top" indent="2"/>
    </xf>
    <xf numFmtId="0" fontId="285" fillId="62" borderId="1248">
      <alignment horizontal="left" vertical="top" indent="2"/>
    </xf>
    <xf numFmtId="0" fontId="285" fillId="62" borderId="1254">
      <alignment horizontal="left" vertical="top" indent="2"/>
    </xf>
    <xf numFmtId="0" fontId="285" fillId="62" borderId="1257">
      <alignment horizontal="left" vertical="top" indent="2"/>
    </xf>
    <xf numFmtId="0" fontId="83" fillId="0" borderId="1259" applyNumberFormat="0" applyFont="0" applyBorder="0" applyProtection="0">
      <alignment horizontal="center" vertical="center"/>
    </xf>
    <xf numFmtId="0" fontId="285" fillId="62" borderId="1326">
      <alignment horizontal="left" vertical="top" indent="2"/>
    </xf>
    <xf numFmtId="0" fontId="285" fillId="62" borderId="1266">
      <alignment horizontal="left" vertical="top" indent="2"/>
    </xf>
    <xf numFmtId="305" fontId="71" fillId="35" borderId="1315" applyFont="0" applyFill="0" applyBorder="0"/>
    <xf numFmtId="0" fontId="83" fillId="0" borderId="1268" applyNumberFormat="0" applyFont="0" applyBorder="0" applyProtection="0">
      <alignment horizontal="center" vertical="center"/>
    </xf>
    <xf numFmtId="0" fontId="285" fillId="62" borderId="1281">
      <alignment horizontal="left" vertical="top" indent="2"/>
    </xf>
    <xf numFmtId="0" fontId="285" fillId="62" borderId="1344">
      <alignment horizontal="left" vertical="top" indent="2"/>
    </xf>
    <xf numFmtId="0" fontId="285" fillId="62" borderId="1290">
      <alignment horizontal="left" vertical="top" indent="2"/>
    </xf>
    <xf numFmtId="248" fontId="324" fillId="35" borderId="1342" applyFont="0" applyFill="0" applyBorder="0"/>
    <xf numFmtId="0" fontId="285" fillId="62" borderId="1344">
      <alignment horizontal="left" vertical="top" indent="2"/>
    </xf>
    <xf numFmtId="0" fontId="285" fillId="62" borderId="1299">
      <alignment horizontal="left" vertical="top" indent="2"/>
    </xf>
    <xf numFmtId="0" fontId="285" fillId="62" borderId="1362">
      <alignment horizontal="left" vertical="top" indent="2"/>
    </xf>
    <xf numFmtId="248" fontId="324" fillId="35" borderId="1315" applyFont="0" applyFill="0" applyBorder="0"/>
    <xf numFmtId="305" fontId="71" fillId="35" borderId="1288" applyFont="0" applyFill="0" applyBorder="0"/>
    <xf numFmtId="0" fontId="285" fillId="62" borderId="1305">
      <alignment horizontal="left" vertical="top" indent="2"/>
    </xf>
    <xf numFmtId="0" fontId="83" fillId="0" borderId="1313" applyNumberFormat="0" applyFont="0" applyBorder="0" applyProtection="0">
      <alignment horizontal="center" vertical="center"/>
    </xf>
    <xf numFmtId="0" fontId="285" fillId="62" borderId="767">
      <alignment horizontal="left" vertical="top" indent="2"/>
    </xf>
    <xf numFmtId="0" fontId="285" fillId="62" borderId="767">
      <alignment horizontal="left" vertical="top" indent="2"/>
    </xf>
    <xf numFmtId="0" fontId="285" fillId="62" borderId="767">
      <alignment horizontal="left" vertical="top" indent="2"/>
    </xf>
    <xf numFmtId="0" fontId="285" fillId="62" borderId="767">
      <alignment horizontal="left" vertical="top" indent="2"/>
    </xf>
    <xf numFmtId="0" fontId="83" fillId="0" borderId="640" applyNumberFormat="0" applyFont="0" applyBorder="0" applyProtection="0">
      <alignment horizontal="center" vertical="center"/>
    </xf>
    <xf numFmtId="0" fontId="83" fillId="0" borderId="640" applyNumberFormat="0" applyFont="0" applyBorder="0" applyProtection="0">
      <alignment horizontal="center" vertical="center"/>
    </xf>
    <xf numFmtId="305" fontId="71" fillId="35" borderId="636" applyFont="0" applyFill="0" applyBorder="0"/>
    <xf numFmtId="248" fontId="324" fillId="35" borderId="636" applyFont="0" applyFill="0" applyBorder="0"/>
    <xf numFmtId="0" fontId="285" fillId="62" borderId="770">
      <alignment horizontal="left" vertical="top" indent="2"/>
    </xf>
    <xf numFmtId="0" fontId="285" fillId="62" borderId="770">
      <alignment horizontal="left" vertical="top" indent="2"/>
    </xf>
    <xf numFmtId="0" fontId="285" fillId="62" borderId="770">
      <alignment horizontal="left" vertical="top" indent="2"/>
    </xf>
    <xf numFmtId="0" fontId="285" fillId="62" borderId="770">
      <alignment horizontal="left" vertical="top" indent="2"/>
    </xf>
    <xf numFmtId="0" fontId="83" fillId="0" borderId="769" applyNumberFormat="0" applyFont="0" applyBorder="0" applyProtection="0">
      <alignment horizontal="center" vertical="center"/>
    </xf>
    <xf numFmtId="0" fontId="83" fillId="0" borderId="769" applyNumberFormat="0" applyFont="0" applyBorder="0" applyProtection="0">
      <alignment horizontal="center" vertical="center"/>
    </xf>
    <xf numFmtId="305" fontId="71" fillId="35" borderId="768" applyFont="0" applyFill="0" applyBorder="0"/>
    <xf numFmtId="248" fontId="324" fillId="35" borderId="768" applyFont="0" applyFill="0" applyBorder="0"/>
    <xf numFmtId="0" fontId="285" fillId="62" borderId="773">
      <alignment horizontal="left" vertical="top" indent="2"/>
    </xf>
    <xf numFmtId="0" fontId="285" fillId="62" borderId="773">
      <alignment horizontal="left" vertical="top" indent="2"/>
    </xf>
    <xf numFmtId="0" fontId="285" fillId="62" borderId="773">
      <alignment horizontal="left" vertical="top" indent="2"/>
    </xf>
    <xf numFmtId="0" fontId="285" fillId="62" borderId="773">
      <alignment horizontal="left" vertical="top" indent="2"/>
    </xf>
    <xf numFmtId="0" fontId="83" fillId="0" borderId="772" applyNumberFormat="0" applyFont="0" applyBorder="0" applyProtection="0">
      <alignment horizontal="center" vertical="center"/>
    </xf>
    <xf numFmtId="0" fontId="83" fillId="0" borderId="772" applyNumberFormat="0" applyFont="0" applyBorder="0" applyProtection="0">
      <alignment horizontal="center" vertical="center"/>
    </xf>
    <xf numFmtId="305" fontId="71" fillId="35" borderId="771" applyFont="0" applyFill="0" applyBorder="0"/>
    <xf numFmtId="248" fontId="324" fillId="35" borderId="771" applyFont="0" applyFill="0" applyBorder="0"/>
    <xf numFmtId="248" fontId="324" fillId="35" borderId="783" applyFont="0" applyFill="0" applyBorder="0"/>
    <xf numFmtId="0" fontId="83" fillId="0" borderId="784" applyNumberFormat="0" applyFont="0" applyBorder="0" applyProtection="0">
      <alignment horizontal="center" vertical="center"/>
    </xf>
    <xf numFmtId="0" fontId="285" fillId="62" borderId="785">
      <alignment horizontal="left" vertical="top" indent="2"/>
    </xf>
    <xf numFmtId="0" fontId="285" fillId="62" borderId="785">
      <alignment horizontal="left" vertical="top" indent="2"/>
    </xf>
    <xf numFmtId="305" fontId="71" fillId="35" borderId="819" applyFont="0" applyFill="0" applyBorder="0"/>
    <xf numFmtId="0" fontId="285" fillId="62" borderId="857">
      <alignment horizontal="left" vertical="top" indent="2"/>
    </xf>
    <xf numFmtId="41" fontId="74" fillId="0" borderId="0" applyFont="0" applyFill="0" applyBorder="0" applyAlignment="0" applyProtection="0">
      <alignment vertical="center"/>
    </xf>
    <xf numFmtId="305" fontId="71" fillId="35" borderId="801" applyFont="0" applyFill="0" applyBorder="0"/>
    <xf numFmtId="248" fontId="324" fillId="35" borderId="801" applyFont="0" applyFill="0" applyBorder="0"/>
    <xf numFmtId="0" fontId="83" fillId="0" borderId="847" applyNumberFormat="0" applyFont="0" applyBorder="0" applyProtection="0">
      <alignment horizontal="center" vertical="center"/>
    </xf>
    <xf numFmtId="0" fontId="285" fillId="62" borderId="839">
      <alignment horizontal="left" vertical="top" indent="2"/>
    </xf>
    <xf numFmtId="0" fontId="285" fillId="62" borderId="866">
      <alignment horizontal="left" vertical="top" indent="2"/>
    </xf>
    <xf numFmtId="0" fontId="285" fillId="62" borderId="812">
      <alignment horizontal="left" vertical="top" indent="2"/>
    </xf>
    <xf numFmtId="0" fontId="285" fillId="62" borderId="794">
      <alignment horizontal="left" vertical="top" indent="2"/>
    </xf>
    <xf numFmtId="0" fontId="83" fillId="0" borderId="793" applyNumberFormat="0" applyFont="0" applyBorder="0" applyProtection="0">
      <alignment horizontal="center" vertical="center"/>
    </xf>
    <xf numFmtId="0" fontId="285" fillId="62" borderId="803">
      <alignment horizontal="left" vertical="top" indent="2"/>
    </xf>
    <xf numFmtId="0" fontId="285" fillId="62" borderId="821">
      <alignment horizontal="left" vertical="top" indent="2"/>
    </xf>
    <xf numFmtId="0" fontId="285" fillId="62" borderId="848">
      <alignment horizontal="left" vertical="top" indent="2"/>
    </xf>
    <xf numFmtId="0" fontId="285" fillId="62" borderId="812">
      <alignment horizontal="left" vertical="top" indent="2"/>
    </xf>
    <xf numFmtId="0" fontId="83" fillId="0" borderId="811" applyNumberFormat="0" applyFont="0" applyBorder="0" applyProtection="0">
      <alignment horizontal="center" vertical="center"/>
    </xf>
    <xf numFmtId="248" fontId="324" fillId="35" borderId="810" applyFont="0" applyFill="0" applyBorder="0"/>
    <xf numFmtId="305" fontId="71" fillId="35" borderId="810" applyFont="0" applyFill="0" applyBorder="0"/>
    <xf numFmtId="0" fontId="285" fillId="62" borderId="821">
      <alignment horizontal="left" vertical="top" indent="2"/>
    </xf>
    <xf numFmtId="0" fontId="285" fillId="62" borderId="830">
      <alignment horizontal="left" vertical="top" indent="2"/>
    </xf>
    <xf numFmtId="0" fontId="83" fillId="0" borderId="829" applyNumberFormat="0" applyFont="0" applyBorder="0" applyProtection="0">
      <alignment horizontal="center" vertical="center"/>
    </xf>
    <xf numFmtId="248" fontId="324" fillId="35" borderId="828" applyFont="0" applyFill="0" applyBorder="0"/>
    <xf numFmtId="305" fontId="71" fillId="35" borderId="828" applyFont="0" applyFill="0" applyBorder="0"/>
    <xf numFmtId="0" fontId="285" fillId="62" borderId="839">
      <alignment horizontal="left" vertical="top" indent="2"/>
    </xf>
    <xf numFmtId="0" fontId="83" fillId="0" borderId="847" applyNumberFormat="0" applyFont="0" applyBorder="0" applyProtection="0">
      <alignment horizontal="center" vertical="center"/>
    </xf>
    <xf numFmtId="248" fontId="324" fillId="35" borderId="846" applyFont="0" applyFill="0" applyBorder="0"/>
    <xf numFmtId="0" fontId="285" fillId="62" borderId="857">
      <alignment horizontal="left" vertical="top" indent="2"/>
    </xf>
    <xf numFmtId="0" fontId="285" fillId="62" borderId="866">
      <alignment horizontal="left" vertical="top" indent="2"/>
    </xf>
    <xf numFmtId="0" fontId="83" fillId="0" borderId="865" applyNumberFormat="0" applyFont="0" applyBorder="0" applyProtection="0">
      <alignment horizontal="center" vertical="center"/>
    </xf>
    <xf numFmtId="248" fontId="324" fillId="35" borderId="864" applyFont="0" applyFill="0" applyBorder="0"/>
    <xf numFmtId="305" fontId="71" fillId="35" borderId="864" applyFont="0" applyFill="0" applyBorder="0"/>
    <xf numFmtId="248" fontId="324" fillId="35" borderId="855" applyFont="0" applyFill="0" applyBorder="0"/>
    <xf numFmtId="0" fontId="285" fillId="62" borderId="857">
      <alignment horizontal="left" vertical="top" indent="2"/>
    </xf>
    <xf numFmtId="0" fontId="285" fillId="62" borderId="848">
      <alignment horizontal="left" vertical="top" indent="2"/>
    </xf>
    <xf numFmtId="305" fontId="71" fillId="35" borderId="837" applyFont="0" applyFill="0" applyBorder="0"/>
    <xf numFmtId="248" fontId="324" fillId="35" borderId="837" applyFont="0" applyFill="0" applyBorder="0"/>
    <xf numFmtId="0" fontId="83" fillId="0" borderId="838" applyNumberFormat="0" applyFont="0" applyBorder="0" applyProtection="0">
      <alignment horizontal="center" vertical="center"/>
    </xf>
    <xf numFmtId="0" fontId="285" fillId="62" borderId="839">
      <alignment horizontal="left" vertical="top" indent="2"/>
    </xf>
    <xf numFmtId="0" fontId="285" fillId="62" borderId="848">
      <alignment horizontal="left" vertical="top" indent="2"/>
    </xf>
    <xf numFmtId="0" fontId="285" fillId="62" borderId="830">
      <alignment horizontal="left" vertical="top" indent="2"/>
    </xf>
    <xf numFmtId="0" fontId="83" fillId="0" borderId="820" applyNumberFormat="0" applyFont="0" applyBorder="0" applyProtection="0">
      <alignment horizontal="center" vertical="center"/>
    </xf>
    <xf numFmtId="0" fontId="83" fillId="0" borderId="856" applyNumberFormat="0" applyFont="0" applyBorder="0" applyProtection="0">
      <alignment horizontal="center" vertical="center"/>
    </xf>
    <xf numFmtId="0" fontId="285" fillId="62" borderId="830">
      <alignment horizontal="left" vertical="top" indent="2"/>
    </xf>
    <xf numFmtId="0" fontId="285" fillId="62" borderId="848">
      <alignment horizontal="left" vertical="top" indent="2"/>
    </xf>
    <xf numFmtId="0" fontId="285" fillId="62" borderId="812">
      <alignment horizontal="left" vertical="top" indent="2"/>
    </xf>
    <xf numFmtId="0" fontId="83" fillId="0" borderId="802" applyNumberFormat="0" applyFont="0" applyBorder="0" applyProtection="0">
      <alignment horizontal="center" vertical="center"/>
    </xf>
    <xf numFmtId="0" fontId="285" fillId="62" borderId="803">
      <alignment horizontal="left" vertical="top" indent="2"/>
    </xf>
    <xf numFmtId="0" fontId="285" fillId="62" borderId="830">
      <alignment horizontal="left" vertical="top" indent="2"/>
    </xf>
    <xf numFmtId="0" fontId="83" fillId="0" borderId="820" applyNumberFormat="0" applyFont="0" applyBorder="0" applyProtection="0">
      <alignment horizontal="center" vertical="center"/>
    </xf>
    <xf numFmtId="0" fontId="83" fillId="0" borderId="829" applyNumberFormat="0" applyFont="0" applyBorder="0" applyProtection="0">
      <alignment horizontal="center" vertical="center"/>
    </xf>
    <xf numFmtId="0" fontId="285" fillId="62" borderId="821">
      <alignment horizontal="left" vertical="top" indent="2"/>
    </xf>
    <xf numFmtId="305" fontId="71" fillId="35" borderId="855" applyFont="0" applyFill="0" applyBorder="0"/>
    <xf numFmtId="0" fontId="285" fillId="62" borderId="866">
      <alignment horizontal="left" vertical="top" indent="2"/>
    </xf>
    <xf numFmtId="0" fontId="285" fillId="62" borderId="794">
      <alignment horizontal="left" vertical="top" indent="2"/>
    </xf>
    <xf numFmtId="0" fontId="285" fillId="62" borderId="794">
      <alignment horizontal="left" vertical="top" indent="2"/>
    </xf>
    <xf numFmtId="0" fontId="83" fillId="0" borderId="793" applyNumberFormat="0" applyFont="0" applyBorder="0" applyProtection="0">
      <alignment horizontal="center" vertical="center"/>
    </xf>
    <xf numFmtId="248" fontId="324" fillId="35" borderId="792" applyFont="0" applyFill="0" applyBorder="0"/>
    <xf numFmtId="305" fontId="71" fillId="35" borderId="783" applyFont="0" applyFill="0" applyBorder="0"/>
    <xf numFmtId="0" fontId="83" fillId="0" borderId="784" applyNumberFormat="0" applyFont="0" applyBorder="0" applyProtection="0">
      <alignment horizontal="center" vertical="center"/>
    </xf>
    <xf numFmtId="0" fontId="285" fillId="62" borderId="785">
      <alignment horizontal="left" vertical="top" indent="2"/>
    </xf>
    <xf numFmtId="0" fontId="285" fillId="62" borderId="785">
      <alignment horizontal="left" vertical="top" indent="2"/>
    </xf>
    <xf numFmtId="248" fontId="324" fillId="35" borderId="819" applyFont="0" applyFill="0" applyBorder="0"/>
    <xf numFmtId="0" fontId="285" fillId="62" borderId="821">
      <alignment horizontal="left" vertical="top" indent="2"/>
    </xf>
    <xf numFmtId="0" fontId="285" fillId="62" borderId="812">
      <alignment horizontal="left" vertical="top" indent="2"/>
    </xf>
    <xf numFmtId="0" fontId="285" fillId="62" borderId="803">
      <alignment horizontal="left" vertical="top" indent="2"/>
    </xf>
    <xf numFmtId="0" fontId="83" fillId="0" borderId="802" applyNumberFormat="0" applyFont="0" applyBorder="0" applyProtection="0">
      <alignment horizontal="center" vertical="center"/>
    </xf>
    <xf numFmtId="0" fontId="83" fillId="0" borderId="838" applyNumberFormat="0" applyFont="0" applyBorder="0" applyProtection="0">
      <alignment horizontal="center" vertical="center"/>
    </xf>
    <xf numFmtId="0" fontId="83" fillId="0" borderId="856" applyNumberFormat="0" applyFont="0" applyBorder="0" applyProtection="0">
      <alignment horizontal="center" vertical="center"/>
    </xf>
    <xf numFmtId="0" fontId="83" fillId="0" borderId="811" applyNumberFormat="0" applyFont="0" applyBorder="0" applyProtection="0">
      <alignment horizontal="center" vertical="center"/>
    </xf>
    <xf numFmtId="0" fontId="285" fillId="62" borderId="794">
      <alignment horizontal="left" vertical="top" indent="2"/>
    </xf>
    <xf numFmtId="305" fontId="71" fillId="35" borderId="792" applyFont="0" applyFill="0" applyBorder="0"/>
    <xf numFmtId="0" fontId="285" fillId="62" borderId="803">
      <alignment horizontal="left" vertical="top" indent="2"/>
    </xf>
    <xf numFmtId="0" fontId="83" fillId="0" borderId="865" applyNumberFormat="0" applyFont="0" applyBorder="0" applyProtection="0">
      <alignment horizontal="center" vertical="center"/>
    </xf>
    <xf numFmtId="305" fontId="71" fillId="35" borderId="846" applyFont="0" applyFill="0" applyBorder="0"/>
    <xf numFmtId="0" fontId="285" fillId="62" borderId="839">
      <alignment horizontal="left" vertical="top" indent="2"/>
    </xf>
    <xf numFmtId="0" fontId="285" fillId="62" borderId="866">
      <alignment horizontal="left" vertical="top" indent="2"/>
    </xf>
    <xf numFmtId="0" fontId="285" fillId="62" borderId="776">
      <alignment horizontal="left" vertical="top" indent="2"/>
    </xf>
    <xf numFmtId="0" fontId="285" fillId="62" borderId="776">
      <alignment horizontal="left" vertical="top" indent="2"/>
    </xf>
    <xf numFmtId="0" fontId="285" fillId="62" borderId="776">
      <alignment horizontal="left" vertical="top" indent="2"/>
    </xf>
    <xf numFmtId="0" fontId="285" fillId="62" borderId="776">
      <alignment horizontal="left" vertical="top" indent="2"/>
    </xf>
    <xf numFmtId="0" fontId="83" fillId="0" borderId="775" applyNumberFormat="0" applyFont="0" applyBorder="0" applyProtection="0">
      <alignment horizontal="center" vertical="center"/>
    </xf>
    <xf numFmtId="0" fontId="83" fillId="0" borderId="775" applyNumberFormat="0" applyFont="0" applyBorder="0" applyProtection="0">
      <alignment horizontal="center" vertical="center"/>
    </xf>
    <xf numFmtId="0" fontId="285" fillId="62" borderId="857">
      <alignment horizontal="left" vertical="top" indent="2"/>
    </xf>
    <xf numFmtId="305" fontId="71" fillId="35" borderId="774" applyFont="0" applyFill="0" applyBorder="0"/>
    <xf numFmtId="248" fontId="324" fillId="35" borderId="774" applyFont="0" applyFill="0" applyBorder="0"/>
    <xf numFmtId="0" fontId="285" fillId="62" borderId="779">
      <alignment horizontal="left" vertical="top" indent="2"/>
    </xf>
    <xf numFmtId="0" fontId="285" fillId="62" borderId="779">
      <alignment horizontal="left" vertical="top" indent="2"/>
    </xf>
    <xf numFmtId="0" fontId="285" fillId="62" borderId="779">
      <alignment horizontal="left" vertical="top" indent="2"/>
    </xf>
    <xf numFmtId="0" fontId="285" fillId="62" borderId="779">
      <alignment horizontal="left" vertical="top" indent="2"/>
    </xf>
    <xf numFmtId="0" fontId="83" fillId="0" borderId="778" applyNumberFormat="0" applyFont="0" applyBorder="0" applyProtection="0">
      <alignment horizontal="center" vertical="center"/>
    </xf>
    <xf numFmtId="0" fontId="83" fillId="0" borderId="778" applyNumberFormat="0" applyFont="0" applyBorder="0" applyProtection="0">
      <alignment horizontal="center" vertical="center"/>
    </xf>
    <xf numFmtId="305" fontId="71" fillId="35" borderId="777" applyFont="0" applyFill="0" applyBorder="0"/>
    <xf numFmtId="248" fontId="324" fillId="35" borderId="777" applyFont="0" applyFill="0" applyBorder="0"/>
    <xf numFmtId="0" fontId="285" fillId="62" borderId="782">
      <alignment horizontal="left" vertical="top" indent="2"/>
    </xf>
    <xf numFmtId="0" fontId="285" fillId="62" borderId="782">
      <alignment horizontal="left" vertical="top" indent="2"/>
    </xf>
    <xf numFmtId="0" fontId="285" fillId="62" borderId="782">
      <alignment horizontal="left" vertical="top" indent="2"/>
    </xf>
    <xf numFmtId="0" fontId="285" fillId="62" borderId="782">
      <alignment horizontal="left" vertical="top" indent="2"/>
    </xf>
    <xf numFmtId="0" fontId="83" fillId="0" borderId="781" applyNumberFormat="0" applyFont="0" applyBorder="0" applyProtection="0">
      <alignment horizontal="center" vertical="center"/>
    </xf>
    <xf numFmtId="0" fontId="83" fillId="0" borderId="781" applyNumberFormat="0" applyFont="0" applyBorder="0" applyProtection="0">
      <alignment horizontal="center" vertical="center"/>
    </xf>
    <xf numFmtId="305" fontId="71" fillId="35" borderId="780" applyFont="0" applyFill="0" applyBorder="0"/>
    <xf numFmtId="248" fontId="324" fillId="35" borderId="780" applyFont="0" applyFill="0" applyBorder="0"/>
    <xf numFmtId="0" fontId="285" fillId="62" borderId="788">
      <alignment horizontal="left" vertical="top" indent="2"/>
    </xf>
    <xf numFmtId="0" fontId="285" fillId="62" borderId="788">
      <alignment horizontal="left" vertical="top" indent="2"/>
    </xf>
    <xf numFmtId="0" fontId="285" fillId="62" borderId="788">
      <alignment horizontal="left" vertical="top" indent="2"/>
    </xf>
    <xf numFmtId="0" fontId="285" fillId="62" borderId="788">
      <alignment horizontal="left" vertical="top" indent="2"/>
    </xf>
    <xf numFmtId="0" fontId="83" fillId="0" borderId="787" applyNumberFormat="0" applyFont="0" applyBorder="0" applyProtection="0">
      <alignment horizontal="center" vertical="center"/>
    </xf>
    <xf numFmtId="0" fontId="83" fillId="0" borderId="787" applyNumberFormat="0" applyFont="0" applyBorder="0" applyProtection="0">
      <alignment horizontal="center" vertical="center"/>
    </xf>
    <xf numFmtId="305" fontId="71" fillId="35" borderId="786" applyFont="0" applyFill="0" applyBorder="0"/>
    <xf numFmtId="248" fontId="324" fillId="35" borderId="786" applyFont="0" applyFill="0" applyBorder="0"/>
    <xf numFmtId="0" fontId="285" fillId="62" borderId="791">
      <alignment horizontal="left" vertical="top" indent="2"/>
    </xf>
    <xf numFmtId="0" fontId="285" fillId="62" borderId="791">
      <alignment horizontal="left" vertical="top" indent="2"/>
    </xf>
    <xf numFmtId="0" fontId="285" fillId="62" borderId="791">
      <alignment horizontal="left" vertical="top" indent="2"/>
    </xf>
    <xf numFmtId="0" fontId="285" fillId="62" borderId="791">
      <alignment horizontal="left" vertical="top" indent="2"/>
    </xf>
    <xf numFmtId="0" fontId="83" fillId="0" borderId="790" applyNumberFormat="0" applyFont="0" applyBorder="0" applyProtection="0">
      <alignment horizontal="center" vertical="center"/>
    </xf>
    <xf numFmtId="0" fontId="83" fillId="0" borderId="790" applyNumberFormat="0" applyFont="0" applyBorder="0" applyProtection="0">
      <alignment horizontal="center" vertical="center"/>
    </xf>
    <xf numFmtId="305" fontId="71" fillId="35" borderId="789" applyFont="0" applyFill="0" applyBorder="0"/>
    <xf numFmtId="248" fontId="324" fillId="35" borderId="789" applyFont="0" applyFill="0" applyBorder="0"/>
    <xf numFmtId="0" fontId="285" fillId="62" borderId="797">
      <alignment horizontal="left" vertical="top" indent="2"/>
    </xf>
    <xf numFmtId="0" fontId="285" fillId="62" borderId="797">
      <alignment horizontal="left" vertical="top" indent="2"/>
    </xf>
    <xf numFmtId="0" fontId="285" fillId="62" borderId="797">
      <alignment horizontal="left" vertical="top" indent="2"/>
    </xf>
    <xf numFmtId="0" fontId="285" fillId="62" borderId="797">
      <alignment horizontal="left" vertical="top" indent="2"/>
    </xf>
    <xf numFmtId="0" fontId="83" fillId="0" borderId="796" applyNumberFormat="0" applyFont="0" applyBorder="0" applyProtection="0">
      <alignment horizontal="center" vertical="center"/>
    </xf>
    <xf numFmtId="0" fontId="83" fillId="0" borderId="796" applyNumberFormat="0" applyFont="0" applyBorder="0" applyProtection="0">
      <alignment horizontal="center" vertical="center"/>
    </xf>
    <xf numFmtId="305" fontId="71" fillId="35" borderId="795" applyFont="0" applyFill="0" applyBorder="0"/>
    <xf numFmtId="248" fontId="324" fillId="35" borderId="795" applyFont="0" applyFill="0" applyBorder="0"/>
    <xf numFmtId="0" fontId="285" fillId="62" borderId="800">
      <alignment horizontal="left" vertical="top" indent="2"/>
    </xf>
    <xf numFmtId="0" fontId="285" fillId="62" borderId="800">
      <alignment horizontal="left" vertical="top" indent="2"/>
    </xf>
    <xf numFmtId="0" fontId="285" fillId="62" borderId="800">
      <alignment horizontal="left" vertical="top" indent="2"/>
    </xf>
    <xf numFmtId="0" fontId="285" fillId="62" borderId="800">
      <alignment horizontal="left" vertical="top" indent="2"/>
    </xf>
    <xf numFmtId="0" fontId="83" fillId="0" borderId="799" applyNumberFormat="0" applyFont="0" applyBorder="0" applyProtection="0">
      <alignment horizontal="center" vertical="center"/>
    </xf>
    <xf numFmtId="0" fontId="83" fillId="0" borderId="799" applyNumberFormat="0" applyFont="0" applyBorder="0" applyProtection="0">
      <alignment horizontal="center" vertical="center"/>
    </xf>
    <xf numFmtId="305" fontId="71" fillId="35" borderId="798" applyFont="0" applyFill="0" applyBorder="0"/>
    <xf numFmtId="248" fontId="324" fillId="35" borderId="798" applyFont="0" applyFill="0" applyBorder="0"/>
    <xf numFmtId="0" fontId="285" fillId="62" borderId="806">
      <alignment horizontal="left" vertical="top" indent="2"/>
    </xf>
    <xf numFmtId="0" fontId="285" fillId="62" borderId="806">
      <alignment horizontal="left" vertical="top" indent="2"/>
    </xf>
    <xf numFmtId="0" fontId="285" fillId="62" borderId="806">
      <alignment horizontal="left" vertical="top" indent="2"/>
    </xf>
    <xf numFmtId="0" fontId="285" fillId="62" borderId="806">
      <alignment horizontal="left" vertical="top" indent="2"/>
    </xf>
    <xf numFmtId="0" fontId="83" fillId="0" borderId="805" applyNumberFormat="0" applyFont="0" applyBorder="0" applyProtection="0">
      <alignment horizontal="center" vertical="center"/>
    </xf>
    <xf numFmtId="0" fontId="83" fillId="0" borderId="805" applyNumberFormat="0" applyFont="0" applyBorder="0" applyProtection="0">
      <alignment horizontal="center" vertical="center"/>
    </xf>
    <xf numFmtId="305" fontId="71" fillId="35" borderId="804" applyFont="0" applyFill="0" applyBorder="0"/>
    <xf numFmtId="248" fontId="324" fillId="35" borderId="804" applyFont="0" applyFill="0" applyBorder="0"/>
    <xf numFmtId="0" fontId="285" fillId="62" borderId="809">
      <alignment horizontal="left" vertical="top" indent="2"/>
    </xf>
    <xf numFmtId="0" fontId="285" fillId="62" borderId="809">
      <alignment horizontal="left" vertical="top" indent="2"/>
    </xf>
    <xf numFmtId="0" fontId="285" fillId="62" borderId="809">
      <alignment horizontal="left" vertical="top" indent="2"/>
    </xf>
    <xf numFmtId="0" fontId="285" fillId="62" borderId="809">
      <alignment horizontal="left" vertical="top" indent="2"/>
    </xf>
    <xf numFmtId="0" fontId="83" fillId="0" borderId="808" applyNumberFormat="0" applyFont="0" applyBorder="0" applyProtection="0">
      <alignment horizontal="center" vertical="center"/>
    </xf>
    <xf numFmtId="0" fontId="83" fillId="0" borderId="808" applyNumberFormat="0" applyFont="0" applyBorder="0" applyProtection="0">
      <alignment horizontal="center" vertical="center"/>
    </xf>
    <xf numFmtId="305" fontId="71" fillId="35" borderId="807" applyFont="0" applyFill="0" applyBorder="0"/>
    <xf numFmtId="248" fontId="324" fillId="35" borderId="807" applyFont="0" applyFill="0" applyBorder="0"/>
    <xf numFmtId="0" fontId="285" fillId="62" borderId="815">
      <alignment horizontal="left" vertical="top" indent="2"/>
    </xf>
    <xf numFmtId="0" fontId="285" fillId="62" borderId="815">
      <alignment horizontal="left" vertical="top" indent="2"/>
    </xf>
    <xf numFmtId="0" fontId="285" fillId="62" borderId="815">
      <alignment horizontal="left" vertical="top" indent="2"/>
    </xf>
    <xf numFmtId="0" fontId="285" fillId="62" borderId="815">
      <alignment horizontal="left" vertical="top" indent="2"/>
    </xf>
    <xf numFmtId="0" fontId="83" fillId="0" borderId="814" applyNumberFormat="0" applyFont="0" applyBorder="0" applyProtection="0">
      <alignment horizontal="center" vertical="center"/>
    </xf>
    <xf numFmtId="0" fontId="83" fillId="0" borderId="814" applyNumberFormat="0" applyFont="0" applyBorder="0" applyProtection="0">
      <alignment horizontal="center" vertical="center"/>
    </xf>
    <xf numFmtId="305" fontId="71" fillId="35" borderId="813" applyFont="0" applyFill="0" applyBorder="0"/>
    <xf numFmtId="248" fontId="324" fillId="35" borderId="813" applyFont="0" applyFill="0" applyBorder="0"/>
    <xf numFmtId="0" fontId="285" fillId="62" borderId="818">
      <alignment horizontal="left" vertical="top" indent="2"/>
    </xf>
    <xf numFmtId="0" fontId="285" fillId="62" borderId="818">
      <alignment horizontal="left" vertical="top" indent="2"/>
    </xf>
    <xf numFmtId="0" fontId="285" fillId="62" borderId="818">
      <alignment horizontal="left" vertical="top" indent="2"/>
    </xf>
    <xf numFmtId="0" fontId="285" fillId="62" borderId="818">
      <alignment horizontal="left" vertical="top" indent="2"/>
    </xf>
    <xf numFmtId="0" fontId="83" fillId="0" borderId="817" applyNumberFormat="0" applyFont="0" applyBorder="0" applyProtection="0">
      <alignment horizontal="center" vertical="center"/>
    </xf>
    <xf numFmtId="0" fontId="83" fillId="0" borderId="817" applyNumberFormat="0" applyFont="0" applyBorder="0" applyProtection="0">
      <alignment horizontal="center" vertical="center"/>
    </xf>
    <xf numFmtId="305" fontId="71" fillId="35" borderId="816" applyFont="0" applyFill="0" applyBorder="0"/>
    <xf numFmtId="248" fontId="324" fillId="35" borderId="816" applyFont="0" applyFill="0" applyBorder="0"/>
    <xf numFmtId="0" fontId="285" fillId="62" borderId="824">
      <alignment horizontal="left" vertical="top" indent="2"/>
    </xf>
    <xf numFmtId="0" fontId="285" fillId="62" borderId="824">
      <alignment horizontal="left" vertical="top" indent="2"/>
    </xf>
    <xf numFmtId="0" fontId="285" fillId="62" borderId="824">
      <alignment horizontal="left" vertical="top" indent="2"/>
    </xf>
    <xf numFmtId="0" fontId="285" fillId="62" borderId="824">
      <alignment horizontal="left" vertical="top" indent="2"/>
    </xf>
    <xf numFmtId="0" fontId="83" fillId="0" borderId="823" applyNumberFormat="0" applyFont="0" applyBorder="0" applyProtection="0">
      <alignment horizontal="center" vertical="center"/>
    </xf>
    <xf numFmtId="0" fontId="83" fillId="0" borderId="823" applyNumberFormat="0" applyFont="0" applyBorder="0" applyProtection="0">
      <alignment horizontal="center" vertical="center"/>
    </xf>
    <xf numFmtId="305" fontId="71" fillId="35" borderId="822" applyFont="0" applyFill="0" applyBorder="0"/>
    <xf numFmtId="248" fontId="324" fillId="35" borderId="822" applyFont="0" applyFill="0" applyBorder="0"/>
    <xf numFmtId="0" fontId="285" fillId="62" borderId="827">
      <alignment horizontal="left" vertical="top" indent="2"/>
    </xf>
    <xf numFmtId="0" fontId="285" fillId="62" borderId="827">
      <alignment horizontal="left" vertical="top" indent="2"/>
    </xf>
    <xf numFmtId="0" fontId="285" fillId="62" borderId="827">
      <alignment horizontal="left" vertical="top" indent="2"/>
    </xf>
    <xf numFmtId="0" fontId="285" fillId="62" borderId="827">
      <alignment horizontal="left" vertical="top" indent="2"/>
    </xf>
    <xf numFmtId="0" fontId="83" fillId="0" borderId="826" applyNumberFormat="0" applyFont="0" applyBorder="0" applyProtection="0">
      <alignment horizontal="center" vertical="center"/>
    </xf>
    <xf numFmtId="0" fontId="83" fillId="0" borderId="826" applyNumberFormat="0" applyFont="0" applyBorder="0" applyProtection="0">
      <alignment horizontal="center" vertical="center"/>
    </xf>
    <xf numFmtId="305" fontId="71" fillId="35" borderId="825" applyFont="0" applyFill="0" applyBorder="0"/>
    <xf numFmtId="248" fontId="324" fillId="35" borderId="825" applyFont="0" applyFill="0" applyBorder="0"/>
    <xf numFmtId="0" fontId="285" fillId="62" borderId="833">
      <alignment horizontal="left" vertical="top" indent="2"/>
    </xf>
    <xf numFmtId="0" fontId="285" fillId="62" borderId="833">
      <alignment horizontal="left" vertical="top" indent="2"/>
    </xf>
    <xf numFmtId="0" fontId="285" fillId="62" borderId="833">
      <alignment horizontal="left" vertical="top" indent="2"/>
    </xf>
    <xf numFmtId="0" fontId="285" fillId="62" borderId="833">
      <alignment horizontal="left" vertical="top" indent="2"/>
    </xf>
    <xf numFmtId="0" fontId="83" fillId="0" borderId="832" applyNumberFormat="0" applyFont="0" applyBorder="0" applyProtection="0">
      <alignment horizontal="center" vertical="center"/>
    </xf>
    <xf numFmtId="0" fontId="83" fillId="0" borderId="832" applyNumberFormat="0" applyFont="0" applyBorder="0" applyProtection="0">
      <alignment horizontal="center" vertical="center"/>
    </xf>
    <xf numFmtId="305" fontId="71" fillId="35" borderId="831" applyFont="0" applyFill="0" applyBorder="0"/>
    <xf numFmtId="248" fontId="324" fillId="35" borderId="831" applyFont="0" applyFill="0" applyBorder="0"/>
    <xf numFmtId="0" fontId="285" fillId="62" borderId="836">
      <alignment horizontal="left" vertical="top" indent="2"/>
    </xf>
    <xf numFmtId="0" fontId="285" fillId="62" borderId="836">
      <alignment horizontal="left" vertical="top" indent="2"/>
    </xf>
    <xf numFmtId="0" fontId="285" fillId="62" borderId="836">
      <alignment horizontal="left" vertical="top" indent="2"/>
    </xf>
    <xf numFmtId="0" fontId="285" fillId="62" borderId="836">
      <alignment horizontal="left" vertical="top" indent="2"/>
    </xf>
    <xf numFmtId="0" fontId="83" fillId="0" borderId="835" applyNumberFormat="0" applyFont="0" applyBorder="0" applyProtection="0">
      <alignment horizontal="center" vertical="center"/>
    </xf>
    <xf numFmtId="0" fontId="83" fillId="0" borderId="835" applyNumberFormat="0" applyFont="0" applyBorder="0" applyProtection="0">
      <alignment horizontal="center" vertical="center"/>
    </xf>
    <xf numFmtId="305" fontId="71" fillId="35" borderId="834" applyFont="0" applyFill="0" applyBorder="0"/>
    <xf numFmtId="248" fontId="324" fillId="35" borderId="834" applyFont="0" applyFill="0" applyBorder="0"/>
    <xf numFmtId="0" fontId="285" fillId="62" borderId="842">
      <alignment horizontal="left" vertical="top" indent="2"/>
    </xf>
    <xf numFmtId="0" fontId="285" fillId="62" borderId="842">
      <alignment horizontal="left" vertical="top" indent="2"/>
    </xf>
    <xf numFmtId="0" fontId="285" fillId="62" borderId="842">
      <alignment horizontal="left" vertical="top" indent="2"/>
    </xf>
    <xf numFmtId="0" fontId="285" fillId="62" borderId="842">
      <alignment horizontal="left" vertical="top" indent="2"/>
    </xf>
    <xf numFmtId="0" fontId="83" fillId="0" borderId="841" applyNumberFormat="0" applyFont="0" applyBorder="0" applyProtection="0">
      <alignment horizontal="center" vertical="center"/>
    </xf>
    <xf numFmtId="0" fontId="83" fillId="0" borderId="841" applyNumberFormat="0" applyFont="0" applyBorder="0" applyProtection="0">
      <alignment horizontal="center" vertical="center"/>
    </xf>
    <xf numFmtId="305" fontId="71" fillId="35" borderId="840" applyFont="0" applyFill="0" applyBorder="0"/>
    <xf numFmtId="248" fontId="324" fillId="35" borderId="840" applyFont="0" applyFill="0" applyBorder="0"/>
    <xf numFmtId="0" fontId="285" fillId="62" borderId="845">
      <alignment horizontal="left" vertical="top" indent="2"/>
    </xf>
    <xf numFmtId="0" fontId="285" fillId="62" borderId="845">
      <alignment horizontal="left" vertical="top" indent="2"/>
    </xf>
    <xf numFmtId="0" fontId="285" fillId="62" borderId="845">
      <alignment horizontal="left" vertical="top" indent="2"/>
    </xf>
    <xf numFmtId="0" fontId="285" fillId="62" borderId="845">
      <alignment horizontal="left" vertical="top" indent="2"/>
    </xf>
    <xf numFmtId="0" fontId="83" fillId="0" borderId="844" applyNumberFormat="0" applyFont="0" applyBorder="0" applyProtection="0">
      <alignment horizontal="center" vertical="center"/>
    </xf>
    <xf numFmtId="0" fontId="83" fillId="0" borderId="844" applyNumberFormat="0" applyFont="0" applyBorder="0" applyProtection="0">
      <alignment horizontal="center" vertical="center"/>
    </xf>
    <xf numFmtId="305" fontId="71" fillId="35" borderId="843" applyFont="0" applyFill="0" applyBorder="0"/>
    <xf numFmtId="248" fontId="324" fillId="35" borderId="843" applyFont="0" applyFill="0" applyBorder="0"/>
    <xf numFmtId="0" fontId="285" fillId="62" borderId="851">
      <alignment horizontal="left" vertical="top" indent="2"/>
    </xf>
    <xf numFmtId="0" fontId="285" fillId="62" borderId="851">
      <alignment horizontal="left" vertical="top" indent="2"/>
    </xf>
    <xf numFmtId="0" fontId="285" fillId="62" borderId="851">
      <alignment horizontal="left" vertical="top" indent="2"/>
    </xf>
    <xf numFmtId="0" fontId="285" fillId="62" borderId="851">
      <alignment horizontal="left" vertical="top" indent="2"/>
    </xf>
    <xf numFmtId="0" fontId="83" fillId="0" borderId="850" applyNumberFormat="0" applyFont="0" applyBorder="0" applyProtection="0">
      <alignment horizontal="center" vertical="center"/>
    </xf>
    <xf numFmtId="0" fontId="83" fillId="0" borderId="850" applyNumberFormat="0" applyFont="0" applyBorder="0" applyProtection="0">
      <alignment horizontal="center" vertical="center"/>
    </xf>
    <xf numFmtId="305" fontId="71" fillId="35" borderId="849" applyFont="0" applyFill="0" applyBorder="0"/>
    <xf numFmtId="248" fontId="324" fillId="35" borderId="849" applyFont="0" applyFill="0" applyBorder="0"/>
    <xf numFmtId="0" fontId="285" fillId="62" borderId="854">
      <alignment horizontal="left" vertical="top" indent="2"/>
    </xf>
    <xf numFmtId="0" fontId="285" fillId="62" borderId="854">
      <alignment horizontal="left" vertical="top" indent="2"/>
    </xf>
    <xf numFmtId="0" fontId="285" fillId="62" borderId="854">
      <alignment horizontal="left" vertical="top" indent="2"/>
    </xf>
    <xf numFmtId="0" fontId="285" fillId="62" borderId="854">
      <alignment horizontal="left" vertical="top" indent="2"/>
    </xf>
    <xf numFmtId="0" fontId="83" fillId="0" borderId="853" applyNumberFormat="0" applyFont="0" applyBorder="0" applyProtection="0">
      <alignment horizontal="center" vertical="center"/>
    </xf>
    <xf numFmtId="0" fontId="83" fillId="0" borderId="853" applyNumberFormat="0" applyFont="0" applyBorder="0" applyProtection="0">
      <alignment horizontal="center" vertical="center"/>
    </xf>
    <xf numFmtId="305" fontId="71" fillId="35" borderId="852" applyFont="0" applyFill="0" applyBorder="0"/>
    <xf numFmtId="248" fontId="324" fillId="35" borderId="852" applyFont="0" applyFill="0" applyBorder="0"/>
    <xf numFmtId="0" fontId="285" fillId="62" borderId="860">
      <alignment horizontal="left" vertical="top" indent="2"/>
    </xf>
    <xf numFmtId="0" fontId="285" fillId="62" borderId="860">
      <alignment horizontal="left" vertical="top" indent="2"/>
    </xf>
    <xf numFmtId="0" fontId="285" fillId="62" borderId="860">
      <alignment horizontal="left" vertical="top" indent="2"/>
    </xf>
    <xf numFmtId="0" fontId="285" fillId="62" borderId="860">
      <alignment horizontal="left" vertical="top" indent="2"/>
    </xf>
    <xf numFmtId="0" fontId="83" fillId="0" borderId="859" applyNumberFormat="0" applyFont="0" applyBorder="0" applyProtection="0">
      <alignment horizontal="center" vertical="center"/>
    </xf>
    <xf numFmtId="0" fontId="83" fillId="0" borderId="859" applyNumberFormat="0" applyFont="0" applyBorder="0" applyProtection="0">
      <alignment horizontal="center" vertical="center"/>
    </xf>
    <xf numFmtId="305" fontId="71" fillId="35" borderId="858" applyFont="0" applyFill="0" applyBorder="0"/>
    <xf numFmtId="248" fontId="324" fillId="35" borderId="858" applyFont="0" applyFill="0" applyBorder="0"/>
    <xf numFmtId="0" fontId="285" fillId="62" borderId="863">
      <alignment horizontal="left" vertical="top" indent="2"/>
    </xf>
    <xf numFmtId="0" fontId="285" fillId="62" borderId="863">
      <alignment horizontal="left" vertical="top" indent="2"/>
    </xf>
    <xf numFmtId="0" fontId="285" fillId="62" borderId="863">
      <alignment horizontal="left" vertical="top" indent="2"/>
    </xf>
    <xf numFmtId="0" fontId="285" fillId="62" borderId="863">
      <alignment horizontal="left" vertical="top" indent="2"/>
    </xf>
    <xf numFmtId="0" fontId="83" fillId="0" borderId="862" applyNumberFormat="0" applyFont="0" applyBorder="0" applyProtection="0">
      <alignment horizontal="center" vertical="center"/>
    </xf>
    <xf numFmtId="0" fontId="83" fillId="0" borderId="862" applyNumberFormat="0" applyFont="0" applyBorder="0" applyProtection="0">
      <alignment horizontal="center" vertical="center"/>
    </xf>
    <xf numFmtId="305" fontId="71" fillId="35" borderId="861" applyFont="0" applyFill="0" applyBorder="0"/>
    <xf numFmtId="248" fontId="324" fillId="35" borderId="861" applyFont="0" applyFill="0" applyBorder="0"/>
    <xf numFmtId="0" fontId="285" fillId="62" borderId="869">
      <alignment horizontal="left" vertical="top" indent="2"/>
    </xf>
    <xf numFmtId="0" fontId="285" fillId="62" borderId="869">
      <alignment horizontal="left" vertical="top" indent="2"/>
    </xf>
    <xf numFmtId="0" fontId="285" fillId="62" borderId="869">
      <alignment horizontal="left" vertical="top" indent="2"/>
    </xf>
    <xf numFmtId="0" fontId="285" fillId="62" borderId="869">
      <alignment horizontal="left" vertical="top" indent="2"/>
    </xf>
    <xf numFmtId="0" fontId="83" fillId="0" borderId="868" applyNumberFormat="0" applyFont="0" applyBorder="0" applyProtection="0">
      <alignment horizontal="center" vertical="center"/>
    </xf>
    <xf numFmtId="0" fontId="83" fillId="0" borderId="868" applyNumberFormat="0" applyFont="0" applyBorder="0" applyProtection="0">
      <alignment horizontal="center" vertical="center"/>
    </xf>
    <xf numFmtId="305" fontId="71" fillId="35" borderId="867" applyFont="0" applyFill="0" applyBorder="0"/>
    <xf numFmtId="248" fontId="324" fillId="35" borderId="867" applyFont="0" applyFill="0" applyBorder="0"/>
    <xf numFmtId="0" fontId="285" fillId="62" borderId="872">
      <alignment horizontal="left" vertical="top" indent="2"/>
    </xf>
    <xf numFmtId="0" fontId="285" fillId="62" borderId="872">
      <alignment horizontal="left" vertical="top" indent="2"/>
    </xf>
    <xf numFmtId="0" fontId="285" fillId="62" borderId="872">
      <alignment horizontal="left" vertical="top" indent="2"/>
    </xf>
    <xf numFmtId="0" fontId="285" fillId="62" borderId="872">
      <alignment horizontal="left" vertical="top" indent="2"/>
    </xf>
    <xf numFmtId="0" fontId="83" fillId="0" borderId="871" applyNumberFormat="0" applyFont="0" applyBorder="0" applyProtection="0">
      <alignment horizontal="center" vertical="center"/>
    </xf>
    <xf numFmtId="0" fontId="83" fillId="0" borderId="871" applyNumberFormat="0" applyFont="0" applyBorder="0" applyProtection="0">
      <alignment horizontal="center" vertical="center"/>
    </xf>
    <xf numFmtId="305" fontId="71" fillId="35" borderId="870" applyFont="0" applyFill="0" applyBorder="0"/>
    <xf numFmtId="248" fontId="324" fillId="35" borderId="870" applyFont="0" applyFill="0" applyBorder="0"/>
    <xf numFmtId="0" fontId="285" fillId="62" borderId="1543">
      <alignment horizontal="left" vertical="top" indent="2"/>
    </xf>
    <xf numFmtId="248" fontId="324" fillId="35" borderId="1526" applyFont="0" applyFill="0" applyBorder="0"/>
    <xf numFmtId="0" fontId="285" fillId="62" borderId="1525">
      <alignment horizontal="left" vertical="top" indent="2"/>
    </xf>
    <xf numFmtId="0" fontId="285" fillId="62" borderId="1483">
      <alignment horizontal="left" vertical="top" indent="2"/>
    </xf>
    <xf numFmtId="0" fontId="83" fillId="0" borderId="1485" applyNumberFormat="0" applyFont="0" applyBorder="0" applyProtection="0">
      <alignment horizontal="center" vertical="center"/>
    </xf>
    <xf numFmtId="248" fontId="324" fillId="35" borderId="1472" applyFont="0" applyFill="0" applyBorder="0"/>
    <xf numFmtId="305" fontId="71" fillId="35" borderId="1463" applyFont="0" applyFill="0" applyBorder="0"/>
    <xf numFmtId="248" fontId="324" fillId="35" borderId="1430" applyFont="0" applyFill="0" applyBorder="0"/>
    <xf numFmtId="248" fontId="324" fillId="35" borderId="1439" applyFont="0" applyFill="0" applyBorder="0"/>
    <xf numFmtId="0" fontId="285" fillId="62" borderId="1432">
      <alignment horizontal="left" vertical="top" indent="2"/>
    </xf>
    <xf numFmtId="0" fontId="285" fillId="62" borderId="1423">
      <alignment horizontal="left" vertical="top" indent="2"/>
    </xf>
    <xf numFmtId="0" fontId="285" fillId="62" borderId="1399">
      <alignment horizontal="left" vertical="top" indent="2"/>
    </xf>
    <xf numFmtId="248" fontId="324" fillId="35" borderId="1412" applyFont="0" applyFill="0" applyBorder="0"/>
    <xf numFmtId="305" fontId="71" fillId="35" borderId="1403" applyFont="0" applyFill="0" applyBorder="0"/>
    <xf numFmtId="305" fontId="71" fillId="35" borderId="1460" applyFont="0" applyFill="0" applyBorder="0"/>
    <xf numFmtId="0" fontId="285" fillId="62" borderId="1408">
      <alignment horizontal="left" vertical="top" indent="2"/>
    </xf>
    <xf numFmtId="248" fontId="324" fillId="35" borderId="1225" applyFont="0" applyFill="0" applyBorder="0"/>
    <xf numFmtId="305" fontId="71" fillId="35" borderId="1255" applyFont="0" applyFill="0" applyBorder="0"/>
    <xf numFmtId="0" fontId="285" fillId="62" borderId="1260">
      <alignment horizontal="left" vertical="top" indent="2"/>
    </xf>
    <xf numFmtId="0" fontId="83" fillId="0" borderId="1265" applyNumberFormat="0" applyFont="0" applyBorder="0" applyProtection="0">
      <alignment horizontal="center" vertical="center"/>
    </xf>
    <xf numFmtId="0" fontId="83" fillId="0" borderId="1132" applyNumberFormat="0" applyFont="0" applyBorder="0" applyProtection="0">
      <alignment horizontal="center" vertical="center"/>
    </xf>
    <xf numFmtId="248" fontId="324" fillId="35" borderId="1297" applyFont="0" applyFill="0" applyBorder="0"/>
    <xf numFmtId="0" fontId="285" fillId="62" borderId="1308">
      <alignment horizontal="left" vertical="top" indent="2"/>
    </xf>
    <xf numFmtId="248" fontId="324" fillId="35" borderId="1333" applyFont="0" applyFill="0" applyBorder="0"/>
    <xf numFmtId="0" fontId="285" fillId="62" borderId="1344">
      <alignment horizontal="left" vertical="top" indent="2"/>
    </xf>
    <xf numFmtId="0" fontId="285" fillId="62" borderId="1362">
      <alignment horizontal="left" vertical="top" indent="2"/>
    </xf>
    <xf numFmtId="0" fontId="285" fillId="62" borderId="1275">
      <alignment horizontal="left" vertical="top" indent="2"/>
    </xf>
    <xf numFmtId="0" fontId="285" fillId="62" borderId="1314">
      <alignment horizontal="left" vertical="top" indent="2"/>
    </xf>
    <xf numFmtId="305" fontId="71" fillId="35" borderId="1312" applyFont="0" applyFill="0" applyBorder="0"/>
    <xf numFmtId="0" fontId="285" fillId="62" borderId="1323">
      <alignment horizontal="left" vertical="top" indent="2"/>
    </xf>
    <xf numFmtId="0" fontId="285" fillId="62" borderId="1329">
      <alignment horizontal="left" vertical="top" indent="2"/>
    </xf>
    <xf numFmtId="0" fontId="285" fillId="62" borderId="875">
      <alignment horizontal="left" vertical="top" indent="2"/>
    </xf>
    <xf numFmtId="0" fontId="285" fillId="62" borderId="875">
      <alignment horizontal="left" vertical="top" indent="2"/>
    </xf>
    <xf numFmtId="0" fontId="285" fillId="62" borderId="875">
      <alignment horizontal="left" vertical="top" indent="2"/>
    </xf>
    <xf numFmtId="0" fontId="285" fillId="62" borderId="875">
      <alignment horizontal="left" vertical="top" indent="2"/>
    </xf>
    <xf numFmtId="0" fontId="83" fillId="0" borderId="874" applyNumberFormat="0" applyFont="0" applyBorder="0" applyProtection="0">
      <alignment horizontal="center" vertical="center"/>
    </xf>
    <xf numFmtId="0" fontId="83" fillId="0" borderId="874" applyNumberFormat="0" applyFont="0" applyBorder="0" applyProtection="0">
      <alignment horizontal="center" vertical="center"/>
    </xf>
    <xf numFmtId="305" fontId="71" fillId="35" borderId="873" applyFont="0" applyFill="0" applyBorder="0"/>
    <xf numFmtId="248" fontId="324" fillId="35" borderId="873" applyFont="0" applyFill="0" applyBorder="0"/>
    <xf numFmtId="0" fontId="285" fillId="62" borderId="878">
      <alignment horizontal="left" vertical="top" indent="2"/>
    </xf>
    <xf numFmtId="0" fontId="285" fillId="62" borderId="878">
      <alignment horizontal="left" vertical="top" indent="2"/>
    </xf>
    <xf numFmtId="0" fontId="285" fillId="62" borderId="878">
      <alignment horizontal="left" vertical="top" indent="2"/>
    </xf>
    <xf numFmtId="0" fontId="285" fillId="62" borderId="878">
      <alignment horizontal="left" vertical="top" indent="2"/>
    </xf>
    <xf numFmtId="0" fontId="83" fillId="0" borderId="877" applyNumberFormat="0" applyFont="0" applyBorder="0" applyProtection="0">
      <alignment horizontal="center" vertical="center"/>
    </xf>
    <xf numFmtId="0" fontId="83" fillId="0" borderId="877" applyNumberFormat="0" applyFont="0" applyBorder="0" applyProtection="0">
      <alignment horizontal="center" vertical="center"/>
    </xf>
    <xf numFmtId="305" fontId="71" fillId="35" borderId="876" applyFont="0" applyFill="0" applyBorder="0"/>
    <xf numFmtId="248" fontId="324" fillId="35" borderId="876" applyFont="0" applyFill="0" applyBorder="0"/>
    <xf numFmtId="0" fontId="285" fillId="62" borderId="881">
      <alignment horizontal="left" vertical="top" indent="2"/>
    </xf>
    <xf numFmtId="0" fontId="285" fillId="62" borderId="881">
      <alignment horizontal="left" vertical="top" indent="2"/>
    </xf>
    <xf numFmtId="0" fontId="285" fillId="62" borderId="881">
      <alignment horizontal="left" vertical="top" indent="2"/>
    </xf>
    <xf numFmtId="0" fontId="285" fillId="62" borderId="881">
      <alignment horizontal="left" vertical="top" indent="2"/>
    </xf>
    <xf numFmtId="0" fontId="83" fillId="0" borderId="880" applyNumberFormat="0" applyFont="0" applyBorder="0" applyProtection="0">
      <alignment horizontal="center" vertical="center"/>
    </xf>
    <xf numFmtId="0" fontId="83" fillId="0" borderId="880" applyNumberFormat="0" applyFont="0" applyBorder="0" applyProtection="0">
      <alignment horizontal="center" vertical="center"/>
    </xf>
    <xf numFmtId="305" fontId="71" fillId="35" borderId="879" applyFont="0" applyFill="0" applyBorder="0"/>
    <xf numFmtId="248" fontId="324" fillId="35" borderId="879" applyFont="0" applyFill="0" applyBorder="0"/>
    <xf numFmtId="305" fontId="71" fillId="35" borderId="1583" applyFont="0" applyFill="0" applyBorder="0"/>
    <xf numFmtId="0" fontId="285" fillId="62" borderId="1528">
      <alignment horizontal="left" vertical="top" indent="2"/>
    </xf>
    <xf numFmtId="0" fontId="285" fillId="62" borderId="1534">
      <alignment horizontal="left" vertical="top" indent="2"/>
    </xf>
    <xf numFmtId="0" fontId="285" fillId="62" borderId="1504">
      <alignment horizontal="left" vertical="top" indent="2"/>
    </xf>
    <xf numFmtId="0" fontId="285" fillId="62" borderId="1426">
      <alignment horizontal="left" vertical="top" indent="2"/>
    </xf>
    <xf numFmtId="0" fontId="83" fillId="0" borderId="1467" applyNumberFormat="0" applyFont="0" applyBorder="0" applyProtection="0">
      <alignment horizontal="center" vertical="center"/>
    </xf>
    <xf numFmtId="0" fontId="83" fillId="0" borderId="1473" applyNumberFormat="0" applyFont="0" applyBorder="0" applyProtection="0">
      <alignment horizontal="center" vertical="center"/>
    </xf>
    <xf numFmtId="0" fontId="285" fillId="62" borderId="1441">
      <alignment horizontal="left" vertical="top" indent="2"/>
    </xf>
    <xf numFmtId="0" fontId="285" fillId="62" borderId="1438">
      <alignment horizontal="left" vertical="top" indent="2"/>
    </xf>
    <xf numFmtId="0" fontId="83" fillId="0" borderId="1410" applyNumberFormat="0" applyFont="0" applyBorder="0" applyProtection="0">
      <alignment horizontal="center" vertical="center"/>
    </xf>
    <xf numFmtId="0" fontId="285" fillId="62" borderId="1489">
      <alignment horizontal="left" vertical="top" indent="2"/>
    </xf>
    <xf numFmtId="0" fontId="285" fillId="62" borderId="1489">
      <alignment horizontal="left" vertical="top" indent="2"/>
    </xf>
    <xf numFmtId="0" fontId="83" fillId="0" borderId="1416" applyNumberFormat="0" applyFont="0" applyBorder="0" applyProtection="0">
      <alignment horizontal="center" vertical="center"/>
    </xf>
    <xf numFmtId="248" fontId="324" fillId="35" borderId="1394" applyFont="0" applyFill="0" applyBorder="0"/>
    <xf numFmtId="0" fontId="285" fillId="62" borderId="1390">
      <alignment horizontal="left" vertical="top" indent="2"/>
    </xf>
    <xf numFmtId="0" fontId="285" fillId="62" borderId="1251">
      <alignment horizontal="left" vertical="top" indent="2"/>
    </xf>
    <xf numFmtId="0" fontId="285" fillId="62" borderId="1248">
      <alignment horizontal="left" vertical="top" indent="2"/>
    </xf>
    <xf numFmtId="0" fontId="285" fillId="62" borderId="1254">
      <alignment horizontal="left" vertical="top" indent="2"/>
    </xf>
    <xf numFmtId="0" fontId="285" fillId="62" borderId="1257">
      <alignment horizontal="left" vertical="top" indent="2"/>
    </xf>
    <xf numFmtId="0" fontId="285" fillId="62" borderId="1260">
      <alignment horizontal="left" vertical="top" indent="2"/>
    </xf>
    <xf numFmtId="248" fontId="324" fillId="35" borderId="1360" applyFont="0" applyFill="0" applyBorder="0"/>
    <xf numFmtId="305" fontId="71" fillId="35" borderId="1264" applyFont="0" applyFill="0" applyBorder="0"/>
    <xf numFmtId="0" fontId="285" fillId="62" borderId="1269">
      <alignment horizontal="left" vertical="top" indent="2"/>
    </xf>
    <xf numFmtId="0" fontId="83" fillId="0" borderId="1343" applyNumberFormat="0" applyFont="0" applyBorder="0" applyProtection="0">
      <alignment horizontal="center" vertical="center"/>
    </xf>
    <xf numFmtId="305" fontId="71" fillId="35" borderId="1306" applyFont="0" applyFill="0" applyBorder="0"/>
    <xf numFmtId="248" fontId="324" fillId="35" borderId="1288" applyFont="0" applyFill="0" applyBorder="0"/>
    <xf numFmtId="305" fontId="71" fillId="35" borderId="1351" applyFont="0" applyFill="0" applyBorder="0"/>
    <xf numFmtId="0" fontId="83" fillId="0" borderId="1274" applyNumberFormat="0" applyFont="0" applyBorder="0" applyProtection="0">
      <alignment horizontal="center" vertical="center"/>
    </xf>
    <xf numFmtId="0" fontId="285" fillId="62" borderId="1305">
      <alignment horizontal="left" vertical="top" indent="2"/>
    </xf>
    <xf numFmtId="0" fontId="83" fillId="0" borderId="1313" applyNumberFormat="0" applyFont="0" applyBorder="0" applyProtection="0">
      <alignment horizontal="center" vertical="center"/>
    </xf>
    <xf numFmtId="0" fontId="83" fillId="0" borderId="1322" applyNumberFormat="0" applyFont="0" applyBorder="0" applyProtection="0">
      <alignment horizontal="center" vertical="center"/>
    </xf>
    <xf numFmtId="0" fontId="285" fillId="62" borderId="884">
      <alignment horizontal="left" vertical="top" indent="2"/>
    </xf>
    <xf numFmtId="0" fontId="285" fillId="62" borderId="884">
      <alignment horizontal="left" vertical="top" indent="2"/>
    </xf>
    <xf numFmtId="0" fontId="285" fillId="62" borderId="884">
      <alignment horizontal="left" vertical="top" indent="2"/>
    </xf>
    <xf numFmtId="0" fontId="285" fillId="62" borderId="884">
      <alignment horizontal="left" vertical="top" indent="2"/>
    </xf>
    <xf numFmtId="0" fontId="83" fillId="0" borderId="883" applyNumberFormat="0" applyFont="0" applyBorder="0" applyProtection="0">
      <alignment horizontal="center" vertical="center"/>
    </xf>
    <xf numFmtId="0" fontId="83" fillId="0" borderId="883" applyNumberFormat="0" applyFont="0" applyBorder="0" applyProtection="0">
      <alignment horizontal="center" vertical="center"/>
    </xf>
    <xf numFmtId="305" fontId="71" fillId="35" borderId="882" applyFont="0" applyFill="0" applyBorder="0"/>
    <xf numFmtId="248" fontId="324" fillId="35" borderId="882" applyFont="0" applyFill="0" applyBorder="0"/>
    <xf numFmtId="0" fontId="285" fillId="62" borderId="887">
      <alignment horizontal="left" vertical="top" indent="2"/>
    </xf>
    <xf numFmtId="0" fontId="285" fillId="62" borderId="887">
      <alignment horizontal="left" vertical="top" indent="2"/>
    </xf>
    <xf numFmtId="0" fontId="285" fillId="62" borderId="887">
      <alignment horizontal="left" vertical="top" indent="2"/>
    </xf>
    <xf numFmtId="0" fontId="285" fillId="62" borderId="887">
      <alignment horizontal="left" vertical="top" indent="2"/>
    </xf>
    <xf numFmtId="0" fontId="83" fillId="0" borderId="886" applyNumberFormat="0" applyFont="0" applyBorder="0" applyProtection="0">
      <alignment horizontal="center" vertical="center"/>
    </xf>
    <xf numFmtId="0" fontId="83" fillId="0" borderId="886" applyNumberFormat="0" applyFont="0" applyBorder="0" applyProtection="0">
      <alignment horizontal="center" vertical="center"/>
    </xf>
    <xf numFmtId="305" fontId="71" fillId="35" borderId="885" applyFont="0" applyFill="0" applyBorder="0"/>
    <xf numFmtId="248" fontId="324" fillId="35" borderId="885" applyFont="0" applyFill="0" applyBorder="0"/>
    <xf numFmtId="0" fontId="285" fillId="62" borderId="890">
      <alignment horizontal="left" vertical="top" indent="2"/>
    </xf>
    <xf numFmtId="0" fontId="285" fillId="62" borderId="890">
      <alignment horizontal="left" vertical="top" indent="2"/>
    </xf>
    <xf numFmtId="0" fontId="285" fillId="62" borderId="890">
      <alignment horizontal="left" vertical="top" indent="2"/>
    </xf>
    <xf numFmtId="0" fontId="285" fillId="62" borderId="890">
      <alignment horizontal="left" vertical="top" indent="2"/>
    </xf>
    <xf numFmtId="0" fontId="83" fillId="0" borderId="889" applyNumberFormat="0" applyFont="0" applyBorder="0" applyProtection="0">
      <alignment horizontal="center" vertical="center"/>
    </xf>
    <xf numFmtId="0" fontId="83" fillId="0" borderId="889" applyNumberFormat="0" applyFont="0" applyBorder="0" applyProtection="0">
      <alignment horizontal="center" vertical="center"/>
    </xf>
    <xf numFmtId="305" fontId="71" fillId="35" borderId="888" applyFont="0" applyFill="0" applyBorder="0"/>
    <xf numFmtId="248" fontId="324" fillId="35" borderId="888" applyFont="0" applyFill="0" applyBorder="0"/>
    <xf numFmtId="0" fontId="285" fillId="62" borderId="1296">
      <alignment horizontal="left" vertical="top" indent="2"/>
    </xf>
    <xf numFmtId="248" fontId="324" fillId="35" borderId="1574" applyFont="0" applyFill="0" applyBorder="0"/>
    <xf numFmtId="0" fontId="285" fillId="62" borderId="1585">
      <alignment horizontal="left" vertical="top" indent="2"/>
    </xf>
    <xf numFmtId="0" fontId="285" fillId="62" borderId="1567">
      <alignment horizontal="left" vertical="top" indent="2"/>
    </xf>
    <xf numFmtId="0" fontId="285" fillId="62" borderId="1531">
      <alignment horizontal="left" vertical="top" indent="2"/>
    </xf>
    <xf numFmtId="0" fontId="83" fillId="0" borderId="1087" applyNumberFormat="0" applyFont="0" applyBorder="0" applyProtection="0">
      <alignment horizontal="center" vertical="center"/>
    </xf>
    <xf numFmtId="305" fontId="71" fillId="35" borderId="1086" applyFont="0" applyFill="0" applyBorder="0"/>
    <xf numFmtId="248" fontId="324" fillId="35" borderId="1086" applyFont="0" applyFill="0" applyBorder="0"/>
    <xf numFmtId="0" fontId="285" fillId="62" borderId="1091">
      <alignment horizontal="left" vertical="top" indent="2"/>
    </xf>
    <xf numFmtId="0" fontId="285" fillId="62" borderId="1091">
      <alignment horizontal="left" vertical="top" indent="2"/>
    </xf>
    <xf numFmtId="0" fontId="285" fillId="62" borderId="1091">
      <alignment horizontal="left" vertical="top" indent="2"/>
    </xf>
    <xf numFmtId="0" fontId="285" fillId="62" borderId="1091">
      <alignment horizontal="left" vertical="top" indent="2"/>
    </xf>
    <xf numFmtId="0" fontId="83" fillId="0" borderId="1090" applyNumberFormat="0" applyFont="0" applyBorder="0" applyProtection="0">
      <alignment horizontal="center" vertical="center"/>
    </xf>
    <xf numFmtId="0" fontId="83" fillId="0" borderId="1090" applyNumberFormat="0" applyFont="0" applyBorder="0" applyProtection="0">
      <alignment horizontal="center" vertical="center"/>
    </xf>
    <xf numFmtId="305" fontId="71" fillId="35" borderId="1089" applyFont="0" applyFill="0" applyBorder="0"/>
    <xf numFmtId="248" fontId="324" fillId="35" borderId="1089" applyFont="0" applyFill="0" applyBorder="0"/>
    <xf numFmtId="0" fontId="285" fillId="62" borderId="1097">
      <alignment horizontal="left" vertical="top" indent="2"/>
    </xf>
    <xf numFmtId="0" fontId="285" fillId="62" borderId="1097">
      <alignment horizontal="left" vertical="top" indent="2"/>
    </xf>
    <xf numFmtId="0" fontId="285" fillId="62" borderId="1097">
      <alignment horizontal="left" vertical="top" indent="2"/>
    </xf>
    <xf numFmtId="0" fontId="285" fillId="62" borderId="1097">
      <alignment horizontal="left" vertical="top" indent="2"/>
    </xf>
    <xf numFmtId="0" fontId="83" fillId="0" borderId="1096" applyNumberFormat="0" applyFont="0" applyBorder="0" applyProtection="0">
      <alignment horizontal="center" vertical="center"/>
    </xf>
    <xf numFmtId="0" fontId="83" fillId="0" borderId="1096" applyNumberFormat="0" applyFont="0" applyBorder="0" applyProtection="0">
      <alignment horizontal="center" vertical="center"/>
    </xf>
    <xf numFmtId="305" fontId="71" fillId="35" borderId="1095" applyFont="0" applyFill="0" applyBorder="0"/>
    <xf numFmtId="248" fontId="324" fillId="35" borderId="1095" applyFont="0" applyFill="0" applyBorder="0"/>
    <xf numFmtId="0" fontId="285" fillId="62" borderId="1100">
      <alignment horizontal="left" vertical="top" indent="2"/>
    </xf>
    <xf numFmtId="0" fontId="285" fillId="62" borderId="1100">
      <alignment horizontal="left" vertical="top" indent="2"/>
    </xf>
    <xf numFmtId="0" fontId="285" fillId="62" borderId="1100">
      <alignment horizontal="left" vertical="top" indent="2"/>
    </xf>
    <xf numFmtId="0" fontId="285" fillId="62" borderId="1100">
      <alignment horizontal="left" vertical="top" indent="2"/>
    </xf>
    <xf numFmtId="0" fontId="83" fillId="0" borderId="1099" applyNumberFormat="0" applyFont="0" applyBorder="0" applyProtection="0">
      <alignment horizontal="center" vertical="center"/>
    </xf>
    <xf numFmtId="0" fontId="83" fillId="0" borderId="1099" applyNumberFormat="0" applyFont="0" applyBorder="0" applyProtection="0">
      <alignment horizontal="center" vertical="center"/>
    </xf>
    <xf numFmtId="305" fontId="71" fillId="35" borderId="1098" applyFont="0" applyFill="0" applyBorder="0"/>
    <xf numFmtId="248" fontId="324" fillId="35" borderId="1098" applyFont="0" applyFill="0" applyBorder="0"/>
    <xf numFmtId="0" fontId="285" fillId="62" borderId="1106">
      <alignment horizontal="left" vertical="top" indent="2"/>
    </xf>
    <xf numFmtId="0" fontId="285" fillId="62" borderId="1106">
      <alignment horizontal="left" vertical="top" indent="2"/>
    </xf>
    <xf numFmtId="0" fontId="285" fillId="62" borderId="1106">
      <alignment horizontal="left" vertical="top" indent="2"/>
    </xf>
    <xf numFmtId="0" fontId="285" fillId="62" borderId="1106">
      <alignment horizontal="left" vertical="top" indent="2"/>
    </xf>
    <xf numFmtId="0" fontId="83" fillId="0" borderId="1105" applyNumberFormat="0" applyFont="0" applyBorder="0" applyProtection="0">
      <alignment horizontal="center" vertical="center"/>
    </xf>
    <xf numFmtId="0" fontId="83" fillId="0" borderId="1105" applyNumberFormat="0" applyFont="0" applyBorder="0" applyProtection="0">
      <alignment horizontal="center" vertical="center"/>
    </xf>
    <xf numFmtId="305" fontId="71" fillId="35" borderId="1104" applyFont="0" applyFill="0" applyBorder="0"/>
    <xf numFmtId="248" fontId="324" fillId="35" borderId="1104" applyFont="0" applyFill="0" applyBorder="0"/>
    <xf numFmtId="0" fontId="285" fillId="62" borderId="1109">
      <alignment horizontal="left" vertical="top" indent="2"/>
    </xf>
    <xf numFmtId="0" fontId="285" fillId="62" borderId="1109">
      <alignment horizontal="left" vertical="top" indent="2"/>
    </xf>
    <xf numFmtId="0" fontId="285" fillId="62" borderId="1109">
      <alignment horizontal="left" vertical="top" indent="2"/>
    </xf>
    <xf numFmtId="0" fontId="285" fillId="62" borderId="1109">
      <alignment horizontal="left" vertical="top" indent="2"/>
    </xf>
    <xf numFmtId="0" fontId="83" fillId="0" borderId="1108" applyNumberFormat="0" applyFont="0" applyBorder="0" applyProtection="0">
      <alignment horizontal="center" vertical="center"/>
    </xf>
    <xf numFmtId="0" fontId="83" fillId="0" borderId="1108" applyNumberFormat="0" applyFont="0" applyBorder="0" applyProtection="0">
      <alignment horizontal="center" vertical="center"/>
    </xf>
    <xf numFmtId="305" fontId="71" fillId="35" borderId="1107" applyFont="0" applyFill="0" applyBorder="0"/>
    <xf numFmtId="248" fontId="324" fillId="35" borderId="1107" applyFont="0" applyFill="0" applyBorder="0"/>
    <xf numFmtId="0" fontId="285" fillId="62" borderId="1115">
      <alignment horizontal="left" vertical="top" indent="2"/>
    </xf>
    <xf numFmtId="0" fontId="285" fillId="62" borderId="1115">
      <alignment horizontal="left" vertical="top" indent="2"/>
    </xf>
    <xf numFmtId="0" fontId="285" fillId="62" borderId="1115">
      <alignment horizontal="left" vertical="top" indent="2"/>
    </xf>
    <xf numFmtId="0" fontId="285" fillId="62" borderId="1115">
      <alignment horizontal="left" vertical="top" indent="2"/>
    </xf>
    <xf numFmtId="0" fontId="83" fillId="0" borderId="1114" applyNumberFormat="0" applyFont="0" applyBorder="0" applyProtection="0">
      <alignment horizontal="center" vertical="center"/>
    </xf>
    <xf numFmtId="0" fontId="83" fillId="0" borderId="1114" applyNumberFormat="0" applyFont="0" applyBorder="0" applyProtection="0">
      <alignment horizontal="center" vertical="center"/>
    </xf>
    <xf numFmtId="305" fontId="71" fillId="35" borderId="1113" applyFont="0" applyFill="0" applyBorder="0"/>
    <xf numFmtId="248" fontId="324" fillId="35" borderId="1113" applyFont="0" applyFill="0" applyBorder="0"/>
    <xf numFmtId="0" fontId="285" fillId="62" borderId="1118">
      <alignment horizontal="left" vertical="top" indent="2"/>
    </xf>
    <xf numFmtId="0" fontId="285" fillId="62" borderId="1118">
      <alignment horizontal="left" vertical="top" indent="2"/>
    </xf>
    <xf numFmtId="0" fontId="285" fillId="62" borderId="1118">
      <alignment horizontal="left" vertical="top" indent="2"/>
    </xf>
    <xf numFmtId="0" fontId="285" fillId="62" borderId="1118">
      <alignment horizontal="left" vertical="top" indent="2"/>
    </xf>
    <xf numFmtId="0" fontId="83" fillId="0" borderId="1117" applyNumberFormat="0" applyFont="0" applyBorder="0" applyProtection="0">
      <alignment horizontal="center" vertical="center"/>
    </xf>
    <xf numFmtId="0" fontId="83" fillId="0" borderId="1117" applyNumberFormat="0" applyFont="0" applyBorder="0" applyProtection="0">
      <alignment horizontal="center" vertical="center"/>
    </xf>
    <xf numFmtId="305" fontId="71" fillId="35" borderId="1116" applyFont="0" applyFill="0" applyBorder="0"/>
    <xf numFmtId="248" fontId="324" fillId="35" borderId="1116" applyFont="0" applyFill="0" applyBorder="0"/>
    <xf numFmtId="0" fontId="285" fillId="62" borderId="1504">
      <alignment horizontal="left" vertical="top" indent="2"/>
    </xf>
    <xf numFmtId="305" fontId="71" fillId="35" borderId="1472" applyFont="0" applyFill="0" applyBorder="0"/>
    <xf numFmtId="0" fontId="285" fillId="62" borderId="1513">
      <alignment horizontal="left" vertical="top" indent="2"/>
    </xf>
    <xf numFmtId="0" fontId="285" fillId="62" borderId="1519">
      <alignment horizontal="left" vertical="top" indent="2"/>
    </xf>
    <xf numFmtId="305" fontId="71" fillId="35" borderId="1514" applyFont="0" applyFill="0" applyBorder="0"/>
    <xf numFmtId="248" fontId="324" fillId="35" borderId="1529" applyFont="0" applyFill="0" applyBorder="0"/>
    <xf numFmtId="305" fontId="71" fillId="35" borderId="1565" applyFont="0" applyFill="0" applyBorder="0"/>
    <xf numFmtId="0" fontId="285" fillId="62" borderId="1558">
      <alignment horizontal="left" vertical="top" indent="2"/>
    </xf>
    <xf numFmtId="0" fontId="285" fillId="62" borderId="1603">
      <alignment horizontal="left" vertical="top" indent="2"/>
    </xf>
    <xf numFmtId="248" fontId="324" fillId="35" borderId="1583" applyFont="0" applyFill="0" applyBorder="0"/>
    <xf numFmtId="0" fontId="83" fillId="0" borderId="1602" applyNumberFormat="0" applyFont="0" applyBorder="0" applyProtection="0">
      <alignment horizontal="center" vertical="center"/>
    </xf>
    <xf numFmtId="0" fontId="285" fillId="62" borderId="1540">
      <alignment horizontal="left" vertical="top" indent="2"/>
    </xf>
    <xf numFmtId="305" fontId="71" fillId="35" borderId="1601" applyFont="0" applyFill="0" applyBorder="0"/>
    <xf numFmtId="0" fontId="285" fillId="62" borderId="1522">
      <alignment horizontal="left" vertical="top" indent="2"/>
    </xf>
    <xf numFmtId="0" fontId="285" fillId="62" borderId="1561">
      <alignment horizontal="left" vertical="top" indent="2"/>
    </xf>
    <xf numFmtId="248" fontId="324" fillId="35" borderId="1559" applyFont="0" applyFill="0" applyBorder="0"/>
    <xf numFmtId="0" fontId="83" fillId="0" borderId="1569" applyNumberFormat="0" applyFont="0" applyBorder="0" applyProtection="0">
      <alignment horizontal="center" vertical="center"/>
    </xf>
    <xf numFmtId="0" fontId="285" fillId="62" borderId="1573">
      <alignment horizontal="left" vertical="top" indent="2"/>
    </xf>
    <xf numFmtId="305" fontId="71" fillId="35" borderId="1577" applyFont="0" applyFill="0" applyBorder="0"/>
    <xf numFmtId="0" fontId="285" fillId="62" borderId="1121">
      <alignment horizontal="left" vertical="top" indent="2"/>
    </xf>
    <xf numFmtId="0" fontId="285" fillId="62" borderId="1121">
      <alignment horizontal="left" vertical="top" indent="2"/>
    </xf>
    <xf numFmtId="0" fontId="285" fillId="62" borderId="1121">
      <alignment horizontal="left" vertical="top" indent="2"/>
    </xf>
    <xf numFmtId="0" fontId="285" fillId="62" borderId="1121">
      <alignment horizontal="left" vertical="top" indent="2"/>
    </xf>
    <xf numFmtId="0" fontId="83" fillId="0" borderId="1120" applyNumberFormat="0" applyFont="0" applyBorder="0" applyProtection="0">
      <alignment horizontal="center" vertical="center"/>
    </xf>
    <xf numFmtId="0" fontId="83" fillId="0" borderId="1120" applyNumberFormat="0" applyFont="0" applyBorder="0" applyProtection="0">
      <alignment horizontal="center" vertical="center"/>
    </xf>
    <xf numFmtId="305" fontId="71" fillId="35" borderId="1119" applyFont="0" applyFill="0" applyBorder="0"/>
    <xf numFmtId="248" fontId="324" fillId="35" borderId="1119" applyFont="0" applyFill="0" applyBorder="0"/>
    <xf numFmtId="0" fontId="285" fillId="62" borderId="1124">
      <alignment horizontal="left" vertical="top" indent="2"/>
    </xf>
    <xf numFmtId="0" fontId="285" fillId="62" borderId="1124">
      <alignment horizontal="left" vertical="top" indent="2"/>
    </xf>
    <xf numFmtId="0" fontId="285" fillId="62" borderId="1124">
      <alignment horizontal="left" vertical="top" indent="2"/>
    </xf>
    <xf numFmtId="0" fontId="285" fillId="62" borderId="1124">
      <alignment horizontal="left" vertical="top" indent="2"/>
    </xf>
    <xf numFmtId="0" fontId="83" fillId="0" borderId="1123" applyNumberFormat="0" applyFont="0" applyBorder="0" applyProtection="0">
      <alignment horizontal="center" vertical="center"/>
    </xf>
    <xf numFmtId="0" fontId="83" fillId="0" borderId="1123" applyNumberFormat="0" applyFont="0" applyBorder="0" applyProtection="0">
      <alignment horizontal="center" vertical="center"/>
    </xf>
    <xf numFmtId="305" fontId="71" fillId="35" borderId="1122" applyFont="0" applyFill="0" applyBorder="0"/>
    <xf numFmtId="248" fontId="324" fillId="35" borderId="1122" applyFont="0" applyFill="0" applyBorder="0"/>
    <xf numFmtId="0" fontId="285" fillId="62" borderId="1127">
      <alignment horizontal="left" vertical="top" indent="2"/>
    </xf>
    <xf numFmtId="0" fontId="285" fillId="62" borderId="1127">
      <alignment horizontal="left" vertical="top" indent="2"/>
    </xf>
    <xf numFmtId="0" fontId="285" fillId="62" borderId="1127">
      <alignment horizontal="left" vertical="top" indent="2"/>
    </xf>
    <xf numFmtId="0" fontId="285" fillId="62" borderId="1127">
      <alignment horizontal="left" vertical="top" indent="2"/>
    </xf>
    <xf numFmtId="0" fontId="83" fillId="0" borderId="1126" applyNumberFormat="0" applyFont="0" applyBorder="0" applyProtection="0">
      <alignment horizontal="center" vertical="center"/>
    </xf>
    <xf numFmtId="0" fontId="83" fillId="0" borderId="1126" applyNumberFormat="0" applyFont="0" applyBorder="0" applyProtection="0">
      <alignment horizontal="center" vertical="center"/>
    </xf>
    <xf numFmtId="305" fontId="71" fillId="35" borderId="1125" applyFont="0" applyFill="0" applyBorder="0"/>
    <xf numFmtId="248" fontId="324" fillId="35" borderId="1125" applyFont="0" applyFill="0" applyBorder="0"/>
    <xf numFmtId="305" fontId="71" fillId="35" borderId="1502" applyFont="0" applyFill="0" applyBorder="0"/>
    <xf numFmtId="0" fontId="285" fillId="62" borderId="1498">
      <alignment horizontal="left" vertical="top" indent="2"/>
    </xf>
    <xf numFmtId="0" fontId="285" fillId="62" borderId="1507">
      <alignment horizontal="left" vertical="top" indent="2"/>
    </xf>
    <xf numFmtId="0" fontId="83" fillId="0" borderId="1575" applyNumberFormat="0" applyFont="0" applyBorder="0" applyProtection="0">
      <alignment horizontal="center" vertical="center"/>
    </xf>
    <xf numFmtId="0" fontId="285" fillId="62" borderId="1594">
      <alignment horizontal="left" vertical="top" indent="2"/>
    </xf>
    <xf numFmtId="0" fontId="83" fillId="0" borderId="1518" applyNumberFormat="0" applyFont="0" applyBorder="0" applyProtection="0">
      <alignment horizontal="center" vertical="center"/>
    </xf>
    <xf numFmtId="0" fontId="285" fillId="62" borderId="1516">
      <alignment horizontal="left" vertical="top" indent="2"/>
    </xf>
    <xf numFmtId="0" fontId="285" fillId="62" borderId="1531">
      <alignment horizontal="left" vertical="top" indent="2"/>
    </xf>
    <xf numFmtId="0" fontId="285" fillId="62" borderId="1540">
      <alignment horizontal="left" vertical="top" indent="2"/>
    </xf>
    <xf numFmtId="0" fontId="285" fillId="62" borderId="1594">
      <alignment horizontal="left" vertical="top" indent="2"/>
    </xf>
    <xf numFmtId="305" fontId="71" fillId="35" borderId="1538" applyFont="0" applyFill="0" applyBorder="0"/>
    <xf numFmtId="0" fontId="285" fillId="62" borderId="1567">
      <alignment horizontal="left" vertical="top" indent="2"/>
    </xf>
    <xf numFmtId="0" fontId="83" fillId="0" borderId="1602" applyNumberFormat="0" applyFont="0" applyBorder="0" applyProtection="0">
      <alignment horizontal="center" vertical="center"/>
    </xf>
    <xf numFmtId="0" fontId="83" fillId="0" borderId="1521" applyNumberFormat="0" applyFont="0" applyBorder="0" applyProtection="0">
      <alignment horizontal="center" vertical="center"/>
    </xf>
    <xf numFmtId="0" fontId="285" fillId="62" borderId="1552">
      <alignment horizontal="left" vertical="top" indent="2"/>
    </xf>
    <xf numFmtId="0" fontId="83" fillId="0" borderId="1560" applyNumberFormat="0" applyFont="0" applyBorder="0" applyProtection="0">
      <alignment horizontal="center" vertical="center"/>
    </xf>
    <xf numFmtId="0" fontId="285" fillId="62" borderId="1130">
      <alignment horizontal="left" vertical="top" indent="2"/>
    </xf>
    <xf numFmtId="0" fontId="285" fillId="62" borderId="1130">
      <alignment horizontal="left" vertical="top" indent="2"/>
    </xf>
    <xf numFmtId="0" fontId="285" fillId="62" borderId="1130">
      <alignment horizontal="left" vertical="top" indent="2"/>
    </xf>
    <xf numFmtId="0" fontId="285" fillId="62" borderId="1130">
      <alignment horizontal="left" vertical="top" indent="2"/>
    </xf>
    <xf numFmtId="0" fontId="83" fillId="0" borderId="1129" applyNumberFormat="0" applyFont="0" applyBorder="0" applyProtection="0">
      <alignment horizontal="center" vertical="center"/>
    </xf>
    <xf numFmtId="0" fontId="83" fillId="0" borderId="1129" applyNumberFormat="0" applyFont="0" applyBorder="0" applyProtection="0">
      <alignment horizontal="center" vertical="center"/>
    </xf>
    <xf numFmtId="305" fontId="71" fillId="35" borderId="1128" applyFont="0" applyFill="0" applyBorder="0"/>
    <xf numFmtId="248" fontId="324" fillId="35" borderId="1128" applyFont="0" applyFill="0" applyBorder="0"/>
    <xf numFmtId="0" fontId="285" fillId="62" borderId="1133">
      <alignment horizontal="left" vertical="top" indent="2"/>
    </xf>
    <xf numFmtId="0" fontId="285" fillId="62" borderId="1133">
      <alignment horizontal="left" vertical="top" indent="2"/>
    </xf>
    <xf numFmtId="0" fontId="285" fillId="62" borderId="1133">
      <alignment horizontal="left" vertical="top" indent="2"/>
    </xf>
    <xf numFmtId="0" fontId="285" fillId="62" borderId="1133">
      <alignment horizontal="left" vertical="top" indent="2"/>
    </xf>
    <xf numFmtId="0" fontId="83" fillId="0" borderId="1132" applyNumberFormat="0" applyFont="0" applyBorder="0" applyProtection="0">
      <alignment horizontal="center" vertical="center"/>
    </xf>
    <xf numFmtId="0" fontId="83" fillId="0" borderId="1132" applyNumberFormat="0" applyFont="0" applyBorder="0" applyProtection="0">
      <alignment horizontal="center" vertical="center"/>
    </xf>
    <xf numFmtId="305" fontId="71" fillId="35" borderId="1131" applyFont="0" applyFill="0" applyBorder="0"/>
    <xf numFmtId="248" fontId="324" fillId="35" borderId="1131" applyFont="0" applyFill="0" applyBorder="0"/>
    <xf numFmtId="0" fontId="285" fillId="62" borderId="1136">
      <alignment horizontal="left" vertical="top" indent="2"/>
    </xf>
    <xf numFmtId="0" fontId="285" fillId="62" borderId="1136">
      <alignment horizontal="left" vertical="top" indent="2"/>
    </xf>
    <xf numFmtId="0" fontId="285" fillId="62" borderId="1136">
      <alignment horizontal="left" vertical="top" indent="2"/>
    </xf>
    <xf numFmtId="0" fontId="285" fillId="62" borderId="1136">
      <alignment horizontal="left" vertical="top" indent="2"/>
    </xf>
    <xf numFmtId="0" fontId="83" fillId="0" borderId="1135" applyNumberFormat="0" applyFont="0" applyBorder="0" applyProtection="0">
      <alignment horizontal="center" vertical="center"/>
    </xf>
    <xf numFmtId="0" fontId="83" fillId="0" borderId="1135" applyNumberFormat="0" applyFont="0" applyBorder="0" applyProtection="0">
      <alignment horizontal="center" vertical="center"/>
    </xf>
    <xf numFmtId="305" fontId="71" fillId="35" borderId="1134" applyFont="0" applyFill="0" applyBorder="0"/>
    <xf numFmtId="248" fontId="324" fillId="35" borderId="1134" applyFont="0" applyFill="0" applyBorder="0"/>
    <xf numFmtId="0" fontId="83" fillId="0" borderId="1542" applyNumberFormat="0" applyFont="0" applyBorder="0" applyProtection="0">
      <alignment horizontal="center" vertical="center"/>
    </xf>
    <xf numFmtId="305" fontId="71" fillId="35" borderId="1336" applyFont="0" applyFill="0" applyBorder="0"/>
    <xf numFmtId="248" fontId="324" fillId="35" borderId="1336" applyFont="0" applyFill="0" applyBorder="0"/>
    <xf numFmtId="0" fontId="285" fillId="62" borderId="1341">
      <alignment horizontal="left" vertical="top" indent="2"/>
    </xf>
    <xf numFmtId="0" fontId="285" fillId="62" borderId="1341">
      <alignment horizontal="left" vertical="top" indent="2"/>
    </xf>
    <xf numFmtId="0" fontId="285" fillId="62" borderId="1341">
      <alignment horizontal="left" vertical="top" indent="2"/>
    </xf>
    <xf numFmtId="0" fontId="285" fillId="62" borderId="1341">
      <alignment horizontal="left" vertical="top" indent="2"/>
    </xf>
    <xf numFmtId="0" fontId="83" fillId="0" borderId="1340" applyNumberFormat="0" applyFont="0" applyBorder="0" applyProtection="0">
      <alignment horizontal="center" vertical="center"/>
    </xf>
    <xf numFmtId="0" fontId="83" fillId="0" borderId="1340" applyNumberFormat="0" applyFont="0" applyBorder="0" applyProtection="0">
      <alignment horizontal="center" vertical="center"/>
    </xf>
    <xf numFmtId="305" fontId="71" fillId="35" borderId="1339" applyFont="0" applyFill="0" applyBorder="0"/>
    <xf numFmtId="248" fontId="324" fillId="35" borderId="1339" applyFont="0" applyFill="0" applyBorder="0"/>
    <xf numFmtId="0" fontId="285" fillId="62" borderId="1347">
      <alignment horizontal="left" vertical="top" indent="2"/>
    </xf>
    <xf numFmtId="0" fontId="285" fillId="62" borderId="1347">
      <alignment horizontal="left" vertical="top" indent="2"/>
    </xf>
    <xf numFmtId="0" fontId="285" fillId="62" borderId="1347">
      <alignment horizontal="left" vertical="top" indent="2"/>
    </xf>
    <xf numFmtId="0" fontId="285" fillId="62" borderId="1347">
      <alignment horizontal="left" vertical="top" indent="2"/>
    </xf>
    <xf numFmtId="0" fontId="83" fillId="0" borderId="1346" applyNumberFormat="0" applyFont="0" applyBorder="0" applyProtection="0">
      <alignment horizontal="center" vertical="center"/>
    </xf>
    <xf numFmtId="0" fontId="83" fillId="0" borderId="1346" applyNumberFormat="0" applyFont="0" applyBorder="0" applyProtection="0">
      <alignment horizontal="center" vertical="center"/>
    </xf>
    <xf numFmtId="305" fontId="71" fillId="35" borderId="1345" applyFont="0" applyFill="0" applyBorder="0"/>
    <xf numFmtId="248" fontId="324" fillId="35" borderId="1345" applyFont="0" applyFill="0" applyBorder="0"/>
    <xf numFmtId="0" fontId="285" fillId="62" borderId="1350">
      <alignment horizontal="left" vertical="top" indent="2"/>
    </xf>
    <xf numFmtId="0" fontId="285" fillId="62" borderId="1350">
      <alignment horizontal="left" vertical="top" indent="2"/>
    </xf>
    <xf numFmtId="0" fontId="285" fillId="62" borderId="1350">
      <alignment horizontal="left" vertical="top" indent="2"/>
    </xf>
    <xf numFmtId="0" fontId="285" fillId="62" borderId="1350">
      <alignment horizontal="left" vertical="top" indent="2"/>
    </xf>
    <xf numFmtId="0" fontId="83" fillId="0" borderId="1349" applyNumberFormat="0" applyFont="0" applyBorder="0" applyProtection="0">
      <alignment horizontal="center" vertical="center"/>
    </xf>
    <xf numFmtId="0" fontId="83" fillId="0" borderId="1349" applyNumberFormat="0" applyFont="0" applyBorder="0" applyProtection="0">
      <alignment horizontal="center" vertical="center"/>
    </xf>
    <xf numFmtId="305" fontId="71" fillId="35" borderId="1348" applyFont="0" applyFill="0" applyBorder="0"/>
    <xf numFmtId="248" fontId="324" fillId="35" borderId="1348" applyFont="0" applyFill="0" applyBorder="0"/>
    <xf numFmtId="0" fontId="285" fillId="62" borderId="1356">
      <alignment horizontal="left" vertical="top" indent="2"/>
    </xf>
    <xf numFmtId="0" fontId="285" fillId="62" borderId="1356">
      <alignment horizontal="left" vertical="top" indent="2"/>
    </xf>
    <xf numFmtId="0" fontId="285" fillId="62" borderId="1356">
      <alignment horizontal="left" vertical="top" indent="2"/>
    </xf>
    <xf numFmtId="0" fontId="285" fillId="62" borderId="1356">
      <alignment horizontal="left" vertical="top" indent="2"/>
    </xf>
    <xf numFmtId="0" fontId="83" fillId="0" borderId="1355" applyNumberFormat="0" applyFont="0" applyBorder="0" applyProtection="0">
      <alignment horizontal="center" vertical="center"/>
    </xf>
    <xf numFmtId="0" fontId="83" fillId="0" borderId="1355" applyNumberFormat="0" applyFont="0" applyBorder="0" applyProtection="0">
      <alignment horizontal="center" vertical="center"/>
    </xf>
    <xf numFmtId="305" fontId="71" fillId="35" borderId="1354" applyFont="0" applyFill="0" applyBorder="0"/>
    <xf numFmtId="248" fontId="324" fillId="35" borderId="1354" applyFont="0" applyFill="0" applyBorder="0"/>
    <xf numFmtId="0" fontId="285" fillId="62" borderId="1359">
      <alignment horizontal="left" vertical="top" indent="2"/>
    </xf>
    <xf numFmtId="0" fontId="285" fillId="62" borderId="1359">
      <alignment horizontal="left" vertical="top" indent="2"/>
    </xf>
    <xf numFmtId="0" fontId="285" fillId="62" borderId="1359">
      <alignment horizontal="left" vertical="top" indent="2"/>
    </xf>
    <xf numFmtId="0" fontId="285" fillId="62" borderId="1359">
      <alignment horizontal="left" vertical="top" indent="2"/>
    </xf>
    <xf numFmtId="0" fontId="83" fillId="0" borderId="1358" applyNumberFormat="0" applyFont="0" applyBorder="0" applyProtection="0">
      <alignment horizontal="center" vertical="center"/>
    </xf>
    <xf numFmtId="0" fontId="83" fillId="0" borderId="1358" applyNumberFormat="0" applyFont="0" applyBorder="0" applyProtection="0">
      <alignment horizontal="center" vertical="center"/>
    </xf>
    <xf numFmtId="305" fontId="71" fillId="35" borderId="1357" applyFont="0" applyFill="0" applyBorder="0"/>
    <xf numFmtId="248" fontId="324" fillId="35" borderId="1357" applyFont="0" applyFill="0" applyBorder="0"/>
    <xf numFmtId="0" fontId="285" fillId="62" borderId="1365">
      <alignment horizontal="left" vertical="top" indent="2"/>
    </xf>
    <xf numFmtId="0" fontId="285" fillId="62" borderId="1365">
      <alignment horizontal="left" vertical="top" indent="2"/>
    </xf>
    <xf numFmtId="0" fontId="285" fillId="62" borderId="1365">
      <alignment horizontal="left" vertical="top" indent="2"/>
    </xf>
    <xf numFmtId="0" fontId="285" fillId="62" borderId="1365">
      <alignment horizontal="left" vertical="top" indent="2"/>
    </xf>
    <xf numFmtId="0" fontId="83" fillId="0" borderId="1364" applyNumberFormat="0" applyFont="0" applyBorder="0" applyProtection="0">
      <alignment horizontal="center" vertical="center"/>
    </xf>
    <xf numFmtId="0" fontId="83" fillId="0" borderId="1364" applyNumberFormat="0" applyFont="0" applyBorder="0" applyProtection="0">
      <alignment horizontal="center" vertical="center"/>
    </xf>
    <xf numFmtId="305" fontId="71" fillId="35" borderId="1363" applyFont="0" applyFill="0" applyBorder="0"/>
    <xf numFmtId="248" fontId="324" fillId="35" borderId="1363" applyFont="0" applyFill="0" applyBorder="0"/>
    <xf numFmtId="0" fontId="285" fillId="62" borderId="1368">
      <alignment horizontal="left" vertical="top" indent="2"/>
    </xf>
    <xf numFmtId="0" fontId="285" fillId="62" borderId="1368">
      <alignment horizontal="left" vertical="top" indent="2"/>
    </xf>
    <xf numFmtId="0" fontId="285" fillId="62" borderId="1368">
      <alignment horizontal="left" vertical="top" indent="2"/>
    </xf>
    <xf numFmtId="0" fontId="285" fillId="62" borderId="1368">
      <alignment horizontal="left" vertical="top" indent="2"/>
    </xf>
    <xf numFmtId="0" fontId="83" fillId="0" borderId="1367" applyNumberFormat="0" applyFont="0" applyBorder="0" applyProtection="0">
      <alignment horizontal="center" vertical="center"/>
    </xf>
    <xf numFmtId="0" fontId="83" fillId="0" borderId="1367" applyNumberFormat="0" applyFont="0" applyBorder="0" applyProtection="0">
      <alignment horizontal="center" vertical="center"/>
    </xf>
    <xf numFmtId="305" fontId="71" fillId="35" borderId="1366" applyFont="0" applyFill="0" applyBorder="0"/>
    <xf numFmtId="248" fontId="324" fillId="35" borderId="1366" applyFont="0" applyFill="0" applyBorder="0"/>
    <xf numFmtId="0" fontId="285" fillId="62" borderId="1371">
      <alignment horizontal="left" vertical="top" indent="2"/>
    </xf>
    <xf numFmtId="0" fontId="285" fillId="62" borderId="1371">
      <alignment horizontal="left" vertical="top" indent="2"/>
    </xf>
    <xf numFmtId="0" fontId="285" fillId="62" borderId="1371">
      <alignment horizontal="left" vertical="top" indent="2"/>
    </xf>
    <xf numFmtId="0" fontId="285" fillId="62" borderId="1371">
      <alignment horizontal="left" vertical="top" indent="2"/>
    </xf>
    <xf numFmtId="0" fontId="83" fillId="0" borderId="1370" applyNumberFormat="0" applyFont="0" applyBorder="0" applyProtection="0">
      <alignment horizontal="center" vertical="center"/>
    </xf>
    <xf numFmtId="0" fontId="83" fillId="0" borderId="1370" applyNumberFormat="0" applyFont="0" applyBorder="0" applyProtection="0">
      <alignment horizontal="center" vertical="center"/>
    </xf>
    <xf numFmtId="305" fontId="71" fillId="35" borderId="1369" applyFont="0" applyFill="0" applyBorder="0"/>
    <xf numFmtId="248" fontId="324" fillId="35" borderId="1369" applyFont="0" applyFill="0" applyBorder="0"/>
    <xf numFmtId="0" fontId="285" fillId="62" borderId="1374">
      <alignment horizontal="left" vertical="top" indent="2"/>
    </xf>
    <xf numFmtId="0" fontId="285" fillId="62" borderId="1374">
      <alignment horizontal="left" vertical="top" indent="2"/>
    </xf>
    <xf numFmtId="0" fontId="285" fillId="62" borderId="1374">
      <alignment horizontal="left" vertical="top" indent="2"/>
    </xf>
    <xf numFmtId="0" fontId="285" fillId="62" borderId="1374">
      <alignment horizontal="left" vertical="top" indent="2"/>
    </xf>
    <xf numFmtId="0" fontId="83" fillId="0" borderId="1373" applyNumberFormat="0" applyFont="0" applyBorder="0" applyProtection="0">
      <alignment horizontal="center" vertical="center"/>
    </xf>
    <xf numFmtId="0" fontId="83" fillId="0" borderId="1373" applyNumberFormat="0" applyFont="0" applyBorder="0" applyProtection="0">
      <alignment horizontal="center" vertical="center"/>
    </xf>
    <xf numFmtId="305" fontId="71" fillId="35" borderId="1372" applyFont="0" applyFill="0" applyBorder="0"/>
    <xf numFmtId="248" fontId="324" fillId="35" borderId="1372" applyFont="0" applyFill="0" applyBorder="0"/>
    <xf numFmtId="0" fontId="285" fillId="62" borderId="1377">
      <alignment horizontal="left" vertical="top" indent="2"/>
    </xf>
    <xf numFmtId="0" fontId="285" fillId="62" borderId="1377">
      <alignment horizontal="left" vertical="top" indent="2"/>
    </xf>
    <xf numFmtId="0" fontId="285" fillId="62" borderId="1377">
      <alignment horizontal="left" vertical="top" indent="2"/>
    </xf>
    <xf numFmtId="0" fontId="285" fillId="62" borderId="1377">
      <alignment horizontal="left" vertical="top" indent="2"/>
    </xf>
    <xf numFmtId="0" fontId="83" fillId="0" borderId="1376" applyNumberFormat="0" applyFont="0" applyBorder="0" applyProtection="0">
      <alignment horizontal="center" vertical="center"/>
    </xf>
    <xf numFmtId="0" fontId="83" fillId="0" borderId="1376" applyNumberFormat="0" applyFont="0" applyBorder="0" applyProtection="0">
      <alignment horizontal="center" vertical="center"/>
    </xf>
    <xf numFmtId="305" fontId="71" fillId="35" borderId="1375" applyFont="0" applyFill="0" applyBorder="0"/>
    <xf numFmtId="248" fontId="324" fillId="35" borderId="1375" applyFont="0" applyFill="0" applyBorder="0"/>
    <xf numFmtId="0" fontId="285" fillId="62" borderId="1380">
      <alignment horizontal="left" vertical="top" indent="2"/>
    </xf>
    <xf numFmtId="0" fontId="285" fillId="62" borderId="1380">
      <alignment horizontal="left" vertical="top" indent="2"/>
    </xf>
    <xf numFmtId="0" fontId="285" fillId="62" borderId="1380">
      <alignment horizontal="left" vertical="top" indent="2"/>
    </xf>
    <xf numFmtId="0" fontId="285" fillId="62" borderId="1380">
      <alignment horizontal="left" vertical="top" indent="2"/>
    </xf>
    <xf numFmtId="0" fontId="83" fillId="0" borderId="1379" applyNumberFormat="0" applyFont="0" applyBorder="0" applyProtection="0">
      <alignment horizontal="center" vertical="center"/>
    </xf>
    <xf numFmtId="0" fontId="83" fillId="0" borderId="1379" applyNumberFormat="0" applyFont="0" applyBorder="0" applyProtection="0">
      <alignment horizontal="center" vertical="center"/>
    </xf>
    <xf numFmtId="305" fontId="71" fillId="35" borderId="1378" applyFont="0" applyFill="0" applyBorder="0"/>
    <xf numFmtId="248" fontId="324" fillId="35" borderId="1378" applyFont="0" applyFill="0" applyBorder="0"/>
    <xf numFmtId="0" fontId="285" fillId="62" borderId="1383">
      <alignment horizontal="left" vertical="top" indent="2"/>
    </xf>
    <xf numFmtId="0" fontId="285" fillId="62" borderId="1383">
      <alignment horizontal="left" vertical="top" indent="2"/>
    </xf>
    <xf numFmtId="0" fontId="285" fillId="62" borderId="1383">
      <alignment horizontal="left" vertical="top" indent="2"/>
    </xf>
    <xf numFmtId="0" fontId="285" fillId="62" borderId="1383">
      <alignment horizontal="left" vertical="top" indent="2"/>
    </xf>
    <xf numFmtId="0" fontId="83" fillId="0" borderId="1382" applyNumberFormat="0" applyFont="0" applyBorder="0" applyProtection="0">
      <alignment horizontal="center" vertical="center"/>
    </xf>
    <xf numFmtId="0" fontId="83" fillId="0" borderId="1382" applyNumberFormat="0" applyFont="0" applyBorder="0" applyProtection="0">
      <alignment horizontal="center" vertical="center"/>
    </xf>
    <xf numFmtId="305" fontId="71" fillId="35" borderId="1381" applyFont="0" applyFill="0" applyBorder="0"/>
    <xf numFmtId="248" fontId="324" fillId="35" borderId="1381" applyFont="0" applyFill="0" applyBorder="0"/>
    <xf numFmtId="0" fontId="285" fillId="62" borderId="1386">
      <alignment horizontal="left" vertical="top" indent="2"/>
    </xf>
    <xf numFmtId="0" fontId="285" fillId="62" borderId="1386">
      <alignment horizontal="left" vertical="top" indent="2"/>
    </xf>
    <xf numFmtId="0" fontId="285" fillId="62" borderId="1386">
      <alignment horizontal="left" vertical="top" indent="2"/>
    </xf>
    <xf numFmtId="0" fontId="285" fillId="62" borderId="1386">
      <alignment horizontal="left" vertical="top" indent="2"/>
    </xf>
    <xf numFmtId="0" fontId="83" fillId="0" borderId="1385" applyNumberFormat="0" applyFont="0" applyBorder="0" applyProtection="0">
      <alignment horizontal="center" vertical="center"/>
    </xf>
    <xf numFmtId="0" fontId="83" fillId="0" borderId="1385" applyNumberFormat="0" applyFont="0" applyBorder="0" applyProtection="0">
      <alignment horizontal="center" vertical="center"/>
    </xf>
    <xf numFmtId="305" fontId="71" fillId="35" borderId="1384" applyFont="0" applyFill="0" applyBorder="0"/>
    <xf numFmtId="248" fontId="324" fillId="35" borderId="1384" applyFont="0" applyFill="0" applyBorder="0"/>
    <xf numFmtId="305" fontId="71" fillId="35" borderId="1580" applyFont="0" applyFill="0" applyBorder="0"/>
    <xf numFmtId="248" fontId="324" fillId="35" borderId="1580" applyFont="0" applyFill="0" applyBorder="0"/>
    <xf numFmtId="0" fontId="285" fillId="62" borderId="1588">
      <alignment horizontal="left" vertical="top" indent="2"/>
    </xf>
    <xf numFmtId="0" fontId="285" fillId="62" borderId="1588">
      <alignment horizontal="left" vertical="top" indent="2"/>
    </xf>
    <xf numFmtId="0" fontId="285" fillId="62" borderId="1588">
      <alignment horizontal="left" vertical="top" indent="2"/>
    </xf>
    <xf numFmtId="0" fontId="285" fillId="62" borderId="1588">
      <alignment horizontal="left" vertical="top" indent="2"/>
    </xf>
    <xf numFmtId="0" fontId="83" fillId="0" borderId="1587" applyNumberFormat="0" applyFont="0" applyBorder="0" applyProtection="0">
      <alignment horizontal="center" vertical="center"/>
    </xf>
    <xf numFmtId="0" fontId="83" fillId="0" borderId="1587" applyNumberFormat="0" applyFont="0" applyBorder="0" applyProtection="0">
      <alignment horizontal="center" vertical="center"/>
    </xf>
    <xf numFmtId="305" fontId="71" fillId="35" borderId="1586" applyFont="0" applyFill="0" applyBorder="0"/>
    <xf numFmtId="248" fontId="324" fillId="35" borderId="1586" applyFont="0" applyFill="0" applyBorder="0"/>
    <xf numFmtId="0" fontId="285" fillId="62" borderId="1591">
      <alignment horizontal="left" vertical="top" indent="2"/>
    </xf>
    <xf numFmtId="0" fontId="285" fillId="62" borderId="1591">
      <alignment horizontal="left" vertical="top" indent="2"/>
    </xf>
    <xf numFmtId="0" fontId="285" fillId="62" borderId="1591">
      <alignment horizontal="left" vertical="top" indent="2"/>
    </xf>
    <xf numFmtId="0" fontId="285" fillId="62" borderId="1591">
      <alignment horizontal="left" vertical="top" indent="2"/>
    </xf>
    <xf numFmtId="0" fontId="83" fillId="0" borderId="1590" applyNumberFormat="0" applyFont="0" applyBorder="0" applyProtection="0">
      <alignment horizontal="center" vertical="center"/>
    </xf>
    <xf numFmtId="0" fontId="83" fillId="0" borderId="1590" applyNumberFormat="0" applyFont="0" applyBorder="0" applyProtection="0">
      <alignment horizontal="center" vertical="center"/>
    </xf>
    <xf numFmtId="305" fontId="71" fillId="35" borderId="1589" applyFont="0" applyFill="0" applyBorder="0"/>
    <xf numFmtId="248" fontId="324" fillId="35" borderId="1589" applyFont="0" applyFill="0" applyBorder="0"/>
    <xf numFmtId="0" fontId="285" fillId="62" borderId="1597">
      <alignment horizontal="left" vertical="top" indent="2"/>
    </xf>
    <xf numFmtId="0" fontId="285" fillId="62" borderId="1597">
      <alignment horizontal="left" vertical="top" indent="2"/>
    </xf>
    <xf numFmtId="0" fontId="285" fillId="62" borderId="1597">
      <alignment horizontal="left" vertical="top" indent="2"/>
    </xf>
    <xf numFmtId="0" fontId="285" fillId="62" borderId="1597">
      <alignment horizontal="left" vertical="top" indent="2"/>
    </xf>
    <xf numFmtId="0" fontId="83" fillId="0" borderId="1596" applyNumberFormat="0" applyFont="0" applyBorder="0" applyProtection="0">
      <alignment horizontal="center" vertical="center"/>
    </xf>
    <xf numFmtId="0" fontId="83" fillId="0" borderId="1596" applyNumberFormat="0" applyFont="0" applyBorder="0" applyProtection="0">
      <alignment horizontal="center" vertical="center"/>
    </xf>
    <xf numFmtId="305" fontId="71" fillId="35" borderId="1595" applyFont="0" applyFill="0" applyBorder="0"/>
    <xf numFmtId="248" fontId="324" fillId="35" borderId="1595" applyFont="0" applyFill="0" applyBorder="0"/>
    <xf numFmtId="0" fontId="285" fillId="62" borderId="1600">
      <alignment horizontal="left" vertical="top" indent="2"/>
    </xf>
    <xf numFmtId="0" fontId="285" fillId="62" borderId="1600">
      <alignment horizontal="left" vertical="top" indent="2"/>
    </xf>
    <xf numFmtId="0" fontId="285" fillId="62" borderId="1600">
      <alignment horizontal="left" vertical="top" indent="2"/>
    </xf>
    <xf numFmtId="0" fontId="285" fillId="62" borderId="1600">
      <alignment horizontal="left" vertical="top" indent="2"/>
    </xf>
    <xf numFmtId="0" fontId="83" fillId="0" borderId="1599" applyNumberFormat="0" applyFont="0" applyBorder="0" applyProtection="0">
      <alignment horizontal="center" vertical="center"/>
    </xf>
    <xf numFmtId="0" fontId="83" fillId="0" borderId="1599" applyNumberFormat="0" applyFont="0" applyBorder="0" applyProtection="0">
      <alignment horizontal="center" vertical="center"/>
    </xf>
    <xf numFmtId="305" fontId="71" fillId="35" borderId="1598" applyFont="0" applyFill="0" applyBorder="0"/>
    <xf numFmtId="248" fontId="324" fillId="35" borderId="1598" applyFont="0" applyFill="0" applyBorder="0"/>
    <xf numFmtId="0" fontId="285" fillId="62" borderId="1606">
      <alignment horizontal="left" vertical="top" indent="2"/>
    </xf>
    <xf numFmtId="0" fontId="285" fillId="62" borderId="1606">
      <alignment horizontal="left" vertical="top" indent="2"/>
    </xf>
    <xf numFmtId="0" fontId="285" fillId="62" borderId="1606">
      <alignment horizontal="left" vertical="top" indent="2"/>
    </xf>
    <xf numFmtId="0" fontId="285" fillId="62" borderId="1606">
      <alignment horizontal="left" vertical="top" indent="2"/>
    </xf>
    <xf numFmtId="0" fontId="83" fillId="0" borderId="1605" applyNumberFormat="0" applyFont="0" applyBorder="0" applyProtection="0">
      <alignment horizontal="center" vertical="center"/>
    </xf>
    <xf numFmtId="0" fontId="83" fillId="0" borderId="1605" applyNumberFormat="0" applyFont="0" applyBorder="0" applyProtection="0">
      <alignment horizontal="center" vertical="center"/>
    </xf>
    <xf numFmtId="305" fontId="71" fillId="35" borderId="1604" applyFont="0" applyFill="0" applyBorder="0"/>
    <xf numFmtId="248" fontId="324" fillId="35" borderId="1604" applyFont="0" applyFill="0" applyBorder="0"/>
    <xf numFmtId="0" fontId="285" fillId="62" borderId="1609">
      <alignment horizontal="left" vertical="top" indent="2"/>
    </xf>
    <xf numFmtId="0" fontId="285" fillId="62" borderId="1609">
      <alignment horizontal="left" vertical="top" indent="2"/>
    </xf>
    <xf numFmtId="0" fontId="285" fillId="62" borderId="1609">
      <alignment horizontal="left" vertical="top" indent="2"/>
    </xf>
    <xf numFmtId="0" fontId="285" fillId="62" borderId="1609">
      <alignment horizontal="left" vertical="top" indent="2"/>
    </xf>
    <xf numFmtId="0" fontId="83" fillId="0" borderId="1608" applyNumberFormat="0" applyFont="0" applyBorder="0" applyProtection="0">
      <alignment horizontal="center" vertical="center"/>
    </xf>
    <xf numFmtId="0" fontId="83" fillId="0" borderId="1608" applyNumberFormat="0" applyFont="0" applyBorder="0" applyProtection="0">
      <alignment horizontal="center" vertical="center"/>
    </xf>
    <xf numFmtId="305" fontId="71" fillId="35" borderId="1607" applyFont="0" applyFill="0" applyBorder="0"/>
    <xf numFmtId="248" fontId="324" fillId="35" borderId="1607" applyFont="0" applyFill="0" applyBorder="0"/>
    <xf numFmtId="0" fontId="285" fillId="62" borderId="1615">
      <alignment horizontal="left" vertical="top" indent="2"/>
    </xf>
    <xf numFmtId="0" fontId="285" fillId="62" borderId="1615">
      <alignment horizontal="left" vertical="top" indent="2"/>
    </xf>
    <xf numFmtId="0" fontId="285" fillId="62" borderId="1615">
      <alignment horizontal="left" vertical="top" indent="2"/>
    </xf>
    <xf numFmtId="0" fontId="285" fillId="62" borderId="1615">
      <alignment horizontal="left" vertical="top" indent="2"/>
    </xf>
    <xf numFmtId="0" fontId="83" fillId="0" borderId="1614" applyNumberFormat="0" applyFont="0" applyBorder="0" applyProtection="0">
      <alignment horizontal="center" vertical="center"/>
    </xf>
    <xf numFmtId="0" fontId="83" fillId="0" borderId="1614" applyNumberFormat="0" applyFont="0" applyBorder="0" applyProtection="0">
      <alignment horizontal="center" vertical="center"/>
    </xf>
    <xf numFmtId="305" fontId="71" fillId="35" borderId="1613" applyFont="0" applyFill="0" applyBorder="0"/>
    <xf numFmtId="248" fontId="324" fillId="35" borderId="1613" applyFont="0" applyFill="0" applyBorder="0"/>
    <xf numFmtId="0" fontId="285" fillId="62" borderId="1618">
      <alignment horizontal="left" vertical="top" indent="2"/>
    </xf>
    <xf numFmtId="0" fontId="285" fillId="62" borderId="1618">
      <alignment horizontal="left" vertical="top" indent="2"/>
    </xf>
    <xf numFmtId="0" fontId="285" fillId="62" borderId="1618">
      <alignment horizontal="left" vertical="top" indent="2"/>
    </xf>
    <xf numFmtId="0" fontId="285" fillId="62" borderId="1618">
      <alignment horizontal="left" vertical="top" indent="2"/>
    </xf>
    <xf numFmtId="0" fontId="83" fillId="0" borderId="1617" applyNumberFormat="0" applyFont="0" applyBorder="0" applyProtection="0">
      <alignment horizontal="center" vertical="center"/>
    </xf>
    <xf numFmtId="0" fontId="83" fillId="0" borderId="1617" applyNumberFormat="0" applyFont="0" applyBorder="0" applyProtection="0">
      <alignment horizontal="center" vertical="center"/>
    </xf>
    <xf numFmtId="305" fontId="71" fillId="35" borderId="1616" applyFont="0" applyFill="0" applyBorder="0"/>
    <xf numFmtId="248" fontId="324" fillId="35" borderId="1616" applyFont="0" applyFill="0" applyBorder="0"/>
    <xf numFmtId="0" fontId="285" fillId="62" borderId="1621">
      <alignment horizontal="left" vertical="top" indent="2"/>
    </xf>
    <xf numFmtId="0" fontId="285" fillId="62" borderId="1621">
      <alignment horizontal="left" vertical="top" indent="2"/>
    </xf>
    <xf numFmtId="0" fontId="285" fillId="62" borderId="1621">
      <alignment horizontal="left" vertical="top" indent="2"/>
    </xf>
    <xf numFmtId="0" fontId="285" fillId="62" borderId="1621">
      <alignment horizontal="left" vertical="top" indent="2"/>
    </xf>
    <xf numFmtId="0" fontId="83" fillId="0" borderId="1620" applyNumberFormat="0" applyFont="0" applyBorder="0" applyProtection="0">
      <alignment horizontal="center" vertical="center"/>
    </xf>
    <xf numFmtId="0" fontId="83" fillId="0" borderId="1620" applyNumberFormat="0" applyFont="0" applyBorder="0" applyProtection="0">
      <alignment horizontal="center" vertical="center"/>
    </xf>
    <xf numFmtId="305" fontId="71" fillId="35" borderId="1619" applyFont="0" applyFill="0" applyBorder="0"/>
    <xf numFmtId="248" fontId="324" fillId="35" borderId="1619" applyFont="0" applyFill="0" applyBorder="0"/>
    <xf numFmtId="0" fontId="285" fillId="62" borderId="1624">
      <alignment horizontal="left" vertical="top" indent="2"/>
    </xf>
    <xf numFmtId="0" fontId="285" fillId="62" borderId="1624">
      <alignment horizontal="left" vertical="top" indent="2"/>
    </xf>
    <xf numFmtId="0" fontId="285" fillId="62" borderId="1624">
      <alignment horizontal="left" vertical="top" indent="2"/>
    </xf>
    <xf numFmtId="0" fontId="285" fillId="62" borderId="1624">
      <alignment horizontal="left" vertical="top" indent="2"/>
    </xf>
    <xf numFmtId="0" fontId="83" fillId="0" borderId="1623" applyNumberFormat="0" applyFont="0" applyBorder="0" applyProtection="0">
      <alignment horizontal="center" vertical="center"/>
    </xf>
    <xf numFmtId="0" fontId="83" fillId="0" borderId="1623" applyNumberFormat="0" applyFont="0" applyBorder="0" applyProtection="0">
      <alignment horizontal="center" vertical="center"/>
    </xf>
    <xf numFmtId="305" fontId="71" fillId="35" borderId="1622" applyFont="0" applyFill="0" applyBorder="0"/>
    <xf numFmtId="248" fontId="324" fillId="35" borderId="1622" applyFont="0" applyFill="0" applyBorder="0"/>
    <xf numFmtId="0" fontId="285" fillId="62" borderId="1627">
      <alignment horizontal="left" vertical="top" indent="2"/>
    </xf>
    <xf numFmtId="0" fontId="285" fillId="62" borderId="1627">
      <alignment horizontal="left" vertical="top" indent="2"/>
    </xf>
    <xf numFmtId="0" fontId="285" fillId="62" borderId="1627">
      <alignment horizontal="left" vertical="top" indent="2"/>
    </xf>
    <xf numFmtId="0" fontId="285" fillId="62" borderId="1627">
      <alignment horizontal="left" vertical="top" indent="2"/>
    </xf>
    <xf numFmtId="0" fontId="83" fillId="0" borderId="1626" applyNumberFormat="0" applyFont="0" applyBorder="0" applyProtection="0">
      <alignment horizontal="center" vertical="center"/>
    </xf>
    <xf numFmtId="0" fontId="83" fillId="0" borderId="1626" applyNumberFormat="0" applyFont="0" applyBorder="0" applyProtection="0">
      <alignment horizontal="center" vertical="center"/>
    </xf>
    <xf numFmtId="305" fontId="71" fillId="35" borderId="1625" applyFont="0" applyFill="0" applyBorder="0"/>
    <xf numFmtId="248" fontId="324" fillId="35" borderId="1625" applyFont="0" applyFill="0" applyBorder="0"/>
    <xf numFmtId="0" fontId="285" fillId="62" borderId="1630">
      <alignment horizontal="left" vertical="top" indent="2"/>
    </xf>
    <xf numFmtId="0" fontId="285" fillId="62" borderId="1630">
      <alignment horizontal="left" vertical="top" indent="2"/>
    </xf>
    <xf numFmtId="0" fontId="285" fillId="62" borderId="1630">
      <alignment horizontal="left" vertical="top" indent="2"/>
    </xf>
    <xf numFmtId="0" fontId="285" fillId="62" borderId="1630">
      <alignment horizontal="left" vertical="top" indent="2"/>
    </xf>
    <xf numFmtId="0" fontId="83" fillId="0" borderId="1629" applyNumberFormat="0" applyFont="0" applyBorder="0" applyProtection="0">
      <alignment horizontal="center" vertical="center"/>
    </xf>
    <xf numFmtId="0" fontId="83" fillId="0" borderId="1629" applyNumberFormat="0" applyFont="0" applyBorder="0" applyProtection="0">
      <alignment horizontal="center" vertical="center"/>
    </xf>
    <xf numFmtId="305" fontId="71" fillId="35" borderId="1628" applyFont="0" applyFill="0" applyBorder="0"/>
    <xf numFmtId="248" fontId="324" fillId="35" borderId="1628" applyFont="0" applyFill="0" applyBorder="0"/>
    <xf numFmtId="0" fontId="285" fillId="62" borderId="1633">
      <alignment horizontal="left" vertical="top" indent="2"/>
    </xf>
    <xf numFmtId="0" fontId="285" fillId="62" borderId="1633">
      <alignment horizontal="left" vertical="top" indent="2"/>
    </xf>
    <xf numFmtId="0" fontId="285" fillId="62" borderId="1633">
      <alignment horizontal="left" vertical="top" indent="2"/>
    </xf>
    <xf numFmtId="0" fontId="285" fillId="62" borderId="1633">
      <alignment horizontal="left" vertical="top" indent="2"/>
    </xf>
    <xf numFmtId="0" fontId="83" fillId="0" borderId="1632" applyNumberFormat="0" applyFont="0" applyBorder="0" applyProtection="0">
      <alignment horizontal="center" vertical="center"/>
    </xf>
    <xf numFmtId="0" fontId="83" fillId="0" borderId="1632" applyNumberFormat="0" applyFont="0" applyBorder="0" applyProtection="0">
      <alignment horizontal="center" vertical="center"/>
    </xf>
    <xf numFmtId="305" fontId="71" fillId="35" borderId="1631" applyFont="0" applyFill="0" applyBorder="0"/>
    <xf numFmtId="248" fontId="324" fillId="35" borderId="1631" applyFont="0" applyFill="0" applyBorder="0"/>
    <xf numFmtId="0" fontId="285" fillId="62" borderId="1636">
      <alignment horizontal="left" vertical="top" indent="2"/>
    </xf>
    <xf numFmtId="0" fontId="285" fillId="62" borderId="1636">
      <alignment horizontal="left" vertical="top" indent="2"/>
    </xf>
    <xf numFmtId="0" fontId="285" fillId="62" borderId="1636">
      <alignment horizontal="left" vertical="top" indent="2"/>
    </xf>
    <xf numFmtId="0" fontId="285" fillId="62" borderId="1636">
      <alignment horizontal="left" vertical="top" indent="2"/>
    </xf>
    <xf numFmtId="0" fontId="83" fillId="0" borderId="1635" applyNumberFormat="0" applyFont="0" applyBorder="0" applyProtection="0">
      <alignment horizontal="center" vertical="center"/>
    </xf>
    <xf numFmtId="0" fontId="83" fillId="0" borderId="1635" applyNumberFormat="0" applyFont="0" applyBorder="0" applyProtection="0">
      <alignment horizontal="center" vertical="center"/>
    </xf>
    <xf numFmtId="305" fontId="71" fillId="35" borderId="1634" applyFont="0" applyFill="0" applyBorder="0"/>
    <xf numFmtId="248" fontId="324" fillId="35" borderId="1634" applyFont="0" applyFill="0" applyBorder="0"/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71" fillId="0" borderId="0"/>
    <xf numFmtId="0" fontId="71" fillId="0" borderId="0"/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420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8" borderId="9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0" fontId="75" fillId="0" borderId="0"/>
    <xf numFmtId="0" fontId="388" fillId="0" borderId="0"/>
    <xf numFmtId="0" fontId="75" fillId="0" borderId="0"/>
    <xf numFmtId="41" fontId="1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1" fillId="0" borderId="0"/>
    <xf numFmtId="0" fontId="7" fillId="0" borderId="0">
      <alignment vertical="center"/>
    </xf>
    <xf numFmtId="0" fontId="7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237" fontId="75" fillId="0" borderId="0"/>
    <xf numFmtId="9" fontId="7" fillId="0" borderId="0" applyFont="0" applyFill="0" applyBorder="0" applyAlignment="0" applyProtection="0">
      <alignment vertical="center"/>
    </xf>
    <xf numFmtId="0" fontId="75" fillId="0" borderId="0"/>
    <xf numFmtId="0" fontId="387" fillId="0" borderId="0">
      <alignment vertical="center"/>
    </xf>
    <xf numFmtId="41" fontId="38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4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88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41" fontId="13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81" fillId="0" borderId="0"/>
    <xf numFmtId="41" fontId="75" fillId="0" borderId="0" applyFont="0" applyFill="0" applyBorder="0" applyAlignment="0" applyProtection="0">
      <alignment vertical="center"/>
    </xf>
    <xf numFmtId="0" fontId="81" fillId="0" borderId="0"/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452" fillId="0" borderId="0"/>
    <xf numFmtId="346" fontId="79" fillId="0" borderId="0"/>
    <xf numFmtId="10" fontId="152" fillId="62" borderId="1690" applyNumberFormat="0" applyBorder="0" applyAlignment="0" applyProtection="0"/>
    <xf numFmtId="0" fontId="286" fillId="0" borderId="1686"/>
    <xf numFmtId="286" fontId="79" fillId="0" borderId="0"/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0" fontId="453" fillId="0" borderId="0"/>
    <xf numFmtId="9" fontId="132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74" fillId="0" borderId="0" applyFont="0" applyFill="0" applyBorder="0" applyAlignment="0" applyProtection="0"/>
    <xf numFmtId="41" fontId="77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454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/>
    <xf numFmtId="41" fontId="38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455" fillId="0" borderId="0">
      <alignment vertical="center"/>
    </xf>
    <xf numFmtId="347" fontId="7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09">
    <xf numFmtId="0" fontId="0" fillId="0" borderId="0" xfId="0"/>
    <xf numFmtId="0" fontId="421" fillId="0" borderId="0" xfId="0" applyFont="1"/>
    <xf numFmtId="0" fontId="421" fillId="0" borderId="0" xfId="33471" applyFont="1">
      <alignment vertical="center"/>
    </xf>
    <xf numFmtId="0" fontId="77" fillId="0" borderId="0" xfId="33471" applyFont="1">
      <alignment vertical="center"/>
    </xf>
    <xf numFmtId="41" fontId="77" fillId="0" borderId="0" xfId="33472" applyFont="1">
      <alignment vertical="center"/>
    </xf>
    <xf numFmtId="317" fontId="424" fillId="0" borderId="0" xfId="13574" applyNumberFormat="1" applyFont="1" applyFill="1" applyBorder="1" applyAlignment="1">
      <alignment horizontal="left" indent="1"/>
    </xf>
    <xf numFmtId="0" fontId="425" fillId="0" borderId="0" xfId="33474" applyFont="1" applyAlignment="1">
      <alignment horizontal="left" vertical="center" indent="2"/>
    </xf>
    <xf numFmtId="41" fontId="422" fillId="0" borderId="0" xfId="33472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421" fillId="0" borderId="0" xfId="33475" applyFont="1" applyAlignment="1">
      <alignment horizontal="left" vertical="center"/>
    </xf>
    <xf numFmtId="0" fontId="421" fillId="0" borderId="0" xfId="33475" applyFont="1">
      <alignment vertical="center"/>
    </xf>
    <xf numFmtId="0" fontId="421" fillId="0" borderId="0" xfId="0" applyFont="1" applyAlignment="1">
      <alignment horizontal="center"/>
    </xf>
    <xf numFmtId="41" fontId="421" fillId="0" borderId="0" xfId="48" applyFont="1" applyAlignment="1"/>
    <xf numFmtId="0" fontId="421" fillId="83" borderId="0" xfId="0" applyFont="1" applyFill="1"/>
    <xf numFmtId="41" fontId="421" fillId="0" borderId="0" xfId="0" applyNumberFormat="1" applyFont="1"/>
    <xf numFmtId="41" fontId="421" fillId="0" borderId="0" xfId="48" applyFont="1" applyFill="1" applyAlignment="1"/>
    <xf numFmtId="41" fontId="421" fillId="0" borderId="0" xfId="48" applyFont="1" applyFill="1" applyAlignment="1">
      <alignment horizontal="center"/>
    </xf>
    <xf numFmtId="0" fontId="422" fillId="0" borderId="0" xfId="0" applyFont="1" applyAlignment="1">
      <alignment horizontal="center"/>
    </xf>
    <xf numFmtId="41" fontId="422" fillId="0" borderId="0" xfId="48" applyFont="1" applyAlignment="1">
      <alignment horizontal="center"/>
    </xf>
    <xf numFmtId="0" fontId="75" fillId="0" borderId="0" xfId="33504" applyFont="1" applyAlignment="1">
      <alignment vertical="center"/>
    </xf>
    <xf numFmtId="14" fontId="81" fillId="0" borderId="0" xfId="33504" applyNumberFormat="1"/>
    <xf numFmtId="0" fontId="430" fillId="0" borderId="0" xfId="33504" applyFont="1" applyAlignment="1">
      <alignment horizontal="left" vertical="center"/>
    </xf>
    <xf numFmtId="49" fontId="430" fillId="0" borderId="0" xfId="33504" applyNumberFormat="1" applyFont="1" applyAlignment="1">
      <alignment horizontal="left" vertical="center"/>
    </xf>
    <xf numFmtId="1" fontId="81" fillId="0" borderId="0" xfId="33504" applyNumberFormat="1"/>
    <xf numFmtId="0" fontId="75" fillId="0" borderId="0" xfId="33504" applyFont="1" applyAlignment="1">
      <alignment horizontal="center" vertical="center"/>
    </xf>
    <xf numFmtId="49" fontId="75" fillId="0" borderId="0" xfId="33504" applyNumberFormat="1" applyFont="1" applyAlignment="1">
      <alignment vertical="center"/>
    </xf>
    <xf numFmtId="41" fontId="75" fillId="0" borderId="0" xfId="24876" applyFont="1" applyAlignment="1">
      <alignment vertical="center"/>
    </xf>
    <xf numFmtId="41" fontId="75" fillId="0" borderId="0" xfId="24876" applyFont="1" applyFill="1" applyAlignment="1">
      <alignment vertical="center"/>
    </xf>
    <xf numFmtId="13" fontId="75" fillId="0" borderId="0" xfId="24876" applyNumberFormat="1" applyFont="1" applyAlignment="1">
      <alignment vertical="center"/>
    </xf>
    <xf numFmtId="229" fontId="75" fillId="0" borderId="0" xfId="24876" applyNumberFormat="1" applyFont="1" applyAlignment="1">
      <alignment vertical="center"/>
    </xf>
    <xf numFmtId="343" fontId="75" fillId="0" borderId="0" xfId="24876" applyNumberFormat="1" applyFont="1" applyAlignment="1">
      <alignment vertical="center"/>
    </xf>
    <xf numFmtId="43" fontId="75" fillId="0" borderId="0" xfId="24876" applyNumberFormat="1" applyFont="1" applyAlignment="1">
      <alignment vertical="center"/>
    </xf>
    <xf numFmtId="41" fontId="430" fillId="0" borderId="0" xfId="24876" applyFont="1" applyAlignment="1">
      <alignment horizontal="left" vertical="center"/>
    </xf>
    <xf numFmtId="232" fontId="431" fillId="0" borderId="0" xfId="33504" applyNumberFormat="1" applyFont="1" applyAlignment="1">
      <alignment vertical="center"/>
    </xf>
    <xf numFmtId="232" fontId="431" fillId="98" borderId="1692" xfId="33504" applyNumberFormat="1" applyFont="1" applyFill="1" applyBorder="1" applyAlignment="1">
      <alignment vertical="center"/>
    </xf>
    <xf numFmtId="344" fontId="431" fillId="98" borderId="1693" xfId="33504" applyNumberFormat="1" applyFont="1" applyFill="1" applyBorder="1" applyAlignment="1">
      <alignment horizontal="right" vertical="center"/>
    </xf>
    <xf numFmtId="0" fontId="0" fillId="0" borderId="0" xfId="33504" applyFont="1" applyAlignment="1">
      <alignment horizontal="center" vertical="center"/>
    </xf>
    <xf numFmtId="41" fontId="75" fillId="0" borderId="0" xfId="24876" applyFont="1" applyAlignment="1">
      <alignment horizontal="center" vertical="center"/>
    </xf>
    <xf numFmtId="178" fontId="75" fillId="0" borderId="0" xfId="24876" applyNumberFormat="1" applyFont="1" applyAlignment="1">
      <alignment horizontal="center" vertical="center"/>
    </xf>
    <xf numFmtId="10" fontId="75" fillId="0" borderId="0" xfId="13399" applyNumberFormat="1" applyFont="1" applyFill="1" applyBorder="1" applyAlignment="1">
      <alignment vertical="center"/>
    </xf>
    <xf numFmtId="49" fontId="75" fillId="0" borderId="0" xfId="33504" applyNumberFormat="1" applyFont="1" applyAlignment="1">
      <alignment horizontal="center" vertical="center"/>
    </xf>
    <xf numFmtId="0" fontId="0" fillId="0" borderId="0" xfId="33504" applyFont="1" applyAlignment="1">
      <alignment vertical="center"/>
    </xf>
    <xf numFmtId="14" fontId="75" fillId="0" borderId="0" xfId="33504" applyNumberFormat="1" applyFont="1" applyAlignment="1">
      <alignment horizontal="center" vertical="center"/>
    </xf>
    <xf numFmtId="232" fontId="75" fillId="0" borderId="0" xfId="33504" applyNumberFormat="1" applyFont="1" applyAlignment="1">
      <alignment vertical="center"/>
    </xf>
    <xf numFmtId="10" fontId="75" fillId="0" borderId="0" xfId="33504" applyNumberFormat="1" applyFont="1" applyAlignment="1">
      <alignment horizontal="center" vertical="center"/>
    </xf>
    <xf numFmtId="41" fontId="431" fillId="0" borderId="0" xfId="24876" applyFont="1" applyAlignment="1">
      <alignment horizontal="center" vertical="center"/>
    </xf>
    <xf numFmtId="49" fontId="431" fillId="0" borderId="0" xfId="33504" applyNumberFormat="1" applyFont="1" applyAlignment="1">
      <alignment horizontal="center" vertical="center"/>
    </xf>
    <xf numFmtId="232" fontId="431" fillId="0" borderId="0" xfId="33504" applyNumberFormat="1" applyFont="1" applyAlignment="1">
      <alignment horizontal="center" vertical="center"/>
    </xf>
    <xf numFmtId="0" fontId="432" fillId="93" borderId="1715" xfId="33504" applyFont="1" applyFill="1" applyBorder="1" applyAlignment="1">
      <alignment horizontal="centerContinuous" vertical="center"/>
    </xf>
    <xf numFmtId="0" fontId="432" fillId="93" borderId="1694" xfId="33504" applyFont="1" applyFill="1" applyBorder="1" applyAlignment="1">
      <alignment horizontal="centerContinuous" vertical="center"/>
    </xf>
    <xf numFmtId="0" fontId="75" fillId="0" borderId="1686" xfId="33504" applyFont="1" applyBorder="1" applyAlignment="1">
      <alignment vertical="center"/>
    </xf>
    <xf numFmtId="0" fontId="431" fillId="101" borderId="1699" xfId="33504" applyFont="1" applyFill="1" applyBorder="1" applyAlignment="1">
      <alignment horizontal="center" vertical="center"/>
    </xf>
    <xf numFmtId="0" fontId="431" fillId="101" borderId="1700" xfId="33504" applyFont="1" applyFill="1" applyBorder="1" applyAlignment="1">
      <alignment horizontal="center" vertical="center"/>
    </xf>
    <xf numFmtId="14" fontId="431" fillId="101" borderId="1700" xfId="33504" applyNumberFormat="1" applyFont="1" applyFill="1" applyBorder="1" applyAlignment="1">
      <alignment horizontal="center" vertical="center"/>
    </xf>
    <xf numFmtId="49" fontId="431" fillId="101" borderId="1700" xfId="33504" applyNumberFormat="1" applyFont="1" applyFill="1" applyBorder="1" applyAlignment="1">
      <alignment horizontal="center" vertical="center"/>
    </xf>
    <xf numFmtId="345" fontId="431" fillId="101" borderId="1700" xfId="33504" applyNumberFormat="1" applyFont="1" applyFill="1" applyBorder="1" applyAlignment="1">
      <alignment horizontal="center" vertical="center"/>
    </xf>
    <xf numFmtId="0" fontId="431" fillId="101" borderId="1700" xfId="33504" applyFont="1" applyFill="1" applyBorder="1" applyAlignment="1">
      <alignment horizontal="center" vertical="center" wrapText="1"/>
    </xf>
    <xf numFmtId="0" fontId="431" fillId="101" borderId="1701" xfId="33504" applyFont="1" applyFill="1" applyBorder="1" applyAlignment="1">
      <alignment horizontal="center" vertical="center"/>
    </xf>
    <xf numFmtId="0" fontId="431" fillId="101" borderId="1702" xfId="33504" applyFont="1" applyFill="1" applyBorder="1" applyAlignment="1">
      <alignment horizontal="center" vertical="center"/>
    </xf>
    <xf numFmtId="0" fontId="431" fillId="101" borderId="1703" xfId="33504" applyFont="1" applyFill="1" applyBorder="1" applyAlignment="1">
      <alignment horizontal="center" vertical="center"/>
    </xf>
    <xf numFmtId="0" fontId="431" fillId="104" borderId="1700" xfId="33504" applyFont="1" applyFill="1" applyBorder="1" applyAlignment="1">
      <alignment horizontal="center" vertical="center"/>
    </xf>
    <xf numFmtId="41" fontId="431" fillId="104" borderId="1700" xfId="24876" applyFont="1" applyFill="1" applyBorder="1" applyAlignment="1">
      <alignment horizontal="center" vertical="center"/>
    </xf>
    <xf numFmtId="41" fontId="431" fillId="86" borderId="1700" xfId="24876" applyFont="1" applyFill="1" applyBorder="1" applyAlignment="1">
      <alignment horizontal="center" vertical="center"/>
    </xf>
    <xf numFmtId="41" fontId="431" fillId="104" borderId="1700" xfId="24876" applyFont="1" applyFill="1" applyBorder="1" applyAlignment="1">
      <alignment horizontal="center" vertical="center" wrapText="1"/>
    </xf>
    <xf numFmtId="41" fontId="431" fillId="101" borderId="1700" xfId="24876" applyFont="1" applyFill="1" applyBorder="1" applyAlignment="1">
      <alignment horizontal="center" vertical="center" wrapText="1"/>
    </xf>
    <xf numFmtId="41" fontId="431" fillId="101" borderId="1700" xfId="24876" applyFont="1" applyFill="1" applyBorder="1" applyAlignment="1">
      <alignment horizontal="center" vertical="center"/>
    </xf>
    <xf numFmtId="9" fontId="431" fillId="104" borderId="1700" xfId="13399" applyFont="1" applyFill="1" applyBorder="1" applyAlignment="1">
      <alignment horizontal="center" vertical="center"/>
    </xf>
    <xf numFmtId="41" fontId="431" fillId="101" borderId="1701" xfId="24876" applyFont="1" applyFill="1" applyBorder="1" applyAlignment="1">
      <alignment horizontal="center" vertical="center"/>
    </xf>
    <xf numFmtId="41" fontId="431" fillId="101" borderId="1719" xfId="24876" applyFont="1" applyFill="1" applyBorder="1" applyAlignment="1">
      <alignment horizontal="center" vertical="center"/>
    </xf>
    <xf numFmtId="232" fontId="431" fillId="101" borderId="1703" xfId="33504" applyNumberFormat="1" applyFont="1" applyFill="1" applyBorder="1" applyAlignment="1">
      <alignment horizontal="center" vertical="center"/>
    </xf>
    <xf numFmtId="178" fontId="431" fillId="101" borderId="1700" xfId="24876" applyNumberFormat="1" applyFont="1" applyFill="1" applyBorder="1" applyAlignment="1">
      <alignment horizontal="center" vertical="center"/>
    </xf>
    <xf numFmtId="10" fontId="431" fillId="101" borderId="1700" xfId="33504" applyNumberFormat="1" applyFont="1" applyFill="1" applyBorder="1" applyAlignment="1">
      <alignment horizontal="center" vertical="center"/>
    </xf>
    <xf numFmtId="0" fontId="431" fillId="101" borderId="1704" xfId="33504" applyFont="1" applyFill="1" applyBorder="1" applyAlignment="1">
      <alignment horizontal="center" vertical="center"/>
    </xf>
    <xf numFmtId="10" fontId="434" fillId="0" borderId="0" xfId="13399" applyNumberFormat="1" applyFont="1" applyFill="1" applyBorder="1" applyAlignment="1">
      <alignment vertical="center"/>
    </xf>
    <xf numFmtId="41" fontId="431" fillId="91" borderId="1705" xfId="24876" applyFont="1" applyFill="1" applyBorder="1" applyAlignment="1">
      <alignment horizontal="center" vertical="center"/>
    </xf>
    <xf numFmtId="41" fontId="431" fillId="91" borderId="1706" xfId="24876" applyFont="1" applyFill="1" applyBorder="1" applyAlignment="1">
      <alignment horizontal="center" vertical="center"/>
    </xf>
    <xf numFmtId="41" fontId="431" fillId="91" borderId="1707" xfId="24876" applyFont="1" applyFill="1" applyBorder="1" applyAlignment="1">
      <alignment horizontal="center" vertical="center"/>
    </xf>
    <xf numFmtId="0" fontId="434" fillId="0" borderId="0" xfId="33504" applyFont="1" applyAlignment="1">
      <alignment vertical="center"/>
    </xf>
    <xf numFmtId="49" fontId="431" fillId="91" borderId="1705" xfId="33504" applyNumberFormat="1" applyFont="1" applyFill="1" applyBorder="1" applyAlignment="1">
      <alignment horizontal="center" vertical="center"/>
    </xf>
    <xf numFmtId="232" fontId="431" fillId="91" borderId="1707" xfId="33504" applyNumberFormat="1" applyFont="1" applyFill="1" applyBorder="1" applyAlignment="1">
      <alignment horizontal="center" vertical="center" wrapText="1"/>
    </xf>
    <xf numFmtId="0" fontId="431" fillId="91" borderId="1705" xfId="33504" applyFont="1" applyFill="1" applyBorder="1" applyAlignment="1">
      <alignment horizontal="center" vertical="center"/>
    </xf>
    <xf numFmtId="232" fontId="431" fillId="91" borderId="1706" xfId="33504" applyNumberFormat="1" applyFont="1" applyFill="1" applyBorder="1" applyAlignment="1">
      <alignment horizontal="center" vertical="center" wrapText="1"/>
    </xf>
    <xf numFmtId="232" fontId="431" fillId="97" borderId="1707" xfId="33504" applyNumberFormat="1" applyFont="1" applyFill="1" applyBorder="1" applyAlignment="1">
      <alignment horizontal="center" vertical="center" wrapText="1"/>
    </xf>
    <xf numFmtId="0" fontId="435" fillId="0" borderId="0" xfId="33504" applyFont="1" applyAlignment="1">
      <alignment vertical="center"/>
    </xf>
    <xf numFmtId="232" fontId="0" fillId="0" borderId="0" xfId="33504" applyNumberFormat="1" applyFont="1" applyAlignment="1">
      <alignment vertical="center"/>
    </xf>
    <xf numFmtId="0" fontId="436" fillId="0" borderId="30" xfId="33504" applyFont="1" applyBorder="1" applyAlignment="1">
      <alignment horizontal="center" vertical="center"/>
    </xf>
    <xf numFmtId="14" fontId="436" fillId="0" borderId="30" xfId="24876" applyNumberFormat="1" applyFont="1" applyFill="1" applyBorder="1" applyAlignment="1">
      <alignment horizontal="center" vertical="center"/>
    </xf>
    <xf numFmtId="345" fontId="436" fillId="0" borderId="30" xfId="33504" applyNumberFormat="1" applyFont="1" applyBorder="1" applyAlignment="1">
      <alignment horizontal="center" vertical="center"/>
    </xf>
    <xf numFmtId="0" fontId="436" fillId="0" borderId="1652" xfId="33504" applyFont="1" applyBorder="1" applyAlignment="1">
      <alignment horizontal="center" vertical="center"/>
    </xf>
    <xf numFmtId="41" fontId="436" fillId="0" borderId="30" xfId="24876" applyFont="1" applyFill="1" applyBorder="1" applyAlignment="1">
      <alignment horizontal="center" vertical="center"/>
    </xf>
    <xf numFmtId="9" fontId="436" fillId="0" borderId="30" xfId="13399" applyFont="1" applyFill="1" applyBorder="1" applyAlignment="1">
      <alignment horizontal="center" vertical="center"/>
    </xf>
    <xf numFmtId="41" fontId="436" fillId="0" borderId="1653" xfId="24876" applyFont="1" applyFill="1" applyBorder="1" applyAlignment="1">
      <alignment horizontal="center" vertical="center"/>
    </xf>
    <xf numFmtId="41" fontId="436" fillId="105" borderId="1720" xfId="24876" applyFont="1" applyFill="1" applyBorder="1" applyAlignment="1">
      <alignment horizontal="center" vertical="center"/>
    </xf>
    <xf numFmtId="41" fontId="436" fillId="0" borderId="1652" xfId="24876" applyFont="1" applyFill="1" applyBorder="1" applyAlignment="1">
      <alignment horizontal="center" vertical="center"/>
    </xf>
    <xf numFmtId="178" fontId="436" fillId="0" borderId="30" xfId="24876" applyNumberFormat="1" applyFont="1" applyFill="1" applyBorder="1" applyAlignment="1">
      <alignment horizontal="center" vertical="center"/>
    </xf>
    <xf numFmtId="10" fontId="436" fillId="0" borderId="30" xfId="13399" applyNumberFormat="1" applyFont="1" applyFill="1" applyBorder="1" applyAlignment="1">
      <alignment horizontal="center" vertical="center"/>
    </xf>
    <xf numFmtId="0" fontId="436" fillId="0" borderId="1710" xfId="33504" applyFont="1" applyBorder="1" applyAlignment="1">
      <alignment horizontal="center" vertical="center"/>
    </xf>
    <xf numFmtId="0" fontId="436" fillId="0" borderId="0" xfId="33504" applyFont="1" applyAlignment="1">
      <alignment horizontal="center" vertical="center"/>
    </xf>
    <xf numFmtId="41" fontId="436" fillId="0" borderId="1711" xfId="24876" applyFont="1" applyFill="1" applyBorder="1" applyAlignment="1">
      <alignment horizontal="center" vertical="center"/>
    </xf>
    <xf numFmtId="41" fontId="436" fillId="0" borderId="1712" xfId="24876" applyFont="1" applyFill="1" applyBorder="1" applyAlignment="1">
      <alignment horizontal="center" vertical="center"/>
    </xf>
    <xf numFmtId="41" fontId="436" fillId="0" borderId="1713" xfId="24876" applyFont="1" applyFill="1" applyBorder="1" applyAlignment="1">
      <alignment horizontal="center" vertical="center"/>
    </xf>
    <xf numFmtId="0" fontId="436" fillId="0" borderId="1711" xfId="33504" applyFont="1" applyBorder="1" applyAlignment="1">
      <alignment horizontal="center" vertical="center"/>
    </xf>
    <xf numFmtId="232" fontId="436" fillId="0" borderId="0" xfId="33504" applyNumberFormat="1" applyFont="1" applyAlignment="1">
      <alignment horizontal="center" vertical="center"/>
    </xf>
    <xf numFmtId="0" fontId="436" fillId="0" borderId="1712" xfId="33504" applyFont="1" applyBorder="1" applyAlignment="1">
      <alignment horizontal="center" vertical="center"/>
    </xf>
    <xf numFmtId="0" fontId="436" fillId="0" borderId="1713" xfId="33504" applyFont="1" applyBorder="1" applyAlignment="1">
      <alignment horizontal="center" vertical="center"/>
    </xf>
    <xf numFmtId="49" fontId="436" fillId="0" borderId="1711" xfId="33504" applyNumberFormat="1" applyFont="1" applyBorder="1" applyAlignment="1">
      <alignment horizontal="center" vertical="center"/>
    </xf>
    <xf numFmtId="0" fontId="436" fillId="0" borderId="1653" xfId="33504" applyFont="1" applyBorder="1" applyAlignment="1">
      <alignment horizontal="center" vertical="center"/>
    </xf>
    <xf numFmtId="232" fontId="0" fillId="106" borderId="0" xfId="33504" applyNumberFormat="1" applyFont="1" applyFill="1" applyAlignment="1">
      <alignment vertical="center"/>
    </xf>
    <xf numFmtId="0" fontId="436" fillId="106" borderId="30" xfId="33504" applyFont="1" applyFill="1" applyBorder="1" applyAlignment="1">
      <alignment horizontal="center" vertical="center"/>
    </xf>
    <xf numFmtId="345" fontId="436" fillId="106" borderId="30" xfId="33504" applyNumberFormat="1" applyFont="1" applyFill="1" applyBorder="1" applyAlignment="1">
      <alignment horizontal="center" vertical="center"/>
    </xf>
    <xf numFmtId="0" fontId="436" fillId="106" borderId="1652" xfId="33504" applyFont="1" applyFill="1" applyBorder="1" applyAlignment="1">
      <alignment horizontal="center" vertical="center"/>
    </xf>
    <xf numFmtId="41" fontId="436" fillId="106" borderId="30" xfId="24876" applyFont="1" applyFill="1" applyBorder="1" applyAlignment="1">
      <alignment horizontal="center" vertical="center"/>
    </xf>
    <xf numFmtId="41" fontId="436" fillId="106" borderId="1653" xfId="24876" applyFont="1" applyFill="1" applyBorder="1" applyAlignment="1">
      <alignment horizontal="center" vertical="center"/>
    </xf>
    <xf numFmtId="41" fontId="436" fillId="106" borderId="1652" xfId="24876" applyFont="1" applyFill="1" applyBorder="1" applyAlignment="1">
      <alignment horizontal="center" vertical="center"/>
    </xf>
    <xf numFmtId="178" fontId="436" fillId="106" borderId="30" xfId="24876" applyNumberFormat="1" applyFont="1" applyFill="1" applyBorder="1" applyAlignment="1">
      <alignment horizontal="center" vertical="center"/>
    </xf>
    <xf numFmtId="0" fontId="436" fillId="106" borderId="1710" xfId="33504" applyFont="1" applyFill="1" applyBorder="1" applyAlignment="1">
      <alignment horizontal="center" vertical="center"/>
    </xf>
    <xf numFmtId="0" fontId="436" fillId="106" borderId="0" xfId="33504" applyFont="1" applyFill="1" applyAlignment="1">
      <alignment horizontal="center" vertical="center"/>
    </xf>
    <xf numFmtId="41" fontId="436" fillId="106" borderId="1711" xfId="24876" applyFont="1" applyFill="1" applyBorder="1" applyAlignment="1">
      <alignment horizontal="center" vertical="center"/>
    </xf>
    <xf numFmtId="41" fontId="436" fillId="106" borderId="1712" xfId="24876" applyFont="1" applyFill="1" applyBorder="1" applyAlignment="1">
      <alignment horizontal="center" vertical="center"/>
    </xf>
    <xf numFmtId="41" fontId="436" fillId="106" borderId="1713" xfId="24876" applyFont="1" applyFill="1" applyBorder="1" applyAlignment="1">
      <alignment horizontal="center" vertical="center"/>
    </xf>
    <xf numFmtId="0" fontId="436" fillId="106" borderId="1711" xfId="33504" applyFont="1" applyFill="1" applyBorder="1" applyAlignment="1">
      <alignment horizontal="center" vertical="center"/>
    </xf>
    <xf numFmtId="232" fontId="436" fillId="106" borderId="0" xfId="33504" applyNumberFormat="1" applyFont="1" applyFill="1" applyAlignment="1">
      <alignment horizontal="center" vertical="center"/>
    </xf>
    <xf numFmtId="0" fontId="436" fillId="106" borderId="1712" xfId="33504" applyFont="1" applyFill="1" applyBorder="1" applyAlignment="1">
      <alignment horizontal="center" vertical="center"/>
    </xf>
    <xf numFmtId="0" fontId="436" fillId="106" borderId="1713" xfId="33504" applyFont="1" applyFill="1" applyBorder="1" applyAlignment="1">
      <alignment horizontal="center" vertical="center"/>
    </xf>
    <xf numFmtId="0" fontId="0" fillId="106" borderId="0" xfId="33504" applyFont="1" applyFill="1" applyAlignment="1">
      <alignment vertical="center"/>
    </xf>
    <xf numFmtId="0" fontId="75" fillId="106" borderId="0" xfId="33504" applyFont="1" applyFill="1" applyAlignment="1">
      <alignment vertical="center"/>
    </xf>
    <xf numFmtId="41" fontId="75" fillId="0" borderId="0" xfId="24876" applyFont="1" applyFill="1" applyBorder="1" applyAlignment="1">
      <alignment vertical="center"/>
    </xf>
    <xf numFmtId="41" fontId="75" fillId="0" borderId="0" xfId="24876" applyFont="1" applyFill="1" applyBorder="1" applyAlignment="1">
      <alignment horizontal="center" vertical="center"/>
    </xf>
    <xf numFmtId="178" fontId="75" fillId="0" borderId="0" xfId="24876" applyNumberFormat="1" applyFont="1" applyFill="1" applyBorder="1" applyAlignment="1">
      <alignment horizontal="center" vertical="center"/>
    </xf>
    <xf numFmtId="49" fontId="75" fillId="0" borderId="0" xfId="68" applyNumberFormat="1" applyAlignment="1">
      <alignment vertical="center"/>
    </xf>
    <xf numFmtId="3" fontId="75" fillId="0" borderId="0" xfId="68" applyNumberFormat="1" applyAlignment="1">
      <alignment vertical="center"/>
    </xf>
    <xf numFmtId="3" fontId="75" fillId="0" borderId="0" xfId="68" applyNumberFormat="1" applyAlignment="1">
      <alignment horizontal="right" vertical="center"/>
    </xf>
    <xf numFmtId="0" fontId="75" fillId="0" borderId="0" xfId="68"/>
    <xf numFmtId="41" fontId="0" fillId="0" borderId="0" xfId="24876" applyFont="1" applyAlignment="1"/>
    <xf numFmtId="41" fontId="436" fillId="0" borderId="1720" xfId="24876" applyFont="1" applyFill="1" applyBorder="1" applyAlignment="1">
      <alignment horizontal="center" vertical="center"/>
    </xf>
    <xf numFmtId="41" fontId="435" fillId="0" borderId="0" xfId="24876" applyFont="1" applyFill="1" applyAlignment="1">
      <alignment vertical="center"/>
    </xf>
    <xf numFmtId="0" fontId="75" fillId="100" borderId="1690" xfId="68" applyFill="1" applyBorder="1" applyAlignment="1">
      <alignment horizontal="center"/>
    </xf>
    <xf numFmtId="0" fontId="75" fillId="0" borderId="0" xfId="68" applyAlignment="1">
      <alignment horizontal="center"/>
    </xf>
    <xf numFmtId="0" fontId="75" fillId="0" borderId="1690" xfId="68" applyBorder="1" applyAlignment="1">
      <alignment horizontal="center"/>
    </xf>
    <xf numFmtId="0" fontId="438" fillId="0" borderId="1690" xfId="68" applyFont="1" applyBorder="1" applyAlignment="1">
      <alignment horizontal="center"/>
    </xf>
    <xf numFmtId="0" fontId="421" fillId="0" borderId="397" xfId="0" applyFont="1" applyBorder="1"/>
    <xf numFmtId="41" fontId="421" fillId="0" borderId="397" xfId="48" applyFont="1" applyFill="1" applyBorder="1" applyAlignment="1"/>
    <xf numFmtId="41" fontId="421" fillId="0" borderId="397" xfId="48" applyFont="1" applyFill="1" applyBorder="1" applyAlignment="1">
      <alignment horizontal="center"/>
    </xf>
    <xf numFmtId="0" fontId="421" fillId="0" borderId="397" xfId="0" applyFont="1" applyBorder="1" applyAlignment="1">
      <alignment horizontal="center"/>
    </xf>
    <xf numFmtId="0" fontId="426" fillId="0" borderId="0" xfId="0" applyFont="1"/>
    <xf numFmtId="0" fontId="428" fillId="0" borderId="0" xfId="0" applyFont="1"/>
    <xf numFmtId="41" fontId="421" fillId="0" borderId="0" xfId="48" applyFont="1" applyFill="1" applyBorder="1" applyAlignment="1"/>
    <xf numFmtId="41" fontId="421" fillId="0" borderId="0" xfId="48" applyFont="1" applyFill="1" applyBorder="1" applyAlignment="1">
      <alignment horizontal="center"/>
    </xf>
    <xf numFmtId="0" fontId="0" fillId="0" borderId="397" xfId="0" applyBorder="1"/>
    <xf numFmtId="0" fontId="429" fillId="0" borderId="0" xfId="33504" applyFont="1" applyAlignment="1">
      <alignment horizontal="center" vertical="center"/>
    </xf>
    <xf numFmtId="0" fontId="436" fillId="0" borderId="1708" xfId="0" applyFont="1" applyBorder="1" applyAlignment="1">
      <alignment horizontal="center" vertical="center"/>
    </xf>
    <xf numFmtId="49" fontId="436" fillId="0" borderId="30" xfId="0" applyNumberFormat="1" applyFont="1" applyBorder="1" applyAlignment="1">
      <alignment horizontal="center" vertical="center"/>
    </xf>
    <xf numFmtId="0" fontId="436" fillId="0" borderId="30" xfId="0" applyFont="1" applyBorder="1" applyAlignment="1">
      <alignment horizontal="center" vertical="center"/>
    </xf>
    <xf numFmtId="49" fontId="436" fillId="0" borderId="1653" xfId="0" applyNumberFormat="1" applyFont="1" applyBorder="1" applyAlignment="1">
      <alignment horizontal="center" vertical="center"/>
    </xf>
    <xf numFmtId="49" fontId="436" fillId="0" borderId="1709" xfId="0" applyNumberFormat="1" applyFont="1" applyBorder="1" applyAlignment="1">
      <alignment horizontal="center" vertical="center"/>
    </xf>
    <xf numFmtId="0" fontId="436" fillId="0" borderId="30" xfId="0" applyFont="1" applyBorder="1" applyAlignment="1">
      <alignment horizontal="center" vertical="top"/>
    </xf>
    <xf numFmtId="0" fontId="436" fillId="0" borderId="1653" xfId="0" applyFont="1" applyBorder="1" applyAlignment="1">
      <alignment horizontal="center" vertical="top"/>
    </xf>
    <xf numFmtId="0" fontId="436" fillId="106" borderId="1708" xfId="0" applyFont="1" applyFill="1" applyBorder="1" applyAlignment="1">
      <alignment horizontal="center" vertical="center"/>
    </xf>
    <xf numFmtId="49" fontId="436" fillId="106" borderId="30" xfId="0" applyNumberFormat="1" applyFont="1" applyFill="1" applyBorder="1" applyAlignment="1">
      <alignment horizontal="center" vertical="center"/>
    </xf>
    <xf numFmtId="0" fontId="436" fillId="106" borderId="30" xfId="0" applyFont="1" applyFill="1" applyBorder="1" applyAlignment="1">
      <alignment horizontal="center" vertical="center"/>
    </xf>
    <xf numFmtId="49" fontId="436" fillId="106" borderId="1653" xfId="0" applyNumberFormat="1" applyFont="1" applyFill="1" applyBorder="1" applyAlignment="1">
      <alignment horizontal="center" vertical="center"/>
    </xf>
    <xf numFmtId="49" fontId="436" fillId="106" borderId="1709" xfId="0" applyNumberFormat="1" applyFont="1" applyFill="1" applyBorder="1" applyAlignment="1">
      <alignment horizontal="center" vertical="center"/>
    </xf>
    <xf numFmtId="0" fontId="436" fillId="0" borderId="1653" xfId="0" applyFont="1" applyBorder="1" applyAlignment="1">
      <alignment horizontal="center" vertical="center"/>
    </xf>
    <xf numFmtId="0" fontId="436" fillId="0" borderId="1723" xfId="0" applyFont="1" applyBorder="1" applyAlignment="1">
      <alignment horizontal="center" vertical="center"/>
    </xf>
    <xf numFmtId="49" fontId="436" fillId="0" borderId="1663" xfId="0" applyNumberFormat="1" applyFont="1" applyBorder="1" applyAlignment="1">
      <alignment horizontal="center" vertical="center"/>
    </xf>
    <xf numFmtId="0" fontId="436" fillId="0" borderId="1663" xfId="0" applyFont="1" applyBorder="1" applyAlignment="1">
      <alignment horizontal="center" vertical="center"/>
    </xf>
    <xf numFmtId="0" fontId="436" fillId="0" borderId="1663" xfId="33504" applyFont="1" applyBorder="1" applyAlignment="1">
      <alignment horizontal="center" vertical="center"/>
    </xf>
    <xf numFmtId="345" fontId="436" fillId="0" borderId="1663" xfId="33504" applyNumberFormat="1" applyFont="1" applyBorder="1" applyAlignment="1">
      <alignment horizontal="center" vertical="center"/>
    </xf>
    <xf numFmtId="49" fontId="436" fillId="0" borderId="1658" xfId="0" applyNumberFormat="1" applyFont="1" applyBorder="1" applyAlignment="1">
      <alignment horizontal="center" vertical="center"/>
    </xf>
    <xf numFmtId="49" fontId="436" fillId="0" borderId="1724" xfId="0" applyNumberFormat="1" applyFont="1" applyBorder="1" applyAlignment="1">
      <alignment horizontal="center" vertical="center"/>
    </xf>
    <xf numFmtId="0" fontId="436" fillId="0" borderId="1657" xfId="33504" applyFont="1" applyBorder="1" applyAlignment="1">
      <alignment horizontal="center" vertical="center"/>
    </xf>
    <xf numFmtId="41" fontId="436" fillId="0" borderId="1663" xfId="24876" applyFont="1" applyFill="1" applyBorder="1" applyAlignment="1">
      <alignment horizontal="center" vertical="center"/>
    </xf>
    <xf numFmtId="9" fontId="436" fillId="0" borderId="1663" xfId="13399" applyFont="1" applyFill="1" applyBorder="1" applyAlignment="1">
      <alignment horizontal="center" vertical="center"/>
    </xf>
    <xf numFmtId="41" fontId="436" fillId="0" borderId="1658" xfId="24876" applyFont="1" applyFill="1" applyBorder="1" applyAlignment="1">
      <alignment horizontal="center" vertical="center"/>
    </xf>
    <xf numFmtId="41" fontId="436" fillId="105" borderId="1725" xfId="24876" applyFont="1" applyFill="1" applyBorder="1" applyAlignment="1">
      <alignment horizontal="center" vertical="center"/>
    </xf>
    <xf numFmtId="41" fontId="436" fillId="0" borderId="1657" xfId="24876" applyFont="1" applyFill="1" applyBorder="1" applyAlignment="1">
      <alignment horizontal="center" vertical="center"/>
    </xf>
    <xf numFmtId="178" fontId="436" fillId="0" borderId="1663" xfId="24876" applyNumberFormat="1" applyFont="1" applyFill="1" applyBorder="1" applyAlignment="1">
      <alignment horizontal="center" vertical="center"/>
    </xf>
    <xf numFmtId="10" fontId="436" fillId="0" borderId="1663" xfId="13399" applyNumberFormat="1" applyFont="1" applyFill="1" applyBorder="1" applyAlignment="1">
      <alignment horizontal="center" vertical="center"/>
    </xf>
    <xf numFmtId="0" fontId="436" fillId="0" borderId="1726" xfId="33504" applyFont="1" applyBorder="1" applyAlignment="1">
      <alignment horizontal="center" vertical="center"/>
    </xf>
    <xf numFmtId="0" fontId="75" fillId="0" borderId="1727" xfId="33504" applyFont="1" applyBorder="1" applyAlignment="1">
      <alignment vertical="center"/>
    </xf>
    <xf numFmtId="0" fontId="436" fillId="0" borderId="1727" xfId="33504" applyFont="1" applyBorder="1" applyAlignment="1">
      <alignment horizontal="center" vertical="center"/>
    </xf>
    <xf numFmtId="41" fontId="75" fillId="95" borderId="1727" xfId="24876" applyFont="1" applyFill="1" applyBorder="1" applyAlignment="1">
      <alignment vertical="center"/>
    </xf>
    <xf numFmtId="49" fontId="0" fillId="99" borderId="1721" xfId="0" applyNumberFormat="1" applyFill="1" applyBorder="1" applyAlignment="1">
      <alignment horizontal="center" vertical="center"/>
    </xf>
    <xf numFmtId="49" fontId="0" fillId="99" borderId="1684" xfId="0" applyNumberFormat="1" applyFill="1" applyBorder="1" applyAlignment="1">
      <alignment horizontal="center" vertical="center"/>
    </xf>
    <xf numFmtId="3" fontId="0" fillId="99" borderId="1684" xfId="0" applyNumberFormat="1" applyFill="1" applyBorder="1" applyAlignment="1">
      <alignment horizontal="center" vertical="center"/>
    </xf>
    <xf numFmtId="49" fontId="0" fillId="99" borderId="1722" xfId="0" applyNumberFormat="1" applyFill="1" applyBorder="1" applyAlignment="1">
      <alignment horizontal="center" vertical="center"/>
    </xf>
    <xf numFmtId="49" fontId="0" fillId="0" borderId="1651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0" fontId="0" fillId="84" borderId="30" xfId="0" applyFill="1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3" fontId="0" fillId="0" borderId="30" xfId="0" applyNumberFormat="1" applyBorder="1" applyAlignment="1">
      <alignment horizontal="right" vertical="center"/>
    </xf>
    <xf numFmtId="49" fontId="0" fillId="0" borderId="1682" xfId="0" applyNumberFormat="1" applyBorder="1" applyAlignment="1">
      <alignment horizontal="left" vertical="center"/>
    </xf>
    <xf numFmtId="49" fontId="0" fillId="107" borderId="30" xfId="0" applyNumberFormat="1" applyFill="1" applyBorder="1" applyAlignment="1">
      <alignment horizontal="center" vertical="center"/>
    </xf>
    <xf numFmtId="0" fontId="0" fillId="83" borderId="0" xfId="0" applyFill="1"/>
    <xf numFmtId="49" fontId="436" fillId="0" borderId="1713" xfId="0" applyNumberFormat="1" applyFont="1" applyBorder="1" applyAlignment="1">
      <alignment horizontal="center" vertical="center"/>
    </xf>
    <xf numFmtId="0" fontId="436" fillId="0" borderId="1711" xfId="0" applyFont="1" applyBorder="1" applyAlignment="1">
      <alignment horizontal="center" vertical="center"/>
    </xf>
    <xf numFmtId="0" fontId="436" fillId="0" borderId="1713" xfId="0" applyFont="1" applyBorder="1" applyAlignment="1">
      <alignment horizontal="center" vertical="center"/>
    </xf>
    <xf numFmtId="0" fontId="0" fillId="84" borderId="0" xfId="0" applyFill="1"/>
    <xf numFmtId="0" fontId="421" fillId="85" borderId="0" xfId="0" applyFont="1" applyFill="1"/>
    <xf numFmtId="41" fontId="421" fillId="85" borderId="0" xfId="48" applyFont="1" applyFill="1" applyAlignment="1"/>
    <xf numFmtId="41" fontId="421" fillId="85" borderId="0" xfId="48" applyFont="1" applyFill="1" applyAlignment="1">
      <alignment horizontal="center"/>
    </xf>
    <xf numFmtId="0" fontId="421" fillId="85" borderId="0" xfId="0" applyFont="1" applyFill="1" applyAlignment="1">
      <alignment horizontal="center"/>
    </xf>
    <xf numFmtId="0" fontId="0" fillId="85" borderId="0" xfId="0" applyFill="1"/>
    <xf numFmtId="41" fontId="421" fillId="83" borderId="0" xfId="48" applyFont="1" applyFill="1" applyAlignment="1"/>
    <xf numFmtId="41" fontId="421" fillId="83" borderId="0" xfId="48" applyFont="1" applyFill="1" applyBorder="1" applyAlignment="1">
      <alignment horizontal="center"/>
    </xf>
    <xf numFmtId="0" fontId="421" fillId="83" borderId="0" xfId="0" applyFont="1" applyFill="1" applyAlignment="1">
      <alignment horizontal="center"/>
    </xf>
    <xf numFmtId="0" fontId="431" fillId="83" borderId="1700" xfId="33504" applyFont="1" applyFill="1" applyBorder="1" applyAlignment="1">
      <alignment horizontal="center" vertical="center"/>
    </xf>
    <xf numFmtId="0" fontId="75" fillId="96" borderId="1686" xfId="33504" applyFont="1" applyFill="1" applyBorder="1" applyAlignment="1">
      <alignment horizontal="center" vertical="center"/>
    </xf>
    <xf numFmtId="0" fontId="75" fillId="96" borderId="0" xfId="33504" applyFont="1" applyFill="1" applyAlignment="1">
      <alignment horizontal="center" vertical="center"/>
    </xf>
    <xf numFmtId="49" fontId="436" fillId="106" borderId="1713" xfId="0" applyNumberFormat="1" applyFont="1" applyFill="1" applyBorder="1" applyAlignment="1">
      <alignment horizontal="center" vertical="center"/>
    </xf>
    <xf numFmtId="0" fontId="436" fillId="0" borderId="1713" xfId="0" applyFont="1" applyBorder="1" applyAlignment="1">
      <alignment horizontal="center" vertical="top"/>
    </xf>
    <xf numFmtId="41" fontId="436" fillId="0" borderId="1728" xfId="24876" applyFont="1" applyFill="1" applyBorder="1" applyAlignment="1">
      <alignment horizontal="center" vertical="center"/>
    </xf>
    <xf numFmtId="41" fontId="436" fillId="0" borderId="1729" xfId="24876" applyFont="1" applyFill="1" applyBorder="1" applyAlignment="1">
      <alignment horizontal="center" vertical="center"/>
    </xf>
    <xf numFmtId="41" fontId="436" fillId="0" borderId="1730" xfId="24876" applyFont="1" applyFill="1" applyBorder="1" applyAlignment="1">
      <alignment horizontal="center" vertical="center"/>
    </xf>
    <xf numFmtId="0" fontId="436" fillId="0" borderId="1728" xfId="33504" applyFont="1" applyBorder="1" applyAlignment="1">
      <alignment horizontal="center" vertical="center"/>
    </xf>
    <xf numFmtId="49" fontId="436" fillId="0" borderId="1730" xfId="0" applyNumberFormat="1" applyFont="1" applyBorder="1" applyAlignment="1">
      <alignment horizontal="center" vertical="center"/>
    </xf>
    <xf numFmtId="0" fontId="436" fillId="0" borderId="1729" xfId="33504" applyFont="1" applyBorder="1" applyAlignment="1">
      <alignment horizontal="center" vertical="center"/>
    </xf>
    <xf numFmtId="0" fontId="436" fillId="0" borderId="1730" xfId="33504" applyFont="1" applyBorder="1" applyAlignment="1">
      <alignment horizontal="center" vertical="center"/>
    </xf>
    <xf numFmtId="0" fontId="75" fillId="0" borderId="1727" xfId="33504" applyFont="1" applyBorder="1" applyAlignment="1">
      <alignment horizontal="center" vertical="center"/>
    </xf>
    <xf numFmtId="0" fontId="432" fillId="93" borderId="1694" xfId="33504" applyFont="1" applyFill="1" applyBorder="1" applyAlignment="1">
      <alignment horizontal="center" vertical="center"/>
    </xf>
    <xf numFmtId="14" fontId="432" fillId="93" borderId="1694" xfId="33504" applyNumberFormat="1" applyFont="1" applyFill="1" applyBorder="1" applyAlignment="1">
      <alignment horizontal="center" vertical="center"/>
    </xf>
    <xf numFmtId="49" fontId="432" fillId="93" borderId="1694" xfId="33504" applyNumberFormat="1" applyFont="1" applyFill="1" applyBorder="1" applyAlignment="1">
      <alignment horizontal="center" vertical="center"/>
    </xf>
    <xf numFmtId="0" fontId="432" fillId="93" borderId="1716" xfId="33504" applyFont="1" applyFill="1" applyBorder="1" applyAlignment="1">
      <alignment horizontal="center" vertical="center"/>
    </xf>
    <xf numFmtId="0" fontId="433" fillId="93" borderId="1694" xfId="33504" applyFont="1" applyFill="1" applyBorder="1" applyAlignment="1">
      <alignment horizontal="center" vertical="center"/>
    </xf>
    <xf numFmtId="0" fontId="433" fillId="102" borderId="1694" xfId="33504" applyFont="1" applyFill="1" applyBorder="1" applyAlignment="1">
      <alignment horizontal="center" vertical="center"/>
    </xf>
    <xf numFmtId="41" fontId="433" fillId="102" borderId="1694" xfId="24876" applyFont="1" applyFill="1" applyBorder="1" applyAlignment="1">
      <alignment horizontal="center" vertical="center"/>
    </xf>
    <xf numFmtId="41" fontId="433" fillId="93" borderId="1694" xfId="24876" applyFont="1" applyFill="1" applyBorder="1" applyAlignment="1">
      <alignment horizontal="center" vertical="center"/>
    </xf>
    <xf numFmtId="41" fontId="432" fillId="93" borderId="1694" xfId="24876" applyFont="1" applyFill="1" applyBorder="1" applyAlignment="1">
      <alignment horizontal="center" vertical="center"/>
    </xf>
    <xf numFmtId="41" fontId="432" fillId="102" borderId="1694" xfId="24876" applyFont="1" applyFill="1" applyBorder="1" applyAlignment="1">
      <alignment horizontal="center" vertical="center"/>
    </xf>
    <xf numFmtId="232" fontId="432" fillId="93" borderId="1694" xfId="33504" applyNumberFormat="1" applyFont="1" applyFill="1" applyBorder="1" applyAlignment="1">
      <alignment horizontal="center" vertical="center"/>
    </xf>
    <xf numFmtId="0" fontId="433" fillId="103" borderId="1694" xfId="33504" applyFont="1" applyFill="1" applyBorder="1" applyAlignment="1">
      <alignment horizontal="center" vertical="center"/>
    </xf>
    <xf numFmtId="0" fontId="432" fillId="103" borderId="1694" xfId="33504" applyFont="1" applyFill="1" applyBorder="1" applyAlignment="1">
      <alignment horizontal="center" vertical="center"/>
    </xf>
    <xf numFmtId="41" fontId="432" fillId="103" borderId="1694" xfId="24876" applyFont="1" applyFill="1" applyBorder="1" applyAlignment="1">
      <alignment horizontal="center" vertical="center"/>
    </xf>
    <xf numFmtId="178" fontId="432" fillId="103" borderId="1694" xfId="24876" applyNumberFormat="1" applyFont="1" applyFill="1" applyBorder="1" applyAlignment="1">
      <alignment horizontal="center" vertical="center"/>
    </xf>
    <xf numFmtId="10" fontId="432" fillId="103" borderId="1694" xfId="33504" applyNumberFormat="1" applyFont="1" applyFill="1" applyBorder="1" applyAlignment="1">
      <alignment horizontal="center" vertical="center"/>
    </xf>
    <xf numFmtId="0" fontId="432" fillId="103" borderId="1695" xfId="33504" applyFont="1" applyFill="1" applyBorder="1" applyAlignment="1">
      <alignment horizontal="center" vertical="center"/>
    </xf>
    <xf numFmtId="41" fontId="431" fillId="35" borderId="1635" xfId="24876" applyFont="1" applyFill="1" applyBorder="1" applyAlignment="1">
      <alignment horizontal="center" vertical="center"/>
    </xf>
    <xf numFmtId="41" fontId="431" fillId="35" borderId="1694" xfId="24876" applyFont="1" applyFill="1" applyBorder="1" applyAlignment="1">
      <alignment horizontal="center" vertical="center"/>
    </xf>
    <xf numFmtId="41" fontId="431" fillId="35" borderId="1695" xfId="24876" applyFont="1" applyFill="1" applyBorder="1" applyAlignment="1">
      <alignment horizontal="center" vertical="center"/>
    </xf>
    <xf numFmtId="0" fontId="431" fillId="35" borderId="1696" xfId="33504" applyFont="1" applyFill="1" applyBorder="1" applyAlignment="1">
      <alignment horizontal="center" vertical="center"/>
    </xf>
    <xf numFmtId="0" fontId="431" fillId="35" borderId="1697" xfId="33504" applyFont="1" applyFill="1" applyBorder="1" applyAlignment="1">
      <alignment horizontal="center" vertical="center"/>
    </xf>
    <xf numFmtId="0" fontId="431" fillId="35" borderId="1698" xfId="33504" applyFont="1" applyFill="1" applyBorder="1" applyAlignment="1">
      <alignment horizontal="center" vertical="center"/>
    </xf>
    <xf numFmtId="14" fontId="75" fillId="0" borderId="1727" xfId="33504" applyNumberFormat="1" applyFont="1" applyBorder="1" applyAlignment="1">
      <alignment vertical="center"/>
    </xf>
    <xf numFmtId="0" fontId="436" fillId="0" borderId="1727" xfId="0" applyFont="1" applyBorder="1" applyAlignment="1">
      <alignment horizontal="center" vertical="center"/>
    </xf>
    <xf numFmtId="41" fontId="75" fillId="0" borderId="1727" xfId="24876" applyFont="1" applyFill="1" applyBorder="1" applyAlignment="1">
      <alignment vertical="center"/>
    </xf>
    <xf numFmtId="41" fontId="75" fillId="95" borderId="1731" xfId="24876" applyFont="1" applyFill="1" applyBorder="1" applyAlignment="1">
      <alignment vertical="center"/>
    </xf>
    <xf numFmtId="41" fontId="436" fillId="0" borderId="1727" xfId="24876" applyFont="1" applyFill="1" applyBorder="1" applyAlignment="1">
      <alignment horizontal="center" vertical="center"/>
    </xf>
    <xf numFmtId="178" fontId="75" fillId="0" borderId="1727" xfId="24876" applyNumberFormat="1" applyFont="1" applyFill="1" applyBorder="1" applyAlignment="1">
      <alignment vertical="center"/>
    </xf>
    <xf numFmtId="10" fontId="75" fillId="0" borderId="1727" xfId="33504" applyNumberFormat="1" applyFont="1" applyBorder="1" applyAlignment="1">
      <alignment vertical="center"/>
    </xf>
    <xf numFmtId="41" fontId="77" fillId="0" borderId="0" xfId="33472" applyFont="1" applyFill="1">
      <alignment vertical="center"/>
    </xf>
    <xf numFmtId="41" fontId="439" fillId="100" borderId="1734" xfId="24876" applyFont="1" applyFill="1" applyBorder="1" applyAlignment="1">
      <alignment horizontal="center" vertical="center"/>
    </xf>
    <xf numFmtId="41" fontId="439" fillId="100" borderId="1735" xfId="24876" applyFont="1" applyFill="1" applyBorder="1" applyAlignment="1">
      <alignment horizontal="center" vertical="center"/>
    </xf>
    <xf numFmtId="41" fontId="439" fillId="0" borderId="1738" xfId="24876" applyFont="1" applyBorder="1" applyAlignment="1">
      <alignment horizontal="center"/>
    </xf>
    <xf numFmtId="41" fontId="439" fillId="0" borderId="1738" xfId="24876" applyFont="1" applyBorder="1" applyAlignment="1">
      <alignment horizontal="center" vertical="center"/>
    </xf>
    <xf numFmtId="41" fontId="439" fillId="0" borderId="1738" xfId="24876" applyFont="1" applyFill="1" applyBorder="1" applyAlignment="1">
      <alignment horizontal="center" vertical="center"/>
    </xf>
    <xf numFmtId="41" fontId="0" fillId="0" borderId="0" xfId="24876" applyFont="1" applyAlignment="1">
      <alignment horizontal="right"/>
    </xf>
    <xf numFmtId="0" fontId="389" fillId="0" borderId="0" xfId="33514" applyFont="1">
      <alignment vertical="center"/>
    </xf>
    <xf numFmtId="0" fontId="389" fillId="0" borderId="0" xfId="33514" applyFont="1" applyAlignment="1">
      <alignment horizontal="center" vertical="center"/>
    </xf>
    <xf numFmtId="49" fontId="389" fillId="0" borderId="0" xfId="33514" applyNumberFormat="1" applyFont="1">
      <alignment vertical="center"/>
    </xf>
    <xf numFmtId="0" fontId="441" fillId="0" borderId="0" xfId="33514" applyFont="1">
      <alignment vertical="center"/>
    </xf>
    <xf numFmtId="0" fontId="442" fillId="0" borderId="0" xfId="33514" applyFont="1">
      <alignment vertical="center"/>
    </xf>
    <xf numFmtId="0" fontId="442" fillId="0" borderId="0" xfId="33514" applyFont="1" applyAlignment="1">
      <alignment horizontal="center" vertical="center"/>
    </xf>
    <xf numFmtId="49" fontId="442" fillId="0" borderId="0" xfId="33514" applyNumberFormat="1" applyFont="1">
      <alignment vertical="center"/>
    </xf>
    <xf numFmtId="41" fontId="442" fillId="0" borderId="0" xfId="24876" applyFont="1" applyBorder="1">
      <alignment vertical="center"/>
    </xf>
    <xf numFmtId="0" fontId="443" fillId="0" borderId="0" xfId="33514" applyFont="1">
      <alignment vertical="center"/>
    </xf>
    <xf numFmtId="0" fontId="444" fillId="67" borderId="1722" xfId="33514" applyFont="1" applyFill="1" applyBorder="1" applyAlignment="1">
      <alignment horizontal="center" vertical="center"/>
    </xf>
    <xf numFmtId="0" fontId="390" fillId="95" borderId="1664" xfId="33514" applyFont="1" applyFill="1" applyBorder="1" applyAlignment="1">
      <alignment horizontal="center" vertical="center" wrapText="1"/>
    </xf>
    <xf numFmtId="0" fontId="390" fillId="95" borderId="1670" xfId="33514" applyFont="1" applyFill="1" applyBorder="1" applyAlignment="1">
      <alignment horizontal="center" vertical="center"/>
    </xf>
    <xf numFmtId="49" fontId="390" fillId="95" borderId="1670" xfId="33514" applyNumberFormat="1" applyFont="1" applyFill="1" applyBorder="1" applyAlignment="1">
      <alignment horizontal="center" vertical="center"/>
    </xf>
    <xf numFmtId="0" fontId="390" fillId="95" borderId="1670" xfId="33514" applyFont="1" applyFill="1" applyBorder="1" applyAlignment="1">
      <alignment horizontal="center" vertical="center" wrapText="1"/>
    </xf>
    <xf numFmtId="0" fontId="390" fillId="95" borderId="1666" xfId="33514" applyFont="1" applyFill="1" applyBorder="1" applyAlignment="1">
      <alignment horizontal="center" vertical="center"/>
    </xf>
    <xf numFmtId="0" fontId="390" fillId="95" borderId="1680" xfId="33514" applyFont="1" applyFill="1" applyBorder="1" applyAlignment="1">
      <alignment horizontal="center" vertical="center"/>
    </xf>
    <xf numFmtId="0" fontId="389" fillId="0" borderId="0" xfId="33514" applyFont="1" applyAlignment="1">
      <alignment vertical="top"/>
    </xf>
    <xf numFmtId="49" fontId="389" fillId="0" borderId="1651" xfId="33514" applyNumberFormat="1" applyFont="1" applyBorder="1" applyAlignment="1">
      <alignment horizontal="center" vertical="center"/>
    </xf>
    <xf numFmtId="49" fontId="389" fillId="0" borderId="30" xfId="33514" applyNumberFormat="1" applyFont="1" applyBorder="1" applyAlignment="1">
      <alignment horizontal="center" vertical="center"/>
    </xf>
    <xf numFmtId="49" fontId="389" fillId="0" borderId="30" xfId="33514" applyNumberFormat="1" applyFont="1" applyBorder="1" applyAlignment="1">
      <alignment horizontal="left" vertical="center"/>
    </xf>
    <xf numFmtId="0" fontId="389" fillId="0" borderId="30" xfId="33514" applyFont="1" applyBorder="1" applyAlignment="1">
      <alignment horizontal="left" vertical="center"/>
    </xf>
    <xf numFmtId="0" fontId="389" fillId="0" borderId="30" xfId="33514" applyFont="1" applyBorder="1" applyAlignment="1">
      <alignment horizontal="center" vertical="top"/>
    </xf>
    <xf numFmtId="176" fontId="389" fillId="0" borderId="30" xfId="33514" applyNumberFormat="1" applyFont="1" applyBorder="1" applyAlignment="1">
      <alignment horizontal="center" vertical="top"/>
    </xf>
    <xf numFmtId="14" fontId="389" fillId="0" borderId="30" xfId="33514" applyNumberFormat="1" applyFont="1" applyBorder="1" applyAlignment="1">
      <alignment horizontal="center" vertical="top"/>
    </xf>
    <xf numFmtId="9" fontId="389" fillId="0" borderId="30" xfId="33514" applyNumberFormat="1" applyFont="1" applyBorder="1" applyAlignment="1">
      <alignment horizontal="center" vertical="top"/>
    </xf>
    <xf numFmtId="0" fontId="389" fillId="0" borderId="29" xfId="33514" applyFont="1" applyBorder="1" applyAlignment="1">
      <alignment horizontal="center" vertical="top"/>
    </xf>
    <xf numFmtId="41" fontId="389" fillId="0" borderId="30" xfId="33515" applyFont="1" applyFill="1" applyBorder="1" applyAlignment="1">
      <alignment horizontal="center" vertical="top"/>
    </xf>
    <xf numFmtId="14" fontId="389" fillId="0" borderId="1653" xfId="33515" applyNumberFormat="1" applyFont="1" applyFill="1" applyBorder="1" applyAlignment="1">
      <alignment horizontal="center" vertical="top"/>
    </xf>
    <xf numFmtId="41" fontId="389" fillId="0" borderId="1653" xfId="33515" applyFont="1" applyFill="1" applyBorder="1" applyAlignment="1">
      <alignment horizontal="center" vertical="top"/>
    </xf>
    <xf numFmtId="41" fontId="389" fillId="0" borderId="1682" xfId="24876" applyFont="1" applyFill="1" applyBorder="1" applyAlignment="1">
      <alignment horizontal="center" vertical="center" wrapText="1"/>
    </xf>
    <xf numFmtId="49" fontId="389" fillId="0" borderId="30" xfId="33514" applyNumberFormat="1" applyFont="1" applyBorder="1" applyAlignment="1">
      <alignment horizontal="left" vertical="top"/>
    </xf>
    <xf numFmtId="0" fontId="389" fillId="108" borderId="29" xfId="33514" applyFont="1" applyFill="1" applyBorder="1" applyAlignment="1">
      <alignment horizontal="center" vertical="top"/>
    </xf>
    <xf numFmtId="0" fontId="389" fillId="108" borderId="29" xfId="33514" applyFont="1" applyFill="1" applyBorder="1" applyAlignment="1">
      <alignment horizontal="left" vertical="center"/>
    </xf>
    <xf numFmtId="0" fontId="389" fillId="108" borderId="0" xfId="33514" applyFont="1" applyFill="1" applyAlignment="1">
      <alignment horizontal="center" vertical="top"/>
    </xf>
    <xf numFmtId="0" fontId="389" fillId="108" borderId="29" xfId="33514" applyFont="1" applyFill="1" applyBorder="1" applyAlignment="1">
      <alignment horizontal="center" vertical="center"/>
    </xf>
    <xf numFmtId="49" fontId="389" fillId="108" borderId="29" xfId="33514" applyNumberFormat="1" applyFont="1" applyFill="1" applyBorder="1" applyAlignment="1">
      <alignment horizontal="left" vertical="center"/>
    </xf>
    <xf numFmtId="176" fontId="389" fillId="108" borderId="29" xfId="33514" applyNumberFormat="1" applyFont="1" applyFill="1" applyBorder="1" applyAlignment="1">
      <alignment horizontal="center" vertical="top"/>
    </xf>
    <xf numFmtId="14" fontId="389" fillId="108" borderId="29" xfId="33514" applyNumberFormat="1" applyFont="1" applyFill="1" applyBorder="1" applyAlignment="1">
      <alignment horizontal="center" vertical="top"/>
    </xf>
    <xf numFmtId="9" fontId="389" fillId="108" borderId="29" xfId="33514" applyNumberFormat="1" applyFont="1" applyFill="1" applyBorder="1" applyAlignment="1">
      <alignment horizontal="center" vertical="top"/>
    </xf>
    <xf numFmtId="9" fontId="389" fillId="108" borderId="1684" xfId="33514" applyNumberFormat="1" applyFont="1" applyFill="1" applyBorder="1" applyAlignment="1">
      <alignment horizontal="center" vertical="top"/>
    </xf>
    <xf numFmtId="41" fontId="389" fillId="108" borderId="29" xfId="33515" applyFont="1" applyFill="1" applyBorder="1" applyAlignment="1">
      <alignment horizontal="center" vertical="top"/>
    </xf>
    <xf numFmtId="14" fontId="389" fillId="108" borderId="1674" xfId="33515" applyNumberFormat="1" applyFont="1" applyFill="1" applyBorder="1" applyAlignment="1">
      <alignment horizontal="center" vertical="top"/>
    </xf>
    <xf numFmtId="41" fontId="389" fillId="108" borderId="1674" xfId="33515" applyFont="1" applyFill="1" applyBorder="1" applyAlignment="1">
      <alignment horizontal="center" vertical="top"/>
    </xf>
    <xf numFmtId="41" fontId="389" fillId="108" borderId="1679" xfId="24876" applyFont="1" applyFill="1" applyBorder="1" applyAlignment="1">
      <alignment horizontal="center" vertical="center" wrapText="1"/>
    </xf>
    <xf numFmtId="0" fontId="436" fillId="109" borderId="1699" xfId="68" applyFont="1" applyFill="1" applyBorder="1" applyAlignment="1">
      <alignment horizontal="center" vertical="center"/>
    </xf>
    <xf numFmtId="0" fontId="436" fillId="109" borderId="1700" xfId="68" applyFont="1" applyFill="1" applyBorder="1" applyAlignment="1">
      <alignment horizontal="center" vertical="center"/>
    </xf>
    <xf numFmtId="0" fontId="436" fillId="108" borderId="1700" xfId="68" applyFont="1" applyFill="1" applyBorder="1" applyAlignment="1">
      <alignment horizontal="center" vertical="center"/>
    </xf>
    <xf numFmtId="0" fontId="436" fillId="109" borderId="1700" xfId="68" applyFont="1" applyFill="1" applyBorder="1" applyAlignment="1">
      <alignment horizontal="center" vertical="top"/>
    </xf>
    <xf numFmtId="0" fontId="436" fillId="108" borderId="1700" xfId="68" applyFont="1" applyFill="1" applyBorder="1" applyAlignment="1">
      <alignment horizontal="center" vertical="top"/>
    </xf>
    <xf numFmtId="41" fontId="436" fillId="109" borderId="1700" xfId="24876" applyFont="1" applyFill="1" applyBorder="1" applyAlignment="1">
      <alignment horizontal="center" vertical="top"/>
    </xf>
    <xf numFmtId="0" fontId="436" fillId="109" borderId="1704" xfId="68" applyFont="1" applyFill="1" applyBorder="1" applyAlignment="1">
      <alignment horizontal="center" vertical="top"/>
    </xf>
    <xf numFmtId="49" fontId="436" fillId="0" borderId="1708" xfId="68" applyNumberFormat="1" applyFont="1" applyBorder="1" applyAlignment="1">
      <alignment horizontal="center" vertical="center"/>
    </xf>
    <xf numFmtId="49" fontId="436" fillId="0" borderId="30" xfId="68" applyNumberFormat="1" applyFont="1" applyBorder="1" applyAlignment="1">
      <alignment horizontal="center" vertical="center"/>
    </xf>
    <xf numFmtId="3" fontId="436" fillId="0" borderId="30" xfId="68" applyNumberFormat="1" applyFont="1" applyBorder="1" applyAlignment="1">
      <alignment horizontal="center" vertical="center"/>
    </xf>
    <xf numFmtId="49" fontId="436" fillId="108" borderId="30" xfId="68" applyNumberFormat="1" applyFont="1" applyFill="1" applyBorder="1" applyAlignment="1">
      <alignment horizontal="center" vertical="center"/>
    </xf>
    <xf numFmtId="0" fontId="436" fillId="108" borderId="30" xfId="68" applyFont="1" applyFill="1" applyBorder="1" applyAlignment="1">
      <alignment horizontal="center" vertical="center"/>
    </xf>
    <xf numFmtId="0" fontId="436" fillId="0" borderId="30" xfId="68" applyFont="1" applyBorder="1" applyAlignment="1">
      <alignment horizontal="center"/>
    </xf>
    <xf numFmtId="0" fontId="436" fillId="0" borderId="30" xfId="68" applyFont="1" applyBorder="1" applyAlignment="1">
      <alignment horizontal="center" vertical="center"/>
    </xf>
    <xf numFmtId="0" fontId="436" fillId="108" borderId="30" xfId="68" applyFont="1" applyFill="1" applyBorder="1" applyAlignment="1">
      <alignment horizontal="center"/>
    </xf>
    <xf numFmtId="41" fontId="436" fillId="0" borderId="30" xfId="24876" applyFont="1" applyFill="1" applyBorder="1" applyAlignment="1">
      <alignment horizontal="center"/>
    </xf>
    <xf numFmtId="0" fontId="436" fillId="0" borderId="30" xfId="68" applyFont="1" applyBorder="1" applyAlignment="1">
      <alignment horizontal="center" vertical="top"/>
    </xf>
    <xf numFmtId="41" fontId="436" fillId="0" borderId="30" xfId="24876" applyFont="1" applyBorder="1" applyAlignment="1">
      <alignment horizontal="center" vertical="top"/>
    </xf>
    <xf numFmtId="3" fontId="436" fillId="0" borderId="30" xfId="68" applyNumberFormat="1" applyFont="1" applyBorder="1" applyAlignment="1">
      <alignment horizontal="center" vertical="top"/>
    </xf>
    <xf numFmtId="0" fontId="436" fillId="0" borderId="1710" xfId="68" applyFont="1" applyBorder="1" applyAlignment="1">
      <alignment horizontal="center" vertical="top"/>
    </xf>
    <xf numFmtId="41" fontId="436" fillId="0" borderId="30" xfId="24876" applyFont="1" applyFill="1" applyBorder="1" applyAlignment="1">
      <alignment horizontal="center" vertical="top"/>
    </xf>
    <xf numFmtId="0" fontId="75" fillId="108" borderId="0" xfId="68" applyFill="1"/>
    <xf numFmtId="41" fontId="0" fillId="0" borderId="0" xfId="24876" applyFont="1" applyFill="1" applyAlignment="1"/>
    <xf numFmtId="0" fontId="75" fillId="110" borderId="0" xfId="68" applyFill="1"/>
    <xf numFmtId="49" fontId="437" fillId="99" borderId="1699" xfId="0" applyNumberFormat="1" applyFont="1" applyFill="1" applyBorder="1" applyAlignment="1">
      <alignment horizontal="center" vertical="center"/>
    </xf>
    <xf numFmtId="49" fontId="437" fillId="99" borderId="1700" xfId="0" applyNumberFormat="1" applyFont="1" applyFill="1" applyBorder="1" applyAlignment="1">
      <alignment horizontal="center" vertical="center"/>
    </xf>
    <xf numFmtId="41" fontId="437" fillId="99" borderId="1700" xfId="24876" applyFont="1" applyFill="1" applyBorder="1" applyAlignment="1">
      <alignment horizontal="center" vertical="center"/>
    </xf>
    <xf numFmtId="49" fontId="437" fillId="99" borderId="1704" xfId="0" applyNumberFormat="1" applyFont="1" applyFill="1" applyBorder="1" applyAlignment="1">
      <alignment horizontal="center" vertical="center"/>
    </xf>
    <xf numFmtId="49" fontId="436" fillId="0" borderId="1708" xfId="0" applyNumberFormat="1" applyFont="1" applyBorder="1" applyAlignment="1">
      <alignment horizontal="center" vertical="center"/>
    </xf>
    <xf numFmtId="3" fontId="436" fillId="0" borderId="30" xfId="0" applyNumberFormat="1" applyFont="1" applyBorder="1" applyAlignment="1">
      <alignment horizontal="center" vertical="center"/>
    </xf>
    <xf numFmtId="49" fontId="436" fillId="108" borderId="30" xfId="0" applyNumberFormat="1" applyFont="1" applyFill="1" applyBorder="1" applyAlignment="1">
      <alignment horizontal="center" vertical="center"/>
    </xf>
    <xf numFmtId="0" fontId="436" fillId="108" borderId="30" xfId="0" applyFont="1" applyFill="1" applyBorder="1" applyAlignment="1">
      <alignment horizontal="center" vertical="center"/>
    </xf>
    <xf numFmtId="0" fontId="436" fillId="0" borderId="30" xfId="0" applyFont="1" applyBorder="1" applyAlignment="1">
      <alignment horizontal="center"/>
    </xf>
    <xf numFmtId="0" fontId="436" fillId="108" borderId="30" xfId="0" applyFont="1" applyFill="1" applyBorder="1" applyAlignment="1">
      <alignment horizontal="center"/>
    </xf>
    <xf numFmtId="0" fontId="436" fillId="0" borderId="1710" xfId="0" applyFont="1" applyBorder="1" applyAlignment="1">
      <alignment horizontal="center"/>
    </xf>
    <xf numFmtId="3" fontId="436" fillId="0" borderId="30" xfId="0" applyNumberFormat="1" applyFont="1" applyBorder="1" applyAlignment="1">
      <alignment horizontal="center" vertical="top"/>
    </xf>
    <xf numFmtId="0" fontId="436" fillId="0" borderId="1710" xfId="0" applyFont="1" applyBorder="1" applyAlignment="1">
      <alignment horizontal="center" vertical="top"/>
    </xf>
    <xf numFmtId="0" fontId="436" fillId="0" borderId="1708" xfId="0" applyFont="1" applyBorder="1" applyAlignment="1">
      <alignment horizontal="center"/>
    </xf>
    <xf numFmtId="343" fontId="75" fillId="0" borderId="0" xfId="24876" applyNumberFormat="1" applyFont="1" applyFill="1" applyBorder="1" applyAlignment="1">
      <alignment vertical="center"/>
    </xf>
    <xf numFmtId="229" fontId="75" fillId="0" borderId="0" xfId="24876" applyNumberFormat="1" applyFont="1" applyFill="1" applyBorder="1" applyAlignment="1">
      <alignment vertical="center"/>
    </xf>
    <xf numFmtId="49" fontId="437" fillId="0" borderId="1708" xfId="0" applyNumberFormat="1" applyFont="1" applyBorder="1" applyAlignment="1">
      <alignment horizontal="center" vertical="center"/>
    </xf>
    <xf numFmtId="0" fontId="437" fillId="0" borderId="30" xfId="0" applyFont="1" applyBorder="1" applyAlignment="1">
      <alignment horizontal="center" vertical="center"/>
    </xf>
    <xf numFmtId="49" fontId="437" fillId="0" borderId="30" xfId="0" applyNumberFormat="1" applyFont="1" applyBorder="1" applyAlignment="1">
      <alignment horizontal="center" vertical="center"/>
    </xf>
    <xf numFmtId="41" fontId="437" fillId="0" borderId="30" xfId="24876" applyFont="1" applyBorder="1" applyAlignment="1">
      <alignment horizontal="center" vertical="center"/>
    </xf>
    <xf numFmtId="49" fontId="437" fillId="0" borderId="1710" xfId="0" applyNumberFormat="1" applyFont="1" applyBorder="1" applyAlignment="1">
      <alignment horizontal="center" vertical="center"/>
    </xf>
    <xf numFmtId="0" fontId="437" fillId="0" borderId="30" xfId="0" applyFont="1" applyBorder="1" applyAlignment="1">
      <alignment horizontal="center"/>
    </xf>
    <xf numFmtId="41" fontId="437" fillId="0" borderId="30" xfId="24876" applyFont="1" applyBorder="1" applyAlignment="1">
      <alignment horizontal="center"/>
    </xf>
    <xf numFmtId="49" fontId="437" fillId="0" borderId="1743" xfId="0" applyNumberFormat="1" applyFont="1" applyBorder="1" applyAlignment="1">
      <alignment horizontal="center" vertical="center"/>
    </xf>
    <xf numFmtId="0" fontId="437" fillId="0" borderId="1744" xfId="0" applyFont="1" applyBorder="1" applyAlignment="1">
      <alignment horizontal="center" vertical="center"/>
    </xf>
    <xf numFmtId="49" fontId="437" fillId="0" borderId="1744" xfId="0" applyNumberFormat="1" applyFont="1" applyBorder="1" applyAlignment="1">
      <alignment horizontal="center" vertical="center"/>
    </xf>
    <xf numFmtId="41" fontId="437" fillId="0" borderId="1744" xfId="24876" applyFont="1" applyBorder="1" applyAlignment="1">
      <alignment horizontal="center" vertical="center"/>
    </xf>
    <xf numFmtId="49" fontId="437" fillId="0" borderId="1745" xfId="0" applyNumberFormat="1" applyFont="1" applyBorder="1" applyAlignment="1">
      <alignment horizontal="center" vertical="center"/>
    </xf>
    <xf numFmtId="0" fontId="436" fillId="85" borderId="1708" xfId="0" applyFont="1" applyFill="1" applyBorder="1" applyAlignment="1">
      <alignment horizontal="center"/>
    </xf>
    <xf numFmtId="0" fontId="436" fillId="85" borderId="30" xfId="0" applyFont="1" applyFill="1" applyBorder="1" applyAlignment="1">
      <alignment horizontal="center"/>
    </xf>
    <xf numFmtId="0" fontId="436" fillId="85" borderId="30" xfId="0" applyFont="1" applyFill="1" applyBorder="1" applyAlignment="1">
      <alignment horizontal="center" vertical="center"/>
    </xf>
    <xf numFmtId="41" fontId="436" fillId="85" borderId="30" xfId="24876" applyFont="1" applyFill="1" applyBorder="1" applyAlignment="1">
      <alignment horizontal="center"/>
    </xf>
    <xf numFmtId="0" fontId="436" fillId="85" borderId="1710" xfId="0" applyFont="1" applyFill="1" applyBorder="1" applyAlignment="1">
      <alignment horizontal="center"/>
    </xf>
    <xf numFmtId="0" fontId="75" fillId="85" borderId="0" xfId="68" applyFill="1"/>
    <xf numFmtId="49" fontId="436" fillId="85" borderId="1708" xfId="0" applyNumberFormat="1" applyFont="1" applyFill="1" applyBorder="1" applyAlignment="1">
      <alignment horizontal="center" vertical="center"/>
    </xf>
    <xf numFmtId="49" fontId="436" fillId="85" borderId="30" xfId="0" applyNumberFormat="1" applyFont="1" applyFill="1" applyBorder="1" applyAlignment="1">
      <alignment horizontal="center" vertical="center"/>
    </xf>
    <xf numFmtId="3" fontId="436" fillId="85" borderId="30" xfId="0" applyNumberFormat="1" applyFont="1" applyFill="1" applyBorder="1" applyAlignment="1">
      <alignment horizontal="center" vertical="center"/>
    </xf>
    <xf numFmtId="0" fontId="436" fillId="85" borderId="30" xfId="0" applyFont="1" applyFill="1" applyBorder="1" applyAlignment="1">
      <alignment horizontal="center" vertical="top"/>
    </xf>
    <xf numFmtId="41" fontId="436" fillId="85" borderId="30" xfId="24876" applyFont="1" applyFill="1" applyBorder="1" applyAlignment="1">
      <alignment horizontal="center" vertical="top"/>
    </xf>
    <xf numFmtId="3" fontId="436" fillId="85" borderId="30" xfId="0" applyNumberFormat="1" applyFont="1" applyFill="1" applyBorder="1" applyAlignment="1">
      <alignment horizontal="center" vertical="top"/>
    </xf>
    <xf numFmtId="0" fontId="436" fillId="85" borderId="1710" xfId="0" applyFont="1" applyFill="1" applyBorder="1" applyAlignment="1">
      <alignment horizontal="center" vertical="top"/>
    </xf>
    <xf numFmtId="41" fontId="75" fillId="0" borderId="0" xfId="48" applyFont="1" applyFill="1" applyBorder="1" applyAlignment="1">
      <alignment vertical="center"/>
    </xf>
    <xf numFmtId="41" fontId="75" fillId="0" borderId="0" xfId="48" applyFont="1" applyFill="1" applyBorder="1" applyAlignment="1">
      <alignment horizontal="center" vertical="center"/>
    </xf>
    <xf numFmtId="41" fontId="75" fillId="0" borderId="0" xfId="48" applyFont="1" applyAlignment="1">
      <alignment vertical="center"/>
    </xf>
    <xf numFmtId="12" fontId="75" fillId="0" borderId="0" xfId="24876" applyNumberFormat="1" applyFont="1" applyFill="1" applyBorder="1" applyAlignment="1">
      <alignment vertical="center"/>
    </xf>
    <xf numFmtId="0" fontId="439" fillId="0" borderId="1738" xfId="0" applyFont="1" applyBorder="1" applyAlignment="1">
      <alignment horizontal="center"/>
    </xf>
    <xf numFmtId="0" fontId="439" fillId="0" borderId="1738" xfId="0" applyFont="1" applyBorder="1" applyAlignment="1">
      <alignment horizontal="center" vertical="center"/>
    </xf>
    <xf numFmtId="41" fontId="436" fillId="94" borderId="1720" xfId="24876" applyFont="1" applyFill="1" applyBorder="1" applyAlignment="1">
      <alignment horizontal="center" vertical="center"/>
    </xf>
    <xf numFmtId="0" fontId="439" fillId="100" borderId="1732" xfId="0" applyFont="1" applyFill="1" applyBorder="1" applyAlignment="1">
      <alignment horizontal="center" vertical="center"/>
    </xf>
    <xf numFmtId="0" fontId="439" fillId="100" borderId="1733" xfId="0" applyFont="1" applyFill="1" applyBorder="1" applyAlignment="1">
      <alignment horizontal="center" vertical="center"/>
    </xf>
    <xf numFmtId="0" fontId="439" fillId="100" borderId="1734" xfId="0" applyFont="1" applyFill="1" applyBorder="1" applyAlignment="1">
      <alignment horizontal="center" vertical="center"/>
    </xf>
    <xf numFmtId="0" fontId="439" fillId="0" borderId="1736" xfId="0" applyFont="1" applyBorder="1" applyAlignment="1">
      <alignment horizontal="center" vertical="center"/>
    </xf>
    <xf numFmtId="0" fontId="439" fillId="0" borderId="1737" xfId="0" applyFont="1" applyBorder="1" applyAlignment="1">
      <alignment horizontal="center" vertical="center"/>
    </xf>
    <xf numFmtId="0" fontId="446" fillId="91" borderId="1739" xfId="0" applyFont="1" applyFill="1" applyBorder="1" applyAlignment="1">
      <alignment horizontal="center" vertical="center"/>
    </xf>
    <xf numFmtId="0" fontId="440" fillId="91" borderId="1739" xfId="0" applyFont="1" applyFill="1" applyBorder="1" applyAlignment="1">
      <alignment horizontal="center" vertical="center"/>
    </xf>
    <xf numFmtId="0" fontId="436" fillId="33" borderId="30" xfId="33504" applyFont="1" applyFill="1" applyBorder="1" applyAlignment="1">
      <alignment horizontal="center" vertical="center"/>
    </xf>
    <xf numFmtId="0" fontId="75" fillId="33" borderId="0" xfId="33504" applyFont="1" applyFill="1" applyAlignment="1">
      <alignment vertical="center"/>
    </xf>
    <xf numFmtId="0" fontId="421" fillId="111" borderId="0" xfId="0" applyFont="1" applyFill="1" applyAlignment="1">
      <alignment horizontal="center" shrinkToFit="1"/>
    </xf>
    <xf numFmtId="340" fontId="75" fillId="0" borderId="0" xfId="33504" applyNumberFormat="1" applyFont="1" applyAlignment="1">
      <alignment vertical="center"/>
    </xf>
    <xf numFmtId="0" fontId="425" fillId="0" borderId="0" xfId="33529" applyFont="1" applyAlignment="1">
      <alignment horizontal="left" vertical="center" indent="2"/>
    </xf>
    <xf numFmtId="0" fontId="421" fillId="0" borderId="0" xfId="33520" applyFont="1">
      <alignment vertical="center"/>
    </xf>
    <xf numFmtId="317" fontId="424" fillId="0" borderId="0" xfId="33527" applyNumberFormat="1" applyFont="1" applyFill="1" applyBorder="1" applyAlignment="1">
      <alignment horizontal="left" indent="1"/>
    </xf>
    <xf numFmtId="0" fontId="435" fillId="85" borderId="0" xfId="33504" applyFont="1" applyFill="1" applyAlignment="1">
      <alignment vertical="center"/>
    </xf>
    <xf numFmtId="232" fontId="0" fillId="85" borderId="0" xfId="33504" applyNumberFormat="1" applyFont="1" applyFill="1" applyAlignment="1">
      <alignment vertical="center"/>
    </xf>
    <xf numFmtId="0" fontId="436" fillId="85" borderId="1708" xfId="0" applyFont="1" applyFill="1" applyBorder="1" applyAlignment="1">
      <alignment horizontal="center" vertical="center"/>
    </xf>
    <xf numFmtId="0" fontId="436" fillId="85" borderId="30" xfId="33504" applyFont="1" applyFill="1" applyBorder="1" applyAlignment="1">
      <alignment horizontal="center" vertical="center"/>
    </xf>
    <xf numFmtId="14" fontId="436" fillId="85" borderId="30" xfId="24876" applyNumberFormat="1" applyFont="1" applyFill="1" applyBorder="1" applyAlignment="1">
      <alignment horizontal="center" vertical="center"/>
    </xf>
    <xf numFmtId="345" fontId="436" fillId="85" borderId="30" xfId="33504" applyNumberFormat="1" applyFont="1" applyFill="1" applyBorder="1" applyAlignment="1">
      <alignment horizontal="center" vertical="center"/>
    </xf>
    <xf numFmtId="49" fontId="436" fillId="85" borderId="1653" xfId="0" applyNumberFormat="1" applyFont="1" applyFill="1" applyBorder="1" applyAlignment="1">
      <alignment horizontal="center" vertical="center"/>
    </xf>
    <xf numFmtId="49" fontId="436" fillId="85" borderId="1709" xfId="0" applyNumberFormat="1" applyFont="1" applyFill="1" applyBorder="1" applyAlignment="1">
      <alignment horizontal="center" vertical="center"/>
    </xf>
    <xf numFmtId="0" fontId="436" fillId="85" borderId="1652" xfId="33504" applyFont="1" applyFill="1" applyBorder="1" applyAlignment="1">
      <alignment horizontal="center" vertical="center"/>
    </xf>
    <xf numFmtId="41" fontId="436" fillId="85" borderId="30" xfId="24876" applyFont="1" applyFill="1" applyBorder="1" applyAlignment="1">
      <alignment horizontal="center" vertical="center"/>
    </xf>
    <xf numFmtId="41" fontId="436" fillId="85" borderId="1653" xfId="24876" applyFont="1" applyFill="1" applyBorder="1" applyAlignment="1">
      <alignment horizontal="center" vertical="center"/>
    </xf>
    <xf numFmtId="41" fontId="436" fillId="85" borderId="1720" xfId="24876" applyFont="1" applyFill="1" applyBorder="1" applyAlignment="1">
      <alignment horizontal="center" vertical="center"/>
    </xf>
    <xf numFmtId="41" fontId="436" fillId="85" borderId="1652" xfId="24876" applyFont="1" applyFill="1" applyBorder="1" applyAlignment="1">
      <alignment horizontal="center" vertical="center"/>
    </xf>
    <xf numFmtId="178" fontId="436" fillId="85" borderId="30" xfId="24876" applyNumberFormat="1" applyFont="1" applyFill="1" applyBorder="1" applyAlignment="1">
      <alignment horizontal="center" vertical="center"/>
    </xf>
    <xf numFmtId="10" fontId="436" fillId="85" borderId="30" xfId="13399" applyNumberFormat="1" applyFont="1" applyFill="1" applyBorder="1" applyAlignment="1">
      <alignment horizontal="center" vertical="center"/>
    </xf>
    <xf numFmtId="0" fontId="436" fillId="85" borderId="1710" xfId="33504" applyFont="1" applyFill="1" applyBorder="1" applyAlignment="1">
      <alignment horizontal="center" vertical="center"/>
    </xf>
    <xf numFmtId="0" fontId="436" fillId="85" borderId="0" xfId="33504" applyFont="1" applyFill="1" applyAlignment="1">
      <alignment horizontal="center" vertical="center"/>
    </xf>
    <xf numFmtId="41" fontId="436" fillId="85" borderId="1711" xfId="24876" applyFont="1" applyFill="1" applyBorder="1" applyAlignment="1">
      <alignment horizontal="center" vertical="center"/>
    </xf>
    <xf numFmtId="41" fontId="436" fillId="85" borderId="1712" xfId="24876" applyFont="1" applyFill="1" applyBorder="1" applyAlignment="1">
      <alignment horizontal="center" vertical="center"/>
    </xf>
    <xf numFmtId="41" fontId="436" fillId="85" borderId="1713" xfId="24876" applyFont="1" applyFill="1" applyBorder="1" applyAlignment="1">
      <alignment horizontal="center" vertical="center"/>
    </xf>
    <xf numFmtId="0" fontId="436" fillId="85" borderId="1711" xfId="33504" applyFont="1" applyFill="1" applyBorder="1" applyAlignment="1">
      <alignment horizontal="center" vertical="center"/>
    </xf>
    <xf numFmtId="49" fontId="436" fillId="85" borderId="1713" xfId="0" applyNumberFormat="1" applyFont="1" applyFill="1" applyBorder="1" applyAlignment="1">
      <alignment horizontal="center" vertical="center"/>
    </xf>
    <xf numFmtId="232" fontId="436" fillId="85" borderId="0" xfId="33504" applyNumberFormat="1" applyFont="1" applyFill="1" applyAlignment="1">
      <alignment horizontal="center" vertical="center"/>
    </xf>
    <xf numFmtId="0" fontId="436" fillId="85" borderId="1712" xfId="33504" applyFont="1" applyFill="1" applyBorder="1" applyAlignment="1">
      <alignment horizontal="center" vertical="center"/>
    </xf>
    <xf numFmtId="0" fontId="436" fillId="85" borderId="1713" xfId="33504" applyFont="1" applyFill="1" applyBorder="1" applyAlignment="1">
      <alignment horizontal="center" vertical="center"/>
    </xf>
    <xf numFmtId="0" fontId="0" fillId="85" borderId="0" xfId="33504" applyFont="1" applyFill="1" applyAlignment="1">
      <alignment vertical="center"/>
    </xf>
    <xf numFmtId="0" fontId="75" fillId="85" borderId="0" xfId="33504" applyFont="1" applyFill="1" applyAlignment="1">
      <alignment vertical="center"/>
    </xf>
    <xf numFmtId="317" fontId="421" fillId="0" borderId="0" xfId="33480" applyNumberFormat="1" applyFont="1" applyAlignment="1">
      <alignment vertical="center"/>
    </xf>
    <xf numFmtId="317" fontId="421" fillId="0" borderId="0" xfId="33480" applyNumberFormat="1" applyFont="1" applyAlignment="1">
      <alignment horizontal="center" vertical="center"/>
    </xf>
    <xf numFmtId="317" fontId="421" fillId="0" borderId="0" xfId="33480" applyNumberFormat="1" applyFont="1" applyAlignment="1">
      <alignment horizontal="center" vertical="center" wrapText="1"/>
    </xf>
    <xf numFmtId="49" fontId="421" fillId="0" borderId="0" xfId="13574" applyNumberFormat="1" applyFont="1" applyFill="1" applyBorder="1" applyAlignment="1">
      <alignment horizontal="center" vertical="center"/>
    </xf>
    <xf numFmtId="317" fontId="421" fillId="0" borderId="0" xfId="13574" applyNumberFormat="1" applyFont="1" applyFill="1" applyBorder="1" applyAlignment="1">
      <alignment horizontal="center" vertical="center"/>
    </xf>
    <xf numFmtId="14" fontId="421" fillId="0" borderId="0" xfId="13574" applyNumberFormat="1" applyFont="1" applyFill="1" applyBorder="1" applyAlignment="1">
      <alignment horizontal="center" vertical="center"/>
    </xf>
    <xf numFmtId="0" fontId="421" fillId="0" borderId="0" xfId="13574" applyNumberFormat="1" applyFont="1" applyFill="1" applyBorder="1" applyAlignment="1">
      <alignment horizontal="center" vertical="center"/>
    </xf>
    <xf numFmtId="9" fontId="421" fillId="0" borderId="0" xfId="33473" applyFont="1" applyFill="1" applyBorder="1" applyAlignment="1">
      <alignment horizontal="center" vertical="center"/>
    </xf>
    <xf numFmtId="317" fontId="421" fillId="0" borderId="0" xfId="13574" applyNumberFormat="1" applyFont="1" applyFill="1" applyBorder="1" applyAlignment="1">
      <alignment vertical="center"/>
    </xf>
    <xf numFmtId="317" fontId="447" fillId="0" borderId="0" xfId="13574" applyNumberFormat="1" applyFont="1" applyFill="1" applyAlignment="1">
      <alignment horizontal="left" vertical="center" indent="3"/>
    </xf>
    <xf numFmtId="0" fontId="421" fillId="0" borderId="0" xfId="33475" applyFont="1" applyAlignment="1"/>
    <xf numFmtId="317" fontId="448" fillId="87" borderId="1644" xfId="14986" applyNumberFormat="1" applyFont="1" applyFill="1" applyBorder="1" applyAlignment="1">
      <alignment horizontal="centerContinuous" vertical="center"/>
    </xf>
    <xf numFmtId="317" fontId="448" fillId="87" borderId="1645" xfId="14986" applyNumberFormat="1" applyFont="1" applyFill="1" applyBorder="1" applyAlignment="1">
      <alignment horizontal="centerContinuous" vertical="center"/>
    </xf>
    <xf numFmtId="317" fontId="448" fillId="87" borderId="1646" xfId="14986" applyNumberFormat="1" applyFont="1" applyFill="1" applyBorder="1" applyAlignment="1">
      <alignment horizontal="centerContinuous" vertical="center"/>
    </xf>
    <xf numFmtId="0" fontId="449" fillId="89" borderId="1648" xfId="33478" applyFont="1" applyFill="1" applyBorder="1" applyAlignment="1">
      <alignment horizontal="center" vertical="center" wrapText="1"/>
    </xf>
    <xf numFmtId="317" fontId="448" fillId="87" borderId="1648" xfId="14986" applyNumberFormat="1" applyFont="1" applyFill="1" applyBorder="1" applyAlignment="1">
      <alignment horizontal="centerContinuous" vertical="center"/>
    </xf>
    <xf numFmtId="0" fontId="448" fillId="90" borderId="1681" xfId="51" applyFont="1" applyFill="1" applyBorder="1" applyAlignment="1">
      <alignment horizontal="center" vertical="center"/>
    </xf>
    <xf numFmtId="0" fontId="448" fillId="90" borderId="1687" xfId="51" applyFont="1" applyFill="1" applyBorder="1" applyAlignment="1">
      <alignment horizontal="center" vertical="center"/>
    </xf>
    <xf numFmtId="0" fontId="448" fillId="90" borderId="1691" xfId="0" applyFont="1" applyFill="1" applyBorder="1" applyAlignment="1">
      <alignment horizontal="center" vertical="center"/>
    </xf>
    <xf numFmtId="0" fontId="448" fillId="90" borderId="1687" xfId="0" applyFont="1" applyFill="1" applyBorder="1" applyAlignment="1">
      <alignment horizontal="center" vertical="center"/>
    </xf>
    <xf numFmtId="317" fontId="421" fillId="88" borderId="1641" xfId="14986" applyNumberFormat="1" applyFont="1" applyFill="1" applyBorder="1" applyAlignment="1">
      <alignment horizontal="center" vertical="center" wrapText="1"/>
    </xf>
    <xf numFmtId="317" fontId="421" fillId="88" borderId="18" xfId="14986" applyNumberFormat="1" applyFont="1" applyFill="1" applyBorder="1" applyAlignment="1">
      <alignment horizontal="center" vertical="center" wrapText="1"/>
    </xf>
    <xf numFmtId="317" fontId="421" fillId="88" borderId="12" xfId="14986" applyNumberFormat="1" applyFont="1" applyFill="1" applyBorder="1" applyAlignment="1">
      <alignment horizontal="center" vertical="center" wrapText="1"/>
    </xf>
    <xf numFmtId="317" fontId="421" fillId="88" borderId="1642" xfId="14986" applyNumberFormat="1" applyFont="1" applyFill="1" applyBorder="1" applyAlignment="1">
      <alignment horizontal="center" vertical="center" wrapText="1"/>
    </xf>
    <xf numFmtId="317" fontId="421" fillId="91" borderId="1641" xfId="14986" applyNumberFormat="1" applyFont="1" applyFill="1" applyBorder="1" applyAlignment="1">
      <alignment horizontal="center" vertical="center" wrapText="1"/>
    </xf>
    <xf numFmtId="317" fontId="421" fillId="92" borderId="1642" xfId="14986" applyNumberFormat="1" applyFont="1" applyFill="1" applyBorder="1" applyAlignment="1">
      <alignment horizontal="center" vertical="center" wrapText="1"/>
    </xf>
    <xf numFmtId="317" fontId="421" fillId="33" borderId="1641" xfId="14986" applyNumberFormat="1" applyFont="1" applyFill="1" applyBorder="1" applyAlignment="1">
      <alignment horizontal="center" vertical="center" wrapText="1"/>
    </xf>
    <xf numFmtId="317" fontId="421" fillId="33" borderId="1642" xfId="14986" applyNumberFormat="1" applyFont="1" applyFill="1" applyBorder="1" applyAlignment="1">
      <alignment horizontal="center" vertical="center" wrapText="1"/>
    </xf>
    <xf numFmtId="0" fontId="447" fillId="0" borderId="0" xfId="33475" applyFont="1" applyAlignment="1">
      <alignment horizontal="left" vertical="center" indent="2"/>
    </xf>
    <xf numFmtId="0" fontId="421" fillId="0" borderId="0" xfId="33475" applyFont="1" applyAlignment="1">
      <alignment vertical="center" shrinkToFit="1"/>
    </xf>
    <xf numFmtId="41" fontId="421" fillId="0" borderId="0" xfId="48" applyFont="1" applyFill="1" applyAlignment="1">
      <alignment vertical="center" shrinkToFit="1"/>
    </xf>
    <xf numFmtId="41" fontId="421" fillId="0" borderId="0" xfId="33475" applyNumberFormat="1" applyFont="1" applyAlignment="1">
      <alignment vertical="center" shrinkToFit="1"/>
    </xf>
    <xf numFmtId="0" fontId="448" fillId="87" borderId="1646" xfId="14986" applyFont="1" applyFill="1" applyBorder="1" applyAlignment="1">
      <alignment horizontal="centerContinuous" vertical="center"/>
    </xf>
    <xf numFmtId="9" fontId="448" fillId="87" borderId="1646" xfId="33473" applyFont="1" applyFill="1" applyBorder="1" applyAlignment="1">
      <alignment horizontal="centerContinuous" vertical="center"/>
    </xf>
    <xf numFmtId="317" fontId="448" fillId="87" borderId="1647" xfId="14986" applyNumberFormat="1" applyFont="1" applyFill="1" applyBorder="1" applyAlignment="1">
      <alignment horizontal="centerContinuous" vertical="center"/>
    </xf>
    <xf numFmtId="0" fontId="448" fillId="89" borderId="1649" xfId="33475" applyFont="1" applyFill="1" applyBorder="1" applyAlignment="1">
      <alignment horizontal="centerContinuous" vertical="center"/>
    </xf>
    <xf numFmtId="0" fontId="448" fillId="90" borderId="1681" xfId="0" applyFont="1" applyFill="1" applyBorder="1" applyAlignment="1">
      <alignment horizontal="center" vertical="center"/>
    </xf>
    <xf numFmtId="0" fontId="421" fillId="88" borderId="12" xfId="14986" applyFont="1" applyFill="1" applyBorder="1" applyAlignment="1">
      <alignment horizontal="center" vertical="center" wrapText="1"/>
    </xf>
    <xf numFmtId="9" fontId="421" fillId="88" borderId="12" xfId="33473" applyFont="1" applyFill="1" applyBorder="1" applyAlignment="1">
      <alignment horizontal="center" vertical="center" wrapText="1"/>
    </xf>
    <xf numFmtId="317" fontId="421" fillId="88" borderId="1650" xfId="14986" applyNumberFormat="1" applyFont="1" applyFill="1" applyBorder="1" applyAlignment="1">
      <alignment horizontal="center" vertical="center" wrapText="1"/>
    </xf>
    <xf numFmtId="41" fontId="421" fillId="0" borderId="1667" xfId="33472" applyFont="1" applyFill="1" applyBorder="1" applyAlignment="1">
      <alignment horizontal="left" vertical="center" shrinkToFit="1"/>
    </xf>
    <xf numFmtId="41" fontId="421" fillId="0" borderId="1670" xfId="33472" applyFont="1" applyFill="1" applyBorder="1" applyAlignment="1">
      <alignment horizontal="center" vertical="center" shrinkToFit="1"/>
    </xf>
    <xf numFmtId="41" fontId="421" fillId="0" borderId="1664" xfId="48" applyFont="1" applyFill="1" applyBorder="1" applyAlignment="1">
      <alignment vertical="center"/>
    </xf>
    <xf numFmtId="41" fontId="421" fillId="0" borderId="1680" xfId="48" applyFont="1" applyFill="1" applyBorder="1" applyAlignment="1">
      <alignment vertical="center"/>
    </xf>
    <xf numFmtId="41" fontId="421" fillId="0" borderId="0" xfId="48" applyFont="1" applyAlignment="1">
      <alignment vertical="center" shrinkToFit="1"/>
    </xf>
    <xf numFmtId="0" fontId="421" fillId="0" borderId="0" xfId="33475" applyFont="1" applyAlignment="1">
      <alignment horizontal="center" vertical="center"/>
    </xf>
    <xf numFmtId="0" fontId="77" fillId="0" borderId="0" xfId="33475" applyFont="1">
      <alignment vertical="center"/>
    </xf>
    <xf numFmtId="0" fontId="448" fillId="89" borderId="1644" xfId="33475" applyFont="1" applyFill="1" applyBorder="1" applyAlignment="1">
      <alignment horizontal="centerContinuous" vertical="center"/>
    </xf>
    <xf numFmtId="0" fontId="448" fillId="89" borderId="1645" xfId="33475" applyFont="1" applyFill="1" applyBorder="1" applyAlignment="1">
      <alignment horizontal="centerContinuous" vertical="center"/>
    </xf>
    <xf numFmtId="0" fontId="448" fillId="89" borderId="1646" xfId="33475" applyFont="1" applyFill="1" applyBorder="1" applyAlignment="1">
      <alignment horizontal="centerContinuous" vertical="center"/>
    </xf>
    <xf numFmtId="0" fontId="448" fillId="89" borderId="1646" xfId="33478" applyFont="1" applyFill="1" applyBorder="1" applyAlignment="1">
      <alignment horizontal="centerContinuous" vertical="center"/>
    </xf>
    <xf numFmtId="4" fontId="448" fillId="89" borderId="1646" xfId="33478" applyNumberFormat="1" applyFont="1" applyFill="1" applyBorder="1" applyAlignment="1">
      <alignment horizontal="centerContinuous" vertical="center"/>
    </xf>
    <xf numFmtId="41" fontId="421" fillId="0" borderId="0" xfId="33477" applyFont="1" applyFill="1"/>
    <xf numFmtId="317" fontId="421" fillId="88" borderId="1641" xfId="33479" applyNumberFormat="1" applyFont="1" applyFill="1" applyBorder="1" applyAlignment="1">
      <alignment horizontal="center" vertical="center" wrapText="1"/>
    </xf>
    <xf numFmtId="317" fontId="421" fillId="88" borderId="18" xfId="33479" applyNumberFormat="1" applyFont="1" applyFill="1" applyBorder="1" applyAlignment="1">
      <alignment horizontal="center" vertical="center" wrapText="1"/>
    </xf>
    <xf numFmtId="317" fontId="421" fillId="86" borderId="1650" xfId="14986" applyNumberFormat="1" applyFont="1" applyFill="1" applyBorder="1" applyAlignment="1">
      <alignment horizontal="center" vertical="center" wrapText="1"/>
    </xf>
    <xf numFmtId="0" fontId="421" fillId="88" borderId="1650" xfId="33475" applyFont="1" applyFill="1" applyBorder="1" applyAlignment="1">
      <alignment horizontal="center" vertical="center" wrapText="1"/>
    </xf>
    <xf numFmtId="0" fontId="421" fillId="88" borderId="12" xfId="33475" applyFont="1" applyFill="1" applyBorder="1" applyAlignment="1">
      <alignment horizontal="center" vertical="center" wrapText="1"/>
    </xf>
    <xf numFmtId="0" fontId="421" fillId="88" borderId="12" xfId="33478" applyFont="1" applyFill="1" applyBorder="1" applyAlignment="1">
      <alignment horizontal="center" vertical="center" wrapText="1"/>
    </xf>
    <xf numFmtId="0" fontId="421" fillId="86" borderId="12" xfId="33478" applyFont="1" applyFill="1" applyBorder="1" applyAlignment="1">
      <alignment horizontal="center" vertical="center" wrapText="1"/>
    </xf>
    <xf numFmtId="4" fontId="421" fillId="88" borderId="12" xfId="33478" applyNumberFormat="1" applyFont="1" applyFill="1" applyBorder="1" applyAlignment="1">
      <alignment horizontal="center" vertical="center" wrapText="1"/>
    </xf>
    <xf numFmtId="0" fontId="421" fillId="88" borderId="1676" xfId="33478" applyFont="1" applyFill="1" applyBorder="1" applyAlignment="1">
      <alignment horizontal="center" vertical="center" wrapText="1"/>
    </xf>
    <xf numFmtId="0" fontId="77" fillId="0" borderId="0" xfId="33475" applyFont="1" applyAlignment="1">
      <alignment horizontal="center" vertical="center"/>
    </xf>
    <xf numFmtId="0" fontId="77" fillId="0" borderId="0" xfId="33475" applyFont="1" applyAlignment="1">
      <alignment vertical="center" shrinkToFit="1"/>
    </xf>
    <xf numFmtId="0" fontId="448" fillId="87" borderId="1714" xfId="33480" applyFont="1" applyFill="1" applyBorder="1" applyAlignment="1">
      <alignment horizontal="centerContinuous" vertical="center"/>
    </xf>
    <xf numFmtId="317" fontId="448" fillId="87" borderId="1649" xfId="14986" applyNumberFormat="1" applyFont="1" applyFill="1" applyBorder="1" applyAlignment="1">
      <alignment horizontal="center" vertical="center"/>
    </xf>
    <xf numFmtId="41" fontId="421" fillId="0" borderId="0" xfId="13557" applyFont="1" applyFill="1"/>
    <xf numFmtId="317" fontId="421" fillId="86" borderId="12" xfId="14986" applyNumberFormat="1" applyFont="1" applyFill="1" applyBorder="1" applyAlignment="1">
      <alignment horizontal="center" vertical="center" wrapText="1"/>
    </xf>
    <xf numFmtId="317" fontId="447" fillId="0" borderId="0" xfId="33527" applyNumberFormat="1" applyFont="1" applyFill="1" applyAlignment="1">
      <alignment horizontal="left" vertical="center" indent="3"/>
    </xf>
    <xf numFmtId="0" fontId="421" fillId="0" borderId="0" xfId="33520" applyFont="1" applyAlignment="1"/>
    <xf numFmtId="317" fontId="448" fillId="87" borderId="1644" xfId="33525" applyNumberFormat="1" applyFont="1" applyFill="1" applyBorder="1" applyAlignment="1">
      <alignment horizontal="centerContinuous" vertical="center"/>
    </xf>
    <xf numFmtId="317" fontId="448" fillId="87" borderId="1645" xfId="33525" applyNumberFormat="1" applyFont="1" applyFill="1" applyBorder="1" applyAlignment="1">
      <alignment horizontal="centerContinuous" vertical="center"/>
    </xf>
    <xf numFmtId="317" fontId="448" fillId="87" borderId="1646" xfId="33525" applyNumberFormat="1" applyFont="1" applyFill="1" applyBorder="1" applyAlignment="1">
      <alignment horizontal="centerContinuous" vertical="center"/>
    </xf>
    <xf numFmtId="0" fontId="448" fillId="87" borderId="1646" xfId="33525" applyFont="1" applyFill="1" applyBorder="1" applyAlignment="1">
      <alignment horizontal="centerContinuous" vertical="center"/>
    </xf>
    <xf numFmtId="317" fontId="448" fillId="87" borderId="1646" xfId="33525" applyNumberFormat="1" applyFont="1" applyFill="1" applyBorder="1" applyAlignment="1">
      <alignment horizontal="centerContinuous" vertical="center" shrinkToFit="1"/>
    </xf>
    <xf numFmtId="317" fontId="448" fillId="87" borderId="1646" xfId="33513" applyNumberFormat="1" applyFont="1" applyFill="1" applyBorder="1" applyAlignment="1">
      <alignment horizontal="centerContinuous" vertical="center"/>
    </xf>
    <xf numFmtId="14" fontId="448" fillId="87" borderId="1646" xfId="33513" applyNumberFormat="1" applyFont="1" applyFill="1" applyBorder="1" applyAlignment="1">
      <alignment horizontal="centerContinuous" vertical="center"/>
    </xf>
    <xf numFmtId="317" fontId="448" fillId="87" borderId="1647" xfId="33525" applyNumberFormat="1" applyFont="1" applyFill="1" applyBorder="1" applyAlignment="1">
      <alignment horizontal="centerContinuous" vertical="center"/>
    </xf>
    <xf numFmtId="317" fontId="448" fillId="87" borderId="1648" xfId="33513" applyNumberFormat="1" applyFont="1" applyFill="1" applyBorder="1" applyAlignment="1">
      <alignment horizontal="center" vertical="center"/>
    </xf>
    <xf numFmtId="317" fontId="448" fillId="87" borderId="1648" xfId="33525" applyNumberFormat="1" applyFont="1" applyFill="1" applyBorder="1" applyAlignment="1">
      <alignment horizontal="centerContinuous" vertical="center"/>
    </xf>
    <xf numFmtId="317" fontId="448" fillId="87" borderId="1649" xfId="33525" applyNumberFormat="1" applyFont="1" applyFill="1" applyBorder="1" applyAlignment="1">
      <alignment horizontal="center" vertical="center"/>
    </xf>
    <xf numFmtId="0" fontId="448" fillId="90" borderId="1691" xfId="51" applyFont="1" applyFill="1" applyBorder="1" applyAlignment="1">
      <alignment horizontal="center" vertical="center"/>
    </xf>
    <xf numFmtId="0" fontId="421" fillId="0" borderId="0" xfId="33521" applyNumberFormat="1" applyFont="1" applyFill="1" applyAlignment="1"/>
    <xf numFmtId="317" fontId="421" fillId="88" borderId="1641" xfId="33525" applyNumberFormat="1" applyFont="1" applyFill="1" applyBorder="1" applyAlignment="1">
      <alignment horizontal="center" vertical="center" wrapText="1"/>
    </xf>
    <xf numFmtId="317" fontId="421" fillId="88" borderId="18" xfId="33525" applyNumberFormat="1" applyFont="1" applyFill="1" applyBorder="1" applyAlignment="1">
      <alignment horizontal="center" vertical="center" wrapText="1"/>
    </xf>
    <xf numFmtId="317" fontId="421" fillId="88" borderId="12" xfId="33525" applyNumberFormat="1" applyFont="1" applyFill="1" applyBorder="1" applyAlignment="1">
      <alignment horizontal="center" vertical="center" wrapText="1"/>
    </xf>
    <xf numFmtId="0" fontId="421" fillId="88" borderId="12" xfId="33525" applyFont="1" applyFill="1" applyBorder="1" applyAlignment="1">
      <alignment horizontal="center" vertical="center" wrapText="1"/>
    </xf>
    <xf numFmtId="0" fontId="421" fillId="88" borderId="1637" xfId="33480" applyFont="1" applyFill="1" applyBorder="1" applyAlignment="1">
      <alignment horizontal="center" vertical="center" wrapText="1"/>
    </xf>
    <xf numFmtId="317" fontId="421" fillId="88" borderId="12" xfId="33525" applyNumberFormat="1" applyFont="1" applyFill="1" applyBorder="1" applyAlignment="1">
      <alignment horizontal="center" vertical="center" wrapText="1" shrinkToFit="1"/>
    </xf>
    <xf numFmtId="317" fontId="421" fillId="88" borderId="1650" xfId="33525" applyNumberFormat="1" applyFont="1" applyFill="1" applyBorder="1" applyAlignment="1">
      <alignment horizontal="center" vertical="center" wrapText="1"/>
    </xf>
    <xf numFmtId="317" fontId="421" fillId="88" borderId="1642" xfId="33525" applyNumberFormat="1" applyFont="1" applyFill="1" applyBorder="1" applyAlignment="1">
      <alignment horizontal="center" vertical="center" wrapText="1"/>
    </xf>
    <xf numFmtId="317" fontId="421" fillId="91" borderId="1641" xfId="33525" applyNumberFormat="1" applyFont="1" applyFill="1" applyBorder="1" applyAlignment="1">
      <alignment horizontal="center" vertical="center" wrapText="1"/>
    </xf>
    <xf numFmtId="317" fontId="421" fillId="92" borderId="1642" xfId="33525" applyNumberFormat="1" applyFont="1" applyFill="1" applyBorder="1" applyAlignment="1">
      <alignment horizontal="center" vertical="center" wrapText="1"/>
    </xf>
    <xf numFmtId="317" fontId="421" fillId="33" borderId="1641" xfId="33525" applyNumberFormat="1" applyFont="1" applyFill="1" applyBorder="1" applyAlignment="1">
      <alignment horizontal="center" vertical="center" wrapText="1"/>
    </xf>
    <xf numFmtId="317" fontId="421" fillId="33" borderId="1642" xfId="33525" applyNumberFormat="1" applyFont="1" applyFill="1" applyBorder="1" applyAlignment="1">
      <alignment horizontal="center" vertical="center" wrapText="1"/>
    </xf>
    <xf numFmtId="0" fontId="421" fillId="0" borderId="0" xfId="33521" applyNumberFormat="1" applyFont="1" applyFill="1" applyAlignment="1">
      <alignment vertical="center"/>
    </xf>
    <xf numFmtId="0" fontId="77" fillId="0" borderId="0" xfId="33520" applyFont="1">
      <alignment vertical="center"/>
    </xf>
    <xf numFmtId="0" fontId="77" fillId="0" borderId="0" xfId="33520" applyFont="1" applyAlignment="1">
      <alignment vertical="center" shrinkToFit="1"/>
    </xf>
    <xf numFmtId="41" fontId="77" fillId="0" borderId="0" xfId="33521" applyFont="1" applyFill="1">
      <alignment vertical="center"/>
    </xf>
    <xf numFmtId="14" fontId="77" fillId="0" borderId="0" xfId="33520" applyNumberFormat="1" applyFont="1">
      <alignment vertical="center"/>
    </xf>
    <xf numFmtId="0" fontId="77" fillId="0" borderId="0" xfId="33520" applyFont="1" applyAlignment="1">
      <alignment horizontal="left" vertical="center"/>
    </xf>
    <xf numFmtId="0" fontId="77" fillId="0" borderId="0" xfId="51" applyFont="1" applyAlignment="1">
      <alignment vertical="center"/>
    </xf>
    <xf numFmtId="41" fontId="421" fillId="0" borderId="0" xfId="33472" applyFont="1" applyFill="1" applyBorder="1" applyAlignment="1">
      <alignment vertical="center"/>
    </xf>
    <xf numFmtId="41" fontId="77" fillId="0" borderId="0" xfId="33475" applyNumberFormat="1" applyFont="1">
      <alignment vertical="center"/>
    </xf>
    <xf numFmtId="0" fontId="421" fillId="0" borderId="0" xfId="33471" applyFont="1" applyAlignment="1"/>
    <xf numFmtId="317" fontId="448" fillId="87" borderId="1647" xfId="14986" applyNumberFormat="1" applyFont="1" applyFill="1" applyBorder="1" applyAlignment="1">
      <alignment horizontal="centerContinuous" vertical="center" shrinkToFit="1"/>
    </xf>
    <xf numFmtId="0" fontId="421" fillId="0" borderId="0" xfId="15036" applyFont="1" applyAlignment="1">
      <alignment horizontal="center" vertical="center"/>
    </xf>
    <xf numFmtId="0" fontId="447" fillId="0" borderId="0" xfId="33471" applyFont="1" applyAlignment="1">
      <alignment horizontal="left" vertical="center" indent="2"/>
    </xf>
    <xf numFmtId="0" fontId="421" fillId="0" borderId="0" xfId="33471" applyFont="1" applyAlignment="1">
      <alignment vertical="center" shrinkToFit="1"/>
    </xf>
    <xf numFmtId="0" fontId="421" fillId="0" borderId="0" xfId="33471" applyFont="1" applyAlignment="1">
      <alignment horizontal="left" vertical="center"/>
    </xf>
    <xf numFmtId="317" fontId="421" fillId="88" borderId="1650" xfId="14986" applyNumberFormat="1" applyFont="1" applyFill="1" applyBorder="1" applyAlignment="1">
      <alignment horizontal="center" vertical="center" shrinkToFit="1"/>
    </xf>
    <xf numFmtId="0" fontId="77" fillId="0" borderId="0" xfId="33471" applyFont="1" applyAlignment="1">
      <alignment vertical="center" shrinkToFit="1"/>
    </xf>
    <xf numFmtId="317" fontId="421" fillId="0" borderId="0" xfId="14986" applyNumberFormat="1" applyFont="1" applyAlignment="1">
      <alignment horizontal="center" vertical="center" wrapText="1"/>
    </xf>
    <xf numFmtId="41" fontId="421" fillId="0" borderId="0" xfId="33475" applyNumberFormat="1" applyFont="1" applyAlignment="1">
      <alignment horizontal="left" vertical="center"/>
    </xf>
    <xf numFmtId="41" fontId="421" fillId="0" borderId="0" xfId="33475" applyNumberFormat="1" applyFont="1" applyAlignment="1"/>
    <xf numFmtId="0" fontId="77" fillId="0" borderId="1688" xfId="33475" applyFont="1" applyBorder="1">
      <alignment vertical="center"/>
    </xf>
    <xf numFmtId="41" fontId="447" fillId="0" borderId="0" xfId="33472" applyFont="1" applyAlignment="1">
      <alignment vertical="center"/>
    </xf>
    <xf numFmtId="0" fontId="421" fillId="0" borderId="1689" xfId="33475" applyFont="1" applyBorder="1">
      <alignment vertical="center"/>
    </xf>
    <xf numFmtId="0" fontId="421" fillId="0" borderId="0" xfId="33471" applyFont="1" applyAlignment="1">
      <alignment horizontal="center" vertical="center" shrinkToFit="1"/>
    </xf>
    <xf numFmtId="10" fontId="421" fillId="0" borderId="0" xfId="33473" applyNumberFormat="1" applyFont="1" applyFill="1" applyAlignment="1"/>
    <xf numFmtId="0" fontId="447" fillId="0" borderId="0" xfId="33475" applyFont="1">
      <alignment vertical="center"/>
    </xf>
    <xf numFmtId="341" fontId="421" fillId="0" borderId="0" xfId="33475" applyNumberFormat="1" applyFont="1" applyAlignment="1"/>
    <xf numFmtId="340" fontId="77" fillId="0" borderId="0" xfId="33475" applyNumberFormat="1" applyFont="1">
      <alignment vertical="center"/>
    </xf>
    <xf numFmtId="0" fontId="421" fillId="0" borderId="0" xfId="33475" applyFont="1" applyAlignment="1">
      <alignment horizontal="center"/>
    </xf>
    <xf numFmtId="178" fontId="421" fillId="0" borderId="0" xfId="33476" applyNumberFormat="1" applyFont="1" applyFill="1" applyBorder="1" applyAlignment="1">
      <alignment vertical="center" shrinkToFit="1"/>
    </xf>
    <xf numFmtId="338" fontId="421" fillId="0" borderId="0" xfId="33475" applyNumberFormat="1" applyFont="1" applyAlignment="1"/>
    <xf numFmtId="43" fontId="421" fillId="0" borderId="0" xfId="33475" applyNumberFormat="1" applyFont="1" applyAlignment="1">
      <alignment horizontal="left" vertical="center"/>
    </xf>
    <xf numFmtId="178" fontId="421" fillId="0" borderId="0" xfId="33475" applyNumberFormat="1" applyFont="1" applyAlignment="1"/>
    <xf numFmtId="342" fontId="421" fillId="0" borderId="0" xfId="33472" applyNumberFormat="1" applyFont="1" applyFill="1" applyAlignment="1"/>
    <xf numFmtId="41" fontId="447" fillId="0" borderId="0" xfId="33521" applyFont="1" applyAlignment="1">
      <alignment vertical="center"/>
    </xf>
    <xf numFmtId="0" fontId="421" fillId="0" borderId="0" xfId="33520" applyFont="1" applyAlignment="1">
      <alignment vertical="center" shrinkToFit="1"/>
    </xf>
    <xf numFmtId="41" fontId="447" fillId="0" borderId="0" xfId="33521" applyFont="1" applyFill="1" applyAlignment="1">
      <alignment vertical="center"/>
    </xf>
    <xf numFmtId="0" fontId="447" fillId="0" borderId="0" xfId="33520" applyFont="1">
      <alignment vertical="center"/>
    </xf>
    <xf numFmtId="14" fontId="77" fillId="0" borderId="0" xfId="33475" applyNumberFormat="1" applyFont="1">
      <alignment vertical="center"/>
    </xf>
    <xf numFmtId="14" fontId="77" fillId="0" borderId="0" xfId="33472" applyNumberFormat="1" applyFont="1" applyFill="1">
      <alignment vertical="center"/>
    </xf>
    <xf numFmtId="41" fontId="421" fillId="0" borderId="0" xfId="33472" applyFont="1" applyFill="1" applyAlignment="1"/>
    <xf numFmtId="41" fontId="421" fillId="0" borderId="0" xfId="33472" applyFont="1" applyBorder="1" applyAlignment="1">
      <alignment vertical="center"/>
    </xf>
    <xf numFmtId="41" fontId="423" fillId="0" borderId="0" xfId="33475" applyNumberFormat="1" applyFont="1">
      <alignment vertical="center"/>
    </xf>
    <xf numFmtId="341" fontId="423" fillId="0" borderId="0" xfId="33475" applyNumberFormat="1" applyFont="1" applyAlignment="1">
      <alignment horizontal="center" vertical="center"/>
    </xf>
    <xf numFmtId="41" fontId="421" fillId="0" borderId="0" xfId="33471" applyNumberFormat="1" applyFont="1" applyAlignment="1"/>
    <xf numFmtId="0" fontId="421" fillId="0" borderId="0" xfId="33471" applyFont="1" applyAlignment="1">
      <alignment horizontal="center" vertical="center"/>
    </xf>
    <xf numFmtId="0" fontId="447" fillId="0" borderId="0" xfId="33471" applyFont="1">
      <alignment vertical="center"/>
    </xf>
    <xf numFmtId="41" fontId="447" fillId="0" borderId="0" xfId="33472" applyFont="1" applyFill="1" applyAlignment="1">
      <alignment vertical="center"/>
    </xf>
    <xf numFmtId="43" fontId="421" fillId="0" borderId="0" xfId="33475" applyNumberFormat="1" applyFont="1" applyAlignment="1"/>
    <xf numFmtId="308" fontId="421" fillId="0" borderId="0" xfId="33475" applyNumberFormat="1" applyFont="1" applyAlignment="1"/>
    <xf numFmtId="0" fontId="448" fillId="90" borderId="1748" xfId="51" applyFont="1" applyFill="1" applyBorder="1" applyAlignment="1">
      <alignment horizontal="center" vertical="center"/>
    </xf>
    <xf numFmtId="0" fontId="421" fillId="0" borderId="1664" xfId="15036" applyFont="1" applyBorder="1" applyAlignment="1">
      <alignment horizontal="center" vertical="center" shrinkToFit="1"/>
    </xf>
    <xf numFmtId="0" fontId="421" fillId="0" borderId="1670" xfId="15036" applyFont="1" applyBorder="1" applyAlignment="1">
      <alignment horizontal="center" vertical="center" shrinkToFit="1"/>
    </xf>
    <xf numFmtId="176" fontId="421" fillId="0" borderId="1670" xfId="15036" applyNumberFormat="1" applyFont="1" applyBorder="1" applyAlignment="1">
      <alignment horizontal="center" vertical="center" shrinkToFit="1"/>
    </xf>
    <xf numFmtId="0" fontId="421" fillId="0" borderId="1669" xfId="66" applyFont="1" applyBorder="1" applyAlignment="1">
      <alignment horizontal="center" vertical="center" shrinkToFit="1"/>
    </xf>
    <xf numFmtId="0" fontId="421" fillId="0" borderId="1670" xfId="66" applyFont="1" applyBorder="1" applyAlignment="1">
      <alignment horizontal="center" vertical="center" shrinkToFit="1"/>
    </xf>
    <xf numFmtId="41" fontId="421" fillId="0" borderId="1670" xfId="33472" applyFont="1" applyFill="1" applyBorder="1" applyAlignment="1">
      <alignment horizontal="left" vertical="center" shrinkToFit="1"/>
    </xf>
    <xf numFmtId="178" fontId="421" fillId="0" borderId="1670" xfId="13557" applyNumberFormat="1" applyFont="1" applyFill="1" applyBorder="1" applyAlignment="1">
      <alignment horizontal="right" vertical="center" shrinkToFit="1"/>
    </xf>
    <xf numFmtId="339" fontId="421" fillId="0" borderId="1670" xfId="33472" applyNumberFormat="1" applyFont="1" applyFill="1" applyBorder="1" applyAlignment="1">
      <alignment horizontal="center" vertical="center" shrinkToFit="1"/>
    </xf>
    <xf numFmtId="339" fontId="421" fillId="0" borderId="1670" xfId="13557" applyNumberFormat="1" applyFont="1" applyFill="1" applyBorder="1" applyAlignment="1">
      <alignment horizontal="center" vertical="center" shrinkToFit="1"/>
    </xf>
    <xf numFmtId="41" fontId="421" fillId="0" borderId="1670" xfId="13557" applyFont="1" applyFill="1" applyBorder="1" applyAlignment="1">
      <alignment horizontal="center" vertical="center" shrinkToFit="1"/>
    </xf>
    <xf numFmtId="176" fontId="421" fillId="0" borderId="1670" xfId="13557" applyNumberFormat="1" applyFont="1" applyFill="1" applyBorder="1" applyAlignment="1">
      <alignment horizontal="center" vertical="center" shrinkToFit="1"/>
    </xf>
    <xf numFmtId="41" fontId="421" fillId="0" borderId="1667" xfId="13557" applyFont="1" applyFill="1" applyBorder="1" applyAlignment="1">
      <alignment horizontal="center" vertical="center" shrinkToFit="1"/>
    </xf>
    <xf numFmtId="14" fontId="421" fillId="0" borderId="1671" xfId="13557" applyNumberFormat="1" applyFont="1" applyFill="1" applyBorder="1" applyAlignment="1">
      <alignment horizontal="left" vertical="center" shrinkToFit="1"/>
    </xf>
    <xf numFmtId="178" fontId="421" fillId="0" borderId="1665" xfId="13557" applyNumberFormat="1" applyFont="1" applyFill="1" applyBorder="1" applyAlignment="1">
      <alignment horizontal="center" vertical="center" shrinkToFit="1"/>
    </xf>
    <xf numFmtId="0" fontId="421" fillId="0" borderId="1668" xfId="66" applyFont="1" applyBorder="1" applyAlignment="1">
      <alignment horizontal="center" vertical="center" shrinkToFit="1"/>
    </xf>
    <xf numFmtId="0" fontId="421" fillId="0" borderId="1664" xfId="33472" applyNumberFormat="1" applyFont="1" applyFill="1" applyBorder="1" applyAlignment="1">
      <alignment horizontal="center" vertical="center" shrinkToFit="1"/>
    </xf>
    <xf numFmtId="317" fontId="421" fillId="0" borderId="1665" xfId="33480" applyNumberFormat="1" applyFont="1" applyBorder="1" applyAlignment="1">
      <alignment horizontal="center" vertical="center"/>
    </xf>
    <xf numFmtId="317" fontId="421" fillId="0" borderId="1670" xfId="33480" applyNumberFormat="1" applyFont="1" applyBorder="1" applyAlignment="1">
      <alignment horizontal="center" vertical="center"/>
    </xf>
    <xf numFmtId="9" fontId="421" fillId="0" borderId="1670" xfId="33473" applyFont="1" applyFill="1" applyBorder="1" applyAlignment="1">
      <alignment horizontal="center" vertical="center"/>
    </xf>
    <xf numFmtId="317" fontId="421" fillId="0" borderId="1670" xfId="13574" applyNumberFormat="1" applyFont="1" applyFill="1" applyBorder="1" applyAlignment="1">
      <alignment horizontal="center" vertical="center"/>
    </xf>
    <xf numFmtId="41" fontId="421" fillId="0" borderId="1670" xfId="33472" applyFont="1" applyFill="1" applyBorder="1" applyAlignment="1">
      <alignment horizontal="center" vertical="center"/>
    </xf>
    <xf numFmtId="0" fontId="421" fillId="0" borderId="1670" xfId="33472" applyNumberFormat="1" applyFont="1" applyFill="1" applyBorder="1" applyAlignment="1">
      <alignment horizontal="center" vertical="center"/>
    </xf>
    <xf numFmtId="337" fontId="421" fillId="0" borderId="1670" xfId="33472" applyNumberFormat="1" applyFont="1" applyFill="1" applyBorder="1" applyAlignment="1">
      <alignment horizontal="center" vertical="center"/>
    </xf>
    <xf numFmtId="41" fontId="421" fillId="0" borderId="1664" xfId="33522" applyFont="1" applyFill="1" applyBorder="1" applyAlignment="1">
      <alignment vertical="center"/>
    </xf>
    <xf numFmtId="41" fontId="421" fillId="0" borderId="1680" xfId="33522" applyFont="1" applyFill="1" applyBorder="1" applyAlignment="1">
      <alignment vertical="center"/>
    </xf>
    <xf numFmtId="0" fontId="77" fillId="0" borderId="1670" xfId="33475" applyFont="1" applyBorder="1" applyAlignment="1">
      <alignment horizontal="center" vertical="center" shrinkToFit="1"/>
    </xf>
    <xf numFmtId="0" fontId="421" fillId="0" borderId="1669" xfId="33478" applyFont="1" applyBorder="1" applyAlignment="1">
      <alignment horizontal="center" vertical="center" shrinkToFit="1"/>
    </xf>
    <xf numFmtId="0" fontId="421" fillId="0" borderId="1670" xfId="33478" applyFont="1" applyBorder="1" applyAlignment="1">
      <alignment horizontal="center" vertical="center" shrinkToFit="1"/>
    </xf>
    <xf numFmtId="14" fontId="421" fillId="0" borderId="1670" xfId="33478" applyNumberFormat="1" applyFont="1" applyBorder="1" applyAlignment="1">
      <alignment horizontal="center" vertical="center" shrinkToFit="1"/>
    </xf>
    <xf numFmtId="41" fontId="77" fillId="0" borderId="1670" xfId="33472" applyFont="1" applyFill="1" applyBorder="1" applyAlignment="1">
      <alignment vertical="center" shrinkToFit="1"/>
    </xf>
    <xf numFmtId="41" fontId="77" fillId="0" borderId="1670" xfId="33472" applyFont="1" applyFill="1" applyBorder="1" applyAlignment="1">
      <alignment horizontal="center" vertical="center" shrinkToFit="1"/>
    </xf>
    <xf numFmtId="232" fontId="421" fillId="0" borderId="1667" xfId="33472" applyNumberFormat="1" applyFont="1" applyFill="1" applyBorder="1" applyAlignment="1">
      <alignment horizontal="center" vertical="center" shrinkToFit="1"/>
    </xf>
    <xf numFmtId="0" fontId="421" fillId="0" borderId="1749" xfId="33477" applyNumberFormat="1" applyFont="1" applyFill="1" applyBorder="1" applyAlignment="1">
      <alignment horizontal="left" vertical="center" shrinkToFit="1"/>
    </xf>
    <xf numFmtId="41" fontId="421" fillId="0" borderId="1749" xfId="33522" applyFont="1" applyFill="1" applyBorder="1" applyAlignment="1">
      <alignment vertical="center"/>
    </xf>
    <xf numFmtId="0" fontId="421" fillId="0" borderId="1664" xfId="33524" applyFont="1" applyBorder="1" applyAlignment="1">
      <alignment horizontal="center" vertical="center"/>
    </xf>
    <xf numFmtId="0" fontId="421" fillId="0" borderId="1670" xfId="33524" applyFont="1" applyBorder="1" applyAlignment="1">
      <alignment horizontal="center" vertical="center"/>
    </xf>
    <xf numFmtId="41" fontId="421" fillId="0" borderId="1667" xfId="33521" applyFont="1" applyFill="1" applyBorder="1" applyAlignment="1">
      <alignment horizontal="left" vertical="center" shrinkToFit="1"/>
    </xf>
    <xf numFmtId="0" fontId="421" fillId="0" borderId="1669" xfId="33521" applyNumberFormat="1" applyFont="1" applyFill="1" applyBorder="1" applyAlignment="1">
      <alignment horizontal="center" vertical="center"/>
    </xf>
    <xf numFmtId="41" fontId="421" fillId="0" borderId="1670" xfId="33521" applyFont="1" applyFill="1" applyBorder="1" applyAlignment="1">
      <alignment horizontal="left" vertical="center"/>
    </xf>
    <xf numFmtId="41" fontId="421" fillId="0" borderId="1670" xfId="33521" applyFont="1" applyFill="1" applyBorder="1" applyAlignment="1">
      <alignment horizontal="left" vertical="center" shrinkToFit="1"/>
    </xf>
    <xf numFmtId="178" fontId="421" fillId="0" borderId="1670" xfId="13663" applyNumberFormat="1" applyFont="1" applyFill="1" applyBorder="1" applyAlignment="1">
      <alignment horizontal="center" vertical="center" shrinkToFit="1"/>
    </xf>
    <xf numFmtId="178" fontId="421" fillId="0" borderId="1670" xfId="33521" applyNumberFormat="1" applyFont="1" applyFill="1" applyBorder="1" applyAlignment="1">
      <alignment horizontal="right" vertical="center" shrinkToFit="1"/>
    </xf>
    <xf numFmtId="0" fontId="421" fillId="0" borderId="1670" xfId="33521" applyNumberFormat="1" applyFont="1" applyFill="1" applyBorder="1" applyAlignment="1">
      <alignment horizontal="center" vertical="center"/>
    </xf>
    <xf numFmtId="334" fontId="421" fillId="0" borderId="1670" xfId="13663" applyNumberFormat="1" applyFont="1" applyFill="1" applyBorder="1" applyAlignment="1">
      <alignment horizontal="center" vertical="center"/>
    </xf>
    <xf numFmtId="14" fontId="421" fillId="0" borderId="1670" xfId="13663" applyNumberFormat="1" applyFont="1" applyFill="1" applyBorder="1" applyAlignment="1">
      <alignment horizontal="center" vertical="center"/>
    </xf>
    <xf numFmtId="14" fontId="421" fillId="0" borderId="1670" xfId="13663" applyNumberFormat="1" applyFont="1" applyFill="1" applyBorder="1" applyAlignment="1">
      <alignment horizontal="center" vertical="center" shrinkToFit="1"/>
    </xf>
    <xf numFmtId="0" fontId="421" fillId="0" borderId="1670" xfId="13663" applyNumberFormat="1" applyFont="1" applyFill="1" applyBorder="1" applyAlignment="1">
      <alignment horizontal="center" vertical="center" shrinkToFit="1"/>
    </xf>
    <xf numFmtId="41" fontId="421" fillId="0" borderId="1670" xfId="33521" applyFont="1" applyFill="1" applyBorder="1" applyAlignment="1">
      <alignment horizontal="center" vertical="center" shrinkToFit="1"/>
    </xf>
    <xf numFmtId="41" fontId="421" fillId="0" borderId="1670" xfId="33521" applyFont="1" applyFill="1" applyBorder="1" applyAlignment="1">
      <alignment horizontal="center" vertical="center"/>
    </xf>
    <xf numFmtId="176" fontId="421" fillId="0" borderId="1670" xfId="15002" applyNumberFormat="1" applyFont="1" applyBorder="1" applyAlignment="1">
      <alignment horizontal="center" vertical="center"/>
    </xf>
    <xf numFmtId="0" fontId="421" fillId="0" borderId="1670" xfId="13663" applyNumberFormat="1" applyFont="1" applyFill="1" applyBorder="1" applyAlignment="1">
      <alignment horizontal="center" vertical="center"/>
    </xf>
    <xf numFmtId="41" fontId="421" fillId="0" borderId="1667" xfId="33521" applyFont="1" applyFill="1" applyBorder="1" applyAlignment="1">
      <alignment horizontal="center" vertical="center" shrinkToFit="1"/>
    </xf>
    <xf numFmtId="0" fontId="421" fillId="0" borderId="1669" xfId="33521" applyNumberFormat="1" applyFont="1" applyFill="1" applyBorder="1" applyAlignment="1">
      <alignment horizontal="center" vertical="center" shrinkToFit="1"/>
    </xf>
    <xf numFmtId="0" fontId="421" fillId="0" borderId="1670" xfId="33521" applyNumberFormat="1" applyFont="1" applyFill="1" applyBorder="1" applyAlignment="1">
      <alignment horizontal="center" vertical="center" shrinkToFit="1"/>
    </xf>
    <xf numFmtId="41" fontId="421" fillId="0" borderId="1667" xfId="33521" applyFont="1" applyFill="1" applyBorder="1" applyAlignment="1">
      <alignment horizontal="center" vertical="center"/>
    </xf>
    <xf numFmtId="0" fontId="421" fillId="0" borderId="1669" xfId="33520" applyFont="1" applyBorder="1" applyAlignment="1">
      <alignment horizontal="center" vertical="center" shrinkToFit="1"/>
    </xf>
    <xf numFmtId="14" fontId="421" fillId="0" borderId="1670" xfId="33520" applyNumberFormat="1" applyFont="1" applyBorder="1" applyAlignment="1">
      <alignment horizontal="center" vertical="center" shrinkToFit="1"/>
    </xf>
    <xf numFmtId="0" fontId="421" fillId="0" borderId="1670" xfId="33520" applyFont="1" applyBorder="1" applyAlignment="1">
      <alignment horizontal="center" vertical="center" shrinkToFit="1"/>
    </xf>
    <xf numFmtId="41" fontId="421" fillId="0" borderId="1670" xfId="33523" applyFont="1" applyFill="1" applyBorder="1" applyAlignment="1">
      <alignment horizontal="center" vertical="center"/>
    </xf>
    <xf numFmtId="41" fontId="421" fillId="0" borderId="1669" xfId="13663" applyFont="1" applyFill="1" applyBorder="1" applyAlignment="1">
      <alignment horizontal="center" vertical="center"/>
    </xf>
    <xf numFmtId="41" fontId="421" fillId="0" borderId="1670" xfId="13663" applyFont="1" applyFill="1" applyBorder="1" applyAlignment="1">
      <alignment horizontal="center" vertical="center" shrinkToFit="1"/>
    </xf>
    <xf numFmtId="41" fontId="421" fillId="0" borderId="1667" xfId="13663" applyFont="1" applyFill="1" applyBorder="1" applyAlignment="1">
      <alignment horizontal="center" vertical="center" shrinkToFit="1"/>
    </xf>
    <xf numFmtId="176" fontId="421" fillId="0" borderId="1670" xfId="13663" applyNumberFormat="1" applyFont="1" applyFill="1" applyBorder="1" applyAlignment="1">
      <alignment horizontal="center" vertical="center" shrinkToFit="1"/>
    </xf>
    <xf numFmtId="41" fontId="421" fillId="0" borderId="1670" xfId="13663" applyFont="1" applyFill="1" applyBorder="1" applyAlignment="1">
      <alignment horizontal="center" vertical="center"/>
    </xf>
    <xf numFmtId="0" fontId="421" fillId="0" borderId="1671" xfId="24921" applyNumberFormat="1" applyFont="1" applyFill="1" applyBorder="1" applyAlignment="1">
      <alignment vertical="center" shrinkToFit="1"/>
    </xf>
    <xf numFmtId="41" fontId="421" fillId="0" borderId="1664" xfId="33522" applyFont="1" applyFill="1" applyBorder="1" applyAlignment="1">
      <alignment vertical="center" shrinkToFit="1"/>
    </xf>
    <xf numFmtId="41" fontId="421" fillId="0" borderId="1680" xfId="33522" applyFont="1" applyFill="1" applyBorder="1" applyAlignment="1">
      <alignment vertical="center" shrinkToFit="1"/>
    </xf>
    <xf numFmtId="0" fontId="421" fillId="0" borderId="1665" xfId="15036" applyFont="1" applyBorder="1" applyAlignment="1">
      <alignment horizontal="center" vertical="center"/>
    </xf>
    <xf numFmtId="10" fontId="421" fillId="0" borderId="1670" xfId="33472" applyNumberFormat="1" applyFont="1" applyFill="1" applyBorder="1" applyAlignment="1">
      <alignment horizontal="center" vertical="center" shrinkToFit="1"/>
    </xf>
    <xf numFmtId="41" fontId="421" fillId="0" borderId="1666" xfId="33472" applyFont="1" applyFill="1" applyBorder="1" applyAlignment="1">
      <alignment horizontal="center" vertical="center"/>
    </xf>
    <xf numFmtId="41" fontId="421" fillId="0" borderId="1670" xfId="33472" applyFont="1" applyFill="1" applyBorder="1" applyAlignment="1">
      <alignment horizontal="right" vertical="center"/>
    </xf>
    <xf numFmtId="0" fontId="421" fillId="0" borderId="1666" xfId="15036" applyFont="1" applyBorder="1" applyAlignment="1">
      <alignment horizontal="center" vertical="center"/>
    </xf>
    <xf numFmtId="0" fontId="77" fillId="0" borderId="1664" xfId="33471" applyFont="1" applyBorder="1" applyAlignment="1">
      <alignment horizontal="center" vertical="center"/>
    </xf>
    <xf numFmtId="0" fontId="77" fillId="0" borderId="1665" xfId="33471" applyFont="1" applyBorder="1" applyAlignment="1">
      <alignment horizontal="center" vertical="center"/>
    </xf>
    <xf numFmtId="176" fontId="421" fillId="0" borderId="1666" xfId="15036" applyNumberFormat="1" applyFont="1" applyBorder="1" applyAlignment="1">
      <alignment horizontal="left" vertical="center"/>
    </xf>
    <xf numFmtId="176" fontId="421" fillId="0" borderId="1666" xfId="15036" applyNumberFormat="1" applyFont="1" applyBorder="1" applyAlignment="1">
      <alignment horizontal="center" vertical="center" shrinkToFit="1"/>
    </xf>
    <xf numFmtId="0" fontId="421" fillId="0" borderId="1667" xfId="15036" applyFont="1" applyBorder="1" applyAlignment="1">
      <alignment horizontal="center" vertical="center"/>
    </xf>
    <xf numFmtId="41" fontId="421" fillId="0" borderId="1669" xfId="33472" applyFont="1" applyFill="1" applyBorder="1" applyAlignment="1">
      <alignment horizontal="center" vertical="center"/>
    </xf>
    <xf numFmtId="41" fontId="421" fillId="0" borderId="1667" xfId="33472" applyFont="1" applyFill="1" applyBorder="1" applyAlignment="1">
      <alignment horizontal="center" vertical="center"/>
    </xf>
    <xf numFmtId="41" fontId="421" fillId="0" borderId="1665" xfId="33472" applyFont="1" applyFill="1" applyBorder="1" applyAlignment="1">
      <alignment horizontal="center" vertical="center" shrinkToFit="1"/>
    </xf>
    <xf numFmtId="41" fontId="421" fillId="0" borderId="1671" xfId="33472" applyFont="1" applyFill="1" applyBorder="1" applyAlignment="1">
      <alignment horizontal="left" vertical="center"/>
    </xf>
    <xf numFmtId="41" fontId="421" fillId="0" borderId="1750" xfId="33472" applyFont="1" applyFill="1" applyBorder="1" applyAlignment="1">
      <alignment horizontal="left" vertical="center" shrinkToFit="1"/>
    </xf>
    <xf numFmtId="41" fontId="421" fillId="0" borderId="1680" xfId="33472" applyFont="1" applyFill="1" applyBorder="1" applyAlignment="1">
      <alignment horizontal="left" vertical="center" shrinkToFit="1"/>
    </xf>
    <xf numFmtId="41" fontId="421" fillId="0" borderId="1664" xfId="33472" applyFont="1" applyFill="1" applyBorder="1" applyAlignment="1">
      <alignment horizontal="left" vertical="center" shrinkToFit="1"/>
    </xf>
    <xf numFmtId="41" fontId="421" fillId="0" borderId="1749" xfId="33472" applyFont="1" applyFill="1" applyBorder="1" applyAlignment="1">
      <alignment horizontal="left" vertical="center" shrinkToFit="1"/>
    </xf>
    <xf numFmtId="41" fontId="421" fillId="86" borderId="1640" xfId="33472" applyFont="1" applyFill="1" applyBorder="1" applyAlignment="1">
      <alignment vertical="center"/>
    </xf>
    <xf numFmtId="317" fontId="421" fillId="0" borderId="1669" xfId="13574" applyNumberFormat="1" applyFont="1" applyFill="1" applyBorder="1" applyAlignment="1">
      <alignment horizontal="left" vertical="center" shrinkToFit="1"/>
    </xf>
    <xf numFmtId="49" fontId="421" fillId="0" borderId="1670" xfId="13574" applyNumberFormat="1" applyFont="1" applyFill="1" applyBorder="1" applyAlignment="1">
      <alignment horizontal="left" vertical="center"/>
    </xf>
    <xf numFmtId="14" fontId="421" fillId="0" borderId="1670" xfId="13574" applyNumberFormat="1" applyFont="1" applyFill="1" applyBorder="1" applyAlignment="1">
      <alignment horizontal="left" vertical="center"/>
    </xf>
    <xf numFmtId="176" fontId="421" fillId="0" borderId="1670" xfId="13574" applyNumberFormat="1" applyFont="1" applyFill="1" applyBorder="1" applyAlignment="1">
      <alignment horizontal="left" vertical="center" shrinkToFit="1"/>
    </xf>
    <xf numFmtId="14" fontId="421" fillId="0" borderId="1670" xfId="33472" applyNumberFormat="1" applyFont="1" applyFill="1" applyBorder="1" applyAlignment="1">
      <alignment horizontal="center" vertical="center"/>
    </xf>
    <xf numFmtId="41" fontId="421" fillId="0" borderId="1670" xfId="33522" applyFont="1" applyFill="1" applyBorder="1" applyAlignment="1">
      <alignment horizontal="center" vertical="center"/>
    </xf>
    <xf numFmtId="41" fontId="421" fillId="0" borderId="1666" xfId="33522" applyFont="1" applyFill="1" applyBorder="1" applyAlignment="1">
      <alignment horizontal="center" vertical="center"/>
    </xf>
    <xf numFmtId="337" fontId="421" fillId="0" borderId="1671" xfId="33480" applyNumberFormat="1" applyFont="1" applyBorder="1" applyAlignment="1">
      <alignment horizontal="left" vertical="center" shrinkToFit="1"/>
    </xf>
    <xf numFmtId="0" fontId="421" fillId="0" borderId="0" xfId="33471" applyFont="1" applyAlignment="1">
      <alignment horizontal="center" vertical="center" wrapText="1"/>
    </xf>
    <xf numFmtId="337" fontId="421" fillId="0" borderId="1670" xfId="33475" applyNumberFormat="1" applyFont="1" applyBorder="1" applyAlignment="1">
      <alignment horizontal="center" vertical="center"/>
    </xf>
    <xf numFmtId="14" fontId="421" fillId="0" borderId="1670" xfId="33475" applyNumberFormat="1" applyFont="1" applyBorder="1" applyAlignment="1">
      <alignment horizontal="center" vertical="center"/>
    </xf>
    <xf numFmtId="0" fontId="421" fillId="0" borderId="1670" xfId="33475" applyFont="1" applyBorder="1" applyAlignment="1">
      <alignment horizontal="center" vertical="center"/>
    </xf>
    <xf numFmtId="14" fontId="421" fillId="0" borderId="1669" xfId="33475" applyNumberFormat="1" applyFont="1" applyBorder="1" applyAlignment="1">
      <alignment horizontal="center" vertical="center"/>
    </xf>
    <xf numFmtId="0" fontId="421" fillId="0" borderId="1671" xfId="33475" applyFont="1" applyBorder="1" applyAlignment="1">
      <alignment vertical="center" shrinkToFit="1"/>
    </xf>
    <xf numFmtId="0" fontId="421" fillId="0" borderId="1664" xfId="15036" applyFont="1" applyBorder="1" applyAlignment="1">
      <alignment horizontal="center" vertical="center"/>
    </xf>
    <xf numFmtId="176" fontId="421" fillId="0" borderId="1667" xfId="15036" applyNumberFormat="1" applyFont="1" applyBorder="1" applyAlignment="1">
      <alignment horizontal="left" vertical="center"/>
    </xf>
    <xf numFmtId="176" fontId="421" fillId="0" borderId="1669" xfId="15036" applyNumberFormat="1" applyFont="1" applyBorder="1" applyAlignment="1">
      <alignment horizontal="center" vertical="center"/>
    </xf>
    <xf numFmtId="317" fontId="456" fillId="0" borderId="0" xfId="13574" applyNumberFormat="1" applyFont="1" applyFill="1" applyBorder="1" applyAlignment="1">
      <alignment horizontal="left" indent="1"/>
    </xf>
    <xf numFmtId="41" fontId="77" fillId="0" borderId="0" xfId="48" applyFont="1">
      <alignment vertical="center"/>
    </xf>
    <xf numFmtId="41" fontId="450" fillId="0" borderId="1658" xfId="33472" applyFont="1" applyFill="1" applyBorder="1" applyAlignment="1">
      <alignment horizontal="left" vertical="center" shrinkToFit="1"/>
    </xf>
    <xf numFmtId="41" fontId="450" fillId="0" borderId="1653" xfId="33472" applyFont="1" applyFill="1" applyBorder="1" applyAlignment="1">
      <alignment horizontal="left" vertical="center" shrinkToFit="1"/>
    </xf>
    <xf numFmtId="41" fontId="450" fillId="0" borderId="1684" xfId="33472" applyFont="1" applyFill="1" applyBorder="1" applyAlignment="1">
      <alignment horizontal="center" vertical="center"/>
    </xf>
    <xf numFmtId="41" fontId="450" fillId="0" borderId="1654" xfId="33472" applyFont="1" applyFill="1" applyBorder="1" applyAlignment="1">
      <alignment horizontal="center" vertical="center"/>
    </xf>
    <xf numFmtId="41" fontId="450" fillId="0" borderId="1643" xfId="33472" applyFont="1" applyFill="1" applyBorder="1" applyAlignment="1">
      <alignment horizontal="left" vertical="center" shrinkToFit="1"/>
    </xf>
    <xf numFmtId="41" fontId="450" fillId="0" borderId="1651" xfId="48" applyFont="1" applyFill="1" applyBorder="1" applyAlignment="1">
      <alignment vertical="center" shrinkToFit="1"/>
    </xf>
    <xf numFmtId="41" fontId="450" fillId="0" borderId="1682" xfId="48" applyFont="1" applyFill="1" applyBorder="1" applyAlignment="1">
      <alignment vertical="center" shrinkToFit="1"/>
    </xf>
    <xf numFmtId="41" fontId="450" fillId="0" borderId="31" xfId="33472" applyFont="1" applyFill="1" applyBorder="1" applyAlignment="1">
      <alignment horizontal="center" vertical="center"/>
    </xf>
    <xf numFmtId="41" fontId="450" fillId="0" borderId="30" xfId="33472" applyFont="1" applyFill="1" applyBorder="1" applyAlignment="1">
      <alignment horizontal="center" vertical="center"/>
    </xf>
    <xf numFmtId="41" fontId="450" fillId="0" borderId="1660" xfId="33472" applyFont="1" applyFill="1" applyBorder="1" applyAlignment="1">
      <alignment horizontal="center" vertical="center" shrinkToFit="1"/>
    </xf>
    <xf numFmtId="41" fontId="450" fillId="0" borderId="1659" xfId="33472" applyFont="1" applyFill="1" applyBorder="1" applyAlignment="1">
      <alignment horizontal="center" vertical="center"/>
    </xf>
    <xf numFmtId="41" fontId="450" fillId="0" borderId="1661" xfId="33472" applyFont="1" applyFill="1" applyBorder="1" applyAlignment="1">
      <alignment horizontal="left" vertical="center" shrinkToFit="1"/>
    </xf>
    <xf numFmtId="41" fontId="450" fillId="0" borderId="1654" xfId="33472" applyFont="1" applyFill="1" applyBorder="1" applyAlignment="1">
      <alignment horizontal="left" vertical="center" shrinkToFit="1"/>
    </xf>
    <xf numFmtId="10" fontId="450" fillId="0" borderId="29" xfId="33472" applyNumberFormat="1" applyFont="1" applyFill="1" applyBorder="1" applyAlignment="1">
      <alignment horizontal="center" vertical="center" shrinkToFit="1"/>
    </xf>
    <xf numFmtId="41" fontId="450" fillId="0" borderId="29" xfId="33472" applyFont="1" applyFill="1" applyBorder="1" applyAlignment="1">
      <alignment horizontal="center" vertical="center"/>
    </xf>
    <xf numFmtId="41" fontId="450" fillId="0" borderId="29" xfId="48" applyFont="1" applyFill="1" applyBorder="1" applyAlignment="1">
      <alignment horizontal="center" vertical="center"/>
    </xf>
    <xf numFmtId="41" fontId="450" fillId="0" borderId="30" xfId="33472" applyFont="1" applyFill="1" applyBorder="1" applyAlignment="1">
      <alignment horizontal="right" vertical="center"/>
    </xf>
    <xf numFmtId="41" fontId="450" fillId="0" borderId="1651" xfId="48" applyFont="1" applyFill="1" applyBorder="1" applyAlignment="1">
      <alignment vertical="center"/>
    </xf>
    <xf numFmtId="41" fontId="450" fillId="0" borderId="1682" xfId="48" applyFont="1" applyFill="1" applyBorder="1" applyAlignment="1">
      <alignment vertical="center"/>
    </xf>
    <xf numFmtId="41" fontId="450" fillId="0" borderId="1653" xfId="48" applyFont="1" applyFill="1" applyBorder="1" applyAlignment="1">
      <alignment horizontal="center" vertical="center"/>
    </xf>
    <xf numFmtId="41" fontId="450" fillId="0" borderId="1656" xfId="48" applyFont="1" applyFill="1" applyBorder="1" applyAlignment="1">
      <alignment vertical="center"/>
    </xf>
    <xf numFmtId="41" fontId="450" fillId="0" borderId="1683" xfId="48" applyFont="1" applyFill="1" applyBorder="1" applyAlignment="1">
      <alignment vertical="center"/>
    </xf>
    <xf numFmtId="10" fontId="450" fillId="0" borderId="1663" xfId="33472" applyNumberFormat="1" applyFont="1" applyFill="1" applyBorder="1" applyAlignment="1">
      <alignment horizontal="center" vertical="center" shrinkToFit="1"/>
    </xf>
    <xf numFmtId="41" fontId="450" fillId="0" borderId="1658" xfId="48" applyFont="1" applyFill="1" applyBorder="1" applyAlignment="1">
      <alignment horizontal="center" vertical="center"/>
    </xf>
    <xf numFmtId="41" fontId="450" fillId="0" borderId="1663" xfId="33472" applyFont="1" applyFill="1" applyBorder="1" applyAlignment="1">
      <alignment horizontal="center" vertical="center"/>
    </xf>
    <xf numFmtId="10" fontId="450" fillId="0" borderId="1663" xfId="33523" applyNumberFormat="1" applyFont="1" applyFill="1" applyBorder="1" applyAlignment="1">
      <alignment horizontal="center" vertical="center" shrinkToFit="1"/>
    </xf>
    <xf numFmtId="41" fontId="450" fillId="0" borderId="30" xfId="48" applyFont="1" applyFill="1" applyBorder="1" applyAlignment="1">
      <alignment horizontal="center" vertical="center"/>
    </xf>
    <xf numFmtId="41" fontId="450" fillId="0" borderId="1663" xfId="33472" applyFont="1" applyFill="1" applyBorder="1" applyAlignment="1">
      <alignment horizontal="right" vertical="center"/>
    </xf>
    <xf numFmtId="41" fontId="450" fillId="0" borderId="1661" xfId="33522" applyFont="1" applyFill="1" applyBorder="1" applyAlignment="1">
      <alignment vertical="center"/>
    </xf>
    <xf numFmtId="41" fontId="450" fillId="0" borderId="1656" xfId="33522" applyFont="1" applyFill="1" applyBorder="1" applyAlignment="1">
      <alignment vertical="center"/>
    </xf>
    <xf numFmtId="41" fontId="450" fillId="0" borderId="1683" xfId="33522" applyFont="1" applyFill="1" applyBorder="1" applyAlignment="1">
      <alignment vertical="center"/>
    </xf>
    <xf numFmtId="41" fontId="450" fillId="0" borderId="1658" xfId="48" applyFont="1" applyFill="1" applyBorder="1" applyAlignment="1">
      <alignment horizontal="left" vertical="center" shrinkToFit="1"/>
    </xf>
    <xf numFmtId="41" fontId="450" fillId="0" borderId="1663" xfId="48" applyFont="1" applyFill="1" applyBorder="1" applyAlignment="1">
      <alignment horizontal="center" vertical="center"/>
    </xf>
    <xf numFmtId="0" fontId="450" fillId="0" borderId="0" xfId="33521" applyNumberFormat="1" applyFont="1" applyFill="1" applyAlignment="1">
      <alignment vertical="center"/>
    </xf>
    <xf numFmtId="41" fontId="450" fillId="0" borderId="1654" xfId="33521" applyFont="1" applyFill="1" applyBorder="1" applyAlignment="1">
      <alignment horizontal="left" vertical="center" shrinkToFit="1"/>
    </xf>
    <xf numFmtId="0" fontId="450" fillId="0" borderId="31" xfId="33521" applyNumberFormat="1" applyFont="1" applyFill="1" applyBorder="1" applyAlignment="1">
      <alignment horizontal="center" vertical="center"/>
    </xf>
    <xf numFmtId="41" fontId="450" fillId="0" borderId="30" xfId="33521" applyFont="1" applyFill="1" applyBorder="1" applyAlignment="1">
      <alignment horizontal="left" vertical="center"/>
    </xf>
    <xf numFmtId="41" fontId="450" fillId="0" borderId="30" xfId="33521" applyFont="1" applyFill="1" applyBorder="1" applyAlignment="1">
      <alignment horizontal="left" vertical="center" shrinkToFit="1"/>
    </xf>
    <xf numFmtId="178" fontId="450" fillId="0" borderId="30" xfId="13663" applyNumberFormat="1" applyFont="1" applyFill="1" applyBorder="1" applyAlignment="1">
      <alignment horizontal="center" vertical="center" shrinkToFit="1"/>
    </xf>
    <xf numFmtId="178" fontId="450" fillId="0" borderId="30" xfId="33521" applyNumberFormat="1" applyFont="1" applyFill="1" applyBorder="1" applyAlignment="1">
      <alignment horizontal="right" vertical="center" shrinkToFit="1"/>
    </xf>
    <xf numFmtId="0" fontId="450" fillId="0" borderId="30" xfId="33521" applyNumberFormat="1" applyFont="1" applyFill="1" applyBorder="1" applyAlignment="1">
      <alignment horizontal="center" vertical="center"/>
    </xf>
    <xf numFmtId="334" fontId="450" fillId="0" borderId="30" xfId="13663" applyNumberFormat="1" applyFont="1" applyFill="1" applyBorder="1" applyAlignment="1">
      <alignment horizontal="center" vertical="center"/>
    </xf>
    <xf numFmtId="14" fontId="450" fillId="0" borderId="30" xfId="13663" applyNumberFormat="1" applyFont="1" applyFill="1" applyBorder="1" applyAlignment="1">
      <alignment horizontal="center" vertical="center"/>
    </xf>
    <xf numFmtId="14" fontId="450" fillId="0" borderId="30" xfId="13663" applyNumberFormat="1" applyFont="1" applyFill="1" applyBorder="1" applyAlignment="1">
      <alignment horizontal="center" vertical="center" shrinkToFit="1"/>
    </xf>
    <xf numFmtId="0" fontId="450" fillId="0" borderId="30" xfId="13663" applyNumberFormat="1" applyFont="1" applyFill="1" applyBorder="1" applyAlignment="1">
      <alignment horizontal="center" vertical="center"/>
    </xf>
    <xf numFmtId="41" fontId="450" fillId="0" borderId="30" xfId="33521" applyFont="1" applyFill="1" applyBorder="1" applyAlignment="1">
      <alignment horizontal="center" vertical="center" shrinkToFit="1"/>
    </xf>
    <xf numFmtId="41" fontId="450" fillId="0" borderId="30" xfId="33521" applyFont="1" applyFill="1" applyBorder="1" applyAlignment="1">
      <alignment horizontal="center" vertical="center"/>
    </xf>
    <xf numFmtId="41" fontId="450" fillId="0" borderId="1654" xfId="33521" applyFont="1" applyFill="1" applyBorder="1" applyAlignment="1">
      <alignment horizontal="center" vertical="center" shrinkToFit="1"/>
    </xf>
    <xf numFmtId="41" fontId="450" fillId="0" borderId="1654" xfId="33521" applyFont="1" applyFill="1" applyBorder="1" applyAlignment="1">
      <alignment horizontal="center" vertical="center"/>
    </xf>
    <xf numFmtId="41" fontId="450" fillId="0" borderId="30" xfId="33523" applyFont="1" applyFill="1" applyBorder="1" applyAlignment="1">
      <alignment horizontal="center" vertical="center"/>
    </xf>
    <xf numFmtId="41" fontId="450" fillId="0" borderId="31" xfId="13663" applyFont="1" applyFill="1" applyBorder="1" applyAlignment="1">
      <alignment horizontal="center" vertical="center"/>
    </xf>
    <xf numFmtId="41" fontId="450" fillId="0" borderId="30" xfId="13663" applyFont="1" applyFill="1" applyBorder="1" applyAlignment="1">
      <alignment horizontal="center" vertical="center" shrinkToFit="1"/>
    </xf>
    <xf numFmtId="41" fontId="450" fillId="0" borderId="1654" xfId="13663" applyFont="1" applyFill="1" applyBorder="1" applyAlignment="1">
      <alignment horizontal="center" vertical="center" shrinkToFit="1"/>
    </xf>
    <xf numFmtId="41" fontId="450" fillId="0" borderId="31" xfId="13663" applyFont="1" applyFill="1" applyBorder="1" applyAlignment="1">
      <alignment horizontal="center" vertical="center" shrinkToFit="1"/>
    </xf>
    <xf numFmtId="176" fontId="450" fillId="0" borderId="30" xfId="13663" applyNumberFormat="1" applyFont="1" applyFill="1" applyBorder="1" applyAlignment="1">
      <alignment horizontal="center" vertical="center" shrinkToFit="1"/>
    </xf>
    <xf numFmtId="41" fontId="450" fillId="0" borderId="30" xfId="13663" applyFont="1" applyFill="1" applyBorder="1" applyAlignment="1">
      <alignment horizontal="center" vertical="center"/>
    </xf>
    <xf numFmtId="0" fontId="450" fillId="0" borderId="1643" xfId="24921" applyNumberFormat="1" applyFont="1" applyFill="1" applyBorder="1" applyAlignment="1">
      <alignment vertical="center" shrinkToFit="1"/>
    </xf>
    <xf numFmtId="41" fontId="450" fillId="0" borderId="1651" xfId="33522" applyFont="1" applyFill="1" applyBorder="1" applyAlignment="1">
      <alignment vertical="center" shrinkToFit="1"/>
    </xf>
    <xf numFmtId="41" fontId="450" fillId="0" borderId="1682" xfId="33522" applyFont="1" applyFill="1" applyBorder="1" applyAlignment="1">
      <alignment vertical="center" shrinkToFit="1"/>
    </xf>
    <xf numFmtId="41" fontId="450" fillId="0" borderId="1651" xfId="33522" applyFont="1" applyFill="1" applyBorder="1" applyAlignment="1">
      <alignment vertical="center"/>
    </xf>
    <xf numFmtId="0" fontId="450" fillId="0" borderId="0" xfId="33520" applyFont="1">
      <alignment vertical="center"/>
    </xf>
    <xf numFmtId="178" fontId="450" fillId="0" borderId="30" xfId="33521" applyNumberFormat="1" applyFont="1" applyFill="1" applyBorder="1" applyAlignment="1">
      <alignment horizontal="center" vertical="center" shrinkToFit="1"/>
    </xf>
    <xf numFmtId="0" fontId="450" fillId="0" borderId="30" xfId="13663" applyNumberFormat="1" applyFont="1" applyFill="1" applyBorder="1" applyAlignment="1">
      <alignment horizontal="center" vertical="center" shrinkToFit="1"/>
    </xf>
    <xf numFmtId="41" fontId="450" fillId="0" borderId="30" xfId="33522" applyFont="1" applyFill="1" applyBorder="1" applyAlignment="1">
      <alignment horizontal="center" vertical="center"/>
    </xf>
    <xf numFmtId="0" fontId="450" fillId="0" borderId="1643" xfId="13663" applyNumberFormat="1" applyFont="1" applyFill="1" applyBorder="1" applyAlignment="1">
      <alignment vertical="center" shrinkToFit="1"/>
    </xf>
    <xf numFmtId="41" fontId="450" fillId="0" borderId="30" xfId="33522" applyFont="1" applyFill="1" applyBorder="1" applyAlignment="1">
      <alignment horizontal="center" vertical="center" shrinkToFit="1"/>
    </xf>
    <xf numFmtId="41" fontId="450" fillId="0" borderId="1643" xfId="33521" applyFont="1" applyFill="1" applyBorder="1" applyAlignment="1">
      <alignment vertical="center" shrinkToFit="1"/>
    </xf>
    <xf numFmtId="178" fontId="450" fillId="91" borderId="30" xfId="13663" applyNumberFormat="1" applyFont="1" applyFill="1" applyBorder="1" applyAlignment="1">
      <alignment horizontal="center" vertical="center" shrinkToFit="1"/>
    </xf>
    <xf numFmtId="41" fontId="450" fillId="0" borderId="30" xfId="33472" applyFont="1" applyFill="1" applyBorder="1" applyAlignment="1">
      <alignment horizontal="left" vertical="center" shrinkToFit="1"/>
    </xf>
    <xf numFmtId="41" fontId="450" fillId="0" borderId="1654" xfId="33472" quotePrefix="1" applyFont="1" applyFill="1" applyBorder="1" applyAlignment="1">
      <alignment horizontal="left" vertical="center" shrinkToFit="1"/>
    </xf>
    <xf numFmtId="178" fontId="450" fillId="0" borderId="1652" xfId="13557" applyNumberFormat="1" applyFont="1" applyFill="1" applyBorder="1" applyAlignment="1">
      <alignment horizontal="center" vertical="center" shrinkToFit="1"/>
    </xf>
    <xf numFmtId="178" fontId="450" fillId="0" borderId="30" xfId="13557" applyNumberFormat="1" applyFont="1" applyFill="1" applyBorder="1" applyAlignment="1">
      <alignment horizontal="right" vertical="center" shrinkToFit="1"/>
    </xf>
    <xf numFmtId="339" fontId="450" fillId="0" borderId="30" xfId="33472" applyNumberFormat="1" applyFont="1" applyFill="1" applyBorder="1" applyAlignment="1">
      <alignment horizontal="center" vertical="center" shrinkToFit="1"/>
    </xf>
    <xf numFmtId="339" fontId="450" fillId="0" borderId="30" xfId="13557" applyNumberFormat="1" applyFont="1" applyFill="1" applyBorder="1" applyAlignment="1">
      <alignment horizontal="center" vertical="center" shrinkToFit="1"/>
    </xf>
    <xf numFmtId="41" fontId="450" fillId="0" borderId="30" xfId="33472" applyFont="1" applyFill="1" applyBorder="1" applyAlignment="1">
      <alignment horizontal="center" vertical="center" shrinkToFit="1"/>
    </xf>
    <xf numFmtId="41" fontId="450" fillId="0" borderId="30" xfId="13557" applyFont="1" applyFill="1" applyBorder="1" applyAlignment="1">
      <alignment horizontal="center" vertical="center" shrinkToFit="1"/>
    </xf>
    <xf numFmtId="176" fontId="450" fillId="0" borderId="30" xfId="13557" applyNumberFormat="1" applyFont="1" applyFill="1" applyBorder="1" applyAlignment="1">
      <alignment horizontal="center" vertical="center" shrinkToFit="1"/>
    </xf>
    <xf numFmtId="41" fontId="450" fillId="0" borderId="1654" xfId="13557" applyFont="1" applyFill="1" applyBorder="1" applyAlignment="1">
      <alignment horizontal="center" vertical="center" shrinkToFit="1"/>
    </xf>
    <xf numFmtId="14" fontId="450" fillId="0" borderId="1643" xfId="13557" applyNumberFormat="1" applyFont="1" applyFill="1" applyBorder="1" applyAlignment="1">
      <alignment horizontal="left" vertical="center" shrinkToFit="1"/>
    </xf>
    <xf numFmtId="14" fontId="450" fillId="0" borderId="1661" xfId="13557" applyNumberFormat="1" applyFont="1" applyFill="1" applyBorder="1" applyAlignment="1">
      <alignment horizontal="left" vertical="center" shrinkToFit="1"/>
    </xf>
    <xf numFmtId="41" fontId="450" fillId="0" borderId="1747" xfId="48" applyFont="1" applyFill="1" applyBorder="1" applyAlignment="1">
      <alignment vertical="center"/>
    </xf>
    <xf numFmtId="178" fontId="450" fillId="0" borderId="30" xfId="13557" applyNumberFormat="1" applyFont="1" applyFill="1" applyBorder="1" applyAlignment="1">
      <alignment horizontal="center" vertical="center" shrinkToFit="1"/>
    </xf>
    <xf numFmtId="0" fontId="450" fillId="0" borderId="1651" xfId="33472" applyNumberFormat="1" applyFont="1" applyFill="1" applyBorder="1" applyAlignment="1">
      <alignment horizontal="center" vertical="center" shrinkToFit="1"/>
    </xf>
    <xf numFmtId="41" fontId="390" fillId="0" borderId="30" xfId="33472" applyFont="1" applyFill="1" applyBorder="1" applyAlignment="1">
      <alignment vertical="center" shrinkToFit="1"/>
    </xf>
    <xf numFmtId="41" fontId="390" fillId="0" borderId="30" xfId="33472" applyFont="1" applyFill="1" applyBorder="1" applyAlignment="1">
      <alignment horizontal="center" vertical="center" shrinkToFit="1"/>
    </xf>
    <xf numFmtId="232" fontId="450" fillId="0" borderId="1654" xfId="33472" applyNumberFormat="1" applyFont="1" applyFill="1" applyBorder="1" applyAlignment="1">
      <alignment horizontal="center" vertical="center" shrinkToFit="1"/>
    </xf>
    <xf numFmtId="0" fontId="450" fillId="0" borderId="1678" xfId="33477" applyNumberFormat="1" applyFont="1" applyFill="1" applyBorder="1" applyAlignment="1">
      <alignment horizontal="left" vertical="center" shrinkToFit="1"/>
    </xf>
    <xf numFmtId="0" fontId="450" fillId="0" borderId="1678" xfId="33477" applyNumberFormat="1" applyFont="1" applyFill="1" applyBorder="1" applyAlignment="1">
      <alignment horizontal="left" vertical="center" wrapText="1" shrinkToFit="1"/>
    </xf>
    <xf numFmtId="0" fontId="450" fillId="0" borderId="1651" xfId="33523" applyNumberFormat="1" applyFont="1" applyFill="1" applyBorder="1" applyAlignment="1">
      <alignment horizontal="center" vertical="center" shrinkToFit="1"/>
    </xf>
    <xf numFmtId="41" fontId="450" fillId="0" borderId="1654" xfId="33523" applyFont="1" applyFill="1" applyBorder="1" applyAlignment="1">
      <alignment horizontal="left" vertical="center" shrinkToFit="1"/>
    </xf>
    <xf numFmtId="41" fontId="450" fillId="0" borderId="30" xfId="33523" applyFont="1" applyFill="1" applyBorder="1" applyAlignment="1">
      <alignment horizontal="center" vertical="center" shrinkToFit="1"/>
    </xf>
    <xf numFmtId="41" fontId="390" fillId="0" borderId="30" xfId="33523" applyFont="1" applyFill="1" applyBorder="1" applyAlignment="1">
      <alignment vertical="center" shrinkToFit="1"/>
    </xf>
    <xf numFmtId="41" fontId="450" fillId="0" borderId="1678" xfId="33522" applyFont="1" applyFill="1" applyBorder="1" applyAlignment="1">
      <alignment vertical="center"/>
    </xf>
    <xf numFmtId="41" fontId="450" fillId="0" borderId="1682" xfId="33522" applyFont="1" applyFill="1" applyBorder="1" applyAlignment="1">
      <alignment vertical="center"/>
    </xf>
    <xf numFmtId="232" fontId="450" fillId="0" borderId="1678" xfId="33477" applyNumberFormat="1" applyFont="1" applyFill="1" applyBorder="1" applyAlignment="1">
      <alignment horizontal="left" vertical="center" shrinkToFit="1"/>
    </xf>
    <xf numFmtId="232" fontId="450" fillId="0" borderId="1678" xfId="33472" applyNumberFormat="1" applyFont="1" applyFill="1" applyBorder="1" applyAlignment="1">
      <alignment vertical="center" shrinkToFit="1"/>
    </xf>
    <xf numFmtId="41" fontId="390" fillId="0" borderId="0" xfId="48" applyFont="1" applyFill="1">
      <alignment vertical="center"/>
    </xf>
    <xf numFmtId="0" fontId="390" fillId="0" borderId="0" xfId="33471" applyFont="1">
      <alignment vertical="center"/>
    </xf>
    <xf numFmtId="41" fontId="450" fillId="0" borderId="0" xfId="33472" applyFont="1" applyFill="1" applyBorder="1" applyAlignment="1">
      <alignment vertical="center"/>
    </xf>
    <xf numFmtId="41" fontId="77" fillId="0" borderId="0" xfId="48" applyFont="1" applyAlignment="1">
      <alignment vertical="center" shrinkToFit="1"/>
    </xf>
    <xf numFmtId="41" fontId="421" fillId="0" borderId="0" xfId="48" applyFont="1" applyFill="1" applyBorder="1" applyAlignment="1">
      <alignment vertical="center"/>
    </xf>
    <xf numFmtId="41" fontId="448" fillId="87" borderId="1646" xfId="48" applyFont="1" applyFill="1" applyBorder="1" applyAlignment="1">
      <alignment horizontal="centerContinuous" vertical="center"/>
    </xf>
    <xf numFmtId="41" fontId="448" fillId="90" borderId="1681" xfId="48" applyFont="1" applyFill="1" applyBorder="1" applyAlignment="1">
      <alignment horizontal="center" vertical="center"/>
    </xf>
    <xf numFmtId="41" fontId="421" fillId="88" borderId="12" xfId="48" applyFont="1" applyFill="1" applyBorder="1" applyAlignment="1">
      <alignment horizontal="center" vertical="center" wrapText="1"/>
    </xf>
    <xf numFmtId="41" fontId="421" fillId="0" borderId="1665" xfId="48" applyFont="1" applyBorder="1" applyAlignment="1">
      <alignment horizontal="left" vertical="center" shrinkToFit="1"/>
    </xf>
    <xf numFmtId="0" fontId="450" fillId="0" borderId="1651" xfId="33524" applyFont="1" applyBorder="1" applyAlignment="1">
      <alignment horizontal="center" vertical="center"/>
    </xf>
    <xf numFmtId="0" fontId="450" fillId="0" borderId="30" xfId="33524" applyFont="1" applyBorder="1" applyAlignment="1">
      <alignment horizontal="center" vertical="center"/>
    </xf>
    <xf numFmtId="176" fontId="450" fillId="0" borderId="30" xfId="15036" applyNumberFormat="1" applyFont="1" applyBorder="1" applyAlignment="1">
      <alignment horizontal="center" vertical="center" shrinkToFit="1"/>
    </xf>
    <xf numFmtId="0" fontId="450" fillId="0" borderId="31" xfId="33520" applyFont="1" applyBorder="1" applyAlignment="1">
      <alignment horizontal="center" vertical="center" shrinkToFit="1"/>
    </xf>
    <xf numFmtId="14" fontId="450" fillId="0" borderId="30" xfId="33520" applyNumberFormat="1" applyFont="1" applyBorder="1" applyAlignment="1">
      <alignment horizontal="center" vertical="center" shrinkToFit="1"/>
    </xf>
    <xf numFmtId="0" fontId="450" fillId="0" borderId="30" xfId="33520" applyFont="1" applyBorder="1" applyAlignment="1">
      <alignment horizontal="center" vertical="center" shrinkToFit="1"/>
    </xf>
    <xf numFmtId="176" fontId="450" fillId="0" borderId="30" xfId="15002" applyNumberFormat="1" applyFont="1" applyBorder="1" applyAlignment="1">
      <alignment horizontal="center" vertical="center"/>
    </xf>
    <xf numFmtId="0" fontId="450" fillId="0" borderId="1651" xfId="15036" applyFont="1" applyBorder="1" applyAlignment="1">
      <alignment horizontal="center" vertical="center" shrinkToFit="1"/>
    </xf>
    <xf numFmtId="0" fontId="450" fillId="0" borderId="30" xfId="15036" applyFont="1" applyBorder="1" applyAlignment="1">
      <alignment horizontal="center" vertical="center" shrinkToFit="1"/>
    </xf>
    <xf numFmtId="0" fontId="450" fillId="0" borderId="31" xfId="66" applyFont="1" applyBorder="1" applyAlignment="1">
      <alignment horizontal="center" vertical="center" shrinkToFit="1"/>
    </xf>
    <xf numFmtId="0" fontId="450" fillId="0" borderId="30" xfId="66" applyFont="1" applyBorder="1" applyAlignment="1">
      <alignment horizontal="center" vertical="center" shrinkToFit="1"/>
    </xf>
    <xf numFmtId="0" fontId="450" fillId="0" borderId="53" xfId="66" applyFont="1" applyBorder="1" applyAlignment="1">
      <alignment horizontal="center" vertical="center" shrinkToFit="1"/>
    </xf>
    <xf numFmtId="0" fontId="450" fillId="0" borderId="0" xfId="33475" applyFont="1">
      <alignment vertical="center"/>
    </xf>
    <xf numFmtId="0" fontId="450" fillId="0" borderId="31" xfId="33478" applyFont="1" applyBorder="1" applyAlignment="1">
      <alignment horizontal="center" vertical="center" shrinkToFit="1"/>
    </xf>
    <xf numFmtId="0" fontId="450" fillId="0" borderId="30" xfId="33478" applyFont="1" applyBorder="1" applyAlignment="1">
      <alignment horizontal="center" vertical="center" shrinkToFit="1"/>
    </xf>
    <xf numFmtId="14" fontId="450" fillId="0" borderId="30" xfId="33478" applyNumberFormat="1" applyFont="1" applyBorder="1" applyAlignment="1">
      <alignment horizontal="center" vertical="center" shrinkToFit="1"/>
    </xf>
    <xf numFmtId="0" fontId="450" fillId="0" borderId="0" xfId="33475" applyFont="1" applyAlignment="1">
      <alignment vertical="center" shrinkToFit="1"/>
    </xf>
    <xf numFmtId="0" fontId="390" fillId="0" borderId="30" xfId="33475" applyFont="1" applyBorder="1" applyAlignment="1">
      <alignment horizontal="center" vertical="center" shrinkToFit="1"/>
    </xf>
    <xf numFmtId="0" fontId="390" fillId="0" borderId="30" xfId="33520" applyFont="1" applyBorder="1" applyAlignment="1">
      <alignment horizontal="center" vertical="center" shrinkToFit="1"/>
    </xf>
    <xf numFmtId="337" fontId="390" fillId="0" borderId="1672" xfId="33475" applyNumberFormat="1" applyFont="1" applyBorder="1">
      <alignment vertical="center"/>
    </xf>
    <xf numFmtId="0" fontId="450" fillId="0" borderId="1651" xfId="15036" applyFont="1" applyBorder="1" applyAlignment="1">
      <alignment horizontal="center" vertical="center"/>
    </xf>
    <xf numFmtId="0" fontId="450" fillId="0" borderId="1652" xfId="15036" applyFont="1" applyBorder="1" applyAlignment="1">
      <alignment horizontal="center" vertical="center"/>
    </xf>
    <xf numFmtId="176" fontId="450" fillId="0" borderId="1673" xfId="15036" applyNumberFormat="1" applyFont="1" applyBorder="1" applyAlignment="1">
      <alignment horizontal="center" vertical="center"/>
    </xf>
    <xf numFmtId="41" fontId="450" fillId="0" borderId="1652" xfId="48" applyFont="1" applyFill="1" applyBorder="1" applyAlignment="1">
      <alignment horizontal="left" vertical="center" shrinkToFit="1"/>
    </xf>
    <xf numFmtId="337" fontId="450" fillId="0" borderId="29" xfId="33475" applyNumberFormat="1" applyFont="1" applyBorder="1" applyAlignment="1">
      <alignment horizontal="center" vertical="center"/>
    </xf>
    <xf numFmtId="0" fontId="450" fillId="0" borderId="30" xfId="33475" applyFont="1" applyBorder="1" applyAlignment="1">
      <alignment horizontal="center" vertical="center"/>
    </xf>
    <xf numFmtId="14" fontId="450" fillId="0" borderId="31" xfId="33475" applyNumberFormat="1" applyFont="1" applyBorder="1" applyAlignment="1">
      <alignment horizontal="center" vertical="center"/>
    </xf>
    <xf numFmtId="0" fontId="450" fillId="0" borderId="1643" xfId="33475" applyFont="1" applyBorder="1" applyAlignment="1">
      <alignment vertical="center" shrinkToFit="1"/>
    </xf>
    <xf numFmtId="0" fontId="390" fillId="0" borderId="0" xfId="33475" applyFont="1">
      <alignment vertical="center"/>
    </xf>
    <xf numFmtId="0" fontId="390" fillId="0" borderId="1672" xfId="33475" applyFont="1" applyBorder="1">
      <alignment vertical="center"/>
    </xf>
    <xf numFmtId="14" fontId="450" fillId="0" borderId="30" xfId="33475" applyNumberFormat="1" applyFont="1" applyBorder="1" applyAlignment="1">
      <alignment horizontal="center" vertical="center"/>
    </xf>
    <xf numFmtId="0" fontId="450" fillId="0" borderId="1656" xfId="15036" applyFont="1" applyBorder="1" applyAlignment="1">
      <alignment horizontal="center" vertical="center"/>
    </xf>
    <xf numFmtId="337" fontId="450" fillId="0" borderId="1663" xfId="33475" applyNumberFormat="1" applyFont="1" applyBorder="1" applyAlignment="1">
      <alignment horizontal="center" vertical="center"/>
    </xf>
    <xf numFmtId="0" fontId="450" fillId="0" borderId="1663" xfId="33475" applyFont="1" applyBorder="1" applyAlignment="1">
      <alignment horizontal="center" vertical="center"/>
    </xf>
    <xf numFmtId="14" fontId="450" fillId="0" borderId="1662" xfId="33475" applyNumberFormat="1" applyFont="1" applyBorder="1" applyAlignment="1">
      <alignment horizontal="center" vertical="center"/>
    </xf>
    <xf numFmtId="0" fontId="450" fillId="0" borderId="1661" xfId="33475" applyFont="1" applyBorder="1" applyAlignment="1">
      <alignment vertical="center" shrinkToFit="1"/>
    </xf>
    <xf numFmtId="176" fontId="450" fillId="0" borderId="1652" xfId="15036" applyNumberFormat="1" applyFont="1" applyBorder="1" applyAlignment="1">
      <alignment horizontal="center" vertical="center" shrinkToFit="1"/>
    </xf>
    <xf numFmtId="0" fontId="450" fillId="0" borderId="0" xfId="15036" applyFont="1" applyAlignment="1">
      <alignment horizontal="center" vertical="center"/>
    </xf>
    <xf numFmtId="0" fontId="390" fillId="0" borderId="1651" xfId="33471" applyFont="1" applyBorder="1" applyAlignment="1">
      <alignment horizontal="center" vertical="center"/>
    </xf>
    <xf numFmtId="0" fontId="390" fillId="0" borderId="1657" xfId="33471" applyFont="1" applyBorder="1" applyAlignment="1">
      <alignment horizontal="center" vertical="center"/>
    </xf>
    <xf numFmtId="176" fontId="450" fillId="0" borderId="1684" xfId="15036" applyNumberFormat="1" applyFont="1" applyBorder="1" applyAlignment="1">
      <alignment horizontal="center" vertical="center" shrinkToFit="1"/>
    </xf>
    <xf numFmtId="0" fontId="450" fillId="0" borderId="1653" xfId="15036" applyFont="1" applyBorder="1" applyAlignment="1">
      <alignment horizontal="center" vertical="center"/>
    </xf>
    <xf numFmtId="176" fontId="450" fillId="0" borderId="1653" xfId="15036" applyNumberFormat="1" applyFont="1" applyBorder="1" applyAlignment="1">
      <alignment horizontal="center" vertical="center" shrinkToFit="1"/>
    </xf>
    <xf numFmtId="0" fontId="450" fillId="0" borderId="1742" xfId="15036" applyFont="1" applyBorder="1" applyAlignment="1">
      <alignment horizontal="center" vertical="center"/>
    </xf>
    <xf numFmtId="0" fontId="450" fillId="0" borderId="0" xfId="33471" applyFont="1">
      <alignment vertical="center"/>
    </xf>
    <xf numFmtId="0" fontId="390" fillId="0" borderId="1652" xfId="33471" applyFont="1" applyBorder="1" applyAlignment="1">
      <alignment horizontal="center" vertical="center"/>
    </xf>
    <xf numFmtId="0" fontId="390" fillId="0" borderId="30" xfId="33471" applyFont="1" applyBorder="1" applyAlignment="1">
      <alignment horizontal="center" vertical="center"/>
    </xf>
    <xf numFmtId="0" fontId="450" fillId="0" borderId="1654" xfId="15036" applyFont="1" applyBorder="1" applyAlignment="1">
      <alignment horizontal="center" vertical="center"/>
    </xf>
    <xf numFmtId="0" fontId="390" fillId="0" borderId="1656" xfId="33471" applyFont="1" applyBorder="1" applyAlignment="1">
      <alignment horizontal="center" vertical="center"/>
    </xf>
    <xf numFmtId="0" fontId="450" fillId="0" borderId="1658" xfId="15036" applyFont="1" applyBorder="1" applyAlignment="1">
      <alignment horizontal="center" vertical="center"/>
    </xf>
    <xf numFmtId="0" fontId="450" fillId="0" borderId="1659" xfId="15036" applyFont="1" applyBorder="1" applyAlignment="1">
      <alignment horizontal="center" vertical="center"/>
    </xf>
    <xf numFmtId="0" fontId="450" fillId="85" borderId="1651" xfId="15036" applyFont="1" applyFill="1" applyBorder="1" applyAlignment="1">
      <alignment horizontal="center" vertical="center"/>
    </xf>
    <xf numFmtId="0" fontId="450" fillId="85" borderId="1652" xfId="15036" applyFont="1" applyFill="1" applyBorder="1" applyAlignment="1">
      <alignment horizontal="center" vertical="center"/>
    </xf>
    <xf numFmtId="41" fontId="450" fillId="85" borderId="1654" xfId="33472" applyFont="1" applyFill="1" applyBorder="1" applyAlignment="1">
      <alignment horizontal="left" vertical="center" shrinkToFit="1"/>
    </xf>
    <xf numFmtId="176" fontId="450" fillId="85" borderId="1673" xfId="15036" applyNumberFormat="1" applyFont="1" applyFill="1" applyBorder="1" applyAlignment="1">
      <alignment horizontal="center" vertical="center"/>
    </xf>
    <xf numFmtId="41" fontId="450" fillId="85" borderId="1652" xfId="48" applyFont="1" applyFill="1" applyBorder="1" applyAlignment="1">
      <alignment horizontal="left" vertical="center" shrinkToFit="1"/>
    </xf>
    <xf numFmtId="337" fontId="450" fillId="85" borderId="29" xfId="33475" applyNumberFormat="1" applyFont="1" applyFill="1" applyBorder="1" applyAlignment="1">
      <alignment horizontal="center" vertical="center"/>
    </xf>
    <xf numFmtId="10" fontId="450" fillId="85" borderId="29" xfId="33472" applyNumberFormat="1" applyFont="1" applyFill="1" applyBorder="1" applyAlignment="1">
      <alignment horizontal="center" vertical="center" shrinkToFit="1"/>
    </xf>
    <xf numFmtId="14" fontId="450" fillId="85" borderId="30" xfId="33475" applyNumberFormat="1" applyFont="1" applyFill="1" applyBorder="1" applyAlignment="1">
      <alignment horizontal="center" vertical="center"/>
    </xf>
    <xf numFmtId="0" fontId="450" fillId="85" borderId="30" xfId="33475" applyFont="1" applyFill="1" applyBorder="1" applyAlignment="1">
      <alignment horizontal="center" vertical="center"/>
    </xf>
    <xf numFmtId="41" fontId="450" fillId="85" borderId="1653" xfId="48" applyFont="1" applyFill="1" applyBorder="1" applyAlignment="1">
      <alignment horizontal="center" vertical="center"/>
    </xf>
    <xf numFmtId="14" fontId="450" fillId="85" borderId="31" xfId="33475" applyNumberFormat="1" applyFont="1" applyFill="1" applyBorder="1" applyAlignment="1">
      <alignment horizontal="center" vertical="center"/>
    </xf>
    <xf numFmtId="41" fontId="450" fillId="85" borderId="30" xfId="33472" applyFont="1" applyFill="1" applyBorder="1" applyAlignment="1">
      <alignment horizontal="center" vertical="center"/>
    </xf>
    <xf numFmtId="41" fontId="450" fillId="85" borderId="29" xfId="48" applyFont="1" applyFill="1" applyBorder="1" applyAlignment="1">
      <alignment horizontal="center" vertical="center"/>
    </xf>
    <xf numFmtId="41" fontId="450" fillId="85" borderId="30" xfId="33472" applyFont="1" applyFill="1" applyBorder="1" applyAlignment="1">
      <alignment horizontal="right" vertical="center"/>
    </xf>
    <xf numFmtId="0" fontId="450" fillId="85" borderId="1643" xfId="33475" applyFont="1" applyFill="1" applyBorder="1" applyAlignment="1">
      <alignment vertical="center" shrinkToFit="1"/>
    </xf>
    <xf numFmtId="0" fontId="450" fillId="85" borderId="1656" xfId="15036" applyFont="1" applyFill="1" applyBorder="1" applyAlignment="1">
      <alignment horizontal="center" vertical="center"/>
    </xf>
    <xf numFmtId="337" fontId="450" fillId="85" borderId="1663" xfId="33475" applyNumberFormat="1" applyFont="1" applyFill="1" applyBorder="1" applyAlignment="1">
      <alignment horizontal="center" vertical="center"/>
    </xf>
    <xf numFmtId="10" fontId="450" fillId="85" borderId="1663" xfId="33472" applyNumberFormat="1" applyFont="1" applyFill="1" applyBorder="1" applyAlignment="1">
      <alignment horizontal="center" vertical="center" shrinkToFit="1"/>
    </xf>
    <xf numFmtId="0" fontId="450" fillId="85" borderId="1663" xfId="33475" applyFont="1" applyFill="1" applyBorder="1" applyAlignment="1">
      <alignment horizontal="center" vertical="center"/>
    </xf>
    <xf numFmtId="41" fontId="450" fillId="85" borderId="1658" xfId="48" applyFont="1" applyFill="1" applyBorder="1" applyAlignment="1">
      <alignment horizontal="center" vertical="center"/>
    </xf>
    <xf numFmtId="14" fontId="450" fillId="85" borderId="1662" xfId="33475" applyNumberFormat="1" applyFont="1" applyFill="1" applyBorder="1" applyAlignment="1">
      <alignment horizontal="center" vertical="center"/>
    </xf>
    <xf numFmtId="41" fontId="450" fillId="85" borderId="1663" xfId="33472" applyFont="1" applyFill="1" applyBorder="1" applyAlignment="1">
      <alignment horizontal="center" vertical="center"/>
    </xf>
    <xf numFmtId="0" fontId="450" fillId="85" borderId="1661" xfId="33475" applyFont="1" applyFill="1" applyBorder="1" applyAlignment="1">
      <alignment vertical="center" shrinkToFit="1"/>
    </xf>
    <xf numFmtId="0" fontId="390" fillId="85" borderId="1656" xfId="33471" applyFont="1" applyFill="1" applyBorder="1" applyAlignment="1">
      <alignment horizontal="center" vertical="center"/>
    </xf>
    <xf numFmtId="0" fontId="390" fillId="85" borderId="1657" xfId="33471" applyFont="1" applyFill="1" applyBorder="1" applyAlignment="1">
      <alignment horizontal="center" vertical="center"/>
    </xf>
    <xf numFmtId="0" fontId="390" fillId="85" borderId="30" xfId="33471" applyFont="1" applyFill="1" applyBorder="1" applyAlignment="1">
      <alignment horizontal="center" vertical="center"/>
    </xf>
    <xf numFmtId="0" fontId="450" fillId="85" borderId="1658" xfId="15036" applyFont="1" applyFill="1" applyBorder="1" applyAlignment="1">
      <alignment horizontal="center" vertical="center"/>
    </xf>
    <xf numFmtId="41" fontId="450" fillId="85" borderId="1658" xfId="33472" applyFont="1" applyFill="1" applyBorder="1" applyAlignment="1">
      <alignment horizontal="left" vertical="center" shrinkToFit="1"/>
    </xf>
    <xf numFmtId="176" fontId="450" fillId="85" borderId="1653" xfId="15036" applyNumberFormat="1" applyFont="1" applyFill="1" applyBorder="1" applyAlignment="1">
      <alignment horizontal="center" vertical="center" shrinkToFit="1"/>
    </xf>
    <xf numFmtId="0" fontId="450" fillId="85" borderId="1659" xfId="15036" applyFont="1" applyFill="1" applyBorder="1" applyAlignment="1">
      <alignment horizontal="center" vertical="center"/>
    </xf>
    <xf numFmtId="41" fontId="450" fillId="85" borderId="31" xfId="33472" applyFont="1" applyFill="1" applyBorder="1" applyAlignment="1">
      <alignment horizontal="center" vertical="center"/>
    </xf>
    <xf numFmtId="41" fontId="450" fillId="85" borderId="1654" xfId="33472" applyFont="1" applyFill="1" applyBorder="1" applyAlignment="1">
      <alignment horizontal="center" vertical="center"/>
    </xf>
    <xf numFmtId="41" fontId="450" fillId="85" borderId="1660" xfId="33472" applyFont="1" applyFill="1" applyBorder="1" applyAlignment="1">
      <alignment horizontal="center" vertical="center" shrinkToFit="1"/>
    </xf>
    <xf numFmtId="41" fontId="450" fillId="85" borderId="1659" xfId="33472" applyFont="1" applyFill="1" applyBorder="1" applyAlignment="1">
      <alignment horizontal="center" vertical="center"/>
    </xf>
    <xf numFmtId="41" fontId="450" fillId="85" borderId="1661" xfId="33472" applyFont="1" applyFill="1" applyBorder="1" applyAlignment="1">
      <alignment horizontal="left" vertical="center" shrinkToFit="1"/>
    </xf>
    <xf numFmtId="41" fontId="450" fillId="91" borderId="31" xfId="33472" applyFont="1" applyFill="1" applyBorder="1" applyAlignment="1">
      <alignment horizontal="center" vertical="center"/>
    </xf>
    <xf numFmtId="41" fontId="450" fillId="91" borderId="30" xfId="33472" applyFont="1" applyFill="1" applyBorder="1" applyAlignment="1">
      <alignment horizontal="center" vertical="center"/>
    </xf>
    <xf numFmtId="41" fontId="450" fillId="91" borderId="1654" xfId="33472" applyFont="1" applyFill="1" applyBorder="1" applyAlignment="1">
      <alignment horizontal="center" vertical="center"/>
    </xf>
    <xf numFmtId="0" fontId="450" fillId="91" borderId="1656" xfId="15036" applyFont="1" applyFill="1" applyBorder="1" applyAlignment="1">
      <alignment horizontal="center" vertical="center"/>
    </xf>
    <xf numFmtId="0" fontId="450" fillId="91" borderId="1652" xfId="15036" applyFont="1" applyFill="1" applyBorder="1" applyAlignment="1">
      <alignment horizontal="center" vertical="center"/>
    </xf>
    <xf numFmtId="41" fontId="450" fillId="91" borderId="1654" xfId="33472" applyFont="1" applyFill="1" applyBorder="1" applyAlignment="1">
      <alignment horizontal="left" vertical="center" shrinkToFit="1"/>
    </xf>
    <xf numFmtId="176" fontId="450" fillId="91" borderId="1673" xfId="15036" applyNumberFormat="1" applyFont="1" applyFill="1" applyBorder="1" applyAlignment="1">
      <alignment horizontal="center" vertical="center"/>
    </xf>
    <xf numFmtId="41" fontId="450" fillId="91" borderId="1652" xfId="48" applyFont="1" applyFill="1" applyBorder="1" applyAlignment="1">
      <alignment horizontal="left" vertical="center" shrinkToFit="1"/>
    </xf>
    <xf numFmtId="337" fontId="450" fillId="91" borderId="1663" xfId="33475" applyNumberFormat="1" applyFont="1" applyFill="1" applyBorder="1" applyAlignment="1">
      <alignment horizontal="center" vertical="center"/>
    </xf>
    <xf numFmtId="10" fontId="450" fillId="91" borderId="1663" xfId="33472" applyNumberFormat="1" applyFont="1" applyFill="1" applyBorder="1" applyAlignment="1">
      <alignment horizontal="center" vertical="center" shrinkToFit="1"/>
    </xf>
    <xf numFmtId="14" fontId="450" fillId="91" borderId="30" xfId="33475" applyNumberFormat="1" applyFont="1" applyFill="1" applyBorder="1" applyAlignment="1">
      <alignment horizontal="center" vertical="center"/>
    </xf>
    <xf numFmtId="0" fontId="450" fillId="91" borderId="1663" xfId="33475" applyFont="1" applyFill="1" applyBorder="1" applyAlignment="1">
      <alignment horizontal="center" vertical="center"/>
    </xf>
    <xf numFmtId="41" fontId="450" fillId="91" borderId="1658" xfId="48" applyFont="1" applyFill="1" applyBorder="1" applyAlignment="1">
      <alignment horizontal="center" vertical="center"/>
    </xf>
    <xf numFmtId="14" fontId="450" fillId="91" borderId="1662" xfId="33475" applyNumberFormat="1" applyFont="1" applyFill="1" applyBorder="1" applyAlignment="1">
      <alignment horizontal="center" vertical="center"/>
    </xf>
    <xf numFmtId="41" fontId="450" fillId="91" borderId="1663" xfId="33472" applyFont="1" applyFill="1" applyBorder="1" applyAlignment="1">
      <alignment horizontal="center" vertical="center"/>
    </xf>
    <xf numFmtId="41" fontId="450" fillId="91" borderId="29" xfId="48" applyFont="1" applyFill="1" applyBorder="1" applyAlignment="1">
      <alignment horizontal="center" vertical="center"/>
    </xf>
    <xf numFmtId="41" fontId="450" fillId="91" borderId="30" xfId="33472" applyFont="1" applyFill="1" applyBorder="1" applyAlignment="1">
      <alignment horizontal="right" vertical="center"/>
    </xf>
    <xf numFmtId="0" fontId="450" fillId="91" borderId="1661" xfId="33475" applyFont="1" applyFill="1" applyBorder="1" applyAlignment="1">
      <alignment vertical="center" shrinkToFit="1"/>
    </xf>
    <xf numFmtId="0" fontId="390" fillId="91" borderId="1656" xfId="33471" applyFont="1" applyFill="1" applyBorder="1" applyAlignment="1">
      <alignment horizontal="center" vertical="center"/>
    </xf>
    <xf numFmtId="0" fontId="390" fillId="91" borderId="1657" xfId="33471" applyFont="1" applyFill="1" applyBorder="1" applyAlignment="1">
      <alignment horizontal="center" vertical="center"/>
    </xf>
    <xf numFmtId="0" fontId="390" fillId="91" borderId="30" xfId="33471" applyFont="1" applyFill="1" applyBorder="1" applyAlignment="1">
      <alignment horizontal="center" vertical="center"/>
    </xf>
    <xf numFmtId="0" fontId="450" fillId="91" borderId="1658" xfId="15036" applyFont="1" applyFill="1" applyBorder="1" applyAlignment="1">
      <alignment horizontal="center" vertical="center"/>
    </xf>
    <xf numFmtId="41" fontId="450" fillId="91" borderId="1658" xfId="33472" applyFont="1" applyFill="1" applyBorder="1" applyAlignment="1">
      <alignment horizontal="left" vertical="center" shrinkToFit="1"/>
    </xf>
    <xf numFmtId="176" fontId="450" fillId="91" borderId="1653" xfId="15036" applyNumberFormat="1" applyFont="1" applyFill="1" applyBorder="1" applyAlignment="1">
      <alignment horizontal="center" vertical="center" shrinkToFit="1"/>
    </xf>
    <xf numFmtId="0" fontId="450" fillId="91" borderId="1659" xfId="15036" applyFont="1" applyFill="1" applyBorder="1" applyAlignment="1">
      <alignment horizontal="center" vertical="center"/>
    </xf>
    <xf numFmtId="41" fontId="450" fillId="91" borderId="1660" xfId="33472" applyFont="1" applyFill="1" applyBorder="1" applyAlignment="1">
      <alignment horizontal="center" vertical="center" shrinkToFit="1"/>
    </xf>
    <xf numFmtId="41" fontId="450" fillId="91" borderId="1659" xfId="33472" applyFont="1" applyFill="1" applyBorder="1" applyAlignment="1">
      <alignment horizontal="center" vertical="center"/>
    </xf>
    <xf numFmtId="41" fontId="450" fillId="91" borderId="1661" xfId="33472" applyFont="1" applyFill="1" applyBorder="1" applyAlignment="1">
      <alignment horizontal="left" vertical="center" shrinkToFit="1"/>
    </xf>
    <xf numFmtId="0" fontId="450" fillId="85" borderId="1651" xfId="33524" applyFont="1" applyFill="1" applyBorder="1" applyAlignment="1">
      <alignment horizontal="center" vertical="center"/>
    </xf>
    <xf numFmtId="0" fontId="450" fillId="85" borderId="30" xfId="33524" applyFont="1" applyFill="1" applyBorder="1" applyAlignment="1">
      <alignment horizontal="center" vertical="center"/>
    </xf>
    <xf numFmtId="41" fontId="450" fillId="85" borderId="1654" xfId="33521" applyFont="1" applyFill="1" applyBorder="1" applyAlignment="1">
      <alignment horizontal="left" vertical="center" shrinkToFit="1"/>
    </xf>
    <xf numFmtId="0" fontId="450" fillId="85" borderId="31" xfId="33521" applyNumberFormat="1" applyFont="1" applyFill="1" applyBorder="1" applyAlignment="1">
      <alignment horizontal="center" vertical="center"/>
    </xf>
    <xf numFmtId="41" fontId="450" fillId="85" borderId="30" xfId="33521" applyFont="1" applyFill="1" applyBorder="1" applyAlignment="1">
      <alignment horizontal="left" vertical="center"/>
    </xf>
    <xf numFmtId="41" fontId="450" fillId="85" borderId="30" xfId="33521" applyFont="1" applyFill="1" applyBorder="1" applyAlignment="1">
      <alignment horizontal="left" vertical="center" shrinkToFit="1"/>
    </xf>
    <xf numFmtId="178" fontId="450" fillId="85" borderId="30" xfId="13663" applyNumberFormat="1" applyFont="1" applyFill="1" applyBorder="1" applyAlignment="1">
      <alignment horizontal="center" vertical="center" shrinkToFit="1"/>
    </xf>
    <xf numFmtId="178" fontId="450" fillId="85" borderId="30" xfId="33521" applyNumberFormat="1" applyFont="1" applyFill="1" applyBorder="1" applyAlignment="1">
      <alignment horizontal="center" vertical="center" shrinkToFit="1"/>
    </xf>
    <xf numFmtId="178" fontId="450" fillId="85" borderId="30" xfId="33521" applyNumberFormat="1" applyFont="1" applyFill="1" applyBorder="1" applyAlignment="1">
      <alignment horizontal="right" vertical="center" shrinkToFit="1"/>
    </xf>
    <xf numFmtId="0" fontId="450" fillId="85" borderId="30" xfId="33521" applyNumberFormat="1" applyFont="1" applyFill="1" applyBorder="1" applyAlignment="1">
      <alignment horizontal="center" vertical="center"/>
    </xf>
    <xf numFmtId="334" fontId="450" fillId="85" borderId="30" xfId="13663" applyNumberFormat="1" applyFont="1" applyFill="1" applyBorder="1" applyAlignment="1">
      <alignment horizontal="center" vertical="center"/>
    </xf>
    <xf numFmtId="14" fontId="450" fillId="85" borderId="30" xfId="13663" applyNumberFormat="1" applyFont="1" applyFill="1" applyBorder="1" applyAlignment="1">
      <alignment horizontal="center" vertical="center"/>
    </xf>
    <xf numFmtId="14" fontId="450" fillId="85" borderId="30" xfId="13663" applyNumberFormat="1" applyFont="1" applyFill="1" applyBorder="1" applyAlignment="1">
      <alignment horizontal="center" vertical="center" shrinkToFit="1"/>
    </xf>
    <xf numFmtId="0" fontId="450" fillId="85" borderId="30" xfId="13663" applyNumberFormat="1" applyFont="1" applyFill="1" applyBorder="1" applyAlignment="1">
      <alignment horizontal="center" vertical="center" shrinkToFit="1"/>
    </xf>
    <xf numFmtId="41" fontId="450" fillId="85" borderId="30" xfId="33521" applyFont="1" applyFill="1" applyBorder="1" applyAlignment="1">
      <alignment horizontal="center" vertical="center" shrinkToFit="1"/>
    </xf>
    <xf numFmtId="41" fontId="450" fillId="85" borderId="30" xfId="33521" applyFont="1" applyFill="1" applyBorder="1" applyAlignment="1">
      <alignment horizontal="center" vertical="center"/>
    </xf>
    <xf numFmtId="176" fontId="450" fillId="85" borderId="30" xfId="15002" applyNumberFormat="1" applyFont="1" applyFill="1" applyBorder="1" applyAlignment="1">
      <alignment horizontal="center" vertical="center"/>
    </xf>
    <xf numFmtId="0" fontId="450" fillId="85" borderId="30" xfId="13663" applyNumberFormat="1" applyFont="1" applyFill="1" applyBorder="1" applyAlignment="1">
      <alignment horizontal="center" vertical="center"/>
    </xf>
    <xf numFmtId="41" fontId="450" fillId="85" borderId="1654" xfId="33521" applyFont="1" applyFill="1" applyBorder="1" applyAlignment="1">
      <alignment horizontal="center" vertical="center" shrinkToFit="1"/>
    </xf>
    <xf numFmtId="0" fontId="450" fillId="85" borderId="31" xfId="33521" applyNumberFormat="1" applyFont="1" applyFill="1" applyBorder="1" applyAlignment="1">
      <alignment horizontal="center" vertical="center" shrinkToFit="1"/>
    </xf>
    <xf numFmtId="0" fontId="450" fillId="85" borderId="30" xfId="33521" applyNumberFormat="1" applyFont="1" applyFill="1" applyBorder="1" applyAlignment="1">
      <alignment horizontal="center" vertical="center" shrinkToFit="1"/>
    </xf>
    <xf numFmtId="41" fontId="450" fillId="85" borderId="1654" xfId="33521" applyFont="1" applyFill="1" applyBorder="1" applyAlignment="1">
      <alignment horizontal="center" vertical="center"/>
    </xf>
    <xf numFmtId="0" fontId="450" fillId="85" borderId="31" xfId="33520" applyFont="1" applyFill="1" applyBorder="1" applyAlignment="1">
      <alignment horizontal="center" vertical="center" shrinkToFit="1"/>
    </xf>
    <xf numFmtId="14" fontId="450" fillId="85" borderId="30" xfId="33520" applyNumberFormat="1" applyFont="1" applyFill="1" applyBorder="1" applyAlignment="1">
      <alignment horizontal="center" vertical="center" shrinkToFit="1"/>
    </xf>
    <xf numFmtId="0" fontId="450" fillId="85" borderId="30" xfId="33520" applyFont="1" applyFill="1" applyBorder="1" applyAlignment="1">
      <alignment horizontal="center" vertical="center" shrinkToFit="1"/>
    </xf>
    <xf numFmtId="41" fontId="450" fillId="85" borderId="30" xfId="33523" applyFont="1" applyFill="1" applyBorder="1" applyAlignment="1">
      <alignment horizontal="center" vertical="center"/>
    </xf>
    <xf numFmtId="41" fontId="450" fillId="85" borderId="31" xfId="13663" applyFont="1" applyFill="1" applyBorder="1" applyAlignment="1">
      <alignment horizontal="center" vertical="center"/>
    </xf>
    <xf numFmtId="41" fontId="450" fillId="85" borderId="30" xfId="13663" applyFont="1" applyFill="1" applyBorder="1" applyAlignment="1">
      <alignment horizontal="center" vertical="center" shrinkToFit="1"/>
    </xf>
    <xf numFmtId="41" fontId="450" fillId="85" borderId="1654" xfId="13663" applyFont="1" applyFill="1" applyBorder="1" applyAlignment="1">
      <alignment horizontal="center" vertical="center" shrinkToFit="1"/>
    </xf>
    <xf numFmtId="176" fontId="450" fillId="85" borderId="30" xfId="13663" applyNumberFormat="1" applyFont="1" applyFill="1" applyBorder="1" applyAlignment="1">
      <alignment horizontal="center" vertical="center" shrinkToFit="1"/>
    </xf>
    <xf numFmtId="41" fontId="450" fillId="85" borderId="30" xfId="13663" applyFont="1" applyFill="1" applyBorder="1" applyAlignment="1">
      <alignment horizontal="center" vertical="center"/>
    </xf>
    <xf numFmtId="0" fontId="450" fillId="85" borderId="1643" xfId="24921" applyNumberFormat="1" applyFont="1" applyFill="1" applyBorder="1" applyAlignment="1">
      <alignment vertical="center" shrinkToFit="1"/>
    </xf>
    <xf numFmtId="41" fontId="450" fillId="85" borderId="1654" xfId="48" applyFont="1" applyFill="1" applyBorder="1" applyAlignment="1">
      <alignment horizontal="center" vertical="center"/>
    </xf>
    <xf numFmtId="0" fontId="450" fillId="85" borderId="1651" xfId="15036" applyFont="1" applyFill="1" applyBorder="1" applyAlignment="1">
      <alignment horizontal="center" vertical="center" shrinkToFit="1"/>
    </xf>
    <xf numFmtId="0" fontId="450" fillId="85" borderId="30" xfId="15036" applyFont="1" applyFill="1" applyBorder="1" applyAlignment="1">
      <alignment horizontal="center" vertical="center" shrinkToFit="1"/>
    </xf>
    <xf numFmtId="176" fontId="450" fillId="85" borderId="30" xfId="15036" applyNumberFormat="1" applyFont="1" applyFill="1" applyBorder="1" applyAlignment="1">
      <alignment horizontal="center" vertical="center" shrinkToFit="1"/>
    </xf>
    <xf numFmtId="0" fontId="450" fillId="85" borderId="31" xfId="66" applyFont="1" applyFill="1" applyBorder="1" applyAlignment="1">
      <alignment horizontal="center" vertical="center" shrinkToFit="1"/>
    </xf>
    <xf numFmtId="0" fontId="450" fillId="85" borderId="30" xfId="66" applyFont="1" applyFill="1" applyBorder="1" applyAlignment="1">
      <alignment horizontal="center" vertical="center" shrinkToFit="1"/>
    </xf>
    <xf numFmtId="41" fontId="450" fillId="85" borderId="30" xfId="33472" applyFont="1" applyFill="1" applyBorder="1" applyAlignment="1">
      <alignment horizontal="left" vertical="center" shrinkToFit="1"/>
    </xf>
    <xf numFmtId="0" fontId="450" fillId="85" borderId="53" xfId="66" applyFont="1" applyFill="1" applyBorder="1" applyAlignment="1">
      <alignment horizontal="center" vertical="center" shrinkToFit="1"/>
    </xf>
    <xf numFmtId="178" fontId="450" fillId="85" borderId="1652" xfId="13557" applyNumberFormat="1" applyFont="1" applyFill="1" applyBorder="1" applyAlignment="1">
      <alignment horizontal="center" vertical="center" shrinkToFit="1"/>
    </xf>
    <xf numFmtId="178" fontId="450" fillId="85" borderId="30" xfId="13557" applyNumberFormat="1" applyFont="1" applyFill="1" applyBorder="1" applyAlignment="1">
      <alignment horizontal="right" vertical="center" shrinkToFit="1"/>
    </xf>
    <xf numFmtId="339" fontId="450" fillId="85" borderId="30" xfId="33472" applyNumberFormat="1" applyFont="1" applyFill="1" applyBorder="1" applyAlignment="1">
      <alignment horizontal="center" vertical="center" shrinkToFit="1"/>
    </xf>
    <xf numFmtId="339" fontId="450" fillId="85" borderId="30" xfId="13557" applyNumberFormat="1" applyFont="1" applyFill="1" applyBorder="1" applyAlignment="1">
      <alignment horizontal="center" vertical="center" shrinkToFit="1"/>
    </xf>
    <xf numFmtId="41" fontId="450" fillId="85" borderId="30" xfId="33472" applyFont="1" applyFill="1" applyBorder="1" applyAlignment="1">
      <alignment horizontal="center" vertical="center" shrinkToFit="1"/>
    </xf>
    <xf numFmtId="41" fontId="450" fillId="85" borderId="30" xfId="13557" applyFont="1" applyFill="1" applyBorder="1" applyAlignment="1">
      <alignment horizontal="center" vertical="center" shrinkToFit="1"/>
    </xf>
    <xf numFmtId="176" fontId="450" fillId="85" borderId="30" xfId="13557" applyNumberFormat="1" applyFont="1" applyFill="1" applyBorder="1" applyAlignment="1">
      <alignment horizontal="center" vertical="center" shrinkToFit="1"/>
    </xf>
    <xf numFmtId="41" fontId="450" fillId="85" borderId="1654" xfId="13557" applyFont="1" applyFill="1" applyBorder="1" applyAlignment="1">
      <alignment horizontal="center" vertical="center" shrinkToFit="1"/>
    </xf>
    <xf numFmtId="14" fontId="450" fillId="85" borderId="1643" xfId="13557" applyNumberFormat="1" applyFont="1" applyFill="1" applyBorder="1" applyAlignment="1">
      <alignment horizontal="left" vertical="center" shrinkToFit="1"/>
    </xf>
    <xf numFmtId="0" fontId="450" fillId="85" borderId="1651" xfId="33472" applyNumberFormat="1" applyFont="1" applyFill="1" applyBorder="1" applyAlignment="1">
      <alignment horizontal="center" vertical="center" shrinkToFit="1"/>
    </xf>
    <xf numFmtId="0" fontId="390" fillId="85" borderId="30" xfId="33475" applyFont="1" applyFill="1" applyBorder="1" applyAlignment="1">
      <alignment horizontal="center" vertical="center" shrinkToFit="1"/>
    </xf>
    <xf numFmtId="0" fontId="450" fillId="85" borderId="31" xfId="33478" applyFont="1" applyFill="1" applyBorder="1" applyAlignment="1">
      <alignment horizontal="center" vertical="center" shrinkToFit="1"/>
    </xf>
    <xf numFmtId="0" fontId="450" fillId="85" borderId="30" xfId="33478" applyFont="1" applyFill="1" applyBorder="1" applyAlignment="1">
      <alignment horizontal="center" vertical="center" shrinkToFit="1"/>
    </xf>
    <xf numFmtId="14" fontId="450" fillId="85" borderId="30" xfId="33478" applyNumberFormat="1" applyFont="1" applyFill="1" applyBorder="1" applyAlignment="1">
      <alignment horizontal="center" vertical="center" shrinkToFit="1"/>
    </xf>
    <xf numFmtId="41" fontId="390" fillId="85" borderId="30" xfId="33472" applyFont="1" applyFill="1" applyBorder="1" applyAlignment="1">
      <alignment vertical="center" shrinkToFit="1"/>
    </xf>
    <xf numFmtId="41" fontId="390" fillId="85" borderId="30" xfId="33472" applyFont="1" applyFill="1" applyBorder="1" applyAlignment="1">
      <alignment horizontal="center" vertical="center" shrinkToFit="1"/>
    </xf>
    <xf numFmtId="232" fontId="450" fillId="85" borderId="1654" xfId="33472" applyNumberFormat="1" applyFont="1" applyFill="1" applyBorder="1" applyAlignment="1">
      <alignment horizontal="center" vertical="center" shrinkToFit="1"/>
    </xf>
    <xf numFmtId="0" fontId="450" fillId="85" borderId="1678" xfId="33477" applyNumberFormat="1" applyFont="1" applyFill="1" applyBorder="1" applyAlignment="1">
      <alignment horizontal="left" vertical="center" shrinkToFit="1"/>
    </xf>
    <xf numFmtId="0" fontId="450" fillId="91" borderId="1651" xfId="33524" applyFont="1" applyFill="1" applyBorder="1" applyAlignment="1">
      <alignment horizontal="center" vertical="center"/>
    </xf>
    <xf numFmtId="0" fontId="450" fillId="91" borderId="30" xfId="33524" applyFont="1" applyFill="1" applyBorder="1" applyAlignment="1">
      <alignment horizontal="center" vertical="center"/>
    </xf>
    <xf numFmtId="41" fontId="450" fillId="91" borderId="1654" xfId="33521" applyFont="1" applyFill="1" applyBorder="1" applyAlignment="1">
      <alignment horizontal="left" vertical="center" shrinkToFit="1"/>
    </xf>
    <xf numFmtId="0" fontId="450" fillId="91" borderId="31" xfId="33521" applyNumberFormat="1" applyFont="1" applyFill="1" applyBorder="1" applyAlignment="1">
      <alignment horizontal="center" vertical="center"/>
    </xf>
    <xf numFmtId="41" fontId="450" fillId="91" borderId="30" xfId="33521" applyFont="1" applyFill="1" applyBorder="1" applyAlignment="1">
      <alignment horizontal="left" vertical="center"/>
    </xf>
    <xf numFmtId="41" fontId="450" fillId="91" borderId="30" xfId="33521" applyFont="1" applyFill="1" applyBorder="1" applyAlignment="1">
      <alignment horizontal="left" vertical="center" shrinkToFit="1"/>
    </xf>
    <xf numFmtId="178" fontId="450" fillId="91" borderId="30" xfId="33521" applyNumberFormat="1" applyFont="1" applyFill="1" applyBorder="1" applyAlignment="1">
      <alignment horizontal="right" vertical="center" shrinkToFit="1"/>
    </xf>
    <xf numFmtId="0" fontId="450" fillId="91" borderId="30" xfId="33521" applyNumberFormat="1" applyFont="1" applyFill="1" applyBorder="1" applyAlignment="1">
      <alignment horizontal="center" vertical="center"/>
    </xf>
    <xf numFmtId="334" fontId="450" fillId="91" borderId="30" xfId="13663" applyNumberFormat="1" applyFont="1" applyFill="1" applyBorder="1" applyAlignment="1">
      <alignment horizontal="center" vertical="center"/>
    </xf>
    <xf numFmtId="14" fontId="450" fillId="91" borderId="30" xfId="13663" applyNumberFormat="1" applyFont="1" applyFill="1" applyBorder="1" applyAlignment="1">
      <alignment horizontal="center" vertical="center"/>
    </xf>
    <xf numFmtId="14" fontId="450" fillId="91" borderId="30" xfId="13663" applyNumberFormat="1" applyFont="1" applyFill="1" applyBorder="1" applyAlignment="1">
      <alignment horizontal="center" vertical="center" shrinkToFit="1"/>
    </xf>
    <xf numFmtId="0" fontId="450" fillId="91" borderId="30" xfId="13663" applyNumberFormat="1" applyFont="1" applyFill="1" applyBorder="1" applyAlignment="1">
      <alignment horizontal="center" vertical="center" shrinkToFit="1"/>
    </xf>
    <xf numFmtId="41" fontId="450" fillId="91" borderId="30" xfId="33521" applyFont="1" applyFill="1" applyBorder="1" applyAlignment="1">
      <alignment horizontal="center" vertical="center" shrinkToFit="1"/>
    </xf>
    <xf numFmtId="41" fontId="450" fillId="91" borderId="30" xfId="33521" applyFont="1" applyFill="1" applyBorder="1" applyAlignment="1">
      <alignment horizontal="center" vertical="center"/>
    </xf>
    <xf numFmtId="176" fontId="450" fillId="91" borderId="30" xfId="15002" applyNumberFormat="1" applyFont="1" applyFill="1" applyBorder="1" applyAlignment="1">
      <alignment horizontal="center" vertical="center"/>
    </xf>
    <xf numFmtId="0" fontId="450" fillId="91" borderId="30" xfId="13663" applyNumberFormat="1" applyFont="1" applyFill="1" applyBorder="1" applyAlignment="1">
      <alignment horizontal="center" vertical="center"/>
    </xf>
    <xf numFmtId="41" fontId="450" fillId="91" borderId="1654" xfId="33521" applyFont="1" applyFill="1" applyBorder="1" applyAlignment="1">
      <alignment horizontal="center" vertical="center" shrinkToFit="1"/>
    </xf>
    <xf numFmtId="0" fontId="450" fillId="91" borderId="31" xfId="33521" applyNumberFormat="1" applyFont="1" applyFill="1" applyBorder="1" applyAlignment="1">
      <alignment horizontal="center" vertical="center" shrinkToFit="1"/>
    </xf>
    <xf numFmtId="0" fontId="450" fillId="91" borderId="30" xfId="33521" applyNumberFormat="1" applyFont="1" applyFill="1" applyBorder="1" applyAlignment="1">
      <alignment horizontal="center" vertical="center" shrinkToFit="1"/>
    </xf>
    <xf numFmtId="41" fontId="450" fillId="91" borderId="1654" xfId="33521" applyFont="1" applyFill="1" applyBorder="1" applyAlignment="1">
      <alignment horizontal="center" vertical="center"/>
    </xf>
    <xf numFmtId="0" fontId="450" fillId="91" borderId="31" xfId="33520" applyFont="1" applyFill="1" applyBorder="1" applyAlignment="1">
      <alignment horizontal="center" vertical="center" shrinkToFit="1"/>
    </xf>
    <xf numFmtId="14" fontId="450" fillId="91" borderId="30" xfId="33520" applyNumberFormat="1" applyFont="1" applyFill="1" applyBorder="1" applyAlignment="1">
      <alignment horizontal="center" vertical="center" shrinkToFit="1"/>
    </xf>
    <xf numFmtId="0" fontId="450" fillId="91" borderId="30" xfId="33520" applyFont="1" applyFill="1" applyBorder="1" applyAlignment="1">
      <alignment horizontal="center" vertical="center" shrinkToFit="1"/>
    </xf>
    <xf numFmtId="41" fontId="450" fillId="91" borderId="30" xfId="33523" applyFont="1" applyFill="1" applyBorder="1" applyAlignment="1">
      <alignment horizontal="center" vertical="center"/>
    </xf>
    <xf numFmtId="41" fontId="450" fillId="91" borderId="31" xfId="13663" applyFont="1" applyFill="1" applyBorder="1" applyAlignment="1">
      <alignment horizontal="center" vertical="center"/>
    </xf>
    <xf numFmtId="41" fontId="450" fillId="91" borderId="30" xfId="13663" applyFont="1" applyFill="1" applyBorder="1" applyAlignment="1">
      <alignment horizontal="center" vertical="center" shrinkToFit="1"/>
    </xf>
    <xf numFmtId="41" fontId="450" fillId="91" borderId="1654" xfId="13663" applyFont="1" applyFill="1" applyBorder="1" applyAlignment="1">
      <alignment horizontal="center" vertical="center" shrinkToFit="1"/>
    </xf>
    <xf numFmtId="176" fontId="450" fillId="91" borderId="30" xfId="13663" applyNumberFormat="1" applyFont="1" applyFill="1" applyBorder="1" applyAlignment="1">
      <alignment horizontal="center" vertical="center" shrinkToFit="1"/>
    </xf>
    <xf numFmtId="41" fontId="450" fillId="91" borderId="30" xfId="13663" applyFont="1" applyFill="1" applyBorder="1" applyAlignment="1">
      <alignment horizontal="center" vertical="center"/>
    </xf>
    <xf numFmtId="0" fontId="450" fillId="91" borderId="1643" xfId="24921" applyNumberFormat="1" applyFont="1" applyFill="1" applyBorder="1" applyAlignment="1">
      <alignment vertical="center" shrinkToFit="1"/>
    </xf>
    <xf numFmtId="14" fontId="450" fillId="0" borderId="1628" xfId="33475" applyNumberFormat="1" applyFont="1" applyBorder="1" applyAlignment="1">
      <alignment horizontal="center" vertical="center" shrinkToFit="1"/>
    </xf>
    <xf numFmtId="41" fontId="421" fillId="86" borderId="1641" xfId="33472" applyFont="1" applyFill="1" applyBorder="1" applyAlignment="1">
      <alignment vertical="center"/>
    </xf>
    <xf numFmtId="178" fontId="450" fillId="0" borderId="1642" xfId="48" applyNumberFormat="1" applyFont="1" applyBorder="1" applyAlignment="1">
      <alignment horizontal="center" vertical="center" shrinkToFit="1"/>
    </xf>
    <xf numFmtId="0" fontId="450" fillId="91" borderId="1651" xfId="15036" applyFont="1" applyFill="1" applyBorder="1" applyAlignment="1">
      <alignment horizontal="center" vertical="center" shrinkToFit="1"/>
    </xf>
    <xf numFmtId="0" fontId="450" fillId="91" borderId="30" xfId="15036" applyFont="1" applyFill="1" applyBorder="1" applyAlignment="1">
      <alignment horizontal="center" vertical="center" shrinkToFit="1"/>
    </xf>
    <xf numFmtId="176" fontId="450" fillId="91" borderId="30" xfId="15036" applyNumberFormat="1" applyFont="1" applyFill="1" applyBorder="1" applyAlignment="1">
      <alignment horizontal="center" vertical="center" shrinkToFit="1"/>
    </xf>
    <xf numFmtId="0" fontId="450" fillId="91" borderId="31" xfId="66" applyFont="1" applyFill="1" applyBorder="1" applyAlignment="1">
      <alignment horizontal="center" vertical="center" shrinkToFit="1"/>
    </xf>
    <xf numFmtId="0" fontId="450" fillId="91" borderId="30" xfId="66" applyFont="1" applyFill="1" applyBorder="1" applyAlignment="1">
      <alignment horizontal="center" vertical="center" shrinkToFit="1"/>
    </xf>
    <xf numFmtId="41" fontId="450" fillId="91" borderId="30" xfId="33472" applyFont="1" applyFill="1" applyBorder="1" applyAlignment="1">
      <alignment horizontal="left" vertical="center" shrinkToFit="1"/>
    </xf>
    <xf numFmtId="0" fontId="450" fillId="91" borderId="53" xfId="66" applyFont="1" applyFill="1" applyBorder="1" applyAlignment="1">
      <alignment horizontal="center" vertical="center" shrinkToFit="1"/>
    </xf>
    <xf numFmtId="178" fontId="450" fillId="91" borderId="1652" xfId="13557" applyNumberFormat="1" applyFont="1" applyFill="1" applyBorder="1" applyAlignment="1">
      <alignment horizontal="center" vertical="center" shrinkToFit="1"/>
    </xf>
    <xf numFmtId="178" fontId="450" fillId="91" borderId="30" xfId="13557" applyNumberFormat="1" applyFont="1" applyFill="1" applyBorder="1" applyAlignment="1">
      <alignment horizontal="right" vertical="center" shrinkToFit="1"/>
    </xf>
    <xf numFmtId="339" fontId="450" fillId="91" borderId="30" xfId="33472" applyNumberFormat="1" applyFont="1" applyFill="1" applyBorder="1" applyAlignment="1">
      <alignment horizontal="center" vertical="center" shrinkToFit="1"/>
    </xf>
    <xf numFmtId="339" fontId="450" fillId="91" borderId="30" xfId="13557" applyNumberFormat="1" applyFont="1" applyFill="1" applyBorder="1" applyAlignment="1">
      <alignment horizontal="center" vertical="center" shrinkToFit="1"/>
    </xf>
    <xf numFmtId="41" fontId="450" fillId="91" borderId="30" xfId="33472" applyFont="1" applyFill="1" applyBorder="1" applyAlignment="1">
      <alignment horizontal="center" vertical="center" shrinkToFit="1"/>
    </xf>
    <xf numFmtId="41" fontId="450" fillId="91" borderId="30" xfId="13557" applyFont="1" applyFill="1" applyBorder="1" applyAlignment="1">
      <alignment horizontal="center" vertical="center" shrinkToFit="1"/>
    </xf>
    <xf numFmtId="176" fontId="450" fillId="91" borderId="30" xfId="13557" applyNumberFormat="1" applyFont="1" applyFill="1" applyBorder="1" applyAlignment="1">
      <alignment horizontal="center" vertical="center" shrinkToFit="1"/>
    </xf>
    <xf numFmtId="41" fontId="450" fillId="91" borderId="1654" xfId="13557" applyFont="1" applyFill="1" applyBorder="1" applyAlignment="1">
      <alignment horizontal="center" vertical="center" shrinkToFit="1"/>
    </xf>
    <xf numFmtId="14" fontId="450" fillId="91" borderId="1643" xfId="13557" applyNumberFormat="1" applyFont="1" applyFill="1" applyBorder="1" applyAlignment="1">
      <alignment horizontal="left" vertical="center" shrinkToFit="1"/>
    </xf>
    <xf numFmtId="0" fontId="450" fillId="91" borderId="1651" xfId="33472" applyNumberFormat="1" applyFont="1" applyFill="1" applyBorder="1" applyAlignment="1">
      <alignment horizontal="center" vertical="center" shrinkToFit="1"/>
    </xf>
    <xf numFmtId="0" fontId="390" fillId="91" borderId="30" xfId="33475" applyFont="1" applyFill="1" applyBorder="1" applyAlignment="1">
      <alignment horizontal="center" vertical="center" shrinkToFit="1"/>
    </xf>
    <xf numFmtId="0" fontId="450" fillId="91" borderId="31" xfId="33478" applyFont="1" applyFill="1" applyBorder="1" applyAlignment="1">
      <alignment horizontal="center" vertical="center" shrinkToFit="1"/>
    </xf>
    <xf numFmtId="0" fontId="450" fillId="91" borderId="30" xfId="33478" applyFont="1" applyFill="1" applyBorder="1" applyAlignment="1">
      <alignment horizontal="center" vertical="center" shrinkToFit="1"/>
    </xf>
    <xf numFmtId="14" fontId="450" fillId="91" borderId="30" xfId="33478" applyNumberFormat="1" applyFont="1" applyFill="1" applyBorder="1" applyAlignment="1">
      <alignment horizontal="center" vertical="center" shrinkToFit="1"/>
    </xf>
    <xf numFmtId="41" fontId="390" fillId="91" borderId="30" xfId="33472" applyFont="1" applyFill="1" applyBorder="1" applyAlignment="1">
      <alignment vertical="center" shrinkToFit="1"/>
    </xf>
    <xf numFmtId="41" fontId="390" fillId="91" borderId="30" xfId="33472" applyFont="1" applyFill="1" applyBorder="1" applyAlignment="1">
      <alignment horizontal="center" vertical="center" shrinkToFit="1"/>
    </xf>
    <xf numFmtId="232" fontId="450" fillId="91" borderId="1654" xfId="33472" applyNumberFormat="1" applyFont="1" applyFill="1" applyBorder="1" applyAlignment="1">
      <alignment horizontal="center" vertical="center" shrinkToFit="1"/>
    </xf>
    <xf numFmtId="0" fontId="450" fillId="91" borderId="1678" xfId="33477" applyNumberFormat="1" applyFont="1" applyFill="1" applyBorder="1" applyAlignment="1">
      <alignment horizontal="left" vertical="center" shrinkToFit="1"/>
    </xf>
    <xf numFmtId="178" fontId="450" fillId="91" borderId="30" xfId="33521" applyNumberFormat="1" applyFont="1" applyFill="1" applyBorder="1" applyAlignment="1">
      <alignment horizontal="center" vertical="center" shrinkToFit="1"/>
    </xf>
    <xf numFmtId="41" fontId="450" fillId="91" borderId="30" xfId="33522" applyFont="1" applyFill="1" applyBorder="1" applyAlignment="1">
      <alignment horizontal="center" vertical="center" shrinkToFit="1"/>
    </xf>
    <xf numFmtId="41" fontId="450" fillId="91" borderId="1655" xfId="33472" applyFont="1" applyFill="1" applyBorder="1" applyAlignment="1">
      <alignment horizontal="center" vertical="center" shrinkToFit="1"/>
    </xf>
    <xf numFmtId="232" fontId="450" fillId="85" borderId="1678" xfId="33477" applyNumberFormat="1" applyFont="1" applyFill="1" applyBorder="1" applyAlignment="1">
      <alignment horizontal="left" vertical="center" shrinkToFit="1"/>
    </xf>
    <xf numFmtId="317" fontId="450" fillId="0" borderId="0" xfId="33480" applyNumberFormat="1" applyFont="1" applyAlignment="1">
      <alignment vertical="center"/>
    </xf>
    <xf numFmtId="0" fontId="450" fillId="0" borderId="1677" xfId="33472" applyNumberFormat="1" applyFont="1" applyFill="1" applyBorder="1" applyAlignment="1">
      <alignment horizontal="center" vertical="center" shrinkToFit="1"/>
    </xf>
    <xf numFmtId="317" fontId="450" fillId="0" borderId="40" xfId="33480" applyNumberFormat="1" applyFont="1" applyBorder="1" applyAlignment="1">
      <alignment horizontal="center" vertical="center"/>
    </xf>
    <xf numFmtId="317" fontId="450" fillId="0" borderId="29" xfId="33480" applyNumberFormat="1" applyFont="1" applyBorder="1" applyAlignment="1">
      <alignment horizontal="center" vertical="center"/>
    </xf>
    <xf numFmtId="41" fontId="450" fillId="0" borderId="1638" xfId="33472" applyFont="1" applyFill="1" applyBorder="1" applyAlignment="1">
      <alignment horizontal="left" vertical="center" shrinkToFit="1"/>
    </xf>
    <xf numFmtId="317" fontId="450" fillId="0" borderId="1673" xfId="13574" applyNumberFormat="1" applyFont="1" applyFill="1" applyBorder="1" applyAlignment="1">
      <alignment horizontal="center" vertical="center" shrinkToFit="1"/>
    </xf>
    <xf numFmtId="49" fontId="450" fillId="0" borderId="29" xfId="13574" applyNumberFormat="1" applyFont="1" applyFill="1" applyBorder="1" applyAlignment="1">
      <alignment horizontal="center" vertical="center"/>
    </xf>
    <xf numFmtId="14" fontId="450" fillId="0" borderId="30" xfId="13574" applyNumberFormat="1" applyFont="1" applyFill="1" applyBorder="1" applyAlignment="1">
      <alignment horizontal="center" vertical="center"/>
    </xf>
    <xf numFmtId="176" fontId="450" fillId="0" borderId="29" xfId="13574" applyNumberFormat="1" applyFont="1" applyFill="1" applyBorder="1" applyAlignment="1">
      <alignment horizontal="center" vertical="center" shrinkToFit="1"/>
    </xf>
    <xf numFmtId="9" fontId="450" fillId="0" borderId="29" xfId="33473" applyFont="1" applyFill="1" applyBorder="1" applyAlignment="1">
      <alignment horizontal="center" vertical="center"/>
    </xf>
    <xf numFmtId="317" fontId="450" fillId="0" borderId="29" xfId="13574" applyNumberFormat="1" applyFont="1" applyFill="1" applyBorder="1" applyAlignment="1">
      <alignment horizontal="center" vertical="center"/>
    </xf>
    <xf numFmtId="0" fontId="450" fillId="0" borderId="29" xfId="33472" applyNumberFormat="1" applyFont="1" applyFill="1" applyBorder="1" applyAlignment="1">
      <alignment horizontal="center" vertical="center"/>
    </xf>
    <xf numFmtId="337" fontId="450" fillId="0" borderId="29" xfId="33472" applyNumberFormat="1" applyFont="1" applyFill="1" applyBorder="1" applyAlignment="1">
      <alignment horizontal="center" vertical="center"/>
    </xf>
    <xf numFmtId="337" fontId="450" fillId="0" borderId="1639" xfId="33480" applyNumberFormat="1" applyFont="1" applyBorder="1" applyAlignment="1">
      <alignment horizontal="left" vertical="center" shrinkToFit="1"/>
    </xf>
    <xf numFmtId="14" fontId="450" fillId="0" borderId="29" xfId="13574" applyNumberFormat="1" applyFont="1" applyFill="1" applyBorder="1" applyAlignment="1">
      <alignment horizontal="center" vertical="center"/>
    </xf>
    <xf numFmtId="0" fontId="450" fillId="0" borderId="1639" xfId="33472" applyNumberFormat="1" applyFont="1" applyFill="1" applyBorder="1" applyAlignment="1">
      <alignment horizontal="center" vertical="center"/>
    </xf>
    <xf numFmtId="0" fontId="450" fillId="0" borderId="1664" xfId="33472" applyNumberFormat="1" applyFont="1" applyFill="1" applyBorder="1" applyAlignment="1">
      <alignment horizontal="center" vertical="center" shrinkToFit="1"/>
    </xf>
    <xf numFmtId="317" fontId="450" fillId="0" borderId="1670" xfId="33480" applyNumberFormat="1" applyFont="1" applyBorder="1" applyAlignment="1">
      <alignment horizontal="center" vertical="center"/>
    </xf>
    <xf numFmtId="41" fontId="450" fillId="0" borderId="1667" xfId="33472" applyFont="1" applyFill="1" applyBorder="1" applyAlignment="1">
      <alignment horizontal="left" vertical="center" shrinkToFit="1"/>
    </xf>
    <xf numFmtId="317" fontId="450" fillId="0" borderId="1669" xfId="13574" applyNumberFormat="1" applyFont="1" applyFill="1" applyBorder="1" applyAlignment="1">
      <alignment horizontal="center" vertical="center" shrinkToFit="1"/>
    </xf>
    <xf numFmtId="49" fontId="450" fillId="0" borderId="1670" xfId="13574" applyNumberFormat="1" applyFont="1" applyFill="1" applyBorder="1" applyAlignment="1">
      <alignment horizontal="center" vertical="center"/>
    </xf>
    <xf numFmtId="14" fontId="450" fillId="0" borderId="1670" xfId="13574" applyNumberFormat="1" applyFont="1" applyFill="1" applyBorder="1" applyAlignment="1">
      <alignment horizontal="center" vertical="center"/>
    </xf>
    <xf numFmtId="176" fontId="450" fillId="0" borderId="1670" xfId="13574" applyNumberFormat="1" applyFont="1" applyFill="1" applyBorder="1" applyAlignment="1">
      <alignment horizontal="center" vertical="center" shrinkToFit="1"/>
    </xf>
    <xf numFmtId="9" fontId="450" fillId="0" borderId="1670" xfId="33473" applyFont="1" applyFill="1" applyBorder="1" applyAlignment="1">
      <alignment horizontal="center" vertical="center"/>
    </xf>
    <xf numFmtId="317" fontId="450" fillId="0" borderId="1670" xfId="13574" applyNumberFormat="1" applyFont="1" applyFill="1" applyBorder="1" applyAlignment="1">
      <alignment horizontal="center" vertical="center"/>
    </xf>
    <xf numFmtId="41" fontId="450" fillId="0" borderId="1670" xfId="33472" applyFont="1" applyFill="1" applyBorder="1" applyAlignment="1">
      <alignment horizontal="center" vertical="center"/>
    </xf>
    <xf numFmtId="0" fontId="450" fillId="0" borderId="1670" xfId="33472" applyNumberFormat="1" applyFont="1" applyFill="1" applyBorder="1" applyAlignment="1">
      <alignment horizontal="center" vertical="center"/>
    </xf>
    <xf numFmtId="0" fontId="450" fillId="0" borderId="1671" xfId="33472" applyNumberFormat="1" applyFont="1" applyFill="1" applyBorder="1" applyAlignment="1">
      <alignment horizontal="center" vertical="center"/>
    </xf>
    <xf numFmtId="41" fontId="450" fillId="0" borderId="1664" xfId="33522" applyFont="1" applyFill="1" applyBorder="1" applyAlignment="1">
      <alignment vertical="center"/>
    </xf>
    <xf numFmtId="41" fontId="450" fillId="0" borderId="1680" xfId="33522" applyFont="1" applyFill="1" applyBorder="1" applyAlignment="1">
      <alignment vertical="center"/>
    </xf>
    <xf numFmtId="41" fontId="450" fillId="0" borderId="1673" xfId="48" applyFont="1" applyFill="1" applyBorder="1" applyAlignment="1">
      <alignment horizontal="left" vertical="center" shrinkToFit="1"/>
    </xf>
    <xf numFmtId="41" fontId="450" fillId="0" borderId="29" xfId="48" applyFont="1" applyFill="1" applyBorder="1" applyAlignment="1">
      <alignment horizontal="left" vertical="center"/>
    </xf>
    <xf numFmtId="41" fontId="450" fillId="0" borderId="1684" xfId="48" applyFont="1" applyFill="1" applyBorder="1" applyAlignment="1">
      <alignment horizontal="left" vertical="center"/>
    </xf>
    <xf numFmtId="41" fontId="450" fillId="0" borderId="29" xfId="48" applyFont="1" applyFill="1" applyBorder="1" applyAlignment="1">
      <alignment horizontal="left" vertical="center" shrinkToFit="1"/>
    </xf>
    <xf numFmtId="14" fontId="450" fillId="0" borderId="29" xfId="33472" applyNumberFormat="1" applyFont="1" applyFill="1" applyBorder="1" applyAlignment="1">
      <alignment horizontal="center" vertical="center"/>
    </xf>
    <xf numFmtId="41" fontId="450" fillId="0" borderId="29" xfId="33472" applyFont="1" applyFill="1" applyBorder="1" applyAlignment="1">
      <alignment horizontal="center" vertical="center" shrinkToFit="1"/>
    </xf>
    <xf numFmtId="41" fontId="450" fillId="0" borderId="1674" xfId="48" applyFont="1" applyFill="1" applyBorder="1" applyAlignment="1">
      <alignment horizontal="center" vertical="center"/>
    </xf>
    <xf numFmtId="337" fontId="450" fillId="0" borderId="1746" xfId="33480" applyNumberFormat="1" applyFont="1" applyBorder="1" applyAlignment="1">
      <alignment horizontal="left" vertical="center" shrinkToFit="1"/>
    </xf>
    <xf numFmtId="41" fontId="450" fillId="0" borderId="30" xfId="48" applyFont="1" applyFill="1" applyBorder="1" applyAlignment="1">
      <alignment horizontal="left" vertical="center"/>
    </xf>
    <xf numFmtId="337" fontId="450" fillId="0" borderId="1643" xfId="33480" applyNumberFormat="1" applyFont="1" applyBorder="1" applyAlignment="1">
      <alignment horizontal="left" vertical="center" shrinkToFit="1"/>
    </xf>
    <xf numFmtId="41" fontId="421" fillId="0" borderId="0" xfId="48" applyFont="1">
      <alignment vertical="center"/>
    </xf>
    <xf numFmtId="14" fontId="451" fillId="91" borderId="30" xfId="0" applyNumberFormat="1" applyFont="1" applyFill="1" applyBorder="1" applyAlignment="1">
      <alignment horizontal="center" vertical="center"/>
    </xf>
    <xf numFmtId="0" fontId="450" fillId="85" borderId="1684" xfId="15036" applyFont="1" applyFill="1" applyBorder="1" applyAlignment="1">
      <alignment horizontal="center" vertical="center"/>
    </xf>
    <xf numFmtId="14" fontId="450" fillId="85" borderId="29" xfId="33475" applyNumberFormat="1" applyFont="1" applyFill="1" applyBorder="1" applyAlignment="1">
      <alignment horizontal="center" vertical="center"/>
    </xf>
    <xf numFmtId="41" fontId="450" fillId="85" borderId="1652" xfId="48" applyFont="1" applyFill="1" applyBorder="1" applyAlignment="1">
      <alignment horizontal="center" vertical="center"/>
    </xf>
    <xf numFmtId="41" fontId="450" fillId="85" borderId="29" xfId="33472" applyFont="1" applyFill="1" applyBorder="1" applyAlignment="1">
      <alignment horizontal="center" vertical="center"/>
    </xf>
    <xf numFmtId="41" fontId="450" fillId="33" borderId="1685" xfId="33472" applyFont="1" applyFill="1" applyBorder="1" applyAlignment="1">
      <alignment horizontal="center" vertical="center"/>
    </xf>
    <xf numFmtId="41" fontId="450" fillId="33" borderId="1742" xfId="33472" applyFont="1" applyFill="1" applyBorder="1" applyAlignment="1">
      <alignment horizontal="center" vertical="center"/>
    </xf>
    <xf numFmtId="41" fontId="450" fillId="33" borderId="1741" xfId="33472" applyFont="1" applyFill="1" applyBorder="1" applyAlignment="1">
      <alignment horizontal="center" vertical="center"/>
    </xf>
    <xf numFmtId="0" fontId="450" fillId="85" borderId="1677" xfId="33472" applyNumberFormat="1" applyFont="1" applyFill="1" applyBorder="1" applyAlignment="1">
      <alignment horizontal="center" vertical="center" shrinkToFit="1"/>
    </xf>
    <xf numFmtId="317" fontId="450" fillId="85" borderId="40" xfId="33480" applyNumberFormat="1" applyFont="1" applyFill="1" applyBorder="1" applyAlignment="1">
      <alignment horizontal="center" vertical="center"/>
    </xf>
    <xf numFmtId="317" fontId="450" fillId="85" borderId="29" xfId="33480" applyNumberFormat="1" applyFont="1" applyFill="1" applyBorder="1" applyAlignment="1">
      <alignment horizontal="center" vertical="center"/>
    </xf>
    <xf numFmtId="41" fontId="450" fillId="85" borderId="1638" xfId="33472" applyFont="1" applyFill="1" applyBorder="1" applyAlignment="1">
      <alignment horizontal="left" vertical="center" shrinkToFit="1"/>
    </xf>
    <xf numFmtId="317" fontId="450" fillId="85" borderId="1673" xfId="13574" applyNumberFormat="1" applyFont="1" applyFill="1" applyBorder="1" applyAlignment="1">
      <alignment horizontal="center" vertical="center" shrinkToFit="1"/>
    </xf>
    <xf numFmtId="49" fontId="450" fillId="85" borderId="29" xfId="13574" applyNumberFormat="1" applyFont="1" applyFill="1" applyBorder="1" applyAlignment="1">
      <alignment horizontal="center" vertical="center"/>
    </xf>
    <xf numFmtId="14" fontId="450" fillId="85" borderId="29" xfId="13574" applyNumberFormat="1" applyFont="1" applyFill="1" applyBorder="1" applyAlignment="1">
      <alignment horizontal="center" vertical="center"/>
    </xf>
    <xf numFmtId="176" fontId="450" fillId="85" borderId="29" xfId="13574" applyNumberFormat="1" applyFont="1" applyFill="1" applyBorder="1" applyAlignment="1">
      <alignment horizontal="center" vertical="center" shrinkToFit="1"/>
    </xf>
    <xf numFmtId="9" fontId="450" fillId="85" borderId="29" xfId="33473" applyFont="1" applyFill="1" applyBorder="1" applyAlignment="1">
      <alignment horizontal="center" vertical="center"/>
    </xf>
    <xf numFmtId="317" fontId="450" fillId="85" borderId="29" xfId="13574" applyNumberFormat="1" applyFont="1" applyFill="1" applyBorder="1" applyAlignment="1">
      <alignment horizontal="center" vertical="center"/>
    </xf>
    <xf numFmtId="0" fontId="450" fillId="85" borderId="29" xfId="33472" applyNumberFormat="1" applyFont="1" applyFill="1" applyBorder="1" applyAlignment="1">
      <alignment horizontal="center" vertical="center"/>
    </xf>
    <xf numFmtId="337" fontId="450" fillId="85" borderId="1639" xfId="33480" applyNumberFormat="1" applyFont="1" applyFill="1" applyBorder="1" applyAlignment="1">
      <alignment horizontal="left" vertical="center" shrinkToFit="1"/>
    </xf>
    <xf numFmtId="41" fontId="450" fillId="33" borderId="31" xfId="13663" applyFont="1" applyFill="1" applyBorder="1" applyAlignment="1">
      <alignment horizontal="center" vertical="center"/>
    </xf>
    <xf numFmtId="41" fontId="450" fillId="33" borderId="30" xfId="13663" applyFont="1" applyFill="1" applyBorder="1" applyAlignment="1">
      <alignment horizontal="center" vertical="center" shrinkToFit="1"/>
    </xf>
    <xf numFmtId="14" fontId="450" fillId="33" borderId="30" xfId="13663" applyNumberFormat="1" applyFont="1" applyFill="1" applyBorder="1" applyAlignment="1">
      <alignment horizontal="center" vertical="center" shrinkToFit="1"/>
    </xf>
    <xf numFmtId="41" fontId="450" fillId="33" borderId="1654" xfId="13663" applyFont="1" applyFill="1" applyBorder="1" applyAlignment="1">
      <alignment horizontal="center" vertical="center" shrinkToFit="1"/>
    </xf>
    <xf numFmtId="41" fontId="450" fillId="33" borderId="30" xfId="33523" applyFont="1" applyFill="1" applyBorder="1" applyAlignment="1">
      <alignment horizontal="center" vertical="center"/>
    </xf>
    <xf numFmtId="0" fontId="450" fillId="33" borderId="31" xfId="33520" applyFont="1" applyFill="1" applyBorder="1" applyAlignment="1">
      <alignment horizontal="center" vertical="center" shrinkToFit="1"/>
    </xf>
    <xf numFmtId="14" fontId="450" fillId="33" borderId="30" xfId="33520" applyNumberFormat="1" applyFont="1" applyFill="1" applyBorder="1" applyAlignment="1">
      <alignment horizontal="center" vertical="center" shrinkToFit="1"/>
    </xf>
    <xf numFmtId="0" fontId="450" fillId="33" borderId="30" xfId="33520" applyFont="1" applyFill="1" applyBorder="1" applyAlignment="1">
      <alignment horizontal="center" vertical="center" shrinkToFit="1"/>
    </xf>
    <xf numFmtId="0" fontId="450" fillId="33" borderId="30" xfId="33478" applyFont="1" applyFill="1" applyBorder="1" applyAlignment="1">
      <alignment horizontal="center" vertical="center" shrinkToFit="1"/>
    </xf>
    <xf numFmtId="0" fontId="450" fillId="33" borderId="30" xfId="66" applyFont="1" applyFill="1" applyBorder="1" applyAlignment="1">
      <alignment horizontal="center" vertical="center" shrinkToFit="1"/>
    </xf>
    <xf numFmtId="41" fontId="450" fillId="33" borderId="30" xfId="33521" applyFont="1" applyFill="1" applyBorder="1" applyAlignment="1">
      <alignment horizontal="center" vertical="center"/>
    </xf>
    <xf numFmtId="41" fontId="450" fillId="33" borderId="1654" xfId="33521" applyFont="1" applyFill="1" applyBorder="1" applyAlignment="1">
      <alignment horizontal="center" vertical="center"/>
    </xf>
    <xf numFmtId="0" fontId="450" fillId="33" borderId="31" xfId="33521" applyNumberFormat="1" applyFont="1" applyFill="1" applyBorder="1" applyAlignment="1">
      <alignment horizontal="center" vertical="center" shrinkToFit="1"/>
    </xf>
    <xf numFmtId="0" fontId="450" fillId="33" borderId="30" xfId="33521" applyNumberFormat="1" applyFont="1" applyFill="1" applyBorder="1" applyAlignment="1">
      <alignment horizontal="center" vertical="center" shrinkToFit="1"/>
    </xf>
    <xf numFmtId="41" fontId="450" fillId="33" borderId="30" xfId="33521" applyFont="1" applyFill="1" applyBorder="1" applyAlignment="1">
      <alignment horizontal="center" vertical="center" shrinkToFit="1"/>
    </xf>
    <xf numFmtId="0" fontId="450" fillId="33" borderId="1643" xfId="24921" applyNumberFormat="1" applyFont="1" applyFill="1" applyBorder="1" applyAlignment="1">
      <alignment vertical="center" shrinkToFit="1"/>
    </xf>
    <xf numFmtId="41" fontId="451" fillId="33" borderId="1654" xfId="61" applyFont="1" applyFill="1" applyBorder="1">
      <alignment vertical="center"/>
    </xf>
    <xf numFmtId="176" fontId="450" fillId="33" borderId="30" xfId="13663" applyNumberFormat="1" applyFont="1" applyFill="1" applyBorder="1" applyAlignment="1">
      <alignment horizontal="center" vertical="center" shrinkToFit="1"/>
    </xf>
    <xf numFmtId="14" fontId="451" fillId="33" borderId="30" xfId="0" applyNumberFormat="1" applyFont="1" applyFill="1" applyBorder="1" applyAlignment="1">
      <alignment horizontal="center" vertical="center"/>
    </xf>
    <xf numFmtId="41" fontId="451" fillId="33" borderId="1652" xfId="61" applyFont="1" applyFill="1" applyBorder="1" applyAlignment="1">
      <alignment horizontal="center" vertical="center"/>
    </xf>
    <xf numFmtId="41" fontId="450" fillId="33" borderId="1654" xfId="33472" applyFont="1" applyFill="1" applyBorder="1" applyAlignment="1">
      <alignment horizontal="center" vertical="center"/>
    </xf>
    <xf numFmtId="41" fontId="450" fillId="33" borderId="30" xfId="33472" applyFont="1" applyFill="1" applyBorder="1" applyAlignment="1">
      <alignment horizontal="center" vertical="center"/>
    </xf>
    <xf numFmtId="41" fontId="77" fillId="33" borderId="0" xfId="33475" applyNumberFormat="1" applyFont="1" applyFill="1">
      <alignment vertical="center"/>
    </xf>
    <xf numFmtId="41" fontId="450" fillId="33" borderId="1660" xfId="33472" applyFont="1" applyFill="1" applyBorder="1" applyAlignment="1">
      <alignment horizontal="center" vertical="center" shrinkToFit="1"/>
    </xf>
    <xf numFmtId="0" fontId="450" fillId="33" borderId="1678" xfId="33477" applyNumberFormat="1" applyFont="1" applyFill="1" applyBorder="1" applyAlignment="1">
      <alignment horizontal="left" vertical="center" shrinkToFit="1"/>
    </xf>
    <xf numFmtId="14" fontId="450" fillId="33" borderId="30" xfId="33475" applyNumberFormat="1" applyFont="1" applyFill="1" applyBorder="1" applyAlignment="1">
      <alignment horizontal="center" vertical="center"/>
    </xf>
    <xf numFmtId="0" fontId="450" fillId="33" borderId="1643" xfId="33475" applyFont="1" applyFill="1" applyBorder="1" applyAlignment="1">
      <alignment vertical="center" shrinkToFit="1"/>
    </xf>
    <xf numFmtId="0" fontId="450" fillId="33" borderId="1661" xfId="33475" applyFont="1" applyFill="1" applyBorder="1" applyAlignment="1">
      <alignment vertical="center" shrinkToFit="1"/>
    </xf>
    <xf numFmtId="41" fontId="450" fillId="33" borderId="1661" xfId="33472" applyFont="1" applyFill="1" applyBorder="1" applyAlignment="1">
      <alignment horizontal="left" vertical="center" shrinkToFit="1"/>
    </xf>
    <xf numFmtId="0" fontId="450" fillId="106" borderId="30" xfId="14920" applyFont="1" applyFill="1" applyBorder="1" applyAlignment="1">
      <alignment horizontal="center" vertical="center"/>
    </xf>
    <xf numFmtId="0" fontId="450" fillId="83" borderId="30" xfId="14920" applyFont="1" applyFill="1" applyBorder="1" applyAlignment="1">
      <alignment horizontal="center" vertical="center"/>
    </xf>
    <xf numFmtId="0" fontId="450" fillId="112" borderId="30" xfId="14920" applyFont="1" applyFill="1" applyBorder="1" applyAlignment="1">
      <alignment horizontal="center" vertical="center"/>
    </xf>
    <xf numFmtId="0" fontId="450" fillId="86" borderId="30" xfId="14920" applyFont="1" applyFill="1" applyBorder="1" applyAlignment="1">
      <alignment horizontal="center" vertical="center"/>
    </xf>
    <xf numFmtId="0" fontId="450" fillId="113" borderId="30" xfId="14920" applyFont="1" applyFill="1" applyBorder="1" applyAlignment="1">
      <alignment horizontal="center" vertical="center"/>
    </xf>
    <xf numFmtId="0" fontId="389" fillId="106" borderId="0" xfId="0" applyFont="1" applyFill="1" applyAlignment="1">
      <alignment horizontal="center" vertical="center"/>
    </xf>
    <xf numFmtId="0" fontId="389" fillId="0" borderId="0" xfId="0" applyFont="1" applyAlignment="1">
      <alignment horizontal="center" vertical="center"/>
    </xf>
    <xf numFmtId="0" fontId="429" fillId="0" borderId="0" xfId="33504" applyFont="1" applyAlignment="1">
      <alignment horizontal="center" vertical="center"/>
    </xf>
    <xf numFmtId="49" fontId="431" fillId="35" borderId="1717" xfId="33504" applyNumberFormat="1" applyFont="1" applyFill="1" applyBorder="1" applyAlignment="1">
      <alignment horizontal="center" vertical="center"/>
    </xf>
    <xf numFmtId="49" fontId="431" fillId="35" borderId="1718" xfId="33504" applyNumberFormat="1" applyFont="1" applyFill="1" applyBorder="1" applyAlignment="1">
      <alignment horizontal="center" vertical="center"/>
    </xf>
    <xf numFmtId="0" fontId="444" fillId="67" borderId="1721" xfId="33514" applyFont="1" applyFill="1" applyBorder="1" applyAlignment="1">
      <alignment horizontal="center" vertical="center"/>
    </xf>
    <xf numFmtId="0" fontId="444" fillId="67" borderId="1684" xfId="33514" applyFont="1" applyFill="1" applyBorder="1" applyAlignment="1">
      <alignment horizontal="center" vertical="center"/>
    </xf>
    <xf numFmtId="0" fontId="444" fillId="67" borderId="1675" xfId="33514" applyFont="1" applyFill="1" applyBorder="1" applyAlignment="1">
      <alignment horizontal="center" vertical="center"/>
    </xf>
    <xf numFmtId="0" fontId="75" fillId="0" borderId="1740" xfId="68" applyBorder="1" applyAlignment="1">
      <alignment horizontal="center" vertical="center"/>
    </xf>
    <xf numFmtId="0" fontId="75" fillId="0" borderId="1741" xfId="68" applyBorder="1" applyAlignment="1">
      <alignment horizontal="center" vertical="center"/>
    </xf>
  </cellXfs>
  <cellStyles count="33581">
    <cellStyle name="_x0001_" xfId="74" xr:uid="{00000000-0005-0000-0000-000000000000}"/>
    <cellStyle name="_x0012_" xfId="75" xr:uid="{00000000-0005-0000-0000-000001000000}"/>
    <cellStyle name="-" xfId="76" xr:uid="{00000000-0005-0000-0000-000002000000}"/>
    <cellStyle name=" " xfId="77" xr:uid="{00000000-0005-0000-0000-000003000000}"/>
    <cellStyle name="          _x000d__x000a_386grabber=vga.3gr_x000d__x000a_" xfId="78" xr:uid="{00000000-0005-0000-0000-000004000000}"/>
    <cellStyle name="          _x000d__x000a_shell=progman.exe_x000d__x000a_m" xfId="79" xr:uid="{00000000-0005-0000-0000-000005000000}"/>
    <cellStyle name=" _97연말" xfId="80" xr:uid="{00000000-0005-0000-0000-000006000000}"/>
    <cellStyle name=" _97연말1" xfId="81" xr:uid="{00000000-0005-0000-0000-000007000000}"/>
    <cellStyle name=" _Book1" xfId="82" xr:uid="{00000000-0005-0000-0000-000008000000}"/>
    <cellStyle name=" 1" xfId="83" xr:uid="{00000000-0005-0000-0000-000009000000}"/>
    <cellStyle name="- 2" xfId="21396" xr:uid="{00000000-0005-0000-0000-00000A000000}"/>
    <cellStyle name="- 3" xfId="25579" xr:uid="{00000000-0005-0000-0000-00000B000000}"/>
    <cellStyle name="- 4" xfId="31622" xr:uid="{00000000-0005-0000-0000-00000C000000}"/>
    <cellStyle name="- 5" xfId="32125" xr:uid="{00000000-0005-0000-0000-00000D000000}"/>
    <cellStyle name="- 6" xfId="24853" xr:uid="{00000000-0005-0000-0000-00000E000000}"/>
    <cellStyle name=" FY96" xfId="84" xr:uid="{00000000-0005-0000-0000-00000F000000}"/>
    <cellStyle name="_x000a_386grabber=M" xfId="85" xr:uid="{00000000-0005-0000-0000-000010000000}"/>
    <cellStyle name="-#,###" xfId="86" xr:uid="{00000000-0005-0000-0000-000011000000}"/>
    <cellStyle name="-#,### 2" xfId="21397" xr:uid="{00000000-0005-0000-0000-000012000000}"/>
    <cellStyle name="#,##0" xfId="87" xr:uid="{00000000-0005-0000-0000-000013000000}"/>
    <cellStyle name="#,##0 2" xfId="88" xr:uid="{00000000-0005-0000-0000-000014000000}"/>
    <cellStyle name="#,##0 2 2" xfId="89" xr:uid="{00000000-0005-0000-0000-000015000000}"/>
    <cellStyle name="#,##0 2 2 2" xfId="15274" xr:uid="{00000000-0005-0000-0000-000016000000}"/>
    <cellStyle name="#,##0 2 2 2 2" xfId="18482" xr:uid="{00000000-0005-0000-0000-000017000000}"/>
    <cellStyle name="#,##0 2 2 2 2 2" xfId="28549" xr:uid="{00000000-0005-0000-0000-000018000000}"/>
    <cellStyle name="#,##0 2 2 2 3" xfId="25608" xr:uid="{00000000-0005-0000-0000-000019000000}"/>
    <cellStyle name="#,##0 2 2 3" xfId="18133" xr:uid="{00000000-0005-0000-0000-00001A000000}"/>
    <cellStyle name="#,##0 2 2 3 2" xfId="28439" xr:uid="{00000000-0005-0000-0000-00001B000000}"/>
    <cellStyle name="#,##0 2 2 4" xfId="21400" xr:uid="{00000000-0005-0000-0000-00001C000000}"/>
    <cellStyle name="#,##0 2 3" xfId="90" xr:uid="{00000000-0005-0000-0000-00001D000000}"/>
    <cellStyle name="#,##0 2 3 2" xfId="15275" xr:uid="{00000000-0005-0000-0000-00001E000000}"/>
    <cellStyle name="#,##0 2 3 2 2" xfId="18483" xr:uid="{00000000-0005-0000-0000-00001F000000}"/>
    <cellStyle name="#,##0 2 3 2 2 2" xfId="28550" xr:uid="{00000000-0005-0000-0000-000020000000}"/>
    <cellStyle name="#,##0 2 3 2 3" xfId="25609" xr:uid="{00000000-0005-0000-0000-000021000000}"/>
    <cellStyle name="#,##0 2 3 3" xfId="18134" xr:uid="{00000000-0005-0000-0000-000022000000}"/>
    <cellStyle name="#,##0 2 3 3 2" xfId="28440" xr:uid="{00000000-0005-0000-0000-000023000000}"/>
    <cellStyle name="#,##0 2 3 4" xfId="21401" xr:uid="{00000000-0005-0000-0000-000024000000}"/>
    <cellStyle name="#,##0 2 4" xfId="15273" xr:uid="{00000000-0005-0000-0000-000025000000}"/>
    <cellStyle name="#,##0 2 4 2" xfId="18481" xr:uid="{00000000-0005-0000-0000-000026000000}"/>
    <cellStyle name="#,##0 2 4 2 2" xfId="28548" xr:uid="{00000000-0005-0000-0000-000027000000}"/>
    <cellStyle name="#,##0 2 4 3" xfId="25607" xr:uid="{00000000-0005-0000-0000-000028000000}"/>
    <cellStyle name="#,##0 2 5" xfId="18132" xr:uid="{00000000-0005-0000-0000-000029000000}"/>
    <cellStyle name="#,##0 2 5 2" xfId="28438" xr:uid="{00000000-0005-0000-0000-00002A000000}"/>
    <cellStyle name="#,##0 2 6" xfId="21399" xr:uid="{00000000-0005-0000-0000-00002B000000}"/>
    <cellStyle name="#,##0 3" xfId="91" xr:uid="{00000000-0005-0000-0000-00002C000000}"/>
    <cellStyle name="#,##0 3 2" xfId="92" xr:uid="{00000000-0005-0000-0000-00002D000000}"/>
    <cellStyle name="#,##0 3 2 2" xfId="15277" xr:uid="{00000000-0005-0000-0000-00002E000000}"/>
    <cellStyle name="#,##0 3 2 2 2" xfId="18485" xr:uid="{00000000-0005-0000-0000-00002F000000}"/>
    <cellStyle name="#,##0 3 2 2 2 2" xfId="28552" xr:uid="{00000000-0005-0000-0000-000030000000}"/>
    <cellStyle name="#,##0 3 2 2 3" xfId="25611" xr:uid="{00000000-0005-0000-0000-000031000000}"/>
    <cellStyle name="#,##0 3 2 3" xfId="18136" xr:uid="{00000000-0005-0000-0000-000032000000}"/>
    <cellStyle name="#,##0 3 2 3 2" xfId="28442" xr:uid="{00000000-0005-0000-0000-000033000000}"/>
    <cellStyle name="#,##0 3 2 4" xfId="21403" xr:uid="{00000000-0005-0000-0000-000034000000}"/>
    <cellStyle name="#,##0 3 3" xfId="15276" xr:uid="{00000000-0005-0000-0000-000035000000}"/>
    <cellStyle name="#,##0 3 3 2" xfId="18484" xr:uid="{00000000-0005-0000-0000-000036000000}"/>
    <cellStyle name="#,##0 3 3 2 2" xfId="28551" xr:uid="{00000000-0005-0000-0000-000037000000}"/>
    <cellStyle name="#,##0 3 3 3" xfId="25610" xr:uid="{00000000-0005-0000-0000-000038000000}"/>
    <cellStyle name="#,##0 3 4" xfId="18135" xr:uid="{00000000-0005-0000-0000-000039000000}"/>
    <cellStyle name="#,##0 3 4 2" xfId="28441" xr:uid="{00000000-0005-0000-0000-00003A000000}"/>
    <cellStyle name="#,##0 3 5" xfId="21402" xr:uid="{00000000-0005-0000-0000-00003B000000}"/>
    <cellStyle name="#,##0 4" xfId="93" xr:uid="{00000000-0005-0000-0000-00003C000000}"/>
    <cellStyle name="#,##0 4 2" xfId="94" xr:uid="{00000000-0005-0000-0000-00003D000000}"/>
    <cellStyle name="#,##0 4 2 2" xfId="15279" xr:uid="{00000000-0005-0000-0000-00003E000000}"/>
    <cellStyle name="#,##0 4 2 2 2" xfId="18487" xr:uid="{00000000-0005-0000-0000-00003F000000}"/>
    <cellStyle name="#,##0 4 2 2 2 2" xfId="28554" xr:uid="{00000000-0005-0000-0000-000040000000}"/>
    <cellStyle name="#,##0 4 2 2 3" xfId="25613" xr:uid="{00000000-0005-0000-0000-000041000000}"/>
    <cellStyle name="#,##0 4 2 3" xfId="18138" xr:uid="{00000000-0005-0000-0000-000042000000}"/>
    <cellStyle name="#,##0 4 2 3 2" xfId="28444" xr:uid="{00000000-0005-0000-0000-000043000000}"/>
    <cellStyle name="#,##0 4 2 4" xfId="21405" xr:uid="{00000000-0005-0000-0000-000044000000}"/>
    <cellStyle name="#,##0 4 3" xfId="95" xr:uid="{00000000-0005-0000-0000-000045000000}"/>
    <cellStyle name="#,##0 4 3 2" xfId="15280" xr:uid="{00000000-0005-0000-0000-000046000000}"/>
    <cellStyle name="#,##0 4 3 2 2" xfId="18488" xr:uid="{00000000-0005-0000-0000-000047000000}"/>
    <cellStyle name="#,##0 4 3 2 2 2" xfId="28555" xr:uid="{00000000-0005-0000-0000-000048000000}"/>
    <cellStyle name="#,##0 4 3 2 3" xfId="25614" xr:uid="{00000000-0005-0000-0000-000049000000}"/>
    <cellStyle name="#,##0 4 3 3" xfId="18139" xr:uid="{00000000-0005-0000-0000-00004A000000}"/>
    <cellStyle name="#,##0 4 3 3 2" xfId="28445" xr:uid="{00000000-0005-0000-0000-00004B000000}"/>
    <cellStyle name="#,##0 4 3 4" xfId="21406" xr:uid="{00000000-0005-0000-0000-00004C000000}"/>
    <cellStyle name="#,##0 4 4" xfId="15278" xr:uid="{00000000-0005-0000-0000-00004D000000}"/>
    <cellStyle name="#,##0 4 4 2" xfId="18486" xr:uid="{00000000-0005-0000-0000-00004E000000}"/>
    <cellStyle name="#,##0 4 4 2 2" xfId="28553" xr:uid="{00000000-0005-0000-0000-00004F000000}"/>
    <cellStyle name="#,##0 4 4 3" xfId="25612" xr:uid="{00000000-0005-0000-0000-000050000000}"/>
    <cellStyle name="#,##0 4 5" xfId="18137" xr:uid="{00000000-0005-0000-0000-000051000000}"/>
    <cellStyle name="#,##0 4 5 2" xfId="28443" xr:uid="{00000000-0005-0000-0000-000052000000}"/>
    <cellStyle name="#,##0 4 6" xfId="21404" xr:uid="{00000000-0005-0000-0000-000053000000}"/>
    <cellStyle name="#,##0 5" xfId="96" xr:uid="{00000000-0005-0000-0000-000054000000}"/>
    <cellStyle name="#,##0 5 2" xfId="15281" xr:uid="{00000000-0005-0000-0000-000055000000}"/>
    <cellStyle name="#,##0 5 2 2" xfId="18489" xr:uid="{00000000-0005-0000-0000-000056000000}"/>
    <cellStyle name="#,##0 5 2 2 2" xfId="28556" xr:uid="{00000000-0005-0000-0000-000057000000}"/>
    <cellStyle name="#,##0 5 2 3" xfId="25615" xr:uid="{00000000-0005-0000-0000-000058000000}"/>
    <cellStyle name="#,##0 5 3" xfId="18140" xr:uid="{00000000-0005-0000-0000-000059000000}"/>
    <cellStyle name="#,##0 5 3 2" xfId="28446" xr:uid="{00000000-0005-0000-0000-00005A000000}"/>
    <cellStyle name="#,##0 5 4" xfId="21407" xr:uid="{00000000-0005-0000-0000-00005B000000}"/>
    <cellStyle name="#,##0 6" xfId="15272" xr:uid="{00000000-0005-0000-0000-00005C000000}"/>
    <cellStyle name="#,##0 6 2" xfId="18480" xr:uid="{00000000-0005-0000-0000-00005D000000}"/>
    <cellStyle name="#,##0 6 2 2" xfId="28547" xr:uid="{00000000-0005-0000-0000-00005E000000}"/>
    <cellStyle name="#,##0 6 3" xfId="25606" xr:uid="{00000000-0005-0000-0000-00005F000000}"/>
    <cellStyle name="#,##0 7" xfId="18131" xr:uid="{00000000-0005-0000-0000-000060000000}"/>
    <cellStyle name="#,##0 7 2" xfId="28437" xr:uid="{00000000-0005-0000-0000-000061000000}"/>
    <cellStyle name="#,##0 8" xfId="21398" xr:uid="{00000000-0005-0000-0000-000062000000}"/>
    <cellStyle name="$" xfId="97" xr:uid="{00000000-0005-0000-0000-000063000000}"/>
    <cellStyle name="$_(최종)투자예산" xfId="98" xr:uid="{00000000-0005-0000-0000-000064000000}"/>
    <cellStyle name="$_06년 매출예산작성양식" xfId="99" xr:uid="{00000000-0005-0000-0000-000065000000}"/>
    <cellStyle name="$_06년 예산(보고용)" xfId="100" xr:uid="{00000000-0005-0000-0000-000066000000}"/>
    <cellStyle name="$_2004년 9월 만기도래현황표" xfId="101" xr:uid="{00000000-0005-0000-0000-000067000000}"/>
    <cellStyle name="$_2005년 그룹회장님 최종보고 자료(04년 실적반영)" xfId="102" xr:uid="{00000000-0005-0000-0000-000068000000}"/>
    <cellStyle name="$_2007년 경상투자 계획1차(1)" xfId="103" xr:uid="{00000000-0005-0000-0000-000069000000}"/>
    <cellStyle name="$_db진흥" xfId="104" xr:uid="{00000000-0005-0000-0000-00006A000000}"/>
    <cellStyle name="$_NC126CBC6" xfId="105" xr:uid="{00000000-0005-0000-0000-00006B000000}"/>
    <cellStyle name="$_NC14E7869" xfId="106" xr:uid="{00000000-0005-0000-0000-00006C000000}"/>
    <cellStyle name="$_NC15C5AFF" xfId="107" xr:uid="{00000000-0005-0000-0000-00006D000000}"/>
    <cellStyle name="$_NC1966FD" xfId="108" xr:uid="{00000000-0005-0000-0000-00006E000000}"/>
    <cellStyle name="$_NC28AC271" xfId="109" xr:uid="{00000000-0005-0000-0000-00006F000000}"/>
    <cellStyle name="$_NC35DC25" xfId="110" xr:uid="{00000000-0005-0000-0000-000070000000}"/>
    <cellStyle name="$_NC4231C" xfId="111" xr:uid="{00000000-0005-0000-0000-000071000000}"/>
    <cellStyle name="$_NC775117" xfId="112" xr:uid="{00000000-0005-0000-0000-000072000000}"/>
    <cellStyle name="$_감가상각비(총괄)" xfId="113" xr:uid="{00000000-0005-0000-0000-000073000000}"/>
    <cellStyle name="$_견적2" xfId="114" xr:uid="{00000000-0005-0000-0000-000074000000}"/>
    <cellStyle name="$_계량부문 엑셀원본" xfId="115" xr:uid="{00000000-0005-0000-0000-000075000000}"/>
    <cellStyle name="$_기아" xfId="116" xr:uid="{00000000-0005-0000-0000-000076000000}"/>
    <cellStyle name="$_레저회의 자료" xfId="117" xr:uid="{00000000-0005-0000-0000-000077000000}"/>
    <cellStyle name="$_방침신고(1.5)" xfId="118" xr:uid="{00000000-0005-0000-0000-000078000000}"/>
    <cellStyle name="$_비전 통보 자료(최종본-전체 1)" xfId="119" xr:uid="{00000000-0005-0000-0000-000079000000}"/>
    <cellStyle name="$_비전경영5개년계획 - 2002년수정사업계획부문" xfId="120" xr:uid="{00000000-0005-0000-0000-00007A000000}"/>
    <cellStyle name="$_사업계획수립지침" xfId="121" xr:uid="{00000000-0005-0000-0000-00007B000000}"/>
    <cellStyle name="$_전략부문" xfId="122" xr:uid="{00000000-0005-0000-0000-00007C000000}"/>
    <cellStyle name="$_제주영업전략('04년)" xfId="123" xr:uid="{00000000-0005-0000-0000-00007D000000}"/>
    <cellStyle name="$_주요경영지표(0211월)" xfId="124" xr:uid="{00000000-0005-0000-0000-00007E000000}"/>
    <cellStyle name="$_중장기비전경영계획part2(최종본20020225)" xfId="125" xr:uid="{00000000-0005-0000-0000-00007F000000}"/>
    <cellStyle name="$_출력자료-4.세부편성1(20031125)" xfId="126" xr:uid="{00000000-0005-0000-0000-000080000000}"/>
    <cellStyle name="$_충무영업전략('04년)" xfId="127" xr:uid="{00000000-0005-0000-0000-000081000000}"/>
    <cellStyle name="$_팀별업무분장 품의" xfId="128" xr:uid="{00000000-0005-0000-0000-000082000000}"/>
    <cellStyle name="&amp;A" xfId="129" xr:uid="{00000000-0005-0000-0000-000083000000}"/>
    <cellStyle name="(△콤마)" xfId="130" xr:uid="{00000000-0005-0000-0000-000084000000}"/>
    <cellStyle name="(백분율)" xfId="131" xr:uid="{00000000-0005-0000-0000-000085000000}"/>
    <cellStyle name="(콤마)" xfId="132" xr:uid="{00000000-0005-0000-0000-000086000000}"/>
    <cellStyle name=";;;" xfId="133" xr:uid="{00000000-0005-0000-0000-000087000000}"/>
    <cellStyle name="?" xfId="134" xr:uid="{00000000-0005-0000-0000-000088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35" xr:uid="{00000000-0005-0000-0000-000089000000}"/>
    <cellStyle name="??" xfId="136" xr:uid="{00000000-0005-0000-0000-00008A000000}"/>
    <cellStyle name="?? [0.00]_List-dwg" xfId="137" xr:uid="{00000000-0005-0000-0000-00008B000000}"/>
    <cellStyle name="?? [0]" xfId="138" xr:uid="{00000000-0005-0000-0000-00008C000000}"/>
    <cellStyle name="??_x000c_@?_x000d_3?_x0001__x000b_" xfId="139" xr:uid="{00000000-0005-0000-0000-00008D000000}"/>
    <cellStyle name="??_x000c_둄_x001b__x000d_|?_x0001_?_x0003__x0014__x0007__x0001__x0001_" xfId="140" xr:uid="{00000000-0005-0000-0000-00008E000000}"/>
    <cellStyle name="??_x000c_靖?崧U_x0001_A_x0014_?_x0007__x0001__x0001_" xfId="141" xr:uid="{00000000-0005-0000-0000-00008F000000}"/>
    <cellStyle name="??_x000c_靖?崧U_x0001_B_x0014_?_x0007__x0001__x0001_" xfId="142" xr:uid="{00000000-0005-0000-0000-000090000000}"/>
    <cellStyle name="??&amp;O?&amp;H?_x0001_" xfId="143" xr:uid="{00000000-0005-0000-0000-000091000000}"/>
    <cellStyle name="??&amp;O?&amp;H?_x0008_" xfId="144" xr:uid="{00000000-0005-0000-0000-000092000000}"/>
    <cellStyle name="??&amp;O?&amp;H?_x0008_!_x0007_?_x0007__x0001__x0001_" xfId="145" xr:uid="{00000000-0005-0000-0000-000093000000}"/>
    <cellStyle name="??&amp;O?&amp;H?_x0008__x000f__x0007_?" xfId="146" xr:uid="{00000000-0005-0000-0000-000094000000}"/>
    <cellStyle name="??&amp;O?&amp;H?_x0008__x000f__x0007_?_x0007__x0001_" xfId="147" xr:uid="{00000000-0005-0000-0000-000095000000}"/>
    <cellStyle name="??&amp;O?&amp;H?_x0008__x000f__x0007_?_x0007__x0001__x0001_" xfId="148" xr:uid="{00000000-0005-0000-0000-000096000000}"/>
    <cellStyle name="??&amp;O?&amp;H?_x0008__x000f__x0007_?_x0007__x0001__x0001_ 2" xfId="149" xr:uid="{00000000-0005-0000-0000-000097000000}"/>
    <cellStyle name="??&amp;O?&amp;H?_x0008_??_x0007__x0001__x0001_" xfId="150" xr:uid="{00000000-0005-0000-0000-000098000000}"/>
    <cellStyle name="??&amp;O?&amp;H?_x0008_??_x000f__x0001__x0001_" xfId="151" xr:uid="{00000000-0005-0000-0000-000099000000}"/>
    <cellStyle name="??&amp;O?&amp;H?_x0008_??_x0007__x0001__x0001_ 2" xfId="152" xr:uid="{00000000-0005-0000-0000-00009A000000}"/>
    <cellStyle name="??&amp;O?&amp;H?_x0008_??_x0007__x0001__x0001__2011-3차 매각명세(7.8일자_마감자료)_김만종-(1)" xfId="153" xr:uid="{00000000-0005-0000-0000-00009B000000}"/>
    <cellStyle name="??&amp;O?&amp;H?_x0008_??_x000f__x0001__x0001__2011-3차 매각명세(7.8일자_마감자료)_김만종-(1)" xfId="154" xr:uid="{00000000-0005-0000-0000-00009C000000}"/>
    <cellStyle name="??&amp;O?&amp;H?_x0008_??_x0007__x0001__x0001__2011-3차 매각명세(7.8일자_마감자료)_김만종-(1) 2" xfId="21408" xr:uid="{00000000-0005-0000-0000-00009D000000}"/>
    <cellStyle name="??&amp;O?&amp;H?_x0008_x_x000b_P_x000c__x0007__x0001__x0001_" xfId="155" xr:uid="{00000000-0005-0000-0000-00009E000000}"/>
    <cellStyle name="??&amp;蟻?縊9_x0008_f_x000a_:_x000b__x0007__x0001__x0001_" xfId="156" xr:uid="{00000000-0005-0000-0000-00009F000000}"/>
    <cellStyle name="???­" xfId="157" xr:uid="{00000000-0005-0000-0000-0000A0000000}"/>
    <cellStyle name="???­ [0]" xfId="158" xr:uid="{00000000-0005-0000-0000-0000A1000000}"/>
    <cellStyle name="???? [0.00]_1997 Turns" xfId="159" xr:uid="{00000000-0005-0000-0000-0000A2000000}"/>
    <cellStyle name="???? [0]_????? " xfId="160" xr:uid="{00000000-0005-0000-0000-0000A3000000}"/>
    <cellStyle name="?????" xfId="161" xr:uid="{00000000-0005-0000-0000-0000A4000000}"/>
    <cellStyle name="????_????? " xfId="162" xr:uid="{00000000-0005-0000-0000-0000A5000000}"/>
    <cellStyle name="???[0]_Book1" xfId="163" xr:uid="{00000000-0005-0000-0000-0000A6000000}"/>
    <cellStyle name="???­_????¿?" xfId="164" xr:uid="{00000000-0005-0000-0000-0000A7000000}"/>
    <cellStyle name="???_95" xfId="165" xr:uid="{00000000-0005-0000-0000-0000A8000000}"/>
    <cellStyle name="???ø" xfId="166" xr:uid="{00000000-0005-0000-0000-0000A9000000}"/>
    <cellStyle name="??_(????)??????" xfId="167" xr:uid="{00000000-0005-0000-0000-0000AA000000}"/>
    <cellStyle name="?_x000f__x0001_?잡_x0002_" xfId="168" xr:uid="{00000000-0005-0000-0000-0000AB000000}"/>
    <cellStyle name="?þ¸¶" xfId="169" xr:uid="{00000000-0005-0000-0000-0000AC000000}"/>
    <cellStyle name="?þ¸¶ [0]" xfId="170" xr:uid="{00000000-0005-0000-0000-0000AD000000}"/>
    <cellStyle name="?Þ¸¶_????¿?" xfId="171" xr:uid="{00000000-0005-0000-0000-0000AE000000}"/>
    <cellStyle name="?W?_laroux" xfId="172" xr:uid="{00000000-0005-0000-0000-0000AF000000}"/>
    <cellStyle name="?렑띙귒궻긪귽긬?깏깛긏" xfId="173" xr:uid="{00000000-0005-0000-0000-0000B0000000}"/>
    <cellStyle name="?霖_?寇bal" xfId="174" xr:uid="{00000000-0005-0000-0000-0000B1000000}"/>
    <cellStyle name="?曹%U?&amp;H?_x0008_?s_x000a__x0007__x0001__x0001_" xfId="175" xr:uid="{00000000-0005-0000-0000-0000B2000000}"/>
    <cellStyle name="?핺_CASH FLOW " xfId="176" xr:uid="{00000000-0005-0000-0000-0000B3000000}"/>
    <cellStyle name="]_x0004_" xfId="177" xr:uid="{00000000-0005-0000-0000-0000B4000000}"/>
    <cellStyle name="]_^[꺞_x0008_?" xfId="178" xr:uid="{00000000-0005-0000-0000-0000B5000000}"/>
    <cellStyle name="_(02.03.05) 묵동 현장관리비 실행" xfId="179" xr:uid="{00000000-0005-0000-0000-0000B6000000}"/>
    <cellStyle name="_(02.03.08) 묵동 현장관리비 실행" xfId="180" xr:uid="{00000000-0005-0000-0000-0000B7000000}"/>
    <cellStyle name="_(02.09.17)인천 삼산1지구 2블럭 주공아파트" xfId="181" xr:uid="{00000000-0005-0000-0000-0000B8000000}"/>
    <cellStyle name="_(02.09.23  64,000평)인천 삼산1지구 2블럭 " xfId="182" xr:uid="{00000000-0005-0000-0000-0000B9000000}"/>
    <cellStyle name="_(03.12)목동황재 공통+현관" xfId="183" xr:uid="{00000000-0005-0000-0000-0000BA000000}"/>
    <cellStyle name="_(07.31 최종확정)묵동 실행예산" xfId="184" xr:uid="{00000000-0005-0000-0000-0000BB000000}"/>
    <cellStyle name="_(07-07-19)1사분기 영업실적(잠정) 자료제출요구서(양식-일반)(1)" xfId="185" xr:uid="{00000000-0005-0000-0000-0000BC000000}"/>
    <cellStyle name="_(09.05)인천원당 공통가설공사" xfId="186" xr:uid="{00000000-0005-0000-0000-0000BD000000}"/>
    <cellStyle name="_(WR 2010 2Q) 채권명세_주간사_0518_F&amp;I 발송(2)" xfId="187" xr:uid="{00000000-0005-0000-0000-0000BE000000}"/>
    <cellStyle name="_(WR 2010 2Q) 채권명세_주간사_0518_F&amp;I 발송(2) 2" xfId="188" xr:uid="{00000000-0005-0000-0000-0000BF000000}"/>
    <cellStyle name="_(WR 2010 2Q) 채권명세_주간사_0518_F&amp;I 발송(2) 3" xfId="189" xr:uid="{00000000-0005-0000-0000-0000C0000000}"/>
    <cellStyle name="_(수정)반송고외4교 BTL Fund FS (Draft_0601)" xfId="190" xr:uid="{00000000-0005-0000-0000-0000C1000000}"/>
    <cellStyle name="_(주)기성 유형자산감가상각-총괄" xfId="191" xr:uid="{00000000-0005-0000-0000-0000C2000000}"/>
    <cellStyle name="_(주)기성-2005결산명세서(수정후)" xfId="192" xr:uid="{00000000-0005-0000-0000-0000C3000000}"/>
    <cellStyle name="_(주)기성유형자산감가상각-총괄(최종)" xfId="193" xr:uid="{00000000-0005-0000-0000-0000C4000000}"/>
    <cellStyle name="_-* #,##0_-;-* #,##0_-;_-* &quot;-&quot;_-;_-@_-" xfId="194" xr:uid="{00000000-0005-0000-0000-0000C5000000}"/>
    <cellStyle name="_-* #,##0_-;-* #,##0_-;_-* &quot;-&quot;_-;_-@_- 10" xfId="195" xr:uid="{00000000-0005-0000-0000-0000C6000000}"/>
    <cellStyle name="_-* #,##0_-;-* #,##0_-;_-* &quot;-&quot;_-;_-@_- 10 2" xfId="15283" xr:uid="{00000000-0005-0000-0000-0000C7000000}"/>
    <cellStyle name="_-* #,##0_-;-* #,##0_-;_-* &quot;-&quot;_-;_-@_- 10 2 2" xfId="25617" xr:uid="{00000000-0005-0000-0000-0000C8000000}"/>
    <cellStyle name="_-* #,##0_-;-* #,##0_-;_-* &quot;-&quot;_-;_-@_- 10 3" xfId="21410" xr:uid="{00000000-0005-0000-0000-0000C9000000}"/>
    <cellStyle name="_-* #,##0_-;-* #,##0_-;_-* &quot;-&quot;_-;_-@_- 11" xfId="196" xr:uid="{00000000-0005-0000-0000-0000CA000000}"/>
    <cellStyle name="_-* #,##0_-;-* #,##0_-;_-* &quot;-&quot;_-;_-@_- 11 2" xfId="15284" xr:uid="{00000000-0005-0000-0000-0000CB000000}"/>
    <cellStyle name="_-* #,##0_-;-* #,##0_-;_-* &quot;-&quot;_-;_-@_- 11 2 2" xfId="25618" xr:uid="{00000000-0005-0000-0000-0000CC000000}"/>
    <cellStyle name="_-* #,##0_-;-* #,##0_-;_-* &quot;-&quot;_-;_-@_- 11 3" xfId="21411" xr:uid="{00000000-0005-0000-0000-0000CD000000}"/>
    <cellStyle name="_-* #,##0_-;-* #,##0_-;_-* &quot;-&quot;_-;_-@_- 12" xfId="15282" xr:uid="{00000000-0005-0000-0000-0000CE000000}"/>
    <cellStyle name="_-* #,##0_-;-* #,##0_-;_-* &quot;-&quot;_-;_-@_- 12 2" xfId="25616" xr:uid="{00000000-0005-0000-0000-0000CF000000}"/>
    <cellStyle name="_-* #,##0_-;-* #,##0_-;_-* &quot;-&quot;_-;_-@_- 13" xfId="21409" xr:uid="{00000000-0005-0000-0000-0000D0000000}"/>
    <cellStyle name="_-* #,##0_-;-* #,##0_-;_-* &quot;-&quot;_-;_-@_- 2" xfId="197" xr:uid="{00000000-0005-0000-0000-0000D1000000}"/>
    <cellStyle name="_-* #,##0_-;-* #,##0_-;_-* &quot;-&quot;_-;_-@_- 2 10" xfId="21412" xr:uid="{00000000-0005-0000-0000-0000D2000000}"/>
    <cellStyle name="_-* #,##0_-;-* #,##0_-;_-* &quot;-&quot;_-;_-@_- 2 2" xfId="198" xr:uid="{00000000-0005-0000-0000-0000D3000000}"/>
    <cellStyle name="_-* #,##0_-;-* #,##0_-;_-* &quot;-&quot;_-;_-@_- 2 2 2" xfId="199" xr:uid="{00000000-0005-0000-0000-0000D4000000}"/>
    <cellStyle name="_-* #,##0_-;-* #,##0_-;_-* &quot;-&quot;_-;_-@_- 2 2 2 2" xfId="200" xr:uid="{00000000-0005-0000-0000-0000D5000000}"/>
    <cellStyle name="_-* #,##0_-;-* #,##0_-;_-* &quot;-&quot;_-;_-@_- 2 2 2 2 2" xfId="15288" xr:uid="{00000000-0005-0000-0000-0000D6000000}"/>
    <cellStyle name="_-* #,##0_-;-* #,##0_-;_-* &quot;-&quot;_-;_-@_- 2 2 2 2 2 2" xfId="25622" xr:uid="{00000000-0005-0000-0000-0000D7000000}"/>
    <cellStyle name="_-* #,##0_-;-* #,##0_-;_-* &quot;-&quot;_-;_-@_- 2 2 2 2 3" xfId="21415" xr:uid="{00000000-0005-0000-0000-0000D8000000}"/>
    <cellStyle name="_-* #,##0_-;-* #,##0_-;_-* &quot;-&quot;_-;_-@_- 2 2 2 3" xfId="201" xr:uid="{00000000-0005-0000-0000-0000D9000000}"/>
    <cellStyle name="_-* #,##0_-;-* #,##0_-;_-* &quot;-&quot;_-;_-@_- 2 2 2 3 2" xfId="15289" xr:uid="{00000000-0005-0000-0000-0000DA000000}"/>
    <cellStyle name="_-* #,##0_-;-* #,##0_-;_-* &quot;-&quot;_-;_-@_- 2 2 2 3 2 2" xfId="25623" xr:uid="{00000000-0005-0000-0000-0000DB000000}"/>
    <cellStyle name="_-* #,##0_-;-* #,##0_-;_-* &quot;-&quot;_-;_-@_- 2 2 2 3 3" xfId="21416" xr:uid="{00000000-0005-0000-0000-0000DC000000}"/>
    <cellStyle name="_-* #,##0_-;-* #,##0_-;_-* &quot;-&quot;_-;_-@_- 2 2 2 4" xfId="15287" xr:uid="{00000000-0005-0000-0000-0000DD000000}"/>
    <cellStyle name="_-* #,##0_-;-* #,##0_-;_-* &quot;-&quot;_-;_-@_- 2 2 2 4 2" xfId="25621" xr:uid="{00000000-0005-0000-0000-0000DE000000}"/>
    <cellStyle name="_-* #,##0_-;-* #,##0_-;_-* &quot;-&quot;_-;_-@_- 2 2 2 5" xfId="21414" xr:uid="{00000000-0005-0000-0000-0000DF000000}"/>
    <cellStyle name="_-* #,##0_-;-* #,##0_-;_-* &quot;-&quot;_-;_-@_- 2 2 3" xfId="202" xr:uid="{00000000-0005-0000-0000-0000E0000000}"/>
    <cellStyle name="_-* #,##0_-;-* #,##0_-;_-* &quot;-&quot;_-;_-@_- 2 2 3 2" xfId="203" xr:uid="{00000000-0005-0000-0000-0000E1000000}"/>
    <cellStyle name="_-* #,##0_-;-* #,##0_-;_-* &quot;-&quot;_-;_-@_- 2 2 3 2 2" xfId="15291" xr:uid="{00000000-0005-0000-0000-0000E2000000}"/>
    <cellStyle name="_-* #,##0_-;-* #,##0_-;_-* &quot;-&quot;_-;_-@_- 2 2 3 2 2 2" xfId="25625" xr:uid="{00000000-0005-0000-0000-0000E3000000}"/>
    <cellStyle name="_-* #,##0_-;-* #,##0_-;_-* &quot;-&quot;_-;_-@_- 2 2 3 2 3" xfId="21418" xr:uid="{00000000-0005-0000-0000-0000E4000000}"/>
    <cellStyle name="_-* #,##0_-;-* #,##0_-;_-* &quot;-&quot;_-;_-@_- 2 2 3 3" xfId="204" xr:uid="{00000000-0005-0000-0000-0000E5000000}"/>
    <cellStyle name="_-* #,##0_-;-* #,##0_-;_-* &quot;-&quot;_-;_-@_- 2 2 3 3 2" xfId="15292" xr:uid="{00000000-0005-0000-0000-0000E6000000}"/>
    <cellStyle name="_-* #,##0_-;-* #,##0_-;_-* &quot;-&quot;_-;_-@_- 2 2 3 3 2 2" xfId="25626" xr:uid="{00000000-0005-0000-0000-0000E7000000}"/>
    <cellStyle name="_-* #,##0_-;-* #,##0_-;_-* &quot;-&quot;_-;_-@_- 2 2 3 3 3" xfId="21419" xr:uid="{00000000-0005-0000-0000-0000E8000000}"/>
    <cellStyle name="_-* #,##0_-;-* #,##0_-;_-* &quot;-&quot;_-;_-@_- 2 2 3 4" xfId="15290" xr:uid="{00000000-0005-0000-0000-0000E9000000}"/>
    <cellStyle name="_-* #,##0_-;-* #,##0_-;_-* &quot;-&quot;_-;_-@_- 2 2 3 4 2" xfId="25624" xr:uid="{00000000-0005-0000-0000-0000EA000000}"/>
    <cellStyle name="_-* #,##0_-;-* #,##0_-;_-* &quot;-&quot;_-;_-@_- 2 2 3 5" xfId="21417" xr:uid="{00000000-0005-0000-0000-0000EB000000}"/>
    <cellStyle name="_-* #,##0_-;-* #,##0_-;_-* &quot;-&quot;_-;_-@_- 2 2 4" xfId="205" xr:uid="{00000000-0005-0000-0000-0000EC000000}"/>
    <cellStyle name="_-* #,##0_-;-* #,##0_-;_-* &quot;-&quot;_-;_-@_- 2 2 4 2" xfId="206" xr:uid="{00000000-0005-0000-0000-0000ED000000}"/>
    <cellStyle name="_-* #,##0_-;-* #,##0_-;_-* &quot;-&quot;_-;_-@_- 2 2 4 2 2" xfId="15294" xr:uid="{00000000-0005-0000-0000-0000EE000000}"/>
    <cellStyle name="_-* #,##0_-;-* #,##0_-;_-* &quot;-&quot;_-;_-@_- 2 2 4 2 2 2" xfId="25628" xr:uid="{00000000-0005-0000-0000-0000EF000000}"/>
    <cellStyle name="_-* #,##0_-;-* #,##0_-;_-* &quot;-&quot;_-;_-@_- 2 2 4 2 3" xfId="21421" xr:uid="{00000000-0005-0000-0000-0000F0000000}"/>
    <cellStyle name="_-* #,##0_-;-* #,##0_-;_-* &quot;-&quot;_-;_-@_- 2 2 4 3" xfId="207" xr:uid="{00000000-0005-0000-0000-0000F1000000}"/>
    <cellStyle name="_-* #,##0_-;-* #,##0_-;_-* &quot;-&quot;_-;_-@_- 2 2 4 3 2" xfId="15295" xr:uid="{00000000-0005-0000-0000-0000F2000000}"/>
    <cellStyle name="_-* #,##0_-;-* #,##0_-;_-* &quot;-&quot;_-;_-@_- 2 2 4 3 2 2" xfId="25629" xr:uid="{00000000-0005-0000-0000-0000F3000000}"/>
    <cellStyle name="_-* #,##0_-;-* #,##0_-;_-* &quot;-&quot;_-;_-@_- 2 2 4 3 3" xfId="21422" xr:uid="{00000000-0005-0000-0000-0000F4000000}"/>
    <cellStyle name="_-* #,##0_-;-* #,##0_-;_-* &quot;-&quot;_-;_-@_- 2 2 4 4" xfId="15293" xr:uid="{00000000-0005-0000-0000-0000F5000000}"/>
    <cellStyle name="_-* #,##0_-;-* #,##0_-;_-* &quot;-&quot;_-;_-@_- 2 2 4 4 2" xfId="25627" xr:uid="{00000000-0005-0000-0000-0000F6000000}"/>
    <cellStyle name="_-* #,##0_-;-* #,##0_-;_-* &quot;-&quot;_-;_-@_- 2 2 4 5" xfId="21420" xr:uid="{00000000-0005-0000-0000-0000F7000000}"/>
    <cellStyle name="_-* #,##0_-;-* #,##0_-;_-* &quot;-&quot;_-;_-@_- 2 2 5" xfId="208" xr:uid="{00000000-0005-0000-0000-0000F8000000}"/>
    <cellStyle name="_-* #,##0_-;-* #,##0_-;_-* &quot;-&quot;_-;_-@_- 2 2 5 2" xfId="15296" xr:uid="{00000000-0005-0000-0000-0000F9000000}"/>
    <cellStyle name="_-* #,##0_-;-* #,##0_-;_-* &quot;-&quot;_-;_-@_- 2 2 5 2 2" xfId="25630" xr:uid="{00000000-0005-0000-0000-0000FA000000}"/>
    <cellStyle name="_-* #,##0_-;-* #,##0_-;_-* &quot;-&quot;_-;_-@_- 2 2 5 3" xfId="21423" xr:uid="{00000000-0005-0000-0000-0000FB000000}"/>
    <cellStyle name="_-* #,##0_-;-* #,##0_-;_-* &quot;-&quot;_-;_-@_- 2 2 6" xfId="209" xr:uid="{00000000-0005-0000-0000-0000FC000000}"/>
    <cellStyle name="_-* #,##0_-;-* #,##0_-;_-* &quot;-&quot;_-;_-@_- 2 2 6 2" xfId="15297" xr:uid="{00000000-0005-0000-0000-0000FD000000}"/>
    <cellStyle name="_-* #,##0_-;-* #,##0_-;_-* &quot;-&quot;_-;_-@_- 2 2 6 2 2" xfId="25631" xr:uid="{00000000-0005-0000-0000-0000FE000000}"/>
    <cellStyle name="_-* #,##0_-;-* #,##0_-;_-* &quot;-&quot;_-;_-@_- 2 2 6 3" xfId="21424" xr:uid="{00000000-0005-0000-0000-0000FF000000}"/>
    <cellStyle name="_-* #,##0_-;-* #,##0_-;_-* &quot;-&quot;_-;_-@_- 2 2 7" xfId="210" xr:uid="{00000000-0005-0000-0000-000000010000}"/>
    <cellStyle name="_-* #,##0_-;-* #,##0_-;_-* &quot;-&quot;_-;_-@_- 2 2 7 2" xfId="15298" xr:uid="{00000000-0005-0000-0000-000001010000}"/>
    <cellStyle name="_-* #,##0_-;-* #,##0_-;_-* &quot;-&quot;_-;_-@_- 2 2 7 2 2" xfId="25632" xr:uid="{00000000-0005-0000-0000-000002010000}"/>
    <cellStyle name="_-* #,##0_-;-* #,##0_-;_-* &quot;-&quot;_-;_-@_- 2 2 7 3" xfId="21425" xr:uid="{00000000-0005-0000-0000-000003010000}"/>
    <cellStyle name="_-* #,##0_-;-* #,##0_-;_-* &quot;-&quot;_-;_-@_- 2 2 8" xfId="15286" xr:uid="{00000000-0005-0000-0000-000004010000}"/>
    <cellStyle name="_-* #,##0_-;-* #,##0_-;_-* &quot;-&quot;_-;_-@_- 2 2 8 2" xfId="25620" xr:uid="{00000000-0005-0000-0000-000005010000}"/>
    <cellStyle name="_-* #,##0_-;-* #,##0_-;_-* &quot;-&quot;_-;_-@_- 2 2 9" xfId="21413" xr:uid="{00000000-0005-0000-0000-000006010000}"/>
    <cellStyle name="_-* #,##0_-;-* #,##0_-;_-* &quot;-&quot;_-;_-@_- 2 3" xfId="211" xr:uid="{00000000-0005-0000-0000-000007010000}"/>
    <cellStyle name="_-* #,##0_-;-* #,##0_-;_-* &quot;-&quot;_-;_-@_- 2 3 2" xfId="212" xr:uid="{00000000-0005-0000-0000-000008010000}"/>
    <cellStyle name="_-* #,##0_-;-* #,##0_-;_-* &quot;-&quot;_-;_-@_- 2 3 2 2" xfId="15300" xr:uid="{00000000-0005-0000-0000-000009010000}"/>
    <cellStyle name="_-* #,##0_-;-* #,##0_-;_-* &quot;-&quot;_-;_-@_- 2 3 2 2 2" xfId="25634" xr:uid="{00000000-0005-0000-0000-00000A010000}"/>
    <cellStyle name="_-* #,##0_-;-* #,##0_-;_-* &quot;-&quot;_-;_-@_- 2 3 2 3" xfId="21427" xr:uid="{00000000-0005-0000-0000-00000B010000}"/>
    <cellStyle name="_-* #,##0_-;-* #,##0_-;_-* &quot;-&quot;_-;_-@_- 2 3 3" xfId="213" xr:uid="{00000000-0005-0000-0000-00000C010000}"/>
    <cellStyle name="_-* #,##0_-;-* #,##0_-;_-* &quot;-&quot;_-;_-@_- 2 3 3 2" xfId="15301" xr:uid="{00000000-0005-0000-0000-00000D010000}"/>
    <cellStyle name="_-* #,##0_-;-* #,##0_-;_-* &quot;-&quot;_-;_-@_- 2 3 3 2 2" xfId="25635" xr:uid="{00000000-0005-0000-0000-00000E010000}"/>
    <cellStyle name="_-* #,##0_-;-* #,##0_-;_-* &quot;-&quot;_-;_-@_- 2 3 3 3" xfId="21428" xr:uid="{00000000-0005-0000-0000-00000F010000}"/>
    <cellStyle name="_-* #,##0_-;-* #,##0_-;_-* &quot;-&quot;_-;_-@_- 2 3 4" xfId="15299" xr:uid="{00000000-0005-0000-0000-000010010000}"/>
    <cellStyle name="_-* #,##0_-;-* #,##0_-;_-* &quot;-&quot;_-;_-@_- 2 3 4 2" xfId="25633" xr:uid="{00000000-0005-0000-0000-000011010000}"/>
    <cellStyle name="_-* #,##0_-;-* #,##0_-;_-* &quot;-&quot;_-;_-@_- 2 3 5" xfId="21426" xr:uid="{00000000-0005-0000-0000-000012010000}"/>
    <cellStyle name="_-* #,##0_-;-* #,##0_-;_-* &quot;-&quot;_-;_-@_- 2 4" xfId="214" xr:uid="{00000000-0005-0000-0000-000013010000}"/>
    <cellStyle name="_-* #,##0_-;-* #,##0_-;_-* &quot;-&quot;_-;_-@_- 2 4 2" xfId="215" xr:uid="{00000000-0005-0000-0000-000014010000}"/>
    <cellStyle name="_-* #,##0_-;-* #,##0_-;_-* &quot;-&quot;_-;_-@_- 2 4 2 2" xfId="15303" xr:uid="{00000000-0005-0000-0000-000015010000}"/>
    <cellStyle name="_-* #,##0_-;-* #,##0_-;_-* &quot;-&quot;_-;_-@_- 2 4 2 2 2" xfId="25637" xr:uid="{00000000-0005-0000-0000-000016010000}"/>
    <cellStyle name="_-* #,##0_-;-* #,##0_-;_-* &quot;-&quot;_-;_-@_- 2 4 2 3" xfId="21430" xr:uid="{00000000-0005-0000-0000-000017010000}"/>
    <cellStyle name="_-* #,##0_-;-* #,##0_-;_-* &quot;-&quot;_-;_-@_- 2 4 3" xfId="216" xr:uid="{00000000-0005-0000-0000-000018010000}"/>
    <cellStyle name="_-* #,##0_-;-* #,##0_-;_-* &quot;-&quot;_-;_-@_- 2 4 3 2" xfId="15304" xr:uid="{00000000-0005-0000-0000-000019010000}"/>
    <cellStyle name="_-* #,##0_-;-* #,##0_-;_-* &quot;-&quot;_-;_-@_- 2 4 3 2 2" xfId="25638" xr:uid="{00000000-0005-0000-0000-00001A010000}"/>
    <cellStyle name="_-* #,##0_-;-* #,##0_-;_-* &quot;-&quot;_-;_-@_- 2 4 3 3" xfId="21431" xr:uid="{00000000-0005-0000-0000-00001B010000}"/>
    <cellStyle name="_-* #,##0_-;-* #,##0_-;_-* &quot;-&quot;_-;_-@_- 2 4 4" xfId="15302" xr:uid="{00000000-0005-0000-0000-00001C010000}"/>
    <cellStyle name="_-* #,##0_-;-* #,##0_-;_-* &quot;-&quot;_-;_-@_- 2 4 4 2" xfId="25636" xr:uid="{00000000-0005-0000-0000-00001D010000}"/>
    <cellStyle name="_-* #,##0_-;-* #,##0_-;_-* &quot;-&quot;_-;_-@_- 2 4 5" xfId="21429" xr:uid="{00000000-0005-0000-0000-00001E010000}"/>
    <cellStyle name="_-* #,##0_-;-* #,##0_-;_-* &quot;-&quot;_-;_-@_- 2 5" xfId="217" xr:uid="{00000000-0005-0000-0000-00001F010000}"/>
    <cellStyle name="_-* #,##0_-;-* #,##0_-;_-* &quot;-&quot;_-;_-@_- 2 5 2" xfId="218" xr:uid="{00000000-0005-0000-0000-000020010000}"/>
    <cellStyle name="_-* #,##0_-;-* #,##0_-;_-* &quot;-&quot;_-;_-@_- 2 5 2 2" xfId="15306" xr:uid="{00000000-0005-0000-0000-000021010000}"/>
    <cellStyle name="_-* #,##0_-;-* #,##0_-;_-* &quot;-&quot;_-;_-@_- 2 5 2 2 2" xfId="25640" xr:uid="{00000000-0005-0000-0000-000022010000}"/>
    <cellStyle name="_-* #,##0_-;-* #,##0_-;_-* &quot;-&quot;_-;_-@_- 2 5 2 3" xfId="21433" xr:uid="{00000000-0005-0000-0000-000023010000}"/>
    <cellStyle name="_-* #,##0_-;-* #,##0_-;_-* &quot;-&quot;_-;_-@_- 2 5 3" xfId="219" xr:uid="{00000000-0005-0000-0000-000024010000}"/>
    <cellStyle name="_-* #,##0_-;-* #,##0_-;_-* &quot;-&quot;_-;_-@_- 2 5 3 2" xfId="15307" xr:uid="{00000000-0005-0000-0000-000025010000}"/>
    <cellStyle name="_-* #,##0_-;-* #,##0_-;_-* &quot;-&quot;_-;_-@_- 2 5 3 2 2" xfId="25641" xr:uid="{00000000-0005-0000-0000-000026010000}"/>
    <cellStyle name="_-* #,##0_-;-* #,##0_-;_-* &quot;-&quot;_-;_-@_- 2 5 3 3" xfId="21434" xr:uid="{00000000-0005-0000-0000-000027010000}"/>
    <cellStyle name="_-* #,##0_-;-* #,##0_-;_-* &quot;-&quot;_-;_-@_- 2 5 4" xfId="15305" xr:uid="{00000000-0005-0000-0000-000028010000}"/>
    <cellStyle name="_-* #,##0_-;-* #,##0_-;_-* &quot;-&quot;_-;_-@_- 2 5 4 2" xfId="25639" xr:uid="{00000000-0005-0000-0000-000029010000}"/>
    <cellStyle name="_-* #,##0_-;-* #,##0_-;_-* &quot;-&quot;_-;_-@_- 2 5 5" xfId="21432" xr:uid="{00000000-0005-0000-0000-00002A010000}"/>
    <cellStyle name="_-* #,##0_-;-* #,##0_-;_-* &quot;-&quot;_-;_-@_- 2 6" xfId="220" xr:uid="{00000000-0005-0000-0000-00002B010000}"/>
    <cellStyle name="_-* #,##0_-;-* #,##0_-;_-* &quot;-&quot;_-;_-@_- 2 6 2" xfId="15308" xr:uid="{00000000-0005-0000-0000-00002C010000}"/>
    <cellStyle name="_-* #,##0_-;-* #,##0_-;_-* &quot;-&quot;_-;_-@_- 2 6 2 2" xfId="25642" xr:uid="{00000000-0005-0000-0000-00002D010000}"/>
    <cellStyle name="_-* #,##0_-;-* #,##0_-;_-* &quot;-&quot;_-;_-@_- 2 6 3" xfId="21435" xr:uid="{00000000-0005-0000-0000-00002E010000}"/>
    <cellStyle name="_-* #,##0_-;-* #,##0_-;_-* &quot;-&quot;_-;_-@_- 2 7" xfId="221" xr:uid="{00000000-0005-0000-0000-00002F010000}"/>
    <cellStyle name="_-* #,##0_-;-* #,##0_-;_-* &quot;-&quot;_-;_-@_- 2 7 2" xfId="15309" xr:uid="{00000000-0005-0000-0000-000030010000}"/>
    <cellStyle name="_-* #,##0_-;-* #,##0_-;_-* &quot;-&quot;_-;_-@_- 2 7 2 2" xfId="25643" xr:uid="{00000000-0005-0000-0000-000031010000}"/>
    <cellStyle name="_-* #,##0_-;-* #,##0_-;_-* &quot;-&quot;_-;_-@_- 2 7 3" xfId="21436" xr:uid="{00000000-0005-0000-0000-000032010000}"/>
    <cellStyle name="_-* #,##0_-;-* #,##0_-;_-* &quot;-&quot;_-;_-@_- 2 8" xfId="222" xr:uid="{00000000-0005-0000-0000-000033010000}"/>
    <cellStyle name="_-* #,##0_-;-* #,##0_-;_-* &quot;-&quot;_-;_-@_- 2 8 2" xfId="15310" xr:uid="{00000000-0005-0000-0000-000034010000}"/>
    <cellStyle name="_-* #,##0_-;-* #,##0_-;_-* &quot;-&quot;_-;_-@_- 2 8 2 2" xfId="25644" xr:uid="{00000000-0005-0000-0000-000035010000}"/>
    <cellStyle name="_-* #,##0_-;-* #,##0_-;_-* &quot;-&quot;_-;_-@_- 2 8 3" xfId="21437" xr:uid="{00000000-0005-0000-0000-000036010000}"/>
    <cellStyle name="_-* #,##0_-;-* #,##0_-;_-* &quot;-&quot;_-;_-@_- 2 9" xfId="15285" xr:uid="{00000000-0005-0000-0000-000037010000}"/>
    <cellStyle name="_-* #,##0_-;-* #,##0_-;_-* &quot;-&quot;_-;_-@_- 2 9 2" xfId="25619" xr:uid="{00000000-0005-0000-0000-000038010000}"/>
    <cellStyle name="_-* #,##0_-;-* #,##0_-;_-* &quot;-&quot;_-;_-@_- 3" xfId="223" xr:uid="{00000000-0005-0000-0000-000039010000}"/>
    <cellStyle name="_-* #,##0_-;-* #,##0_-;_-* &quot;-&quot;_-;_-@_- 3 10" xfId="21438" xr:uid="{00000000-0005-0000-0000-00003A010000}"/>
    <cellStyle name="_-* #,##0_-;-* #,##0_-;_-* &quot;-&quot;_-;_-@_- 3 2" xfId="224" xr:uid="{00000000-0005-0000-0000-00003B010000}"/>
    <cellStyle name="_-* #,##0_-;-* #,##0_-;_-* &quot;-&quot;_-;_-@_- 3 2 2" xfId="225" xr:uid="{00000000-0005-0000-0000-00003C010000}"/>
    <cellStyle name="_-* #,##0_-;-* #,##0_-;_-* &quot;-&quot;_-;_-@_- 3 2 2 2" xfId="226" xr:uid="{00000000-0005-0000-0000-00003D010000}"/>
    <cellStyle name="_-* #,##0_-;-* #,##0_-;_-* &quot;-&quot;_-;_-@_- 3 2 2 2 2" xfId="15314" xr:uid="{00000000-0005-0000-0000-00003E010000}"/>
    <cellStyle name="_-* #,##0_-;-* #,##0_-;_-* &quot;-&quot;_-;_-@_- 3 2 2 2 2 2" xfId="25648" xr:uid="{00000000-0005-0000-0000-00003F010000}"/>
    <cellStyle name="_-* #,##0_-;-* #,##0_-;_-* &quot;-&quot;_-;_-@_- 3 2 2 2 3" xfId="21441" xr:uid="{00000000-0005-0000-0000-000040010000}"/>
    <cellStyle name="_-* #,##0_-;-* #,##0_-;_-* &quot;-&quot;_-;_-@_- 3 2 2 3" xfId="227" xr:uid="{00000000-0005-0000-0000-000041010000}"/>
    <cellStyle name="_-* #,##0_-;-* #,##0_-;_-* &quot;-&quot;_-;_-@_- 3 2 2 3 2" xfId="15315" xr:uid="{00000000-0005-0000-0000-000042010000}"/>
    <cellStyle name="_-* #,##0_-;-* #,##0_-;_-* &quot;-&quot;_-;_-@_- 3 2 2 3 2 2" xfId="25649" xr:uid="{00000000-0005-0000-0000-000043010000}"/>
    <cellStyle name="_-* #,##0_-;-* #,##0_-;_-* &quot;-&quot;_-;_-@_- 3 2 2 3 3" xfId="21442" xr:uid="{00000000-0005-0000-0000-000044010000}"/>
    <cellStyle name="_-* #,##0_-;-* #,##0_-;_-* &quot;-&quot;_-;_-@_- 3 2 2 4" xfId="15313" xr:uid="{00000000-0005-0000-0000-000045010000}"/>
    <cellStyle name="_-* #,##0_-;-* #,##0_-;_-* &quot;-&quot;_-;_-@_- 3 2 2 4 2" xfId="25647" xr:uid="{00000000-0005-0000-0000-000046010000}"/>
    <cellStyle name="_-* #,##0_-;-* #,##0_-;_-* &quot;-&quot;_-;_-@_- 3 2 2 5" xfId="21440" xr:uid="{00000000-0005-0000-0000-000047010000}"/>
    <cellStyle name="_-* #,##0_-;-* #,##0_-;_-* &quot;-&quot;_-;_-@_- 3 2 3" xfId="228" xr:uid="{00000000-0005-0000-0000-000048010000}"/>
    <cellStyle name="_-* #,##0_-;-* #,##0_-;_-* &quot;-&quot;_-;_-@_- 3 2 3 2" xfId="229" xr:uid="{00000000-0005-0000-0000-000049010000}"/>
    <cellStyle name="_-* #,##0_-;-* #,##0_-;_-* &quot;-&quot;_-;_-@_- 3 2 3 2 2" xfId="15317" xr:uid="{00000000-0005-0000-0000-00004A010000}"/>
    <cellStyle name="_-* #,##0_-;-* #,##0_-;_-* &quot;-&quot;_-;_-@_- 3 2 3 2 2 2" xfId="25651" xr:uid="{00000000-0005-0000-0000-00004B010000}"/>
    <cellStyle name="_-* #,##0_-;-* #,##0_-;_-* &quot;-&quot;_-;_-@_- 3 2 3 2 3" xfId="21444" xr:uid="{00000000-0005-0000-0000-00004C010000}"/>
    <cellStyle name="_-* #,##0_-;-* #,##0_-;_-* &quot;-&quot;_-;_-@_- 3 2 3 3" xfId="230" xr:uid="{00000000-0005-0000-0000-00004D010000}"/>
    <cellStyle name="_-* #,##0_-;-* #,##0_-;_-* &quot;-&quot;_-;_-@_- 3 2 3 3 2" xfId="15318" xr:uid="{00000000-0005-0000-0000-00004E010000}"/>
    <cellStyle name="_-* #,##0_-;-* #,##0_-;_-* &quot;-&quot;_-;_-@_- 3 2 3 3 2 2" xfId="25652" xr:uid="{00000000-0005-0000-0000-00004F010000}"/>
    <cellStyle name="_-* #,##0_-;-* #,##0_-;_-* &quot;-&quot;_-;_-@_- 3 2 3 3 3" xfId="21445" xr:uid="{00000000-0005-0000-0000-000050010000}"/>
    <cellStyle name="_-* #,##0_-;-* #,##0_-;_-* &quot;-&quot;_-;_-@_- 3 2 3 4" xfId="15316" xr:uid="{00000000-0005-0000-0000-000051010000}"/>
    <cellStyle name="_-* #,##0_-;-* #,##0_-;_-* &quot;-&quot;_-;_-@_- 3 2 3 4 2" xfId="25650" xr:uid="{00000000-0005-0000-0000-000052010000}"/>
    <cellStyle name="_-* #,##0_-;-* #,##0_-;_-* &quot;-&quot;_-;_-@_- 3 2 3 5" xfId="21443" xr:uid="{00000000-0005-0000-0000-000053010000}"/>
    <cellStyle name="_-* #,##0_-;-* #,##0_-;_-* &quot;-&quot;_-;_-@_- 3 2 4" xfId="231" xr:uid="{00000000-0005-0000-0000-000054010000}"/>
    <cellStyle name="_-* #,##0_-;-* #,##0_-;_-* &quot;-&quot;_-;_-@_- 3 2 4 2" xfId="232" xr:uid="{00000000-0005-0000-0000-000055010000}"/>
    <cellStyle name="_-* #,##0_-;-* #,##0_-;_-* &quot;-&quot;_-;_-@_- 3 2 4 2 2" xfId="15320" xr:uid="{00000000-0005-0000-0000-000056010000}"/>
    <cellStyle name="_-* #,##0_-;-* #,##0_-;_-* &quot;-&quot;_-;_-@_- 3 2 4 2 2 2" xfId="25654" xr:uid="{00000000-0005-0000-0000-000057010000}"/>
    <cellStyle name="_-* #,##0_-;-* #,##0_-;_-* &quot;-&quot;_-;_-@_- 3 2 4 2 3" xfId="21447" xr:uid="{00000000-0005-0000-0000-000058010000}"/>
    <cellStyle name="_-* #,##0_-;-* #,##0_-;_-* &quot;-&quot;_-;_-@_- 3 2 4 3" xfId="233" xr:uid="{00000000-0005-0000-0000-000059010000}"/>
    <cellStyle name="_-* #,##0_-;-* #,##0_-;_-* &quot;-&quot;_-;_-@_- 3 2 4 3 2" xfId="15321" xr:uid="{00000000-0005-0000-0000-00005A010000}"/>
    <cellStyle name="_-* #,##0_-;-* #,##0_-;_-* &quot;-&quot;_-;_-@_- 3 2 4 3 2 2" xfId="25655" xr:uid="{00000000-0005-0000-0000-00005B010000}"/>
    <cellStyle name="_-* #,##0_-;-* #,##0_-;_-* &quot;-&quot;_-;_-@_- 3 2 4 3 3" xfId="21448" xr:uid="{00000000-0005-0000-0000-00005C010000}"/>
    <cellStyle name="_-* #,##0_-;-* #,##0_-;_-* &quot;-&quot;_-;_-@_- 3 2 4 4" xfId="15319" xr:uid="{00000000-0005-0000-0000-00005D010000}"/>
    <cellStyle name="_-* #,##0_-;-* #,##0_-;_-* &quot;-&quot;_-;_-@_- 3 2 4 4 2" xfId="25653" xr:uid="{00000000-0005-0000-0000-00005E010000}"/>
    <cellStyle name="_-* #,##0_-;-* #,##0_-;_-* &quot;-&quot;_-;_-@_- 3 2 4 5" xfId="21446" xr:uid="{00000000-0005-0000-0000-00005F010000}"/>
    <cellStyle name="_-* #,##0_-;-* #,##0_-;_-* &quot;-&quot;_-;_-@_- 3 2 5" xfId="234" xr:uid="{00000000-0005-0000-0000-000060010000}"/>
    <cellStyle name="_-* #,##0_-;-* #,##0_-;_-* &quot;-&quot;_-;_-@_- 3 2 5 2" xfId="15322" xr:uid="{00000000-0005-0000-0000-000061010000}"/>
    <cellStyle name="_-* #,##0_-;-* #,##0_-;_-* &quot;-&quot;_-;_-@_- 3 2 5 2 2" xfId="25656" xr:uid="{00000000-0005-0000-0000-000062010000}"/>
    <cellStyle name="_-* #,##0_-;-* #,##0_-;_-* &quot;-&quot;_-;_-@_- 3 2 5 3" xfId="21449" xr:uid="{00000000-0005-0000-0000-000063010000}"/>
    <cellStyle name="_-* #,##0_-;-* #,##0_-;_-* &quot;-&quot;_-;_-@_- 3 2 6" xfId="235" xr:uid="{00000000-0005-0000-0000-000064010000}"/>
    <cellStyle name="_-* #,##0_-;-* #,##0_-;_-* &quot;-&quot;_-;_-@_- 3 2 6 2" xfId="15323" xr:uid="{00000000-0005-0000-0000-000065010000}"/>
    <cellStyle name="_-* #,##0_-;-* #,##0_-;_-* &quot;-&quot;_-;_-@_- 3 2 6 2 2" xfId="25657" xr:uid="{00000000-0005-0000-0000-000066010000}"/>
    <cellStyle name="_-* #,##0_-;-* #,##0_-;_-* &quot;-&quot;_-;_-@_- 3 2 6 3" xfId="21450" xr:uid="{00000000-0005-0000-0000-000067010000}"/>
    <cellStyle name="_-* #,##0_-;-* #,##0_-;_-* &quot;-&quot;_-;_-@_- 3 2 7" xfId="236" xr:uid="{00000000-0005-0000-0000-000068010000}"/>
    <cellStyle name="_-* #,##0_-;-* #,##0_-;_-* &quot;-&quot;_-;_-@_- 3 2 7 2" xfId="15324" xr:uid="{00000000-0005-0000-0000-000069010000}"/>
    <cellStyle name="_-* #,##0_-;-* #,##0_-;_-* &quot;-&quot;_-;_-@_- 3 2 7 2 2" xfId="25658" xr:uid="{00000000-0005-0000-0000-00006A010000}"/>
    <cellStyle name="_-* #,##0_-;-* #,##0_-;_-* &quot;-&quot;_-;_-@_- 3 2 7 3" xfId="21451" xr:uid="{00000000-0005-0000-0000-00006B010000}"/>
    <cellStyle name="_-* #,##0_-;-* #,##0_-;_-* &quot;-&quot;_-;_-@_- 3 2 8" xfId="15312" xr:uid="{00000000-0005-0000-0000-00006C010000}"/>
    <cellStyle name="_-* #,##0_-;-* #,##0_-;_-* &quot;-&quot;_-;_-@_- 3 2 8 2" xfId="25646" xr:uid="{00000000-0005-0000-0000-00006D010000}"/>
    <cellStyle name="_-* #,##0_-;-* #,##0_-;_-* &quot;-&quot;_-;_-@_- 3 2 9" xfId="21439" xr:uid="{00000000-0005-0000-0000-00006E010000}"/>
    <cellStyle name="_-* #,##0_-;-* #,##0_-;_-* &quot;-&quot;_-;_-@_- 3 3" xfId="237" xr:uid="{00000000-0005-0000-0000-00006F010000}"/>
    <cellStyle name="_-* #,##0_-;-* #,##0_-;_-* &quot;-&quot;_-;_-@_- 3 3 2" xfId="238" xr:uid="{00000000-0005-0000-0000-000070010000}"/>
    <cellStyle name="_-* #,##0_-;-* #,##0_-;_-* &quot;-&quot;_-;_-@_- 3 3 2 2" xfId="15326" xr:uid="{00000000-0005-0000-0000-000071010000}"/>
    <cellStyle name="_-* #,##0_-;-* #,##0_-;_-* &quot;-&quot;_-;_-@_- 3 3 2 2 2" xfId="25660" xr:uid="{00000000-0005-0000-0000-000072010000}"/>
    <cellStyle name="_-* #,##0_-;-* #,##0_-;_-* &quot;-&quot;_-;_-@_- 3 3 2 3" xfId="21453" xr:uid="{00000000-0005-0000-0000-000073010000}"/>
    <cellStyle name="_-* #,##0_-;-* #,##0_-;_-* &quot;-&quot;_-;_-@_- 3 3 3" xfId="239" xr:uid="{00000000-0005-0000-0000-000074010000}"/>
    <cellStyle name="_-* #,##0_-;-* #,##0_-;_-* &quot;-&quot;_-;_-@_- 3 3 3 2" xfId="15327" xr:uid="{00000000-0005-0000-0000-000075010000}"/>
    <cellStyle name="_-* #,##0_-;-* #,##0_-;_-* &quot;-&quot;_-;_-@_- 3 3 3 2 2" xfId="25661" xr:uid="{00000000-0005-0000-0000-000076010000}"/>
    <cellStyle name="_-* #,##0_-;-* #,##0_-;_-* &quot;-&quot;_-;_-@_- 3 3 3 3" xfId="21454" xr:uid="{00000000-0005-0000-0000-000077010000}"/>
    <cellStyle name="_-* #,##0_-;-* #,##0_-;_-* &quot;-&quot;_-;_-@_- 3 3 4" xfId="15325" xr:uid="{00000000-0005-0000-0000-000078010000}"/>
    <cellStyle name="_-* #,##0_-;-* #,##0_-;_-* &quot;-&quot;_-;_-@_- 3 3 4 2" xfId="25659" xr:uid="{00000000-0005-0000-0000-000079010000}"/>
    <cellStyle name="_-* #,##0_-;-* #,##0_-;_-* &quot;-&quot;_-;_-@_- 3 3 5" xfId="21452" xr:uid="{00000000-0005-0000-0000-00007A010000}"/>
    <cellStyle name="_-* #,##0_-;-* #,##0_-;_-* &quot;-&quot;_-;_-@_- 3 4" xfId="240" xr:uid="{00000000-0005-0000-0000-00007B010000}"/>
    <cellStyle name="_-* #,##0_-;-* #,##0_-;_-* &quot;-&quot;_-;_-@_- 3 4 2" xfId="241" xr:uid="{00000000-0005-0000-0000-00007C010000}"/>
    <cellStyle name="_-* #,##0_-;-* #,##0_-;_-* &quot;-&quot;_-;_-@_- 3 4 2 2" xfId="15329" xr:uid="{00000000-0005-0000-0000-00007D010000}"/>
    <cellStyle name="_-* #,##0_-;-* #,##0_-;_-* &quot;-&quot;_-;_-@_- 3 4 2 2 2" xfId="25663" xr:uid="{00000000-0005-0000-0000-00007E010000}"/>
    <cellStyle name="_-* #,##0_-;-* #,##0_-;_-* &quot;-&quot;_-;_-@_- 3 4 2 3" xfId="21456" xr:uid="{00000000-0005-0000-0000-00007F010000}"/>
    <cellStyle name="_-* #,##0_-;-* #,##0_-;_-* &quot;-&quot;_-;_-@_- 3 4 3" xfId="242" xr:uid="{00000000-0005-0000-0000-000080010000}"/>
    <cellStyle name="_-* #,##0_-;-* #,##0_-;_-* &quot;-&quot;_-;_-@_- 3 4 3 2" xfId="15330" xr:uid="{00000000-0005-0000-0000-000081010000}"/>
    <cellStyle name="_-* #,##0_-;-* #,##0_-;_-* &quot;-&quot;_-;_-@_- 3 4 3 2 2" xfId="25664" xr:uid="{00000000-0005-0000-0000-000082010000}"/>
    <cellStyle name="_-* #,##0_-;-* #,##0_-;_-* &quot;-&quot;_-;_-@_- 3 4 3 3" xfId="21457" xr:uid="{00000000-0005-0000-0000-000083010000}"/>
    <cellStyle name="_-* #,##0_-;-* #,##0_-;_-* &quot;-&quot;_-;_-@_- 3 4 4" xfId="15328" xr:uid="{00000000-0005-0000-0000-000084010000}"/>
    <cellStyle name="_-* #,##0_-;-* #,##0_-;_-* &quot;-&quot;_-;_-@_- 3 4 4 2" xfId="25662" xr:uid="{00000000-0005-0000-0000-000085010000}"/>
    <cellStyle name="_-* #,##0_-;-* #,##0_-;_-* &quot;-&quot;_-;_-@_- 3 4 5" xfId="21455" xr:uid="{00000000-0005-0000-0000-000086010000}"/>
    <cellStyle name="_-* #,##0_-;-* #,##0_-;_-* &quot;-&quot;_-;_-@_- 3 5" xfId="243" xr:uid="{00000000-0005-0000-0000-000087010000}"/>
    <cellStyle name="_-* #,##0_-;-* #,##0_-;_-* &quot;-&quot;_-;_-@_- 3 5 2" xfId="244" xr:uid="{00000000-0005-0000-0000-000088010000}"/>
    <cellStyle name="_-* #,##0_-;-* #,##0_-;_-* &quot;-&quot;_-;_-@_- 3 5 2 2" xfId="15332" xr:uid="{00000000-0005-0000-0000-000089010000}"/>
    <cellStyle name="_-* #,##0_-;-* #,##0_-;_-* &quot;-&quot;_-;_-@_- 3 5 2 2 2" xfId="25666" xr:uid="{00000000-0005-0000-0000-00008A010000}"/>
    <cellStyle name="_-* #,##0_-;-* #,##0_-;_-* &quot;-&quot;_-;_-@_- 3 5 2 3" xfId="21459" xr:uid="{00000000-0005-0000-0000-00008B010000}"/>
    <cellStyle name="_-* #,##0_-;-* #,##0_-;_-* &quot;-&quot;_-;_-@_- 3 5 3" xfId="245" xr:uid="{00000000-0005-0000-0000-00008C010000}"/>
    <cellStyle name="_-* #,##0_-;-* #,##0_-;_-* &quot;-&quot;_-;_-@_- 3 5 3 2" xfId="15333" xr:uid="{00000000-0005-0000-0000-00008D010000}"/>
    <cellStyle name="_-* #,##0_-;-* #,##0_-;_-* &quot;-&quot;_-;_-@_- 3 5 3 2 2" xfId="25667" xr:uid="{00000000-0005-0000-0000-00008E010000}"/>
    <cellStyle name="_-* #,##0_-;-* #,##0_-;_-* &quot;-&quot;_-;_-@_- 3 5 3 3" xfId="21460" xr:uid="{00000000-0005-0000-0000-00008F010000}"/>
    <cellStyle name="_-* #,##0_-;-* #,##0_-;_-* &quot;-&quot;_-;_-@_- 3 5 4" xfId="15331" xr:uid="{00000000-0005-0000-0000-000090010000}"/>
    <cellStyle name="_-* #,##0_-;-* #,##0_-;_-* &quot;-&quot;_-;_-@_- 3 5 4 2" xfId="25665" xr:uid="{00000000-0005-0000-0000-000091010000}"/>
    <cellStyle name="_-* #,##0_-;-* #,##0_-;_-* &quot;-&quot;_-;_-@_- 3 5 5" xfId="21458" xr:uid="{00000000-0005-0000-0000-000092010000}"/>
    <cellStyle name="_-* #,##0_-;-* #,##0_-;_-* &quot;-&quot;_-;_-@_- 3 6" xfId="246" xr:uid="{00000000-0005-0000-0000-000093010000}"/>
    <cellStyle name="_-* #,##0_-;-* #,##0_-;_-* &quot;-&quot;_-;_-@_- 3 6 2" xfId="15334" xr:uid="{00000000-0005-0000-0000-000094010000}"/>
    <cellStyle name="_-* #,##0_-;-* #,##0_-;_-* &quot;-&quot;_-;_-@_- 3 6 2 2" xfId="25668" xr:uid="{00000000-0005-0000-0000-000095010000}"/>
    <cellStyle name="_-* #,##0_-;-* #,##0_-;_-* &quot;-&quot;_-;_-@_- 3 6 3" xfId="21461" xr:uid="{00000000-0005-0000-0000-000096010000}"/>
    <cellStyle name="_-* #,##0_-;-* #,##0_-;_-* &quot;-&quot;_-;_-@_- 3 7" xfId="247" xr:uid="{00000000-0005-0000-0000-000097010000}"/>
    <cellStyle name="_-* #,##0_-;-* #,##0_-;_-* &quot;-&quot;_-;_-@_- 3 7 2" xfId="15335" xr:uid="{00000000-0005-0000-0000-000098010000}"/>
    <cellStyle name="_-* #,##0_-;-* #,##0_-;_-* &quot;-&quot;_-;_-@_- 3 7 2 2" xfId="25669" xr:uid="{00000000-0005-0000-0000-000099010000}"/>
    <cellStyle name="_-* #,##0_-;-* #,##0_-;_-* &quot;-&quot;_-;_-@_- 3 7 3" xfId="21462" xr:uid="{00000000-0005-0000-0000-00009A010000}"/>
    <cellStyle name="_-* #,##0_-;-* #,##0_-;_-* &quot;-&quot;_-;_-@_- 3 8" xfId="248" xr:uid="{00000000-0005-0000-0000-00009B010000}"/>
    <cellStyle name="_-* #,##0_-;-* #,##0_-;_-* &quot;-&quot;_-;_-@_- 3 8 2" xfId="15336" xr:uid="{00000000-0005-0000-0000-00009C010000}"/>
    <cellStyle name="_-* #,##0_-;-* #,##0_-;_-* &quot;-&quot;_-;_-@_- 3 8 2 2" xfId="25670" xr:uid="{00000000-0005-0000-0000-00009D010000}"/>
    <cellStyle name="_-* #,##0_-;-* #,##0_-;_-* &quot;-&quot;_-;_-@_- 3 8 3" xfId="21463" xr:uid="{00000000-0005-0000-0000-00009E010000}"/>
    <cellStyle name="_-* #,##0_-;-* #,##0_-;_-* &quot;-&quot;_-;_-@_- 3 9" xfId="15311" xr:uid="{00000000-0005-0000-0000-00009F010000}"/>
    <cellStyle name="_-* #,##0_-;-* #,##0_-;_-* &quot;-&quot;_-;_-@_- 3 9 2" xfId="25645" xr:uid="{00000000-0005-0000-0000-0000A0010000}"/>
    <cellStyle name="_-* #,##0_-;-* #,##0_-;_-* &quot;-&quot;_-;_-@_- 4" xfId="249" xr:uid="{00000000-0005-0000-0000-0000A1010000}"/>
    <cellStyle name="_-* #,##0_-;-* #,##0_-;_-* &quot;-&quot;_-;_-@_- 4 10" xfId="21464" xr:uid="{00000000-0005-0000-0000-0000A2010000}"/>
    <cellStyle name="_-* #,##0_-;-* #,##0_-;_-* &quot;-&quot;_-;_-@_- 4 2" xfId="250" xr:uid="{00000000-0005-0000-0000-0000A3010000}"/>
    <cellStyle name="_-* #,##0_-;-* #,##0_-;_-* &quot;-&quot;_-;_-@_- 4 2 2" xfId="251" xr:uid="{00000000-0005-0000-0000-0000A4010000}"/>
    <cellStyle name="_-* #,##0_-;-* #,##0_-;_-* &quot;-&quot;_-;_-@_- 4 2 2 2" xfId="252" xr:uid="{00000000-0005-0000-0000-0000A5010000}"/>
    <cellStyle name="_-* #,##0_-;-* #,##0_-;_-* &quot;-&quot;_-;_-@_- 4 2 2 2 2" xfId="15340" xr:uid="{00000000-0005-0000-0000-0000A6010000}"/>
    <cellStyle name="_-* #,##0_-;-* #,##0_-;_-* &quot;-&quot;_-;_-@_- 4 2 2 2 2 2" xfId="25674" xr:uid="{00000000-0005-0000-0000-0000A7010000}"/>
    <cellStyle name="_-* #,##0_-;-* #,##0_-;_-* &quot;-&quot;_-;_-@_- 4 2 2 2 3" xfId="21467" xr:uid="{00000000-0005-0000-0000-0000A8010000}"/>
    <cellStyle name="_-* #,##0_-;-* #,##0_-;_-* &quot;-&quot;_-;_-@_- 4 2 2 3" xfId="253" xr:uid="{00000000-0005-0000-0000-0000A9010000}"/>
    <cellStyle name="_-* #,##0_-;-* #,##0_-;_-* &quot;-&quot;_-;_-@_- 4 2 2 3 2" xfId="15341" xr:uid="{00000000-0005-0000-0000-0000AA010000}"/>
    <cellStyle name="_-* #,##0_-;-* #,##0_-;_-* &quot;-&quot;_-;_-@_- 4 2 2 3 2 2" xfId="25675" xr:uid="{00000000-0005-0000-0000-0000AB010000}"/>
    <cellStyle name="_-* #,##0_-;-* #,##0_-;_-* &quot;-&quot;_-;_-@_- 4 2 2 3 3" xfId="21468" xr:uid="{00000000-0005-0000-0000-0000AC010000}"/>
    <cellStyle name="_-* #,##0_-;-* #,##0_-;_-* &quot;-&quot;_-;_-@_- 4 2 2 4" xfId="15339" xr:uid="{00000000-0005-0000-0000-0000AD010000}"/>
    <cellStyle name="_-* #,##0_-;-* #,##0_-;_-* &quot;-&quot;_-;_-@_- 4 2 2 4 2" xfId="25673" xr:uid="{00000000-0005-0000-0000-0000AE010000}"/>
    <cellStyle name="_-* #,##0_-;-* #,##0_-;_-* &quot;-&quot;_-;_-@_- 4 2 2 5" xfId="21466" xr:uid="{00000000-0005-0000-0000-0000AF010000}"/>
    <cellStyle name="_-* #,##0_-;-* #,##0_-;_-* &quot;-&quot;_-;_-@_- 4 2 3" xfId="254" xr:uid="{00000000-0005-0000-0000-0000B0010000}"/>
    <cellStyle name="_-* #,##0_-;-* #,##0_-;_-* &quot;-&quot;_-;_-@_- 4 2 3 2" xfId="255" xr:uid="{00000000-0005-0000-0000-0000B1010000}"/>
    <cellStyle name="_-* #,##0_-;-* #,##0_-;_-* &quot;-&quot;_-;_-@_- 4 2 3 2 2" xfId="15343" xr:uid="{00000000-0005-0000-0000-0000B2010000}"/>
    <cellStyle name="_-* #,##0_-;-* #,##0_-;_-* &quot;-&quot;_-;_-@_- 4 2 3 2 2 2" xfId="25677" xr:uid="{00000000-0005-0000-0000-0000B3010000}"/>
    <cellStyle name="_-* #,##0_-;-* #,##0_-;_-* &quot;-&quot;_-;_-@_- 4 2 3 2 3" xfId="21470" xr:uid="{00000000-0005-0000-0000-0000B4010000}"/>
    <cellStyle name="_-* #,##0_-;-* #,##0_-;_-* &quot;-&quot;_-;_-@_- 4 2 3 3" xfId="256" xr:uid="{00000000-0005-0000-0000-0000B5010000}"/>
    <cellStyle name="_-* #,##0_-;-* #,##0_-;_-* &quot;-&quot;_-;_-@_- 4 2 3 3 2" xfId="15344" xr:uid="{00000000-0005-0000-0000-0000B6010000}"/>
    <cellStyle name="_-* #,##0_-;-* #,##0_-;_-* &quot;-&quot;_-;_-@_- 4 2 3 3 2 2" xfId="25678" xr:uid="{00000000-0005-0000-0000-0000B7010000}"/>
    <cellStyle name="_-* #,##0_-;-* #,##0_-;_-* &quot;-&quot;_-;_-@_- 4 2 3 3 3" xfId="21471" xr:uid="{00000000-0005-0000-0000-0000B8010000}"/>
    <cellStyle name="_-* #,##0_-;-* #,##0_-;_-* &quot;-&quot;_-;_-@_- 4 2 3 4" xfId="15342" xr:uid="{00000000-0005-0000-0000-0000B9010000}"/>
    <cellStyle name="_-* #,##0_-;-* #,##0_-;_-* &quot;-&quot;_-;_-@_- 4 2 3 4 2" xfId="25676" xr:uid="{00000000-0005-0000-0000-0000BA010000}"/>
    <cellStyle name="_-* #,##0_-;-* #,##0_-;_-* &quot;-&quot;_-;_-@_- 4 2 3 5" xfId="21469" xr:uid="{00000000-0005-0000-0000-0000BB010000}"/>
    <cellStyle name="_-* #,##0_-;-* #,##0_-;_-* &quot;-&quot;_-;_-@_- 4 2 4" xfId="257" xr:uid="{00000000-0005-0000-0000-0000BC010000}"/>
    <cellStyle name="_-* #,##0_-;-* #,##0_-;_-* &quot;-&quot;_-;_-@_- 4 2 4 2" xfId="258" xr:uid="{00000000-0005-0000-0000-0000BD010000}"/>
    <cellStyle name="_-* #,##0_-;-* #,##0_-;_-* &quot;-&quot;_-;_-@_- 4 2 4 2 2" xfId="15346" xr:uid="{00000000-0005-0000-0000-0000BE010000}"/>
    <cellStyle name="_-* #,##0_-;-* #,##0_-;_-* &quot;-&quot;_-;_-@_- 4 2 4 2 2 2" xfId="25680" xr:uid="{00000000-0005-0000-0000-0000BF010000}"/>
    <cellStyle name="_-* #,##0_-;-* #,##0_-;_-* &quot;-&quot;_-;_-@_- 4 2 4 2 3" xfId="21473" xr:uid="{00000000-0005-0000-0000-0000C0010000}"/>
    <cellStyle name="_-* #,##0_-;-* #,##0_-;_-* &quot;-&quot;_-;_-@_- 4 2 4 3" xfId="259" xr:uid="{00000000-0005-0000-0000-0000C1010000}"/>
    <cellStyle name="_-* #,##0_-;-* #,##0_-;_-* &quot;-&quot;_-;_-@_- 4 2 4 3 2" xfId="15347" xr:uid="{00000000-0005-0000-0000-0000C2010000}"/>
    <cellStyle name="_-* #,##0_-;-* #,##0_-;_-* &quot;-&quot;_-;_-@_- 4 2 4 3 2 2" xfId="25681" xr:uid="{00000000-0005-0000-0000-0000C3010000}"/>
    <cellStyle name="_-* #,##0_-;-* #,##0_-;_-* &quot;-&quot;_-;_-@_- 4 2 4 3 3" xfId="21474" xr:uid="{00000000-0005-0000-0000-0000C4010000}"/>
    <cellStyle name="_-* #,##0_-;-* #,##0_-;_-* &quot;-&quot;_-;_-@_- 4 2 4 4" xfId="15345" xr:uid="{00000000-0005-0000-0000-0000C5010000}"/>
    <cellStyle name="_-* #,##0_-;-* #,##0_-;_-* &quot;-&quot;_-;_-@_- 4 2 4 4 2" xfId="25679" xr:uid="{00000000-0005-0000-0000-0000C6010000}"/>
    <cellStyle name="_-* #,##0_-;-* #,##0_-;_-* &quot;-&quot;_-;_-@_- 4 2 4 5" xfId="21472" xr:uid="{00000000-0005-0000-0000-0000C7010000}"/>
    <cellStyle name="_-* #,##0_-;-* #,##0_-;_-* &quot;-&quot;_-;_-@_- 4 2 5" xfId="260" xr:uid="{00000000-0005-0000-0000-0000C8010000}"/>
    <cellStyle name="_-* #,##0_-;-* #,##0_-;_-* &quot;-&quot;_-;_-@_- 4 2 5 2" xfId="15348" xr:uid="{00000000-0005-0000-0000-0000C9010000}"/>
    <cellStyle name="_-* #,##0_-;-* #,##0_-;_-* &quot;-&quot;_-;_-@_- 4 2 5 2 2" xfId="25682" xr:uid="{00000000-0005-0000-0000-0000CA010000}"/>
    <cellStyle name="_-* #,##0_-;-* #,##0_-;_-* &quot;-&quot;_-;_-@_- 4 2 5 3" xfId="21475" xr:uid="{00000000-0005-0000-0000-0000CB010000}"/>
    <cellStyle name="_-* #,##0_-;-* #,##0_-;_-* &quot;-&quot;_-;_-@_- 4 2 6" xfId="261" xr:uid="{00000000-0005-0000-0000-0000CC010000}"/>
    <cellStyle name="_-* #,##0_-;-* #,##0_-;_-* &quot;-&quot;_-;_-@_- 4 2 6 2" xfId="15349" xr:uid="{00000000-0005-0000-0000-0000CD010000}"/>
    <cellStyle name="_-* #,##0_-;-* #,##0_-;_-* &quot;-&quot;_-;_-@_- 4 2 6 2 2" xfId="25683" xr:uid="{00000000-0005-0000-0000-0000CE010000}"/>
    <cellStyle name="_-* #,##0_-;-* #,##0_-;_-* &quot;-&quot;_-;_-@_- 4 2 6 3" xfId="21476" xr:uid="{00000000-0005-0000-0000-0000CF010000}"/>
    <cellStyle name="_-* #,##0_-;-* #,##0_-;_-* &quot;-&quot;_-;_-@_- 4 2 7" xfId="262" xr:uid="{00000000-0005-0000-0000-0000D0010000}"/>
    <cellStyle name="_-* #,##0_-;-* #,##0_-;_-* &quot;-&quot;_-;_-@_- 4 2 7 2" xfId="15350" xr:uid="{00000000-0005-0000-0000-0000D1010000}"/>
    <cellStyle name="_-* #,##0_-;-* #,##0_-;_-* &quot;-&quot;_-;_-@_- 4 2 7 2 2" xfId="25684" xr:uid="{00000000-0005-0000-0000-0000D2010000}"/>
    <cellStyle name="_-* #,##0_-;-* #,##0_-;_-* &quot;-&quot;_-;_-@_- 4 2 7 3" xfId="21477" xr:uid="{00000000-0005-0000-0000-0000D3010000}"/>
    <cellStyle name="_-* #,##0_-;-* #,##0_-;_-* &quot;-&quot;_-;_-@_- 4 2 8" xfId="15338" xr:uid="{00000000-0005-0000-0000-0000D4010000}"/>
    <cellStyle name="_-* #,##0_-;-* #,##0_-;_-* &quot;-&quot;_-;_-@_- 4 2 8 2" xfId="25672" xr:uid="{00000000-0005-0000-0000-0000D5010000}"/>
    <cellStyle name="_-* #,##0_-;-* #,##0_-;_-* &quot;-&quot;_-;_-@_- 4 2 9" xfId="21465" xr:uid="{00000000-0005-0000-0000-0000D6010000}"/>
    <cellStyle name="_-* #,##0_-;-* #,##0_-;_-* &quot;-&quot;_-;_-@_- 4 3" xfId="263" xr:uid="{00000000-0005-0000-0000-0000D7010000}"/>
    <cellStyle name="_-* #,##0_-;-* #,##0_-;_-* &quot;-&quot;_-;_-@_- 4 3 2" xfId="264" xr:uid="{00000000-0005-0000-0000-0000D8010000}"/>
    <cellStyle name="_-* #,##0_-;-* #,##0_-;_-* &quot;-&quot;_-;_-@_- 4 3 2 2" xfId="15352" xr:uid="{00000000-0005-0000-0000-0000D9010000}"/>
    <cellStyle name="_-* #,##0_-;-* #,##0_-;_-* &quot;-&quot;_-;_-@_- 4 3 2 2 2" xfId="25686" xr:uid="{00000000-0005-0000-0000-0000DA010000}"/>
    <cellStyle name="_-* #,##0_-;-* #,##0_-;_-* &quot;-&quot;_-;_-@_- 4 3 2 3" xfId="21479" xr:uid="{00000000-0005-0000-0000-0000DB010000}"/>
    <cellStyle name="_-* #,##0_-;-* #,##0_-;_-* &quot;-&quot;_-;_-@_- 4 3 3" xfId="265" xr:uid="{00000000-0005-0000-0000-0000DC010000}"/>
    <cellStyle name="_-* #,##0_-;-* #,##0_-;_-* &quot;-&quot;_-;_-@_- 4 3 3 2" xfId="15353" xr:uid="{00000000-0005-0000-0000-0000DD010000}"/>
    <cellStyle name="_-* #,##0_-;-* #,##0_-;_-* &quot;-&quot;_-;_-@_- 4 3 3 2 2" xfId="25687" xr:uid="{00000000-0005-0000-0000-0000DE010000}"/>
    <cellStyle name="_-* #,##0_-;-* #,##0_-;_-* &quot;-&quot;_-;_-@_- 4 3 3 3" xfId="21480" xr:uid="{00000000-0005-0000-0000-0000DF010000}"/>
    <cellStyle name="_-* #,##0_-;-* #,##0_-;_-* &quot;-&quot;_-;_-@_- 4 3 4" xfId="15351" xr:uid="{00000000-0005-0000-0000-0000E0010000}"/>
    <cellStyle name="_-* #,##0_-;-* #,##0_-;_-* &quot;-&quot;_-;_-@_- 4 3 4 2" xfId="25685" xr:uid="{00000000-0005-0000-0000-0000E1010000}"/>
    <cellStyle name="_-* #,##0_-;-* #,##0_-;_-* &quot;-&quot;_-;_-@_- 4 3 5" xfId="21478" xr:uid="{00000000-0005-0000-0000-0000E2010000}"/>
    <cellStyle name="_-* #,##0_-;-* #,##0_-;_-* &quot;-&quot;_-;_-@_- 4 4" xfId="266" xr:uid="{00000000-0005-0000-0000-0000E3010000}"/>
    <cellStyle name="_-* #,##0_-;-* #,##0_-;_-* &quot;-&quot;_-;_-@_- 4 4 2" xfId="267" xr:uid="{00000000-0005-0000-0000-0000E4010000}"/>
    <cellStyle name="_-* #,##0_-;-* #,##0_-;_-* &quot;-&quot;_-;_-@_- 4 4 2 2" xfId="15355" xr:uid="{00000000-0005-0000-0000-0000E5010000}"/>
    <cellStyle name="_-* #,##0_-;-* #,##0_-;_-* &quot;-&quot;_-;_-@_- 4 4 2 2 2" xfId="25689" xr:uid="{00000000-0005-0000-0000-0000E6010000}"/>
    <cellStyle name="_-* #,##0_-;-* #,##0_-;_-* &quot;-&quot;_-;_-@_- 4 4 2 3" xfId="21482" xr:uid="{00000000-0005-0000-0000-0000E7010000}"/>
    <cellStyle name="_-* #,##0_-;-* #,##0_-;_-* &quot;-&quot;_-;_-@_- 4 4 3" xfId="268" xr:uid="{00000000-0005-0000-0000-0000E8010000}"/>
    <cellStyle name="_-* #,##0_-;-* #,##0_-;_-* &quot;-&quot;_-;_-@_- 4 4 3 2" xfId="15356" xr:uid="{00000000-0005-0000-0000-0000E9010000}"/>
    <cellStyle name="_-* #,##0_-;-* #,##0_-;_-* &quot;-&quot;_-;_-@_- 4 4 3 2 2" xfId="25690" xr:uid="{00000000-0005-0000-0000-0000EA010000}"/>
    <cellStyle name="_-* #,##0_-;-* #,##0_-;_-* &quot;-&quot;_-;_-@_- 4 4 3 3" xfId="21483" xr:uid="{00000000-0005-0000-0000-0000EB010000}"/>
    <cellStyle name="_-* #,##0_-;-* #,##0_-;_-* &quot;-&quot;_-;_-@_- 4 4 4" xfId="15354" xr:uid="{00000000-0005-0000-0000-0000EC010000}"/>
    <cellStyle name="_-* #,##0_-;-* #,##0_-;_-* &quot;-&quot;_-;_-@_- 4 4 4 2" xfId="25688" xr:uid="{00000000-0005-0000-0000-0000ED010000}"/>
    <cellStyle name="_-* #,##0_-;-* #,##0_-;_-* &quot;-&quot;_-;_-@_- 4 4 5" xfId="21481" xr:uid="{00000000-0005-0000-0000-0000EE010000}"/>
    <cellStyle name="_-* #,##0_-;-* #,##0_-;_-* &quot;-&quot;_-;_-@_- 4 5" xfId="269" xr:uid="{00000000-0005-0000-0000-0000EF010000}"/>
    <cellStyle name="_-* #,##0_-;-* #,##0_-;_-* &quot;-&quot;_-;_-@_- 4 5 2" xfId="270" xr:uid="{00000000-0005-0000-0000-0000F0010000}"/>
    <cellStyle name="_-* #,##0_-;-* #,##0_-;_-* &quot;-&quot;_-;_-@_- 4 5 2 2" xfId="15358" xr:uid="{00000000-0005-0000-0000-0000F1010000}"/>
    <cellStyle name="_-* #,##0_-;-* #,##0_-;_-* &quot;-&quot;_-;_-@_- 4 5 2 2 2" xfId="25692" xr:uid="{00000000-0005-0000-0000-0000F2010000}"/>
    <cellStyle name="_-* #,##0_-;-* #,##0_-;_-* &quot;-&quot;_-;_-@_- 4 5 2 3" xfId="21485" xr:uid="{00000000-0005-0000-0000-0000F3010000}"/>
    <cellStyle name="_-* #,##0_-;-* #,##0_-;_-* &quot;-&quot;_-;_-@_- 4 5 3" xfId="271" xr:uid="{00000000-0005-0000-0000-0000F4010000}"/>
    <cellStyle name="_-* #,##0_-;-* #,##0_-;_-* &quot;-&quot;_-;_-@_- 4 5 3 2" xfId="15359" xr:uid="{00000000-0005-0000-0000-0000F5010000}"/>
    <cellStyle name="_-* #,##0_-;-* #,##0_-;_-* &quot;-&quot;_-;_-@_- 4 5 3 2 2" xfId="25693" xr:uid="{00000000-0005-0000-0000-0000F6010000}"/>
    <cellStyle name="_-* #,##0_-;-* #,##0_-;_-* &quot;-&quot;_-;_-@_- 4 5 3 3" xfId="21486" xr:uid="{00000000-0005-0000-0000-0000F7010000}"/>
    <cellStyle name="_-* #,##0_-;-* #,##0_-;_-* &quot;-&quot;_-;_-@_- 4 5 4" xfId="15357" xr:uid="{00000000-0005-0000-0000-0000F8010000}"/>
    <cellStyle name="_-* #,##0_-;-* #,##0_-;_-* &quot;-&quot;_-;_-@_- 4 5 4 2" xfId="25691" xr:uid="{00000000-0005-0000-0000-0000F9010000}"/>
    <cellStyle name="_-* #,##0_-;-* #,##0_-;_-* &quot;-&quot;_-;_-@_- 4 5 5" xfId="21484" xr:uid="{00000000-0005-0000-0000-0000FA010000}"/>
    <cellStyle name="_-* #,##0_-;-* #,##0_-;_-* &quot;-&quot;_-;_-@_- 4 6" xfId="272" xr:uid="{00000000-0005-0000-0000-0000FB010000}"/>
    <cellStyle name="_-* #,##0_-;-* #,##0_-;_-* &quot;-&quot;_-;_-@_- 4 6 2" xfId="15360" xr:uid="{00000000-0005-0000-0000-0000FC010000}"/>
    <cellStyle name="_-* #,##0_-;-* #,##0_-;_-* &quot;-&quot;_-;_-@_- 4 6 2 2" xfId="25694" xr:uid="{00000000-0005-0000-0000-0000FD010000}"/>
    <cellStyle name="_-* #,##0_-;-* #,##0_-;_-* &quot;-&quot;_-;_-@_- 4 6 3" xfId="21487" xr:uid="{00000000-0005-0000-0000-0000FE010000}"/>
    <cellStyle name="_-* #,##0_-;-* #,##0_-;_-* &quot;-&quot;_-;_-@_- 4 7" xfId="273" xr:uid="{00000000-0005-0000-0000-0000FF010000}"/>
    <cellStyle name="_-* #,##0_-;-* #,##0_-;_-* &quot;-&quot;_-;_-@_- 4 7 2" xfId="15361" xr:uid="{00000000-0005-0000-0000-000000020000}"/>
    <cellStyle name="_-* #,##0_-;-* #,##0_-;_-* &quot;-&quot;_-;_-@_- 4 7 2 2" xfId="25695" xr:uid="{00000000-0005-0000-0000-000001020000}"/>
    <cellStyle name="_-* #,##0_-;-* #,##0_-;_-* &quot;-&quot;_-;_-@_- 4 7 3" xfId="21488" xr:uid="{00000000-0005-0000-0000-000002020000}"/>
    <cellStyle name="_-* #,##0_-;-* #,##0_-;_-* &quot;-&quot;_-;_-@_- 4 8" xfId="274" xr:uid="{00000000-0005-0000-0000-000003020000}"/>
    <cellStyle name="_-* #,##0_-;-* #,##0_-;_-* &quot;-&quot;_-;_-@_- 4 8 2" xfId="15362" xr:uid="{00000000-0005-0000-0000-000004020000}"/>
    <cellStyle name="_-* #,##0_-;-* #,##0_-;_-* &quot;-&quot;_-;_-@_- 4 8 2 2" xfId="25696" xr:uid="{00000000-0005-0000-0000-000005020000}"/>
    <cellStyle name="_-* #,##0_-;-* #,##0_-;_-* &quot;-&quot;_-;_-@_- 4 8 3" xfId="21489" xr:uid="{00000000-0005-0000-0000-000006020000}"/>
    <cellStyle name="_-* #,##0_-;-* #,##0_-;_-* &quot;-&quot;_-;_-@_- 4 9" xfId="15337" xr:uid="{00000000-0005-0000-0000-000007020000}"/>
    <cellStyle name="_-* #,##0_-;-* #,##0_-;_-* &quot;-&quot;_-;_-@_- 4 9 2" xfId="25671" xr:uid="{00000000-0005-0000-0000-000008020000}"/>
    <cellStyle name="_-* #,##0_-;-* #,##0_-;_-* &quot;-&quot;_-;_-@_- 5" xfId="275" xr:uid="{00000000-0005-0000-0000-000009020000}"/>
    <cellStyle name="_-* #,##0_-;-* #,##0_-;_-* &quot;-&quot;_-;_-@_- 5 2" xfId="276" xr:uid="{00000000-0005-0000-0000-00000A020000}"/>
    <cellStyle name="_-* #,##0_-;-* #,##0_-;_-* &quot;-&quot;_-;_-@_- 5 2 2" xfId="277" xr:uid="{00000000-0005-0000-0000-00000B020000}"/>
    <cellStyle name="_-* #,##0_-;-* #,##0_-;_-* &quot;-&quot;_-;_-@_- 5 2 2 2" xfId="15365" xr:uid="{00000000-0005-0000-0000-00000C020000}"/>
    <cellStyle name="_-* #,##0_-;-* #,##0_-;_-* &quot;-&quot;_-;_-@_- 5 2 2 2 2" xfId="25699" xr:uid="{00000000-0005-0000-0000-00000D020000}"/>
    <cellStyle name="_-* #,##0_-;-* #,##0_-;_-* &quot;-&quot;_-;_-@_- 5 2 2 3" xfId="21492" xr:uid="{00000000-0005-0000-0000-00000E020000}"/>
    <cellStyle name="_-* #,##0_-;-* #,##0_-;_-* &quot;-&quot;_-;_-@_- 5 2 3" xfId="278" xr:uid="{00000000-0005-0000-0000-00000F020000}"/>
    <cellStyle name="_-* #,##0_-;-* #,##0_-;_-* &quot;-&quot;_-;_-@_- 5 2 3 2" xfId="15366" xr:uid="{00000000-0005-0000-0000-000010020000}"/>
    <cellStyle name="_-* #,##0_-;-* #,##0_-;_-* &quot;-&quot;_-;_-@_- 5 2 3 2 2" xfId="25700" xr:uid="{00000000-0005-0000-0000-000011020000}"/>
    <cellStyle name="_-* #,##0_-;-* #,##0_-;_-* &quot;-&quot;_-;_-@_- 5 2 3 3" xfId="21493" xr:uid="{00000000-0005-0000-0000-000012020000}"/>
    <cellStyle name="_-* #,##0_-;-* #,##0_-;_-* &quot;-&quot;_-;_-@_- 5 2 4" xfId="15364" xr:uid="{00000000-0005-0000-0000-000013020000}"/>
    <cellStyle name="_-* #,##0_-;-* #,##0_-;_-* &quot;-&quot;_-;_-@_- 5 2 4 2" xfId="25698" xr:uid="{00000000-0005-0000-0000-000014020000}"/>
    <cellStyle name="_-* #,##0_-;-* #,##0_-;_-* &quot;-&quot;_-;_-@_- 5 2 5" xfId="21491" xr:uid="{00000000-0005-0000-0000-000015020000}"/>
    <cellStyle name="_-* #,##0_-;-* #,##0_-;_-* &quot;-&quot;_-;_-@_- 5 3" xfId="279" xr:uid="{00000000-0005-0000-0000-000016020000}"/>
    <cellStyle name="_-* #,##0_-;-* #,##0_-;_-* &quot;-&quot;_-;_-@_- 5 3 2" xfId="280" xr:uid="{00000000-0005-0000-0000-000017020000}"/>
    <cellStyle name="_-* #,##0_-;-* #,##0_-;_-* &quot;-&quot;_-;_-@_- 5 3 2 2" xfId="15368" xr:uid="{00000000-0005-0000-0000-000018020000}"/>
    <cellStyle name="_-* #,##0_-;-* #,##0_-;_-* &quot;-&quot;_-;_-@_- 5 3 2 2 2" xfId="25702" xr:uid="{00000000-0005-0000-0000-000019020000}"/>
    <cellStyle name="_-* #,##0_-;-* #,##0_-;_-* &quot;-&quot;_-;_-@_- 5 3 2 3" xfId="21495" xr:uid="{00000000-0005-0000-0000-00001A020000}"/>
    <cellStyle name="_-* #,##0_-;-* #,##0_-;_-* &quot;-&quot;_-;_-@_- 5 3 3" xfId="281" xr:uid="{00000000-0005-0000-0000-00001B020000}"/>
    <cellStyle name="_-* #,##0_-;-* #,##0_-;_-* &quot;-&quot;_-;_-@_- 5 3 3 2" xfId="15369" xr:uid="{00000000-0005-0000-0000-00001C020000}"/>
    <cellStyle name="_-* #,##0_-;-* #,##0_-;_-* &quot;-&quot;_-;_-@_- 5 3 3 2 2" xfId="25703" xr:uid="{00000000-0005-0000-0000-00001D020000}"/>
    <cellStyle name="_-* #,##0_-;-* #,##0_-;_-* &quot;-&quot;_-;_-@_- 5 3 3 3" xfId="21496" xr:uid="{00000000-0005-0000-0000-00001E020000}"/>
    <cellStyle name="_-* #,##0_-;-* #,##0_-;_-* &quot;-&quot;_-;_-@_- 5 3 4" xfId="15367" xr:uid="{00000000-0005-0000-0000-00001F020000}"/>
    <cellStyle name="_-* #,##0_-;-* #,##0_-;_-* &quot;-&quot;_-;_-@_- 5 3 4 2" xfId="25701" xr:uid="{00000000-0005-0000-0000-000020020000}"/>
    <cellStyle name="_-* #,##0_-;-* #,##0_-;_-* &quot;-&quot;_-;_-@_- 5 3 5" xfId="21494" xr:uid="{00000000-0005-0000-0000-000021020000}"/>
    <cellStyle name="_-* #,##0_-;-* #,##0_-;_-* &quot;-&quot;_-;_-@_- 5 4" xfId="282" xr:uid="{00000000-0005-0000-0000-000022020000}"/>
    <cellStyle name="_-* #,##0_-;-* #,##0_-;_-* &quot;-&quot;_-;_-@_- 5 4 2" xfId="283" xr:uid="{00000000-0005-0000-0000-000023020000}"/>
    <cellStyle name="_-* #,##0_-;-* #,##0_-;_-* &quot;-&quot;_-;_-@_- 5 4 2 2" xfId="15371" xr:uid="{00000000-0005-0000-0000-000024020000}"/>
    <cellStyle name="_-* #,##0_-;-* #,##0_-;_-* &quot;-&quot;_-;_-@_- 5 4 2 2 2" xfId="25705" xr:uid="{00000000-0005-0000-0000-000025020000}"/>
    <cellStyle name="_-* #,##0_-;-* #,##0_-;_-* &quot;-&quot;_-;_-@_- 5 4 2 3" xfId="21498" xr:uid="{00000000-0005-0000-0000-000026020000}"/>
    <cellStyle name="_-* #,##0_-;-* #,##0_-;_-* &quot;-&quot;_-;_-@_- 5 4 3" xfId="284" xr:uid="{00000000-0005-0000-0000-000027020000}"/>
    <cellStyle name="_-* #,##0_-;-* #,##0_-;_-* &quot;-&quot;_-;_-@_- 5 4 3 2" xfId="15372" xr:uid="{00000000-0005-0000-0000-000028020000}"/>
    <cellStyle name="_-* #,##0_-;-* #,##0_-;_-* &quot;-&quot;_-;_-@_- 5 4 3 2 2" xfId="25706" xr:uid="{00000000-0005-0000-0000-000029020000}"/>
    <cellStyle name="_-* #,##0_-;-* #,##0_-;_-* &quot;-&quot;_-;_-@_- 5 4 3 3" xfId="21499" xr:uid="{00000000-0005-0000-0000-00002A020000}"/>
    <cellStyle name="_-* #,##0_-;-* #,##0_-;_-* &quot;-&quot;_-;_-@_- 5 4 4" xfId="15370" xr:uid="{00000000-0005-0000-0000-00002B020000}"/>
    <cellStyle name="_-* #,##0_-;-* #,##0_-;_-* &quot;-&quot;_-;_-@_- 5 4 4 2" xfId="25704" xr:uid="{00000000-0005-0000-0000-00002C020000}"/>
    <cellStyle name="_-* #,##0_-;-* #,##0_-;_-* &quot;-&quot;_-;_-@_- 5 4 5" xfId="21497" xr:uid="{00000000-0005-0000-0000-00002D020000}"/>
    <cellStyle name="_-* #,##0_-;-* #,##0_-;_-* &quot;-&quot;_-;_-@_- 5 5" xfId="285" xr:uid="{00000000-0005-0000-0000-00002E020000}"/>
    <cellStyle name="_-* #,##0_-;-* #,##0_-;_-* &quot;-&quot;_-;_-@_- 5 5 2" xfId="15373" xr:uid="{00000000-0005-0000-0000-00002F020000}"/>
    <cellStyle name="_-* #,##0_-;-* #,##0_-;_-* &quot;-&quot;_-;_-@_- 5 5 2 2" xfId="25707" xr:uid="{00000000-0005-0000-0000-000030020000}"/>
    <cellStyle name="_-* #,##0_-;-* #,##0_-;_-* &quot;-&quot;_-;_-@_- 5 5 3" xfId="21500" xr:uid="{00000000-0005-0000-0000-000031020000}"/>
    <cellStyle name="_-* #,##0_-;-* #,##0_-;_-* &quot;-&quot;_-;_-@_- 5 6" xfId="286" xr:uid="{00000000-0005-0000-0000-000032020000}"/>
    <cellStyle name="_-* #,##0_-;-* #,##0_-;_-* &quot;-&quot;_-;_-@_- 5 6 2" xfId="15374" xr:uid="{00000000-0005-0000-0000-000033020000}"/>
    <cellStyle name="_-* #,##0_-;-* #,##0_-;_-* &quot;-&quot;_-;_-@_- 5 6 2 2" xfId="25708" xr:uid="{00000000-0005-0000-0000-000034020000}"/>
    <cellStyle name="_-* #,##0_-;-* #,##0_-;_-* &quot;-&quot;_-;_-@_- 5 6 3" xfId="21501" xr:uid="{00000000-0005-0000-0000-000035020000}"/>
    <cellStyle name="_-* #,##0_-;-* #,##0_-;_-* &quot;-&quot;_-;_-@_- 5 7" xfId="287" xr:uid="{00000000-0005-0000-0000-000036020000}"/>
    <cellStyle name="_-* #,##0_-;-* #,##0_-;_-* &quot;-&quot;_-;_-@_- 5 7 2" xfId="15375" xr:uid="{00000000-0005-0000-0000-000037020000}"/>
    <cellStyle name="_-* #,##0_-;-* #,##0_-;_-* &quot;-&quot;_-;_-@_- 5 7 2 2" xfId="25709" xr:uid="{00000000-0005-0000-0000-000038020000}"/>
    <cellStyle name="_-* #,##0_-;-* #,##0_-;_-* &quot;-&quot;_-;_-@_- 5 7 3" xfId="21502" xr:uid="{00000000-0005-0000-0000-000039020000}"/>
    <cellStyle name="_-* #,##0_-;-* #,##0_-;_-* &quot;-&quot;_-;_-@_- 5 8" xfId="15363" xr:uid="{00000000-0005-0000-0000-00003A020000}"/>
    <cellStyle name="_-* #,##0_-;-* #,##0_-;_-* &quot;-&quot;_-;_-@_- 5 8 2" xfId="25697" xr:uid="{00000000-0005-0000-0000-00003B020000}"/>
    <cellStyle name="_-* #,##0_-;-* #,##0_-;_-* &quot;-&quot;_-;_-@_- 5 9" xfId="21490" xr:uid="{00000000-0005-0000-0000-00003C020000}"/>
    <cellStyle name="_-* #,##0_-;-* #,##0_-;_-* &quot;-&quot;_-;_-@_- 6" xfId="288" xr:uid="{00000000-0005-0000-0000-00003D020000}"/>
    <cellStyle name="_-* #,##0_-;-* #,##0_-;_-* &quot;-&quot;_-;_-@_- 6 2" xfId="289" xr:uid="{00000000-0005-0000-0000-00003E020000}"/>
    <cellStyle name="_-* #,##0_-;-* #,##0_-;_-* &quot;-&quot;_-;_-@_- 6 2 2" xfId="15377" xr:uid="{00000000-0005-0000-0000-00003F020000}"/>
    <cellStyle name="_-* #,##0_-;-* #,##0_-;_-* &quot;-&quot;_-;_-@_- 6 2 2 2" xfId="25711" xr:uid="{00000000-0005-0000-0000-000040020000}"/>
    <cellStyle name="_-* #,##0_-;-* #,##0_-;_-* &quot;-&quot;_-;_-@_- 6 2 3" xfId="21504" xr:uid="{00000000-0005-0000-0000-000041020000}"/>
    <cellStyle name="_-* #,##0_-;-* #,##0_-;_-* &quot;-&quot;_-;_-@_- 6 3" xfId="290" xr:uid="{00000000-0005-0000-0000-000042020000}"/>
    <cellStyle name="_-* #,##0_-;-* #,##0_-;_-* &quot;-&quot;_-;_-@_- 6 3 2" xfId="15378" xr:uid="{00000000-0005-0000-0000-000043020000}"/>
    <cellStyle name="_-* #,##0_-;-* #,##0_-;_-* &quot;-&quot;_-;_-@_- 6 3 2 2" xfId="25712" xr:uid="{00000000-0005-0000-0000-000044020000}"/>
    <cellStyle name="_-* #,##0_-;-* #,##0_-;_-* &quot;-&quot;_-;_-@_- 6 3 3" xfId="21505" xr:uid="{00000000-0005-0000-0000-000045020000}"/>
    <cellStyle name="_-* #,##0_-;-* #,##0_-;_-* &quot;-&quot;_-;_-@_- 6 4" xfId="15376" xr:uid="{00000000-0005-0000-0000-000046020000}"/>
    <cellStyle name="_-* #,##0_-;-* #,##0_-;_-* &quot;-&quot;_-;_-@_- 6 4 2" xfId="25710" xr:uid="{00000000-0005-0000-0000-000047020000}"/>
    <cellStyle name="_-* #,##0_-;-* #,##0_-;_-* &quot;-&quot;_-;_-@_- 6 5" xfId="21503" xr:uid="{00000000-0005-0000-0000-000048020000}"/>
    <cellStyle name="_-* #,##0_-;-* #,##0_-;_-* &quot;-&quot;_-;_-@_- 7" xfId="291" xr:uid="{00000000-0005-0000-0000-000049020000}"/>
    <cellStyle name="_-* #,##0_-;-* #,##0_-;_-* &quot;-&quot;_-;_-@_- 7 2" xfId="292" xr:uid="{00000000-0005-0000-0000-00004A020000}"/>
    <cellStyle name="_-* #,##0_-;-* #,##0_-;_-* &quot;-&quot;_-;_-@_- 7 2 2" xfId="15380" xr:uid="{00000000-0005-0000-0000-00004B020000}"/>
    <cellStyle name="_-* #,##0_-;-* #,##0_-;_-* &quot;-&quot;_-;_-@_- 7 2 2 2" xfId="25714" xr:uid="{00000000-0005-0000-0000-00004C020000}"/>
    <cellStyle name="_-* #,##0_-;-* #,##0_-;_-* &quot;-&quot;_-;_-@_- 7 2 3" xfId="21507" xr:uid="{00000000-0005-0000-0000-00004D020000}"/>
    <cellStyle name="_-* #,##0_-;-* #,##0_-;_-* &quot;-&quot;_-;_-@_- 7 3" xfId="293" xr:uid="{00000000-0005-0000-0000-00004E020000}"/>
    <cellStyle name="_-* #,##0_-;-* #,##0_-;_-* &quot;-&quot;_-;_-@_- 7 3 2" xfId="15381" xr:uid="{00000000-0005-0000-0000-00004F020000}"/>
    <cellStyle name="_-* #,##0_-;-* #,##0_-;_-* &quot;-&quot;_-;_-@_- 7 3 2 2" xfId="25715" xr:uid="{00000000-0005-0000-0000-000050020000}"/>
    <cellStyle name="_-* #,##0_-;-* #,##0_-;_-* &quot;-&quot;_-;_-@_- 7 3 3" xfId="21508" xr:uid="{00000000-0005-0000-0000-000051020000}"/>
    <cellStyle name="_-* #,##0_-;-* #,##0_-;_-* &quot;-&quot;_-;_-@_- 7 4" xfId="15379" xr:uid="{00000000-0005-0000-0000-000052020000}"/>
    <cellStyle name="_-* #,##0_-;-* #,##0_-;_-* &quot;-&quot;_-;_-@_- 7 4 2" xfId="25713" xr:uid="{00000000-0005-0000-0000-000053020000}"/>
    <cellStyle name="_-* #,##0_-;-* #,##0_-;_-* &quot;-&quot;_-;_-@_- 7 5" xfId="21506" xr:uid="{00000000-0005-0000-0000-000054020000}"/>
    <cellStyle name="_-* #,##0_-;-* #,##0_-;_-* &quot;-&quot;_-;_-@_- 8" xfId="294" xr:uid="{00000000-0005-0000-0000-000055020000}"/>
    <cellStyle name="_-* #,##0_-;-* #,##0_-;_-* &quot;-&quot;_-;_-@_- 8 2" xfId="295" xr:uid="{00000000-0005-0000-0000-000056020000}"/>
    <cellStyle name="_-* #,##0_-;-* #,##0_-;_-* &quot;-&quot;_-;_-@_- 8 2 2" xfId="15383" xr:uid="{00000000-0005-0000-0000-000057020000}"/>
    <cellStyle name="_-* #,##0_-;-* #,##0_-;_-* &quot;-&quot;_-;_-@_- 8 2 2 2" xfId="25717" xr:uid="{00000000-0005-0000-0000-000058020000}"/>
    <cellStyle name="_-* #,##0_-;-* #,##0_-;_-* &quot;-&quot;_-;_-@_- 8 2 3" xfId="21510" xr:uid="{00000000-0005-0000-0000-000059020000}"/>
    <cellStyle name="_-* #,##0_-;-* #,##0_-;_-* &quot;-&quot;_-;_-@_- 8 3" xfId="296" xr:uid="{00000000-0005-0000-0000-00005A020000}"/>
    <cellStyle name="_-* #,##0_-;-* #,##0_-;_-* &quot;-&quot;_-;_-@_- 8 3 2" xfId="15384" xr:uid="{00000000-0005-0000-0000-00005B020000}"/>
    <cellStyle name="_-* #,##0_-;-* #,##0_-;_-* &quot;-&quot;_-;_-@_- 8 3 2 2" xfId="25718" xr:uid="{00000000-0005-0000-0000-00005C020000}"/>
    <cellStyle name="_-* #,##0_-;-* #,##0_-;_-* &quot;-&quot;_-;_-@_- 8 3 3" xfId="21511" xr:uid="{00000000-0005-0000-0000-00005D020000}"/>
    <cellStyle name="_-* #,##0_-;-* #,##0_-;_-* &quot;-&quot;_-;_-@_- 8 4" xfId="15382" xr:uid="{00000000-0005-0000-0000-00005E020000}"/>
    <cellStyle name="_-* #,##0_-;-* #,##0_-;_-* &quot;-&quot;_-;_-@_- 8 4 2" xfId="25716" xr:uid="{00000000-0005-0000-0000-00005F020000}"/>
    <cellStyle name="_-* #,##0_-;-* #,##0_-;_-* &quot;-&quot;_-;_-@_- 8 5" xfId="21509" xr:uid="{00000000-0005-0000-0000-000060020000}"/>
    <cellStyle name="_-* #,##0_-;-* #,##0_-;_-* &quot;-&quot;_-;_-@_- 9" xfId="297" xr:uid="{00000000-0005-0000-0000-000061020000}"/>
    <cellStyle name="_-* #,##0_-;-* #,##0_-;_-* &quot;-&quot;_-;_-@_- 9 2" xfId="15385" xr:uid="{00000000-0005-0000-0000-000062020000}"/>
    <cellStyle name="_-* #,##0_-;-* #,##0_-;_-* &quot;-&quot;_-;_-@_- 9 2 2" xfId="25719" xr:uid="{00000000-0005-0000-0000-000063020000}"/>
    <cellStyle name="_-* #,##0_-;-* #,##0_-;_-* &quot;-&quot;_-;_-@_- 9 3" xfId="21512" xr:uid="{00000000-0005-0000-0000-000064020000}"/>
    <cellStyle name="_-* #,##0_-;-* #,##0_-;_-* &quot;-&quot;_-;_-@_-_1211 충당금,건전성 현황_작업" xfId="298" xr:uid="{00000000-0005-0000-0000-000065020000}"/>
    <cellStyle name="_-* #,##0_-;-* #,##0_-;_-* &quot;-&quot;_-;_-@_-_1211 충당금,건전성 현황_작업 2" xfId="299" xr:uid="{00000000-0005-0000-0000-000066020000}"/>
    <cellStyle name="_-* #,##0_-;-* #,##0_-;_-* &quot;-&quot;_-;_-@_-_1211 충당금,건전성 현황_작업 2 2" xfId="300" xr:uid="{00000000-0005-0000-0000-000067020000}"/>
    <cellStyle name="_-* #,##0_-;-* #,##0_-;_-* &quot;-&quot;_-;_-@_-_1211 충당금,건전성 현황_작업 2 2 2" xfId="15388" xr:uid="{00000000-0005-0000-0000-000068020000}"/>
    <cellStyle name="_-* #,##0_-;-* #,##0_-;_-* &quot;-&quot;_-;_-@_-_1211 충당금,건전성 현황_작업 2 2 2 2" xfId="25722" xr:uid="{00000000-0005-0000-0000-000069020000}"/>
    <cellStyle name="_-* #,##0_-;-* #,##0_-;_-* &quot;-&quot;_-;_-@_-_1211 충당금,건전성 현황_작업 2 2 3" xfId="21515" xr:uid="{00000000-0005-0000-0000-00006A020000}"/>
    <cellStyle name="_-* #,##0_-;-* #,##0_-;_-* &quot;-&quot;_-;_-@_-_1211 충당금,건전성 현황_작업 2 3" xfId="301" xr:uid="{00000000-0005-0000-0000-00006B020000}"/>
    <cellStyle name="_-* #,##0_-;-* #,##0_-;_-* &quot;-&quot;_-;_-@_-_1211 충당금,건전성 현황_작업 2 3 2" xfId="15389" xr:uid="{00000000-0005-0000-0000-00006C020000}"/>
    <cellStyle name="_-* #,##0_-;-* #,##0_-;_-* &quot;-&quot;_-;_-@_-_1211 충당금,건전성 현황_작업 2 3 2 2" xfId="25723" xr:uid="{00000000-0005-0000-0000-00006D020000}"/>
    <cellStyle name="_-* #,##0_-;-* #,##0_-;_-* &quot;-&quot;_-;_-@_-_1211 충당금,건전성 현황_작업 2 3 3" xfId="21516" xr:uid="{00000000-0005-0000-0000-00006E020000}"/>
    <cellStyle name="_-* #,##0_-;-* #,##0_-;_-* &quot;-&quot;_-;_-@_-_1211 충당금,건전성 현황_작업 2 4" xfId="15387" xr:uid="{00000000-0005-0000-0000-00006F020000}"/>
    <cellStyle name="_-* #,##0_-;-* #,##0_-;_-* &quot;-&quot;_-;_-@_-_1211 충당금,건전성 현황_작업 2 4 2" xfId="25721" xr:uid="{00000000-0005-0000-0000-000070020000}"/>
    <cellStyle name="_-* #,##0_-;-* #,##0_-;_-* &quot;-&quot;_-;_-@_-_1211 충당금,건전성 현황_작업 2 5" xfId="21514" xr:uid="{00000000-0005-0000-0000-000071020000}"/>
    <cellStyle name="_-* #,##0_-;-* #,##0_-;_-* &quot;-&quot;_-;_-@_-_1211 충당금,건전성 현황_작업 3" xfId="302" xr:uid="{00000000-0005-0000-0000-000072020000}"/>
    <cellStyle name="_-* #,##0_-;-* #,##0_-;_-* &quot;-&quot;_-;_-@_-_1211 충당금,건전성 현황_작업 3 2" xfId="303" xr:uid="{00000000-0005-0000-0000-000073020000}"/>
    <cellStyle name="_-* #,##0_-;-* #,##0_-;_-* &quot;-&quot;_-;_-@_-_1211 충당금,건전성 현황_작업 3 2 2" xfId="15391" xr:uid="{00000000-0005-0000-0000-000074020000}"/>
    <cellStyle name="_-* #,##0_-;-* #,##0_-;_-* &quot;-&quot;_-;_-@_-_1211 충당금,건전성 현황_작업 3 2 2 2" xfId="25725" xr:uid="{00000000-0005-0000-0000-000075020000}"/>
    <cellStyle name="_-* #,##0_-;-* #,##0_-;_-* &quot;-&quot;_-;_-@_-_1211 충당금,건전성 현황_작업 3 2 3" xfId="21518" xr:uid="{00000000-0005-0000-0000-000076020000}"/>
    <cellStyle name="_-* #,##0_-;-* #,##0_-;_-* &quot;-&quot;_-;_-@_-_1211 충당금,건전성 현황_작업 3 3" xfId="304" xr:uid="{00000000-0005-0000-0000-000077020000}"/>
    <cellStyle name="_-* #,##0_-;-* #,##0_-;_-* &quot;-&quot;_-;_-@_-_1211 충당금,건전성 현황_작업 3 3 2" xfId="15392" xr:uid="{00000000-0005-0000-0000-000078020000}"/>
    <cellStyle name="_-* #,##0_-;-* #,##0_-;_-* &quot;-&quot;_-;_-@_-_1211 충당금,건전성 현황_작업 3 3 2 2" xfId="25726" xr:uid="{00000000-0005-0000-0000-000079020000}"/>
    <cellStyle name="_-* #,##0_-;-* #,##0_-;_-* &quot;-&quot;_-;_-@_-_1211 충당금,건전성 현황_작업 3 3 3" xfId="21519" xr:uid="{00000000-0005-0000-0000-00007A020000}"/>
    <cellStyle name="_-* #,##0_-;-* #,##0_-;_-* &quot;-&quot;_-;_-@_-_1211 충당금,건전성 현황_작업 3 4" xfId="15390" xr:uid="{00000000-0005-0000-0000-00007B020000}"/>
    <cellStyle name="_-* #,##0_-;-* #,##0_-;_-* &quot;-&quot;_-;_-@_-_1211 충당금,건전성 현황_작업 3 4 2" xfId="25724" xr:uid="{00000000-0005-0000-0000-00007C020000}"/>
    <cellStyle name="_-* #,##0_-;-* #,##0_-;_-* &quot;-&quot;_-;_-@_-_1211 충당금,건전성 현황_작업 3 5" xfId="21517" xr:uid="{00000000-0005-0000-0000-00007D020000}"/>
    <cellStyle name="_-* #,##0_-;-* #,##0_-;_-* &quot;-&quot;_-;_-@_-_1211 충당금,건전성 현황_작업 4" xfId="305" xr:uid="{00000000-0005-0000-0000-00007E020000}"/>
    <cellStyle name="_-* #,##0_-;-* #,##0_-;_-* &quot;-&quot;_-;_-@_-_1211 충당금,건전성 현황_작업 4 2" xfId="306" xr:uid="{00000000-0005-0000-0000-00007F020000}"/>
    <cellStyle name="_-* #,##0_-;-* #,##0_-;_-* &quot;-&quot;_-;_-@_-_1211 충당금,건전성 현황_작업 4 2 2" xfId="15394" xr:uid="{00000000-0005-0000-0000-000080020000}"/>
    <cellStyle name="_-* #,##0_-;-* #,##0_-;_-* &quot;-&quot;_-;_-@_-_1211 충당금,건전성 현황_작업 4 2 2 2" xfId="25728" xr:uid="{00000000-0005-0000-0000-000081020000}"/>
    <cellStyle name="_-* #,##0_-;-* #,##0_-;_-* &quot;-&quot;_-;_-@_-_1211 충당금,건전성 현황_작업 4 2 3" xfId="21521" xr:uid="{00000000-0005-0000-0000-000082020000}"/>
    <cellStyle name="_-* #,##0_-;-* #,##0_-;_-* &quot;-&quot;_-;_-@_-_1211 충당금,건전성 현황_작업 4 3" xfId="307" xr:uid="{00000000-0005-0000-0000-000083020000}"/>
    <cellStyle name="_-* #,##0_-;-* #,##0_-;_-* &quot;-&quot;_-;_-@_-_1211 충당금,건전성 현황_작업 4 3 2" xfId="15395" xr:uid="{00000000-0005-0000-0000-000084020000}"/>
    <cellStyle name="_-* #,##0_-;-* #,##0_-;_-* &quot;-&quot;_-;_-@_-_1211 충당금,건전성 현황_작업 4 3 2 2" xfId="25729" xr:uid="{00000000-0005-0000-0000-000085020000}"/>
    <cellStyle name="_-* #,##0_-;-* #,##0_-;_-* &quot;-&quot;_-;_-@_-_1211 충당금,건전성 현황_작업 4 3 3" xfId="21522" xr:uid="{00000000-0005-0000-0000-000086020000}"/>
    <cellStyle name="_-* #,##0_-;-* #,##0_-;_-* &quot;-&quot;_-;_-@_-_1211 충당금,건전성 현황_작업 4 4" xfId="15393" xr:uid="{00000000-0005-0000-0000-000087020000}"/>
    <cellStyle name="_-* #,##0_-;-* #,##0_-;_-* &quot;-&quot;_-;_-@_-_1211 충당금,건전성 현황_작업 4 4 2" xfId="25727" xr:uid="{00000000-0005-0000-0000-000088020000}"/>
    <cellStyle name="_-* #,##0_-;-* #,##0_-;_-* &quot;-&quot;_-;_-@_-_1211 충당금,건전성 현황_작업 4 5" xfId="21520" xr:uid="{00000000-0005-0000-0000-000089020000}"/>
    <cellStyle name="_-* #,##0_-;-* #,##0_-;_-* &quot;-&quot;_-;_-@_-_1211 충당금,건전성 현황_작업 5" xfId="308" xr:uid="{00000000-0005-0000-0000-00008A020000}"/>
    <cellStyle name="_-* #,##0_-;-* #,##0_-;_-* &quot;-&quot;_-;_-@_-_1211 충당금,건전성 현황_작업 5 2" xfId="15396" xr:uid="{00000000-0005-0000-0000-00008B020000}"/>
    <cellStyle name="_-* #,##0_-;-* #,##0_-;_-* &quot;-&quot;_-;_-@_-_1211 충당금,건전성 현황_작업 5 2 2" xfId="25730" xr:uid="{00000000-0005-0000-0000-00008C020000}"/>
    <cellStyle name="_-* #,##0_-;-* #,##0_-;_-* &quot;-&quot;_-;_-@_-_1211 충당금,건전성 현황_작업 5 3" xfId="21523" xr:uid="{00000000-0005-0000-0000-00008D020000}"/>
    <cellStyle name="_-* #,##0_-;-* #,##0_-;_-* &quot;-&quot;_-;_-@_-_1211 충당금,건전성 현황_작업 6" xfId="309" xr:uid="{00000000-0005-0000-0000-00008E020000}"/>
    <cellStyle name="_-* #,##0_-;-* #,##0_-;_-* &quot;-&quot;_-;_-@_-_1211 충당금,건전성 현황_작업 6 2" xfId="15397" xr:uid="{00000000-0005-0000-0000-00008F020000}"/>
    <cellStyle name="_-* #,##0_-;-* #,##0_-;_-* &quot;-&quot;_-;_-@_-_1211 충당금,건전성 현황_작업 6 2 2" xfId="25731" xr:uid="{00000000-0005-0000-0000-000090020000}"/>
    <cellStyle name="_-* #,##0_-;-* #,##0_-;_-* &quot;-&quot;_-;_-@_-_1211 충당금,건전성 현황_작업 6 3" xfId="21524" xr:uid="{00000000-0005-0000-0000-000091020000}"/>
    <cellStyle name="_-* #,##0_-;-* #,##0_-;_-* &quot;-&quot;_-;_-@_-_1211 충당금,건전성 현황_작업 7" xfId="310" xr:uid="{00000000-0005-0000-0000-000092020000}"/>
    <cellStyle name="_-* #,##0_-;-* #,##0_-;_-* &quot;-&quot;_-;_-@_-_1211 충당금,건전성 현황_작업 7 2" xfId="15398" xr:uid="{00000000-0005-0000-0000-000093020000}"/>
    <cellStyle name="_-* #,##0_-;-* #,##0_-;_-* &quot;-&quot;_-;_-@_-_1211 충당금,건전성 현황_작업 7 2 2" xfId="25732" xr:uid="{00000000-0005-0000-0000-000094020000}"/>
    <cellStyle name="_-* #,##0_-;-* #,##0_-;_-* &quot;-&quot;_-;_-@_-_1211 충당금,건전성 현황_작업 7 3" xfId="21525" xr:uid="{00000000-0005-0000-0000-000095020000}"/>
    <cellStyle name="_-* #,##0_-;-* #,##0_-;_-* &quot;-&quot;_-;_-@_-_1211 충당금,건전성 현황_작업 8" xfId="15386" xr:uid="{00000000-0005-0000-0000-000096020000}"/>
    <cellStyle name="_-* #,##0_-;-* #,##0_-;_-* &quot;-&quot;_-;_-@_-_1211 충당금,건전성 현황_작업 8 2" xfId="25720" xr:uid="{00000000-0005-0000-0000-000097020000}"/>
    <cellStyle name="_-* #,##0_-;-* #,##0_-;_-* &quot;-&quot;_-;_-@_-_1211 충당금,건전성 현황_작업 9" xfId="21513" xr:uid="{00000000-0005-0000-0000-000098020000}"/>
    <cellStyle name="_-* #,##0_-;-* #,##0_-;_-* &quot;-&quot;_-;_-@_-_Hana 2011-1 Program_Data Disk_Pool B_v2(v5-1더밸류-이교민)" xfId="311" xr:uid="{00000000-0005-0000-0000-000099020000}"/>
    <cellStyle name="_-* #,##0_-;-* #,##0_-;_-* &quot;-&quot;_-;_-@_-_Hana 2011-1 Program_Data Disk_Pool B_v2(v5-1더밸류-이교민) 2" xfId="312" xr:uid="{00000000-0005-0000-0000-00009A020000}"/>
    <cellStyle name="_-* #,##0_-;-* #,##0_-;_-* &quot;-&quot;_-;_-@_-_Hana 2011-1 Program_Data Disk_Pool B_v2(v5-1더밸류-이교민) 2 2" xfId="313" xr:uid="{00000000-0005-0000-0000-00009B020000}"/>
    <cellStyle name="_-* #,##0_-;-* #,##0_-;_-* &quot;-&quot;_-;_-@_-_Hana 2011-1 Program_Data Disk_Pool B_v2(v5-1더밸류-이교민) 2 2 2" xfId="15401" xr:uid="{00000000-0005-0000-0000-00009C020000}"/>
    <cellStyle name="_-* #,##0_-;-* #,##0_-;_-* &quot;-&quot;_-;_-@_-_Hana 2011-1 Program_Data Disk_Pool B_v2(v5-1더밸류-이교민) 2 2 2 2" xfId="25735" xr:uid="{00000000-0005-0000-0000-00009D020000}"/>
    <cellStyle name="_-* #,##0_-;-* #,##0_-;_-* &quot;-&quot;_-;_-@_-_Hana 2011-1 Program_Data Disk_Pool B_v2(v5-1더밸류-이교민) 2 2 3" xfId="21528" xr:uid="{00000000-0005-0000-0000-00009E020000}"/>
    <cellStyle name="_-* #,##0_-;-* #,##0_-;_-* &quot;-&quot;_-;_-@_-_Hana 2011-1 Program_Data Disk_Pool B_v2(v5-1더밸류-이교민) 2 3" xfId="314" xr:uid="{00000000-0005-0000-0000-00009F020000}"/>
    <cellStyle name="_-* #,##0_-;-* #,##0_-;_-* &quot;-&quot;_-;_-@_-_Hana 2011-1 Program_Data Disk_Pool B_v2(v5-1더밸류-이교민) 2 3 2" xfId="15402" xr:uid="{00000000-0005-0000-0000-0000A0020000}"/>
    <cellStyle name="_-* #,##0_-;-* #,##0_-;_-* &quot;-&quot;_-;_-@_-_Hana 2011-1 Program_Data Disk_Pool B_v2(v5-1더밸류-이교민) 2 3 2 2" xfId="25736" xr:uid="{00000000-0005-0000-0000-0000A1020000}"/>
    <cellStyle name="_-* #,##0_-;-* #,##0_-;_-* &quot;-&quot;_-;_-@_-_Hana 2011-1 Program_Data Disk_Pool B_v2(v5-1더밸류-이교민) 2 3 3" xfId="21529" xr:uid="{00000000-0005-0000-0000-0000A2020000}"/>
    <cellStyle name="_-* #,##0_-;-* #,##0_-;_-* &quot;-&quot;_-;_-@_-_Hana 2011-1 Program_Data Disk_Pool B_v2(v5-1더밸류-이교민) 2 4" xfId="15400" xr:uid="{00000000-0005-0000-0000-0000A3020000}"/>
    <cellStyle name="_-* #,##0_-;-* #,##0_-;_-* &quot;-&quot;_-;_-@_-_Hana 2011-1 Program_Data Disk_Pool B_v2(v5-1더밸류-이교민) 2 4 2" xfId="25734" xr:uid="{00000000-0005-0000-0000-0000A4020000}"/>
    <cellStyle name="_-* #,##0_-;-* #,##0_-;_-* &quot;-&quot;_-;_-@_-_Hana 2011-1 Program_Data Disk_Pool B_v2(v5-1더밸류-이교민) 2 5" xfId="21527" xr:uid="{00000000-0005-0000-0000-0000A5020000}"/>
    <cellStyle name="_-* #,##0_-;-* #,##0_-;_-* &quot;-&quot;_-;_-@_-_Hana 2011-1 Program_Data Disk_Pool B_v2(v5-1더밸류-이교민) 3" xfId="315" xr:uid="{00000000-0005-0000-0000-0000A6020000}"/>
    <cellStyle name="_-* #,##0_-;-* #,##0_-;_-* &quot;-&quot;_-;_-@_-_Hana 2011-1 Program_Data Disk_Pool B_v2(v5-1더밸류-이교민) 3 2" xfId="316" xr:uid="{00000000-0005-0000-0000-0000A7020000}"/>
    <cellStyle name="_-* #,##0_-;-* #,##0_-;_-* &quot;-&quot;_-;_-@_-_Hana 2011-1 Program_Data Disk_Pool B_v2(v5-1더밸류-이교민) 3 2 2" xfId="15404" xr:uid="{00000000-0005-0000-0000-0000A8020000}"/>
    <cellStyle name="_-* #,##0_-;-* #,##0_-;_-* &quot;-&quot;_-;_-@_-_Hana 2011-1 Program_Data Disk_Pool B_v2(v5-1더밸류-이교민) 3 2 2 2" xfId="25738" xr:uid="{00000000-0005-0000-0000-0000A9020000}"/>
    <cellStyle name="_-* #,##0_-;-* #,##0_-;_-* &quot;-&quot;_-;_-@_-_Hana 2011-1 Program_Data Disk_Pool B_v2(v5-1더밸류-이교민) 3 2 3" xfId="21531" xr:uid="{00000000-0005-0000-0000-0000AA020000}"/>
    <cellStyle name="_-* #,##0_-;-* #,##0_-;_-* &quot;-&quot;_-;_-@_-_Hana 2011-1 Program_Data Disk_Pool B_v2(v5-1더밸류-이교민) 3 3" xfId="317" xr:uid="{00000000-0005-0000-0000-0000AB020000}"/>
    <cellStyle name="_-* #,##0_-;-* #,##0_-;_-* &quot;-&quot;_-;_-@_-_Hana 2011-1 Program_Data Disk_Pool B_v2(v5-1더밸류-이교민) 3 3 2" xfId="15405" xr:uid="{00000000-0005-0000-0000-0000AC020000}"/>
    <cellStyle name="_-* #,##0_-;-* #,##0_-;_-* &quot;-&quot;_-;_-@_-_Hana 2011-1 Program_Data Disk_Pool B_v2(v5-1더밸류-이교민) 3 3 2 2" xfId="25739" xr:uid="{00000000-0005-0000-0000-0000AD020000}"/>
    <cellStyle name="_-* #,##0_-;-* #,##0_-;_-* &quot;-&quot;_-;_-@_-_Hana 2011-1 Program_Data Disk_Pool B_v2(v5-1더밸류-이교민) 3 3 3" xfId="21532" xr:uid="{00000000-0005-0000-0000-0000AE020000}"/>
    <cellStyle name="_-* #,##0_-;-* #,##0_-;_-* &quot;-&quot;_-;_-@_-_Hana 2011-1 Program_Data Disk_Pool B_v2(v5-1더밸류-이교민) 3 4" xfId="15403" xr:uid="{00000000-0005-0000-0000-0000AF020000}"/>
    <cellStyle name="_-* #,##0_-;-* #,##0_-;_-* &quot;-&quot;_-;_-@_-_Hana 2011-1 Program_Data Disk_Pool B_v2(v5-1더밸류-이교민) 3 4 2" xfId="25737" xr:uid="{00000000-0005-0000-0000-0000B0020000}"/>
    <cellStyle name="_-* #,##0_-;-* #,##0_-;_-* &quot;-&quot;_-;_-@_-_Hana 2011-1 Program_Data Disk_Pool B_v2(v5-1더밸류-이교민) 3 5" xfId="21530" xr:uid="{00000000-0005-0000-0000-0000B1020000}"/>
    <cellStyle name="_-* #,##0_-;-* #,##0_-;_-* &quot;-&quot;_-;_-@_-_Hana 2011-1 Program_Data Disk_Pool B_v2(v5-1더밸류-이교민) 4" xfId="318" xr:uid="{00000000-0005-0000-0000-0000B2020000}"/>
    <cellStyle name="_-* #,##0_-;-* #,##0_-;_-* &quot;-&quot;_-;_-@_-_Hana 2011-1 Program_Data Disk_Pool B_v2(v5-1더밸류-이교민) 4 2" xfId="319" xr:uid="{00000000-0005-0000-0000-0000B3020000}"/>
    <cellStyle name="_-* #,##0_-;-* #,##0_-;_-* &quot;-&quot;_-;_-@_-_Hana 2011-1 Program_Data Disk_Pool B_v2(v5-1더밸류-이교민) 4 2 2" xfId="15407" xr:uid="{00000000-0005-0000-0000-0000B4020000}"/>
    <cellStyle name="_-* #,##0_-;-* #,##0_-;_-* &quot;-&quot;_-;_-@_-_Hana 2011-1 Program_Data Disk_Pool B_v2(v5-1더밸류-이교민) 4 2 2 2" xfId="25741" xr:uid="{00000000-0005-0000-0000-0000B5020000}"/>
    <cellStyle name="_-* #,##0_-;-* #,##0_-;_-* &quot;-&quot;_-;_-@_-_Hana 2011-1 Program_Data Disk_Pool B_v2(v5-1더밸류-이교민) 4 2 3" xfId="21534" xr:uid="{00000000-0005-0000-0000-0000B6020000}"/>
    <cellStyle name="_-* #,##0_-;-* #,##0_-;_-* &quot;-&quot;_-;_-@_-_Hana 2011-1 Program_Data Disk_Pool B_v2(v5-1더밸류-이교민) 4 3" xfId="320" xr:uid="{00000000-0005-0000-0000-0000B7020000}"/>
    <cellStyle name="_-* #,##0_-;-* #,##0_-;_-* &quot;-&quot;_-;_-@_-_Hana 2011-1 Program_Data Disk_Pool B_v2(v5-1더밸류-이교민) 4 3 2" xfId="15408" xr:uid="{00000000-0005-0000-0000-0000B8020000}"/>
    <cellStyle name="_-* #,##0_-;-* #,##0_-;_-* &quot;-&quot;_-;_-@_-_Hana 2011-1 Program_Data Disk_Pool B_v2(v5-1더밸류-이교민) 4 3 2 2" xfId="25742" xr:uid="{00000000-0005-0000-0000-0000B9020000}"/>
    <cellStyle name="_-* #,##0_-;-* #,##0_-;_-* &quot;-&quot;_-;_-@_-_Hana 2011-1 Program_Data Disk_Pool B_v2(v5-1더밸류-이교민) 4 3 3" xfId="21535" xr:uid="{00000000-0005-0000-0000-0000BA020000}"/>
    <cellStyle name="_-* #,##0_-;-* #,##0_-;_-* &quot;-&quot;_-;_-@_-_Hana 2011-1 Program_Data Disk_Pool B_v2(v5-1더밸류-이교민) 4 4" xfId="15406" xr:uid="{00000000-0005-0000-0000-0000BB020000}"/>
    <cellStyle name="_-* #,##0_-;-* #,##0_-;_-* &quot;-&quot;_-;_-@_-_Hana 2011-1 Program_Data Disk_Pool B_v2(v5-1더밸류-이교민) 4 4 2" xfId="25740" xr:uid="{00000000-0005-0000-0000-0000BC020000}"/>
    <cellStyle name="_-* #,##0_-;-* #,##0_-;_-* &quot;-&quot;_-;_-@_-_Hana 2011-1 Program_Data Disk_Pool B_v2(v5-1더밸류-이교민) 4 5" xfId="21533" xr:uid="{00000000-0005-0000-0000-0000BD020000}"/>
    <cellStyle name="_-* #,##0_-;-* #,##0_-;_-* &quot;-&quot;_-;_-@_-_Hana 2011-1 Program_Data Disk_Pool B_v2(v5-1더밸류-이교민) 5" xfId="321" xr:uid="{00000000-0005-0000-0000-0000BE020000}"/>
    <cellStyle name="_-* #,##0_-;-* #,##0_-;_-* &quot;-&quot;_-;_-@_-_Hana 2011-1 Program_Data Disk_Pool B_v2(v5-1더밸류-이교민) 5 2" xfId="15409" xr:uid="{00000000-0005-0000-0000-0000BF020000}"/>
    <cellStyle name="_-* #,##0_-;-* #,##0_-;_-* &quot;-&quot;_-;_-@_-_Hana 2011-1 Program_Data Disk_Pool B_v2(v5-1더밸류-이교민) 5 2 2" xfId="25743" xr:uid="{00000000-0005-0000-0000-0000C0020000}"/>
    <cellStyle name="_-* #,##0_-;-* #,##0_-;_-* &quot;-&quot;_-;_-@_-_Hana 2011-1 Program_Data Disk_Pool B_v2(v5-1더밸류-이교민) 5 3" xfId="21536" xr:uid="{00000000-0005-0000-0000-0000C1020000}"/>
    <cellStyle name="_-* #,##0_-;-* #,##0_-;_-* &quot;-&quot;_-;_-@_-_Hana 2011-1 Program_Data Disk_Pool B_v2(v5-1더밸류-이교민) 6" xfId="322" xr:uid="{00000000-0005-0000-0000-0000C2020000}"/>
    <cellStyle name="_-* #,##0_-;-* #,##0_-;_-* &quot;-&quot;_-;_-@_-_Hana 2011-1 Program_Data Disk_Pool B_v2(v5-1더밸류-이교민) 6 2" xfId="15410" xr:uid="{00000000-0005-0000-0000-0000C3020000}"/>
    <cellStyle name="_-* #,##0_-;-* #,##0_-;_-* &quot;-&quot;_-;_-@_-_Hana 2011-1 Program_Data Disk_Pool B_v2(v5-1더밸류-이교민) 6 2 2" xfId="25744" xr:uid="{00000000-0005-0000-0000-0000C4020000}"/>
    <cellStyle name="_-* #,##0_-;-* #,##0_-;_-* &quot;-&quot;_-;_-@_-_Hana 2011-1 Program_Data Disk_Pool B_v2(v5-1더밸류-이교민) 6 3" xfId="21537" xr:uid="{00000000-0005-0000-0000-0000C5020000}"/>
    <cellStyle name="_-* #,##0_-;-* #,##0_-;_-* &quot;-&quot;_-;_-@_-_Hana 2011-1 Program_Data Disk_Pool B_v2(v5-1더밸류-이교민) 7" xfId="323" xr:uid="{00000000-0005-0000-0000-0000C6020000}"/>
    <cellStyle name="_-* #,##0_-;-* #,##0_-;_-* &quot;-&quot;_-;_-@_-_Hana 2011-1 Program_Data Disk_Pool B_v2(v5-1더밸류-이교민) 7 2" xfId="15411" xr:uid="{00000000-0005-0000-0000-0000C7020000}"/>
    <cellStyle name="_-* #,##0_-;-* #,##0_-;_-* &quot;-&quot;_-;_-@_-_Hana 2011-1 Program_Data Disk_Pool B_v2(v5-1더밸류-이교민) 7 2 2" xfId="25745" xr:uid="{00000000-0005-0000-0000-0000C8020000}"/>
    <cellStyle name="_-* #,##0_-;-* #,##0_-;_-* &quot;-&quot;_-;_-@_-_Hana 2011-1 Program_Data Disk_Pool B_v2(v5-1더밸류-이교민) 7 3" xfId="21538" xr:uid="{00000000-0005-0000-0000-0000C9020000}"/>
    <cellStyle name="_-* #,##0_-;-* #,##0_-;_-* &quot;-&quot;_-;_-@_-_Hana 2011-1 Program_Data Disk_Pool B_v2(v5-1더밸류-이교민) 8" xfId="15399" xr:uid="{00000000-0005-0000-0000-0000CA020000}"/>
    <cellStyle name="_-* #,##0_-;-* #,##0_-;_-* &quot;-&quot;_-;_-@_-_Hana 2011-1 Program_Data Disk_Pool B_v2(v5-1더밸류-이교민) 8 2" xfId="25733" xr:uid="{00000000-0005-0000-0000-0000CB020000}"/>
    <cellStyle name="_-* #,##0_-;-* #,##0_-;_-* &quot;-&quot;_-;_-@_-_Hana 2011-1 Program_Data Disk_Pool B_v2(v5-1더밸류-이교민) 9" xfId="21526" xr:uid="{00000000-0005-0000-0000-0000CC020000}"/>
    <cellStyle name="_-* #,##0_-;-* #,##0_-;_-* &quot;-&quot;_-;_-@_-_Hana 2011-1 Program_Data Disk_Pool B_v2(v5-1더밸류-이교민)_SHB 2011-2 Program_Data Disk_Pool C,B_v1(v2더밸류_이교민)" xfId="324" xr:uid="{00000000-0005-0000-0000-0000CD020000}"/>
    <cellStyle name="_-* #,##0_-;-* #,##0_-;_-* &quot;-&quot;_-;_-@_-_Hana 2011-1 Program_Data Disk_Pool B_v2(v5-1더밸류-이교민)_SHB 2011-2 Program_Data Disk_Pool C,B_v1(v2더밸류_이교민) 2" xfId="325" xr:uid="{00000000-0005-0000-0000-0000CE020000}"/>
    <cellStyle name="_-* #,##0_-;-* #,##0_-;_-* &quot;-&quot;_-;_-@_-_Hana 2011-1 Program_Data Disk_Pool B_v2(v5-1더밸류-이교민)_SHB 2011-2 Program_Data Disk_Pool C,B_v1(v2더밸류_이교민) 2 2" xfId="326" xr:uid="{00000000-0005-0000-0000-0000CF020000}"/>
    <cellStyle name="_-* #,##0_-;-* #,##0_-;_-* &quot;-&quot;_-;_-@_-_Hana 2011-1 Program_Data Disk_Pool B_v2(v5-1더밸류-이교민)_SHB 2011-2 Program_Data Disk_Pool C,B_v1(v2더밸류_이교민) 2 2 2" xfId="15414" xr:uid="{00000000-0005-0000-0000-0000D0020000}"/>
    <cellStyle name="_-* #,##0_-;-* #,##0_-;_-* &quot;-&quot;_-;_-@_-_Hana 2011-1 Program_Data Disk_Pool B_v2(v5-1더밸류-이교민)_SHB 2011-2 Program_Data Disk_Pool C,B_v1(v2더밸류_이교민) 2 2 2 2" xfId="25748" xr:uid="{00000000-0005-0000-0000-0000D1020000}"/>
    <cellStyle name="_-* #,##0_-;-* #,##0_-;_-* &quot;-&quot;_-;_-@_-_Hana 2011-1 Program_Data Disk_Pool B_v2(v5-1더밸류-이교민)_SHB 2011-2 Program_Data Disk_Pool C,B_v1(v2더밸류_이교민) 2 2 3" xfId="21541" xr:uid="{00000000-0005-0000-0000-0000D2020000}"/>
    <cellStyle name="_-* #,##0_-;-* #,##0_-;_-* &quot;-&quot;_-;_-@_-_Hana 2011-1 Program_Data Disk_Pool B_v2(v5-1더밸류-이교민)_SHB 2011-2 Program_Data Disk_Pool C,B_v1(v2더밸류_이교민) 2 3" xfId="327" xr:uid="{00000000-0005-0000-0000-0000D3020000}"/>
    <cellStyle name="_-* #,##0_-;-* #,##0_-;_-* &quot;-&quot;_-;_-@_-_Hana 2011-1 Program_Data Disk_Pool B_v2(v5-1더밸류-이교민)_SHB 2011-2 Program_Data Disk_Pool C,B_v1(v2더밸류_이교민) 2 3 2" xfId="15415" xr:uid="{00000000-0005-0000-0000-0000D4020000}"/>
    <cellStyle name="_-* #,##0_-;-* #,##0_-;_-* &quot;-&quot;_-;_-@_-_Hana 2011-1 Program_Data Disk_Pool B_v2(v5-1더밸류-이교민)_SHB 2011-2 Program_Data Disk_Pool C,B_v1(v2더밸류_이교민) 2 3 2 2" xfId="25749" xr:uid="{00000000-0005-0000-0000-0000D5020000}"/>
    <cellStyle name="_-* #,##0_-;-* #,##0_-;_-* &quot;-&quot;_-;_-@_-_Hana 2011-1 Program_Data Disk_Pool B_v2(v5-1더밸류-이교민)_SHB 2011-2 Program_Data Disk_Pool C,B_v1(v2더밸류_이교민) 2 3 3" xfId="21542" xr:uid="{00000000-0005-0000-0000-0000D6020000}"/>
    <cellStyle name="_-* #,##0_-;-* #,##0_-;_-* &quot;-&quot;_-;_-@_-_Hana 2011-1 Program_Data Disk_Pool B_v2(v5-1더밸류-이교민)_SHB 2011-2 Program_Data Disk_Pool C,B_v1(v2더밸류_이교민) 2 4" xfId="15413" xr:uid="{00000000-0005-0000-0000-0000D7020000}"/>
    <cellStyle name="_-* #,##0_-;-* #,##0_-;_-* &quot;-&quot;_-;_-@_-_Hana 2011-1 Program_Data Disk_Pool B_v2(v5-1더밸류-이교민)_SHB 2011-2 Program_Data Disk_Pool C,B_v1(v2더밸류_이교민) 2 4 2" xfId="25747" xr:uid="{00000000-0005-0000-0000-0000D8020000}"/>
    <cellStyle name="_-* #,##0_-;-* #,##0_-;_-* &quot;-&quot;_-;_-@_-_Hana 2011-1 Program_Data Disk_Pool B_v2(v5-1더밸류-이교민)_SHB 2011-2 Program_Data Disk_Pool C,B_v1(v2더밸류_이교민) 2 5" xfId="21540" xr:uid="{00000000-0005-0000-0000-0000D9020000}"/>
    <cellStyle name="_-* #,##0_-;-* #,##0_-;_-* &quot;-&quot;_-;_-@_-_Hana 2011-1 Program_Data Disk_Pool B_v2(v5-1더밸류-이교민)_SHB 2011-2 Program_Data Disk_Pool C,B_v1(v2더밸류_이교민) 3" xfId="328" xr:uid="{00000000-0005-0000-0000-0000DA020000}"/>
    <cellStyle name="_-* #,##0_-;-* #,##0_-;_-* &quot;-&quot;_-;_-@_-_Hana 2011-1 Program_Data Disk_Pool B_v2(v5-1더밸류-이교민)_SHB 2011-2 Program_Data Disk_Pool C,B_v1(v2더밸류_이교민) 3 2" xfId="329" xr:uid="{00000000-0005-0000-0000-0000DB020000}"/>
    <cellStyle name="_-* #,##0_-;-* #,##0_-;_-* &quot;-&quot;_-;_-@_-_Hana 2011-1 Program_Data Disk_Pool B_v2(v5-1더밸류-이교민)_SHB 2011-2 Program_Data Disk_Pool C,B_v1(v2더밸류_이교민) 3 2 2" xfId="15417" xr:uid="{00000000-0005-0000-0000-0000DC020000}"/>
    <cellStyle name="_-* #,##0_-;-* #,##0_-;_-* &quot;-&quot;_-;_-@_-_Hana 2011-1 Program_Data Disk_Pool B_v2(v5-1더밸류-이교민)_SHB 2011-2 Program_Data Disk_Pool C,B_v1(v2더밸류_이교민) 3 2 2 2" xfId="25751" xr:uid="{00000000-0005-0000-0000-0000DD020000}"/>
    <cellStyle name="_-* #,##0_-;-* #,##0_-;_-* &quot;-&quot;_-;_-@_-_Hana 2011-1 Program_Data Disk_Pool B_v2(v5-1더밸류-이교민)_SHB 2011-2 Program_Data Disk_Pool C,B_v1(v2더밸류_이교민) 3 2 3" xfId="21544" xr:uid="{00000000-0005-0000-0000-0000DE020000}"/>
    <cellStyle name="_-* #,##0_-;-* #,##0_-;_-* &quot;-&quot;_-;_-@_-_Hana 2011-1 Program_Data Disk_Pool B_v2(v5-1더밸류-이교민)_SHB 2011-2 Program_Data Disk_Pool C,B_v1(v2더밸류_이교민) 3 3" xfId="330" xr:uid="{00000000-0005-0000-0000-0000DF020000}"/>
    <cellStyle name="_-* #,##0_-;-* #,##0_-;_-* &quot;-&quot;_-;_-@_-_Hana 2011-1 Program_Data Disk_Pool B_v2(v5-1더밸류-이교민)_SHB 2011-2 Program_Data Disk_Pool C,B_v1(v2더밸류_이교민) 3 3 2" xfId="15418" xr:uid="{00000000-0005-0000-0000-0000E0020000}"/>
    <cellStyle name="_-* #,##0_-;-* #,##0_-;_-* &quot;-&quot;_-;_-@_-_Hana 2011-1 Program_Data Disk_Pool B_v2(v5-1더밸류-이교민)_SHB 2011-2 Program_Data Disk_Pool C,B_v1(v2더밸류_이교민) 3 3 2 2" xfId="25752" xr:uid="{00000000-0005-0000-0000-0000E1020000}"/>
    <cellStyle name="_-* #,##0_-;-* #,##0_-;_-* &quot;-&quot;_-;_-@_-_Hana 2011-1 Program_Data Disk_Pool B_v2(v5-1더밸류-이교민)_SHB 2011-2 Program_Data Disk_Pool C,B_v1(v2더밸류_이교민) 3 3 3" xfId="21545" xr:uid="{00000000-0005-0000-0000-0000E2020000}"/>
    <cellStyle name="_-* #,##0_-;-* #,##0_-;_-* &quot;-&quot;_-;_-@_-_Hana 2011-1 Program_Data Disk_Pool B_v2(v5-1더밸류-이교민)_SHB 2011-2 Program_Data Disk_Pool C,B_v1(v2더밸류_이교민) 3 4" xfId="15416" xr:uid="{00000000-0005-0000-0000-0000E3020000}"/>
    <cellStyle name="_-* #,##0_-;-* #,##0_-;_-* &quot;-&quot;_-;_-@_-_Hana 2011-1 Program_Data Disk_Pool B_v2(v5-1더밸류-이교민)_SHB 2011-2 Program_Data Disk_Pool C,B_v1(v2더밸류_이교민) 3 4 2" xfId="25750" xr:uid="{00000000-0005-0000-0000-0000E4020000}"/>
    <cellStyle name="_-* #,##0_-;-* #,##0_-;_-* &quot;-&quot;_-;_-@_-_Hana 2011-1 Program_Data Disk_Pool B_v2(v5-1더밸류-이교민)_SHB 2011-2 Program_Data Disk_Pool C,B_v1(v2더밸류_이교민) 3 5" xfId="21543" xr:uid="{00000000-0005-0000-0000-0000E5020000}"/>
    <cellStyle name="_-* #,##0_-;-* #,##0_-;_-* &quot;-&quot;_-;_-@_-_Hana 2011-1 Program_Data Disk_Pool B_v2(v5-1더밸류-이교민)_SHB 2011-2 Program_Data Disk_Pool C,B_v1(v2더밸류_이교민) 4" xfId="331" xr:uid="{00000000-0005-0000-0000-0000E6020000}"/>
    <cellStyle name="_-* #,##0_-;-* #,##0_-;_-* &quot;-&quot;_-;_-@_-_Hana 2011-1 Program_Data Disk_Pool B_v2(v5-1더밸류-이교민)_SHB 2011-2 Program_Data Disk_Pool C,B_v1(v2더밸류_이교민) 4 2" xfId="332" xr:uid="{00000000-0005-0000-0000-0000E7020000}"/>
    <cellStyle name="_-* #,##0_-;-* #,##0_-;_-* &quot;-&quot;_-;_-@_-_Hana 2011-1 Program_Data Disk_Pool B_v2(v5-1더밸류-이교민)_SHB 2011-2 Program_Data Disk_Pool C,B_v1(v2더밸류_이교민) 4 2 2" xfId="15420" xr:uid="{00000000-0005-0000-0000-0000E8020000}"/>
    <cellStyle name="_-* #,##0_-;-* #,##0_-;_-* &quot;-&quot;_-;_-@_-_Hana 2011-1 Program_Data Disk_Pool B_v2(v5-1더밸류-이교민)_SHB 2011-2 Program_Data Disk_Pool C,B_v1(v2더밸류_이교민) 4 2 2 2" xfId="25754" xr:uid="{00000000-0005-0000-0000-0000E9020000}"/>
    <cellStyle name="_-* #,##0_-;-* #,##0_-;_-* &quot;-&quot;_-;_-@_-_Hana 2011-1 Program_Data Disk_Pool B_v2(v5-1더밸류-이교민)_SHB 2011-2 Program_Data Disk_Pool C,B_v1(v2더밸류_이교민) 4 2 3" xfId="21547" xr:uid="{00000000-0005-0000-0000-0000EA020000}"/>
    <cellStyle name="_-* #,##0_-;-* #,##0_-;_-* &quot;-&quot;_-;_-@_-_Hana 2011-1 Program_Data Disk_Pool B_v2(v5-1더밸류-이교민)_SHB 2011-2 Program_Data Disk_Pool C,B_v1(v2더밸류_이교민) 4 3" xfId="333" xr:uid="{00000000-0005-0000-0000-0000EB020000}"/>
    <cellStyle name="_-* #,##0_-;-* #,##0_-;_-* &quot;-&quot;_-;_-@_-_Hana 2011-1 Program_Data Disk_Pool B_v2(v5-1더밸류-이교민)_SHB 2011-2 Program_Data Disk_Pool C,B_v1(v2더밸류_이교민) 4 3 2" xfId="15421" xr:uid="{00000000-0005-0000-0000-0000EC020000}"/>
    <cellStyle name="_-* #,##0_-;-* #,##0_-;_-* &quot;-&quot;_-;_-@_-_Hana 2011-1 Program_Data Disk_Pool B_v2(v5-1더밸류-이교민)_SHB 2011-2 Program_Data Disk_Pool C,B_v1(v2더밸류_이교민) 4 3 2 2" xfId="25755" xr:uid="{00000000-0005-0000-0000-0000ED020000}"/>
    <cellStyle name="_-* #,##0_-;-* #,##0_-;_-* &quot;-&quot;_-;_-@_-_Hana 2011-1 Program_Data Disk_Pool B_v2(v5-1더밸류-이교민)_SHB 2011-2 Program_Data Disk_Pool C,B_v1(v2더밸류_이교민) 4 3 3" xfId="21548" xr:uid="{00000000-0005-0000-0000-0000EE020000}"/>
    <cellStyle name="_-* #,##0_-;-* #,##0_-;_-* &quot;-&quot;_-;_-@_-_Hana 2011-1 Program_Data Disk_Pool B_v2(v5-1더밸류-이교민)_SHB 2011-2 Program_Data Disk_Pool C,B_v1(v2더밸류_이교민) 4 4" xfId="15419" xr:uid="{00000000-0005-0000-0000-0000EF020000}"/>
    <cellStyle name="_-* #,##0_-;-* #,##0_-;_-* &quot;-&quot;_-;_-@_-_Hana 2011-1 Program_Data Disk_Pool B_v2(v5-1더밸류-이교민)_SHB 2011-2 Program_Data Disk_Pool C,B_v1(v2더밸류_이교민) 4 4 2" xfId="25753" xr:uid="{00000000-0005-0000-0000-0000F0020000}"/>
    <cellStyle name="_-* #,##0_-;-* #,##0_-;_-* &quot;-&quot;_-;_-@_-_Hana 2011-1 Program_Data Disk_Pool B_v2(v5-1더밸류-이교민)_SHB 2011-2 Program_Data Disk_Pool C,B_v1(v2더밸류_이교민) 4 5" xfId="21546" xr:uid="{00000000-0005-0000-0000-0000F1020000}"/>
    <cellStyle name="_-* #,##0_-;-* #,##0_-;_-* &quot;-&quot;_-;_-@_-_Hana 2011-1 Program_Data Disk_Pool B_v2(v5-1더밸류-이교민)_SHB 2011-2 Program_Data Disk_Pool C,B_v1(v2더밸류_이교민) 5" xfId="334" xr:uid="{00000000-0005-0000-0000-0000F2020000}"/>
    <cellStyle name="_-* #,##0_-;-* #,##0_-;_-* &quot;-&quot;_-;_-@_-_Hana 2011-1 Program_Data Disk_Pool B_v2(v5-1더밸류-이교민)_SHB 2011-2 Program_Data Disk_Pool C,B_v1(v2더밸류_이교민) 5 2" xfId="15422" xr:uid="{00000000-0005-0000-0000-0000F3020000}"/>
    <cellStyle name="_-* #,##0_-;-* #,##0_-;_-* &quot;-&quot;_-;_-@_-_Hana 2011-1 Program_Data Disk_Pool B_v2(v5-1더밸류-이교민)_SHB 2011-2 Program_Data Disk_Pool C,B_v1(v2더밸류_이교민) 5 2 2" xfId="25756" xr:uid="{00000000-0005-0000-0000-0000F4020000}"/>
    <cellStyle name="_-* #,##0_-;-* #,##0_-;_-* &quot;-&quot;_-;_-@_-_Hana 2011-1 Program_Data Disk_Pool B_v2(v5-1더밸류-이교민)_SHB 2011-2 Program_Data Disk_Pool C,B_v1(v2더밸류_이교민) 5 3" xfId="21549" xr:uid="{00000000-0005-0000-0000-0000F5020000}"/>
    <cellStyle name="_-* #,##0_-;-* #,##0_-;_-* &quot;-&quot;_-;_-@_-_Hana 2011-1 Program_Data Disk_Pool B_v2(v5-1더밸류-이교민)_SHB 2011-2 Program_Data Disk_Pool C,B_v1(v2더밸류_이교민) 6" xfId="335" xr:uid="{00000000-0005-0000-0000-0000F6020000}"/>
    <cellStyle name="_-* #,##0_-;-* #,##0_-;_-* &quot;-&quot;_-;_-@_-_Hana 2011-1 Program_Data Disk_Pool B_v2(v5-1더밸류-이교민)_SHB 2011-2 Program_Data Disk_Pool C,B_v1(v2더밸류_이교민) 6 2" xfId="15423" xr:uid="{00000000-0005-0000-0000-0000F7020000}"/>
    <cellStyle name="_-* #,##0_-;-* #,##0_-;_-* &quot;-&quot;_-;_-@_-_Hana 2011-1 Program_Data Disk_Pool B_v2(v5-1더밸류-이교민)_SHB 2011-2 Program_Data Disk_Pool C,B_v1(v2더밸류_이교민) 6 2 2" xfId="25757" xr:uid="{00000000-0005-0000-0000-0000F8020000}"/>
    <cellStyle name="_-* #,##0_-;-* #,##0_-;_-* &quot;-&quot;_-;_-@_-_Hana 2011-1 Program_Data Disk_Pool B_v2(v5-1더밸류-이교민)_SHB 2011-2 Program_Data Disk_Pool C,B_v1(v2더밸류_이교민) 6 3" xfId="21550" xr:uid="{00000000-0005-0000-0000-0000F9020000}"/>
    <cellStyle name="_-* #,##0_-;-* #,##0_-;_-* &quot;-&quot;_-;_-@_-_Hana 2011-1 Program_Data Disk_Pool B_v2(v5-1더밸류-이교민)_SHB 2011-2 Program_Data Disk_Pool C,B_v1(v2더밸류_이교민) 7" xfId="336" xr:uid="{00000000-0005-0000-0000-0000FA020000}"/>
    <cellStyle name="_-* #,##0_-;-* #,##0_-;_-* &quot;-&quot;_-;_-@_-_Hana 2011-1 Program_Data Disk_Pool B_v2(v5-1더밸류-이교민)_SHB 2011-2 Program_Data Disk_Pool C,B_v1(v2더밸류_이교민) 7 2" xfId="15424" xr:uid="{00000000-0005-0000-0000-0000FB020000}"/>
    <cellStyle name="_-* #,##0_-;-* #,##0_-;_-* &quot;-&quot;_-;_-@_-_Hana 2011-1 Program_Data Disk_Pool B_v2(v5-1더밸류-이교민)_SHB 2011-2 Program_Data Disk_Pool C,B_v1(v2더밸류_이교민) 7 2 2" xfId="25758" xr:uid="{00000000-0005-0000-0000-0000FC020000}"/>
    <cellStyle name="_-* #,##0_-;-* #,##0_-;_-* &quot;-&quot;_-;_-@_-_Hana 2011-1 Program_Data Disk_Pool B_v2(v5-1더밸류-이교민)_SHB 2011-2 Program_Data Disk_Pool C,B_v1(v2더밸류_이교민) 7 3" xfId="21551" xr:uid="{00000000-0005-0000-0000-0000FD020000}"/>
    <cellStyle name="_-* #,##0_-;-* #,##0_-;_-* &quot;-&quot;_-;_-@_-_Hana 2011-1 Program_Data Disk_Pool B_v2(v5-1더밸류-이교민)_SHB 2011-2 Program_Data Disk_Pool C,B_v1(v2더밸류_이교민) 8" xfId="15412" xr:uid="{00000000-0005-0000-0000-0000FE020000}"/>
    <cellStyle name="_-* #,##0_-;-* #,##0_-;_-* &quot;-&quot;_-;_-@_-_Hana 2011-1 Program_Data Disk_Pool B_v2(v5-1더밸류-이교민)_SHB 2011-2 Program_Data Disk_Pool C,B_v1(v2더밸류_이교민) 8 2" xfId="25746" xr:uid="{00000000-0005-0000-0000-0000FF020000}"/>
    <cellStyle name="_-* #,##0_-;-* #,##0_-;_-* &quot;-&quot;_-;_-@_-_Hana 2011-1 Program_Data Disk_Pool B_v2(v5-1더밸류-이교민)_SHB 2011-2 Program_Data Disk_Pool C,B_v1(v2더밸류_이교민) 9" xfId="21539" xr:uid="{00000000-0005-0000-0000-000000030000}"/>
    <cellStyle name="_-* #,##0_-;-* #,##0_-;_-* &quot;-&quot;_-;_-@_-_Hana 2011-1 Program_Data Disk_Pool B_v2(v5-1더밸류-이교민)_차주명관리_20110726_v1" xfId="337" xr:uid="{00000000-0005-0000-0000-000001030000}"/>
    <cellStyle name="_-* #,##0_-;-* #,##0_-;_-* &quot;-&quot;_-;_-@_-_Hana 2011-1 Program_Data Disk_Pool B_v2(v5-1더밸류-이교민)_차주명관리_20110726_v1 2" xfId="338" xr:uid="{00000000-0005-0000-0000-000002030000}"/>
    <cellStyle name="_-* #,##0_-;-* #,##0_-;_-* &quot;-&quot;_-;_-@_-_Hana 2011-1 Program_Data Disk_Pool B_v2(v5-1더밸류-이교민)_차주명관리_20110726_v1 2 2" xfId="339" xr:uid="{00000000-0005-0000-0000-000003030000}"/>
    <cellStyle name="_-* #,##0_-;-* #,##0_-;_-* &quot;-&quot;_-;_-@_-_Hana 2011-1 Program_Data Disk_Pool B_v2(v5-1더밸류-이교민)_차주명관리_20110726_v1 2 2 2" xfId="15427" xr:uid="{00000000-0005-0000-0000-000004030000}"/>
    <cellStyle name="_-* #,##0_-;-* #,##0_-;_-* &quot;-&quot;_-;_-@_-_Hana 2011-1 Program_Data Disk_Pool B_v2(v5-1더밸류-이교민)_차주명관리_20110726_v1 2 2 2 2" xfId="25761" xr:uid="{00000000-0005-0000-0000-000005030000}"/>
    <cellStyle name="_-* #,##0_-;-* #,##0_-;_-* &quot;-&quot;_-;_-@_-_Hana 2011-1 Program_Data Disk_Pool B_v2(v5-1더밸류-이교민)_차주명관리_20110726_v1 2 2 3" xfId="21554" xr:uid="{00000000-0005-0000-0000-000006030000}"/>
    <cellStyle name="_-* #,##0_-;-* #,##0_-;_-* &quot;-&quot;_-;_-@_-_Hana 2011-1 Program_Data Disk_Pool B_v2(v5-1더밸류-이교민)_차주명관리_20110726_v1 2 3" xfId="340" xr:uid="{00000000-0005-0000-0000-000007030000}"/>
    <cellStyle name="_-* #,##0_-;-* #,##0_-;_-* &quot;-&quot;_-;_-@_-_Hana 2011-1 Program_Data Disk_Pool B_v2(v5-1더밸류-이교민)_차주명관리_20110726_v1 2 3 2" xfId="15428" xr:uid="{00000000-0005-0000-0000-000008030000}"/>
    <cellStyle name="_-* #,##0_-;-* #,##0_-;_-* &quot;-&quot;_-;_-@_-_Hana 2011-1 Program_Data Disk_Pool B_v2(v5-1더밸류-이교민)_차주명관리_20110726_v1 2 3 2 2" xfId="25762" xr:uid="{00000000-0005-0000-0000-000009030000}"/>
    <cellStyle name="_-* #,##0_-;-* #,##0_-;_-* &quot;-&quot;_-;_-@_-_Hana 2011-1 Program_Data Disk_Pool B_v2(v5-1더밸류-이교민)_차주명관리_20110726_v1 2 3 3" xfId="21555" xr:uid="{00000000-0005-0000-0000-00000A030000}"/>
    <cellStyle name="_-* #,##0_-;-* #,##0_-;_-* &quot;-&quot;_-;_-@_-_Hana 2011-1 Program_Data Disk_Pool B_v2(v5-1더밸류-이교민)_차주명관리_20110726_v1 2 4" xfId="15426" xr:uid="{00000000-0005-0000-0000-00000B030000}"/>
    <cellStyle name="_-* #,##0_-;-* #,##0_-;_-* &quot;-&quot;_-;_-@_-_Hana 2011-1 Program_Data Disk_Pool B_v2(v5-1더밸류-이교민)_차주명관리_20110726_v1 2 4 2" xfId="25760" xr:uid="{00000000-0005-0000-0000-00000C030000}"/>
    <cellStyle name="_-* #,##0_-;-* #,##0_-;_-* &quot;-&quot;_-;_-@_-_Hana 2011-1 Program_Data Disk_Pool B_v2(v5-1더밸류-이교민)_차주명관리_20110726_v1 2 5" xfId="21553" xr:uid="{00000000-0005-0000-0000-00000D030000}"/>
    <cellStyle name="_-* #,##0_-;-* #,##0_-;_-* &quot;-&quot;_-;_-@_-_Hana 2011-1 Program_Data Disk_Pool B_v2(v5-1더밸류-이교민)_차주명관리_20110726_v1 3" xfId="341" xr:uid="{00000000-0005-0000-0000-00000E030000}"/>
    <cellStyle name="_-* #,##0_-;-* #,##0_-;_-* &quot;-&quot;_-;_-@_-_Hana 2011-1 Program_Data Disk_Pool B_v2(v5-1더밸류-이교민)_차주명관리_20110726_v1 3 2" xfId="342" xr:uid="{00000000-0005-0000-0000-00000F030000}"/>
    <cellStyle name="_-* #,##0_-;-* #,##0_-;_-* &quot;-&quot;_-;_-@_-_Hana 2011-1 Program_Data Disk_Pool B_v2(v5-1더밸류-이교민)_차주명관리_20110726_v1 3 2 2" xfId="15430" xr:uid="{00000000-0005-0000-0000-000010030000}"/>
    <cellStyle name="_-* #,##0_-;-* #,##0_-;_-* &quot;-&quot;_-;_-@_-_Hana 2011-1 Program_Data Disk_Pool B_v2(v5-1더밸류-이교민)_차주명관리_20110726_v1 3 2 2 2" xfId="25764" xr:uid="{00000000-0005-0000-0000-000011030000}"/>
    <cellStyle name="_-* #,##0_-;-* #,##0_-;_-* &quot;-&quot;_-;_-@_-_Hana 2011-1 Program_Data Disk_Pool B_v2(v5-1더밸류-이교민)_차주명관리_20110726_v1 3 2 3" xfId="21557" xr:uid="{00000000-0005-0000-0000-000012030000}"/>
    <cellStyle name="_-* #,##0_-;-* #,##0_-;_-* &quot;-&quot;_-;_-@_-_Hana 2011-1 Program_Data Disk_Pool B_v2(v5-1더밸류-이교민)_차주명관리_20110726_v1 3 3" xfId="343" xr:uid="{00000000-0005-0000-0000-000013030000}"/>
    <cellStyle name="_-* #,##0_-;-* #,##0_-;_-* &quot;-&quot;_-;_-@_-_Hana 2011-1 Program_Data Disk_Pool B_v2(v5-1더밸류-이교민)_차주명관리_20110726_v1 3 3 2" xfId="15431" xr:uid="{00000000-0005-0000-0000-000014030000}"/>
    <cellStyle name="_-* #,##0_-;-* #,##0_-;_-* &quot;-&quot;_-;_-@_-_Hana 2011-1 Program_Data Disk_Pool B_v2(v5-1더밸류-이교민)_차주명관리_20110726_v1 3 3 2 2" xfId="25765" xr:uid="{00000000-0005-0000-0000-000015030000}"/>
    <cellStyle name="_-* #,##0_-;-* #,##0_-;_-* &quot;-&quot;_-;_-@_-_Hana 2011-1 Program_Data Disk_Pool B_v2(v5-1더밸류-이교민)_차주명관리_20110726_v1 3 3 3" xfId="21558" xr:uid="{00000000-0005-0000-0000-000016030000}"/>
    <cellStyle name="_-* #,##0_-;-* #,##0_-;_-* &quot;-&quot;_-;_-@_-_Hana 2011-1 Program_Data Disk_Pool B_v2(v5-1더밸류-이교민)_차주명관리_20110726_v1 3 4" xfId="15429" xr:uid="{00000000-0005-0000-0000-000017030000}"/>
    <cellStyle name="_-* #,##0_-;-* #,##0_-;_-* &quot;-&quot;_-;_-@_-_Hana 2011-1 Program_Data Disk_Pool B_v2(v5-1더밸류-이교민)_차주명관리_20110726_v1 3 4 2" xfId="25763" xr:uid="{00000000-0005-0000-0000-000018030000}"/>
    <cellStyle name="_-* #,##0_-;-* #,##0_-;_-* &quot;-&quot;_-;_-@_-_Hana 2011-1 Program_Data Disk_Pool B_v2(v5-1더밸류-이교민)_차주명관리_20110726_v1 3 5" xfId="21556" xr:uid="{00000000-0005-0000-0000-000019030000}"/>
    <cellStyle name="_-* #,##0_-;-* #,##0_-;_-* &quot;-&quot;_-;_-@_-_Hana 2011-1 Program_Data Disk_Pool B_v2(v5-1더밸류-이교민)_차주명관리_20110726_v1 4" xfId="344" xr:uid="{00000000-0005-0000-0000-00001A030000}"/>
    <cellStyle name="_-* #,##0_-;-* #,##0_-;_-* &quot;-&quot;_-;_-@_-_Hana 2011-1 Program_Data Disk_Pool B_v2(v5-1더밸류-이교민)_차주명관리_20110726_v1 4 2" xfId="345" xr:uid="{00000000-0005-0000-0000-00001B030000}"/>
    <cellStyle name="_-* #,##0_-;-* #,##0_-;_-* &quot;-&quot;_-;_-@_-_Hana 2011-1 Program_Data Disk_Pool B_v2(v5-1더밸류-이교민)_차주명관리_20110726_v1 4 2 2" xfId="15433" xr:uid="{00000000-0005-0000-0000-00001C030000}"/>
    <cellStyle name="_-* #,##0_-;-* #,##0_-;_-* &quot;-&quot;_-;_-@_-_Hana 2011-1 Program_Data Disk_Pool B_v2(v5-1더밸류-이교민)_차주명관리_20110726_v1 4 2 2 2" xfId="25767" xr:uid="{00000000-0005-0000-0000-00001D030000}"/>
    <cellStyle name="_-* #,##0_-;-* #,##0_-;_-* &quot;-&quot;_-;_-@_-_Hana 2011-1 Program_Data Disk_Pool B_v2(v5-1더밸류-이교민)_차주명관리_20110726_v1 4 2 3" xfId="21560" xr:uid="{00000000-0005-0000-0000-00001E030000}"/>
    <cellStyle name="_-* #,##0_-;-* #,##0_-;_-* &quot;-&quot;_-;_-@_-_Hana 2011-1 Program_Data Disk_Pool B_v2(v5-1더밸류-이교민)_차주명관리_20110726_v1 4 3" xfId="346" xr:uid="{00000000-0005-0000-0000-00001F030000}"/>
    <cellStyle name="_-* #,##0_-;-* #,##0_-;_-* &quot;-&quot;_-;_-@_-_Hana 2011-1 Program_Data Disk_Pool B_v2(v5-1더밸류-이교민)_차주명관리_20110726_v1 4 3 2" xfId="15434" xr:uid="{00000000-0005-0000-0000-000020030000}"/>
    <cellStyle name="_-* #,##0_-;-* #,##0_-;_-* &quot;-&quot;_-;_-@_-_Hana 2011-1 Program_Data Disk_Pool B_v2(v5-1더밸류-이교민)_차주명관리_20110726_v1 4 3 2 2" xfId="25768" xr:uid="{00000000-0005-0000-0000-000021030000}"/>
    <cellStyle name="_-* #,##0_-;-* #,##0_-;_-* &quot;-&quot;_-;_-@_-_Hana 2011-1 Program_Data Disk_Pool B_v2(v5-1더밸류-이교민)_차주명관리_20110726_v1 4 3 3" xfId="21561" xr:uid="{00000000-0005-0000-0000-000022030000}"/>
    <cellStyle name="_-* #,##0_-;-* #,##0_-;_-* &quot;-&quot;_-;_-@_-_Hana 2011-1 Program_Data Disk_Pool B_v2(v5-1더밸류-이교민)_차주명관리_20110726_v1 4 4" xfId="15432" xr:uid="{00000000-0005-0000-0000-000023030000}"/>
    <cellStyle name="_-* #,##0_-;-* #,##0_-;_-* &quot;-&quot;_-;_-@_-_Hana 2011-1 Program_Data Disk_Pool B_v2(v5-1더밸류-이교민)_차주명관리_20110726_v1 4 4 2" xfId="25766" xr:uid="{00000000-0005-0000-0000-000024030000}"/>
    <cellStyle name="_-* #,##0_-;-* #,##0_-;_-* &quot;-&quot;_-;_-@_-_Hana 2011-1 Program_Data Disk_Pool B_v2(v5-1더밸류-이교민)_차주명관리_20110726_v1 4 5" xfId="21559" xr:uid="{00000000-0005-0000-0000-000025030000}"/>
    <cellStyle name="_-* #,##0_-;-* #,##0_-;_-* &quot;-&quot;_-;_-@_-_Hana 2011-1 Program_Data Disk_Pool B_v2(v5-1더밸류-이교민)_차주명관리_20110726_v1 5" xfId="347" xr:uid="{00000000-0005-0000-0000-000026030000}"/>
    <cellStyle name="_-* #,##0_-;-* #,##0_-;_-* &quot;-&quot;_-;_-@_-_Hana 2011-1 Program_Data Disk_Pool B_v2(v5-1더밸류-이교민)_차주명관리_20110726_v1 5 2" xfId="15435" xr:uid="{00000000-0005-0000-0000-000027030000}"/>
    <cellStyle name="_-* #,##0_-;-* #,##0_-;_-* &quot;-&quot;_-;_-@_-_Hana 2011-1 Program_Data Disk_Pool B_v2(v5-1더밸류-이교민)_차주명관리_20110726_v1 5 2 2" xfId="25769" xr:uid="{00000000-0005-0000-0000-000028030000}"/>
    <cellStyle name="_-* #,##0_-;-* #,##0_-;_-* &quot;-&quot;_-;_-@_-_Hana 2011-1 Program_Data Disk_Pool B_v2(v5-1더밸류-이교민)_차주명관리_20110726_v1 5 3" xfId="21562" xr:uid="{00000000-0005-0000-0000-000029030000}"/>
    <cellStyle name="_-* #,##0_-;-* #,##0_-;_-* &quot;-&quot;_-;_-@_-_Hana 2011-1 Program_Data Disk_Pool B_v2(v5-1더밸류-이교민)_차주명관리_20110726_v1 6" xfId="348" xr:uid="{00000000-0005-0000-0000-00002A030000}"/>
    <cellStyle name="_-* #,##0_-;-* #,##0_-;_-* &quot;-&quot;_-;_-@_-_Hana 2011-1 Program_Data Disk_Pool B_v2(v5-1더밸류-이교민)_차주명관리_20110726_v1 6 2" xfId="15436" xr:uid="{00000000-0005-0000-0000-00002B030000}"/>
    <cellStyle name="_-* #,##0_-;-* #,##0_-;_-* &quot;-&quot;_-;_-@_-_Hana 2011-1 Program_Data Disk_Pool B_v2(v5-1더밸류-이교민)_차주명관리_20110726_v1 6 2 2" xfId="25770" xr:uid="{00000000-0005-0000-0000-00002C030000}"/>
    <cellStyle name="_-* #,##0_-;-* #,##0_-;_-* &quot;-&quot;_-;_-@_-_Hana 2011-1 Program_Data Disk_Pool B_v2(v5-1더밸류-이교민)_차주명관리_20110726_v1 6 3" xfId="21563" xr:uid="{00000000-0005-0000-0000-00002D030000}"/>
    <cellStyle name="_-* #,##0_-;-* #,##0_-;_-* &quot;-&quot;_-;_-@_-_Hana 2011-1 Program_Data Disk_Pool B_v2(v5-1더밸류-이교민)_차주명관리_20110726_v1 7" xfId="349" xr:uid="{00000000-0005-0000-0000-00002E030000}"/>
    <cellStyle name="_-* #,##0_-;-* #,##0_-;_-* &quot;-&quot;_-;_-@_-_Hana 2011-1 Program_Data Disk_Pool B_v2(v5-1더밸류-이교민)_차주명관리_20110726_v1 7 2" xfId="15437" xr:uid="{00000000-0005-0000-0000-00002F030000}"/>
    <cellStyle name="_-* #,##0_-;-* #,##0_-;_-* &quot;-&quot;_-;_-@_-_Hana 2011-1 Program_Data Disk_Pool B_v2(v5-1더밸류-이교민)_차주명관리_20110726_v1 7 2 2" xfId="25771" xr:uid="{00000000-0005-0000-0000-000030030000}"/>
    <cellStyle name="_-* #,##0_-;-* #,##0_-;_-* &quot;-&quot;_-;_-@_-_Hana 2011-1 Program_Data Disk_Pool B_v2(v5-1더밸류-이교민)_차주명관리_20110726_v1 7 3" xfId="21564" xr:uid="{00000000-0005-0000-0000-000031030000}"/>
    <cellStyle name="_-* #,##0_-;-* #,##0_-;_-* &quot;-&quot;_-;_-@_-_Hana 2011-1 Program_Data Disk_Pool B_v2(v5-1더밸류-이교민)_차주명관리_20110726_v1 8" xfId="15425" xr:uid="{00000000-0005-0000-0000-000032030000}"/>
    <cellStyle name="_-* #,##0_-;-* #,##0_-;_-* &quot;-&quot;_-;_-@_-_Hana 2011-1 Program_Data Disk_Pool B_v2(v5-1더밸류-이교민)_차주명관리_20110726_v1 8 2" xfId="25759" xr:uid="{00000000-0005-0000-0000-000033030000}"/>
    <cellStyle name="_-* #,##0_-;-* #,##0_-;_-* &quot;-&quot;_-;_-@_-_Hana 2011-1 Program_Data Disk_Pool B_v2(v5-1더밸류-이교민)_차주명관리_20110726_v1 9" xfId="21552" xr:uid="{00000000-0005-0000-0000-000034030000}"/>
    <cellStyle name="_-* #,##0_-;-* #,##0_-;_-* &quot;-&quot;_-;_-@_-_SHB_2011-3_담보sheet(더밸류_v6이교민)" xfId="350" xr:uid="{00000000-0005-0000-0000-000035030000}"/>
    <cellStyle name="_-* #,##0_-;-* #,##0_-;_-* &quot;-&quot;_-;_-@_-_SHB_2011-3_담보sheet(더밸류_v6이교민) 2" xfId="351" xr:uid="{00000000-0005-0000-0000-000036030000}"/>
    <cellStyle name="_-* #,##0_-;-* #,##0_-;_-* &quot;-&quot;_-;_-@_-_SHB_2011-3_담보sheet(더밸류_v6이교민) 2 2" xfId="352" xr:uid="{00000000-0005-0000-0000-000037030000}"/>
    <cellStyle name="_-* #,##0_-;-* #,##0_-;_-* &quot;-&quot;_-;_-@_-_SHB_2011-3_담보sheet(더밸류_v6이교민) 2 2 2" xfId="15440" xr:uid="{00000000-0005-0000-0000-000038030000}"/>
    <cellStyle name="_-* #,##0_-;-* #,##0_-;_-* &quot;-&quot;_-;_-@_-_SHB_2011-3_담보sheet(더밸류_v6이교민) 2 2 2 2" xfId="25774" xr:uid="{00000000-0005-0000-0000-000039030000}"/>
    <cellStyle name="_-* #,##0_-;-* #,##0_-;_-* &quot;-&quot;_-;_-@_-_SHB_2011-3_담보sheet(더밸류_v6이교민) 2 2 3" xfId="21567" xr:uid="{00000000-0005-0000-0000-00003A030000}"/>
    <cellStyle name="_-* #,##0_-;-* #,##0_-;_-* &quot;-&quot;_-;_-@_-_SHB_2011-3_담보sheet(더밸류_v6이교민) 2 3" xfId="353" xr:uid="{00000000-0005-0000-0000-00003B030000}"/>
    <cellStyle name="_-* #,##0_-;-* #,##0_-;_-* &quot;-&quot;_-;_-@_-_SHB_2011-3_담보sheet(더밸류_v6이교민) 2 3 2" xfId="15441" xr:uid="{00000000-0005-0000-0000-00003C030000}"/>
    <cellStyle name="_-* #,##0_-;-* #,##0_-;_-* &quot;-&quot;_-;_-@_-_SHB_2011-3_담보sheet(더밸류_v6이교민) 2 3 2 2" xfId="25775" xr:uid="{00000000-0005-0000-0000-00003D030000}"/>
    <cellStyle name="_-* #,##0_-;-* #,##0_-;_-* &quot;-&quot;_-;_-@_-_SHB_2011-3_담보sheet(더밸류_v6이교민) 2 3 3" xfId="21568" xr:uid="{00000000-0005-0000-0000-00003E030000}"/>
    <cellStyle name="_-* #,##0_-;-* #,##0_-;_-* &quot;-&quot;_-;_-@_-_SHB_2011-3_담보sheet(더밸류_v6이교민) 2 4" xfId="15439" xr:uid="{00000000-0005-0000-0000-00003F030000}"/>
    <cellStyle name="_-* #,##0_-;-* #,##0_-;_-* &quot;-&quot;_-;_-@_-_SHB_2011-3_담보sheet(더밸류_v6이교민) 2 4 2" xfId="25773" xr:uid="{00000000-0005-0000-0000-000040030000}"/>
    <cellStyle name="_-* #,##0_-;-* #,##0_-;_-* &quot;-&quot;_-;_-@_-_SHB_2011-3_담보sheet(더밸류_v6이교민) 2 5" xfId="21566" xr:uid="{00000000-0005-0000-0000-000041030000}"/>
    <cellStyle name="_-* #,##0_-;-* #,##0_-;_-* &quot;-&quot;_-;_-@_-_SHB_2011-3_담보sheet(더밸류_v6이교민) 3" xfId="354" xr:uid="{00000000-0005-0000-0000-000042030000}"/>
    <cellStyle name="_-* #,##0_-;-* #,##0_-;_-* &quot;-&quot;_-;_-@_-_SHB_2011-3_담보sheet(더밸류_v6이교민) 3 2" xfId="355" xr:uid="{00000000-0005-0000-0000-000043030000}"/>
    <cellStyle name="_-* #,##0_-;-* #,##0_-;_-* &quot;-&quot;_-;_-@_-_SHB_2011-3_담보sheet(더밸류_v6이교민) 3 2 2" xfId="15443" xr:uid="{00000000-0005-0000-0000-000044030000}"/>
    <cellStyle name="_-* #,##0_-;-* #,##0_-;_-* &quot;-&quot;_-;_-@_-_SHB_2011-3_담보sheet(더밸류_v6이교민) 3 2 2 2" xfId="25777" xr:uid="{00000000-0005-0000-0000-000045030000}"/>
    <cellStyle name="_-* #,##0_-;-* #,##0_-;_-* &quot;-&quot;_-;_-@_-_SHB_2011-3_담보sheet(더밸류_v6이교민) 3 2 3" xfId="21570" xr:uid="{00000000-0005-0000-0000-000046030000}"/>
    <cellStyle name="_-* #,##0_-;-* #,##0_-;_-* &quot;-&quot;_-;_-@_-_SHB_2011-3_담보sheet(더밸류_v6이교민) 3 3" xfId="356" xr:uid="{00000000-0005-0000-0000-000047030000}"/>
    <cellStyle name="_-* #,##0_-;-* #,##0_-;_-* &quot;-&quot;_-;_-@_-_SHB_2011-3_담보sheet(더밸류_v6이교민) 3 3 2" xfId="15444" xr:uid="{00000000-0005-0000-0000-000048030000}"/>
    <cellStyle name="_-* #,##0_-;-* #,##0_-;_-* &quot;-&quot;_-;_-@_-_SHB_2011-3_담보sheet(더밸류_v6이교민) 3 3 2 2" xfId="25778" xr:uid="{00000000-0005-0000-0000-000049030000}"/>
    <cellStyle name="_-* #,##0_-;-* #,##0_-;_-* &quot;-&quot;_-;_-@_-_SHB_2011-3_담보sheet(더밸류_v6이교민) 3 3 3" xfId="21571" xr:uid="{00000000-0005-0000-0000-00004A030000}"/>
    <cellStyle name="_-* #,##0_-;-* #,##0_-;_-* &quot;-&quot;_-;_-@_-_SHB_2011-3_담보sheet(더밸류_v6이교민) 3 4" xfId="15442" xr:uid="{00000000-0005-0000-0000-00004B030000}"/>
    <cellStyle name="_-* #,##0_-;-* #,##0_-;_-* &quot;-&quot;_-;_-@_-_SHB_2011-3_담보sheet(더밸류_v6이교민) 3 4 2" xfId="25776" xr:uid="{00000000-0005-0000-0000-00004C030000}"/>
    <cellStyle name="_-* #,##0_-;-* #,##0_-;_-* &quot;-&quot;_-;_-@_-_SHB_2011-3_담보sheet(더밸류_v6이교민) 3 5" xfId="21569" xr:uid="{00000000-0005-0000-0000-00004D030000}"/>
    <cellStyle name="_-* #,##0_-;-* #,##0_-;_-* &quot;-&quot;_-;_-@_-_SHB_2011-3_담보sheet(더밸류_v6이교민) 4" xfId="357" xr:uid="{00000000-0005-0000-0000-00004E030000}"/>
    <cellStyle name="_-* #,##0_-;-* #,##0_-;_-* &quot;-&quot;_-;_-@_-_SHB_2011-3_담보sheet(더밸류_v6이교민) 4 2" xfId="358" xr:uid="{00000000-0005-0000-0000-00004F030000}"/>
    <cellStyle name="_-* #,##0_-;-* #,##0_-;_-* &quot;-&quot;_-;_-@_-_SHB_2011-3_담보sheet(더밸류_v6이교민) 4 2 2" xfId="15446" xr:uid="{00000000-0005-0000-0000-000050030000}"/>
    <cellStyle name="_-* #,##0_-;-* #,##0_-;_-* &quot;-&quot;_-;_-@_-_SHB_2011-3_담보sheet(더밸류_v6이교민) 4 2 2 2" xfId="25780" xr:uid="{00000000-0005-0000-0000-000051030000}"/>
    <cellStyle name="_-* #,##0_-;-* #,##0_-;_-* &quot;-&quot;_-;_-@_-_SHB_2011-3_담보sheet(더밸류_v6이교민) 4 2 3" xfId="21573" xr:uid="{00000000-0005-0000-0000-000052030000}"/>
    <cellStyle name="_-* #,##0_-;-* #,##0_-;_-* &quot;-&quot;_-;_-@_-_SHB_2011-3_담보sheet(더밸류_v6이교민) 4 3" xfId="359" xr:uid="{00000000-0005-0000-0000-000053030000}"/>
    <cellStyle name="_-* #,##0_-;-* #,##0_-;_-* &quot;-&quot;_-;_-@_-_SHB_2011-3_담보sheet(더밸류_v6이교민) 4 3 2" xfId="15447" xr:uid="{00000000-0005-0000-0000-000054030000}"/>
    <cellStyle name="_-* #,##0_-;-* #,##0_-;_-* &quot;-&quot;_-;_-@_-_SHB_2011-3_담보sheet(더밸류_v6이교민) 4 3 2 2" xfId="25781" xr:uid="{00000000-0005-0000-0000-000055030000}"/>
    <cellStyle name="_-* #,##0_-;-* #,##0_-;_-* &quot;-&quot;_-;_-@_-_SHB_2011-3_담보sheet(더밸류_v6이교민) 4 3 3" xfId="21574" xr:uid="{00000000-0005-0000-0000-000056030000}"/>
    <cellStyle name="_-* #,##0_-;-* #,##0_-;_-* &quot;-&quot;_-;_-@_-_SHB_2011-3_담보sheet(더밸류_v6이교민) 4 4" xfId="15445" xr:uid="{00000000-0005-0000-0000-000057030000}"/>
    <cellStyle name="_-* #,##0_-;-* #,##0_-;_-* &quot;-&quot;_-;_-@_-_SHB_2011-3_담보sheet(더밸류_v6이교민) 4 4 2" xfId="25779" xr:uid="{00000000-0005-0000-0000-000058030000}"/>
    <cellStyle name="_-* #,##0_-;-* #,##0_-;_-* &quot;-&quot;_-;_-@_-_SHB_2011-3_담보sheet(더밸류_v6이교민) 4 5" xfId="21572" xr:uid="{00000000-0005-0000-0000-000059030000}"/>
    <cellStyle name="_-* #,##0_-;-* #,##0_-;_-* &quot;-&quot;_-;_-@_-_SHB_2011-3_담보sheet(더밸류_v6이교민) 5" xfId="360" xr:uid="{00000000-0005-0000-0000-00005A030000}"/>
    <cellStyle name="_-* #,##0_-;-* #,##0_-;_-* &quot;-&quot;_-;_-@_-_SHB_2011-3_담보sheet(더밸류_v6이교민) 5 2" xfId="15448" xr:uid="{00000000-0005-0000-0000-00005B030000}"/>
    <cellStyle name="_-* #,##0_-;-* #,##0_-;_-* &quot;-&quot;_-;_-@_-_SHB_2011-3_담보sheet(더밸류_v6이교민) 5 2 2" xfId="25782" xr:uid="{00000000-0005-0000-0000-00005C030000}"/>
    <cellStyle name="_-* #,##0_-;-* #,##0_-;_-* &quot;-&quot;_-;_-@_-_SHB_2011-3_담보sheet(더밸류_v6이교민) 5 3" xfId="21575" xr:uid="{00000000-0005-0000-0000-00005D030000}"/>
    <cellStyle name="_-* #,##0_-;-* #,##0_-;_-* &quot;-&quot;_-;_-@_-_SHB_2011-3_담보sheet(더밸류_v6이교민) 6" xfId="361" xr:uid="{00000000-0005-0000-0000-00005E030000}"/>
    <cellStyle name="_-* #,##0_-;-* #,##0_-;_-* &quot;-&quot;_-;_-@_-_SHB_2011-3_담보sheet(더밸류_v6이교민) 6 2" xfId="15449" xr:uid="{00000000-0005-0000-0000-00005F030000}"/>
    <cellStyle name="_-* #,##0_-;-* #,##0_-;_-* &quot;-&quot;_-;_-@_-_SHB_2011-3_담보sheet(더밸류_v6이교민) 6 2 2" xfId="25783" xr:uid="{00000000-0005-0000-0000-000060030000}"/>
    <cellStyle name="_-* #,##0_-;-* #,##0_-;_-* &quot;-&quot;_-;_-@_-_SHB_2011-3_담보sheet(더밸류_v6이교민) 6 3" xfId="21576" xr:uid="{00000000-0005-0000-0000-000061030000}"/>
    <cellStyle name="_-* #,##0_-;-* #,##0_-;_-* &quot;-&quot;_-;_-@_-_SHB_2011-3_담보sheet(더밸류_v6이교민) 7" xfId="362" xr:uid="{00000000-0005-0000-0000-000062030000}"/>
    <cellStyle name="_-* #,##0_-;-* #,##0_-;_-* &quot;-&quot;_-;_-@_-_SHB_2011-3_담보sheet(더밸류_v6이교민) 7 2" xfId="15450" xr:uid="{00000000-0005-0000-0000-000063030000}"/>
    <cellStyle name="_-* #,##0_-;-* #,##0_-;_-* &quot;-&quot;_-;_-@_-_SHB_2011-3_담보sheet(더밸류_v6이교민) 7 2 2" xfId="25784" xr:uid="{00000000-0005-0000-0000-000064030000}"/>
    <cellStyle name="_-* #,##0_-;-* #,##0_-;_-* &quot;-&quot;_-;_-@_-_SHB_2011-3_담보sheet(더밸류_v6이교민) 7 3" xfId="21577" xr:uid="{00000000-0005-0000-0000-000065030000}"/>
    <cellStyle name="_-* #,##0_-;-* #,##0_-;_-* &quot;-&quot;_-;_-@_-_SHB_2011-3_담보sheet(더밸류_v6이교민) 8" xfId="15438" xr:uid="{00000000-0005-0000-0000-000066030000}"/>
    <cellStyle name="_-* #,##0_-;-* #,##0_-;_-* &quot;-&quot;_-;_-@_-_SHB_2011-3_담보sheet(더밸류_v6이교민) 8 2" xfId="25772" xr:uid="{00000000-0005-0000-0000-000067030000}"/>
    <cellStyle name="_-* #,##0_-;-* #,##0_-;_-* &quot;-&quot;_-;_-@_-_SHB_2011-3_담보sheet(더밸류_v6이교민) 9" xfId="21565" xr:uid="{00000000-0005-0000-0000-000068030000}"/>
    <cellStyle name="_-* #,##0_-;-* #,##0_-;_-* &quot;-&quot;_-;_-@_-_SHB_2011-3_담보sheet(더밸류_v6이교민)_차주명관리_20110726_v1" xfId="363" xr:uid="{00000000-0005-0000-0000-000069030000}"/>
    <cellStyle name="_-* #,##0_-;-* #,##0_-;_-* &quot;-&quot;_-;_-@_-_SHB_2011-3_담보sheet(더밸류_v6이교민)_차주명관리_20110726_v1 2" xfId="364" xr:uid="{00000000-0005-0000-0000-00006A030000}"/>
    <cellStyle name="_-* #,##0_-;-* #,##0_-;_-* &quot;-&quot;_-;_-@_-_SHB_2011-3_담보sheet(더밸류_v6이교민)_차주명관리_20110726_v1 2 2" xfId="365" xr:uid="{00000000-0005-0000-0000-00006B030000}"/>
    <cellStyle name="_-* #,##0_-;-* #,##0_-;_-* &quot;-&quot;_-;_-@_-_SHB_2011-3_담보sheet(더밸류_v6이교민)_차주명관리_20110726_v1 2 2 2" xfId="15453" xr:uid="{00000000-0005-0000-0000-00006C030000}"/>
    <cellStyle name="_-* #,##0_-;-* #,##0_-;_-* &quot;-&quot;_-;_-@_-_SHB_2011-3_담보sheet(더밸류_v6이교민)_차주명관리_20110726_v1 2 2 2 2" xfId="25787" xr:uid="{00000000-0005-0000-0000-00006D030000}"/>
    <cellStyle name="_-* #,##0_-;-* #,##0_-;_-* &quot;-&quot;_-;_-@_-_SHB_2011-3_담보sheet(더밸류_v6이교민)_차주명관리_20110726_v1 2 2 3" xfId="21580" xr:uid="{00000000-0005-0000-0000-00006E030000}"/>
    <cellStyle name="_-* #,##0_-;-* #,##0_-;_-* &quot;-&quot;_-;_-@_-_SHB_2011-3_담보sheet(더밸류_v6이교민)_차주명관리_20110726_v1 2 3" xfId="366" xr:uid="{00000000-0005-0000-0000-00006F030000}"/>
    <cellStyle name="_-* #,##0_-;-* #,##0_-;_-* &quot;-&quot;_-;_-@_-_SHB_2011-3_담보sheet(더밸류_v6이교민)_차주명관리_20110726_v1 2 3 2" xfId="15454" xr:uid="{00000000-0005-0000-0000-000070030000}"/>
    <cellStyle name="_-* #,##0_-;-* #,##0_-;_-* &quot;-&quot;_-;_-@_-_SHB_2011-3_담보sheet(더밸류_v6이교민)_차주명관리_20110726_v1 2 3 2 2" xfId="25788" xr:uid="{00000000-0005-0000-0000-000071030000}"/>
    <cellStyle name="_-* #,##0_-;-* #,##0_-;_-* &quot;-&quot;_-;_-@_-_SHB_2011-3_담보sheet(더밸류_v6이교민)_차주명관리_20110726_v1 2 3 3" xfId="21581" xr:uid="{00000000-0005-0000-0000-000072030000}"/>
    <cellStyle name="_-* #,##0_-;-* #,##0_-;_-* &quot;-&quot;_-;_-@_-_SHB_2011-3_담보sheet(더밸류_v6이교민)_차주명관리_20110726_v1 2 4" xfId="15452" xr:uid="{00000000-0005-0000-0000-000073030000}"/>
    <cellStyle name="_-* #,##0_-;-* #,##0_-;_-* &quot;-&quot;_-;_-@_-_SHB_2011-3_담보sheet(더밸류_v6이교민)_차주명관리_20110726_v1 2 4 2" xfId="25786" xr:uid="{00000000-0005-0000-0000-000074030000}"/>
    <cellStyle name="_-* #,##0_-;-* #,##0_-;_-* &quot;-&quot;_-;_-@_-_SHB_2011-3_담보sheet(더밸류_v6이교민)_차주명관리_20110726_v1 2 5" xfId="21579" xr:uid="{00000000-0005-0000-0000-000075030000}"/>
    <cellStyle name="_-* #,##0_-;-* #,##0_-;_-* &quot;-&quot;_-;_-@_-_SHB_2011-3_담보sheet(더밸류_v6이교민)_차주명관리_20110726_v1 3" xfId="367" xr:uid="{00000000-0005-0000-0000-000076030000}"/>
    <cellStyle name="_-* #,##0_-;-* #,##0_-;_-* &quot;-&quot;_-;_-@_-_SHB_2011-3_담보sheet(더밸류_v6이교민)_차주명관리_20110726_v1 3 2" xfId="368" xr:uid="{00000000-0005-0000-0000-000077030000}"/>
    <cellStyle name="_-* #,##0_-;-* #,##0_-;_-* &quot;-&quot;_-;_-@_-_SHB_2011-3_담보sheet(더밸류_v6이교민)_차주명관리_20110726_v1 3 2 2" xfId="15456" xr:uid="{00000000-0005-0000-0000-000078030000}"/>
    <cellStyle name="_-* #,##0_-;-* #,##0_-;_-* &quot;-&quot;_-;_-@_-_SHB_2011-3_담보sheet(더밸류_v6이교민)_차주명관리_20110726_v1 3 2 2 2" xfId="25790" xr:uid="{00000000-0005-0000-0000-000079030000}"/>
    <cellStyle name="_-* #,##0_-;-* #,##0_-;_-* &quot;-&quot;_-;_-@_-_SHB_2011-3_담보sheet(더밸류_v6이교민)_차주명관리_20110726_v1 3 2 3" xfId="21583" xr:uid="{00000000-0005-0000-0000-00007A030000}"/>
    <cellStyle name="_-* #,##0_-;-* #,##0_-;_-* &quot;-&quot;_-;_-@_-_SHB_2011-3_담보sheet(더밸류_v6이교민)_차주명관리_20110726_v1 3 3" xfId="369" xr:uid="{00000000-0005-0000-0000-00007B030000}"/>
    <cellStyle name="_-* #,##0_-;-* #,##0_-;_-* &quot;-&quot;_-;_-@_-_SHB_2011-3_담보sheet(더밸류_v6이교민)_차주명관리_20110726_v1 3 3 2" xfId="15457" xr:uid="{00000000-0005-0000-0000-00007C030000}"/>
    <cellStyle name="_-* #,##0_-;-* #,##0_-;_-* &quot;-&quot;_-;_-@_-_SHB_2011-3_담보sheet(더밸류_v6이교민)_차주명관리_20110726_v1 3 3 2 2" xfId="25791" xr:uid="{00000000-0005-0000-0000-00007D030000}"/>
    <cellStyle name="_-* #,##0_-;-* #,##0_-;_-* &quot;-&quot;_-;_-@_-_SHB_2011-3_담보sheet(더밸류_v6이교민)_차주명관리_20110726_v1 3 3 3" xfId="21584" xr:uid="{00000000-0005-0000-0000-00007E030000}"/>
    <cellStyle name="_-* #,##0_-;-* #,##0_-;_-* &quot;-&quot;_-;_-@_-_SHB_2011-3_담보sheet(더밸류_v6이교민)_차주명관리_20110726_v1 3 4" xfId="15455" xr:uid="{00000000-0005-0000-0000-00007F030000}"/>
    <cellStyle name="_-* #,##0_-;-* #,##0_-;_-* &quot;-&quot;_-;_-@_-_SHB_2011-3_담보sheet(더밸류_v6이교민)_차주명관리_20110726_v1 3 4 2" xfId="25789" xr:uid="{00000000-0005-0000-0000-000080030000}"/>
    <cellStyle name="_-* #,##0_-;-* #,##0_-;_-* &quot;-&quot;_-;_-@_-_SHB_2011-3_담보sheet(더밸류_v6이교민)_차주명관리_20110726_v1 3 5" xfId="21582" xr:uid="{00000000-0005-0000-0000-000081030000}"/>
    <cellStyle name="_-* #,##0_-;-* #,##0_-;_-* &quot;-&quot;_-;_-@_-_SHB_2011-3_담보sheet(더밸류_v6이교민)_차주명관리_20110726_v1 4" xfId="370" xr:uid="{00000000-0005-0000-0000-000082030000}"/>
    <cellStyle name="_-* #,##0_-;-* #,##0_-;_-* &quot;-&quot;_-;_-@_-_SHB_2011-3_담보sheet(더밸류_v6이교민)_차주명관리_20110726_v1 4 2" xfId="371" xr:uid="{00000000-0005-0000-0000-000083030000}"/>
    <cellStyle name="_-* #,##0_-;-* #,##0_-;_-* &quot;-&quot;_-;_-@_-_SHB_2011-3_담보sheet(더밸류_v6이교민)_차주명관리_20110726_v1 4 2 2" xfId="15459" xr:uid="{00000000-0005-0000-0000-000084030000}"/>
    <cellStyle name="_-* #,##0_-;-* #,##0_-;_-* &quot;-&quot;_-;_-@_-_SHB_2011-3_담보sheet(더밸류_v6이교민)_차주명관리_20110726_v1 4 2 2 2" xfId="25793" xr:uid="{00000000-0005-0000-0000-000085030000}"/>
    <cellStyle name="_-* #,##0_-;-* #,##0_-;_-* &quot;-&quot;_-;_-@_-_SHB_2011-3_담보sheet(더밸류_v6이교민)_차주명관리_20110726_v1 4 2 3" xfId="21586" xr:uid="{00000000-0005-0000-0000-000086030000}"/>
    <cellStyle name="_-* #,##0_-;-* #,##0_-;_-* &quot;-&quot;_-;_-@_-_SHB_2011-3_담보sheet(더밸류_v6이교민)_차주명관리_20110726_v1 4 3" xfId="372" xr:uid="{00000000-0005-0000-0000-000087030000}"/>
    <cellStyle name="_-* #,##0_-;-* #,##0_-;_-* &quot;-&quot;_-;_-@_-_SHB_2011-3_담보sheet(더밸류_v6이교민)_차주명관리_20110726_v1 4 3 2" xfId="15460" xr:uid="{00000000-0005-0000-0000-000088030000}"/>
    <cellStyle name="_-* #,##0_-;-* #,##0_-;_-* &quot;-&quot;_-;_-@_-_SHB_2011-3_담보sheet(더밸류_v6이교민)_차주명관리_20110726_v1 4 3 2 2" xfId="25794" xr:uid="{00000000-0005-0000-0000-000089030000}"/>
    <cellStyle name="_-* #,##0_-;-* #,##0_-;_-* &quot;-&quot;_-;_-@_-_SHB_2011-3_담보sheet(더밸류_v6이교민)_차주명관리_20110726_v1 4 3 3" xfId="21587" xr:uid="{00000000-0005-0000-0000-00008A030000}"/>
    <cellStyle name="_-* #,##0_-;-* #,##0_-;_-* &quot;-&quot;_-;_-@_-_SHB_2011-3_담보sheet(더밸류_v6이교민)_차주명관리_20110726_v1 4 4" xfId="15458" xr:uid="{00000000-0005-0000-0000-00008B030000}"/>
    <cellStyle name="_-* #,##0_-;-* #,##0_-;_-* &quot;-&quot;_-;_-@_-_SHB_2011-3_담보sheet(더밸류_v6이교민)_차주명관리_20110726_v1 4 4 2" xfId="25792" xr:uid="{00000000-0005-0000-0000-00008C030000}"/>
    <cellStyle name="_-* #,##0_-;-* #,##0_-;_-* &quot;-&quot;_-;_-@_-_SHB_2011-3_담보sheet(더밸류_v6이교민)_차주명관리_20110726_v1 4 5" xfId="21585" xr:uid="{00000000-0005-0000-0000-00008D030000}"/>
    <cellStyle name="_-* #,##0_-;-* #,##0_-;_-* &quot;-&quot;_-;_-@_-_SHB_2011-3_담보sheet(더밸류_v6이교민)_차주명관리_20110726_v1 5" xfId="373" xr:uid="{00000000-0005-0000-0000-00008E030000}"/>
    <cellStyle name="_-* #,##0_-;-* #,##0_-;_-* &quot;-&quot;_-;_-@_-_SHB_2011-3_담보sheet(더밸류_v6이교민)_차주명관리_20110726_v1 5 2" xfId="15461" xr:uid="{00000000-0005-0000-0000-00008F030000}"/>
    <cellStyle name="_-* #,##0_-;-* #,##0_-;_-* &quot;-&quot;_-;_-@_-_SHB_2011-3_담보sheet(더밸류_v6이교민)_차주명관리_20110726_v1 5 2 2" xfId="25795" xr:uid="{00000000-0005-0000-0000-000090030000}"/>
    <cellStyle name="_-* #,##0_-;-* #,##0_-;_-* &quot;-&quot;_-;_-@_-_SHB_2011-3_담보sheet(더밸류_v6이교민)_차주명관리_20110726_v1 5 3" xfId="21588" xr:uid="{00000000-0005-0000-0000-000091030000}"/>
    <cellStyle name="_-* #,##0_-;-* #,##0_-;_-* &quot;-&quot;_-;_-@_-_SHB_2011-3_담보sheet(더밸류_v6이교민)_차주명관리_20110726_v1 6" xfId="374" xr:uid="{00000000-0005-0000-0000-000092030000}"/>
    <cellStyle name="_-* #,##0_-;-* #,##0_-;_-* &quot;-&quot;_-;_-@_-_SHB_2011-3_담보sheet(더밸류_v6이교민)_차주명관리_20110726_v1 6 2" xfId="15462" xr:uid="{00000000-0005-0000-0000-000093030000}"/>
    <cellStyle name="_-* #,##0_-;-* #,##0_-;_-* &quot;-&quot;_-;_-@_-_SHB_2011-3_담보sheet(더밸류_v6이교민)_차주명관리_20110726_v1 6 2 2" xfId="25796" xr:uid="{00000000-0005-0000-0000-000094030000}"/>
    <cellStyle name="_-* #,##0_-;-* #,##0_-;_-* &quot;-&quot;_-;_-@_-_SHB_2011-3_담보sheet(더밸류_v6이교민)_차주명관리_20110726_v1 6 3" xfId="21589" xr:uid="{00000000-0005-0000-0000-000095030000}"/>
    <cellStyle name="_-* #,##0_-;-* #,##0_-;_-* &quot;-&quot;_-;_-@_-_SHB_2011-3_담보sheet(더밸류_v6이교민)_차주명관리_20110726_v1 7" xfId="375" xr:uid="{00000000-0005-0000-0000-000096030000}"/>
    <cellStyle name="_-* #,##0_-;-* #,##0_-;_-* &quot;-&quot;_-;_-@_-_SHB_2011-3_담보sheet(더밸류_v6이교민)_차주명관리_20110726_v1 7 2" xfId="15463" xr:uid="{00000000-0005-0000-0000-000097030000}"/>
    <cellStyle name="_-* #,##0_-;-* #,##0_-;_-* &quot;-&quot;_-;_-@_-_SHB_2011-3_담보sheet(더밸류_v6이교민)_차주명관리_20110726_v1 7 2 2" xfId="25797" xr:uid="{00000000-0005-0000-0000-000098030000}"/>
    <cellStyle name="_-* #,##0_-;-* #,##0_-;_-* &quot;-&quot;_-;_-@_-_SHB_2011-3_담보sheet(더밸류_v6이교민)_차주명관리_20110726_v1 7 3" xfId="21590" xr:uid="{00000000-0005-0000-0000-000099030000}"/>
    <cellStyle name="_-* #,##0_-;-* #,##0_-;_-* &quot;-&quot;_-;_-@_-_SHB_2011-3_담보sheet(더밸류_v6이교민)_차주명관리_20110726_v1 8" xfId="15451" xr:uid="{00000000-0005-0000-0000-00009A030000}"/>
    <cellStyle name="_-* #,##0_-;-* #,##0_-;_-* &quot;-&quot;_-;_-@_-_SHB_2011-3_담보sheet(더밸류_v6이교민)_차주명관리_20110726_v1 8 2" xfId="25785" xr:uid="{00000000-0005-0000-0000-00009B030000}"/>
    <cellStyle name="_-* #,##0_-;-* #,##0_-;_-* &quot;-&quot;_-;_-@_-_SHB_2011-3_담보sheet(더밸류_v6이교민)_차주명관리_20110726_v1 9" xfId="21578" xr:uid="{00000000-0005-0000-0000-00009C030000}"/>
    <cellStyle name="_-* #,##0_-;-* #,##0_-;_-* &quot;-&quot;_-;_-@_-_Sheet1" xfId="376" xr:uid="{00000000-0005-0000-0000-00009D030000}"/>
    <cellStyle name="_-* #,##0_-;-* #,##0_-;_-* &quot;-&quot;_-;_-@_-_Sheet1 2" xfId="377" xr:uid="{00000000-0005-0000-0000-00009E030000}"/>
    <cellStyle name="_-* #,##0_-;-* #,##0_-;_-* &quot;-&quot;_-;_-@_-_Sheet1 2 2" xfId="378" xr:uid="{00000000-0005-0000-0000-00009F030000}"/>
    <cellStyle name="_-* #,##0_-;-* #,##0_-;_-* &quot;-&quot;_-;_-@_-_Sheet1 2 2 2" xfId="15466" xr:uid="{00000000-0005-0000-0000-0000A0030000}"/>
    <cellStyle name="_-* #,##0_-;-* #,##0_-;_-* &quot;-&quot;_-;_-@_-_Sheet1 2 2 2 2" xfId="25800" xr:uid="{00000000-0005-0000-0000-0000A1030000}"/>
    <cellStyle name="_-* #,##0_-;-* #,##0_-;_-* &quot;-&quot;_-;_-@_-_Sheet1 2 2 3" xfId="21593" xr:uid="{00000000-0005-0000-0000-0000A2030000}"/>
    <cellStyle name="_-* #,##0_-;-* #,##0_-;_-* &quot;-&quot;_-;_-@_-_Sheet1 2 3" xfId="379" xr:uid="{00000000-0005-0000-0000-0000A3030000}"/>
    <cellStyle name="_-* #,##0_-;-* #,##0_-;_-* &quot;-&quot;_-;_-@_-_Sheet1 2 3 2" xfId="15467" xr:uid="{00000000-0005-0000-0000-0000A4030000}"/>
    <cellStyle name="_-* #,##0_-;-* #,##0_-;_-* &quot;-&quot;_-;_-@_-_Sheet1 2 3 2 2" xfId="25801" xr:uid="{00000000-0005-0000-0000-0000A5030000}"/>
    <cellStyle name="_-* #,##0_-;-* #,##0_-;_-* &quot;-&quot;_-;_-@_-_Sheet1 2 3 3" xfId="21594" xr:uid="{00000000-0005-0000-0000-0000A6030000}"/>
    <cellStyle name="_-* #,##0_-;-* #,##0_-;_-* &quot;-&quot;_-;_-@_-_Sheet1 2 4" xfId="15465" xr:uid="{00000000-0005-0000-0000-0000A7030000}"/>
    <cellStyle name="_-* #,##0_-;-* #,##0_-;_-* &quot;-&quot;_-;_-@_-_Sheet1 2 4 2" xfId="25799" xr:uid="{00000000-0005-0000-0000-0000A8030000}"/>
    <cellStyle name="_-* #,##0_-;-* #,##0_-;_-* &quot;-&quot;_-;_-@_-_Sheet1 2 5" xfId="21592" xr:uid="{00000000-0005-0000-0000-0000A9030000}"/>
    <cellStyle name="_-* #,##0_-;-* #,##0_-;_-* &quot;-&quot;_-;_-@_-_Sheet1 3" xfId="380" xr:uid="{00000000-0005-0000-0000-0000AA030000}"/>
    <cellStyle name="_-* #,##0_-;-* #,##0_-;_-* &quot;-&quot;_-;_-@_-_Sheet1 3 2" xfId="381" xr:uid="{00000000-0005-0000-0000-0000AB030000}"/>
    <cellStyle name="_-* #,##0_-;-* #,##0_-;_-* &quot;-&quot;_-;_-@_-_Sheet1 3 2 2" xfId="15469" xr:uid="{00000000-0005-0000-0000-0000AC030000}"/>
    <cellStyle name="_-* #,##0_-;-* #,##0_-;_-* &quot;-&quot;_-;_-@_-_Sheet1 3 2 2 2" xfId="25803" xr:uid="{00000000-0005-0000-0000-0000AD030000}"/>
    <cellStyle name="_-* #,##0_-;-* #,##0_-;_-* &quot;-&quot;_-;_-@_-_Sheet1 3 2 3" xfId="21596" xr:uid="{00000000-0005-0000-0000-0000AE030000}"/>
    <cellStyle name="_-* #,##0_-;-* #,##0_-;_-* &quot;-&quot;_-;_-@_-_Sheet1 3 3" xfId="382" xr:uid="{00000000-0005-0000-0000-0000AF030000}"/>
    <cellStyle name="_-* #,##0_-;-* #,##0_-;_-* &quot;-&quot;_-;_-@_-_Sheet1 3 3 2" xfId="15470" xr:uid="{00000000-0005-0000-0000-0000B0030000}"/>
    <cellStyle name="_-* #,##0_-;-* #,##0_-;_-* &quot;-&quot;_-;_-@_-_Sheet1 3 3 2 2" xfId="25804" xr:uid="{00000000-0005-0000-0000-0000B1030000}"/>
    <cellStyle name="_-* #,##0_-;-* #,##0_-;_-* &quot;-&quot;_-;_-@_-_Sheet1 3 3 3" xfId="21597" xr:uid="{00000000-0005-0000-0000-0000B2030000}"/>
    <cellStyle name="_-* #,##0_-;-* #,##0_-;_-* &quot;-&quot;_-;_-@_-_Sheet1 3 4" xfId="15468" xr:uid="{00000000-0005-0000-0000-0000B3030000}"/>
    <cellStyle name="_-* #,##0_-;-* #,##0_-;_-* &quot;-&quot;_-;_-@_-_Sheet1 3 4 2" xfId="25802" xr:uid="{00000000-0005-0000-0000-0000B4030000}"/>
    <cellStyle name="_-* #,##0_-;-* #,##0_-;_-* &quot;-&quot;_-;_-@_-_Sheet1 3 5" xfId="21595" xr:uid="{00000000-0005-0000-0000-0000B5030000}"/>
    <cellStyle name="_-* #,##0_-;-* #,##0_-;_-* &quot;-&quot;_-;_-@_-_Sheet1 4" xfId="383" xr:uid="{00000000-0005-0000-0000-0000B6030000}"/>
    <cellStyle name="_-* #,##0_-;-* #,##0_-;_-* &quot;-&quot;_-;_-@_-_Sheet1 4 2" xfId="384" xr:uid="{00000000-0005-0000-0000-0000B7030000}"/>
    <cellStyle name="_-* #,##0_-;-* #,##0_-;_-* &quot;-&quot;_-;_-@_-_Sheet1 4 2 2" xfId="15472" xr:uid="{00000000-0005-0000-0000-0000B8030000}"/>
    <cellStyle name="_-* #,##0_-;-* #,##0_-;_-* &quot;-&quot;_-;_-@_-_Sheet1 4 2 2 2" xfId="25806" xr:uid="{00000000-0005-0000-0000-0000B9030000}"/>
    <cellStyle name="_-* #,##0_-;-* #,##0_-;_-* &quot;-&quot;_-;_-@_-_Sheet1 4 2 3" xfId="21599" xr:uid="{00000000-0005-0000-0000-0000BA030000}"/>
    <cellStyle name="_-* #,##0_-;-* #,##0_-;_-* &quot;-&quot;_-;_-@_-_Sheet1 4 3" xfId="385" xr:uid="{00000000-0005-0000-0000-0000BB030000}"/>
    <cellStyle name="_-* #,##0_-;-* #,##0_-;_-* &quot;-&quot;_-;_-@_-_Sheet1 4 3 2" xfId="15473" xr:uid="{00000000-0005-0000-0000-0000BC030000}"/>
    <cellStyle name="_-* #,##0_-;-* #,##0_-;_-* &quot;-&quot;_-;_-@_-_Sheet1 4 3 2 2" xfId="25807" xr:uid="{00000000-0005-0000-0000-0000BD030000}"/>
    <cellStyle name="_-* #,##0_-;-* #,##0_-;_-* &quot;-&quot;_-;_-@_-_Sheet1 4 3 3" xfId="21600" xr:uid="{00000000-0005-0000-0000-0000BE030000}"/>
    <cellStyle name="_-* #,##0_-;-* #,##0_-;_-* &quot;-&quot;_-;_-@_-_Sheet1 4 4" xfId="15471" xr:uid="{00000000-0005-0000-0000-0000BF030000}"/>
    <cellStyle name="_-* #,##0_-;-* #,##0_-;_-* &quot;-&quot;_-;_-@_-_Sheet1 4 4 2" xfId="25805" xr:uid="{00000000-0005-0000-0000-0000C0030000}"/>
    <cellStyle name="_-* #,##0_-;-* #,##0_-;_-* &quot;-&quot;_-;_-@_-_Sheet1 4 5" xfId="21598" xr:uid="{00000000-0005-0000-0000-0000C1030000}"/>
    <cellStyle name="_-* #,##0_-;-* #,##0_-;_-* &quot;-&quot;_-;_-@_-_Sheet1 5" xfId="386" xr:uid="{00000000-0005-0000-0000-0000C2030000}"/>
    <cellStyle name="_-* #,##0_-;-* #,##0_-;_-* &quot;-&quot;_-;_-@_-_Sheet1 5 2" xfId="15474" xr:uid="{00000000-0005-0000-0000-0000C3030000}"/>
    <cellStyle name="_-* #,##0_-;-* #,##0_-;_-* &quot;-&quot;_-;_-@_-_Sheet1 5 2 2" xfId="25808" xr:uid="{00000000-0005-0000-0000-0000C4030000}"/>
    <cellStyle name="_-* #,##0_-;-* #,##0_-;_-* &quot;-&quot;_-;_-@_-_Sheet1 5 3" xfId="21601" xr:uid="{00000000-0005-0000-0000-0000C5030000}"/>
    <cellStyle name="_-* #,##0_-;-* #,##0_-;_-* &quot;-&quot;_-;_-@_-_Sheet1 6" xfId="387" xr:uid="{00000000-0005-0000-0000-0000C6030000}"/>
    <cellStyle name="_-* #,##0_-;-* #,##0_-;_-* &quot;-&quot;_-;_-@_-_Sheet1 6 2" xfId="15475" xr:uid="{00000000-0005-0000-0000-0000C7030000}"/>
    <cellStyle name="_-* #,##0_-;-* #,##0_-;_-* &quot;-&quot;_-;_-@_-_Sheet1 6 2 2" xfId="25809" xr:uid="{00000000-0005-0000-0000-0000C8030000}"/>
    <cellStyle name="_-* #,##0_-;-* #,##0_-;_-* &quot;-&quot;_-;_-@_-_Sheet1 6 3" xfId="21602" xr:uid="{00000000-0005-0000-0000-0000C9030000}"/>
    <cellStyle name="_-* #,##0_-;-* #,##0_-;_-* &quot;-&quot;_-;_-@_-_Sheet1 7" xfId="388" xr:uid="{00000000-0005-0000-0000-0000CA030000}"/>
    <cellStyle name="_-* #,##0_-;-* #,##0_-;_-* &quot;-&quot;_-;_-@_-_Sheet1 7 2" xfId="15476" xr:uid="{00000000-0005-0000-0000-0000CB030000}"/>
    <cellStyle name="_-* #,##0_-;-* #,##0_-;_-* &quot;-&quot;_-;_-@_-_Sheet1 7 2 2" xfId="25810" xr:uid="{00000000-0005-0000-0000-0000CC030000}"/>
    <cellStyle name="_-* #,##0_-;-* #,##0_-;_-* &quot;-&quot;_-;_-@_-_Sheet1 7 3" xfId="21603" xr:uid="{00000000-0005-0000-0000-0000CD030000}"/>
    <cellStyle name="_-* #,##0_-;-* #,##0_-;_-* &quot;-&quot;_-;_-@_-_Sheet1 8" xfId="15464" xr:uid="{00000000-0005-0000-0000-0000CE030000}"/>
    <cellStyle name="_-* #,##0_-;-* #,##0_-;_-* &quot;-&quot;_-;_-@_-_Sheet1 8 2" xfId="25798" xr:uid="{00000000-0005-0000-0000-0000CF030000}"/>
    <cellStyle name="_-* #,##0_-;-* #,##0_-;_-* &quot;-&quot;_-;_-@_-_Sheet1 9" xfId="21591" xr:uid="{00000000-0005-0000-0000-0000D0030000}"/>
    <cellStyle name="_-* #,##0_-;-* #,##0_-;_-* &quot;-&quot;_-;_-@_-_권리분석_v1(최초)-4" xfId="389" xr:uid="{00000000-0005-0000-0000-0000D1030000}"/>
    <cellStyle name="_-* #,##0_-;-* #,##0_-;_-* &quot;-&quot;_-;_-@_-_권리분석_v1(최초)-4 2" xfId="390" xr:uid="{00000000-0005-0000-0000-0000D2030000}"/>
    <cellStyle name="_-* #,##0_-;-* #,##0_-;_-* &quot;-&quot;_-;_-@_-_권리분석_v1(최초)-4 2 2" xfId="391" xr:uid="{00000000-0005-0000-0000-0000D3030000}"/>
    <cellStyle name="_-* #,##0_-;-* #,##0_-;_-* &quot;-&quot;_-;_-@_-_권리분석_v1(최초)-4 2 2 2" xfId="15479" xr:uid="{00000000-0005-0000-0000-0000D4030000}"/>
    <cellStyle name="_-* #,##0_-;-* #,##0_-;_-* &quot;-&quot;_-;_-@_-_권리분석_v1(최초)-4 2 2 2 2" xfId="25813" xr:uid="{00000000-0005-0000-0000-0000D5030000}"/>
    <cellStyle name="_-* #,##0_-;-* #,##0_-;_-* &quot;-&quot;_-;_-@_-_권리분석_v1(최초)-4 2 2 3" xfId="21606" xr:uid="{00000000-0005-0000-0000-0000D6030000}"/>
    <cellStyle name="_-* #,##0_-;-* #,##0_-;_-* &quot;-&quot;_-;_-@_-_권리분석_v1(최초)-4 2 3" xfId="392" xr:uid="{00000000-0005-0000-0000-0000D7030000}"/>
    <cellStyle name="_-* #,##0_-;-* #,##0_-;_-* &quot;-&quot;_-;_-@_-_권리분석_v1(최초)-4 2 3 2" xfId="15480" xr:uid="{00000000-0005-0000-0000-0000D8030000}"/>
    <cellStyle name="_-* #,##0_-;-* #,##0_-;_-* &quot;-&quot;_-;_-@_-_권리분석_v1(최초)-4 2 3 2 2" xfId="25814" xr:uid="{00000000-0005-0000-0000-0000D9030000}"/>
    <cellStyle name="_-* #,##0_-;-* #,##0_-;_-* &quot;-&quot;_-;_-@_-_권리분석_v1(최초)-4 2 3 3" xfId="21607" xr:uid="{00000000-0005-0000-0000-0000DA030000}"/>
    <cellStyle name="_-* #,##0_-;-* #,##0_-;_-* &quot;-&quot;_-;_-@_-_권리분석_v1(최초)-4 2 4" xfId="15478" xr:uid="{00000000-0005-0000-0000-0000DB030000}"/>
    <cellStyle name="_-* #,##0_-;-* #,##0_-;_-* &quot;-&quot;_-;_-@_-_권리분석_v1(최초)-4 2 4 2" xfId="25812" xr:uid="{00000000-0005-0000-0000-0000DC030000}"/>
    <cellStyle name="_-* #,##0_-;-* #,##0_-;_-* &quot;-&quot;_-;_-@_-_권리분석_v1(최초)-4 2 5" xfId="21605" xr:uid="{00000000-0005-0000-0000-0000DD030000}"/>
    <cellStyle name="_-* #,##0_-;-* #,##0_-;_-* &quot;-&quot;_-;_-@_-_권리분석_v1(최초)-4 3" xfId="393" xr:uid="{00000000-0005-0000-0000-0000DE030000}"/>
    <cellStyle name="_-* #,##0_-;-* #,##0_-;_-* &quot;-&quot;_-;_-@_-_권리분석_v1(최초)-4 3 2" xfId="394" xr:uid="{00000000-0005-0000-0000-0000DF030000}"/>
    <cellStyle name="_-* #,##0_-;-* #,##0_-;_-* &quot;-&quot;_-;_-@_-_권리분석_v1(최초)-4 3 2 2" xfId="15482" xr:uid="{00000000-0005-0000-0000-0000E0030000}"/>
    <cellStyle name="_-* #,##0_-;-* #,##0_-;_-* &quot;-&quot;_-;_-@_-_권리분석_v1(최초)-4 3 2 2 2" xfId="25816" xr:uid="{00000000-0005-0000-0000-0000E1030000}"/>
    <cellStyle name="_-* #,##0_-;-* #,##0_-;_-* &quot;-&quot;_-;_-@_-_권리분석_v1(최초)-4 3 2 3" xfId="21609" xr:uid="{00000000-0005-0000-0000-0000E2030000}"/>
    <cellStyle name="_-* #,##0_-;-* #,##0_-;_-* &quot;-&quot;_-;_-@_-_권리분석_v1(최초)-4 3 3" xfId="395" xr:uid="{00000000-0005-0000-0000-0000E3030000}"/>
    <cellStyle name="_-* #,##0_-;-* #,##0_-;_-* &quot;-&quot;_-;_-@_-_권리분석_v1(최초)-4 3 3 2" xfId="15483" xr:uid="{00000000-0005-0000-0000-0000E4030000}"/>
    <cellStyle name="_-* #,##0_-;-* #,##0_-;_-* &quot;-&quot;_-;_-@_-_권리분석_v1(최초)-4 3 3 2 2" xfId="25817" xr:uid="{00000000-0005-0000-0000-0000E5030000}"/>
    <cellStyle name="_-* #,##0_-;-* #,##0_-;_-* &quot;-&quot;_-;_-@_-_권리분석_v1(최초)-4 3 3 3" xfId="21610" xr:uid="{00000000-0005-0000-0000-0000E6030000}"/>
    <cellStyle name="_-* #,##0_-;-* #,##0_-;_-* &quot;-&quot;_-;_-@_-_권리분석_v1(최초)-4 3 4" xfId="15481" xr:uid="{00000000-0005-0000-0000-0000E7030000}"/>
    <cellStyle name="_-* #,##0_-;-* #,##0_-;_-* &quot;-&quot;_-;_-@_-_권리분석_v1(최초)-4 3 4 2" xfId="25815" xr:uid="{00000000-0005-0000-0000-0000E8030000}"/>
    <cellStyle name="_-* #,##0_-;-* #,##0_-;_-* &quot;-&quot;_-;_-@_-_권리분석_v1(최초)-4 3 5" xfId="21608" xr:uid="{00000000-0005-0000-0000-0000E9030000}"/>
    <cellStyle name="_-* #,##0_-;-* #,##0_-;_-* &quot;-&quot;_-;_-@_-_권리분석_v1(최초)-4 4" xfId="396" xr:uid="{00000000-0005-0000-0000-0000EA030000}"/>
    <cellStyle name="_-* #,##0_-;-* #,##0_-;_-* &quot;-&quot;_-;_-@_-_권리분석_v1(최초)-4 4 2" xfId="397" xr:uid="{00000000-0005-0000-0000-0000EB030000}"/>
    <cellStyle name="_-* #,##0_-;-* #,##0_-;_-* &quot;-&quot;_-;_-@_-_권리분석_v1(최초)-4 4 2 2" xfId="15485" xr:uid="{00000000-0005-0000-0000-0000EC030000}"/>
    <cellStyle name="_-* #,##0_-;-* #,##0_-;_-* &quot;-&quot;_-;_-@_-_권리분석_v1(최초)-4 4 2 2 2" xfId="25819" xr:uid="{00000000-0005-0000-0000-0000ED030000}"/>
    <cellStyle name="_-* #,##0_-;-* #,##0_-;_-* &quot;-&quot;_-;_-@_-_권리분석_v1(최초)-4 4 2 3" xfId="21612" xr:uid="{00000000-0005-0000-0000-0000EE030000}"/>
    <cellStyle name="_-* #,##0_-;-* #,##0_-;_-* &quot;-&quot;_-;_-@_-_권리분석_v1(최초)-4 4 3" xfId="398" xr:uid="{00000000-0005-0000-0000-0000EF030000}"/>
    <cellStyle name="_-* #,##0_-;-* #,##0_-;_-* &quot;-&quot;_-;_-@_-_권리분석_v1(최초)-4 4 3 2" xfId="15486" xr:uid="{00000000-0005-0000-0000-0000F0030000}"/>
    <cellStyle name="_-* #,##0_-;-* #,##0_-;_-* &quot;-&quot;_-;_-@_-_권리분석_v1(최초)-4 4 3 2 2" xfId="25820" xr:uid="{00000000-0005-0000-0000-0000F1030000}"/>
    <cellStyle name="_-* #,##0_-;-* #,##0_-;_-* &quot;-&quot;_-;_-@_-_권리분석_v1(최초)-4 4 3 3" xfId="21613" xr:uid="{00000000-0005-0000-0000-0000F2030000}"/>
    <cellStyle name="_-* #,##0_-;-* #,##0_-;_-* &quot;-&quot;_-;_-@_-_권리분석_v1(최초)-4 4 4" xfId="15484" xr:uid="{00000000-0005-0000-0000-0000F3030000}"/>
    <cellStyle name="_-* #,##0_-;-* #,##0_-;_-* &quot;-&quot;_-;_-@_-_권리분석_v1(최초)-4 4 4 2" xfId="25818" xr:uid="{00000000-0005-0000-0000-0000F4030000}"/>
    <cellStyle name="_-* #,##0_-;-* #,##0_-;_-* &quot;-&quot;_-;_-@_-_권리분석_v1(최초)-4 4 5" xfId="21611" xr:uid="{00000000-0005-0000-0000-0000F5030000}"/>
    <cellStyle name="_-* #,##0_-;-* #,##0_-;_-* &quot;-&quot;_-;_-@_-_권리분석_v1(최초)-4 5" xfId="399" xr:uid="{00000000-0005-0000-0000-0000F6030000}"/>
    <cellStyle name="_-* #,##0_-;-* #,##0_-;_-* &quot;-&quot;_-;_-@_-_권리분석_v1(최초)-4 5 2" xfId="15487" xr:uid="{00000000-0005-0000-0000-0000F7030000}"/>
    <cellStyle name="_-* #,##0_-;-* #,##0_-;_-* &quot;-&quot;_-;_-@_-_권리분석_v1(최초)-4 5 2 2" xfId="25821" xr:uid="{00000000-0005-0000-0000-0000F8030000}"/>
    <cellStyle name="_-* #,##0_-;-* #,##0_-;_-* &quot;-&quot;_-;_-@_-_권리분석_v1(최초)-4 5 3" xfId="21614" xr:uid="{00000000-0005-0000-0000-0000F9030000}"/>
    <cellStyle name="_-* #,##0_-;-* #,##0_-;_-* &quot;-&quot;_-;_-@_-_권리분석_v1(최초)-4 6" xfId="400" xr:uid="{00000000-0005-0000-0000-0000FA030000}"/>
    <cellStyle name="_-* #,##0_-;-* #,##0_-;_-* &quot;-&quot;_-;_-@_-_권리분석_v1(최초)-4 6 2" xfId="15488" xr:uid="{00000000-0005-0000-0000-0000FB030000}"/>
    <cellStyle name="_-* #,##0_-;-* #,##0_-;_-* &quot;-&quot;_-;_-@_-_권리분석_v1(최초)-4 6 2 2" xfId="25822" xr:uid="{00000000-0005-0000-0000-0000FC030000}"/>
    <cellStyle name="_-* #,##0_-;-* #,##0_-;_-* &quot;-&quot;_-;_-@_-_권리분석_v1(최초)-4 6 3" xfId="21615" xr:uid="{00000000-0005-0000-0000-0000FD030000}"/>
    <cellStyle name="_-* #,##0_-;-* #,##0_-;_-* &quot;-&quot;_-;_-@_-_권리분석_v1(최초)-4 7" xfId="401" xr:uid="{00000000-0005-0000-0000-0000FE030000}"/>
    <cellStyle name="_-* #,##0_-;-* #,##0_-;_-* &quot;-&quot;_-;_-@_-_권리분석_v1(최초)-4 7 2" xfId="15489" xr:uid="{00000000-0005-0000-0000-0000FF030000}"/>
    <cellStyle name="_-* #,##0_-;-* #,##0_-;_-* &quot;-&quot;_-;_-@_-_권리분석_v1(최초)-4 7 2 2" xfId="25823" xr:uid="{00000000-0005-0000-0000-000000040000}"/>
    <cellStyle name="_-* #,##0_-;-* #,##0_-;_-* &quot;-&quot;_-;_-@_-_권리분석_v1(최초)-4 7 3" xfId="21616" xr:uid="{00000000-0005-0000-0000-000001040000}"/>
    <cellStyle name="_-* #,##0_-;-* #,##0_-;_-* &quot;-&quot;_-;_-@_-_권리분석_v1(최초)-4 8" xfId="15477" xr:uid="{00000000-0005-0000-0000-000002040000}"/>
    <cellStyle name="_-* #,##0_-;-* #,##0_-;_-* &quot;-&quot;_-;_-@_-_권리분석_v1(최초)-4 8 2" xfId="25811" xr:uid="{00000000-0005-0000-0000-000003040000}"/>
    <cellStyle name="_-* #,##0_-;-* #,##0_-;_-* &quot;-&quot;_-;_-@_-_권리분석_v1(최초)-4 9" xfId="21604" xr:uid="{00000000-0005-0000-0000-000004040000}"/>
    <cellStyle name="_-* #,##0_-;-* #,##0_-;_-* &quot;-&quot;_-;_-@_-_예외적립품의_0910(완료)" xfId="402" xr:uid="{00000000-0005-0000-0000-000005040000}"/>
    <cellStyle name="_-* #,##0_-;-* #,##0_-;_-* &quot;-&quot;_-;_-@_-_예외적립품의_0910(완료) 10" xfId="403" xr:uid="{00000000-0005-0000-0000-000006040000}"/>
    <cellStyle name="_-* #,##0_-;-* #,##0_-;_-* &quot;-&quot;_-;_-@_-_예외적립품의_0910(완료) 10 2" xfId="15491" xr:uid="{00000000-0005-0000-0000-000007040000}"/>
    <cellStyle name="_-* #,##0_-;-* #,##0_-;_-* &quot;-&quot;_-;_-@_-_예외적립품의_0910(완료) 10 2 2" xfId="25825" xr:uid="{00000000-0005-0000-0000-000008040000}"/>
    <cellStyle name="_-* #,##0_-;-* #,##0_-;_-* &quot;-&quot;_-;_-@_-_예외적립품의_0910(완료) 10 3" xfId="21618" xr:uid="{00000000-0005-0000-0000-000009040000}"/>
    <cellStyle name="_-* #,##0_-;-* #,##0_-;_-* &quot;-&quot;_-;_-@_-_예외적립품의_0910(완료) 11" xfId="404" xr:uid="{00000000-0005-0000-0000-00000A040000}"/>
    <cellStyle name="_-* #,##0_-;-* #,##0_-;_-* &quot;-&quot;_-;_-@_-_예외적립품의_0910(완료) 11 2" xfId="15492" xr:uid="{00000000-0005-0000-0000-00000B040000}"/>
    <cellStyle name="_-* #,##0_-;-* #,##0_-;_-* &quot;-&quot;_-;_-@_-_예외적립품의_0910(완료) 11 2 2" xfId="25826" xr:uid="{00000000-0005-0000-0000-00000C040000}"/>
    <cellStyle name="_-* #,##0_-;-* #,##0_-;_-* &quot;-&quot;_-;_-@_-_예외적립품의_0910(완료) 11 3" xfId="21619" xr:uid="{00000000-0005-0000-0000-00000D040000}"/>
    <cellStyle name="_-* #,##0_-;-* #,##0_-;_-* &quot;-&quot;_-;_-@_-_예외적립품의_0910(완료) 12" xfId="15490" xr:uid="{00000000-0005-0000-0000-00000E040000}"/>
    <cellStyle name="_-* #,##0_-;-* #,##0_-;_-* &quot;-&quot;_-;_-@_-_예외적립품의_0910(완료) 12 2" xfId="25824" xr:uid="{00000000-0005-0000-0000-00000F040000}"/>
    <cellStyle name="_-* #,##0_-;-* #,##0_-;_-* &quot;-&quot;_-;_-@_-_예외적립품의_0910(완료) 13" xfId="21617" xr:uid="{00000000-0005-0000-0000-000010040000}"/>
    <cellStyle name="_-* #,##0_-;-* #,##0_-;_-* &quot;-&quot;_-;_-@_-_예외적립품의_0910(완료) 2" xfId="405" xr:uid="{00000000-0005-0000-0000-000011040000}"/>
    <cellStyle name="_-* #,##0_-;-* #,##0_-;_-* &quot;-&quot;_-;_-@_-_예외적립품의_0910(완료) 2 10" xfId="21620" xr:uid="{00000000-0005-0000-0000-000012040000}"/>
    <cellStyle name="_-* #,##0_-;-* #,##0_-;_-* &quot;-&quot;_-;_-@_-_예외적립품의_0910(완료) 2 2" xfId="406" xr:uid="{00000000-0005-0000-0000-000013040000}"/>
    <cellStyle name="_-* #,##0_-;-* #,##0_-;_-* &quot;-&quot;_-;_-@_-_예외적립품의_0910(완료) 2 2 2" xfId="407" xr:uid="{00000000-0005-0000-0000-000014040000}"/>
    <cellStyle name="_-* #,##0_-;-* #,##0_-;_-* &quot;-&quot;_-;_-@_-_예외적립품의_0910(완료) 2 2 2 2" xfId="408" xr:uid="{00000000-0005-0000-0000-000015040000}"/>
    <cellStyle name="_-* #,##0_-;-* #,##0_-;_-* &quot;-&quot;_-;_-@_-_예외적립품의_0910(완료) 2 2 2 2 2" xfId="15496" xr:uid="{00000000-0005-0000-0000-000016040000}"/>
    <cellStyle name="_-* #,##0_-;-* #,##0_-;_-* &quot;-&quot;_-;_-@_-_예외적립품의_0910(완료) 2 2 2 2 2 2" xfId="25830" xr:uid="{00000000-0005-0000-0000-000017040000}"/>
    <cellStyle name="_-* #,##0_-;-* #,##0_-;_-* &quot;-&quot;_-;_-@_-_예외적립품의_0910(완료) 2 2 2 2 3" xfId="21623" xr:uid="{00000000-0005-0000-0000-000018040000}"/>
    <cellStyle name="_-* #,##0_-;-* #,##0_-;_-* &quot;-&quot;_-;_-@_-_예외적립품의_0910(완료) 2 2 2 3" xfId="409" xr:uid="{00000000-0005-0000-0000-000019040000}"/>
    <cellStyle name="_-* #,##0_-;-* #,##0_-;_-* &quot;-&quot;_-;_-@_-_예외적립품의_0910(완료) 2 2 2 3 2" xfId="15497" xr:uid="{00000000-0005-0000-0000-00001A040000}"/>
    <cellStyle name="_-* #,##0_-;-* #,##0_-;_-* &quot;-&quot;_-;_-@_-_예외적립품의_0910(완료) 2 2 2 3 2 2" xfId="25831" xr:uid="{00000000-0005-0000-0000-00001B040000}"/>
    <cellStyle name="_-* #,##0_-;-* #,##0_-;_-* &quot;-&quot;_-;_-@_-_예외적립품의_0910(완료) 2 2 2 3 3" xfId="21624" xr:uid="{00000000-0005-0000-0000-00001C040000}"/>
    <cellStyle name="_-* #,##0_-;-* #,##0_-;_-* &quot;-&quot;_-;_-@_-_예외적립품의_0910(완료) 2 2 2 4" xfId="15495" xr:uid="{00000000-0005-0000-0000-00001D040000}"/>
    <cellStyle name="_-* #,##0_-;-* #,##0_-;_-* &quot;-&quot;_-;_-@_-_예외적립품의_0910(완료) 2 2 2 4 2" xfId="25829" xr:uid="{00000000-0005-0000-0000-00001E040000}"/>
    <cellStyle name="_-* #,##0_-;-* #,##0_-;_-* &quot;-&quot;_-;_-@_-_예외적립품의_0910(완료) 2 2 2 5" xfId="21622" xr:uid="{00000000-0005-0000-0000-00001F040000}"/>
    <cellStyle name="_-* #,##0_-;-* #,##0_-;_-* &quot;-&quot;_-;_-@_-_예외적립품의_0910(완료) 2 2 3" xfId="410" xr:uid="{00000000-0005-0000-0000-000020040000}"/>
    <cellStyle name="_-* #,##0_-;-* #,##0_-;_-* &quot;-&quot;_-;_-@_-_예외적립품의_0910(완료) 2 2 3 2" xfId="411" xr:uid="{00000000-0005-0000-0000-000021040000}"/>
    <cellStyle name="_-* #,##0_-;-* #,##0_-;_-* &quot;-&quot;_-;_-@_-_예외적립품의_0910(완료) 2 2 3 2 2" xfId="15499" xr:uid="{00000000-0005-0000-0000-000022040000}"/>
    <cellStyle name="_-* #,##0_-;-* #,##0_-;_-* &quot;-&quot;_-;_-@_-_예외적립품의_0910(완료) 2 2 3 2 2 2" xfId="25833" xr:uid="{00000000-0005-0000-0000-000023040000}"/>
    <cellStyle name="_-* #,##0_-;-* #,##0_-;_-* &quot;-&quot;_-;_-@_-_예외적립품의_0910(완료) 2 2 3 2 3" xfId="21626" xr:uid="{00000000-0005-0000-0000-000024040000}"/>
    <cellStyle name="_-* #,##0_-;-* #,##0_-;_-* &quot;-&quot;_-;_-@_-_예외적립품의_0910(완료) 2 2 3 3" xfId="412" xr:uid="{00000000-0005-0000-0000-000025040000}"/>
    <cellStyle name="_-* #,##0_-;-* #,##0_-;_-* &quot;-&quot;_-;_-@_-_예외적립품의_0910(완료) 2 2 3 3 2" xfId="15500" xr:uid="{00000000-0005-0000-0000-000026040000}"/>
    <cellStyle name="_-* #,##0_-;-* #,##0_-;_-* &quot;-&quot;_-;_-@_-_예외적립품의_0910(완료) 2 2 3 3 2 2" xfId="25834" xr:uid="{00000000-0005-0000-0000-000027040000}"/>
    <cellStyle name="_-* #,##0_-;-* #,##0_-;_-* &quot;-&quot;_-;_-@_-_예외적립품의_0910(완료) 2 2 3 3 3" xfId="21627" xr:uid="{00000000-0005-0000-0000-000028040000}"/>
    <cellStyle name="_-* #,##0_-;-* #,##0_-;_-* &quot;-&quot;_-;_-@_-_예외적립품의_0910(완료) 2 2 3 4" xfId="15498" xr:uid="{00000000-0005-0000-0000-000029040000}"/>
    <cellStyle name="_-* #,##0_-;-* #,##0_-;_-* &quot;-&quot;_-;_-@_-_예외적립품의_0910(완료) 2 2 3 4 2" xfId="25832" xr:uid="{00000000-0005-0000-0000-00002A040000}"/>
    <cellStyle name="_-* #,##0_-;-* #,##0_-;_-* &quot;-&quot;_-;_-@_-_예외적립품의_0910(완료) 2 2 3 5" xfId="21625" xr:uid="{00000000-0005-0000-0000-00002B040000}"/>
    <cellStyle name="_-* #,##0_-;-* #,##0_-;_-* &quot;-&quot;_-;_-@_-_예외적립품의_0910(완료) 2 2 4" xfId="413" xr:uid="{00000000-0005-0000-0000-00002C040000}"/>
    <cellStyle name="_-* #,##0_-;-* #,##0_-;_-* &quot;-&quot;_-;_-@_-_예외적립품의_0910(완료) 2 2 4 2" xfId="414" xr:uid="{00000000-0005-0000-0000-00002D040000}"/>
    <cellStyle name="_-* #,##0_-;-* #,##0_-;_-* &quot;-&quot;_-;_-@_-_예외적립품의_0910(완료) 2 2 4 2 2" xfId="15502" xr:uid="{00000000-0005-0000-0000-00002E040000}"/>
    <cellStyle name="_-* #,##0_-;-* #,##0_-;_-* &quot;-&quot;_-;_-@_-_예외적립품의_0910(완료) 2 2 4 2 2 2" xfId="25836" xr:uid="{00000000-0005-0000-0000-00002F040000}"/>
    <cellStyle name="_-* #,##0_-;-* #,##0_-;_-* &quot;-&quot;_-;_-@_-_예외적립품의_0910(완료) 2 2 4 2 3" xfId="21629" xr:uid="{00000000-0005-0000-0000-000030040000}"/>
    <cellStyle name="_-* #,##0_-;-* #,##0_-;_-* &quot;-&quot;_-;_-@_-_예외적립품의_0910(완료) 2 2 4 3" xfId="415" xr:uid="{00000000-0005-0000-0000-000031040000}"/>
    <cellStyle name="_-* #,##0_-;-* #,##0_-;_-* &quot;-&quot;_-;_-@_-_예외적립품의_0910(완료) 2 2 4 3 2" xfId="15503" xr:uid="{00000000-0005-0000-0000-000032040000}"/>
    <cellStyle name="_-* #,##0_-;-* #,##0_-;_-* &quot;-&quot;_-;_-@_-_예외적립품의_0910(완료) 2 2 4 3 2 2" xfId="25837" xr:uid="{00000000-0005-0000-0000-000033040000}"/>
    <cellStyle name="_-* #,##0_-;-* #,##0_-;_-* &quot;-&quot;_-;_-@_-_예외적립품의_0910(완료) 2 2 4 3 3" xfId="21630" xr:uid="{00000000-0005-0000-0000-000034040000}"/>
    <cellStyle name="_-* #,##0_-;-* #,##0_-;_-* &quot;-&quot;_-;_-@_-_예외적립품의_0910(완료) 2 2 4 4" xfId="15501" xr:uid="{00000000-0005-0000-0000-000035040000}"/>
    <cellStyle name="_-* #,##0_-;-* #,##0_-;_-* &quot;-&quot;_-;_-@_-_예외적립품의_0910(완료) 2 2 4 4 2" xfId="25835" xr:uid="{00000000-0005-0000-0000-000036040000}"/>
    <cellStyle name="_-* #,##0_-;-* #,##0_-;_-* &quot;-&quot;_-;_-@_-_예외적립품의_0910(완료) 2 2 4 5" xfId="21628" xr:uid="{00000000-0005-0000-0000-000037040000}"/>
    <cellStyle name="_-* #,##0_-;-* #,##0_-;_-* &quot;-&quot;_-;_-@_-_예외적립품의_0910(완료) 2 2 5" xfId="416" xr:uid="{00000000-0005-0000-0000-000038040000}"/>
    <cellStyle name="_-* #,##0_-;-* #,##0_-;_-* &quot;-&quot;_-;_-@_-_예외적립품의_0910(완료) 2 2 5 2" xfId="15504" xr:uid="{00000000-0005-0000-0000-000039040000}"/>
    <cellStyle name="_-* #,##0_-;-* #,##0_-;_-* &quot;-&quot;_-;_-@_-_예외적립품의_0910(완료) 2 2 5 2 2" xfId="25838" xr:uid="{00000000-0005-0000-0000-00003A040000}"/>
    <cellStyle name="_-* #,##0_-;-* #,##0_-;_-* &quot;-&quot;_-;_-@_-_예외적립품의_0910(완료) 2 2 5 3" xfId="21631" xr:uid="{00000000-0005-0000-0000-00003B040000}"/>
    <cellStyle name="_-* #,##0_-;-* #,##0_-;_-* &quot;-&quot;_-;_-@_-_예외적립품의_0910(완료) 2 2 6" xfId="417" xr:uid="{00000000-0005-0000-0000-00003C040000}"/>
    <cellStyle name="_-* #,##0_-;-* #,##0_-;_-* &quot;-&quot;_-;_-@_-_예외적립품의_0910(완료) 2 2 6 2" xfId="15505" xr:uid="{00000000-0005-0000-0000-00003D040000}"/>
    <cellStyle name="_-* #,##0_-;-* #,##0_-;_-* &quot;-&quot;_-;_-@_-_예외적립품의_0910(완료) 2 2 6 2 2" xfId="25839" xr:uid="{00000000-0005-0000-0000-00003E040000}"/>
    <cellStyle name="_-* #,##0_-;-* #,##0_-;_-* &quot;-&quot;_-;_-@_-_예외적립품의_0910(완료) 2 2 6 3" xfId="21632" xr:uid="{00000000-0005-0000-0000-00003F040000}"/>
    <cellStyle name="_-* #,##0_-;-* #,##0_-;_-* &quot;-&quot;_-;_-@_-_예외적립품의_0910(완료) 2 2 7" xfId="418" xr:uid="{00000000-0005-0000-0000-000040040000}"/>
    <cellStyle name="_-* #,##0_-;-* #,##0_-;_-* &quot;-&quot;_-;_-@_-_예외적립품의_0910(완료) 2 2 7 2" xfId="15506" xr:uid="{00000000-0005-0000-0000-000041040000}"/>
    <cellStyle name="_-* #,##0_-;-* #,##0_-;_-* &quot;-&quot;_-;_-@_-_예외적립품의_0910(완료) 2 2 7 2 2" xfId="25840" xr:uid="{00000000-0005-0000-0000-000042040000}"/>
    <cellStyle name="_-* #,##0_-;-* #,##0_-;_-* &quot;-&quot;_-;_-@_-_예외적립품의_0910(완료) 2 2 7 3" xfId="21633" xr:uid="{00000000-0005-0000-0000-000043040000}"/>
    <cellStyle name="_-* #,##0_-;-* #,##0_-;_-* &quot;-&quot;_-;_-@_-_예외적립품의_0910(완료) 2 2 8" xfId="15494" xr:uid="{00000000-0005-0000-0000-000044040000}"/>
    <cellStyle name="_-* #,##0_-;-* #,##0_-;_-* &quot;-&quot;_-;_-@_-_예외적립품의_0910(완료) 2 2 8 2" xfId="25828" xr:uid="{00000000-0005-0000-0000-000045040000}"/>
    <cellStyle name="_-* #,##0_-;-* #,##0_-;_-* &quot;-&quot;_-;_-@_-_예외적립품의_0910(완료) 2 2 9" xfId="21621" xr:uid="{00000000-0005-0000-0000-000046040000}"/>
    <cellStyle name="_-* #,##0_-;-* #,##0_-;_-* &quot;-&quot;_-;_-@_-_예외적립품의_0910(완료) 2 3" xfId="419" xr:uid="{00000000-0005-0000-0000-000047040000}"/>
    <cellStyle name="_-* #,##0_-;-* #,##0_-;_-* &quot;-&quot;_-;_-@_-_예외적립품의_0910(완료) 2 3 2" xfId="420" xr:uid="{00000000-0005-0000-0000-000048040000}"/>
    <cellStyle name="_-* #,##0_-;-* #,##0_-;_-* &quot;-&quot;_-;_-@_-_예외적립품의_0910(완료) 2 3 2 2" xfId="15508" xr:uid="{00000000-0005-0000-0000-000049040000}"/>
    <cellStyle name="_-* #,##0_-;-* #,##0_-;_-* &quot;-&quot;_-;_-@_-_예외적립품의_0910(완료) 2 3 2 2 2" xfId="25842" xr:uid="{00000000-0005-0000-0000-00004A040000}"/>
    <cellStyle name="_-* #,##0_-;-* #,##0_-;_-* &quot;-&quot;_-;_-@_-_예외적립품의_0910(완료) 2 3 2 3" xfId="21635" xr:uid="{00000000-0005-0000-0000-00004B040000}"/>
    <cellStyle name="_-* #,##0_-;-* #,##0_-;_-* &quot;-&quot;_-;_-@_-_예외적립품의_0910(완료) 2 3 3" xfId="421" xr:uid="{00000000-0005-0000-0000-00004C040000}"/>
    <cellStyle name="_-* #,##0_-;-* #,##0_-;_-* &quot;-&quot;_-;_-@_-_예외적립품의_0910(완료) 2 3 3 2" xfId="15509" xr:uid="{00000000-0005-0000-0000-00004D040000}"/>
    <cellStyle name="_-* #,##0_-;-* #,##0_-;_-* &quot;-&quot;_-;_-@_-_예외적립품의_0910(완료) 2 3 3 2 2" xfId="25843" xr:uid="{00000000-0005-0000-0000-00004E040000}"/>
    <cellStyle name="_-* #,##0_-;-* #,##0_-;_-* &quot;-&quot;_-;_-@_-_예외적립품의_0910(완료) 2 3 3 3" xfId="21636" xr:uid="{00000000-0005-0000-0000-00004F040000}"/>
    <cellStyle name="_-* #,##0_-;-* #,##0_-;_-* &quot;-&quot;_-;_-@_-_예외적립품의_0910(완료) 2 3 4" xfId="15507" xr:uid="{00000000-0005-0000-0000-000050040000}"/>
    <cellStyle name="_-* #,##0_-;-* #,##0_-;_-* &quot;-&quot;_-;_-@_-_예외적립품의_0910(완료) 2 3 4 2" xfId="25841" xr:uid="{00000000-0005-0000-0000-000051040000}"/>
    <cellStyle name="_-* #,##0_-;-* #,##0_-;_-* &quot;-&quot;_-;_-@_-_예외적립품의_0910(완료) 2 3 5" xfId="21634" xr:uid="{00000000-0005-0000-0000-000052040000}"/>
    <cellStyle name="_-* #,##0_-;-* #,##0_-;_-* &quot;-&quot;_-;_-@_-_예외적립품의_0910(완료) 2 4" xfId="422" xr:uid="{00000000-0005-0000-0000-000053040000}"/>
    <cellStyle name="_-* #,##0_-;-* #,##0_-;_-* &quot;-&quot;_-;_-@_-_예외적립품의_0910(완료) 2 4 2" xfId="423" xr:uid="{00000000-0005-0000-0000-000054040000}"/>
    <cellStyle name="_-* #,##0_-;-* #,##0_-;_-* &quot;-&quot;_-;_-@_-_예외적립품의_0910(완료) 2 4 2 2" xfId="15511" xr:uid="{00000000-0005-0000-0000-000055040000}"/>
    <cellStyle name="_-* #,##0_-;-* #,##0_-;_-* &quot;-&quot;_-;_-@_-_예외적립품의_0910(완료) 2 4 2 2 2" xfId="25845" xr:uid="{00000000-0005-0000-0000-000056040000}"/>
    <cellStyle name="_-* #,##0_-;-* #,##0_-;_-* &quot;-&quot;_-;_-@_-_예외적립품의_0910(완료) 2 4 2 3" xfId="21638" xr:uid="{00000000-0005-0000-0000-000057040000}"/>
    <cellStyle name="_-* #,##0_-;-* #,##0_-;_-* &quot;-&quot;_-;_-@_-_예외적립품의_0910(완료) 2 4 3" xfId="424" xr:uid="{00000000-0005-0000-0000-000058040000}"/>
    <cellStyle name="_-* #,##0_-;-* #,##0_-;_-* &quot;-&quot;_-;_-@_-_예외적립품의_0910(완료) 2 4 3 2" xfId="15512" xr:uid="{00000000-0005-0000-0000-000059040000}"/>
    <cellStyle name="_-* #,##0_-;-* #,##0_-;_-* &quot;-&quot;_-;_-@_-_예외적립품의_0910(완료) 2 4 3 2 2" xfId="25846" xr:uid="{00000000-0005-0000-0000-00005A040000}"/>
    <cellStyle name="_-* #,##0_-;-* #,##0_-;_-* &quot;-&quot;_-;_-@_-_예외적립품의_0910(완료) 2 4 3 3" xfId="21639" xr:uid="{00000000-0005-0000-0000-00005B040000}"/>
    <cellStyle name="_-* #,##0_-;-* #,##0_-;_-* &quot;-&quot;_-;_-@_-_예외적립품의_0910(완료) 2 4 4" xfId="15510" xr:uid="{00000000-0005-0000-0000-00005C040000}"/>
    <cellStyle name="_-* #,##0_-;-* #,##0_-;_-* &quot;-&quot;_-;_-@_-_예외적립품의_0910(완료) 2 4 4 2" xfId="25844" xr:uid="{00000000-0005-0000-0000-00005D040000}"/>
    <cellStyle name="_-* #,##0_-;-* #,##0_-;_-* &quot;-&quot;_-;_-@_-_예외적립품의_0910(완료) 2 4 5" xfId="21637" xr:uid="{00000000-0005-0000-0000-00005E040000}"/>
    <cellStyle name="_-* #,##0_-;-* #,##0_-;_-* &quot;-&quot;_-;_-@_-_예외적립품의_0910(완료) 2 5" xfId="425" xr:uid="{00000000-0005-0000-0000-00005F040000}"/>
    <cellStyle name="_-* #,##0_-;-* #,##0_-;_-* &quot;-&quot;_-;_-@_-_예외적립품의_0910(완료) 2 5 2" xfId="426" xr:uid="{00000000-0005-0000-0000-000060040000}"/>
    <cellStyle name="_-* #,##0_-;-* #,##0_-;_-* &quot;-&quot;_-;_-@_-_예외적립품의_0910(완료) 2 5 2 2" xfId="15514" xr:uid="{00000000-0005-0000-0000-000061040000}"/>
    <cellStyle name="_-* #,##0_-;-* #,##0_-;_-* &quot;-&quot;_-;_-@_-_예외적립품의_0910(완료) 2 5 2 2 2" xfId="25848" xr:uid="{00000000-0005-0000-0000-000062040000}"/>
    <cellStyle name="_-* #,##0_-;-* #,##0_-;_-* &quot;-&quot;_-;_-@_-_예외적립품의_0910(완료) 2 5 2 3" xfId="21641" xr:uid="{00000000-0005-0000-0000-000063040000}"/>
    <cellStyle name="_-* #,##0_-;-* #,##0_-;_-* &quot;-&quot;_-;_-@_-_예외적립품의_0910(완료) 2 5 3" xfId="427" xr:uid="{00000000-0005-0000-0000-000064040000}"/>
    <cellStyle name="_-* #,##0_-;-* #,##0_-;_-* &quot;-&quot;_-;_-@_-_예외적립품의_0910(완료) 2 5 3 2" xfId="15515" xr:uid="{00000000-0005-0000-0000-000065040000}"/>
    <cellStyle name="_-* #,##0_-;-* #,##0_-;_-* &quot;-&quot;_-;_-@_-_예외적립품의_0910(완료) 2 5 3 2 2" xfId="25849" xr:uid="{00000000-0005-0000-0000-000066040000}"/>
    <cellStyle name="_-* #,##0_-;-* #,##0_-;_-* &quot;-&quot;_-;_-@_-_예외적립품의_0910(완료) 2 5 3 3" xfId="21642" xr:uid="{00000000-0005-0000-0000-000067040000}"/>
    <cellStyle name="_-* #,##0_-;-* #,##0_-;_-* &quot;-&quot;_-;_-@_-_예외적립품의_0910(완료) 2 5 4" xfId="15513" xr:uid="{00000000-0005-0000-0000-000068040000}"/>
    <cellStyle name="_-* #,##0_-;-* #,##0_-;_-* &quot;-&quot;_-;_-@_-_예외적립품의_0910(완료) 2 5 4 2" xfId="25847" xr:uid="{00000000-0005-0000-0000-000069040000}"/>
    <cellStyle name="_-* #,##0_-;-* #,##0_-;_-* &quot;-&quot;_-;_-@_-_예외적립품의_0910(완료) 2 5 5" xfId="21640" xr:uid="{00000000-0005-0000-0000-00006A040000}"/>
    <cellStyle name="_-* #,##0_-;-* #,##0_-;_-* &quot;-&quot;_-;_-@_-_예외적립품의_0910(완료) 2 6" xfId="428" xr:uid="{00000000-0005-0000-0000-00006B040000}"/>
    <cellStyle name="_-* #,##0_-;-* #,##0_-;_-* &quot;-&quot;_-;_-@_-_예외적립품의_0910(완료) 2 6 2" xfId="15516" xr:uid="{00000000-0005-0000-0000-00006C040000}"/>
    <cellStyle name="_-* #,##0_-;-* #,##0_-;_-* &quot;-&quot;_-;_-@_-_예외적립품의_0910(완료) 2 6 2 2" xfId="25850" xr:uid="{00000000-0005-0000-0000-00006D040000}"/>
    <cellStyle name="_-* #,##0_-;-* #,##0_-;_-* &quot;-&quot;_-;_-@_-_예외적립품의_0910(완료) 2 6 3" xfId="21643" xr:uid="{00000000-0005-0000-0000-00006E040000}"/>
    <cellStyle name="_-* #,##0_-;-* #,##0_-;_-* &quot;-&quot;_-;_-@_-_예외적립품의_0910(완료) 2 7" xfId="429" xr:uid="{00000000-0005-0000-0000-00006F040000}"/>
    <cellStyle name="_-* #,##0_-;-* #,##0_-;_-* &quot;-&quot;_-;_-@_-_예외적립품의_0910(완료) 2 7 2" xfId="15517" xr:uid="{00000000-0005-0000-0000-000070040000}"/>
    <cellStyle name="_-* #,##0_-;-* #,##0_-;_-* &quot;-&quot;_-;_-@_-_예외적립품의_0910(완료) 2 7 2 2" xfId="25851" xr:uid="{00000000-0005-0000-0000-000071040000}"/>
    <cellStyle name="_-* #,##0_-;-* #,##0_-;_-* &quot;-&quot;_-;_-@_-_예외적립품의_0910(완료) 2 7 3" xfId="21644" xr:uid="{00000000-0005-0000-0000-000072040000}"/>
    <cellStyle name="_-* #,##0_-;-* #,##0_-;_-* &quot;-&quot;_-;_-@_-_예외적립품의_0910(완료) 2 8" xfId="430" xr:uid="{00000000-0005-0000-0000-000073040000}"/>
    <cellStyle name="_-* #,##0_-;-* #,##0_-;_-* &quot;-&quot;_-;_-@_-_예외적립품의_0910(완료) 2 8 2" xfId="15518" xr:uid="{00000000-0005-0000-0000-000074040000}"/>
    <cellStyle name="_-* #,##0_-;-* #,##0_-;_-* &quot;-&quot;_-;_-@_-_예외적립품의_0910(완료) 2 8 2 2" xfId="25852" xr:uid="{00000000-0005-0000-0000-000075040000}"/>
    <cellStyle name="_-* #,##0_-;-* #,##0_-;_-* &quot;-&quot;_-;_-@_-_예외적립품의_0910(완료) 2 8 3" xfId="21645" xr:uid="{00000000-0005-0000-0000-000076040000}"/>
    <cellStyle name="_-* #,##0_-;-* #,##0_-;_-* &quot;-&quot;_-;_-@_-_예외적립품의_0910(완료) 2 9" xfId="15493" xr:uid="{00000000-0005-0000-0000-000077040000}"/>
    <cellStyle name="_-* #,##0_-;-* #,##0_-;_-* &quot;-&quot;_-;_-@_-_예외적립품의_0910(완료) 2 9 2" xfId="25827" xr:uid="{00000000-0005-0000-0000-000078040000}"/>
    <cellStyle name="_-* #,##0_-;-* #,##0_-;_-* &quot;-&quot;_-;_-@_-_예외적립품의_0910(완료) 3" xfId="431" xr:uid="{00000000-0005-0000-0000-000079040000}"/>
    <cellStyle name="_-* #,##0_-;-* #,##0_-;_-* &quot;-&quot;_-;_-@_-_예외적립품의_0910(완료) 3 10" xfId="21646" xr:uid="{00000000-0005-0000-0000-00007A040000}"/>
    <cellStyle name="_-* #,##0_-;-* #,##0_-;_-* &quot;-&quot;_-;_-@_-_예외적립품의_0910(완료) 3 2" xfId="432" xr:uid="{00000000-0005-0000-0000-00007B040000}"/>
    <cellStyle name="_-* #,##0_-;-* #,##0_-;_-* &quot;-&quot;_-;_-@_-_예외적립품의_0910(완료) 3 2 2" xfId="433" xr:uid="{00000000-0005-0000-0000-00007C040000}"/>
    <cellStyle name="_-* #,##0_-;-* #,##0_-;_-* &quot;-&quot;_-;_-@_-_예외적립품의_0910(완료) 3 2 2 2" xfId="434" xr:uid="{00000000-0005-0000-0000-00007D040000}"/>
    <cellStyle name="_-* #,##0_-;-* #,##0_-;_-* &quot;-&quot;_-;_-@_-_예외적립품의_0910(완료) 3 2 2 2 2" xfId="15522" xr:uid="{00000000-0005-0000-0000-00007E040000}"/>
    <cellStyle name="_-* #,##0_-;-* #,##0_-;_-* &quot;-&quot;_-;_-@_-_예외적립품의_0910(완료) 3 2 2 2 2 2" xfId="25856" xr:uid="{00000000-0005-0000-0000-00007F040000}"/>
    <cellStyle name="_-* #,##0_-;-* #,##0_-;_-* &quot;-&quot;_-;_-@_-_예외적립품의_0910(완료) 3 2 2 2 3" xfId="21649" xr:uid="{00000000-0005-0000-0000-000080040000}"/>
    <cellStyle name="_-* #,##0_-;-* #,##0_-;_-* &quot;-&quot;_-;_-@_-_예외적립품의_0910(완료) 3 2 2 3" xfId="435" xr:uid="{00000000-0005-0000-0000-000081040000}"/>
    <cellStyle name="_-* #,##0_-;-* #,##0_-;_-* &quot;-&quot;_-;_-@_-_예외적립품의_0910(완료) 3 2 2 3 2" xfId="15523" xr:uid="{00000000-0005-0000-0000-000082040000}"/>
    <cellStyle name="_-* #,##0_-;-* #,##0_-;_-* &quot;-&quot;_-;_-@_-_예외적립품의_0910(완료) 3 2 2 3 2 2" xfId="25857" xr:uid="{00000000-0005-0000-0000-000083040000}"/>
    <cellStyle name="_-* #,##0_-;-* #,##0_-;_-* &quot;-&quot;_-;_-@_-_예외적립품의_0910(완료) 3 2 2 3 3" xfId="21650" xr:uid="{00000000-0005-0000-0000-000084040000}"/>
    <cellStyle name="_-* #,##0_-;-* #,##0_-;_-* &quot;-&quot;_-;_-@_-_예외적립품의_0910(완료) 3 2 2 4" xfId="15521" xr:uid="{00000000-0005-0000-0000-000085040000}"/>
    <cellStyle name="_-* #,##0_-;-* #,##0_-;_-* &quot;-&quot;_-;_-@_-_예외적립품의_0910(완료) 3 2 2 4 2" xfId="25855" xr:uid="{00000000-0005-0000-0000-000086040000}"/>
    <cellStyle name="_-* #,##0_-;-* #,##0_-;_-* &quot;-&quot;_-;_-@_-_예외적립품의_0910(완료) 3 2 2 5" xfId="21648" xr:uid="{00000000-0005-0000-0000-000087040000}"/>
    <cellStyle name="_-* #,##0_-;-* #,##0_-;_-* &quot;-&quot;_-;_-@_-_예외적립품의_0910(완료) 3 2 3" xfId="436" xr:uid="{00000000-0005-0000-0000-000088040000}"/>
    <cellStyle name="_-* #,##0_-;-* #,##0_-;_-* &quot;-&quot;_-;_-@_-_예외적립품의_0910(완료) 3 2 3 2" xfId="437" xr:uid="{00000000-0005-0000-0000-000089040000}"/>
    <cellStyle name="_-* #,##0_-;-* #,##0_-;_-* &quot;-&quot;_-;_-@_-_예외적립품의_0910(완료) 3 2 3 2 2" xfId="15525" xr:uid="{00000000-0005-0000-0000-00008A040000}"/>
    <cellStyle name="_-* #,##0_-;-* #,##0_-;_-* &quot;-&quot;_-;_-@_-_예외적립품의_0910(완료) 3 2 3 2 2 2" xfId="25859" xr:uid="{00000000-0005-0000-0000-00008B040000}"/>
    <cellStyle name="_-* #,##0_-;-* #,##0_-;_-* &quot;-&quot;_-;_-@_-_예외적립품의_0910(완료) 3 2 3 2 3" xfId="21652" xr:uid="{00000000-0005-0000-0000-00008C040000}"/>
    <cellStyle name="_-* #,##0_-;-* #,##0_-;_-* &quot;-&quot;_-;_-@_-_예외적립품의_0910(완료) 3 2 3 3" xfId="438" xr:uid="{00000000-0005-0000-0000-00008D040000}"/>
    <cellStyle name="_-* #,##0_-;-* #,##0_-;_-* &quot;-&quot;_-;_-@_-_예외적립품의_0910(완료) 3 2 3 3 2" xfId="15526" xr:uid="{00000000-0005-0000-0000-00008E040000}"/>
    <cellStyle name="_-* #,##0_-;-* #,##0_-;_-* &quot;-&quot;_-;_-@_-_예외적립품의_0910(완료) 3 2 3 3 2 2" xfId="25860" xr:uid="{00000000-0005-0000-0000-00008F040000}"/>
    <cellStyle name="_-* #,##0_-;-* #,##0_-;_-* &quot;-&quot;_-;_-@_-_예외적립품의_0910(완료) 3 2 3 3 3" xfId="21653" xr:uid="{00000000-0005-0000-0000-000090040000}"/>
    <cellStyle name="_-* #,##0_-;-* #,##0_-;_-* &quot;-&quot;_-;_-@_-_예외적립품의_0910(완료) 3 2 3 4" xfId="15524" xr:uid="{00000000-0005-0000-0000-000091040000}"/>
    <cellStyle name="_-* #,##0_-;-* #,##0_-;_-* &quot;-&quot;_-;_-@_-_예외적립품의_0910(완료) 3 2 3 4 2" xfId="25858" xr:uid="{00000000-0005-0000-0000-000092040000}"/>
    <cellStyle name="_-* #,##0_-;-* #,##0_-;_-* &quot;-&quot;_-;_-@_-_예외적립품의_0910(완료) 3 2 3 5" xfId="21651" xr:uid="{00000000-0005-0000-0000-000093040000}"/>
    <cellStyle name="_-* #,##0_-;-* #,##0_-;_-* &quot;-&quot;_-;_-@_-_예외적립품의_0910(완료) 3 2 4" xfId="439" xr:uid="{00000000-0005-0000-0000-000094040000}"/>
    <cellStyle name="_-* #,##0_-;-* #,##0_-;_-* &quot;-&quot;_-;_-@_-_예외적립품의_0910(완료) 3 2 4 2" xfId="440" xr:uid="{00000000-0005-0000-0000-000095040000}"/>
    <cellStyle name="_-* #,##0_-;-* #,##0_-;_-* &quot;-&quot;_-;_-@_-_예외적립품의_0910(완료) 3 2 4 2 2" xfId="15528" xr:uid="{00000000-0005-0000-0000-000096040000}"/>
    <cellStyle name="_-* #,##0_-;-* #,##0_-;_-* &quot;-&quot;_-;_-@_-_예외적립품의_0910(완료) 3 2 4 2 2 2" xfId="25862" xr:uid="{00000000-0005-0000-0000-000097040000}"/>
    <cellStyle name="_-* #,##0_-;-* #,##0_-;_-* &quot;-&quot;_-;_-@_-_예외적립품의_0910(완료) 3 2 4 2 3" xfId="21655" xr:uid="{00000000-0005-0000-0000-000098040000}"/>
    <cellStyle name="_-* #,##0_-;-* #,##0_-;_-* &quot;-&quot;_-;_-@_-_예외적립품의_0910(완료) 3 2 4 3" xfId="441" xr:uid="{00000000-0005-0000-0000-000099040000}"/>
    <cellStyle name="_-* #,##0_-;-* #,##0_-;_-* &quot;-&quot;_-;_-@_-_예외적립품의_0910(완료) 3 2 4 3 2" xfId="15529" xr:uid="{00000000-0005-0000-0000-00009A040000}"/>
    <cellStyle name="_-* #,##0_-;-* #,##0_-;_-* &quot;-&quot;_-;_-@_-_예외적립품의_0910(완료) 3 2 4 3 2 2" xfId="25863" xr:uid="{00000000-0005-0000-0000-00009B040000}"/>
    <cellStyle name="_-* #,##0_-;-* #,##0_-;_-* &quot;-&quot;_-;_-@_-_예외적립품의_0910(완료) 3 2 4 3 3" xfId="21656" xr:uid="{00000000-0005-0000-0000-00009C040000}"/>
    <cellStyle name="_-* #,##0_-;-* #,##0_-;_-* &quot;-&quot;_-;_-@_-_예외적립품의_0910(완료) 3 2 4 4" xfId="15527" xr:uid="{00000000-0005-0000-0000-00009D040000}"/>
    <cellStyle name="_-* #,##0_-;-* #,##0_-;_-* &quot;-&quot;_-;_-@_-_예외적립품의_0910(완료) 3 2 4 4 2" xfId="25861" xr:uid="{00000000-0005-0000-0000-00009E040000}"/>
    <cellStyle name="_-* #,##0_-;-* #,##0_-;_-* &quot;-&quot;_-;_-@_-_예외적립품의_0910(완료) 3 2 4 5" xfId="21654" xr:uid="{00000000-0005-0000-0000-00009F040000}"/>
    <cellStyle name="_-* #,##0_-;-* #,##0_-;_-* &quot;-&quot;_-;_-@_-_예외적립품의_0910(완료) 3 2 5" xfId="442" xr:uid="{00000000-0005-0000-0000-0000A0040000}"/>
    <cellStyle name="_-* #,##0_-;-* #,##0_-;_-* &quot;-&quot;_-;_-@_-_예외적립품의_0910(완료) 3 2 5 2" xfId="15530" xr:uid="{00000000-0005-0000-0000-0000A1040000}"/>
    <cellStyle name="_-* #,##0_-;-* #,##0_-;_-* &quot;-&quot;_-;_-@_-_예외적립품의_0910(완료) 3 2 5 2 2" xfId="25864" xr:uid="{00000000-0005-0000-0000-0000A2040000}"/>
    <cellStyle name="_-* #,##0_-;-* #,##0_-;_-* &quot;-&quot;_-;_-@_-_예외적립품의_0910(완료) 3 2 5 3" xfId="21657" xr:uid="{00000000-0005-0000-0000-0000A3040000}"/>
    <cellStyle name="_-* #,##0_-;-* #,##0_-;_-* &quot;-&quot;_-;_-@_-_예외적립품의_0910(완료) 3 2 6" xfId="443" xr:uid="{00000000-0005-0000-0000-0000A4040000}"/>
    <cellStyle name="_-* #,##0_-;-* #,##0_-;_-* &quot;-&quot;_-;_-@_-_예외적립품의_0910(완료) 3 2 6 2" xfId="15531" xr:uid="{00000000-0005-0000-0000-0000A5040000}"/>
    <cellStyle name="_-* #,##0_-;-* #,##0_-;_-* &quot;-&quot;_-;_-@_-_예외적립품의_0910(완료) 3 2 6 2 2" xfId="25865" xr:uid="{00000000-0005-0000-0000-0000A6040000}"/>
    <cellStyle name="_-* #,##0_-;-* #,##0_-;_-* &quot;-&quot;_-;_-@_-_예외적립품의_0910(완료) 3 2 6 3" xfId="21658" xr:uid="{00000000-0005-0000-0000-0000A7040000}"/>
    <cellStyle name="_-* #,##0_-;-* #,##0_-;_-* &quot;-&quot;_-;_-@_-_예외적립품의_0910(완료) 3 2 7" xfId="444" xr:uid="{00000000-0005-0000-0000-0000A8040000}"/>
    <cellStyle name="_-* #,##0_-;-* #,##0_-;_-* &quot;-&quot;_-;_-@_-_예외적립품의_0910(완료) 3 2 7 2" xfId="15532" xr:uid="{00000000-0005-0000-0000-0000A9040000}"/>
    <cellStyle name="_-* #,##0_-;-* #,##0_-;_-* &quot;-&quot;_-;_-@_-_예외적립품의_0910(완료) 3 2 7 2 2" xfId="25866" xr:uid="{00000000-0005-0000-0000-0000AA040000}"/>
    <cellStyle name="_-* #,##0_-;-* #,##0_-;_-* &quot;-&quot;_-;_-@_-_예외적립품의_0910(완료) 3 2 7 3" xfId="21659" xr:uid="{00000000-0005-0000-0000-0000AB040000}"/>
    <cellStyle name="_-* #,##0_-;-* #,##0_-;_-* &quot;-&quot;_-;_-@_-_예외적립품의_0910(완료) 3 2 8" xfId="15520" xr:uid="{00000000-0005-0000-0000-0000AC040000}"/>
    <cellStyle name="_-* #,##0_-;-* #,##0_-;_-* &quot;-&quot;_-;_-@_-_예외적립품의_0910(완료) 3 2 8 2" xfId="25854" xr:uid="{00000000-0005-0000-0000-0000AD040000}"/>
    <cellStyle name="_-* #,##0_-;-* #,##0_-;_-* &quot;-&quot;_-;_-@_-_예외적립품의_0910(완료) 3 2 9" xfId="21647" xr:uid="{00000000-0005-0000-0000-0000AE040000}"/>
    <cellStyle name="_-* #,##0_-;-* #,##0_-;_-* &quot;-&quot;_-;_-@_-_예외적립품의_0910(완료) 3 3" xfId="445" xr:uid="{00000000-0005-0000-0000-0000AF040000}"/>
    <cellStyle name="_-* #,##0_-;-* #,##0_-;_-* &quot;-&quot;_-;_-@_-_예외적립품의_0910(완료) 3 3 2" xfId="446" xr:uid="{00000000-0005-0000-0000-0000B0040000}"/>
    <cellStyle name="_-* #,##0_-;-* #,##0_-;_-* &quot;-&quot;_-;_-@_-_예외적립품의_0910(완료) 3 3 2 2" xfId="15534" xr:uid="{00000000-0005-0000-0000-0000B1040000}"/>
    <cellStyle name="_-* #,##0_-;-* #,##0_-;_-* &quot;-&quot;_-;_-@_-_예외적립품의_0910(완료) 3 3 2 2 2" xfId="25868" xr:uid="{00000000-0005-0000-0000-0000B2040000}"/>
    <cellStyle name="_-* #,##0_-;-* #,##0_-;_-* &quot;-&quot;_-;_-@_-_예외적립품의_0910(완료) 3 3 2 3" xfId="21661" xr:uid="{00000000-0005-0000-0000-0000B3040000}"/>
    <cellStyle name="_-* #,##0_-;-* #,##0_-;_-* &quot;-&quot;_-;_-@_-_예외적립품의_0910(완료) 3 3 3" xfId="447" xr:uid="{00000000-0005-0000-0000-0000B4040000}"/>
    <cellStyle name="_-* #,##0_-;-* #,##0_-;_-* &quot;-&quot;_-;_-@_-_예외적립품의_0910(완료) 3 3 3 2" xfId="15535" xr:uid="{00000000-0005-0000-0000-0000B5040000}"/>
    <cellStyle name="_-* #,##0_-;-* #,##0_-;_-* &quot;-&quot;_-;_-@_-_예외적립품의_0910(완료) 3 3 3 2 2" xfId="25869" xr:uid="{00000000-0005-0000-0000-0000B6040000}"/>
    <cellStyle name="_-* #,##0_-;-* #,##0_-;_-* &quot;-&quot;_-;_-@_-_예외적립품의_0910(완료) 3 3 3 3" xfId="21662" xr:uid="{00000000-0005-0000-0000-0000B7040000}"/>
    <cellStyle name="_-* #,##0_-;-* #,##0_-;_-* &quot;-&quot;_-;_-@_-_예외적립품의_0910(완료) 3 3 4" xfId="15533" xr:uid="{00000000-0005-0000-0000-0000B8040000}"/>
    <cellStyle name="_-* #,##0_-;-* #,##0_-;_-* &quot;-&quot;_-;_-@_-_예외적립품의_0910(완료) 3 3 4 2" xfId="25867" xr:uid="{00000000-0005-0000-0000-0000B9040000}"/>
    <cellStyle name="_-* #,##0_-;-* #,##0_-;_-* &quot;-&quot;_-;_-@_-_예외적립품의_0910(완료) 3 3 5" xfId="21660" xr:uid="{00000000-0005-0000-0000-0000BA040000}"/>
    <cellStyle name="_-* #,##0_-;-* #,##0_-;_-* &quot;-&quot;_-;_-@_-_예외적립품의_0910(완료) 3 4" xfId="448" xr:uid="{00000000-0005-0000-0000-0000BB040000}"/>
    <cellStyle name="_-* #,##0_-;-* #,##0_-;_-* &quot;-&quot;_-;_-@_-_예외적립품의_0910(완료) 3 4 2" xfId="449" xr:uid="{00000000-0005-0000-0000-0000BC040000}"/>
    <cellStyle name="_-* #,##0_-;-* #,##0_-;_-* &quot;-&quot;_-;_-@_-_예외적립품의_0910(완료) 3 4 2 2" xfId="15537" xr:uid="{00000000-0005-0000-0000-0000BD040000}"/>
    <cellStyle name="_-* #,##0_-;-* #,##0_-;_-* &quot;-&quot;_-;_-@_-_예외적립품의_0910(완료) 3 4 2 2 2" xfId="25871" xr:uid="{00000000-0005-0000-0000-0000BE040000}"/>
    <cellStyle name="_-* #,##0_-;-* #,##0_-;_-* &quot;-&quot;_-;_-@_-_예외적립품의_0910(완료) 3 4 2 3" xfId="21664" xr:uid="{00000000-0005-0000-0000-0000BF040000}"/>
    <cellStyle name="_-* #,##0_-;-* #,##0_-;_-* &quot;-&quot;_-;_-@_-_예외적립품의_0910(완료) 3 4 3" xfId="450" xr:uid="{00000000-0005-0000-0000-0000C0040000}"/>
    <cellStyle name="_-* #,##0_-;-* #,##0_-;_-* &quot;-&quot;_-;_-@_-_예외적립품의_0910(완료) 3 4 3 2" xfId="15538" xr:uid="{00000000-0005-0000-0000-0000C1040000}"/>
    <cellStyle name="_-* #,##0_-;-* #,##0_-;_-* &quot;-&quot;_-;_-@_-_예외적립품의_0910(완료) 3 4 3 2 2" xfId="25872" xr:uid="{00000000-0005-0000-0000-0000C2040000}"/>
    <cellStyle name="_-* #,##0_-;-* #,##0_-;_-* &quot;-&quot;_-;_-@_-_예외적립품의_0910(완료) 3 4 3 3" xfId="21665" xr:uid="{00000000-0005-0000-0000-0000C3040000}"/>
    <cellStyle name="_-* #,##0_-;-* #,##0_-;_-* &quot;-&quot;_-;_-@_-_예외적립품의_0910(완료) 3 4 4" xfId="15536" xr:uid="{00000000-0005-0000-0000-0000C4040000}"/>
    <cellStyle name="_-* #,##0_-;-* #,##0_-;_-* &quot;-&quot;_-;_-@_-_예외적립품의_0910(완료) 3 4 4 2" xfId="25870" xr:uid="{00000000-0005-0000-0000-0000C5040000}"/>
    <cellStyle name="_-* #,##0_-;-* #,##0_-;_-* &quot;-&quot;_-;_-@_-_예외적립품의_0910(완료) 3 4 5" xfId="21663" xr:uid="{00000000-0005-0000-0000-0000C6040000}"/>
    <cellStyle name="_-* #,##0_-;-* #,##0_-;_-* &quot;-&quot;_-;_-@_-_예외적립품의_0910(완료) 3 5" xfId="451" xr:uid="{00000000-0005-0000-0000-0000C7040000}"/>
    <cellStyle name="_-* #,##0_-;-* #,##0_-;_-* &quot;-&quot;_-;_-@_-_예외적립품의_0910(완료) 3 5 2" xfId="452" xr:uid="{00000000-0005-0000-0000-0000C8040000}"/>
    <cellStyle name="_-* #,##0_-;-* #,##0_-;_-* &quot;-&quot;_-;_-@_-_예외적립품의_0910(완료) 3 5 2 2" xfId="15540" xr:uid="{00000000-0005-0000-0000-0000C9040000}"/>
    <cellStyle name="_-* #,##0_-;-* #,##0_-;_-* &quot;-&quot;_-;_-@_-_예외적립품의_0910(완료) 3 5 2 2 2" xfId="25874" xr:uid="{00000000-0005-0000-0000-0000CA040000}"/>
    <cellStyle name="_-* #,##0_-;-* #,##0_-;_-* &quot;-&quot;_-;_-@_-_예외적립품의_0910(완료) 3 5 2 3" xfId="21667" xr:uid="{00000000-0005-0000-0000-0000CB040000}"/>
    <cellStyle name="_-* #,##0_-;-* #,##0_-;_-* &quot;-&quot;_-;_-@_-_예외적립품의_0910(완료) 3 5 3" xfId="453" xr:uid="{00000000-0005-0000-0000-0000CC040000}"/>
    <cellStyle name="_-* #,##0_-;-* #,##0_-;_-* &quot;-&quot;_-;_-@_-_예외적립품의_0910(완료) 3 5 3 2" xfId="15541" xr:uid="{00000000-0005-0000-0000-0000CD040000}"/>
    <cellStyle name="_-* #,##0_-;-* #,##0_-;_-* &quot;-&quot;_-;_-@_-_예외적립품의_0910(완료) 3 5 3 2 2" xfId="25875" xr:uid="{00000000-0005-0000-0000-0000CE040000}"/>
    <cellStyle name="_-* #,##0_-;-* #,##0_-;_-* &quot;-&quot;_-;_-@_-_예외적립품의_0910(완료) 3 5 3 3" xfId="21668" xr:uid="{00000000-0005-0000-0000-0000CF040000}"/>
    <cellStyle name="_-* #,##0_-;-* #,##0_-;_-* &quot;-&quot;_-;_-@_-_예외적립품의_0910(완료) 3 5 4" xfId="15539" xr:uid="{00000000-0005-0000-0000-0000D0040000}"/>
    <cellStyle name="_-* #,##0_-;-* #,##0_-;_-* &quot;-&quot;_-;_-@_-_예외적립품의_0910(완료) 3 5 4 2" xfId="25873" xr:uid="{00000000-0005-0000-0000-0000D1040000}"/>
    <cellStyle name="_-* #,##0_-;-* #,##0_-;_-* &quot;-&quot;_-;_-@_-_예외적립품의_0910(완료) 3 5 5" xfId="21666" xr:uid="{00000000-0005-0000-0000-0000D2040000}"/>
    <cellStyle name="_-* #,##0_-;-* #,##0_-;_-* &quot;-&quot;_-;_-@_-_예외적립품의_0910(완료) 3 6" xfId="454" xr:uid="{00000000-0005-0000-0000-0000D3040000}"/>
    <cellStyle name="_-* #,##0_-;-* #,##0_-;_-* &quot;-&quot;_-;_-@_-_예외적립품의_0910(완료) 3 6 2" xfId="15542" xr:uid="{00000000-0005-0000-0000-0000D4040000}"/>
    <cellStyle name="_-* #,##0_-;-* #,##0_-;_-* &quot;-&quot;_-;_-@_-_예외적립품의_0910(완료) 3 6 2 2" xfId="25876" xr:uid="{00000000-0005-0000-0000-0000D5040000}"/>
    <cellStyle name="_-* #,##0_-;-* #,##0_-;_-* &quot;-&quot;_-;_-@_-_예외적립품의_0910(완료) 3 6 3" xfId="21669" xr:uid="{00000000-0005-0000-0000-0000D6040000}"/>
    <cellStyle name="_-* #,##0_-;-* #,##0_-;_-* &quot;-&quot;_-;_-@_-_예외적립품의_0910(완료) 3 7" xfId="455" xr:uid="{00000000-0005-0000-0000-0000D7040000}"/>
    <cellStyle name="_-* #,##0_-;-* #,##0_-;_-* &quot;-&quot;_-;_-@_-_예외적립품의_0910(완료) 3 7 2" xfId="15543" xr:uid="{00000000-0005-0000-0000-0000D8040000}"/>
    <cellStyle name="_-* #,##0_-;-* #,##0_-;_-* &quot;-&quot;_-;_-@_-_예외적립품의_0910(완료) 3 7 2 2" xfId="25877" xr:uid="{00000000-0005-0000-0000-0000D9040000}"/>
    <cellStyle name="_-* #,##0_-;-* #,##0_-;_-* &quot;-&quot;_-;_-@_-_예외적립품의_0910(완료) 3 7 3" xfId="21670" xr:uid="{00000000-0005-0000-0000-0000DA040000}"/>
    <cellStyle name="_-* #,##0_-;-* #,##0_-;_-* &quot;-&quot;_-;_-@_-_예외적립품의_0910(완료) 3 8" xfId="456" xr:uid="{00000000-0005-0000-0000-0000DB040000}"/>
    <cellStyle name="_-* #,##0_-;-* #,##0_-;_-* &quot;-&quot;_-;_-@_-_예외적립품의_0910(완료) 3 8 2" xfId="15544" xr:uid="{00000000-0005-0000-0000-0000DC040000}"/>
    <cellStyle name="_-* #,##0_-;-* #,##0_-;_-* &quot;-&quot;_-;_-@_-_예외적립품의_0910(완료) 3 8 2 2" xfId="25878" xr:uid="{00000000-0005-0000-0000-0000DD040000}"/>
    <cellStyle name="_-* #,##0_-;-* #,##0_-;_-* &quot;-&quot;_-;_-@_-_예외적립품의_0910(완료) 3 8 3" xfId="21671" xr:uid="{00000000-0005-0000-0000-0000DE040000}"/>
    <cellStyle name="_-* #,##0_-;-* #,##0_-;_-* &quot;-&quot;_-;_-@_-_예외적립품의_0910(완료) 3 9" xfId="15519" xr:uid="{00000000-0005-0000-0000-0000DF040000}"/>
    <cellStyle name="_-* #,##0_-;-* #,##0_-;_-* &quot;-&quot;_-;_-@_-_예외적립품의_0910(완료) 3 9 2" xfId="25853" xr:uid="{00000000-0005-0000-0000-0000E0040000}"/>
    <cellStyle name="_-* #,##0_-;-* #,##0_-;_-* &quot;-&quot;_-;_-@_-_예외적립품의_0910(완료) 4" xfId="457" xr:uid="{00000000-0005-0000-0000-0000E1040000}"/>
    <cellStyle name="_-* #,##0_-;-* #,##0_-;_-* &quot;-&quot;_-;_-@_-_예외적립품의_0910(완료) 4 10" xfId="21672" xr:uid="{00000000-0005-0000-0000-0000E2040000}"/>
    <cellStyle name="_-* #,##0_-;-* #,##0_-;_-* &quot;-&quot;_-;_-@_-_예외적립품의_0910(완료) 4 2" xfId="458" xr:uid="{00000000-0005-0000-0000-0000E3040000}"/>
    <cellStyle name="_-* #,##0_-;-* #,##0_-;_-* &quot;-&quot;_-;_-@_-_예외적립품의_0910(완료) 4 2 2" xfId="459" xr:uid="{00000000-0005-0000-0000-0000E4040000}"/>
    <cellStyle name="_-* #,##0_-;-* #,##0_-;_-* &quot;-&quot;_-;_-@_-_예외적립품의_0910(완료) 4 2 2 2" xfId="460" xr:uid="{00000000-0005-0000-0000-0000E5040000}"/>
    <cellStyle name="_-* #,##0_-;-* #,##0_-;_-* &quot;-&quot;_-;_-@_-_예외적립품의_0910(완료) 4 2 2 2 2" xfId="15548" xr:uid="{00000000-0005-0000-0000-0000E6040000}"/>
    <cellStyle name="_-* #,##0_-;-* #,##0_-;_-* &quot;-&quot;_-;_-@_-_예외적립품의_0910(완료) 4 2 2 2 2 2" xfId="25882" xr:uid="{00000000-0005-0000-0000-0000E7040000}"/>
    <cellStyle name="_-* #,##0_-;-* #,##0_-;_-* &quot;-&quot;_-;_-@_-_예외적립품의_0910(완료) 4 2 2 2 3" xfId="21675" xr:uid="{00000000-0005-0000-0000-0000E8040000}"/>
    <cellStyle name="_-* #,##0_-;-* #,##0_-;_-* &quot;-&quot;_-;_-@_-_예외적립품의_0910(완료) 4 2 2 3" xfId="461" xr:uid="{00000000-0005-0000-0000-0000E9040000}"/>
    <cellStyle name="_-* #,##0_-;-* #,##0_-;_-* &quot;-&quot;_-;_-@_-_예외적립품의_0910(완료) 4 2 2 3 2" xfId="15549" xr:uid="{00000000-0005-0000-0000-0000EA040000}"/>
    <cellStyle name="_-* #,##0_-;-* #,##0_-;_-* &quot;-&quot;_-;_-@_-_예외적립품의_0910(완료) 4 2 2 3 2 2" xfId="25883" xr:uid="{00000000-0005-0000-0000-0000EB040000}"/>
    <cellStyle name="_-* #,##0_-;-* #,##0_-;_-* &quot;-&quot;_-;_-@_-_예외적립품의_0910(완료) 4 2 2 3 3" xfId="21676" xr:uid="{00000000-0005-0000-0000-0000EC040000}"/>
    <cellStyle name="_-* #,##0_-;-* #,##0_-;_-* &quot;-&quot;_-;_-@_-_예외적립품의_0910(완료) 4 2 2 4" xfId="15547" xr:uid="{00000000-0005-0000-0000-0000ED040000}"/>
    <cellStyle name="_-* #,##0_-;-* #,##0_-;_-* &quot;-&quot;_-;_-@_-_예외적립품의_0910(완료) 4 2 2 4 2" xfId="25881" xr:uid="{00000000-0005-0000-0000-0000EE040000}"/>
    <cellStyle name="_-* #,##0_-;-* #,##0_-;_-* &quot;-&quot;_-;_-@_-_예외적립품의_0910(완료) 4 2 2 5" xfId="21674" xr:uid="{00000000-0005-0000-0000-0000EF040000}"/>
    <cellStyle name="_-* #,##0_-;-* #,##0_-;_-* &quot;-&quot;_-;_-@_-_예외적립품의_0910(완료) 4 2 3" xfId="462" xr:uid="{00000000-0005-0000-0000-0000F0040000}"/>
    <cellStyle name="_-* #,##0_-;-* #,##0_-;_-* &quot;-&quot;_-;_-@_-_예외적립품의_0910(완료) 4 2 3 2" xfId="463" xr:uid="{00000000-0005-0000-0000-0000F1040000}"/>
    <cellStyle name="_-* #,##0_-;-* #,##0_-;_-* &quot;-&quot;_-;_-@_-_예외적립품의_0910(완료) 4 2 3 2 2" xfId="15551" xr:uid="{00000000-0005-0000-0000-0000F2040000}"/>
    <cellStyle name="_-* #,##0_-;-* #,##0_-;_-* &quot;-&quot;_-;_-@_-_예외적립품의_0910(완료) 4 2 3 2 2 2" xfId="25885" xr:uid="{00000000-0005-0000-0000-0000F3040000}"/>
    <cellStyle name="_-* #,##0_-;-* #,##0_-;_-* &quot;-&quot;_-;_-@_-_예외적립품의_0910(완료) 4 2 3 2 3" xfId="21678" xr:uid="{00000000-0005-0000-0000-0000F4040000}"/>
    <cellStyle name="_-* #,##0_-;-* #,##0_-;_-* &quot;-&quot;_-;_-@_-_예외적립품의_0910(완료) 4 2 3 3" xfId="464" xr:uid="{00000000-0005-0000-0000-0000F5040000}"/>
    <cellStyle name="_-* #,##0_-;-* #,##0_-;_-* &quot;-&quot;_-;_-@_-_예외적립품의_0910(완료) 4 2 3 3 2" xfId="15552" xr:uid="{00000000-0005-0000-0000-0000F6040000}"/>
    <cellStyle name="_-* #,##0_-;-* #,##0_-;_-* &quot;-&quot;_-;_-@_-_예외적립품의_0910(완료) 4 2 3 3 2 2" xfId="25886" xr:uid="{00000000-0005-0000-0000-0000F7040000}"/>
    <cellStyle name="_-* #,##0_-;-* #,##0_-;_-* &quot;-&quot;_-;_-@_-_예외적립품의_0910(완료) 4 2 3 3 3" xfId="21679" xr:uid="{00000000-0005-0000-0000-0000F8040000}"/>
    <cellStyle name="_-* #,##0_-;-* #,##0_-;_-* &quot;-&quot;_-;_-@_-_예외적립품의_0910(완료) 4 2 3 4" xfId="15550" xr:uid="{00000000-0005-0000-0000-0000F9040000}"/>
    <cellStyle name="_-* #,##0_-;-* #,##0_-;_-* &quot;-&quot;_-;_-@_-_예외적립품의_0910(완료) 4 2 3 4 2" xfId="25884" xr:uid="{00000000-0005-0000-0000-0000FA040000}"/>
    <cellStyle name="_-* #,##0_-;-* #,##0_-;_-* &quot;-&quot;_-;_-@_-_예외적립품의_0910(완료) 4 2 3 5" xfId="21677" xr:uid="{00000000-0005-0000-0000-0000FB040000}"/>
    <cellStyle name="_-* #,##0_-;-* #,##0_-;_-* &quot;-&quot;_-;_-@_-_예외적립품의_0910(완료) 4 2 4" xfId="465" xr:uid="{00000000-0005-0000-0000-0000FC040000}"/>
    <cellStyle name="_-* #,##0_-;-* #,##0_-;_-* &quot;-&quot;_-;_-@_-_예외적립품의_0910(완료) 4 2 4 2" xfId="466" xr:uid="{00000000-0005-0000-0000-0000FD040000}"/>
    <cellStyle name="_-* #,##0_-;-* #,##0_-;_-* &quot;-&quot;_-;_-@_-_예외적립품의_0910(완료) 4 2 4 2 2" xfId="15554" xr:uid="{00000000-0005-0000-0000-0000FE040000}"/>
    <cellStyle name="_-* #,##0_-;-* #,##0_-;_-* &quot;-&quot;_-;_-@_-_예외적립품의_0910(완료) 4 2 4 2 2 2" xfId="25888" xr:uid="{00000000-0005-0000-0000-0000FF040000}"/>
    <cellStyle name="_-* #,##0_-;-* #,##0_-;_-* &quot;-&quot;_-;_-@_-_예외적립품의_0910(완료) 4 2 4 2 3" xfId="21681" xr:uid="{00000000-0005-0000-0000-000000050000}"/>
    <cellStyle name="_-* #,##0_-;-* #,##0_-;_-* &quot;-&quot;_-;_-@_-_예외적립품의_0910(완료) 4 2 4 3" xfId="467" xr:uid="{00000000-0005-0000-0000-000001050000}"/>
    <cellStyle name="_-* #,##0_-;-* #,##0_-;_-* &quot;-&quot;_-;_-@_-_예외적립품의_0910(완료) 4 2 4 3 2" xfId="15555" xr:uid="{00000000-0005-0000-0000-000002050000}"/>
    <cellStyle name="_-* #,##0_-;-* #,##0_-;_-* &quot;-&quot;_-;_-@_-_예외적립품의_0910(완료) 4 2 4 3 2 2" xfId="25889" xr:uid="{00000000-0005-0000-0000-000003050000}"/>
    <cellStyle name="_-* #,##0_-;-* #,##0_-;_-* &quot;-&quot;_-;_-@_-_예외적립품의_0910(완료) 4 2 4 3 3" xfId="21682" xr:uid="{00000000-0005-0000-0000-000004050000}"/>
    <cellStyle name="_-* #,##0_-;-* #,##0_-;_-* &quot;-&quot;_-;_-@_-_예외적립품의_0910(완료) 4 2 4 4" xfId="15553" xr:uid="{00000000-0005-0000-0000-000005050000}"/>
    <cellStyle name="_-* #,##0_-;-* #,##0_-;_-* &quot;-&quot;_-;_-@_-_예외적립품의_0910(완료) 4 2 4 4 2" xfId="25887" xr:uid="{00000000-0005-0000-0000-000006050000}"/>
    <cellStyle name="_-* #,##0_-;-* #,##0_-;_-* &quot;-&quot;_-;_-@_-_예외적립품의_0910(완료) 4 2 4 5" xfId="21680" xr:uid="{00000000-0005-0000-0000-000007050000}"/>
    <cellStyle name="_-* #,##0_-;-* #,##0_-;_-* &quot;-&quot;_-;_-@_-_예외적립품의_0910(완료) 4 2 5" xfId="468" xr:uid="{00000000-0005-0000-0000-000008050000}"/>
    <cellStyle name="_-* #,##0_-;-* #,##0_-;_-* &quot;-&quot;_-;_-@_-_예외적립품의_0910(완료) 4 2 5 2" xfId="15556" xr:uid="{00000000-0005-0000-0000-000009050000}"/>
    <cellStyle name="_-* #,##0_-;-* #,##0_-;_-* &quot;-&quot;_-;_-@_-_예외적립품의_0910(완료) 4 2 5 2 2" xfId="25890" xr:uid="{00000000-0005-0000-0000-00000A050000}"/>
    <cellStyle name="_-* #,##0_-;-* #,##0_-;_-* &quot;-&quot;_-;_-@_-_예외적립품의_0910(완료) 4 2 5 3" xfId="21683" xr:uid="{00000000-0005-0000-0000-00000B050000}"/>
    <cellStyle name="_-* #,##0_-;-* #,##0_-;_-* &quot;-&quot;_-;_-@_-_예외적립품의_0910(완료) 4 2 6" xfId="469" xr:uid="{00000000-0005-0000-0000-00000C050000}"/>
    <cellStyle name="_-* #,##0_-;-* #,##0_-;_-* &quot;-&quot;_-;_-@_-_예외적립품의_0910(완료) 4 2 6 2" xfId="15557" xr:uid="{00000000-0005-0000-0000-00000D050000}"/>
    <cellStyle name="_-* #,##0_-;-* #,##0_-;_-* &quot;-&quot;_-;_-@_-_예외적립품의_0910(완료) 4 2 6 2 2" xfId="25891" xr:uid="{00000000-0005-0000-0000-00000E050000}"/>
    <cellStyle name="_-* #,##0_-;-* #,##0_-;_-* &quot;-&quot;_-;_-@_-_예외적립품의_0910(완료) 4 2 6 3" xfId="21684" xr:uid="{00000000-0005-0000-0000-00000F050000}"/>
    <cellStyle name="_-* #,##0_-;-* #,##0_-;_-* &quot;-&quot;_-;_-@_-_예외적립품의_0910(완료) 4 2 7" xfId="470" xr:uid="{00000000-0005-0000-0000-000010050000}"/>
    <cellStyle name="_-* #,##0_-;-* #,##0_-;_-* &quot;-&quot;_-;_-@_-_예외적립품의_0910(완료) 4 2 7 2" xfId="15558" xr:uid="{00000000-0005-0000-0000-000011050000}"/>
    <cellStyle name="_-* #,##0_-;-* #,##0_-;_-* &quot;-&quot;_-;_-@_-_예외적립품의_0910(완료) 4 2 7 2 2" xfId="25892" xr:uid="{00000000-0005-0000-0000-000012050000}"/>
    <cellStyle name="_-* #,##0_-;-* #,##0_-;_-* &quot;-&quot;_-;_-@_-_예외적립품의_0910(완료) 4 2 7 3" xfId="21685" xr:uid="{00000000-0005-0000-0000-000013050000}"/>
    <cellStyle name="_-* #,##0_-;-* #,##0_-;_-* &quot;-&quot;_-;_-@_-_예외적립품의_0910(완료) 4 2 8" xfId="15546" xr:uid="{00000000-0005-0000-0000-000014050000}"/>
    <cellStyle name="_-* #,##0_-;-* #,##0_-;_-* &quot;-&quot;_-;_-@_-_예외적립품의_0910(완료) 4 2 8 2" xfId="25880" xr:uid="{00000000-0005-0000-0000-000015050000}"/>
    <cellStyle name="_-* #,##0_-;-* #,##0_-;_-* &quot;-&quot;_-;_-@_-_예외적립품의_0910(완료) 4 2 9" xfId="21673" xr:uid="{00000000-0005-0000-0000-000016050000}"/>
    <cellStyle name="_-* #,##0_-;-* #,##0_-;_-* &quot;-&quot;_-;_-@_-_예외적립품의_0910(완료) 4 3" xfId="471" xr:uid="{00000000-0005-0000-0000-000017050000}"/>
    <cellStyle name="_-* #,##0_-;-* #,##0_-;_-* &quot;-&quot;_-;_-@_-_예외적립품의_0910(완료) 4 3 2" xfId="472" xr:uid="{00000000-0005-0000-0000-000018050000}"/>
    <cellStyle name="_-* #,##0_-;-* #,##0_-;_-* &quot;-&quot;_-;_-@_-_예외적립품의_0910(완료) 4 3 2 2" xfId="15560" xr:uid="{00000000-0005-0000-0000-000019050000}"/>
    <cellStyle name="_-* #,##0_-;-* #,##0_-;_-* &quot;-&quot;_-;_-@_-_예외적립품의_0910(완료) 4 3 2 2 2" xfId="25894" xr:uid="{00000000-0005-0000-0000-00001A050000}"/>
    <cellStyle name="_-* #,##0_-;-* #,##0_-;_-* &quot;-&quot;_-;_-@_-_예외적립품의_0910(완료) 4 3 2 3" xfId="21687" xr:uid="{00000000-0005-0000-0000-00001B050000}"/>
    <cellStyle name="_-* #,##0_-;-* #,##0_-;_-* &quot;-&quot;_-;_-@_-_예외적립품의_0910(완료) 4 3 3" xfId="473" xr:uid="{00000000-0005-0000-0000-00001C050000}"/>
    <cellStyle name="_-* #,##0_-;-* #,##0_-;_-* &quot;-&quot;_-;_-@_-_예외적립품의_0910(완료) 4 3 3 2" xfId="15561" xr:uid="{00000000-0005-0000-0000-00001D050000}"/>
    <cellStyle name="_-* #,##0_-;-* #,##0_-;_-* &quot;-&quot;_-;_-@_-_예외적립품의_0910(완료) 4 3 3 2 2" xfId="25895" xr:uid="{00000000-0005-0000-0000-00001E050000}"/>
    <cellStyle name="_-* #,##0_-;-* #,##0_-;_-* &quot;-&quot;_-;_-@_-_예외적립품의_0910(완료) 4 3 3 3" xfId="21688" xr:uid="{00000000-0005-0000-0000-00001F050000}"/>
    <cellStyle name="_-* #,##0_-;-* #,##0_-;_-* &quot;-&quot;_-;_-@_-_예외적립품의_0910(완료) 4 3 4" xfId="15559" xr:uid="{00000000-0005-0000-0000-000020050000}"/>
    <cellStyle name="_-* #,##0_-;-* #,##0_-;_-* &quot;-&quot;_-;_-@_-_예외적립품의_0910(완료) 4 3 4 2" xfId="25893" xr:uid="{00000000-0005-0000-0000-000021050000}"/>
    <cellStyle name="_-* #,##0_-;-* #,##0_-;_-* &quot;-&quot;_-;_-@_-_예외적립품의_0910(완료) 4 3 5" xfId="21686" xr:uid="{00000000-0005-0000-0000-000022050000}"/>
    <cellStyle name="_-* #,##0_-;-* #,##0_-;_-* &quot;-&quot;_-;_-@_-_예외적립품의_0910(완료) 4 4" xfId="474" xr:uid="{00000000-0005-0000-0000-000023050000}"/>
    <cellStyle name="_-* #,##0_-;-* #,##0_-;_-* &quot;-&quot;_-;_-@_-_예외적립품의_0910(완료) 4 4 2" xfId="475" xr:uid="{00000000-0005-0000-0000-000024050000}"/>
    <cellStyle name="_-* #,##0_-;-* #,##0_-;_-* &quot;-&quot;_-;_-@_-_예외적립품의_0910(완료) 4 4 2 2" xfId="15563" xr:uid="{00000000-0005-0000-0000-000025050000}"/>
    <cellStyle name="_-* #,##0_-;-* #,##0_-;_-* &quot;-&quot;_-;_-@_-_예외적립품의_0910(완료) 4 4 2 2 2" xfId="25897" xr:uid="{00000000-0005-0000-0000-000026050000}"/>
    <cellStyle name="_-* #,##0_-;-* #,##0_-;_-* &quot;-&quot;_-;_-@_-_예외적립품의_0910(완료) 4 4 2 3" xfId="21690" xr:uid="{00000000-0005-0000-0000-000027050000}"/>
    <cellStyle name="_-* #,##0_-;-* #,##0_-;_-* &quot;-&quot;_-;_-@_-_예외적립품의_0910(완료) 4 4 3" xfId="476" xr:uid="{00000000-0005-0000-0000-000028050000}"/>
    <cellStyle name="_-* #,##0_-;-* #,##0_-;_-* &quot;-&quot;_-;_-@_-_예외적립품의_0910(완료) 4 4 3 2" xfId="15564" xr:uid="{00000000-0005-0000-0000-000029050000}"/>
    <cellStyle name="_-* #,##0_-;-* #,##0_-;_-* &quot;-&quot;_-;_-@_-_예외적립품의_0910(완료) 4 4 3 2 2" xfId="25898" xr:uid="{00000000-0005-0000-0000-00002A050000}"/>
    <cellStyle name="_-* #,##0_-;-* #,##0_-;_-* &quot;-&quot;_-;_-@_-_예외적립품의_0910(완료) 4 4 3 3" xfId="21691" xr:uid="{00000000-0005-0000-0000-00002B050000}"/>
    <cellStyle name="_-* #,##0_-;-* #,##0_-;_-* &quot;-&quot;_-;_-@_-_예외적립품의_0910(완료) 4 4 4" xfId="15562" xr:uid="{00000000-0005-0000-0000-00002C050000}"/>
    <cellStyle name="_-* #,##0_-;-* #,##0_-;_-* &quot;-&quot;_-;_-@_-_예외적립품의_0910(완료) 4 4 4 2" xfId="25896" xr:uid="{00000000-0005-0000-0000-00002D050000}"/>
    <cellStyle name="_-* #,##0_-;-* #,##0_-;_-* &quot;-&quot;_-;_-@_-_예외적립품의_0910(완료) 4 4 5" xfId="21689" xr:uid="{00000000-0005-0000-0000-00002E050000}"/>
    <cellStyle name="_-* #,##0_-;-* #,##0_-;_-* &quot;-&quot;_-;_-@_-_예외적립품의_0910(완료) 4 5" xfId="477" xr:uid="{00000000-0005-0000-0000-00002F050000}"/>
    <cellStyle name="_-* #,##0_-;-* #,##0_-;_-* &quot;-&quot;_-;_-@_-_예외적립품의_0910(완료) 4 5 2" xfId="478" xr:uid="{00000000-0005-0000-0000-000030050000}"/>
    <cellStyle name="_-* #,##0_-;-* #,##0_-;_-* &quot;-&quot;_-;_-@_-_예외적립품의_0910(완료) 4 5 2 2" xfId="15566" xr:uid="{00000000-0005-0000-0000-000031050000}"/>
    <cellStyle name="_-* #,##0_-;-* #,##0_-;_-* &quot;-&quot;_-;_-@_-_예외적립품의_0910(완료) 4 5 2 2 2" xfId="25900" xr:uid="{00000000-0005-0000-0000-000032050000}"/>
    <cellStyle name="_-* #,##0_-;-* #,##0_-;_-* &quot;-&quot;_-;_-@_-_예외적립품의_0910(완료) 4 5 2 3" xfId="21693" xr:uid="{00000000-0005-0000-0000-000033050000}"/>
    <cellStyle name="_-* #,##0_-;-* #,##0_-;_-* &quot;-&quot;_-;_-@_-_예외적립품의_0910(완료) 4 5 3" xfId="479" xr:uid="{00000000-0005-0000-0000-000034050000}"/>
    <cellStyle name="_-* #,##0_-;-* #,##0_-;_-* &quot;-&quot;_-;_-@_-_예외적립품의_0910(완료) 4 5 3 2" xfId="15567" xr:uid="{00000000-0005-0000-0000-000035050000}"/>
    <cellStyle name="_-* #,##0_-;-* #,##0_-;_-* &quot;-&quot;_-;_-@_-_예외적립품의_0910(완료) 4 5 3 2 2" xfId="25901" xr:uid="{00000000-0005-0000-0000-000036050000}"/>
    <cellStyle name="_-* #,##0_-;-* #,##0_-;_-* &quot;-&quot;_-;_-@_-_예외적립품의_0910(완료) 4 5 3 3" xfId="21694" xr:uid="{00000000-0005-0000-0000-000037050000}"/>
    <cellStyle name="_-* #,##0_-;-* #,##0_-;_-* &quot;-&quot;_-;_-@_-_예외적립품의_0910(완료) 4 5 4" xfId="15565" xr:uid="{00000000-0005-0000-0000-000038050000}"/>
    <cellStyle name="_-* #,##0_-;-* #,##0_-;_-* &quot;-&quot;_-;_-@_-_예외적립품의_0910(완료) 4 5 4 2" xfId="25899" xr:uid="{00000000-0005-0000-0000-000039050000}"/>
    <cellStyle name="_-* #,##0_-;-* #,##0_-;_-* &quot;-&quot;_-;_-@_-_예외적립품의_0910(완료) 4 5 5" xfId="21692" xr:uid="{00000000-0005-0000-0000-00003A050000}"/>
    <cellStyle name="_-* #,##0_-;-* #,##0_-;_-* &quot;-&quot;_-;_-@_-_예외적립품의_0910(완료) 4 6" xfId="480" xr:uid="{00000000-0005-0000-0000-00003B050000}"/>
    <cellStyle name="_-* #,##0_-;-* #,##0_-;_-* &quot;-&quot;_-;_-@_-_예외적립품의_0910(완료) 4 6 2" xfId="15568" xr:uid="{00000000-0005-0000-0000-00003C050000}"/>
    <cellStyle name="_-* #,##0_-;-* #,##0_-;_-* &quot;-&quot;_-;_-@_-_예외적립품의_0910(완료) 4 6 2 2" xfId="25902" xr:uid="{00000000-0005-0000-0000-00003D050000}"/>
    <cellStyle name="_-* #,##0_-;-* #,##0_-;_-* &quot;-&quot;_-;_-@_-_예외적립품의_0910(완료) 4 6 3" xfId="21695" xr:uid="{00000000-0005-0000-0000-00003E050000}"/>
    <cellStyle name="_-* #,##0_-;-* #,##0_-;_-* &quot;-&quot;_-;_-@_-_예외적립품의_0910(완료) 4 7" xfId="481" xr:uid="{00000000-0005-0000-0000-00003F050000}"/>
    <cellStyle name="_-* #,##0_-;-* #,##0_-;_-* &quot;-&quot;_-;_-@_-_예외적립품의_0910(완료) 4 7 2" xfId="15569" xr:uid="{00000000-0005-0000-0000-000040050000}"/>
    <cellStyle name="_-* #,##0_-;-* #,##0_-;_-* &quot;-&quot;_-;_-@_-_예외적립품의_0910(완료) 4 7 2 2" xfId="25903" xr:uid="{00000000-0005-0000-0000-000041050000}"/>
    <cellStyle name="_-* #,##0_-;-* #,##0_-;_-* &quot;-&quot;_-;_-@_-_예외적립품의_0910(완료) 4 7 3" xfId="21696" xr:uid="{00000000-0005-0000-0000-000042050000}"/>
    <cellStyle name="_-* #,##0_-;-* #,##0_-;_-* &quot;-&quot;_-;_-@_-_예외적립품의_0910(완료) 4 8" xfId="482" xr:uid="{00000000-0005-0000-0000-000043050000}"/>
    <cellStyle name="_-* #,##0_-;-* #,##0_-;_-* &quot;-&quot;_-;_-@_-_예외적립품의_0910(완료) 4 8 2" xfId="15570" xr:uid="{00000000-0005-0000-0000-000044050000}"/>
    <cellStyle name="_-* #,##0_-;-* #,##0_-;_-* &quot;-&quot;_-;_-@_-_예외적립품의_0910(완료) 4 8 2 2" xfId="25904" xr:uid="{00000000-0005-0000-0000-000045050000}"/>
    <cellStyle name="_-* #,##0_-;-* #,##0_-;_-* &quot;-&quot;_-;_-@_-_예외적립품의_0910(완료) 4 8 3" xfId="21697" xr:uid="{00000000-0005-0000-0000-000046050000}"/>
    <cellStyle name="_-* #,##0_-;-* #,##0_-;_-* &quot;-&quot;_-;_-@_-_예외적립품의_0910(완료) 4 9" xfId="15545" xr:uid="{00000000-0005-0000-0000-000047050000}"/>
    <cellStyle name="_-* #,##0_-;-* #,##0_-;_-* &quot;-&quot;_-;_-@_-_예외적립품의_0910(완료) 4 9 2" xfId="25879" xr:uid="{00000000-0005-0000-0000-000048050000}"/>
    <cellStyle name="_-* #,##0_-;-* #,##0_-;_-* &quot;-&quot;_-;_-@_-_예외적립품의_0910(완료) 5" xfId="483" xr:uid="{00000000-0005-0000-0000-000049050000}"/>
    <cellStyle name="_-* #,##0_-;-* #,##0_-;_-* &quot;-&quot;_-;_-@_-_예외적립품의_0910(완료) 5 2" xfId="484" xr:uid="{00000000-0005-0000-0000-00004A050000}"/>
    <cellStyle name="_-* #,##0_-;-* #,##0_-;_-* &quot;-&quot;_-;_-@_-_예외적립품의_0910(완료) 5 2 2" xfId="485" xr:uid="{00000000-0005-0000-0000-00004B050000}"/>
    <cellStyle name="_-* #,##0_-;-* #,##0_-;_-* &quot;-&quot;_-;_-@_-_예외적립품의_0910(완료) 5 2 2 2" xfId="15573" xr:uid="{00000000-0005-0000-0000-00004C050000}"/>
    <cellStyle name="_-* #,##0_-;-* #,##0_-;_-* &quot;-&quot;_-;_-@_-_예외적립품의_0910(완료) 5 2 2 2 2" xfId="25907" xr:uid="{00000000-0005-0000-0000-00004D050000}"/>
    <cellStyle name="_-* #,##0_-;-* #,##0_-;_-* &quot;-&quot;_-;_-@_-_예외적립품의_0910(완료) 5 2 2 3" xfId="21700" xr:uid="{00000000-0005-0000-0000-00004E050000}"/>
    <cellStyle name="_-* #,##0_-;-* #,##0_-;_-* &quot;-&quot;_-;_-@_-_예외적립품의_0910(완료) 5 2 3" xfId="486" xr:uid="{00000000-0005-0000-0000-00004F050000}"/>
    <cellStyle name="_-* #,##0_-;-* #,##0_-;_-* &quot;-&quot;_-;_-@_-_예외적립품의_0910(완료) 5 2 3 2" xfId="15574" xr:uid="{00000000-0005-0000-0000-000050050000}"/>
    <cellStyle name="_-* #,##0_-;-* #,##0_-;_-* &quot;-&quot;_-;_-@_-_예외적립품의_0910(완료) 5 2 3 2 2" xfId="25908" xr:uid="{00000000-0005-0000-0000-000051050000}"/>
    <cellStyle name="_-* #,##0_-;-* #,##0_-;_-* &quot;-&quot;_-;_-@_-_예외적립품의_0910(완료) 5 2 3 3" xfId="21701" xr:uid="{00000000-0005-0000-0000-000052050000}"/>
    <cellStyle name="_-* #,##0_-;-* #,##0_-;_-* &quot;-&quot;_-;_-@_-_예외적립품의_0910(완료) 5 2 4" xfId="15572" xr:uid="{00000000-0005-0000-0000-000053050000}"/>
    <cellStyle name="_-* #,##0_-;-* #,##0_-;_-* &quot;-&quot;_-;_-@_-_예외적립품의_0910(완료) 5 2 4 2" xfId="25906" xr:uid="{00000000-0005-0000-0000-000054050000}"/>
    <cellStyle name="_-* #,##0_-;-* #,##0_-;_-* &quot;-&quot;_-;_-@_-_예외적립품의_0910(완료) 5 2 5" xfId="21699" xr:uid="{00000000-0005-0000-0000-000055050000}"/>
    <cellStyle name="_-* #,##0_-;-* #,##0_-;_-* &quot;-&quot;_-;_-@_-_예외적립품의_0910(완료) 5 3" xfId="487" xr:uid="{00000000-0005-0000-0000-000056050000}"/>
    <cellStyle name="_-* #,##0_-;-* #,##0_-;_-* &quot;-&quot;_-;_-@_-_예외적립품의_0910(완료) 5 3 2" xfId="488" xr:uid="{00000000-0005-0000-0000-000057050000}"/>
    <cellStyle name="_-* #,##0_-;-* #,##0_-;_-* &quot;-&quot;_-;_-@_-_예외적립품의_0910(완료) 5 3 2 2" xfId="15576" xr:uid="{00000000-0005-0000-0000-000058050000}"/>
    <cellStyle name="_-* #,##0_-;-* #,##0_-;_-* &quot;-&quot;_-;_-@_-_예외적립품의_0910(완료) 5 3 2 2 2" xfId="25910" xr:uid="{00000000-0005-0000-0000-000059050000}"/>
    <cellStyle name="_-* #,##0_-;-* #,##0_-;_-* &quot;-&quot;_-;_-@_-_예외적립품의_0910(완료) 5 3 2 3" xfId="21703" xr:uid="{00000000-0005-0000-0000-00005A050000}"/>
    <cellStyle name="_-* #,##0_-;-* #,##0_-;_-* &quot;-&quot;_-;_-@_-_예외적립품의_0910(완료) 5 3 3" xfId="489" xr:uid="{00000000-0005-0000-0000-00005B050000}"/>
    <cellStyle name="_-* #,##0_-;-* #,##0_-;_-* &quot;-&quot;_-;_-@_-_예외적립품의_0910(완료) 5 3 3 2" xfId="15577" xr:uid="{00000000-0005-0000-0000-00005C050000}"/>
    <cellStyle name="_-* #,##0_-;-* #,##0_-;_-* &quot;-&quot;_-;_-@_-_예외적립품의_0910(완료) 5 3 3 2 2" xfId="25911" xr:uid="{00000000-0005-0000-0000-00005D050000}"/>
    <cellStyle name="_-* #,##0_-;-* #,##0_-;_-* &quot;-&quot;_-;_-@_-_예외적립품의_0910(완료) 5 3 3 3" xfId="21704" xr:uid="{00000000-0005-0000-0000-00005E050000}"/>
    <cellStyle name="_-* #,##0_-;-* #,##0_-;_-* &quot;-&quot;_-;_-@_-_예외적립품의_0910(완료) 5 3 4" xfId="15575" xr:uid="{00000000-0005-0000-0000-00005F050000}"/>
    <cellStyle name="_-* #,##0_-;-* #,##0_-;_-* &quot;-&quot;_-;_-@_-_예외적립품의_0910(완료) 5 3 4 2" xfId="25909" xr:uid="{00000000-0005-0000-0000-000060050000}"/>
    <cellStyle name="_-* #,##0_-;-* #,##0_-;_-* &quot;-&quot;_-;_-@_-_예외적립품의_0910(완료) 5 3 5" xfId="21702" xr:uid="{00000000-0005-0000-0000-000061050000}"/>
    <cellStyle name="_-* #,##0_-;-* #,##0_-;_-* &quot;-&quot;_-;_-@_-_예외적립품의_0910(완료) 5 4" xfId="490" xr:uid="{00000000-0005-0000-0000-000062050000}"/>
    <cellStyle name="_-* #,##0_-;-* #,##0_-;_-* &quot;-&quot;_-;_-@_-_예외적립품의_0910(완료) 5 4 2" xfId="491" xr:uid="{00000000-0005-0000-0000-000063050000}"/>
    <cellStyle name="_-* #,##0_-;-* #,##0_-;_-* &quot;-&quot;_-;_-@_-_예외적립품의_0910(완료) 5 4 2 2" xfId="15579" xr:uid="{00000000-0005-0000-0000-000064050000}"/>
    <cellStyle name="_-* #,##0_-;-* #,##0_-;_-* &quot;-&quot;_-;_-@_-_예외적립품의_0910(완료) 5 4 2 2 2" xfId="25913" xr:uid="{00000000-0005-0000-0000-000065050000}"/>
    <cellStyle name="_-* #,##0_-;-* #,##0_-;_-* &quot;-&quot;_-;_-@_-_예외적립품의_0910(완료) 5 4 2 3" xfId="21706" xr:uid="{00000000-0005-0000-0000-000066050000}"/>
    <cellStyle name="_-* #,##0_-;-* #,##0_-;_-* &quot;-&quot;_-;_-@_-_예외적립품의_0910(완료) 5 4 3" xfId="492" xr:uid="{00000000-0005-0000-0000-000067050000}"/>
    <cellStyle name="_-* #,##0_-;-* #,##0_-;_-* &quot;-&quot;_-;_-@_-_예외적립품의_0910(완료) 5 4 3 2" xfId="15580" xr:uid="{00000000-0005-0000-0000-000068050000}"/>
    <cellStyle name="_-* #,##0_-;-* #,##0_-;_-* &quot;-&quot;_-;_-@_-_예외적립품의_0910(완료) 5 4 3 2 2" xfId="25914" xr:uid="{00000000-0005-0000-0000-000069050000}"/>
    <cellStyle name="_-* #,##0_-;-* #,##0_-;_-* &quot;-&quot;_-;_-@_-_예외적립품의_0910(완료) 5 4 3 3" xfId="21707" xr:uid="{00000000-0005-0000-0000-00006A050000}"/>
    <cellStyle name="_-* #,##0_-;-* #,##0_-;_-* &quot;-&quot;_-;_-@_-_예외적립품의_0910(완료) 5 4 4" xfId="15578" xr:uid="{00000000-0005-0000-0000-00006B050000}"/>
    <cellStyle name="_-* #,##0_-;-* #,##0_-;_-* &quot;-&quot;_-;_-@_-_예외적립품의_0910(완료) 5 4 4 2" xfId="25912" xr:uid="{00000000-0005-0000-0000-00006C050000}"/>
    <cellStyle name="_-* #,##0_-;-* #,##0_-;_-* &quot;-&quot;_-;_-@_-_예외적립품의_0910(완료) 5 4 5" xfId="21705" xr:uid="{00000000-0005-0000-0000-00006D050000}"/>
    <cellStyle name="_-* #,##0_-;-* #,##0_-;_-* &quot;-&quot;_-;_-@_-_예외적립품의_0910(완료) 5 5" xfId="493" xr:uid="{00000000-0005-0000-0000-00006E050000}"/>
    <cellStyle name="_-* #,##0_-;-* #,##0_-;_-* &quot;-&quot;_-;_-@_-_예외적립품의_0910(완료) 5 5 2" xfId="15581" xr:uid="{00000000-0005-0000-0000-00006F050000}"/>
    <cellStyle name="_-* #,##0_-;-* #,##0_-;_-* &quot;-&quot;_-;_-@_-_예외적립품의_0910(완료) 5 5 2 2" xfId="25915" xr:uid="{00000000-0005-0000-0000-000070050000}"/>
    <cellStyle name="_-* #,##0_-;-* #,##0_-;_-* &quot;-&quot;_-;_-@_-_예외적립품의_0910(완료) 5 5 3" xfId="21708" xr:uid="{00000000-0005-0000-0000-000071050000}"/>
    <cellStyle name="_-* #,##0_-;-* #,##0_-;_-* &quot;-&quot;_-;_-@_-_예외적립품의_0910(완료) 5 6" xfId="494" xr:uid="{00000000-0005-0000-0000-000072050000}"/>
    <cellStyle name="_-* #,##0_-;-* #,##0_-;_-* &quot;-&quot;_-;_-@_-_예외적립품의_0910(완료) 5 6 2" xfId="15582" xr:uid="{00000000-0005-0000-0000-000073050000}"/>
    <cellStyle name="_-* #,##0_-;-* #,##0_-;_-* &quot;-&quot;_-;_-@_-_예외적립품의_0910(완료) 5 6 2 2" xfId="25916" xr:uid="{00000000-0005-0000-0000-000074050000}"/>
    <cellStyle name="_-* #,##0_-;-* #,##0_-;_-* &quot;-&quot;_-;_-@_-_예외적립품의_0910(완료) 5 6 3" xfId="21709" xr:uid="{00000000-0005-0000-0000-000075050000}"/>
    <cellStyle name="_-* #,##0_-;-* #,##0_-;_-* &quot;-&quot;_-;_-@_-_예외적립품의_0910(완료) 5 7" xfId="495" xr:uid="{00000000-0005-0000-0000-000076050000}"/>
    <cellStyle name="_-* #,##0_-;-* #,##0_-;_-* &quot;-&quot;_-;_-@_-_예외적립품의_0910(완료) 5 7 2" xfId="15583" xr:uid="{00000000-0005-0000-0000-000077050000}"/>
    <cellStyle name="_-* #,##0_-;-* #,##0_-;_-* &quot;-&quot;_-;_-@_-_예외적립품의_0910(완료) 5 7 2 2" xfId="25917" xr:uid="{00000000-0005-0000-0000-000078050000}"/>
    <cellStyle name="_-* #,##0_-;-* #,##0_-;_-* &quot;-&quot;_-;_-@_-_예외적립품의_0910(완료) 5 7 3" xfId="21710" xr:uid="{00000000-0005-0000-0000-000079050000}"/>
    <cellStyle name="_-* #,##0_-;-* #,##0_-;_-* &quot;-&quot;_-;_-@_-_예외적립품의_0910(완료) 5 8" xfId="15571" xr:uid="{00000000-0005-0000-0000-00007A050000}"/>
    <cellStyle name="_-* #,##0_-;-* #,##0_-;_-* &quot;-&quot;_-;_-@_-_예외적립품의_0910(완료) 5 8 2" xfId="25905" xr:uid="{00000000-0005-0000-0000-00007B050000}"/>
    <cellStyle name="_-* #,##0_-;-* #,##0_-;_-* &quot;-&quot;_-;_-@_-_예외적립품의_0910(완료) 5 9" xfId="21698" xr:uid="{00000000-0005-0000-0000-00007C050000}"/>
    <cellStyle name="_-* #,##0_-;-* #,##0_-;_-* &quot;-&quot;_-;_-@_-_예외적립품의_0910(완료) 6" xfId="496" xr:uid="{00000000-0005-0000-0000-00007D050000}"/>
    <cellStyle name="_-* #,##0_-;-* #,##0_-;_-* &quot;-&quot;_-;_-@_-_예외적립품의_0910(완료) 6 2" xfId="497" xr:uid="{00000000-0005-0000-0000-00007E050000}"/>
    <cellStyle name="_-* #,##0_-;-* #,##0_-;_-* &quot;-&quot;_-;_-@_-_예외적립품의_0910(완료) 6 2 2" xfId="15585" xr:uid="{00000000-0005-0000-0000-00007F050000}"/>
    <cellStyle name="_-* #,##0_-;-* #,##0_-;_-* &quot;-&quot;_-;_-@_-_예외적립품의_0910(완료) 6 2 2 2" xfId="25919" xr:uid="{00000000-0005-0000-0000-000080050000}"/>
    <cellStyle name="_-* #,##0_-;-* #,##0_-;_-* &quot;-&quot;_-;_-@_-_예외적립품의_0910(완료) 6 2 3" xfId="21712" xr:uid="{00000000-0005-0000-0000-000081050000}"/>
    <cellStyle name="_-* #,##0_-;-* #,##0_-;_-* &quot;-&quot;_-;_-@_-_예외적립품의_0910(완료) 6 3" xfId="498" xr:uid="{00000000-0005-0000-0000-000082050000}"/>
    <cellStyle name="_-* #,##0_-;-* #,##0_-;_-* &quot;-&quot;_-;_-@_-_예외적립품의_0910(완료) 6 3 2" xfId="15586" xr:uid="{00000000-0005-0000-0000-000083050000}"/>
    <cellStyle name="_-* #,##0_-;-* #,##0_-;_-* &quot;-&quot;_-;_-@_-_예외적립품의_0910(완료) 6 3 2 2" xfId="25920" xr:uid="{00000000-0005-0000-0000-000084050000}"/>
    <cellStyle name="_-* #,##0_-;-* #,##0_-;_-* &quot;-&quot;_-;_-@_-_예외적립품의_0910(완료) 6 3 3" xfId="21713" xr:uid="{00000000-0005-0000-0000-000085050000}"/>
    <cellStyle name="_-* #,##0_-;-* #,##0_-;_-* &quot;-&quot;_-;_-@_-_예외적립품의_0910(완료) 6 4" xfId="15584" xr:uid="{00000000-0005-0000-0000-000086050000}"/>
    <cellStyle name="_-* #,##0_-;-* #,##0_-;_-* &quot;-&quot;_-;_-@_-_예외적립품의_0910(완료) 6 4 2" xfId="25918" xr:uid="{00000000-0005-0000-0000-000087050000}"/>
    <cellStyle name="_-* #,##0_-;-* #,##0_-;_-* &quot;-&quot;_-;_-@_-_예외적립품의_0910(완료) 6 5" xfId="21711" xr:uid="{00000000-0005-0000-0000-000088050000}"/>
    <cellStyle name="_-* #,##0_-;-* #,##0_-;_-* &quot;-&quot;_-;_-@_-_예외적립품의_0910(완료) 7" xfId="499" xr:uid="{00000000-0005-0000-0000-000089050000}"/>
    <cellStyle name="_-* #,##0_-;-* #,##0_-;_-* &quot;-&quot;_-;_-@_-_예외적립품의_0910(완료) 7 2" xfId="500" xr:uid="{00000000-0005-0000-0000-00008A050000}"/>
    <cellStyle name="_-* #,##0_-;-* #,##0_-;_-* &quot;-&quot;_-;_-@_-_예외적립품의_0910(완료) 7 2 2" xfId="15588" xr:uid="{00000000-0005-0000-0000-00008B050000}"/>
    <cellStyle name="_-* #,##0_-;-* #,##0_-;_-* &quot;-&quot;_-;_-@_-_예외적립품의_0910(완료) 7 2 2 2" xfId="25922" xr:uid="{00000000-0005-0000-0000-00008C050000}"/>
    <cellStyle name="_-* #,##0_-;-* #,##0_-;_-* &quot;-&quot;_-;_-@_-_예외적립품의_0910(완료) 7 2 3" xfId="21715" xr:uid="{00000000-0005-0000-0000-00008D050000}"/>
    <cellStyle name="_-* #,##0_-;-* #,##0_-;_-* &quot;-&quot;_-;_-@_-_예외적립품의_0910(완료) 7 3" xfId="501" xr:uid="{00000000-0005-0000-0000-00008E050000}"/>
    <cellStyle name="_-* #,##0_-;-* #,##0_-;_-* &quot;-&quot;_-;_-@_-_예외적립품의_0910(완료) 7 3 2" xfId="15589" xr:uid="{00000000-0005-0000-0000-00008F050000}"/>
    <cellStyle name="_-* #,##0_-;-* #,##0_-;_-* &quot;-&quot;_-;_-@_-_예외적립품의_0910(완료) 7 3 2 2" xfId="25923" xr:uid="{00000000-0005-0000-0000-000090050000}"/>
    <cellStyle name="_-* #,##0_-;-* #,##0_-;_-* &quot;-&quot;_-;_-@_-_예외적립품의_0910(완료) 7 3 3" xfId="21716" xr:uid="{00000000-0005-0000-0000-000091050000}"/>
    <cellStyle name="_-* #,##0_-;-* #,##0_-;_-* &quot;-&quot;_-;_-@_-_예외적립품의_0910(완료) 7 4" xfId="15587" xr:uid="{00000000-0005-0000-0000-000092050000}"/>
    <cellStyle name="_-* #,##0_-;-* #,##0_-;_-* &quot;-&quot;_-;_-@_-_예외적립품의_0910(완료) 7 4 2" xfId="25921" xr:uid="{00000000-0005-0000-0000-000093050000}"/>
    <cellStyle name="_-* #,##0_-;-* #,##0_-;_-* &quot;-&quot;_-;_-@_-_예외적립품의_0910(완료) 7 5" xfId="21714" xr:uid="{00000000-0005-0000-0000-000094050000}"/>
    <cellStyle name="_-* #,##0_-;-* #,##0_-;_-* &quot;-&quot;_-;_-@_-_예외적립품의_0910(완료) 8" xfId="502" xr:uid="{00000000-0005-0000-0000-000095050000}"/>
    <cellStyle name="_-* #,##0_-;-* #,##0_-;_-* &quot;-&quot;_-;_-@_-_예외적립품의_0910(완료) 8 2" xfId="503" xr:uid="{00000000-0005-0000-0000-000096050000}"/>
    <cellStyle name="_-* #,##0_-;-* #,##0_-;_-* &quot;-&quot;_-;_-@_-_예외적립품의_0910(완료) 8 2 2" xfId="15591" xr:uid="{00000000-0005-0000-0000-000097050000}"/>
    <cellStyle name="_-* #,##0_-;-* #,##0_-;_-* &quot;-&quot;_-;_-@_-_예외적립품의_0910(완료) 8 2 2 2" xfId="25925" xr:uid="{00000000-0005-0000-0000-000098050000}"/>
    <cellStyle name="_-* #,##0_-;-* #,##0_-;_-* &quot;-&quot;_-;_-@_-_예외적립품의_0910(완료) 8 2 3" xfId="21718" xr:uid="{00000000-0005-0000-0000-000099050000}"/>
    <cellStyle name="_-* #,##0_-;-* #,##0_-;_-* &quot;-&quot;_-;_-@_-_예외적립품의_0910(완료) 8 3" xfId="504" xr:uid="{00000000-0005-0000-0000-00009A050000}"/>
    <cellStyle name="_-* #,##0_-;-* #,##0_-;_-* &quot;-&quot;_-;_-@_-_예외적립품의_0910(완료) 8 3 2" xfId="15592" xr:uid="{00000000-0005-0000-0000-00009B050000}"/>
    <cellStyle name="_-* #,##0_-;-* #,##0_-;_-* &quot;-&quot;_-;_-@_-_예외적립품의_0910(완료) 8 3 2 2" xfId="25926" xr:uid="{00000000-0005-0000-0000-00009C050000}"/>
    <cellStyle name="_-* #,##0_-;-* #,##0_-;_-* &quot;-&quot;_-;_-@_-_예외적립품의_0910(완료) 8 3 3" xfId="21719" xr:uid="{00000000-0005-0000-0000-00009D050000}"/>
    <cellStyle name="_-* #,##0_-;-* #,##0_-;_-* &quot;-&quot;_-;_-@_-_예외적립품의_0910(완료) 8 4" xfId="15590" xr:uid="{00000000-0005-0000-0000-00009E050000}"/>
    <cellStyle name="_-* #,##0_-;-* #,##0_-;_-* &quot;-&quot;_-;_-@_-_예외적립품의_0910(완료) 8 4 2" xfId="25924" xr:uid="{00000000-0005-0000-0000-00009F050000}"/>
    <cellStyle name="_-* #,##0_-;-* #,##0_-;_-* &quot;-&quot;_-;_-@_-_예외적립품의_0910(완료) 8 5" xfId="21717" xr:uid="{00000000-0005-0000-0000-0000A0050000}"/>
    <cellStyle name="_-* #,##0_-;-* #,##0_-;_-* &quot;-&quot;_-;_-@_-_예외적립품의_0910(완료) 9" xfId="505" xr:uid="{00000000-0005-0000-0000-0000A1050000}"/>
    <cellStyle name="_-* #,##0_-;-* #,##0_-;_-* &quot;-&quot;_-;_-@_-_예외적립품의_0910(완료) 9 2" xfId="15593" xr:uid="{00000000-0005-0000-0000-0000A2050000}"/>
    <cellStyle name="_-* #,##0_-;-* #,##0_-;_-* &quot;-&quot;_-;_-@_-_예외적립품의_0910(완료) 9 2 2" xfId="25927" xr:uid="{00000000-0005-0000-0000-0000A3050000}"/>
    <cellStyle name="_-* #,##0_-;-* #,##0_-;_-* &quot;-&quot;_-;_-@_-_예외적립품의_0910(완료) 9 3" xfId="21720" xr:uid="{00000000-0005-0000-0000-0000A4050000}"/>
    <cellStyle name="_-* #,##0_-;-* #,##0_-;_-* &quot;-&quot;_-;_-@_-_예외적립품의_0910(완료)_1211 충당금,건전성 현황_작업" xfId="506" xr:uid="{00000000-0005-0000-0000-0000A5050000}"/>
    <cellStyle name="_-* #,##0_-;-* #,##0_-;_-* &quot;-&quot;_-;_-@_-_예외적립품의_0910(완료)_1211 충당금,건전성 현황_작업 2" xfId="507" xr:uid="{00000000-0005-0000-0000-0000A6050000}"/>
    <cellStyle name="_-* #,##0_-;-* #,##0_-;_-* &quot;-&quot;_-;_-@_-_예외적립품의_0910(완료)_1211 충당금,건전성 현황_작업 2 2" xfId="508" xr:uid="{00000000-0005-0000-0000-0000A7050000}"/>
    <cellStyle name="_-* #,##0_-;-* #,##0_-;_-* &quot;-&quot;_-;_-@_-_예외적립품의_0910(완료)_1211 충당금,건전성 현황_작업 2 2 2" xfId="15596" xr:uid="{00000000-0005-0000-0000-0000A8050000}"/>
    <cellStyle name="_-* #,##0_-;-* #,##0_-;_-* &quot;-&quot;_-;_-@_-_예외적립품의_0910(완료)_1211 충당금,건전성 현황_작업 2 2 2 2" xfId="25930" xr:uid="{00000000-0005-0000-0000-0000A9050000}"/>
    <cellStyle name="_-* #,##0_-;-* #,##0_-;_-* &quot;-&quot;_-;_-@_-_예외적립품의_0910(완료)_1211 충당금,건전성 현황_작업 2 2 3" xfId="21723" xr:uid="{00000000-0005-0000-0000-0000AA050000}"/>
    <cellStyle name="_-* #,##0_-;-* #,##0_-;_-* &quot;-&quot;_-;_-@_-_예외적립품의_0910(완료)_1211 충당금,건전성 현황_작업 2 3" xfId="509" xr:uid="{00000000-0005-0000-0000-0000AB050000}"/>
    <cellStyle name="_-* #,##0_-;-* #,##0_-;_-* &quot;-&quot;_-;_-@_-_예외적립품의_0910(완료)_1211 충당금,건전성 현황_작업 2 3 2" xfId="15597" xr:uid="{00000000-0005-0000-0000-0000AC050000}"/>
    <cellStyle name="_-* #,##0_-;-* #,##0_-;_-* &quot;-&quot;_-;_-@_-_예외적립품의_0910(완료)_1211 충당금,건전성 현황_작업 2 3 2 2" xfId="25931" xr:uid="{00000000-0005-0000-0000-0000AD050000}"/>
    <cellStyle name="_-* #,##0_-;-* #,##0_-;_-* &quot;-&quot;_-;_-@_-_예외적립품의_0910(완료)_1211 충당금,건전성 현황_작업 2 3 3" xfId="21724" xr:uid="{00000000-0005-0000-0000-0000AE050000}"/>
    <cellStyle name="_-* #,##0_-;-* #,##0_-;_-* &quot;-&quot;_-;_-@_-_예외적립품의_0910(완료)_1211 충당금,건전성 현황_작업 2 4" xfId="15595" xr:uid="{00000000-0005-0000-0000-0000AF050000}"/>
    <cellStyle name="_-* #,##0_-;-* #,##0_-;_-* &quot;-&quot;_-;_-@_-_예외적립품의_0910(완료)_1211 충당금,건전성 현황_작업 2 4 2" xfId="25929" xr:uid="{00000000-0005-0000-0000-0000B0050000}"/>
    <cellStyle name="_-* #,##0_-;-* #,##0_-;_-* &quot;-&quot;_-;_-@_-_예외적립품의_0910(완료)_1211 충당금,건전성 현황_작업 2 5" xfId="21722" xr:uid="{00000000-0005-0000-0000-0000B1050000}"/>
    <cellStyle name="_-* #,##0_-;-* #,##0_-;_-* &quot;-&quot;_-;_-@_-_예외적립품의_0910(완료)_1211 충당금,건전성 현황_작업 3" xfId="510" xr:uid="{00000000-0005-0000-0000-0000B2050000}"/>
    <cellStyle name="_-* #,##0_-;-* #,##0_-;_-* &quot;-&quot;_-;_-@_-_예외적립품의_0910(완료)_1211 충당금,건전성 현황_작업 3 2" xfId="511" xr:uid="{00000000-0005-0000-0000-0000B3050000}"/>
    <cellStyle name="_-* #,##0_-;-* #,##0_-;_-* &quot;-&quot;_-;_-@_-_예외적립품의_0910(완료)_1211 충당금,건전성 현황_작업 3 2 2" xfId="15599" xr:uid="{00000000-0005-0000-0000-0000B4050000}"/>
    <cellStyle name="_-* #,##0_-;-* #,##0_-;_-* &quot;-&quot;_-;_-@_-_예외적립품의_0910(완료)_1211 충당금,건전성 현황_작업 3 2 2 2" xfId="25933" xr:uid="{00000000-0005-0000-0000-0000B5050000}"/>
    <cellStyle name="_-* #,##0_-;-* #,##0_-;_-* &quot;-&quot;_-;_-@_-_예외적립품의_0910(완료)_1211 충당금,건전성 현황_작업 3 2 3" xfId="21726" xr:uid="{00000000-0005-0000-0000-0000B6050000}"/>
    <cellStyle name="_-* #,##0_-;-* #,##0_-;_-* &quot;-&quot;_-;_-@_-_예외적립품의_0910(완료)_1211 충당금,건전성 현황_작업 3 3" xfId="512" xr:uid="{00000000-0005-0000-0000-0000B7050000}"/>
    <cellStyle name="_-* #,##0_-;-* #,##0_-;_-* &quot;-&quot;_-;_-@_-_예외적립품의_0910(완료)_1211 충당금,건전성 현황_작업 3 3 2" xfId="15600" xr:uid="{00000000-0005-0000-0000-0000B8050000}"/>
    <cellStyle name="_-* #,##0_-;-* #,##0_-;_-* &quot;-&quot;_-;_-@_-_예외적립품의_0910(완료)_1211 충당금,건전성 현황_작업 3 3 2 2" xfId="25934" xr:uid="{00000000-0005-0000-0000-0000B9050000}"/>
    <cellStyle name="_-* #,##0_-;-* #,##0_-;_-* &quot;-&quot;_-;_-@_-_예외적립품의_0910(완료)_1211 충당금,건전성 현황_작업 3 3 3" xfId="21727" xr:uid="{00000000-0005-0000-0000-0000BA050000}"/>
    <cellStyle name="_-* #,##0_-;-* #,##0_-;_-* &quot;-&quot;_-;_-@_-_예외적립품의_0910(완료)_1211 충당금,건전성 현황_작업 3 4" xfId="15598" xr:uid="{00000000-0005-0000-0000-0000BB050000}"/>
    <cellStyle name="_-* #,##0_-;-* #,##0_-;_-* &quot;-&quot;_-;_-@_-_예외적립품의_0910(완료)_1211 충당금,건전성 현황_작업 3 4 2" xfId="25932" xr:uid="{00000000-0005-0000-0000-0000BC050000}"/>
    <cellStyle name="_-* #,##0_-;-* #,##0_-;_-* &quot;-&quot;_-;_-@_-_예외적립품의_0910(완료)_1211 충당금,건전성 현황_작업 3 5" xfId="21725" xr:uid="{00000000-0005-0000-0000-0000BD050000}"/>
    <cellStyle name="_-* #,##0_-;-* #,##0_-;_-* &quot;-&quot;_-;_-@_-_예외적립품의_0910(완료)_1211 충당금,건전성 현황_작업 4" xfId="513" xr:uid="{00000000-0005-0000-0000-0000BE050000}"/>
    <cellStyle name="_-* #,##0_-;-* #,##0_-;_-* &quot;-&quot;_-;_-@_-_예외적립품의_0910(완료)_1211 충당금,건전성 현황_작업 4 2" xfId="514" xr:uid="{00000000-0005-0000-0000-0000BF050000}"/>
    <cellStyle name="_-* #,##0_-;-* #,##0_-;_-* &quot;-&quot;_-;_-@_-_예외적립품의_0910(완료)_1211 충당금,건전성 현황_작업 4 2 2" xfId="15602" xr:uid="{00000000-0005-0000-0000-0000C0050000}"/>
    <cellStyle name="_-* #,##0_-;-* #,##0_-;_-* &quot;-&quot;_-;_-@_-_예외적립품의_0910(완료)_1211 충당금,건전성 현황_작업 4 2 2 2" xfId="25936" xr:uid="{00000000-0005-0000-0000-0000C1050000}"/>
    <cellStyle name="_-* #,##0_-;-* #,##0_-;_-* &quot;-&quot;_-;_-@_-_예외적립품의_0910(완료)_1211 충당금,건전성 현황_작업 4 2 3" xfId="21729" xr:uid="{00000000-0005-0000-0000-0000C2050000}"/>
    <cellStyle name="_-* #,##0_-;-* #,##0_-;_-* &quot;-&quot;_-;_-@_-_예외적립품의_0910(완료)_1211 충당금,건전성 현황_작업 4 3" xfId="515" xr:uid="{00000000-0005-0000-0000-0000C3050000}"/>
    <cellStyle name="_-* #,##0_-;-* #,##0_-;_-* &quot;-&quot;_-;_-@_-_예외적립품의_0910(완료)_1211 충당금,건전성 현황_작업 4 3 2" xfId="15603" xr:uid="{00000000-0005-0000-0000-0000C4050000}"/>
    <cellStyle name="_-* #,##0_-;-* #,##0_-;_-* &quot;-&quot;_-;_-@_-_예외적립품의_0910(완료)_1211 충당금,건전성 현황_작업 4 3 2 2" xfId="25937" xr:uid="{00000000-0005-0000-0000-0000C5050000}"/>
    <cellStyle name="_-* #,##0_-;-* #,##0_-;_-* &quot;-&quot;_-;_-@_-_예외적립품의_0910(완료)_1211 충당금,건전성 현황_작업 4 3 3" xfId="21730" xr:uid="{00000000-0005-0000-0000-0000C6050000}"/>
    <cellStyle name="_-* #,##0_-;-* #,##0_-;_-* &quot;-&quot;_-;_-@_-_예외적립품의_0910(완료)_1211 충당금,건전성 현황_작업 4 4" xfId="15601" xr:uid="{00000000-0005-0000-0000-0000C7050000}"/>
    <cellStyle name="_-* #,##0_-;-* #,##0_-;_-* &quot;-&quot;_-;_-@_-_예외적립품의_0910(완료)_1211 충당금,건전성 현황_작업 4 4 2" xfId="25935" xr:uid="{00000000-0005-0000-0000-0000C8050000}"/>
    <cellStyle name="_-* #,##0_-;-* #,##0_-;_-* &quot;-&quot;_-;_-@_-_예외적립품의_0910(완료)_1211 충당금,건전성 현황_작업 4 5" xfId="21728" xr:uid="{00000000-0005-0000-0000-0000C9050000}"/>
    <cellStyle name="_-* #,##0_-;-* #,##0_-;_-* &quot;-&quot;_-;_-@_-_예외적립품의_0910(완료)_1211 충당금,건전성 현황_작업 5" xfId="516" xr:uid="{00000000-0005-0000-0000-0000CA050000}"/>
    <cellStyle name="_-* #,##0_-;-* #,##0_-;_-* &quot;-&quot;_-;_-@_-_예외적립품의_0910(완료)_1211 충당금,건전성 현황_작업 5 2" xfId="15604" xr:uid="{00000000-0005-0000-0000-0000CB050000}"/>
    <cellStyle name="_-* #,##0_-;-* #,##0_-;_-* &quot;-&quot;_-;_-@_-_예외적립품의_0910(완료)_1211 충당금,건전성 현황_작업 5 2 2" xfId="25938" xr:uid="{00000000-0005-0000-0000-0000CC050000}"/>
    <cellStyle name="_-* #,##0_-;-* #,##0_-;_-* &quot;-&quot;_-;_-@_-_예외적립품의_0910(완료)_1211 충당금,건전성 현황_작업 5 3" xfId="21731" xr:uid="{00000000-0005-0000-0000-0000CD050000}"/>
    <cellStyle name="_-* #,##0_-;-* #,##0_-;_-* &quot;-&quot;_-;_-@_-_예외적립품의_0910(완료)_1211 충당금,건전성 현황_작업 6" xfId="517" xr:uid="{00000000-0005-0000-0000-0000CE050000}"/>
    <cellStyle name="_-* #,##0_-;-* #,##0_-;_-* &quot;-&quot;_-;_-@_-_예외적립품의_0910(완료)_1211 충당금,건전성 현황_작업 6 2" xfId="15605" xr:uid="{00000000-0005-0000-0000-0000CF050000}"/>
    <cellStyle name="_-* #,##0_-;-* #,##0_-;_-* &quot;-&quot;_-;_-@_-_예외적립품의_0910(완료)_1211 충당금,건전성 현황_작업 6 2 2" xfId="25939" xr:uid="{00000000-0005-0000-0000-0000D0050000}"/>
    <cellStyle name="_-* #,##0_-;-* #,##0_-;_-* &quot;-&quot;_-;_-@_-_예외적립품의_0910(완료)_1211 충당금,건전성 현황_작업 6 3" xfId="21732" xr:uid="{00000000-0005-0000-0000-0000D1050000}"/>
    <cellStyle name="_-* #,##0_-;-* #,##0_-;_-* &quot;-&quot;_-;_-@_-_예외적립품의_0910(완료)_1211 충당금,건전성 현황_작업 7" xfId="518" xr:uid="{00000000-0005-0000-0000-0000D2050000}"/>
    <cellStyle name="_-* #,##0_-;-* #,##0_-;_-* &quot;-&quot;_-;_-@_-_예외적립품의_0910(완료)_1211 충당금,건전성 현황_작업 7 2" xfId="15606" xr:uid="{00000000-0005-0000-0000-0000D3050000}"/>
    <cellStyle name="_-* #,##0_-;-* #,##0_-;_-* &quot;-&quot;_-;_-@_-_예외적립품의_0910(완료)_1211 충당금,건전성 현황_작업 7 2 2" xfId="25940" xr:uid="{00000000-0005-0000-0000-0000D4050000}"/>
    <cellStyle name="_-* #,##0_-;-* #,##0_-;_-* &quot;-&quot;_-;_-@_-_예외적립품의_0910(완료)_1211 충당금,건전성 현황_작업 7 3" xfId="21733" xr:uid="{00000000-0005-0000-0000-0000D5050000}"/>
    <cellStyle name="_-* #,##0_-;-* #,##0_-;_-* &quot;-&quot;_-;_-@_-_예외적립품의_0910(완료)_1211 충당금,건전성 현황_작업 8" xfId="15594" xr:uid="{00000000-0005-0000-0000-0000D6050000}"/>
    <cellStyle name="_-* #,##0_-;-* #,##0_-;_-* &quot;-&quot;_-;_-@_-_예외적립품의_0910(완료)_1211 충당금,건전성 현황_작업 8 2" xfId="25928" xr:uid="{00000000-0005-0000-0000-0000D7050000}"/>
    <cellStyle name="_-* #,##0_-;-* #,##0_-;_-* &quot;-&quot;_-;_-@_-_예외적립품의_0910(완료)_1211 충당금,건전성 현황_작업 9" xfId="21721" xr:uid="{00000000-0005-0000-0000-0000D8050000}"/>
    <cellStyle name="_-* #,##0_-;-* #,##0_-;_-* &quot;-&quot;_-;_-@_-_예외적립품의_0910(완료)_Hana 2011-1 Program_Data Disk_Pool B_v2(v5-1더밸류-이교민)" xfId="519" xr:uid="{00000000-0005-0000-0000-0000D9050000}"/>
    <cellStyle name="_-* #,##0_-;-* #,##0_-;_-* &quot;-&quot;_-;_-@_-_예외적립품의_0910(완료)_Hana 2011-1 Program_Data Disk_Pool B_v2(v5-1더밸류-이교민) 2" xfId="520" xr:uid="{00000000-0005-0000-0000-0000DA050000}"/>
    <cellStyle name="_-* #,##0_-;-* #,##0_-;_-* &quot;-&quot;_-;_-@_-_예외적립품의_0910(완료)_Hana 2011-1 Program_Data Disk_Pool B_v2(v5-1더밸류-이교민) 2 2" xfId="521" xr:uid="{00000000-0005-0000-0000-0000DB050000}"/>
    <cellStyle name="_-* #,##0_-;-* #,##0_-;_-* &quot;-&quot;_-;_-@_-_예외적립품의_0910(완료)_Hana 2011-1 Program_Data Disk_Pool B_v2(v5-1더밸류-이교민) 2 2 2" xfId="15609" xr:uid="{00000000-0005-0000-0000-0000DC050000}"/>
    <cellStyle name="_-* #,##0_-;-* #,##0_-;_-* &quot;-&quot;_-;_-@_-_예외적립품의_0910(완료)_Hana 2011-1 Program_Data Disk_Pool B_v2(v5-1더밸류-이교민) 2 2 2 2" xfId="25943" xr:uid="{00000000-0005-0000-0000-0000DD050000}"/>
    <cellStyle name="_-* #,##0_-;-* #,##0_-;_-* &quot;-&quot;_-;_-@_-_예외적립품의_0910(완료)_Hana 2011-1 Program_Data Disk_Pool B_v2(v5-1더밸류-이교민) 2 2 3" xfId="21736" xr:uid="{00000000-0005-0000-0000-0000DE050000}"/>
    <cellStyle name="_-* #,##0_-;-* #,##0_-;_-* &quot;-&quot;_-;_-@_-_예외적립품의_0910(완료)_Hana 2011-1 Program_Data Disk_Pool B_v2(v5-1더밸류-이교민) 2 3" xfId="522" xr:uid="{00000000-0005-0000-0000-0000DF050000}"/>
    <cellStyle name="_-* #,##0_-;-* #,##0_-;_-* &quot;-&quot;_-;_-@_-_예외적립품의_0910(완료)_Hana 2011-1 Program_Data Disk_Pool B_v2(v5-1더밸류-이교민) 2 3 2" xfId="15610" xr:uid="{00000000-0005-0000-0000-0000E0050000}"/>
    <cellStyle name="_-* #,##0_-;-* #,##0_-;_-* &quot;-&quot;_-;_-@_-_예외적립품의_0910(완료)_Hana 2011-1 Program_Data Disk_Pool B_v2(v5-1더밸류-이교민) 2 3 2 2" xfId="25944" xr:uid="{00000000-0005-0000-0000-0000E1050000}"/>
    <cellStyle name="_-* #,##0_-;-* #,##0_-;_-* &quot;-&quot;_-;_-@_-_예외적립품의_0910(완료)_Hana 2011-1 Program_Data Disk_Pool B_v2(v5-1더밸류-이교민) 2 3 3" xfId="21737" xr:uid="{00000000-0005-0000-0000-0000E2050000}"/>
    <cellStyle name="_-* #,##0_-;-* #,##0_-;_-* &quot;-&quot;_-;_-@_-_예외적립품의_0910(완료)_Hana 2011-1 Program_Data Disk_Pool B_v2(v5-1더밸류-이교민) 2 4" xfId="15608" xr:uid="{00000000-0005-0000-0000-0000E3050000}"/>
    <cellStyle name="_-* #,##0_-;-* #,##0_-;_-* &quot;-&quot;_-;_-@_-_예외적립품의_0910(완료)_Hana 2011-1 Program_Data Disk_Pool B_v2(v5-1더밸류-이교민) 2 4 2" xfId="25942" xr:uid="{00000000-0005-0000-0000-0000E4050000}"/>
    <cellStyle name="_-* #,##0_-;-* #,##0_-;_-* &quot;-&quot;_-;_-@_-_예외적립품의_0910(완료)_Hana 2011-1 Program_Data Disk_Pool B_v2(v5-1더밸류-이교민) 2 5" xfId="21735" xr:uid="{00000000-0005-0000-0000-0000E5050000}"/>
    <cellStyle name="_-* #,##0_-;-* #,##0_-;_-* &quot;-&quot;_-;_-@_-_예외적립품의_0910(완료)_Hana 2011-1 Program_Data Disk_Pool B_v2(v5-1더밸류-이교민) 3" xfId="523" xr:uid="{00000000-0005-0000-0000-0000E6050000}"/>
    <cellStyle name="_-* #,##0_-;-* #,##0_-;_-* &quot;-&quot;_-;_-@_-_예외적립품의_0910(완료)_Hana 2011-1 Program_Data Disk_Pool B_v2(v5-1더밸류-이교민) 3 2" xfId="524" xr:uid="{00000000-0005-0000-0000-0000E7050000}"/>
    <cellStyle name="_-* #,##0_-;-* #,##0_-;_-* &quot;-&quot;_-;_-@_-_예외적립품의_0910(완료)_Hana 2011-1 Program_Data Disk_Pool B_v2(v5-1더밸류-이교민) 3 2 2" xfId="15612" xr:uid="{00000000-0005-0000-0000-0000E8050000}"/>
    <cellStyle name="_-* #,##0_-;-* #,##0_-;_-* &quot;-&quot;_-;_-@_-_예외적립품의_0910(완료)_Hana 2011-1 Program_Data Disk_Pool B_v2(v5-1더밸류-이교민) 3 2 2 2" xfId="25946" xr:uid="{00000000-0005-0000-0000-0000E9050000}"/>
    <cellStyle name="_-* #,##0_-;-* #,##0_-;_-* &quot;-&quot;_-;_-@_-_예외적립품의_0910(완료)_Hana 2011-1 Program_Data Disk_Pool B_v2(v5-1더밸류-이교민) 3 2 3" xfId="21739" xr:uid="{00000000-0005-0000-0000-0000EA050000}"/>
    <cellStyle name="_-* #,##0_-;-* #,##0_-;_-* &quot;-&quot;_-;_-@_-_예외적립품의_0910(완료)_Hana 2011-1 Program_Data Disk_Pool B_v2(v5-1더밸류-이교민) 3 3" xfId="525" xr:uid="{00000000-0005-0000-0000-0000EB050000}"/>
    <cellStyle name="_-* #,##0_-;-* #,##0_-;_-* &quot;-&quot;_-;_-@_-_예외적립품의_0910(완료)_Hana 2011-1 Program_Data Disk_Pool B_v2(v5-1더밸류-이교민) 3 3 2" xfId="15613" xr:uid="{00000000-0005-0000-0000-0000EC050000}"/>
    <cellStyle name="_-* #,##0_-;-* #,##0_-;_-* &quot;-&quot;_-;_-@_-_예외적립품의_0910(완료)_Hana 2011-1 Program_Data Disk_Pool B_v2(v5-1더밸류-이교민) 3 3 2 2" xfId="25947" xr:uid="{00000000-0005-0000-0000-0000ED050000}"/>
    <cellStyle name="_-* #,##0_-;-* #,##0_-;_-* &quot;-&quot;_-;_-@_-_예외적립품의_0910(완료)_Hana 2011-1 Program_Data Disk_Pool B_v2(v5-1더밸류-이교민) 3 3 3" xfId="21740" xr:uid="{00000000-0005-0000-0000-0000EE050000}"/>
    <cellStyle name="_-* #,##0_-;-* #,##0_-;_-* &quot;-&quot;_-;_-@_-_예외적립품의_0910(완료)_Hana 2011-1 Program_Data Disk_Pool B_v2(v5-1더밸류-이교민) 3 4" xfId="15611" xr:uid="{00000000-0005-0000-0000-0000EF050000}"/>
    <cellStyle name="_-* #,##0_-;-* #,##0_-;_-* &quot;-&quot;_-;_-@_-_예외적립품의_0910(완료)_Hana 2011-1 Program_Data Disk_Pool B_v2(v5-1더밸류-이교민) 3 4 2" xfId="25945" xr:uid="{00000000-0005-0000-0000-0000F0050000}"/>
    <cellStyle name="_-* #,##0_-;-* #,##0_-;_-* &quot;-&quot;_-;_-@_-_예외적립품의_0910(완료)_Hana 2011-1 Program_Data Disk_Pool B_v2(v5-1더밸류-이교민) 3 5" xfId="21738" xr:uid="{00000000-0005-0000-0000-0000F1050000}"/>
    <cellStyle name="_-* #,##0_-;-* #,##0_-;_-* &quot;-&quot;_-;_-@_-_예외적립품의_0910(완료)_Hana 2011-1 Program_Data Disk_Pool B_v2(v5-1더밸류-이교민) 4" xfId="526" xr:uid="{00000000-0005-0000-0000-0000F2050000}"/>
    <cellStyle name="_-* #,##0_-;-* #,##0_-;_-* &quot;-&quot;_-;_-@_-_예외적립품의_0910(완료)_Hana 2011-1 Program_Data Disk_Pool B_v2(v5-1더밸류-이교민) 4 2" xfId="527" xr:uid="{00000000-0005-0000-0000-0000F3050000}"/>
    <cellStyle name="_-* #,##0_-;-* #,##0_-;_-* &quot;-&quot;_-;_-@_-_예외적립품의_0910(완료)_Hana 2011-1 Program_Data Disk_Pool B_v2(v5-1더밸류-이교민) 4 2 2" xfId="15615" xr:uid="{00000000-0005-0000-0000-0000F4050000}"/>
    <cellStyle name="_-* #,##0_-;-* #,##0_-;_-* &quot;-&quot;_-;_-@_-_예외적립품의_0910(완료)_Hana 2011-1 Program_Data Disk_Pool B_v2(v5-1더밸류-이교민) 4 2 2 2" xfId="25949" xr:uid="{00000000-0005-0000-0000-0000F5050000}"/>
    <cellStyle name="_-* #,##0_-;-* #,##0_-;_-* &quot;-&quot;_-;_-@_-_예외적립품의_0910(완료)_Hana 2011-1 Program_Data Disk_Pool B_v2(v5-1더밸류-이교민) 4 2 3" xfId="21742" xr:uid="{00000000-0005-0000-0000-0000F6050000}"/>
    <cellStyle name="_-* #,##0_-;-* #,##0_-;_-* &quot;-&quot;_-;_-@_-_예외적립품의_0910(완료)_Hana 2011-1 Program_Data Disk_Pool B_v2(v5-1더밸류-이교민) 4 3" xfId="528" xr:uid="{00000000-0005-0000-0000-0000F7050000}"/>
    <cellStyle name="_-* #,##0_-;-* #,##0_-;_-* &quot;-&quot;_-;_-@_-_예외적립품의_0910(완료)_Hana 2011-1 Program_Data Disk_Pool B_v2(v5-1더밸류-이교민) 4 3 2" xfId="15616" xr:uid="{00000000-0005-0000-0000-0000F8050000}"/>
    <cellStyle name="_-* #,##0_-;-* #,##0_-;_-* &quot;-&quot;_-;_-@_-_예외적립품의_0910(완료)_Hana 2011-1 Program_Data Disk_Pool B_v2(v5-1더밸류-이교민) 4 3 2 2" xfId="25950" xr:uid="{00000000-0005-0000-0000-0000F9050000}"/>
    <cellStyle name="_-* #,##0_-;-* #,##0_-;_-* &quot;-&quot;_-;_-@_-_예외적립품의_0910(완료)_Hana 2011-1 Program_Data Disk_Pool B_v2(v5-1더밸류-이교민) 4 3 3" xfId="21743" xr:uid="{00000000-0005-0000-0000-0000FA050000}"/>
    <cellStyle name="_-* #,##0_-;-* #,##0_-;_-* &quot;-&quot;_-;_-@_-_예외적립품의_0910(완료)_Hana 2011-1 Program_Data Disk_Pool B_v2(v5-1더밸류-이교민) 4 4" xfId="15614" xr:uid="{00000000-0005-0000-0000-0000FB050000}"/>
    <cellStyle name="_-* #,##0_-;-* #,##0_-;_-* &quot;-&quot;_-;_-@_-_예외적립품의_0910(완료)_Hana 2011-1 Program_Data Disk_Pool B_v2(v5-1더밸류-이교민) 4 4 2" xfId="25948" xr:uid="{00000000-0005-0000-0000-0000FC050000}"/>
    <cellStyle name="_-* #,##0_-;-* #,##0_-;_-* &quot;-&quot;_-;_-@_-_예외적립품의_0910(완료)_Hana 2011-1 Program_Data Disk_Pool B_v2(v5-1더밸류-이교민) 4 5" xfId="21741" xr:uid="{00000000-0005-0000-0000-0000FD050000}"/>
    <cellStyle name="_-* #,##0_-;-* #,##0_-;_-* &quot;-&quot;_-;_-@_-_예외적립품의_0910(완료)_Hana 2011-1 Program_Data Disk_Pool B_v2(v5-1더밸류-이교민) 5" xfId="529" xr:uid="{00000000-0005-0000-0000-0000FE050000}"/>
    <cellStyle name="_-* #,##0_-;-* #,##0_-;_-* &quot;-&quot;_-;_-@_-_예외적립품의_0910(완료)_Hana 2011-1 Program_Data Disk_Pool B_v2(v5-1더밸류-이교민) 5 2" xfId="15617" xr:uid="{00000000-0005-0000-0000-0000FF050000}"/>
    <cellStyle name="_-* #,##0_-;-* #,##0_-;_-* &quot;-&quot;_-;_-@_-_예외적립품의_0910(완료)_Hana 2011-1 Program_Data Disk_Pool B_v2(v5-1더밸류-이교민) 5 2 2" xfId="25951" xr:uid="{00000000-0005-0000-0000-000000060000}"/>
    <cellStyle name="_-* #,##0_-;-* #,##0_-;_-* &quot;-&quot;_-;_-@_-_예외적립품의_0910(완료)_Hana 2011-1 Program_Data Disk_Pool B_v2(v5-1더밸류-이교민) 5 3" xfId="21744" xr:uid="{00000000-0005-0000-0000-000001060000}"/>
    <cellStyle name="_-* #,##0_-;-* #,##0_-;_-* &quot;-&quot;_-;_-@_-_예외적립품의_0910(완료)_Hana 2011-1 Program_Data Disk_Pool B_v2(v5-1더밸류-이교민) 6" xfId="530" xr:uid="{00000000-0005-0000-0000-000002060000}"/>
    <cellStyle name="_-* #,##0_-;-* #,##0_-;_-* &quot;-&quot;_-;_-@_-_예외적립품의_0910(완료)_Hana 2011-1 Program_Data Disk_Pool B_v2(v5-1더밸류-이교민) 6 2" xfId="15618" xr:uid="{00000000-0005-0000-0000-000003060000}"/>
    <cellStyle name="_-* #,##0_-;-* #,##0_-;_-* &quot;-&quot;_-;_-@_-_예외적립품의_0910(완료)_Hana 2011-1 Program_Data Disk_Pool B_v2(v5-1더밸류-이교민) 6 2 2" xfId="25952" xr:uid="{00000000-0005-0000-0000-000004060000}"/>
    <cellStyle name="_-* #,##0_-;-* #,##0_-;_-* &quot;-&quot;_-;_-@_-_예외적립품의_0910(완료)_Hana 2011-1 Program_Data Disk_Pool B_v2(v5-1더밸류-이교민) 6 3" xfId="21745" xr:uid="{00000000-0005-0000-0000-000005060000}"/>
    <cellStyle name="_-* #,##0_-;-* #,##0_-;_-* &quot;-&quot;_-;_-@_-_예외적립품의_0910(완료)_Hana 2011-1 Program_Data Disk_Pool B_v2(v5-1더밸류-이교민) 7" xfId="531" xr:uid="{00000000-0005-0000-0000-000006060000}"/>
    <cellStyle name="_-* #,##0_-;-* #,##0_-;_-* &quot;-&quot;_-;_-@_-_예외적립품의_0910(완료)_Hana 2011-1 Program_Data Disk_Pool B_v2(v5-1더밸류-이교민) 7 2" xfId="15619" xr:uid="{00000000-0005-0000-0000-000007060000}"/>
    <cellStyle name="_-* #,##0_-;-* #,##0_-;_-* &quot;-&quot;_-;_-@_-_예외적립품의_0910(완료)_Hana 2011-1 Program_Data Disk_Pool B_v2(v5-1더밸류-이교민) 7 2 2" xfId="25953" xr:uid="{00000000-0005-0000-0000-000008060000}"/>
    <cellStyle name="_-* #,##0_-;-* #,##0_-;_-* &quot;-&quot;_-;_-@_-_예외적립품의_0910(완료)_Hana 2011-1 Program_Data Disk_Pool B_v2(v5-1더밸류-이교민) 7 3" xfId="21746" xr:uid="{00000000-0005-0000-0000-000009060000}"/>
    <cellStyle name="_-* #,##0_-;-* #,##0_-;_-* &quot;-&quot;_-;_-@_-_예외적립품의_0910(완료)_Hana 2011-1 Program_Data Disk_Pool B_v2(v5-1더밸류-이교민) 8" xfId="15607" xr:uid="{00000000-0005-0000-0000-00000A060000}"/>
    <cellStyle name="_-* #,##0_-;-* #,##0_-;_-* &quot;-&quot;_-;_-@_-_예외적립품의_0910(완료)_Hana 2011-1 Program_Data Disk_Pool B_v2(v5-1더밸류-이교민) 8 2" xfId="25941" xr:uid="{00000000-0005-0000-0000-00000B060000}"/>
    <cellStyle name="_-* #,##0_-;-* #,##0_-;_-* &quot;-&quot;_-;_-@_-_예외적립품의_0910(완료)_Hana 2011-1 Program_Data Disk_Pool B_v2(v5-1더밸류-이교민) 9" xfId="21734" xr:uid="{00000000-0005-0000-0000-00000C060000}"/>
    <cellStyle name="_-* #,##0_-;-* #,##0_-;_-* &quot;-&quot;_-;_-@_-_예외적립품의_0910(완료)_Hana 2011-1 Program_Data Disk_Pool B_v2(v5-1더밸류-이교민)_SHB 2011-2 Program_Data Disk_Pool C,B_v1(v2더밸류_이교민)" xfId="532" xr:uid="{00000000-0005-0000-0000-00000D060000}"/>
    <cellStyle name="_-* #,##0_-;-* #,##0_-;_-* &quot;-&quot;_-;_-@_-_예외적립품의_0910(완료)_Hana 2011-1 Program_Data Disk_Pool B_v2(v5-1더밸류-이교민)_SHB 2011-2 Program_Data Disk_Pool C,B_v1(v2더밸류_이교민) 2" xfId="533" xr:uid="{00000000-0005-0000-0000-00000E060000}"/>
    <cellStyle name="_-* #,##0_-;-* #,##0_-;_-* &quot;-&quot;_-;_-@_-_예외적립품의_0910(완료)_Hana 2011-1 Program_Data Disk_Pool B_v2(v5-1더밸류-이교민)_SHB 2011-2 Program_Data Disk_Pool C,B_v1(v2더밸류_이교민) 2 2" xfId="534" xr:uid="{00000000-0005-0000-0000-00000F060000}"/>
    <cellStyle name="_-* #,##0_-;-* #,##0_-;_-* &quot;-&quot;_-;_-@_-_예외적립품의_0910(완료)_Hana 2011-1 Program_Data Disk_Pool B_v2(v5-1더밸류-이교민)_SHB 2011-2 Program_Data Disk_Pool C,B_v1(v2더밸류_이교민) 2 2 2" xfId="15622" xr:uid="{00000000-0005-0000-0000-000010060000}"/>
    <cellStyle name="_-* #,##0_-;-* #,##0_-;_-* &quot;-&quot;_-;_-@_-_예외적립품의_0910(완료)_Hana 2011-1 Program_Data Disk_Pool B_v2(v5-1더밸류-이교민)_SHB 2011-2 Program_Data Disk_Pool C,B_v1(v2더밸류_이교민) 2 2 2 2" xfId="25956" xr:uid="{00000000-0005-0000-0000-000011060000}"/>
    <cellStyle name="_-* #,##0_-;-* #,##0_-;_-* &quot;-&quot;_-;_-@_-_예외적립품의_0910(완료)_Hana 2011-1 Program_Data Disk_Pool B_v2(v5-1더밸류-이교민)_SHB 2011-2 Program_Data Disk_Pool C,B_v1(v2더밸류_이교민) 2 2 3" xfId="21749" xr:uid="{00000000-0005-0000-0000-000012060000}"/>
    <cellStyle name="_-* #,##0_-;-* #,##0_-;_-* &quot;-&quot;_-;_-@_-_예외적립품의_0910(완료)_Hana 2011-1 Program_Data Disk_Pool B_v2(v5-1더밸류-이교민)_SHB 2011-2 Program_Data Disk_Pool C,B_v1(v2더밸류_이교민) 2 3" xfId="535" xr:uid="{00000000-0005-0000-0000-000013060000}"/>
    <cellStyle name="_-* #,##0_-;-* #,##0_-;_-* &quot;-&quot;_-;_-@_-_예외적립품의_0910(완료)_Hana 2011-1 Program_Data Disk_Pool B_v2(v5-1더밸류-이교민)_SHB 2011-2 Program_Data Disk_Pool C,B_v1(v2더밸류_이교민) 2 3 2" xfId="15623" xr:uid="{00000000-0005-0000-0000-000014060000}"/>
    <cellStyle name="_-* #,##0_-;-* #,##0_-;_-* &quot;-&quot;_-;_-@_-_예외적립품의_0910(완료)_Hana 2011-1 Program_Data Disk_Pool B_v2(v5-1더밸류-이교민)_SHB 2011-2 Program_Data Disk_Pool C,B_v1(v2더밸류_이교민) 2 3 2 2" xfId="25957" xr:uid="{00000000-0005-0000-0000-000015060000}"/>
    <cellStyle name="_-* #,##0_-;-* #,##0_-;_-* &quot;-&quot;_-;_-@_-_예외적립품의_0910(완료)_Hana 2011-1 Program_Data Disk_Pool B_v2(v5-1더밸류-이교민)_SHB 2011-2 Program_Data Disk_Pool C,B_v1(v2더밸류_이교민) 2 3 3" xfId="21750" xr:uid="{00000000-0005-0000-0000-000016060000}"/>
    <cellStyle name="_-* #,##0_-;-* #,##0_-;_-* &quot;-&quot;_-;_-@_-_예외적립품의_0910(완료)_Hana 2011-1 Program_Data Disk_Pool B_v2(v5-1더밸류-이교민)_SHB 2011-2 Program_Data Disk_Pool C,B_v1(v2더밸류_이교민) 2 4" xfId="15621" xr:uid="{00000000-0005-0000-0000-000017060000}"/>
    <cellStyle name="_-* #,##0_-;-* #,##0_-;_-* &quot;-&quot;_-;_-@_-_예외적립품의_0910(완료)_Hana 2011-1 Program_Data Disk_Pool B_v2(v5-1더밸류-이교민)_SHB 2011-2 Program_Data Disk_Pool C,B_v1(v2더밸류_이교민) 2 4 2" xfId="25955" xr:uid="{00000000-0005-0000-0000-000018060000}"/>
    <cellStyle name="_-* #,##0_-;-* #,##0_-;_-* &quot;-&quot;_-;_-@_-_예외적립품의_0910(완료)_Hana 2011-1 Program_Data Disk_Pool B_v2(v5-1더밸류-이교민)_SHB 2011-2 Program_Data Disk_Pool C,B_v1(v2더밸류_이교민) 2 5" xfId="21748" xr:uid="{00000000-0005-0000-0000-000019060000}"/>
    <cellStyle name="_-* #,##0_-;-* #,##0_-;_-* &quot;-&quot;_-;_-@_-_예외적립품의_0910(완료)_Hana 2011-1 Program_Data Disk_Pool B_v2(v5-1더밸류-이교민)_SHB 2011-2 Program_Data Disk_Pool C,B_v1(v2더밸류_이교민) 3" xfId="536" xr:uid="{00000000-0005-0000-0000-00001A060000}"/>
    <cellStyle name="_-* #,##0_-;-* #,##0_-;_-* &quot;-&quot;_-;_-@_-_예외적립품의_0910(완료)_Hana 2011-1 Program_Data Disk_Pool B_v2(v5-1더밸류-이교민)_SHB 2011-2 Program_Data Disk_Pool C,B_v1(v2더밸류_이교민) 3 2" xfId="537" xr:uid="{00000000-0005-0000-0000-00001B060000}"/>
    <cellStyle name="_-* #,##0_-;-* #,##0_-;_-* &quot;-&quot;_-;_-@_-_예외적립품의_0910(완료)_Hana 2011-1 Program_Data Disk_Pool B_v2(v5-1더밸류-이교민)_SHB 2011-2 Program_Data Disk_Pool C,B_v1(v2더밸류_이교민) 3 2 2" xfId="15625" xr:uid="{00000000-0005-0000-0000-00001C060000}"/>
    <cellStyle name="_-* #,##0_-;-* #,##0_-;_-* &quot;-&quot;_-;_-@_-_예외적립품의_0910(완료)_Hana 2011-1 Program_Data Disk_Pool B_v2(v5-1더밸류-이교민)_SHB 2011-2 Program_Data Disk_Pool C,B_v1(v2더밸류_이교민) 3 2 2 2" xfId="25959" xr:uid="{00000000-0005-0000-0000-00001D060000}"/>
    <cellStyle name="_-* #,##0_-;-* #,##0_-;_-* &quot;-&quot;_-;_-@_-_예외적립품의_0910(완료)_Hana 2011-1 Program_Data Disk_Pool B_v2(v5-1더밸류-이교민)_SHB 2011-2 Program_Data Disk_Pool C,B_v1(v2더밸류_이교민) 3 2 3" xfId="21752" xr:uid="{00000000-0005-0000-0000-00001E060000}"/>
    <cellStyle name="_-* #,##0_-;-* #,##0_-;_-* &quot;-&quot;_-;_-@_-_예외적립품의_0910(완료)_Hana 2011-1 Program_Data Disk_Pool B_v2(v5-1더밸류-이교민)_SHB 2011-2 Program_Data Disk_Pool C,B_v1(v2더밸류_이교민) 3 3" xfId="538" xr:uid="{00000000-0005-0000-0000-00001F060000}"/>
    <cellStyle name="_-* #,##0_-;-* #,##0_-;_-* &quot;-&quot;_-;_-@_-_예외적립품의_0910(완료)_Hana 2011-1 Program_Data Disk_Pool B_v2(v5-1더밸류-이교민)_SHB 2011-2 Program_Data Disk_Pool C,B_v1(v2더밸류_이교민) 3 3 2" xfId="15626" xr:uid="{00000000-0005-0000-0000-000020060000}"/>
    <cellStyle name="_-* #,##0_-;-* #,##0_-;_-* &quot;-&quot;_-;_-@_-_예외적립품의_0910(완료)_Hana 2011-1 Program_Data Disk_Pool B_v2(v5-1더밸류-이교민)_SHB 2011-2 Program_Data Disk_Pool C,B_v1(v2더밸류_이교민) 3 3 2 2" xfId="25960" xr:uid="{00000000-0005-0000-0000-000021060000}"/>
    <cellStyle name="_-* #,##0_-;-* #,##0_-;_-* &quot;-&quot;_-;_-@_-_예외적립품의_0910(완료)_Hana 2011-1 Program_Data Disk_Pool B_v2(v5-1더밸류-이교민)_SHB 2011-2 Program_Data Disk_Pool C,B_v1(v2더밸류_이교민) 3 3 3" xfId="21753" xr:uid="{00000000-0005-0000-0000-000022060000}"/>
    <cellStyle name="_-* #,##0_-;-* #,##0_-;_-* &quot;-&quot;_-;_-@_-_예외적립품의_0910(완료)_Hana 2011-1 Program_Data Disk_Pool B_v2(v5-1더밸류-이교민)_SHB 2011-2 Program_Data Disk_Pool C,B_v1(v2더밸류_이교민) 3 4" xfId="15624" xr:uid="{00000000-0005-0000-0000-000023060000}"/>
    <cellStyle name="_-* #,##0_-;-* #,##0_-;_-* &quot;-&quot;_-;_-@_-_예외적립품의_0910(완료)_Hana 2011-1 Program_Data Disk_Pool B_v2(v5-1더밸류-이교민)_SHB 2011-2 Program_Data Disk_Pool C,B_v1(v2더밸류_이교민) 3 4 2" xfId="25958" xr:uid="{00000000-0005-0000-0000-000024060000}"/>
    <cellStyle name="_-* #,##0_-;-* #,##0_-;_-* &quot;-&quot;_-;_-@_-_예외적립품의_0910(완료)_Hana 2011-1 Program_Data Disk_Pool B_v2(v5-1더밸류-이교민)_SHB 2011-2 Program_Data Disk_Pool C,B_v1(v2더밸류_이교민) 3 5" xfId="21751" xr:uid="{00000000-0005-0000-0000-000025060000}"/>
    <cellStyle name="_-* #,##0_-;-* #,##0_-;_-* &quot;-&quot;_-;_-@_-_예외적립품의_0910(완료)_Hana 2011-1 Program_Data Disk_Pool B_v2(v5-1더밸류-이교민)_SHB 2011-2 Program_Data Disk_Pool C,B_v1(v2더밸류_이교민) 4" xfId="539" xr:uid="{00000000-0005-0000-0000-000026060000}"/>
    <cellStyle name="_-* #,##0_-;-* #,##0_-;_-* &quot;-&quot;_-;_-@_-_예외적립품의_0910(완료)_Hana 2011-1 Program_Data Disk_Pool B_v2(v5-1더밸류-이교민)_SHB 2011-2 Program_Data Disk_Pool C,B_v1(v2더밸류_이교민) 4 2" xfId="540" xr:uid="{00000000-0005-0000-0000-000027060000}"/>
    <cellStyle name="_-* #,##0_-;-* #,##0_-;_-* &quot;-&quot;_-;_-@_-_예외적립품의_0910(완료)_Hana 2011-1 Program_Data Disk_Pool B_v2(v5-1더밸류-이교민)_SHB 2011-2 Program_Data Disk_Pool C,B_v1(v2더밸류_이교민) 4 2 2" xfId="15628" xr:uid="{00000000-0005-0000-0000-000028060000}"/>
    <cellStyle name="_-* #,##0_-;-* #,##0_-;_-* &quot;-&quot;_-;_-@_-_예외적립품의_0910(완료)_Hana 2011-1 Program_Data Disk_Pool B_v2(v5-1더밸류-이교민)_SHB 2011-2 Program_Data Disk_Pool C,B_v1(v2더밸류_이교민) 4 2 2 2" xfId="25962" xr:uid="{00000000-0005-0000-0000-000029060000}"/>
    <cellStyle name="_-* #,##0_-;-* #,##0_-;_-* &quot;-&quot;_-;_-@_-_예외적립품의_0910(완료)_Hana 2011-1 Program_Data Disk_Pool B_v2(v5-1더밸류-이교민)_SHB 2011-2 Program_Data Disk_Pool C,B_v1(v2더밸류_이교민) 4 2 3" xfId="21755" xr:uid="{00000000-0005-0000-0000-00002A060000}"/>
    <cellStyle name="_-* #,##0_-;-* #,##0_-;_-* &quot;-&quot;_-;_-@_-_예외적립품의_0910(완료)_Hana 2011-1 Program_Data Disk_Pool B_v2(v5-1더밸류-이교민)_SHB 2011-2 Program_Data Disk_Pool C,B_v1(v2더밸류_이교민) 4 3" xfId="541" xr:uid="{00000000-0005-0000-0000-00002B060000}"/>
    <cellStyle name="_-* #,##0_-;-* #,##0_-;_-* &quot;-&quot;_-;_-@_-_예외적립품의_0910(완료)_Hana 2011-1 Program_Data Disk_Pool B_v2(v5-1더밸류-이교민)_SHB 2011-2 Program_Data Disk_Pool C,B_v1(v2더밸류_이교민) 4 3 2" xfId="15629" xr:uid="{00000000-0005-0000-0000-00002C060000}"/>
    <cellStyle name="_-* #,##0_-;-* #,##0_-;_-* &quot;-&quot;_-;_-@_-_예외적립품의_0910(완료)_Hana 2011-1 Program_Data Disk_Pool B_v2(v5-1더밸류-이교민)_SHB 2011-2 Program_Data Disk_Pool C,B_v1(v2더밸류_이교민) 4 3 2 2" xfId="25963" xr:uid="{00000000-0005-0000-0000-00002D060000}"/>
    <cellStyle name="_-* #,##0_-;-* #,##0_-;_-* &quot;-&quot;_-;_-@_-_예외적립품의_0910(완료)_Hana 2011-1 Program_Data Disk_Pool B_v2(v5-1더밸류-이교민)_SHB 2011-2 Program_Data Disk_Pool C,B_v1(v2더밸류_이교민) 4 3 3" xfId="21756" xr:uid="{00000000-0005-0000-0000-00002E060000}"/>
    <cellStyle name="_-* #,##0_-;-* #,##0_-;_-* &quot;-&quot;_-;_-@_-_예외적립품의_0910(완료)_Hana 2011-1 Program_Data Disk_Pool B_v2(v5-1더밸류-이교민)_SHB 2011-2 Program_Data Disk_Pool C,B_v1(v2더밸류_이교민) 4 4" xfId="15627" xr:uid="{00000000-0005-0000-0000-00002F060000}"/>
    <cellStyle name="_-* #,##0_-;-* #,##0_-;_-* &quot;-&quot;_-;_-@_-_예외적립품의_0910(완료)_Hana 2011-1 Program_Data Disk_Pool B_v2(v5-1더밸류-이교민)_SHB 2011-2 Program_Data Disk_Pool C,B_v1(v2더밸류_이교민) 4 4 2" xfId="25961" xr:uid="{00000000-0005-0000-0000-000030060000}"/>
    <cellStyle name="_-* #,##0_-;-* #,##0_-;_-* &quot;-&quot;_-;_-@_-_예외적립품의_0910(완료)_Hana 2011-1 Program_Data Disk_Pool B_v2(v5-1더밸류-이교민)_SHB 2011-2 Program_Data Disk_Pool C,B_v1(v2더밸류_이교민) 4 5" xfId="21754" xr:uid="{00000000-0005-0000-0000-000031060000}"/>
    <cellStyle name="_-* #,##0_-;-* #,##0_-;_-* &quot;-&quot;_-;_-@_-_예외적립품의_0910(완료)_Hana 2011-1 Program_Data Disk_Pool B_v2(v5-1더밸류-이교민)_SHB 2011-2 Program_Data Disk_Pool C,B_v1(v2더밸류_이교민) 5" xfId="542" xr:uid="{00000000-0005-0000-0000-000032060000}"/>
    <cellStyle name="_-* #,##0_-;-* #,##0_-;_-* &quot;-&quot;_-;_-@_-_예외적립품의_0910(완료)_Hana 2011-1 Program_Data Disk_Pool B_v2(v5-1더밸류-이교민)_SHB 2011-2 Program_Data Disk_Pool C,B_v1(v2더밸류_이교민) 5 2" xfId="15630" xr:uid="{00000000-0005-0000-0000-000033060000}"/>
    <cellStyle name="_-* #,##0_-;-* #,##0_-;_-* &quot;-&quot;_-;_-@_-_예외적립품의_0910(완료)_Hana 2011-1 Program_Data Disk_Pool B_v2(v5-1더밸류-이교민)_SHB 2011-2 Program_Data Disk_Pool C,B_v1(v2더밸류_이교민) 5 2 2" xfId="25964" xr:uid="{00000000-0005-0000-0000-000034060000}"/>
    <cellStyle name="_-* #,##0_-;-* #,##0_-;_-* &quot;-&quot;_-;_-@_-_예외적립품의_0910(완료)_Hana 2011-1 Program_Data Disk_Pool B_v2(v5-1더밸류-이교민)_SHB 2011-2 Program_Data Disk_Pool C,B_v1(v2더밸류_이교민) 5 3" xfId="21757" xr:uid="{00000000-0005-0000-0000-000035060000}"/>
    <cellStyle name="_-* #,##0_-;-* #,##0_-;_-* &quot;-&quot;_-;_-@_-_예외적립품의_0910(완료)_Hana 2011-1 Program_Data Disk_Pool B_v2(v5-1더밸류-이교민)_SHB 2011-2 Program_Data Disk_Pool C,B_v1(v2더밸류_이교민) 6" xfId="543" xr:uid="{00000000-0005-0000-0000-000036060000}"/>
    <cellStyle name="_-* #,##0_-;-* #,##0_-;_-* &quot;-&quot;_-;_-@_-_예외적립품의_0910(완료)_Hana 2011-1 Program_Data Disk_Pool B_v2(v5-1더밸류-이교민)_SHB 2011-2 Program_Data Disk_Pool C,B_v1(v2더밸류_이교민) 6 2" xfId="15631" xr:uid="{00000000-0005-0000-0000-000037060000}"/>
    <cellStyle name="_-* #,##0_-;-* #,##0_-;_-* &quot;-&quot;_-;_-@_-_예외적립품의_0910(완료)_Hana 2011-1 Program_Data Disk_Pool B_v2(v5-1더밸류-이교민)_SHB 2011-2 Program_Data Disk_Pool C,B_v1(v2더밸류_이교민) 6 2 2" xfId="25965" xr:uid="{00000000-0005-0000-0000-000038060000}"/>
    <cellStyle name="_-* #,##0_-;-* #,##0_-;_-* &quot;-&quot;_-;_-@_-_예외적립품의_0910(완료)_Hana 2011-1 Program_Data Disk_Pool B_v2(v5-1더밸류-이교민)_SHB 2011-2 Program_Data Disk_Pool C,B_v1(v2더밸류_이교민) 6 3" xfId="21758" xr:uid="{00000000-0005-0000-0000-000039060000}"/>
    <cellStyle name="_-* #,##0_-;-* #,##0_-;_-* &quot;-&quot;_-;_-@_-_예외적립품의_0910(완료)_Hana 2011-1 Program_Data Disk_Pool B_v2(v5-1더밸류-이교민)_SHB 2011-2 Program_Data Disk_Pool C,B_v1(v2더밸류_이교민) 7" xfId="544" xr:uid="{00000000-0005-0000-0000-00003A060000}"/>
    <cellStyle name="_-* #,##0_-;-* #,##0_-;_-* &quot;-&quot;_-;_-@_-_예외적립품의_0910(완료)_Hana 2011-1 Program_Data Disk_Pool B_v2(v5-1더밸류-이교민)_SHB 2011-2 Program_Data Disk_Pool C,B_v1(v2더밸류_이교민) 7 2" xfId="15632" xr:uid="{00000000-0005-0000-0000-00003B060000}"/>
    <cellStyle name="_-* #,##0_-;-* #,##0_-;_-* &quot;-&quot;_-;_-@_-_예외적립품의_0910(완료)_Hana 2011-1 Program_Data Disk_Pool B_v2(v5-1더밸류-이교민)_SHB 2011-2 Program_Data Disk_Pool C,B_v1(v2더밸류_이교민) 7 2 2" xfId="25966" xr:uid="{00000000-0005-0000-0000-00003C060000}"/>
    <cellStyle name="_-* #,##0_-;-* #,##0_-;_-* &quot;-&quot;_-;_-@_-_예외적립품의_0910(완료)_Hana 2011-1 Program_Data Disk_Pool B_v2(v5-1더밸류-이교민)_SHB 2011-2 Program_Data Disk_Pool C,B_v1(v2더밸류_이교민) 7 3" xfId="21759" xr:uid="{00000000-0005-0000-0000-00003D060000}"/>
    <cellStyle name="_-* #,##0_-;-* #,##0_-;_-* &quot;-&quot;_-;_-@_-_예외적립품의_0910(완료)_Hana 2011-1 Program_Data Disk_Pool B_v2(v5-1더밸류-이교민)_SHB 2011-2 Program_Data Disk_Pool C,B_v1(v2더밸류_이교민) 8" xfId="15620" xr:uid="{00000000-0005-0000-0000-00003E060000}"/>
    <cellStyle name="_-* #,##0_-;-* #,##0_-;_-* &quot;-&quot;_-;_-@_-_예외적립품의_0910(완료)_Hana 2011-1 Program_Data Disk_Pool B_v2(v5-1더밸류-이교민)_SHB 2011-2 Program_Data Disk_Pool C,B_v1(v2더밸류_이교민) 8 2" xfId="25954" xr:uid="{00000000-0005-0000-0000-00003F060000}"/>
    <cellStyle name="_-* #,##0_-;-* #,##0_-;_-* &quot;-&quot;_-;_-@_-_예외적립품의_0910(완료)_Hana 2011-1 Program_Data Disk_Pool B_v2(v5-1더밸류-이교민)_SHB 2011-2 Program_Data Disk_Pool C,B_v1(v2더밸류_이교민) 9" xfId="21747" xr:uid="{00000000-0005-0000-0000-000040060000}"/>
    <cellStyle name="_-* #,##0_-;-* #,##0_-;_-* &quot;-&quot;_-;_-@_-_예외적립품의_0910(완료)_Hana 2011-1 Program_Data Disk_Pool B_v2(v5-1더밸류-이교민)_차주명관리_20110726_v1" xfId="545" xr:uid="{00000000-0005-0000-0000-000041060000}"/>
    <cellStyle name="_-* #,##0_-;-* #,##0_-;_-* &quot;-&quot;_-;_-@_-_예외적립품의_0910(완료)_Hana 2011-1 Program_Data Disk_Pool B_v2(v5-1더밸류-이교민)_차주명관리_20110726_v1 2" xfId="546" xr:uid="{00000000-0005-0000-0000-000042060000}"/>
    <cellStyle name="_-* #,##0_-;-* #,##0_-;_-* &quot;-&quot;_-;_-@_-_예외적립품의_0910(완료)_Hana 2011-1 Program_Data Disk_Pool B_v2(v5-1더밸류-이교민)_차주명관리_20110726_v1 2 2" xfId="547" xr:uid="{00000000-0005-0000-0000-000043060000}"/>
    <cellStyle name="_-* #,##0_-;-* #,##0_-;_-* &quot;-&quot;_-;_-@_-_예외적립품의_0910(완료)_Hana 2011-1 Program_Data Disk_Pool B_v2(v5-1더밸류-이교민)_차주명관리_20110726_v1 2 2 2" xfId="15635" xr:uid="{00000000-0005-0000-0000-000044060000}"/>
    <cellStyle name="_-* #,##0_-;-* #,##0_-;_-* &quot;-&quot;_-;_-@_-_예외적립품의_0910(완료)_Hana 2011-1 Program_Data Disk_Pool B_v2(v5-1더밸류-이교민)_차주명관리_20110726_v1 2 2 2 2" xfId="25969" xr:uid="{00000000-0005-0000-0000-000045060000}"/>
    <cellStyle name="_-* #,##0_-;-* #,##0_-;_-* &quot;-&quot;_-;_-@_-_예외적립품의_0910(완료)_Hana 2011-1 Program_Data Disk_Pool B_v2(v5-1더밸류-이교민)_차주명관리_20110726_v1 2 2 3" xfId="21762" xr:uid="{00000000-0005-0000-0000-000046060000}"/>
    <cellStyle name="_-* #,##0_-;-* #,##0_-;_-* &quot;-&quot;_-;_-@_-_예외적립품의_0910(완료)_Hana 2011-1 Program_Data Disk_Pool B_v2(v5-1더밸류-이교민)_차주명관리_20110726_v1 2 3" xfId="548" xr:uid="{00000000-0005-0000-0000-000047060000}"/>
    <cellStyle name="_-* #,##0_-;-* #,##0_-;_-* &quot;-&quot;_-;_-@_-_예외적립품의_0910(완료)_Hana 2011-1 Program_Data Disk_Pool B_v2(v5-1더밸류-이교민)_차주명관리_20110726_v1 2 3 2" xfId="15636" xr:uid="{00000000-0005-0000-0000-000048060000}"/>
    <cellStyle name="_-* #,##0_-;-* #,##0_-;_-* &quot;-&quot;_-;_-@_-_예외적립품의_0910(완료)_Hana 2011-1 Program_Data Disk_Pool B_v2(v5-1더밸류-이교민)_차주명관리_20110726_v1 2 3 2 2" xfId="25970" xr:uid="{00000000-0005-0000-0000-000049060000}"/>
    <cellStyle name="_-* #,##0_-;-* #,##0_-;_-* &quot;-&quot;_-;_-@_-_예외적립품의_0910(완료)_Hana 2011-1 Program_Data Disk_Pool B_v2(v5-1더밸류-이교민)_차주명관리_20110726_v1 2 3 3" xfId="21763" xr:uid="{00000000-0005-0000-0000-00004A060000}"/>
    <cellStyle name="_-* #,##0_-;-* #,##0_-;_-* &quot;-&quot;_-;_-@_-_예외적립품의_0910(완료)_Hana 2011-1 Program_Data Disk_Pool B_v2(v5-1더밸류-이교민)_차주명관리_20110726_v1 2 4" xfId="15634" xr:uid="{00000000-0005-0000-0000-00004B060000}"/>
    <cellStyle name="_-* #,##0_-;-* #,##0_-;_-* &quot;-&quot;_-;_-@_-_예외적립품의_0910(완료)_Hana 2011-1 Program_Data Disk_Pool B_v2(v5-1더밸류-이교민)_차주명관리_20110726_v1 2 4 2" xfId="25968" xr:uid="{00000000-0005-0000-0000-00004C060000}"/>
    <cellStyle name="_-* #,##0_-;-* #,##0_-;_-* &quot;-&quot;_-;_-@_-_예외적립품의_0910(완료)_Hana 2011-1 Program_Data Disk_Pool B_v2(v5-1더밸류-이교민)_차주명관리_20110726_v1 2 5" xfId="21761" xr:uid="{00000000-0005-0000-0000-00004D060000}"/>
    <cellStyle name="_-* #,##0_-;-* #,##0_-;_-* &quot;-&quot;_-;_-@_-_예외적립품의_0910(완료)_Hana 2011-1 Program_Data Disk_Pool B_v2(v5-1더밸류-이교민)_차주명관리_20110726_v1 3" xfId="549" xr:uid="{00000000-0005-0000-0000-00004E060000}"/>
    <cellStyle name="_-* #,##0_-;-* #,##0_-;_-* &quot;-&quot;_-;_-@_-_예외적립품의_0910(완료)_Hana 2011-1 Program_Data Disk_Pool B_v2(v5-1더밸류-이교민)_차주명관리_20110726_v1 3 2" xfId="550" xr:uid="{00000000-0005-0000-0000-00004F060000}"/>
    <cellStyle name="_-* #,##0_-;-* #,##0_-;_-* &quot;-&quot;_-;_-@_-_예외적립품의_0910(완료)_Hana 2011-1 Program_Data Disk_Pool B_v2(v5-1더밸류-이교민)_차주명관리_20110726_v1 3 2 2" xfId="15638" xr:uid="{00000000-0005-0000-0000-000050060000}"/>
    <cellStyle name="_-* #,##0_-;-* #,##0_-;_-* &quot;-&quot;_-;_-@_-_예외적립품의_0910(완료)_Hana 2011-1 Program_Data Disk_Pool B_v2(v5-1더밸류-이교민)_차주명관리_20110726_v1 3 2 2 2" xfId="25972" xr:uid="{00000000-0005-0000-0000-000051060000}"/>
    <cellStyle name="_-* #,##0_-;-* #,##0_-;_-* &quot;-&quot;_-;_-@_-_예외적립품의_0910(완료)_Hana 2011-1 Program_Data Disk_Pool B_v2(v5-1더밸류-이교민)_차주명관리_20110726_v1 3 2 3" xfId="21765" xr:uid="{00000000-0005-0000-0000-000052060000}"/>
    <cellStyle name="_-* #,##0_-;-* #,##0_-;_-* &quot;-&quot;_-;_-@_-_예외적립품의_0910(완료)_Hana 2011-1 Program_Data Disk_Pool B_v2(v5-1더밸류-이교민)_차주명관리_20110726_v1 3 3" xfId="551" xr:uid="{00000000-0005-0000-0000-000053060000}"/>
    <cellStyle name="_-* #,##0_-;-* #,##0_-;_-* &quot;-&quot;_-;_-@_-_예외적립품의_0910(완료)_Hana 2011-1 Program_Data Disk_Pool B_v2(v5-1더밸류-이교민)_차주명관리_20110726_v1 3 3 2" xfId="15639" xr:uid="{00000000-0005-0000-0000-000054060000}"/>
    <cellStyle name="_-* #,##0_-;-* #,##0_-;_-* &quot;-&quot;_-;_-@_-_예외적립품의_0910(완료)_Hana 2011-1 Program_Data Disk_Pool B_v2(v5-1더밸류-이교민)_차주명관리_20110726_v1 3 3 2 2" xfId="25973" xr:uid="{00000000-0005-0000-0000-000055060000}"/>
    <cellStyle name="_-* #,##0_-;-* #,##0_-;_-* &quot;-&quot;_-;_-@_-_예외적립품의_0910(완료)_Hana 2011-1 Program_Data Disk_Pool B_v2(v5-1더밸류-이교민)_차주명관리_20110726_v1 3 3 3" xfId="21766" xr:uid="{00000000-0005-0000-0000-000056060000}"/>
    <cellStyle name="_-* #,##0_-;-* #,##0_-;_-* &quot;-&quot;_-;_-@_-_예외적립품의_0910(완료)_Hana 2011-1 Program_Data Disk_Pool B_v2(v5-1더밸류-이교민)_차주명관리_20110726_v1 3 4" xfId="15637" xr:uid="{00000000-0005-0000-0000-000057060000}"/>
    <cellStyle name="_-* #,##0_-;-* #,##0_-;_-* &quot;-&quot;_-;_-@_-_예외적립품의_0910(완료)_Hana 2011-1 Program_Data Disk_Pool B_v2(v5-1더밸류-이교민)_차주명관리_20110726_v1 3 4 2" xfId="25971" xr:uid="{00000000-0005-0000-0000-000058060000}"/>
    <cellStyle name="_-* #,##0_-;-* #,##0_-;_-* &quot;-&quot;_-;_-@_-_예외적립품의_0910(완료)_Hana 2011-1 Program_Data Disk_Pool B_v2(v5-1더밸류-이교민)_차주명관리_20110726_v1 3 5" xfId="21764" xr:uid="{00000000-0005-0000-0000-000059060000}"/>
    <cellStyle name="_-* #,##0_-;-* #,##0_-;_-* &quot;-&quot;_-;_-@_-_예외적립품의_0910(완료)_Hana 2011-1 Program_Data Disk_Pool B_v2(v5-1더밸류-이교민)_차주명관리_20110726_v1 4" xfId="552" xr:uid="{00000000-0005-0000-0000-00005A060000}"/>
    <cellStyle name="_-* #,##0_-;-* #,##0_-;_-* &quot;-&quot;_-;_-@_-_예외적립품의_0910(완료)_Hana 2011-1 Program_Data Disk_Pool B_v2(v5-1더밸류-이교민)_차주명관리_20110726_v1 4 2" xfId="553" xr:uid="{00000000-0005-0000-0000-00005B060000}"/>
    <cellStyle name="_-* #,##0_-;-* #,##0_-;_-* &quot;-&quot;_-;_-@_-_예외적립품의_0910(완료)_Hana 2011-1 Program_Data Disk_Pool B_v2(v5-1더밸류-이교민)_차주명관리_20110726_v1 4 2 2" xfId="15641" xr:uid="{00000000-0005-0000-0000-00005C060000}"/>
    <cellStyle name="_-* #,##0_-;-* #,##0_-;_-* &quot;-&quot;_-;_-@_-_예외적립품의_0910(완료)_Hana 2011-1 Program_Data Disk_Pool B_v2(v5-1더밸류-이교민)_차주명관리_20110726_v1 4 2 2 2" xfId="25975" xr:uid="{00000000-0005-0000-0000-00005D060000}"/>
    <cellStyle name="_-* #,##0_-;-* #,##0_-;_-* &quot;-&quot;_-;_-@_-_예외적립품의_0910(완료)_Hana 2011-1 Program_Data Disk_Pool B_v2(v5-1더밸류-이교민)_차주명관리_20110726_v1 4 2 3" xfId="21768" xr:uid="{00000000-0005-0000-0000-00005E060000}"/>
    <cellStyle name="_-* #,##0_-;-* #,##0_-;_-* &quot;-&quot;_-;_-@_-_예외적립품의_0910(완료)_Hana 2011-1 Program_Data Disk_Pool B_v2(v5-1더밸류-이교민)_차주명관리_20110726_v1 4 3" xfId="554" xr:uid="{00000000-0005-0000-0000-00005F060000}"/>
    <cellStyle name="_-* #,##0_-;-* #,##0_-;_-* &quot;-&quot;_-;_-@_-_예외적립품의_0910(완료)_Hana 2011-1 Program_Data Disk_Pool B_v2(v5-1더밸류-이교민)_차주명관리_20110726_v1 4 3 2" xfId="15642" xr:uid="{00000000-0005-0000-0000-000060060000}"/>
    <cellStyle name="_-* #,##0_-;-* #,##0_-;_-* &quot;-&quot;_-;_-@_-_예외적립품의_0910(완료)_Hana 2011-1 Program_Data Disk_Pool B_v2(v5-1더밸류-이교민)_차주명관리_20110726_v1 4 3 2 2" xfId="25976" xr:uid="{00000000-0005-0000-0000-000061060000}"/>
    <cellStyle name="_-* #,##0_-;-* #,##0_-;_-* &quot;-&quot;_-;_-@_-_예외적립품의_0910(완료)_Hana 2011-1 Program_Data Disk_Pool B_v2(v5-1더밸류-이교민)_차주명관리_20110726_v1 4 3 3" xfId="21769" xr:uid="{00000000-0005-0000-0000-000062060000}"/>
    <cellStyle name="_-* #,##0_-;-* #,##0_-;_-* &quot;-&quot;_-;_-@_-_예외적립품의_0910(완료)_Hana 2011-1 Program_Data Disk_Pool B_v2(v5-1더밸류-이교민)_차주명관리_20110726_v1 4 4" xfId="15640" xr:uid="{00000000-0005-0000-0000-000063060000}"/>
    <cellStyle name="_-* #,##0_-;-* #,##0_-;_-* &quot;-&quot;_-;_-@_-_예외적립품의_0910(완료)_Hana 2011-1 Program_Data Disk_Pool B_v2(v5-1더밸류-이교민)_차주명관리_20110726_v1 4 4 2" xfId="25974" xr:uid="{00000000-0005-0000-0000-000064060000}"/>
    <cellStyle name="_-* #,##0_-;-* #,##0_-;_-* &quot;-&quot;_-;_-@_-_예외적립품의_0910(완료)_Hana 2011-1 Program_Data Disk_Pool B_v2(v5-1더밸류-이교민)_차주명관리_20110726_v1 4 5" xfId="21767" xr:uid="{00000000-0005-0000-0000-000065060000}"/>
    <cellStyle name="_-* #,##0_-;-* #,##0_-;_-* &quot;-&quot;_-;_-@_-_예외적립품의_0910(완료)_Hana 2011-1 Program_Data Disk_Pool B_v2(v5-1더밸류-이교민)_차주명관리_20110726_v1 5" xfId="555" xr:uid="{00000000-0005-0000-0000-000066060000}"/>
    <cellStyle name="_-* #,##0_-;-* #,##0_-;_-* &quot;-&quot;_-;_-@_-_예외적립품의_0910(완료)_Hana 2011-1 Program_Data Disk_Pool B_v2(v5-1더밸류-이교민)_차주명관리_20110726_v1 5 2" xfId="15643" xr:uid="{00000000-0005-0000-0000-000067060000}"/>
    <cellStyle name="_-* #,##0_-;-* #,##0_-;_-* &quot;-&quot;_-;_-@_-_예외적립품의_0910(완료)_Hana 2011-1 Program_Data Disk_Pool B_v2(v5-1더밸류-이교민)_차주명관리_20110726_v1 5 2 2" xfId="25977" xr:uid="{00000000-0005-0000-0000-000068060000}"/>
    <cellStyle name="_-* #,##0_-;-* #,##0_-;_-* &quot;-&quot;_-;_-@_-_예외적립품의_0910(완료)_Hana 2011-1 Program_Data Disk_Pool B_v2(v5-1더밸류-이교민)_차주명관리_20110726_v1 5 3" xfId="21770" xr:uid="{00000000-0005-0000-0000-000069060000}"/>
    <cellStyle name="_-* #,##0_-;-* #,##0_-;_-* &quot;-&quot;_-;_-@_-_예외적립품의_0910(완료)_Hana 2011-1 Program_Data Disk_Pool B_v2(v5-1더밸류-이교민)_차주명관리_20110726_v1 6" xfId="556" xr:uid="{00000000-0005-0000-0000-00006A060000}"/>
    <cellStyle name="_-* #,##0_-;-* #,##0_-;_-* &quot;-&quot;_-;_-@_-_예외적립품의_0910(완료)_Hana 2011-1 Program_Data Disk_Pool B_v2(v5-1더밸류-이교민)_차주명관리_20110726_v1 6 2" xfId="15644" xr:uid="{00000000-0005-0000-0000-00006B060000}"/>
    <cellStyle name="_-* #,##0_-;-* #,##0_-;_-* &quot;-&quot;_-;_-@_-_예외적립품의_0910(완료)_Hana 2011-1 Program_Data Disk_Pool B_v2(v5-1더밸류-이교민)_차주명관리_20110726_v1 6 2 2" xfId="25978" xr:uid="{00000000-0005-0000-0000-00006C060000}"/>
    <cellStyle name="_-* #,##0_-;-* #,##0_-;_-* &quot;-&quot;_-;_-@_-_예외적립품의_0910(완료)_Hana 2011-1 Program_Data Disk_Pool B_v2(v5-1더밸류-이교민)_차주명관리_20110726_v1 6 3" xfId="21771" xr:uid="{00000000-0005-0000-0000-00006D060000}"/>
    <cellStyle name="_-* #,##0_-;-* #,##0_-;_-* &quot;-&quot;_-;_-@_-_예외적립품의_0910(완료)_Hana 2011-1 Program_Data Disk_Pool B_v2(v5-1더밸류-이교민)_차주명관리_20110726_v1 7" xfId="557" xr:uid="{00000000-0005-0000-0000-00006E060000}"/>
    <cellStyle name="_-* #,##0_-;-* #,##0_-;_-* &quot;-&quot;_-;_-@_-_예외적립품의_0910(완료)_Hana 2011-1 Program_Data Disk_Pool B_v2(v5-1더밸류-이교민)_차주명관리_20110726_v1 7 2" xfId="15645" xr:uid="{00000000-0005-0000-0000-00006F060000}"/>
    <cellStyle name="_-* #,##0_-;-* #,##0_-;_-* &quot;-&quot;_-;_-@_-_예외적립품의_0910(완료)_Hana 2011-1 Program_Data Disk_Pool B_v2(v5-1더밸류-이교민)_차주명관리_20110726_v1 7 2 2" xfId="25979" xr:uid="{00000000-0005-0000-0000-000070060000}"/>
    <cellStyle name="_-* #,##0_-;-* #,##0_-;_-* &quot;-&quot;_-;_-@_-_예외적립품의_0910(완료)_Hana 2011-1 Program_Data Disk_Pool B_v2(v5-1더밸류-이교민)_차주명관리_20110726_v1 7 3" xfId="21772" xr:uid="{00000000-0005-0000-0000-000071060000}"/>
    <cellStyle name="_-* #,##0_-;-* #,##0_-;_-* &quot;-&quot;_-;_-@_-_예외적립품의_0910(완료)_Hana 2011-1 Program_Data Disk_Pool B_v2(v5-1더밸류-이교민)_차주명관리_20110726_v1 8" xfId="15633" xr:uid="{00000000-0005-0000-0000-000072060000}"/>
    <cellStyle name="_-* #,##0_-;-* #,##0_-;_-* &quot;-&quot;_-;_-@_-_예외적립품의_0910(완료)_Hana 2011-1 Program_Data Disk_Pool B_v2(v5-1더밸류-이교민)_차주명관리_20110726_v1 8 2" xfId="25967" xr:uid="{00000000-0005-0000-0000-000073060000}"/>
    <cellStyle name="_-* #,##0_-;-* #,##0_-;_-* &quot;-&quot;_-;_-@_-_예외적립품의_0910(완료)_Hana 2011-1 Program_Data Disk_Pool B_v2(v5-1더밸류-이교민)_차주명관리_20110726_v1 9" xfId="21760" xr:uid="{00000000-0005-0000-0000-000074060000}"/>
    <cellStyle name="_-* #,##0_-;-* #,##0_-;_-* &quot;-&quot;_-;_-@_-_예외적립품의_0910(완료)_SHB_2011-3_담보sheet(더밸류_v6이교민)" xfId="558" xr:uid="{00000000-0005-0000-0000-000075060000}"/>
    <cellStyle name="_-* #,##0_-;-* #,##0_-;_-* &quot;-&quot;_-;_-@_-_예외적립품의_0910(완료)_SHB_2011-3_담보sheet(더밸류_v6이교민) 2" xfId="559" xr:uid="{00000000-0005-0000-0000-000076060000}"/>
    <cellStyle name="_-* #,##0_-;-* #,##0_-;_-* &quot;-&quot;_-;_-@_-_예외적립품의_0910(완료)_SHB_2011-3_담보sheet(더밸류_v6이교민) 2 2" xfId="560" xr:uid="{00000000-0005-0000-0000-000077060000}"/>
    <cellStyle name="_-* #,##0_-;-* #,##0_-;_-* &quot;-&quot;_-;_-@_-_예외적립품의_0910(완료)_SHB_2011-3_담보sheet(더밸류_v6이교민) 2 2 2" xfId="15648" xr:uid="{00000000-0005-0000-0000-000078060000}"/>
    <cellStyle name="_-* #,##0_-;-* #,##0_-;_-* &quot;-&quot;_-;_-@_-_예외적립품의_0910(완료)_SHB_2011-3_담보sheet(더밸류_v6이교민) 2 2 2 2" xfId="25982" xr:uid="{00000000-0005-0000-0000-000079060000}"/>
    <cellStyle name="_-* #,##0_-;-* #,##0_-;_-* &quot;-&quot;_-;_-@_-_예외적립품의_0910(완료)_SHB_2011-3_담보sheet(더밸류_v6이교민) 2 2 3" xfId="21775" xr:uid="{00000000-0005-0000-0000-00007A060000}"/>
    <cellStyle name="_-* #,##0_-;-* #,##0_-;_-* &quot;-&quot;_-;_-@_-_예외적립품의_0910(완료)_SHB_2011-3_담보sheet(더밸류_v6이교민) 2 3" xfId="561" xr:uid="{00000000-0005-0000-0000-00007B060000}"/>
    <cellStyle name="_-* #,##0_-;-* #,##0_-;_-* &quot;-&quot;_-;_-@_-_예외적립품의_0910(완료)_SHB_2011-3_담보sheet(더밸류_v6이교민) 2 3 2" xfId="15649" xr:uid="{00000000-0005-0000-0000-00007C060000}"/>
    <cellStyle name="_-* #,##0_-;-* #,##0_-;_-* &quot;-&quot;_-;_-@_-_예외적립품의_0910(완료)_SHB_2011-3_담보sheet(더밸류_v6이교민) 2 3 2 2" xfId="25983" xr:uid="{00000000-0005-0000-0000-00007D060000}"/>
    <cellStyle name="_-* #,##0_-;-* #,##0_-;_-* &quot;-&quot;_-;_-@_-_예외적립품의_0910(완료)_SHB_2011-3_담보sheet(더밸류_v6이교민) 2 3 3" xfId="21776" xr:uid="{00000000-0005-0000-0000-00007E060000}"/>
    <cellStyle name="_-* #,##0_-;-* #,##0_-;_-* &quot;-&quot;_-;_-@_-_예외적립품의_0910(완료)_SHB_2011-3_담보sheet(더밸류_v6이교민) 2 4" xfId="15647" xr:uid="{00000000-0005-0000-0000-00007F060000}"/>
    <cellStyle name="_-* #,##0_-;-* #,##0_-;_-* &quot;-&quot;_-;_-@_-_예외적립품의_0910(완료)_SHB_2011-3_담보sheet(더밸류_v6이교민) 2 4 2" xfId="25981" xr:uid="{00000000-0005-0000-0000-000080060000}"/>
    <cellStyle name="_-* #,##0_-;-* #,##0_-;_-* &quot;-&quot;_-;_-@_-_예외적립품의_0910(완료)_SHB_2011-3_담보sheet(더밸류_v6이교민) 2 5" xfId="21774" xr:uid="{00000000-0005-0000-0000-000081060000}"/>
    <cellStyle name="_-* #,##0_-;-* #,##0_-;_-* &quot;-&quot;_-;_-@_-_예외적립품의_0910(완료)_SHB_2011-3_담보sheet(더밸류_v6이교민) 3" xfId="562" xr:uid="{00000000-0005-0000-0000-000082060000}"/>
    <cellStyle name="_-* #,##0_-;-* #,##0_-;_-* &quot;-&quot;_-;_-@_-_예외적립품의_0910(완료)_SHB_2011-3_담보sheet(더밸류_v6이교민) 3 2" xfId="563" xr:uid="{00000000-0005-0000-0000-000083060000}"/>
    <cellStyle name="_-* #,##0_-;-* #,##0_-;_-* &quot;-&quot;_-;_-@_-_예외적립품의_0910(완료)_SHB_2011-3_담보sheet(더밸류_v6이교민) 3 2 2" xfId="15651" xr:uid="{00000000-0005-0000-0000-000084060000}"/>
    <cellStyle name="_-* #,##0_-;-* #,##0_-;_-* &quot;-&quot;_-;_-@_-_예외적립품의_0910(완료)_SHB_2011-3_담보sheet(더밸류_v6이교민) 3 2 2 2" xfId="25985" xr:uid="{00000000-0005-0000-0000-000085060000}"/>
    <cellStyle name="_-* #,##0_-;-* #,##0_-;_-* &quot;-&quot;_-;_-@_-_예외적립품의_0910(완료)_SHB_2011-3_담보sheet(더밸류_v6이교민) 3 2 3" xfId="21778" xr:uid="{00000000-0005-0000-0000-000086060000}"/>
    <cellStyle name="_-* #,##0_-;-* #,##0_-;_-* &quot;-&quot;_-;_-@_-_예외적립품의_0910(완료)_SHB_2011-3_담보sheet(더밸류_v6이교민) 3 3" xfId="564" xr:uid="{00000000-0005-0000-0000-000087060000}"/>
    <cellStyle name="_-* #,##0_-;-* #,##0_-;_-* &quot;-&quot;_-;_-@_-_예외적립품의_0910(완료)_SHB_2011-3_담보sheet(더밸류_v6이교민) 3 3 2" xfId="15652" xr:uid="{00000000-0005-0000-0000-000088060000}"/>
    <cellStyle name="_-* #,##0_-;-* #,##0_-;_-* &quot;-&quot;_-;_-@_-_예외적립품의_0910(완료)_SHB_2011-3_담보sheet(더밸류_v6이교민) 3 3 2 2" xfId="25986" xr:uid="{00000000-0005-0000-0000-000089060000}"/>
    <cellStyle name="_-* #,##0_-;-* #,##0_-;_-* &quot;-&quot;_-;_-@_-_예외적립품의_0910(완료)_SHB_2011-3_담보sheet(더밸류_v6이교민) 3 3 3" xfId="21779" xr:uid="{00000000-0005-0000-0000-00008A060000}"/>
    <cellStyle name="_-* #,##0_-;-* #,##0_-;_-* &quot;-&quot;_-;_-@_-_예외적립품의_0910(완료)_SHB_2011-3_담보sheet(더밸류_v6이교민) 3 4" xfId="15650" xr:uid="{00000000-0005-0000-0000-00008B060000}"/>
    <cellStyle name="_-* #,##0_-;-* #,##0_-;_-* &quot;-&quot;_-;_-@_-_예외적립품의_0910(완료)_SHB_2011-3_담보sheet(더밸류_v6이교민) 3 4 2" xfId="25984" xr:uid="{00000000-0005-0000-0000-00008C060000}"/>
    <cellStyle name="_-* #,##0_-;-* #,##0_-;_-* &quot;-&quot;_-;_-@_-_예외적립품의_0910(완료)_SHB_2011-3_담보sheet(더밸류_v6이교민) 3 5" xfId="21777" xr:uid="{00000000-0005-0000-0000-00008D060000}"/>
    <cellStyle name="_-* #,##0_-;-* #,##0_-;_-* &quot;-&quot;_-;_-@_-_예외적립품의_0910(완료)_SHB_2011-3_담보sheet(더밸류_v6이교민) 4" xfId="565" xr:uid="{00000000-0005-0000-0000-00008E060000}"/>
    <cellStyle name="_-* #,##0_-;-* #,##0_-;_-* &quot;-&quot;_-;_-@_-_예외적립품의_0910(완료)_SHB_2011-3_담보sheet(더밸류_v6이교민) 4 2" xfId="566" xr:uid="{00000000-0005-0000-0000-00008F060000}"/>
    <cellStyle name="_-* #,##0_-;-* #,##0_-;_-* &quot;-&quot;_-;_-@_-_예외적립품의_0910(완료)_SHB_2011-3_담보sheet(더밸류_v6이교민) 4 2 2" xfId="15654" xr:uid="{00000000-0005-0000-0000-000090060000}"/>
    <cellStyle name="_-* #,##0_-;-* #,##0_-;_-* &quot;-&quot;_-;_-@_-_예외적립품의_0910(완료)_SHB_2011-3_담보sheet(더밸류_v6이교민) 4 2 2 2" xfId="25988" xr:uid="{00000000-0005-0000-0000-000091060000}"/>
    <cellStyle name="_-* #,##0_-;-* #,##0_-;_-* &quot;-&quot;_-;_-@_-_예외적립품의_0910(완료)_SHB_2011-3_담보sheet(더밸류_v6이교민) 4 2 3" xfId="21781" xr:uid="{00000000-0005-0000-0000-000092060000}"/>
    <cellStyle name="_-* #,##0_-;-* #,##0_-;_-* &quot;-&quot;_-;_-@_-_예외적립품의_0910(완료)_SHB_2011-3_담보sheet(더밸류_v6이교민) 4 3" xfId="567" xr:uid="{00000000-0005-0000-0000-000093060000}"/>
    <cellStyle name="_-* #,##0_-;-* #,##0_-;_-* &quot;-&quot;_-;_-@_-_예외적립품의_0910(완료)_SHB_2011-3_담보sheet(더밸류_v6이교민) 4 3 2" xfId="15655" xr:uid="{00000000-0005-0000-0000-000094060000}"/>
    <cellStyle name="_-* #,##0_-;-* #,##0_-;_-* &quot;-&quot;_-;_-@_-_예외적립품의_0910(완료)_SHB_2011-3_담보sheet(더밸류_v6이교민) 4 3 2 2" xfId="25989" xr:uid="{00000000-0005-0000-0000-000095060000}"/>
    <cellStyle name="_-* #,##0_-;-* #,##0_-;_-* &quot;-&quot;_-;_-@_-_예외적립품의_0910(완료)_SHB_2011-3_담보sheet(더밸류_v6이교민) 4 3 3" xfId="21782" xr:uid="{00000000-0005-0000-0000-000096060000}"/>
    <cellStyle name="_-* #,##0_-;-* #,##0_-;_-* &quot;-&quot;_-;_-@_-_예외적립품의_0910(완료)_SHB_2011-3_담보sheet(더밸류_v6이교민) 4 4" xfId="15653" xr:uid="{00000000-0005-0000-0000-000097060000}"/>
    <cellStyle name="_-* #,##0_-;-* #,##0_-;_-* &quot;-&quot;_-;_-@_-_예외적립품의_0910(완료)_SHB_2011-3_담보sheet(더밸류_v6이교민) 4 4 2" xfId="25987" xr:uid="{00000000-0005-0000-0000-000098060000}"/>
    <cellStyle name="_-* #,##0_-;-* #,##0_-;_-* &quot;-&quot;_-;_-@_-_예외적립품의_0910(완료)_SHB_2011-3_담보sheet(더밸류_v6이교민) 4 5" xfId="21780" xr:uid="{00000000-0005-0000-0000-000099060000}"/>
    <cellStyle name="_-* #,##0_-;-* #,##0_-;_-* &quot;-&quot;_-;_-@_-_예외적립품의_0910(완료)_SHB_2011-3_담보sheet(더밸류_v6이교민) 5" xfId="568" xr:uid="{00000000-0005-0000-0000-00009A060000}"/>
    <cellStyle name="_-* #,##0_-;-* #,##0_-;_-* &quot;-&quot;_-;_-@_-_예외적립품의_0910(완료)_SHB_2011-3_담보sheet(더밸류_v6이교민) 5 2" xfId="15656" xr:uid="{00000000-0005-0000-0000-00009B060000}"/>
    <cellStyle name="_-* #,##0_-;-* #,##0_-;_-* &quot;-&quot;_-;_-@_-_예외적립품의_0910(완료)_SHB_2011-3_담보sheet(더밸류_v6이교민) 5 2 2" xfId="25990" xr:uid="{00000000-0005-0000-0000-00009C060000}"/>
    <cellStyle name="_-* #,##0_-;-* #,##0_-;_-* &quot;-&quot;_-;_-@_-_예외적립품의_0910(완료)_SHB_2011-3_담보sheet(더밸류_v6이교민) 5 3" xfId="21783" xr:uid="{00000000-0005-0000-0000-00009D060000}"/>
    <cellStyle name="_-* #,##0_-;-* #,##0_-;_-* &quot;-&quot;_-;_-@_-_예외적립품의_0910(완료)_SHB_2011-3_담보sheet(더밸류_v6이교민) 6" xfId="569" xr:uid="{00000000-0005-0000-0000-00009E060000}"/>
    <cellStyle name="_-* #,##0_-;-* #,##0_-;_-* &quot;-&quot;_-;_-@_-_예외적립품의_0910(완료)_SHB_2011-3_담보sheet(더밸류_v6이교민) 6 2" xfId="15657" xr:uid="{00000000-0005-0000-0000-00009F060000}"/>
    <cellStyle name="_-* #,##0_-;-* #,##0_-;_-* &quot;-&quot;_-;_-@_-_예외적립품의_0910(완료)_SHB_2011-3_담보sheet(더밸류_v6이교민) 6 2 2" xfId="25991" xr:uid="{00000000-0005-0000-0000-0000A0060000}"/>
    <cellStyle name="_-* #,##0_-;-* #,##0_-;_-* &quot;-&quot;_-;_-@_-_예외적립품의_0910(완료)_SHB_2011-3_담보sheet(더밸류_v6이교민) 6 3" xfId="21784" xr:uid="{00000000-0005-0000-0000-0000A1060000}"/>
    <cellStyle name="_-* #,##0_-;-* #,##0_-;_-* &quot;-&quot;_-;_-@_-_예외적립품의_0910(완료)_SHB_2011-3_담보sheet(더밸류_v6이교민) 7" xfId="570" xr:uid="{00000000-0005-0000-0000-0000A2060000}"/>
    <cellStyle name="_-* #,##0_-;-* #,##0_-;_-* &quot;-&quot;_-;_-@_-_예외적립품의_0910(완료)_SHB_2011-3_담보sheet(더밸류_v6이교민) 7 2" xfId="15658" xr:uid="{00000000-0005-0000-0000-0000A3060000}"/>
    <cellStyle name="_-* #,##0_-;-* #,##0_-;_-* &quot;-&quot;_-;_-@_-_예외적립품의_0910(완료)_SHB_2011-3_담보sheet(더밸류_v6이교민) 7 2 2" xfId="25992" xr:uid="{00000000-0005-0000-0000-0000A4060000}"/>
    <cellStyle name="_-* #,##0_-;-* #,##0_-;_-* &quot;-&quot;_-;_-@_-_예외적립품의_0910(완료)_SHB_2011-3_담보sheet(더밸류_v6이교민) 7 3" xfId="21785" xr:uid="{00000000-0005-0000-0000-0000A5060000}"/>
    <cellStyle name="_-* #,##0_-;-* #,##0_-;_-* &quot;-&quot;_-;_-@_-_예외적립품의_0910(완료)_SHB_2011-3_담보sheet(더밸류_v6이교민) 8" xfId="15646" xr:uid="{00000000-0005-0000-0000-0000A6060000}"/>
    <cellStyle name="_-* #,##0_-;-* #,##0_-;_-* &quot;-&quot;_-;_-@_-_예외적립품의_0910(완료)_SHB_2011-3_담보sheet(더밸류_v6이교민) 8 2" xfId="25980" xr:uid="{00000000-0005-0000-0000-0000A7060000}"/>
    <cellStyle name="_-* #,##0_-;-* #,##0_-;_-* &quot;-&quot;_-;_-@_-_예외적립품의_0910(완료)_SHB_2011-3_담보sheet(더밸류_v6이교민) 9" xfId="21773" xr:uid="{00000000-0005-0000-0000-0000A8060000}"/>
    <cellStyle name="_-* #,##0_-;-* #,##0_-;_-* &quot;-&quot;_-;_-@_-_예외적립품의_0910(완료)_SHB_2011-3_담보sheet(더밸류_v6이교민)_차주명관리_20110726_v1" xfId="571" xr:uid="{00000000-0005-0000-0000-0000A9060000}"/>
    <cellStyle name="_-* #,##0_-;-* #,##0_-;_-* &quot;-&quot;_-;_-@_-_예외적립품의_0910(완료)_SHB_2011-3_담보sheet(더밸류_v6이교민)_차주명관리_20110726_v1 2" xfId="572" xr:uid="{00000000-0005-0000-0000-0000AA060000}"/>
    <cellStyle name="_-* #,##0_-;-* #,##0_-;_-* &quot;-&quot;_-;_-@_-_예외적립품의_0910(완료)_SHB_2011-3_담보sheet(더밸류_v6이교민)_차주명관리_20110726_v1 2 2" xfId="573" xr:uid="{00000000-0005-0000-0000-0000AB060000}"/>
    <cellStyle name="_-* #,##0_-;-* #,##0_-;_-* &quot;-&quot;_-;_-@_-_예외적립품의_0910(완료)_SHB_2011-3_담보sheet(더밸류_v6이교민)_차주명관리_20110726_v1 2 2 2" xfId="15661" xr:uid="{00000000-0005-0000-0000-0000AC060000}"/>
    <cellStyle name="_-* #,##0_-;-* #,##0_-;_-* &quot;-&quot;_-;_-@_-_예외적립품의_0910(완료)_SHB_2011-3_담보sheet(더밸류_v6이교민)_차주명관리_20110726_v1 2 2 2 2" xfId="25995" xr:uid="{00000000-0005-0000-0000-0000AD060000}"/>
    <cellStyle name="_-* #,##0_-;-* #,##0_-;_-* &quot;-&quot;_-;_-@_-_예외적립품의_0910(완료)_SHB_2011-3_담보sheet(더밸류_v6이교민)_차주명관리_20110726_v1 2 2 3" xfId="21788" xr:uid="{00000000-0005-0000-0000-0000AE060000}"/>
    <cellStyle name="_-* #,##0_-;-* #,##0_-;_-* &quot;-&quot;_-;_-@_-_예외적립품의_0910(완료)_SHB_2011-3_담보sheet(더밸류_v6이교민)_차주명관리_20110726_v1 2 3" xfId="574" xr:uid="{00000000-0005-0000-0000-0000AF060000}"/>
    <cellStyle name="_-* #,##0_-;-* #,##0_-;_-* &quot;-&quot;_-;_-@_-_예외적립품의_0910(완료)_SHB_2011-3_담보sheet(더밸류_v6이교민)_차주명관리_20110726_v1 2 3 2" xfId="15662" xr:uid="{00000000-0005-0000-0000-0000B0060000}"/>
    <cellStyle name="_-* #,##0_-;-* #,##0_-;_-* &quot;-&quot;_-;_-@_-_예외적립품의_0910(완료)_SHB_2011-3_담보sheet(더밸류_v6이교민)_차주명관리_20110726_v1 2 3 2 2" xfId="25996" xr:uid="{00000000-0005-0000-0000-0000B1060000}"/>
    <cellStyle name="_-* #,##0_-;-* #,##0_-;_-* &quot;-&quot;_-;_-@_-_예외적립품의_0910(완료)_SHB_2011-3_담보sheet(더밸류_v6이교민)_차주명관리_20110726_v1 2 3 3" xfId="21789" xr:uid="{00000000-0005-0000-0000-0000B2060000}"/>
    <cellStyle name="_-* #,##0_-;-* #,##0_-;_-* &quot;-&quot;_-;_-@_-_예외적립품의_0910(완료)_SHB_2011-3_담보sheet(더밸류_v6이교민)_차주명관리_20110726_v1 2 4" xfId="15660" xr:uid="{00000000-0005-0000-0000-0000B3060000}"/>
    <cellStyle name="_-* #,##0_-;-* #,##0_-;_-* &quot;-&quot;_-;_-@_-_예외적립품의_0910(완료)_SHB_2011-3_담보sheet(더밸류_v6이교민)_차주명관리_20110726_v1 2 4 2" xfId="25994" xr:uid="{00000000-0005-0000-0000-0000B4060000}"/>
    <cellStyle name="_-* #,##0_-;-* #,##0_-;_-* &quot;-&quot;_-;_-@_-_예외적립품의_0910(완료)_SHB_2011-3_담보sheet(더밸류_v6이교민)_차주명관리_20110726_v1 2 5" xfId="21787" xr:uid="{00000000-0005-0000-0000-0000B5060000}"/>
    <cellStyle name="_-* #,##0_-;-* #,##0_-;_-* &quot;-&quot;_-;_-@_-_예외적립품의_0910(완료)_SHB_2011-3_담보sheet(더밸류_v6이교민)_차주명관리_20110726_v1 3" xfId="575" xr:uid="{00000000-0005-0000-0000-0000B6060000}"/>
    <cellStyle name="_-* #,##0_-;-* #,##0_-;_-* &quot;-&quot;_-;_-@_-_예외적립품의_0910(완료)_SHB_2011-3_담보sheet(더밸류_v6이교민)_차주명관리_20110726_v1 3 2" xfId="576" xr:uid="{00000000-0005-0000-0000-0000B7060000}"/>
    <cellStyle name="_-* #,##0_-;-* #,##0_-;_-* &quot;-&quot;_-;_-@_-_예외적립품의_0910(완료)_SHB_2011-3_담보sheet(더밸류_v6이교민)_차주명관리_20110726_v1 3 2 2" xfId="15664" xr:uid="{00000000-0005-0000-0000-0000B8060000}"/>
    <cellStyle name="_-* #,##0_-;-* #,##0_-;_-* &quot;-&quot;_-;_-@_-_예외적립품의_0910(완료)_SHB_2011-3_담보sheet(더밸류_v6이교민)_차주명관리_20110726_v1 3 2 2 2" xfId="25998" xr:uid="{00000000-0005-0000-0000-0000B9060000}"/>
    <cellStyle name="_-* #,##0_-;-* #,##0_-;_-* &quot;-&quot;_-;_-@_-_예외적립품의_0910(완료)_SHB_2011-3_담보sheet(더밸류_v6이교민)_차주명관리_20110726_v1 3 2 3" xfId="21791" xr:uid="{00000000-0005-0000-0000-0000BA060000}"/>
    <cellStyle name="_-* #,##0_-;-* #,##0_-;_-* &quot;-&quot;_-;_-@_-_예외적립품의_0910(완료)_SHB_2011-3_담보sheet(더밸류_v6이교민)_차주명관리_20110726_v1 3 3" xfId="577" xr:uid="{00000000-0005-0000-0000-0000BB060000}"/>
    <cellStyle name="_-* #,##0_-;-* #,##0_-;_-* &quot;-&quot;_-;_-@_-_예외적립품의_0910(완료)_SHB_2011-3_담보sheet(더밸류_v6이교민)_차주명관리_20110726_v1 3 3 2" xfId="15665" xr:uid="{00000000-0005-0000-0000-0000BC060000}"/>
    <cellStyle name="_-* #,##0_-;-* #,##0_-;_-* &quot;-&quot;_-;_-@_-_예외적립품의_0910(완료)_SHB_2011-3_담보sheet(더밸류_v6이교민)_차주명관리_20110726_v1 3 3 2 2" xfId="25999" xr:uid="{00000000-0005-0000-0000-0000BD060000}"/>
    <cellStyle name="_-* #,##0_-;-* #,##0_-;_-* &quot;-&quot;_-;_-@_-_예외적립품의_0910(완료)_SHB_2011-3_담보sheet(더밸류_v6이교민)_차주명관리_20110726_v1 3 3 3" xfId="21792" xr:uid="{00000000-0005-0000-0000-0000BE060000}"/>
    <cellStyle name="_-* #,##0_-;-* #,##0_-;_-* &quot;-&quot;_-;_-@_-_예외적립품의_0910(완료)_SHB_2011-3_담보sheet(더밸류_v6이교민)_차주명관리_20110726_v1 3 4" xfId="15663" xr:uid="{00000000-0005-0000-0000-0000BF060000}"/>
    <cellStyle name="_-* #,##0_-;-* #,##0_-;_-* &quot;-&quot;_-;_-@_-_예외적립품의_0910(완료)_SHB_2011-3_담보sheet(더밸류_v6이교민)_차주명관리_20110726_v1 3 4 2" xfId="25997" xr:uid="{00000000-0005-0000-0000-0000C0060000}"/>
    <cellStyle name="_-* #,##0_-;-* #,##0_-;_-* &quot;-&quot;_-;_-@_-_예외적립품의_0910(완료)_SHB_2011-3_담보sheet(더밸류_v6이교민)_차주명관리_20110726_v1 3 5" xfId="21790" xr:uid="{00000000-0005-0000-0000-0000C1060000}"/>
    <cellStyle name="_-* #,##0_-;-* #,##0_-;_-* &quot;-&quot;_-;_-@_-_예외적립품의_0910(완료)_SHB_2011-3_담보sheet(더밸류_v6이교민)_차주명관리_20110726_v1 4" xfId="578" xr:uid="{00000000-0005-0000-0000-0000C2060000}"/>
    <cellStyle name="_-* #,##0_-;-* #,##0_-;_-* &quot;-&quot;_-;_-@_-_예외적립품의_0910(완료)_SHB_2011-3_담보sheet(더밸류_v6이교민)_차주명관리_20110726_v1 4 2" xfId="579" xr:uid="{00000000-0005-0000-0000-0000C3060000}"/>
    <cellStyle name="_-* #,##0_-;-* #,##0_-;_-* &quot;-&quot;_-;_-@_-_예외적립품의_0910(완료)_SHB_2011-3_담보sheet(더밸류_v6이교민)_차주명관리_20110726_v1 4 2 2" xfId="15667" xr:uid="{00000000-0005-0000-0000-0000C4060000}"/>
    <cellStyle name="_-* #,##0_-;-* #,##0_-;_-* &quot;-&quot;_-;_-@_-_예외적립품의_0910(완료)_SHB_2011-3_담보sheet(더밸류_v6이교민)_차주명관리_20110726_v1 4 2 2 2" xfId="26001" xr:uid="{00000000-0005-0000-0000-0000C5060000}"/>
    <cellStyle name="_-* #,##0_-;-* #,##0_-;_-* &quot;-&quot;_-;_-@_-_예외적립품의_0910(완료)_SHB_2011-3_담보sheet(더밸류_v6이교민)_차주명관리_20110726_v1 4 2 3" xfId="21794" xr:uid="{00000000-0005-0000-0000-0000C6060000}"/>
    <cellStyle name="_-* #,##0_-;-* #,##0_-;_-* &quot;-&quot;_-;_-@_-_예외적립품의_0910(완료)_SHB_2011-3_담보sheet(더밸류_v6이교민)_차주명관리_20110726_v1 4 3" xfId="580" xr:uid="{00000000-0005-0000-0000-0000C7060000}"/>
    <cellStyle name="_-* #,##0_-;-* #,##0_-;_-* &quot;-&quot;_-;_-@_-_예외적립품의_0910(완료)_SHB_2011-3_담보sheet(더밸류_v6이교민)_차주명관리_20110726_v1 4 3 2" xfId="15668" xr:uid="{00000000-0005-0000-0000-0000C8060000}"/>
    <cellStyle name="_-* #,##0_-;-* #,##0_-;_-* &quot;-&quot;_-;_-@_-_예외적립품의_0910(완료)_SHB_2011-3_담보sheet(더밸류_v6이교민)_차주명관리_20110726_v1 4 3 2 2" xfId="26002" xr:uid="{00000000-0005-0000-0000-0000C9060000}"/>
    <cellStyle name="_-* #,##0_-;-* #,##0_-;_-* &quot;-&quot;_-;_-@_-_예외적립품의_0910(완료)_SHB_2011-3_담보sheet(더밸류_v6이교민)_차주명관리_20110726_v1 4 3 3" xfId="21795" xr:uid="{00000000-0005-0000-0000-0000CA060000}"/>
    <cellStyle name="_-* #,##0_-;-* #,##0_-;_-* &quot;-&quot;_-;_-@_-_예외적립품의_0910(완료)_SHB_2011-3_담보sheet(더밸류_v6이교민)_차주명관리_20110726_v1 4 4" xfId="15666" xr:uid="{00000000-0005-0000-0000-0000CB060000}"/>
    <cellStyle name="_-* #,##0_-;-* #,##0_-;_-* &quot;-&quot;_-;_-@_-_예외적립품의_0910(완료)_SHB_2011-3_담보sheet(더밸류_v6이교민)_차주명관리_20110726_v1 4 4 2" xfId="26000" xr:uid="{00000000-0005-0000-0000-0000CC060000}"/>
    <cellStyle name="_-* #,##0_-;-* #,##0_-;_-* &quot;-&quot;_-;_-@_-_예외적립품의_0910(완료)_SHB_2011-3_담보sheet(더밸류_v6이교민)_차주명관리_20110726_v1 4 5" xfId="21793" xr:uid="{00000000-0005-0000-0000-0000CD060000}"/>
    <cellStyle name="_-* #,##0_-;-* #,##0_-;_-* &quot;-&quot;_-;_-@_-_예외적립품의_0910(완료)_SHB_2011-3_담보sheet(더밸류_v6이교민)_차주명관리_20110726_v1 5" xfId="581" xr:uid="{00000000-0005-0000-0000-0000CE060000}"/>
    <cellStyle name="_-* #,##0_-;-* #,##0_-;_-* &quot;-&quot;_-;_-@_-_예외적립품의_0910(완료)_SHB_2011-3_담보sheet(더밸류_v6이교민)_차주명관리_20110726_v1 5 2" xfId="15669" xr:uid="{00000000-0005-0000-0000-0000CF060000}"/>
    <cellStyle name="_-* #,##0_-;-* #,##0_-;_-* &quot;-&quot;_-;_-@_-_예외적립품의_0910(완료)_SHB_2011-3_담보sheet(더밸류_v6이교민)_차주명관리_20110726_v1 5 2 2" xfId="26003" xr:uid="{00000000-0005-0000-0000-0000D0060000}"/>
    <cellStyle name="_-* #,##0_-;-* #,##0_-;_-* &quot;-&quot;_-;_-@_-_예외적립품의_0910(완료)_SHB_2011-3_담보sheet(더밸류_v6이교민)_차주명관리_20110726_v1 5 3" xfId="21796" xr:uid="{00000000-0005-0000-0000-0000D1060000}"/>
    <cellStyle name="_-* #,##0_-;-* #,##0_-;_-* &quot;-&quot;_-;_-@_-_예외적립품의_0910(완료)_SHB_2011-3_담보sheet(더밸류_v6이교민)_차주명관리_20110726_v1 6" xfId="582" xr:uid="{00000000-0005-0000-0000-0000D2060000}"/>
    <cellStyle name="_-* #,##0_-;-* #,##0_-;_-* &quot;-&quot;_-;_-@_-_예외적립품의_0910(완료)_SHB_2011-3_담보sheet(더밸류_v6이교민)_차주명관리_20110726_v1 6 2" xfId="15670" xr:uid="{00000000-0005-0000-0000-0000D3060000}"/>
    <cellStyle name="_-* #,##0_-;-* #,##0_-;_-* &quot;-&quot;_-;_-@_-_예외적립품의_0910(완료)_SHB_2011-3_담보sheet(더밸류_v6이교민)_차주명관리_20110726_v1 6 2 2" xfId="26004" xr:uid="{00000000-0005-0000-0000-0000D4060000}"/>
    <cellStyle name="_-* #,##0_-;-* #,##0_-;_-* &quot;-&quot;_-;_-@_-_예외적립품의_0910(완료)_SHB_2011-3_담보sheet(더밸류_v6이교민)_차주명관리_20110726_v1 6 3" xfId="21797" xr:uid="{00000000-0005-0000-0000-0000D5060000}"/>
    <cellStyle name="_-* #,##0_-;-* #,##0_-;_-* &quot;-&quot;_-;_-@_-_예외적립품의_0910(완료)_SHB_2011-3_담보sheet(더밸류_v6이교민)_차주명관리_20110726_v1 7" xfId="583" xr:uid="{00000000-0005-0000-0000-0000D6060000}"/>
    <cellStyle name="_-* #,##0_-;-* #,##0_-;_-* &quot;-&quot;_-;_-@_-_예외적립품의_0910(완료)_SHB_2011-3_담보sheet(더밸류_v6이교민)_차주명관리_20110726_v1 7 2" xfId="15671" xr:uid="{00000000-0005-0000-0000-0000D7060000}"/>
    <cellStyle name="_-* #,##0_-;-* #,##0_-;_-* &quot;-&quot;_-;_-@_-_예외적립품의_0910(완료)_SHB_2011-3_담보sheet(더밸류_v6이교민)_차주명관리_20110726_v1 7 2 2" xfId="26005" xr:uid="{00000000-0005-0000-0000-0000D8060000}"/>
    <cellStyle name="_-* #,##0_-;-* #,##0_-;_-* &quot;-&quot;_-;_-@_-_예외적립품의_0910(완료)_SHB_2011-3_담보sheet(더밸류_v6이교민)_차주명관리_20110726_v1 7 3" xfId="21798" xr:uid="{00000000-0005-0000-0000-0000D9060000}"/>
    <cellStyle name="_-* #,##0_-;-* #,##0_-;_-* &quot;-&quot;_-;_-@_-_예외적립품의_0910(완료)_SHB_2011-3_담보sheet(더밸류_v6이교민)_차주명관리_20110726_v1 8" xfId="15659" xr:uid="{00000000-0005-0000-0000-0000DA060000}"/>
    <cellStyle name="_-* #,##0_-;-* #,##0_-;_-* &quot;-&quot;_-;_-@_-_예외적립품의_0910(완료)_SHB_2011-3_담보sheet(더밸류_v6이교민)_차주명관리_20110726_v1 8 2" xfId="25993" xr:uid="{00000000-0005-0000-0000-0000DB060000}"/>
    <cellStyle name="_-* #,##0_-;-* #,##0_-;_-* &quot;-&quot;_-;_-@_-_예외적립품의_0910(완료)_SHB_2011-3_담보sheet(더밸류_v6이교민)_차주명관리_20110726_v1 9" xfId="21786" xr:uid="{00000000-0005-0000-0000-0000DC060000}"/>
    <cellStyle name="_-* #,##0_-;-* #,##0_-;_-* &quot;-&quot;_-;_-@_-_예외적립품의_0910(완료)_Sheet1" xfId="584" xr:uid="{00000000-0005-0000-0000-0000DD060000}"/>
    <cellStyle name="_-* #,##0_-;-* #,##0_-;_-* &quot;-&quot;_-;_-@_-_예외적립품의_0910(완료)_Sheet1 2" xfId="585" xr:uid="{00000000-0005-0000-0000-0000DE060000}"/>
    <cellStyle name="_-* #,##0_-;-* #,##0_-;_-* &quot;-&quot;_-;_-@_-_예외적립품의_0910(완료)_Sheet1 2 2" xfId="586" xr:uid="{00000000-0005-0000-0000-0000DF060000}"/>
    <cellStyle name="_-* #,##0_-;-* #,##0_-;_-* &quot;-&quot;_-;_-@_-_예외적립품의_0910(완료)_Sheet1 2 2 2" xfId="15674" xr:uid="{00000000-0005-0000-0000-0000E0060000}"/>
    <cellStyle name="_-* #,##0_-;-* #,##0_-;_-* &quot;-&quot;_-;_-@_-_예외적립품의_0910(완료)_Sheet1 2 2 2 2" xfId="26008" xr:uid="{00000000-0005-0000-0000-0000E1060000}"/>
    <cellStyle name="_-* #,##0_-;-* #,##0_-;_-* &quot;-&quot;_-;_-@_-_예외적립품의_0910(완료)_Sheet1 2 2 3" xfId="21801" xr:uid="{00000000-0005-0000-0000-0000E2060000}"/>
    <cellStyle name="_-* #,##0_-;-* #,##0_-;_-* &quot;-&quot;_-;_-@_-_예외적립품의_0910(완료)_Sheet1 2 3" xfId="587" xr:uid="{00000000-0005-0000-0000-0000E3060000}"/>
    <cellStyle name="_-* #,##0_-;-* #,##0_-;_-* &quot;-&quot;_-;_-@_-_예외적립품의_0910(완료)_Sheet1 2 3 2" xfId="15675" xr:uid="{00000000-0005-0000-0000-0000E4060000}"/>
    <cellStyle name="_-* #,##0_-;-* #,##0_-;_-* &quot;-&quot;_-;_-@_-_예외적립품의_0910(완료)_Sheet1 2 3 2 2" xfId="26009" xr:uid="{00000000-0005-0000-0000-0000E5060000}"/>
    <cellStyle name="_-* #,##0_-;-* #,##0_-;_-* &quot;-&quot;_-;_-@_-_예외적립품의_0910(완료)_Sheet1 2 3 3" xfId="21802" xr:uid="{00000000-0005-0000-0000-0000E6060000}"/>
    <cellStyle name="_-* #,##0_-;-* #,##0_-;_-* &quot;-&quot;_-;_-@_-_예외적립품의_0910(완료)_Sheet1 2 4" xfId="15673" xr:uid="{00000000-0005-0000-0000-0000E7060000}"/>
    <cellStyle name="_-* #,##0_-;-* #,##0_-;_-* &quot;-&quot;_-;_-@_-_예외적립품의_0910(완료)_Sheet1 2 4 2" xfId="26007" xr:uid="{00000000-0005-0000-0000-0000E8060000}"/>
    <cellStyle name="_-* #,##0_-;-* #,##0_-;_-* &quot;-&quot;_-;_-@_-_예외적립품의_0910(완료)_Sheet1 2 5" xfId="21800" xr:uid="{00000000-0005-0000-0000-0000E9060000}"/>
    <cellStyle name="_-* #,##0_-;-* #,##0_-;_-* &quot;-&quot;_-;_-@_-_예외적립품의_0910(완료)_Sheet1 3" xfId="588" xr:uid="{00000000-0005-0000-0000-0000EA060000}"/>
    <cellStyle name="_-* #,##0_-;-* #,##0_-;_-* &quot;-&quot;_-;_-@_-_예외적립품의_0910(완료)_Sheet1 3 2" xfId="589" xr:uid="{00000000-0005-0000-0000-0000EB060000}"/>
    <cellStyle name="_-* #,##0_-;-* #,##0_-;_-* &quot;-&quot;_-;_-@_-_예외적립품의_0910(완료)_Sheet1 3 2 2" xfId="15677" xr:uid="{00000000-0005-0000-0000-0000EC060000}"/>
    <cellStyle name="_-* #,##0_-;-* #,##0_-;_-* &quot;-&quot;_-;_-@_-_예외적립품의_0910(완료)_Sheet1 3 2 2 2" xfId="26011" xr:uid="{00000000-0005-0000-0000-0000ED060000}"/>
    <cellStyle name="_-* #,##0_-;-* #,##0_-;_-* &quot;-&quot;_-;_-@_-_예외적립품의_0910(완료)_Sheet1 3 2 3" xfId="21804" xr:uid="{00000000-0005-0000-0000-0000EE060000}"/>
    <cellStyle name="_-* #,##0_-;-* #,##0_-;_-* &quot;-&quot;_-;_-@_-_예외적립품의_0910(완료)_Sheet1 3 3" xfId="590" xr:uid="{00000000-0005-0000-0000-0000EF060000}"/>
    <cellStyle name="_-* #,##0_-;-* #,##0_-;_-* &quot;-&quot;_-;_-@_-_예외적립품의_0910(완료)_Sheet1 3 3 2" xfId="15678" xr:uid="{00000000-0005-0000-0000-0000F0060000}"/>
    <cellStyle name="_-* #,##0_-;-* #,##0_-;_-* &quot;-&quot;_-;_-@_-_예외적립품의_0910(완료)_Sheet1 3 3 2 2" xfId="26012" xr:uid="{00000000-0005-0000-0000-0000F1060000}"/>
    <cellStyle name="_-* #,##0_-;-* #,##0_-;_-* &quot;-&quot;_-;_-@_-_예외적립품의_0910(완료)_Sheet1 3 3 3" xfId="21805" xr:uid="{00000000-0005-0000-0000-0000F2060000}"/>
    <cellStyle name="_-* #,##0_-;-* #,##0_-;_-* &quot;-&quot;_-;_-@_-_예외적립품의_0910(완료)_Sheet1 3 4" xfId="15676" xr:uid="{00000000-0005-0000-0000-0000F3060000}"/>
    <cellStyle name="_-* #,##0_-;-* #,##0_-;_-* &quot;-&quot;_-;_-@_-_예외적립품의_0910(완료)_Sheet1 3 4 2" xfId="26010" xr:uid="{00000000-0005-0000-0000-0000F4060000}"/>
    <cellStyle name="_-* #,##0_-;-* #,##0_-;_-* &quot;-&quot;_-;_-@_-_예외적립품의_0910(완료)_Sheet1 3 5" xfId="21803" xr:uid="{00000000-0005-0000-0000-0000F5060000}"/>
    <cellStyle name="_-* #,##0_-;-* #,##0_-;_-* &quot;-&quot;_-;_-@_-_예외적립품의_0910(완료)_Sheet1 4" xfId="591" xr:uid="{00000000-0005-0000-0000-0000F6060000}"/>
    <cellStyle name="_-* #,##0_-;-* #,##0_-;_-* &quot;-&quot;_-;_-@_-_예외적립품의_0910(완료)_Sheet1 4 2" xfId="592" xr:uid="{00000000-0005-0000-0000-0000F7060000}"/>
    <cellStyle name="_-* #,##0_-;-* #,##0_-;_-* &quot;-&quot;_-;_-@_-_예외적립품의_0910(완료)_Sheet1 4 2 2" xfId="15680" xr:uid="{00000000-0005-0000-0000-0000F8060000}"/>
    <cellStyle name="_-* #,##0_-;-* #,##0_-;_-* &quot;-&quot;_-;_-@_-_예외적립품의_0910(완료)_Sheet1 4 2 2 2" xfId="26014" xr:uid="{00000000-0005-0000-0000-0000F9060000}"/>
    <cellStyle name="_-* #,##0_-;-* #,##0_-;_-* &quot;-&quot;_-;_-@_-_예외적립품의_0910(완료)_Sheet1 4 2 3" xfId="21807" xr:uid="{00000000-0005-0000-0000-0000FA060000}"/>
    <cellStyle name="_-* #,##0_-;-* #,##0_-;_-* &quot;-&quot;_-;_-@_-_예외적립품의_0910(완료)_Sheet1 4 3" xfId="593" xr:uid="{00000000-0005-0000-0000-0000FB060000}"/>
    <cellStyle name="_-* #,##0_-;-* #,##0_-;_-* &quot;-&quot;_-;_-@_-_예외적립품의_0910(완료)_Sheet1 4 3 2" xfId="15681" xr:uid="{00000000-0005-0000-0000-0000FC060000}"/>
    <cellStyle name="_-* #,##0_-;-* #,##0_-;_-* &quot;-&quot;_-;_-@_-_예외적립품의_0910(완료)_Sheet1 4 3 2 2" xfId="26015" xr:uid="{00000000-0005-0000-0000-0000FD060000}"/>
    <cellStyle name="_-* #,##0_-;-* #,##0_-;_-* &quot;-&quot;_-;_-@_-_예외적립품의_0910(완료)_Sheet1 4 3 3" xfId="21808" xr:uid="{00000000-0005-0000-0000-0000FE060000}"/>
    <cellStyle name="_-* #,##0_-;-* #,##0_-;_-* &quot;-&quot;_-;_-@_-_예외적립품의_0910(완료)_Sheet1 4 4" xfId="15679" xr:uid="{00000000-0005-0000-0000-0000FF060000}"/>
    <cellStyle name="_-* #,##0_-;-* #,##0_-;_-* &quot;-&quot;_-;_-@_-_예외적립품의_0910(완료)_Sheet1 4 4 2" xfId="26013" xr:uid="{00000000-0005-0000-0000-000000070000}"/>
    <cellStyle name="_-* #,##0_-;-* #,##0_-;_-* &quot;-&quot;_-;_-@_-_예외적립품의_0910(완료)_Sheet1 4 5" xfId="21806" xr:uid="{00000000-0005-0000-0000-000001070000}"/>
    <cellStyle name="_-* #,##0_-;-* #,##0_-;_-* &quot;-&quot;_-;_-@_-_예외적립품의_0910(완료)_Sheet1 5" xfId="594" xr:uid="{00000000-0005-0000-0000-000002070000}"/>
    <cellStyle name="_-* #,##0_-;-* #,##0_-;_-* &quot;-&quot;_-;_-@_-_예외적립품의_0910(완료)_Sheet1 5 2" xfId="15682" xr:uid="{00000000-0005-0000-0000-000003070000}"/>
    <cellStyle name="_-* #,##0_-;-* #,##0_-;_-* &quot;-&quot;_-;_-@_-_예외적립품의_0910(완료)_Sheet1 5 2 2" xfId="26016" xr:uid="{00000000-0005-0000-0000-000004070000}"/>
    <cellStyle name="_-* #,##0_-;-* #,##0_-;_-* &quot;-&quot;_-;_-@_-_예외적립품의_0910(완료)_Sheet1 5 3" xfId="21809" xr:uid="{00000000-0005-0000-0000-000005070000}"/>
    <cellStyle name="_-* #,##0_-;-* #,##0_-;_-* &quot;-&quot;_-;_-@_-_예외적립품의_0910(완료)_Sheet1 6" xfId="595" xr:uid="{00000000-0005-0000-0000-000006070000}"/>
    <cellStyle name="_-* #,##0_-;-* #,##0_-;_-* &quot;-&quot;_-;_-@_-_예외적립품의_0910(완료)_Sheet1 6 2" xfId="15683" xr:uid="{00000000-0005-0000-0000-000007070000}"/>
    <cellStyle name="_-* #,##0_-;-* #,##0_-;_-* &quot;-&quot;_-;_-@_-_예외적립품의_0910(완료)_Sheet1 6 2 2" xfId="26017" xr:uid="{00000000-0005-0000-0000-000008070000}"/>
    <cellStyle name="_-* #,##0_-;-* #,##0_-;_-* &quot;-&quot;_-;_-@_-_예외적립품의_0910(완료)_Sheet1 6 3" xfId="21810" xr:uid="{00000000-0005-0000-0000-000009070000}"/>
    <cellStyle name="_-* #,##0_-;-* #,##0_-;_-* &quot;-&quot;_-;_-@_-_예외적립품의_0910(완료)_Sheet1 7" xfId="596" xr:uid="{00000000-0005-0000-0000-00000A070000}"/>
    <cellStyle name="_-* #,##0_-;-* #,##0_-;_-* &quot;-&quot;_-;_-@_-_예외적립품의_0910(완료)_Sheet1 7 2" xfId="15684" xr:uid="{00000000-0005-0000-0000-00000B070000}"/>
    <cellStyle name="_-* #,##0_-;-* #,##0_-;_-* &quot;-&quot;_-;_-@_-_예외적립품의_0910(완료)_Sheet1 7 2 2" xfId="26018" xr:uid="{00000000-0005-0000-0000-00000C070000}"/>
    <cellStyle name="_-* #,##0_-;-* #,##0_-;_-* &quot;-&quot;_-;_-@_-_예외적립품의_0910(완료)_Sheet1 7 3" xfId="21811" xr:uid="{00000000-0005-0000-0000-00000D070000}"/>
    <cellStyle name="_-* #,##0_-;-* #,##0_-;_-* &quot;-&quot;_-;_-@_-_예외적립품의_0910(완료)_Sheet1 8" xfId="15672" xr:uid="{00000000-0005-0000-0000-00000E070000}"/>
    <cellStyle name="_-* #,##0_-;-* #,##0_-;_-* &quot;-&quot;_-;_-@_-_예외적립품의_0910(완료)_Sheet1 8 2" xfId="26006" xr:uid="{00000000-0005-0000-0000-00000F070000}"/>
    <cellStyle name="_-* #,##0_-;-* #,##0_-;_-* &quot;-&quot;_-;_-@_-_예외적립품의_0910(완료)_Sheet1 9" xfId="21799" xr:uid="{00000000-0005-0000-0000-000010070000}"/>
    <cellStyle name="_-* #,##0_-;-* #,##0_-;_-* &quot;-&quot;_-;_-@_-_예외적립품의_0910(완료)_권리분석_v1(최초)-4" xfId="597" xr:uid="{00000000-0005-0000-0000-000011070000}"/>
    <cellStyle name="_-* #,##0_-;-* #,##0_-;_-* &quot;-&quot;_-;_-@_-_예외적립품의_0910(완료)_권리분석_v1(최초)-4 2" xfId="598" xr:uid="{00000000-0005-0000-0000-000012070000}"/>
    <cellStyle name="_-* #,##0_-;-* #,##0_-;_-* &quot;-&quot;_-;_-@_-_예외적립품의_0910(완료)_권리분석_v1(최초)-4 2 2" xfId="599" xr:uid="{00000000-0005-0000-0000-000013070000}"/>
    <cellStyle name="_-* #,##0_-;-* #,##0_-;_-* &quot;-&quot;_-;_-@_-_예외적립품의_0910(완료)_권리분석_v1(최초)-4 2 2 2" xfId="15687" xr:uid="{00000000-0005-0000-0000-000014070000}"/>
    <cellStyle name="_-* #,##0_-;-* #,##0_-;_-* &quot;-&quot;_-;_-@_-_예외적립품의_0910(완료)_권리분석_v1(최초)-4 2 2 2 2" xfId="26021" xr:uid="{00000000-0005-0000-0000-000015070000}"/>
    <cellStyle name="_-* #,##0_-;-* #,##0_-;_-* &quot;-&quot;_-;_-@_-_예외적립품의_0910(완료)_권리분석_v1(최초)-4 2 2 3" xfId="21814" xr:uid="{00000000-0005-0000-0000-000016070000}"/>
    <cellStyle name="_-* #,##0_-;-* #,##0_-;_-* &quot;-&quot;_-;_-@_-_예외적립품의_0910(완료)_권리분석_v1(최초)-4 2 3" xfId="600" xr:uid="{00000000-0005-0000-0000-000017070000}"/>
    <cellStyle name="_-* #,##0_-;-* #,##0_-;_-* &quot;-&quot;_-;_-@_-_예외적립품의_0910(완료)_권리분석_v1(최초)-4 2 3 2" xfId="15688" xr:uid="{00000000-0005-0000-0000-000018070000}"/>
    <cellStyle name="_-* #,##0_-;-* #,##0_-;_-* &quot;-&quot;_-;_-@_-_예외적립품의_0910(완료)_권리분석_v1(최초)-4 2 3 2 2" xfId="26022" xr:uid="{00000000-0005-0000-0000-000019070000}"/>
    <cellStyle name="_-* #,##0_-;-* #,##0_-;_-* &quot;-&quot;_-;_-@_-_예외적립품의_0910(완료)_권리분석_v1(최초)-4 2 3 3" xfId="21815" xr:uid="{00000000-0005-0000-0000-00001A070000}"/>
    <cellStyle name="_-* #,##0_-;-* #,##0_-;_-* &quot;-&quot;_-;_-@_-_예외적립품의_0910(완료)_권리분석_v1(최초)-4 2 4" xfId="15686" xr:uid="{00000000-0005-0000-0000-00001B070000}"/>
    <cellStyle name="_-* #,##0_-;-* #,##0_-;_-* &quot;-&quot;_-;_-@_-_예외적립품의_0910(완료)_권리분석_v1(최초)-4 2 4 2" xfId="26020" xr:uid="{00000000-0005-0000-0000-00001C070000}"/>
    <cellStyle name="_-* #,##0_-;-* #,##0_-;_-* &quot;-&quot;_-;_-@_-_예외적립품의_0910(완료)_권리분석_v1(최초)-4 2 5" xfId="21813" xr:uid="{00000000-0005-0000-0000-00001D070000}"/>
    <cellStyle name="_-* #,##0_-;-* #,##0_-;_-* &quot;-&quot;_-;_-@_-_예외적립품의_0910(완료)_권리분석_v1(최초)-4 3" xfId="601" xr:uid="{00000000-0005-0000-0000-00001E070000}"/>
    <cellStyle name="_-* #,##0_-;-* #,##0_-;_-* &quot;-&quot;_-;_-@_-_예외적립품의_0910(완료)_권리분석_v1(최초)-4 3 2" xfId="602" xr:uid="{00000000-0005-0000-0000-00001F070000}"/>
    <cellStyle name="_-* #,##0_-;-* #,##0_-;_-* &quot;-&quot;_-;_-@_-_예외적립품의_0910(완료)_권리분석_v1(최초)-4 3 2 2" xfId="15690" xr:uid="{00000000-0005-0000-0000-000020070000}"/>
    <cellStyle name="_-* #,##0_-;-* #,##0_-;_-* &quot;-&quot;_-;_-@_-_예외적립품의_0910(완료)_권리분석_v1(최초)-4 3 2 2 2" xfId="26024" xr:uid="{00000000-0005-0000-0000-000021070000}"/>
    <cellStyle name="_-* #,##0_-;-* #,##0_-;_-* &quot;-&quot;_-;_-@_-_예외적립품의_0910(완료)_권리분석_v1(최초)-4 3 2 3" xfId="21817" xr:uid="{00000000-0005-0000-0000-000022070000}"/>
    <cellStyle name="_-* #,##0_-;-* #,##0_-;_-* &quot;-&quot;_-;_-@_-_예외적립품의_0910(완료)_권리분석_v1(최초)-4 3 3" xfId="603" xr:uid="{00000000-0005-0000-0000-000023070000}"/>
    <cellStyle name="_-* #,##0_-;-* #,##0_-;_-* &quot;-&quot;_-;_-@_-_예외적립품의_0910(완료)_권리분석_v1(최초)-4 3 3 2" xfId="15691" xr:uid="{00000000-0005-0000-0000-000024070000}"/>
    <cellStyle name="_-* #,##0_-;-* #,##0_-;_-* &quot;-&quot;_-;_-@_-_예외적립품의_0910(완료)_권리분석_v1(최초)-4 3 3 2 2" xfId="26025" xr:uid="{00000000-0005-0000-0000-000025070000}"/>
    <cellStyle name="_-* #,##0_-;-* #,##0_-;_-* &quot;-&quot;_-;_-@_-_예외적립품의_0910(완료)_권리분석_v1(최초)-4 3 3 3" xfId="21818" xr:uid="{00000000-0005-0000-0000-000026070000}"/>
    <cellStyle name="_-* #,##0_-;-* #,##0_-;_-* &quot;-&quot;_-;_-@_-_예외적립품의_0910(완료)_권리분석_v1(최초)-4 3 4" xfId="15689" xr:uid="{00000000-0005-0000-0000-000027070000}"/>
    <cellStyle name="_-* #,##0_-;-* #,##0_-;_-* &quot;-&quot;_-;_-@_-_예외적립품의_0910(완료)_권리분석_v1(최초)-4 3 4 2" xfId="26023" xr:uid="{00000000-0005-0000-0000-000028070000}"/>
    <cellStyle name="_-* #,##0_-;-* #,##0_-;_-* &quot;-&quot;_-;_-@_-_예외적립품의_0910(완료)_권리분석_v1(최초)-4 3 5" xfId="21816" xr:uid="{00000000-0005-0000-0000-000029070000}"/>
    <cellStyle name="_-* #,##0_-;-* #,##0_-;_-* &quot;-&quot;_-;_-@_-_예외적립품의_0910(완료)_권리분석_v1(최초)-4 4" xfId="604" xr:uid="{00000000-0005-0000-0000-00002A070000}"/>
    <cellStyle name="_-* #,##0_-;-* #,##0_-;_-* &quot;-&quot;_-;_-@_-_예외적립품의_0910(완료)_권리분석_v1(최초)-4 4 2" xfId="605" xr:uid="{00000000-0005-0000-0000-00002B070000}"/>
    <cellStyle name="_-* #,##0_-;-* #,##0_-;_-* &quot;-&quot;_-;_-@_-_예외적립품의_0910(완료)_권리분석_v1(최초)-4 4 2 2" xfId="15693" xr:uid="{00000000-0005-0000-0000-00002C070000}"/>
    <cellStyle name="_-* #,##0_-;-* #,##0_-;_-* &quot;-&quot;_-;_-@_-_예외적립품의_0910(완료)_권리분석_v1(최초)-4 4 2 2 2" xfId="26027" xr:uid="{00000000-0005-0000-0000-00002D070000}"/>
    <cellStyle name="_-* #,##0_-;-* #,##0_-;_-* &quot;-&quot;_-;_-@_-_예외적립품의_0910(완료)_권리분석_v1(최초)-4 4 2 3" xfId="21820" xr:uid="{00000000-0005-0000-0000-00002E070000}"/>
    <cellStyle name="_-* #,##0_-;-* #,##0_-;_-* &quot;-&quot;_-;_-@_-_예외적립품의_0910(완료)_권리분석_v1(최초)-4 4 3" xfId="606" xr:uid="{00000000-0005-0000-0000-00002F070000}"/>
    <cellStyle name="_-* #,##0_-;-* #,##0_-;_-* &quot;-&quot;_-;_-@_-_예외적립품의_0910(완료)_권리분석_v1(최초)-4 4 3 2" xfId="15694" xr:uid="{00000000-0005-0000-0000-000030070000}"/>
    <cellStyle name="_-* #,##0_-;-* #,##0_-;_-* &quot;-&quot;_-;_-@_-_예외적립품의_0910(완료)_권리분석_v1(최초)-4 4 3 2 2" xfId="26028" xr:uid="{00000000-0005-0000-0000-000031070000}"/>
    <cellStyle name="_-* #,##0_-;-* #,##0_-;_-* &quot;-&quot;_-;_-@_-_예외적립품의_0910(완료)_권리분석_v1(최초)-4 4 3 3" xfId="21821" xr:uid="{00000000-0005-0000-0000-000032070000}"/>
    <cellStyle name="_-* #,##0_-;-* #,##0_-;_-* &quot;-&quot;_-;_-@_-_예외적립품의_0910(완료)_권리분석_v1(최초)-4 4 4" xfId="15692" xr:uid="{00000000-0005-0000-0000-000033070000}"/>
    <cellStyle name="_-* #,##0_-;-* #,##0_-;_-* &quot;-&quot;_-;_-@_-_예외적립품의_0910(완료)_권리분석_v1(최초)-4 4 4 2" xfId="26026" xr:uid="{00000000-0005-0000-0000-000034070000}"/>
    <cellStyle name="_-* #,##0_-;-* #,##0_-;_-* &quot;-&quot;_-;_-@_-_예외적립품의_0910(완료)_권리분석_v1(최초)-4 4 5" xfId="21819" xr:uid="{00000000-0005-0000-0000-000035070000}"/>
    <cellStyle name="_-* #,##0_-;-* #,##0_-;_-* &quot;-&quot;_-;_-@_-_예외적립품의_0910(완료)_권리분석_v1(최초)-4 5" xfId="607" xr:uid="{00000000-0005-0000-0000-000036070000}"/>
    <cellStyle name="_-* #,##0_-;-* #,##0_-;_-* &quot;-&quot;_-;_-@_-_예외적립품의_0910(완료)_권리분석_v1(최초)-4 5 2" xfId="15695" xr:uid="{00000000-0005-0000-0000-000037070000}"/>
    <cellStyle name="_-* #,##0_-;-* #,##0_-;_-* &quot;-&quot;_-;_-@_-_예외적립품의_0910(완료)_권리분석_v1(최초)-4 5 2 2" xfId="26029" xr:uid="{00000000-0005-0000-0000-000038070000}"/>
    <cellStyle name="_-* #,##0_-;-* #,##0_-;_-* &quot;-&quot;_-;_-@_-_예외적립품의_0910(완료)_권리분석_v1(최초)-4 5 3" xfId="21822" xr:uid="{00000000-0005-0000-0000-000039070000}"/>
    <cellStyle name="_-* #,##0_-;-* #,##0_-;_-* &quot;-&quot;_-;_-@_-_예외적립품의_0910(완료)_권리분석_v1(최초)-4 6" xfId="608" xr:uid="{00000000-0005-0000-0000-00003A070000}"/>
    <cellStyle name="_-* #,##0_-;-* #,##0_-;_-* &quot;-&quot;_-;_-@_-_예외적립품의_0910(완료)_권리분석_v1(최초)-4 6 2" xfId="15696" xr:uid="{00000000-0005-0000-0000-00003B070000}"/>
    <cellStyle name="_-* #,##0_-;-* #,##0_-;_-* &quot;-&quot;_-;_-@_-_예외적립품의_0910(완료)_권리분석_v1(최초)-4 6 2 2" xfId="26030" xr:uid="{00000000-0005-0000-0000-00003C070000}"/>
    <cellStyle name="_-* #,##0_-;-* #,##0_-;_-* &quot;-&quot;_-;_-@_-_예외적립품의_0910(완료)_권리분석_v1(최초)-4 6 3" xfId="21823" xr:uid="{00000000-0005-0000-0000-00003D070000}"/>
    <cellStyle name="_-* #,##0_-;-* #,##0_-;_-* &quot;-&quot;_-;_-@_-_예외적립품의_0910(완료)_권리분석_v1(최초)-4 7" xfId="609" xr:uid="{00000000-0005-0000-0000-00003E070000}"/>
    <cellStyle name="_-* #,##0_-;-* #,##0_-;_-* &quot;-&quot;_-;_-@_-_예외적립품의_0910(완료)_권리분석_v1(최초)-4 7 2" xfId="15697" xr:uid="{00000000-0005-0000-0000-00003F070000}"/>
    <cellStyle name="_-* #,##0_-;-* #,##0_-;_-* &quot;-&quot;_-;_-@_-_예외적립품의_0910(완료)_권리분석_v1(최초)-4 7 2 2" xfId="26031" xr:uid="{00000000-0005-0000-0000-000040070000}"/>
    <cellStyle name="_-* #,##0_-;-* #,##0_-;_-* &quot;-&quot;_-;_-@_-_예외적립품의_0910(완료)_권리분석_v1(최초)-4 7 3" xfId="21824" xr:uid="{00000000-0005-0000-0000-000041070000}"/>
    <cellStyle name="_-* #,##0_-;-* #,##0_-;_-* &quot;-&quot;_-;_-@_-_예외적립품의_0910(완료)_권리분석_v1(최초)-4 8" xfId="15685" xr:uid="{00000000-0005-0000-0000-000042070000}"/>
    <cellStyle name="_-* #,##0_-;-* #,##0_-;_-* &quot;-&quot;_-;_-@_-_예외적립품의_0910(완료)_권리분석_v1(최초)-4 8 2" xfId="26019" xr:uid="{00000000-0005-0000-0000-000043070000}"/>
    <cellStyle name="_-* #,##0_-;-* #,##0_-;_-* &quot;-&quot;_-;_-@_-_예외적립품의_0910(완료)_권리분석_v1(최초)-4 9" xfId="21812" xr:uid="{00000000-0005-0000-0000-000044070000}"/>
    <cellStyle name="_-* #,##0_-;-* #,##0_-;_-* &quot;-&quot;_-;_-@_-_요약자료_20090831" xfId="610" xr:uid="{00000000-0005-0000-0000-000045070000}"/>
    <cellStyle name="_-* #,##0_-;-* #,##0_-;_-* &quot;-&quot;_-;_-@_-_요약자료_20090831 10" xfId="611" xr:uid="{00000000-0005-0000-0000-000046070000}"/>
    <cellStyle name="_-* #,##0_-;-* #,##0_-;_-* &quot;-&quot;_-;_-@_-_요약자료_20090831 10 2" xfId="15699" xr:uid="{00000000-0005-0000-0000-000047070000}"/>
    <cellStyle name="_-* #,##0_-;-* #,##0_-;_-* &quot;-&quot;_-;_-@_-_요약자료_20090831 10 2 2" xfId="26033" xr:uid="{00000000-0005-0000-0000-000048070000}"/>
    <cellStyle name="_-* #,##0_-;-* #,##0_-;_-* &quot;-&quot;_-;_-@_-_요약자료_20090831 10 3" xfId="21826" xr:uid="{00000000-0005-0000-0000-000049070000}"/>
    <cellStyle name="_-* #,##0_-;-* #,##0_-;_-* &quot;-&quot;_-;_-@_-_요약자료_20090831 11" xfId="612" xr:uid="{00000000-0005-0000-0000-00004A070000}"/>
    <cellStyle name="_-* #,##0_-;-* #,##0_-;_-* &quot;-&quot;_-;_-@_-_요약자료_20090831 11 2" xfId="15700" xr:uid="{00000000-0005-0000-0000-00004B070000}"/>
    <cellStyle name="_-* #,##0_-;-* #,##0_-;_-* &quot;-&quot;_-;_-@_-_요약자료_20090831 11 2 2" xfId="26034" xr:uid="{00000000-0005-0000-0000-00004C070000}"/>
    <cellStyle name="_-* #,##0_-;-* #,##0_-;_-* &quot;-&quot;_-;_-@_-_요약자료_20090831 11 3" xfId="21827" xr:uid="{00000000-0005-0000-0000-00004D070000}"/>
    <cellStyle name="_-* #,##0_-;-* #,##0_-;_-* &quot;-&quot;_-;_-@_-_요약자료_20090831 12" xfId="15698" xr:uid="{00000000-0005-0000-0000-00004E070000}"/>
    <cellStyle name="_-* #,##0_-;-* #,##0_-;_-* &quot;-&quot;_-;_-@_-_요약자료_20090831 12 2" xfId="26032" xr:uid="{00000000-0005-0000-0000-00004F070000}"/>
    <cellStyle name="_-* #,##0_-;-* #,##0_-;_-* &quot;-&quot;_-;_-@_-_요약자료_20090831 13" xfId="21825" xr:uid="{00000000-0005-0000-0000-000050070000}"/>
    <cellStyle name="_-* #,##0_-;-* #,##0_-;_-* &quot;-&quot;_-;_-@_-_요약자료_20090831 2" xfId="613" xr:uid="{00000000-0005-0000-0000-000051070000}"/>
    <cellStyle name="_-* #,##0_-;-* #,##0_-;_-* &quot;-&quot;_-;_-@_-_요약자료_20090831 2 10" xfId="21828" xr:uid="{00000000-0005-0000-0000-000052070000}"/>
    <cellStyle name="_-* #,##0_-;-* #,##0_-;_-* &quot;-&quot;_-;_-@_-_요약자료_20090831 2 2" xfId="614" xr:uid="{00000000-0005-0000-0000-000053070000}"/>
    <cellStyle name="_-* #,##0_-;-* #,##0_-;_-* &quot;-&quot;_-;_-@_-_요약자료_20090831 2 2 2" xfId="615" xr:uid="{00000000-0005-0000-0000-000054070000}"/>
    <cellStyle name="_-* #,##0_-;-* #,##0_-;_-* &quot;-&quot;_-;_-@_-_요약자료_20090831 2 2 2 2" xfId="616" xr:uid="{00000000-0005-0000-0000-000055070000}"/>
    <cellStyle name="_-* #,##0_-;-* #,##0_-;_-* &quot;-&quot;_-;_-@_-_요약자료_20090831 2 2 2 2 2" xfId="15704" xr:uid="{00000000-0005-0000-0000-000056070000}"/>
    <cellStyle name="_-* #,##0_-;-* #,##0_-;_-* &quot;-&quot;_-;_-@_-_요약자료_20090831 2 2 2 2 2 2" xfId="26038" xr:uid="{00000000-0005-0000-0000-000057070000}"/>
    <cellStyle name="_-* #,##0_-;-* #,##0_-;_-* &quot;-&quot;_-;_-@_-_요약자료_20090831 2 2 2 2 3" xfId="21831" xr:uid="{00000000-0005-0000-0000-000058070000}"/>
    <cellStyle name="_-* #,##0_-;-* #,##0_-;_-* &quot;-&quot;_-;_-@_-_요약자료_20090831 2 2 2 3" xfId="617" xr:uid="{00000000-0005-0000-0000-000059070000}"/>
    <cellStyle name="_-* #,##0_-;-* #,##0_-;_-* &quot;-&quot;_-;_-@_-_요약자료_20090831 2 2 2 3 2" xfId="15705" xr:uid="{00000000-0005-0000-0000-00005A070000}"/>
    <cellStyle name="_-* #,##0_-;-* #,##0_-;_-* &quot;-&quot;_-;_-@_-_요약자료_20090831 2 2 2 3 2 2" xfId="26039" xr:uid="{00000000-0005-0000-0000-00005B070000}"/>
    <cellStyle name="_-* #,##0_-;-* #,##0_-;_-* &quot;-&quot;_-;_-@_-_요약자료_20090831 2 2 2 3 3" xfId="21832" xr:uid="{00000000-0005-0000-0000-00005C070000}"/>
    <cellStyle name="_-* #,##0_-;-* #,##0_-;_-* &quot;-&quot;_-;_-@_-_요약자료_20090831 2 2 2 4" xfId="15703" xr:uid="{00000000-0005-0000-0000-00005D070000}"/>
    <cellStyle name="_-* #,##0_-;-* #,##0_-;_-* &quot;-&quot;_-;_-@_-_요약자료_20090831 2 2 2 4 2" xfId="26037" xr:uid="{00000000-0005-0000-0000-00005E070000}"/>
    <cellStyle name="_-* #,##0_-;-* #,##0_-;_-* &quot;-&quot;_-;_-@_-_요약자료_20090831 2 2 2 5" xfId="21830" xr:uid="{00000000-0005-0000-0000-00005F070000}"/>
    <cellStyle name="_-* #,##0_-;-* #,##0_-;_-* &quot;-&quot;_-;_-@_-_요약자료_20090831 2 2 3" xfId="618" xr:uid="{00000000-0005-0000-0000-000060070000}"/>
    <cellStyle name="_-* #,##0_-;-* #,##0_-;_-* &quot;-&quot;_-;_-@_-_요약자료_20090831 2 2 3 2" xfId="619" xr:uid="{00000000-0005-0000-0000-000061070000}"/>
    <cellStyle name="_-* #,##0_-;-* #,##0_-;_-* &quot;-&quot;_-;_-@_-_요약자료_20090831 2 2 3 2 2" xfId="15707" xr:uid="{00000000-0005-0000-0000-000062070000}"/>
    <cellStyle name="_-* #,##0_-;-* #,##0_-;_-* &quot;-&quot;_-;_-@_-_요약자료_20090831 2 2 3 2 2 2" xfId="26041" xr:uid="{00000000-0005-0000-0000-000063070000}"/>
    <cellStyle name="_-* #,##0_-;-* #,##0_-;_-* &quot;-&quot;_-;_-@_-_요약자료_20090831 2 2 3 2 3" xfId="21834" xr:uid="{00000000-0005-0000-0000-000064070000}"/>
    <cellStyle name="_-* #,##0_-;-* #,##0_-;_-* &quot;-&quot;_-;_-@_-_요약자료_20090831 2 2 3 3" xfId="620" xr:uid="{00000000-0005-0000-0000-000065070000}"/>
    <cellStyle name="_-* #,##0_-;-* #,##0_-;_-* &quot;-&quot;_-;_-@_-_요약자료_20090831 2 2 3 3 2" xfId="15708" xr:uid="{00000000-0005-0000-0000-000066070000}"/>
    <cellStyle name="_-* #,##0_-;-* #,##0_-;_-* &quot;-&quot;_-;_-@_-_요약자료_20090831 2 2 3 3 2 2" xfId="26042" xr:uid="{00000000-0005-0000-0000-000067070000}"/>
    <cellStyle name="_-* #,##0_-;-* #,##0_-;_-* &quot;-&quot;_-;_-@_-_요약자료_20090831 2 2 3 3 3" xfId="21835" xr:uid="{00000000-0005-0000-0000-000068070000}"/>
    <cellStyle name="_-* #,##0_-;-* #,##0_-;_-* &quot;-&quot;_-;_-@_-_요약자료_20090831 2 2 3 4" xfId="15706" xr:uid="{00000000-0005-0000-0000-000069070000}"/>
    <cellStyle name="_-* #,##0_-;-* #,##0_-;_-* &quot;-&quot;_-;_-@_-_요약자료_20090831 2 2 3 4 2" xfId="26040" xr:uid="{00000000-0005-0000-0000-00006A070000}"/>
    <cellStyle name="_-* #,##0_-;-* #,##0_-;_-* &quot;-&quot;_-;_-@_-_요약자료_20090831 2 2 3 5" xfId="21833" xr:uid="{00000000-0005-0000-0000-00006B070000}"/>
    <cellStyle name="_-* #,##0_-;-* #,##0_-;_-* &quot;-&quot;_-;_-@_-_요약자료_20090831 2 2 4" xfId="621" xr:uid="{00000000-0005-0000-0000-00006C070000}"/>
    <cellStyle name="_-* #,##0_-;-* #,##0_-;_-* &quot;-&quot;_-;_-@_-_요약자료_20090831 2 2 4 2" xfId="622" xr:uid="{00000000-0005-0000-0000-00006D070000}"/>
    <cellStyle name="_-* #,##0_-;-* #,##0_-;_-* &quot;-&quot;_-;_-@_-_요약자료_20090831 2 2 4 2 2" xfId="15710" xr:uid="{00000000-0005-0000-0000-00006E070000}"/>
    <cellStyle name="_-* #,##0_-;-* #,##0_-;_-* &quot;-&quot;_-;_-@_-_요약자료_20090831 2 2 4 2 2 2" xfId="26044" xr:uid="{00000000-0005-0000-0000-00006F070000}"/>
    <cellStyle name="_-* #,##0_-;-* #,##0_-;_-* &quot;-&quot;_-;_-@_-_요약자료_20090831 2 2 4 2 3" xfId="21837" xr:uid="{00000000-0005-0000-0000-000070070000}"/>
    <cellStyle name="_-* #,##0_-;-* #,##0_-;_-* &quot;-&quot;_-;_-@_-_요약자료_20090831 2 2 4 3" xfId="623" xr:uid="{00000000-0005-0000-0000-000071070000}"/>
    <cellStyle name="_-* #,##0_-;-* #,##0_-;_-* &quot;-&quot;_-;_-@_-_요약자료_20090831 2 2 4 3 2" xfId="15711" xr:uid="{00000000-0005-0000-0000-000072070000}"/>
    <cellStyle name="_-* #,##0_-;-* #,##0_-;_-* &quot;-&quot;_-;_-@_-_요약자료_20090831 2 2 4 3 2 2" xfId="26045" xr:uid="{00000000-0005-0000-0000-000073070000}"/>
    <cellStyle name="_-* #,##0_-;-* #,##0_-;_-* &quot;-&quot;_-;_-@_-_요약자료_20090831 2 2 4 3 3" xfId="21838" xr:uid="{00000000-0005-0000-0000-000074070000}"/>
    <cellStyle name="_-* #,##0_-;-* #,##0_-;_-* &quot;-&quot;_-;_-@_-_요약자료_20090831 2 2 4 4" xfId="15709" xr:uid="{00000000-0005-0000-0000-000075070000}"/>
    <cellStyle name="_-* #,##0_-;-* #,##0_-;_-* &quot;-&quot;_-;_-@_-_요약자료_20090831 2 2 4 4 2" xfId="26043" xr:uid="{00000000-0005-0000-0000-000076070000}"/>
    <cellStyle name="_-* #,##0_-;-* #,##0_-;_-* &quot;-&quot;_-;_-@_-_요약자료_20090831 2 2 4 5" xfId="21836" xr:uid="{00000000-0005-0000-0000-000077070000}"/>
    <cellStyle name="_-* #,##0_-;-* #,##0_-;_-* &quot;-&quot;_-;_-@_-_요약자료_20090831 2 2 5" xfId="624" xr:uid="{00000000-0005-0000-0000-000078070000}"/>
    <cellStyle name="_-* #,##0_-;-* #,##0_-;_-* &quot;-&quot;_-;_-@_-_요약자료_20090831 2 2 5 2" xfId="15712" xr:uid="{00000000-0005-0000-0000-000079070000}"/>
    <cellStyle name="_-* #,##0_-;-* #,##0_-;_-* &quot;-&quot;_-;_-@_-_요약자료_20090831 2 2 5 2 2" xfId="26046" xr:uid="{00000000-0005-0000-0000-00007A070000}"/>
    <cellStyle name="_-* #,##0_-;-* #,##0_-;_-* &quot;-&quot;_-;_-@_-_요약자료_20090831 2 2 5 3" xfId="21839" xr:uid="{00000000-0005-0000-0000-00007B070000}"/>
    <cellStyle name="_-* #,##0_-;-* #,##0_-;_-* &quot;-&quot;_-;_-@_-_요약자료_20090831 2 2 6" xfId="625" xr:uid="{00000000-0005-0000-0000-00007C070000}"/>
    <cellStyle name="_-* #,##0_-;-* #,##0_-;_-* &quot;-&quot;_-;_-@_-_요약자료_20090831 2 2 6 2" xfId="15713" xr:uid="{00000000-0005-0000-0000-00007D070000}"/>
    <cellStyle name="_-* #,##0_-;-* #,##0_-;_-* &quot;-&quot;_-;_-@_-_요약자료_20090831 2 2 6 2 2" xfId="26047" xr:uid="{00000000-0005-0000-0000-00007E070000}"/>
    <cellStyle name="_-* #,##0_-;-* #,##0_-;_-* &quot;-&quot;_-;_-@_-_요약자료_20090831 2 2 6 3" xfId="21840" xr:uid="{00000000-0005-0000-0000-00007F070000}"/>
    <cellStyle name="_-* #,##0_-;-* #,##0_-;_-* &quot;-&quot;_-;_-@_-_요약자료_20090831 2 2 7" xfId="626" xr:uid="{00000000-0005-0000-0000-000080070000}"/>
    <cellStyle name="_-* #,##0_-;-* #,##0_-;_-* &quot;-&quot;_-;_-@_-_요약자료_20090831 2 2 7 2" xfId="15714" xr:uid="{00000000-0005-0000-0000-000081070000}"/>
    <cellStyle name="_-* #,##0_-;-* #,##0_-;_-* &quot;-&quot;_-;_-@_-_요약자료_20090831 2 2 7 2 2" xfId="26048" xr:uid="{00000000-0005-0000-0000-000082070000}"/>
    <cellStyle name="_-* #,##0_-;-* #,##0_-;_-* &quot;-&quot;_-;_-@_-_요약자료_20090831 2 2 7 3" xfId="21841" xr:uid="{00000000-0005-0000-0000-000083070000}"/>
    <cellStyle name="_-* #,##0_-;-* #,##0_-;_-* &quot;-&quot;_-;_-@_-_요약자료_20090831 2 2 8" xfId="15702" xr:uid="{00000000-0005-0000-0000-000084070000}"/>
    <cellStyle name="_-* #,##0_-;-* #,##0_-;_-* &quot;-&quot;_-;_-@_-_요약자료_20090831 2 2 8 2" xfId="26036" xr:uid="{00000000-0005-0000-0000-000085070000}"/>
    <cellStyle name="_-* #,##0_-;-* #,##0_-;_-* &quot;-&quot;_-;_-@_-_요약자료_20090831 2 2 9" xfId="21829" xr:uid="{00000000-0005-0000-0000-000086070000}"/>
    <cellStyle name="_-* #,##0_-;-* #,##0_-;_-* &quot;-&quot;_-;_-@_-_요약자료_20090831 2 3" xfId="627" xr:uid="{00000000-0005-0000-0000-000087070000}"/>
    <cellStyle name="_-* #,##0_-;-* #,##0_-;_-* &quot;-&quot;_-;_-@_-_요약자료_20090831 2 3 2" xfId="628" xr:uid="{00000000-0005-0000-0000-000088070000}"/>
    <cellStyle name="_-* #,##0_-;-* #,##0_-;_-* &quot;-&quot;_-;_-@_-_요약자료_20090831 2 3 2 2" xfId="15716" xr:uid="{00000000-0005-0000-0000-000089070000}"/>
    <cellStyle name="_-* #,##0_-;-* #,##0_-;_-* &quot;-&quot;_-;_-@_-_요약자료_20090831 2 3 2 2 2" xfId="26050" xr:uid="{00000000-0005-0000-0000-00008A070000}"/>
    <cellStyle name="_-* #,##0_-;-* #,##0_-;_-* &quot;-&quot;_-;_-@_-_요약자료_20090831 2 3 2 3" xfId="21843" xr:uid="{00000000-0005-0000-0000-00008B070000}"/>
    <cellStyle name="_-* #,##0_-;-* #,##0_-;_-* &quot;-&quot;_-;_-@_-_요약자료_20090831 2 3 3" xfId="629" xr:uid="{00000000-0005-0000-0000-00008C070000}"/>
    <cellStyle name="_-* #,##0_-;-* #,##0_-;_-* &quot;-&quot;_-;_-@_-_요약자료_20090831 2 3 3 2" xfId="15717" xr:uid="{00000000-0005-0000-0000-00008D070000}"/>
    <cellStyle name="_-* #,##0_-;-* #,##0_-;_-* &quot;-&quot;_-;_-@_-_요약자료_20090831 2 3 3 2 2" xfId="26051" xr:uid="{00000000-0005-0000-0000-00008E070000}"/>
    <cellStyle name="_-* #,##0_-;-* #,##0_-;_-* &quot;-&quot;_-;_-@_-_요약자료_20090831 2 3 3 3" xfId="21844" xr:uid="{00000000-0005-0000-0000-00008F070000}"/>
    <cellStyle name="_-* #,##0_-;-* #,##0_-;_-* &quot;-&quot;_-;_-@_-_요약자료_20090831 2 3 4" xfId="15715" xr:uid="{00000000-0005-0000-0000-000090070000}"/>
    <cellStyle name="_-* #,##0_-;-* #,##0_-;_-* &quot;-&quot;_-;_-@_-_요약자료_20090831 2 3 4 2" xfId="26049" xr:uid="{00000000-0005-0000-0000-000091070000}"/>
    <cellStyle name="_-* #,##0_-;-* #,##0_-;_-* &quot;-&quot;_-;_-@_-_요약자료_20090831 2 3 5" xfId="21842" xr:uid="{00000000-0005-0000-0000-000092070000}"/>
    <cellStyle name="_-* #,##0_-;-* #,##0_-;_-* &quot;-&quot;_-;_-@_-_요약자료_20090831 2 4" xfId="630" xr:uid="{00000000-0005-0000-0000-000093070000}"/>
    <cellStyle name="_-* #,##0_-;-* #,##0_-;_-* &quot;-&quot;_-;_-@_-_요약자료_20090831 2 4 2" xfId="631" xr:uid="{00000000-0005-0000-0000-000094070000}"/>
    <cellStyle name="_-* #,##0_-;-* #,##0_-;_-* &quot;-&quot;_-;_-@_-_요약자료_20090831 2 4 2 2" xfId="15719" xr:uid="{00000000-0005-0000-0000-000095070000}"/>
    <cellStyle name="_-* #,##0_-;-* #,##0_-;_-* &quot;-&quot;_-;_-@_-_요약자료_20090831 2 4 2 2 2" xfId="26053" xr:uid="{00000000-0005-0000-0000-000096070000}"/>
    <cellStyle name="_-* #,##0_-;-* #,##0_-;_-* &quot;-&quot;_-;_-@_-_요약자료_20090831 2 4 2 3" xfId="21846" xr:uid="{00000000-0005-0000-0000-000097070000}"/>
    <cellStyle name="_-* #,##0_-;-* #,##0_-;_-* &quot;-&quot;_-;_-@_-_요약자료_20090831 2 4 3" xfId="632" xr:uid="{00000000-0005-0000-0000-000098070000}"/>
    <cellStyle name="_-* #,##0_-;-* #,##0_-;_-* &quot;-&quot;_-;_-@_-_요약자료_20090831 2 4 3 2" xfId="15720" xr:uid="{00000000-0005-0000-0000-000099070000}"/>
    <cellStyle name="_-* #,##0_-;-* #,##0_-;_-* &quot;-&quot;_-;_-@_-_요약자료_20090831 2 4 3 2 2" xfId="26054" xr:uid="{00000000-0005-0000-0000-00009A070000}"/>
    <cellStyle name="_-* #,##0_-;-* #,##0_-;_-* &quot;-&quot;_-;_-@_-_요약자료_20090831 2 4 3 3" xfId="21847" xr:uid="{00000000-0005-0000-0000-00009B070000}"/>
    <cellStyle name="_-* #,##0_-;-* #,##0_-;_-* &quot;-&quot;_-;_-@_-_요약자료_20090831 2 4 4" xfId="15718" xr:uid="{00000000-0005-0000-0000-00009C070000}"/>
    <cellStyle name="_-* #,##0_-;-* #,##0_-;_-* &quot;-&quot;_-;_-@_-_요약자료_20090831 2 4 4 2" xfId="26052" xr:uid="{00000000-0005-0000-0000-00009D070000}"/>
    <cellStyle name="_-* #,##0_-;-* #,##0_-;_-* &quot;-&quot;_-;_-@_-_요약자료_20090831 2 4 5" xfId="21845" xr:uid="{00000000-0005-0000-0000-00009E070000}"/>
    <cellStyle name="_-* #,##0_-;-* #,##0_-;_-* &quot;-&quot;_-;_-@_-_요약자료_20090831 2 5" xfId="633" xr:uid="{00000000-0005-0000-0000-00009F070000}"/>
    <cellStyle name="_-* #,##0_-;-* #,##0_-;_-* &quot;-&quot;_-;_-@_-_요약자료_20090831 2 5 2" xfId="634" xr:uid="{00000000-0005-0000-0000-0000A0070000}"/>
    <cellStyle name="_-* #,##0_-;-* #,##0_-;_-* &quot;-&quot;_-;_-@_-_요약자료_20090831 2 5 2 2" xfId="15722" xr:uid="{00000000-0005-0000-0000-0000A1070000}"/>
    <cellStyle name="_-* #,##0_-;-* #,##0_-;_-* &quot;-&quot;_-;_-@_-_요약자료_20090831 2 5 2 2 2" xfId="26056" xr:uid="{00000000-0005-0000-0000-0000A2070000}"/>
    <cellStyle name="_-* #,##0_-;-* #,##0_-;_-* &quot;-&quot;_-;_-@_-_요약자료_20090831 2 5 2 3" xfId="21849" xr:uid="{00000000-0005-0000-0000-0000A3070000}"/>
    <cellStyle name="_-* #,##0_-;-* #,##0_-;_-* &quot;-&quot;_-;_-@_-_요약자료_20090831 2 5 3" xfId="635" xr:uid="{00000000-0005-0000-0000-0000A4070000}"/>
    <cellStyle name="_-* #,##0_-;-* #,##0_-;_-* &quot;-&quot;_-;_-@_-_요약자료_20090831 2 5 3 2" xfId="15723" xr:uid="{00000000-0005-0000-0000-0000A5070000}"/>
    <cellStyle name="_-* #,##0_-;-* #,##0_-;_-* &quot;-&quot;_-;_-@_-_요약자료_20090831 2 5 3 2 2" xfId="26057" xr:uid="{00000000-0005-0000-0000-0000A6070000}"/>
    <cellStyle name="_-* #,##0_-;-* #,##0_-;_-* &quot;-&quot;_-;_-@_-_요약자료_20090831 2 5 3 3" xfId="21850" xr:uid="{00000000-0005-0000-0000-0000A7070000}"/>
    <cellStyle name="_-* #,##0_-;-* #,##0_-;_-* &quot;-&quot;_-;_-@_-_요약자료_20090831 2 5 4" xfId="15721" xr:uid="{00000000-0005-0000-0000-0000A8070000}"/>
    <cellStyle name="_-* #,##0_-;-* #,##0_-;_-* &quot;-&quot;_-;_-@_-_요약자료_20090831 2 5 4 2" xfId="26055" xr:uid="{00000000-0005-0000-0000-0000A9070000}"/>
    <cellStyle name="_-* #,##0_-;-* #,##0_-;_-* &quot;-&quot;_-;_-@_-_요약자료_20090831 2 5 5" xfId="21848" xr:uid="{00000000-0005-0000-0000-0000AA070000}"/>
    <cellStyle name="_-* #,##0_-;-* #,##0_-;_-* &quot;-&quot;_-;_-@_-_요약자료_20090831 2 6" xfId="636" xr:uid="{00000000-0005-0000-0000-0000AB070000}"/>
    <cellStyle name="_-* #,##0_-;-* #,##0_-;_-* &quot;-&quot;_-;_-@_-_요약자료_20090831 2 6 2" xfId="15724" xr:uid="{00000000-0005-0000-0000-0000AC070000}"/>
    <cellStyle name="_-* #,##0_-;-* #,##0_-;_-* &quot;-&quot;_-;_-@_-_요약자료_20090831 2 6 2 2" xfId="26058" xr:uid="{00000000-0005-0000-0000-0000AD070000}"/>
    <cellStyle name="_-* #,##0_-;-* #,##0_-;_-* &quot;-&quot;_-;_-@_-_요약자료_20090831 2 6 3" xfId="21851" xr:uid="{00000000-0005-0000-0000-0000AE070000}"/>
    <cellStyle name="_-* #,##0_-;-* #,##0_-;_-* &quot;-&quot;_-;_-@_-_요약자료_20090831 2 7" xfId="637" xr:uid="{00000000-0005-0000-0000-0000AF070000}"/>
    <cellStyle name="_-* #,##0_-;-* #,##0_-;_-* &quot;-&quot;_-;_-@_-_요약자료_20090831 2 7 2" xfId="15725" xr:uid="{00000000-0005-0000-0000-0000B0070000}"/>
    <cellStyle name="_-* #,##0_-;-* #,##0_-;_-* &quot;-&quot;_-;_-@_-_요약자료_20090831 2 7 2 2" xfId="26059" xr:uid="{00000000-0005-0000-0000-0000B1070000}"/>
    <cellStyle name="_-* #,##0_-;-* #,##0_-;_-* &quot;-&quot;_-;_-@_-_요약자료_20090831 2 7 3" xfId="21852" xr:uid="{00000000-0005-0000-0000-0000B2070000}"/>
    <cellStyle name="_-* #,##0_-;-* #,##0_-;_-* &quot;-&quot;_-;_-@_-_요약자료_20090831 2 8" xfId="638" xr:uid="{00000000-0005-0000-0000-0000B3070000}"/>
    <cellStyle name="_-* #,##0_-;-* #,##0_-;_-* &quot;-&quot;_-;_-@_-_요약자료_20090831 2 8 2" xfId="15726" xr:uid="{00000000-0005-0000-0000-0000B4070000}"/>
    <cellStyle name="_-* #,##0_-;-* #,##0_-;_-* &quot;-&quot;_-;_-@_-_요약자료_20090831 2 8 2 2" xfId="26060" xr:uid="{00000000-0005-0000-0000-0000B5070000}"/>
    <cellStyle name="_-* #,##0_-;-* #,##0_-;_-* &quot;-&quot;_-;_-@_-_요약자료_20090831 2 8 3" xfId="21853" xr:uid="{00000000-0005-0000-0000-0000B6070000}"/>
    <cellStyle name="_-* #,##0_-;-* #,##0_-;_-* &quot;-&quot;_-;_-@_-_요약자료_20090831 2 9" xfId="15701" xr:uid="{00000000-0005-0000-0000-0000B7070000}"/>
    <cellStyle name="_-* #,##0_-;-* #,##0_-;_-* &quot;-&quot;_-;_-@_-_요약자료_20090831 2 9 2" xfId="26035" xr:uid="{00000000-0005-0000-0000-0000B8070000}"/>
    <cellStyle name="_-* #,##0_-;-* #,##0_-;_-* &quot;-&quot;_-;_-@_-_요약자료_20090831 3" xfId="639" xr:uid="{00000000-0005-0000-0000-0000B9070000}"/>
    <cellStyle name="_-* #,##0_-;-* #,##0_-;_-* &quot;-&quot;_-;_-@_-_요약자료_20090831 3 10" xfId="21854" xr:uid="{00000000-0005-0000-0000-0000BA070000}"/>
    <cellStyle name="_-* #,##0_-;-* #,##0_-;_-* &quot;-&quot;_-;_-@_-_요약자료_20090831 3 2" xfId="640" xr:uid="{00000000-0005-0000-0000-0000BB070000}"/>
    <cellStyle name="_-* #,##0_-;-* #,##0_-;_-* &quot;-&quot;_-;_-@_-_요약자료_20090831 3 2 2" xfId="641" xr:uid="{00000000-0005-0000-0000-0000BC070000}"/>
    <cellStyle name="_-* #,##0_-;-* #,##0_-;_-* &quot;-&quot;_-;_-@_-_요약자료_20090831 3 2 2 2" xfId="642" xr:uid="{00000000-0005-0000-0000-0000BD070000}"/>
    <cellStyle name="_-* #,##0_-;-* #,##0_-;_-* &quot;-&quot;_-;_-@_-_요약자료_20090831 3 2 2 2 2" xfId="15730" xr:uid="{00000000-0005-0000-0000-0000BE070000}"/>
    <cellStyle name="_-* #,##0_-;-* #,##0_-;_-* &quot;-&quot;_-;_-@_-_요약자료_20090831 3 2 2 2 2 2" xfId="26064" xr:uid="{00000000-0005-0000-0000-0000BF070000}"/>
    <cellStyle name="_-* #,##0_-;-* #,##0_-;_-* &quot;-&quot;_-;_-@_-_요약자료_20090831 3 2 2 2 3" xfId="21857" xr:uid="{00000000-0005-0000-0000-0000C0070000}"/>
    <cellStyle name="_-* #,##0_-;-* #,##0_-;_-* &quot;-&quot;_-;_-@_-_요약자료_20090831 3 2 2 3" xfId="643" xr:uid="{00000000-0005-0000-0000-0000C1070000}"/>
    <cellStyle name="_-* #,##0_-;-* #,##0_-;_-* &quot;-&quot;_-;_-@_-_요약자료_20090831 3 2 2 3 2" xfId="15731" xr:uid="{00000000-0005-0000-0000-0000C2070000}"/>
    <cellStyle name="_-* #,##0_-;-* #,##0_-;_-* &quot;-&quot;_-;_-@_-_요약자료_20090831 3 2 2 3 2 2" xfId="26065" xr:uid="{00000000-0005-0000-0000-0000C3070000}"/>
    <cellStyle name="_-* #,##0_-;-* #,##0_-;_-* &quot;-&quot;_-;_-@_-_요약자료_20090831 3 2 2 3 3" xfId="21858" xr:uid="{00000000-0005-0000-0000-0000C4070000}"/>
    <cellStyle name="_-* #,##0_-;-* #,##0_-;_-* &quot;-&quot;_-;_-@_-_요약자료_20090831 3 2 2 4" xfId="15729" xr:uid="{00000000-0005-0000-0000-0000C5070000}"/>
    <cellStyle name="_-* #,##0_-;-* #,##0_-;_-* &quot;-&quot;_-;_-@_-_요약자료_20090831 3 2 2 4 2" xfId="26063" xr:uid="{00000000-0005-0000-0000-0000C6070000}"/>
    <cellStyle name="_-* #,##0_-;-* #,##0_-;_-* &quot;-&quot;_-;_-@_-_요약자료_20090831 3 2 2 5" xfId="21856" xr:uid="{00000000-0005-0000-0000-0000C7070000}"/>
    <cellStyle name="_-* #,##0_-;-* #,##0_-;_-* &quot;-&quot;_-;_-@_-_요약자료_20090831 3 2 3" xfId="644" xr:uid="{00000000-0005-0000-0000-0000C8070000}"/>
    <cellStyle name="_-* #,##0_-;-* #,##0_-;_-* &quot;-&quot;_-;_-@_-_요약자료_20090831 3 2 3 2" xfId="645" xr:uid="{00000000-0005-0000-0000-0000C9070000}"/>
    <cellStyle name="_-* #,##0_-;-* #,##0_-;_-* &quot;-&quot;_-;_-@_-_요약자료_20090831 3 2 3 2 2" xfId="15733" xr:uid="{00000000-0005-0000-0000-0000CA070000}"/>
    <cellStyle name="_-* #,##0_-;-* #,##0_-;_-* &quot;-&quot;_-;_-@_-_요약자료_20090831 3 2 3 2 2 2" xfId="26067" xr:uid="{00000000-0005-0000-0000-0000CB070000}"/>
    <cellStyle name="_-* #,##0_-;-* #,##0_-;_-* &quot;-&quot;_-;_-@_-_요약자료_20090831 3 2 3 2 3" xfId="21860" xr:uid="{00000000-0005-0000-0000-0000CC070000}"/>
    <cellStyle name="_-* #,##0_-;-* #,##0_-;_-* &quot;-&quot;_-;_-@_-_요약자료_20090831 3 2 3 3" xfId="646" xr:uid="{00000000-0005-0000-0000-0000CD070000}"/>
    <cellStyle name="_-* #,##0_-;-* #,##0_-;_-* &quot;-&quot;_-;_-@_-_요약자료_20090831 3 2 3 3 2" xfId="15734" xr:uid="{00000000-0005-0000-0000-0000CE070000}"/>
    <cellStyle name="_-* #,##0_-;-* #,##0_-;_-* &quot;-&quot;_-;_-@_-_요약자료_20090831 3 2 3 3 2 2" xfId="26068" xr:uid="{00000000-0005-0000-0000-0000CF070000}"/>
    <cellStyle name="_-* #,##0_-;-* #,##0_-;_-* &quot;-&quot;_-;_-@_-_요약자료_20090831 3 2 3 3 3" xfId="21861" xr:uid="{00000000-0005-0000-0000-0000D0070000}"/>
    <cellStyle name="_-* #,##0_-;-* #,##0_-;_-* &quot;-&quot;_-;_-@_-_요약자료_20090831 3 2 3 4" xfId="15732" xr:uid="{00000000-0005-0000-0000-0000D1070000}"/>
    <cellStyle name="_-* #,##0_-;-* #,##0_-;_-* &quot;-&quot;_-;_-@_-_요약자료_20090831 3 2 3 4 2" xfId="26066" xr:uid="{00000000-0005-0000-0000-0000D2070000}"/>
    <cellStyle name="_-* #,##0_-;-* #,##0_-;_-* &quot;-&quot;_-;_-@_-_요약자료_20090831 3 2 3 5" xfId="21859" xr:uid="{00000000-0005-0000-0000-0000D3070000}"/>
    <cellStyle name="_-* #,##0_-;-* #,##0_-;_-* &quot;-&quot;_-;_-@_-_요약자료_20090831 3 2 4" xfId="647" xr:uid="{00000000-0005-0000-0000-0000D4070000}"/>
    <cellStyle name="_-* #,##0_-;-* #,##0_-;_-* &quot;-&quot;_-;_-@_-_요약자료_20090831 3 2 4 2" xfId="648" xr:uid="{00000000-0005-0000-0000-0000D5070000}"/>
    <cellStyle name="_-* #,##0_-;-* #,##0_-;_-* &quot;-&quot;_-;_-@_-_요약자료_20090831 3 2 4 2 2" xfId="15736" xr:uid="{00000000-0005-0000-0000-0000D6070000}"/>
    <cellStyle name="_-* #,##0_-;-* #,##0_-;_-* &quot;-&quot;_-;_-@_-_요약자료_20090831 3 2 4 2 2 2" xfId="26070" xr:uid="{00000000-0005-0000-0000-0000D7070000}"/>
    <cellStyle name="_-* #,##0_-;-* #,##0_-;_-* &quot;-&quot;_-;_-@_-_요약자료_20090831 3 2 4 2 3" xfId="21863" xr:uid="{00000000-0005-0000-0000-0000D8070000}"/>
    <cellStyle name="_-* #,##0_-;-* #,##0_-;_-* &quot;-&quot;_-;_-@_-_요약자료_20090831 3 2 4 3" xfId="649" xr:uid="{00000000-0005-0000-0000-0000D9070000}"/>
    <cellStyle name="_-* #,##0_-;-* #,##0_-;_-* &quot;-&quot;_-;_-@_-_요약자료_20090831 3 2 4 3 2" xfId="15737" xr:uid="{00000000-0005-0000-0000-0000DA070000}"/>
    <cellStyle name="_-* #,##0_-;-* #,##0_-;_-* &quot;-&quot;_-;_-@_-_요약자료_20090831 3 2 4 3 2 2" xfId="26071" xr:uid="{00000000-0005-0000-0000-0000DB070000}"/>
    <cellStyle name="_-* #,##0_-;-* #,##0_-;_-* &quot;-&quot;_-;_-@_-_요약자료_20090831 3 2 4 3 3" xfId="21864" xr:uid="{00000000-0005-0000-0000-0000DC070000}"/>
    <cellStyle name="_-* #,##0_-;-* #,##0_-;_-* &quot;-&quot;_-;_-@_-_요약자료_20090831 3 2 4 4" xfId="15735" xr:uid="{00000000-0005-0000-0000-0000DD070000}"/>
    <cellStyle name="_-* #,##0_-;-* #,##0_-;_-* &quot;-&quot;_-;_-@_-_요약자료_20090831 3 2 4 4 2" xfId="26069" xr:uid="{00000000-0005-0000-0000-0000DE070000}"/>
    <cellStyle name="_-* #,##0_-;-* #,##0_-;_-* &quot;-&quot;_-;_-@_-_요약자료_20090831 3 2 4 5" xfId="21862" xr:uid="{00000000-0005-0000-0000-0000DF070000}"/>
    <cellStyle name="_-* #,##0_-;-* #,##0_-;_-* &quot;-&quot;_-;_-@_-_요약자료_20090831 3 2 5" xfId="650" xr:uid="{00000000-0005-0000-0000-0000E0070000}"/>
    <cellStyle name="_-* #,##0_-;-* #,##0_-;_-* &quot;-&quot;_-;_-@_-_요약자료_20090831 3 2 5 2" xfId="15738" xr:uid="{00000000-0005-0000-0000-0000E1070000}"/>
    <cellStyle name="_-* #,##0_-;-* #,##0_-;_-* &quot;-&quot;_-;_-@_-_요약자료_20090831 3 2 5 2 2" xfId="26072" xr:uid="{00000000-0005-0000-0000-0000E2070000}"/>
    <cellStyle name="_-* #,##0_-;-* #,##0_-;_-* &quot;-&quot;_-;_-@_-_요약자료_20090831 3 2 5 3" xfId="21865" xr:uid="{00000000-0005-0000-0000-0000E3070000}"/>
    <cellStyle name="_-* #,##0_-;-* #,##0_-;_-* &quot;-&quot;_-;_-@_-_요약자료_20090831 3 2 6" xfId="651" xr:uid="{00000000-0005-0000-0000-0000E4070000}"/>
    <cellStyle name="_-* #,##0_-;-* #,##0_-;_-* &quot;-&quot;_-;_-@_-_요약자료_20090831 3 2 6 2" xfId="15739" xr:uid="{00000000-0005-0000-0000-0000E5070000}"/>
    <cellStyle name="_-* #,##0_-;-* #,##0_-;_-* &quot;-&quot;_-;_-@_-_요약자료_20090831 3 2 6 2 2" xfId="26073" xr:uid="{00000000-0005-0000-0000-0000E6070000}"/>
    <cellStyle name="_-* #,##0_-;-* #,##0_-;_-* &quot;-&quot;_-;_-@_-_요약자료_20090831 3 2 6 3" xfId="21866" xr:uid="{00000000-0005-0000-0000-0000E7070000}"/>
    <cellStyle name="_-* #,##0_-;-* #,##0_-;_-* &quot;-&quot;_-;_-@_-_요약자료_20090831 3 2 7" xfId="652" xr:uid="{00000000-0005-0000-0000-0000E8070000}"/>
    <cellStyle name="_-* #,##0_-;-* #,##0_-;_-* &quot;-&quot;_-;_-@_-_요약자료_20090831 3 2 7 2" xfId="15740" xr:uid="{00000000-0005-0000-0000-0000E9070000}"/>
    <cellStyle name="_-* #,##0_-;-* #,##0_-;_-* &quot;-&quot;_-;_-@_-_요약자료_20090831 3 2 7 2 2" xfId="26074" xr:uid="{00000000-0005-0000-0000-0000EA070000}"/>
    <cellStyle name="_-* #,##0_-;-* #,##0_-;_-* &quot;-&quot;_-;_-@_-_요약자료_20090831 3 2 7 3" xfId="21867" xr:uid="{00000000-0005-0000-0000-0000EB070000}"/>
    <cellStyle name="_-* #,##0_-;-* #,##0_-;_-* &quot;-&quot;_-;_-@_-_요약자료_20090831 3 2 8" xfId="15728" xr:uid="{00000000-0005-0000-0000-0000EC070000}"/>
    <cellStyle name="_-* #,##0_-;-* #,##0_-;_-* &quot;-&quot;_-;_-@_-_요약자료_20090831 3 2 8 2" xfId="26062" xr:uid="{00000000-0005-0000-0000-0000ED070000}"/>
    <cellStyle name="_-* #,##0_-;-* #,##0_-;_-* &quot;-&quot;_-;_-@_-_요약자료_20090831 3 2 9" xfId="21855" xr:uid="{00000000-0005-0000-0000-0000EE070000}"/>
    <cellStyle name="_-* #,##0_-;-* #,##0_-;_-* &quot;-&quot;_-;_-@_-_요약자료_20090831 3 3" xfId="653" xr:uid="{00000000-0005-0000-0000-0000EF070000}"/>
    <cellStyle name="_-* #,##0_-;-* #,##0_-;_-* &quot;-&quot;_-;_-@_-_요약자료_20090831 3 3 2" xfId="654" xr:uid="{00000000-0005-0000-0000-0000F0070000}"/>
    <cellStyle name="_-* #,##0_-;-* #,##0_-;_-* &quot;-&quot;_-;_-@_-_요약자료_20090831 3 3 2 2" xfId="15742" xr:uid="{00000000-0005-0000-0000-0000F1070000}"/>
    <cellStyle name="_-* #,##0_-;-* #,##0_-;_-* &quot;-&quot;_-;_-@_-_요약자료_20090831 3 3 2 2 2" xfId="26076" xr:uid="{00000000-0005-0000-0000-0000F2070000}"/>
    <cellStyle name="_-* #,##0_-;-* #,##0_-;_-* &quot;-&quot;_-;_-@_-_요약자료_20090831 3 3 2 3" xfId="21869" xr:uid="{00000000-0005-0000-0000-0000F3070000}"/>
    <cellStyle name="_-* #,##0_-;-* #,##0_-;_-* &quot;-&quot;_-;_-@_-_요약자료_20090831 3 3 3" xfId="655" xr:uid="{00000000-0005-0000-0000-0000F4070000}"/>
    <cellStyle name="_-* #,##0_-;-* #,##0_-;_-* &quot;-&quot;_-;_-@_-_요약자료_20090831 3 3 3 2" xfId="15743" xr:uid="{00000000-0005-0000-0000-0000F5070000}"/>
    <cellStyle name="_-* #,##0_-;-* #,##0_-;_-* &quot;-&quot;_-;_-@_-_요약자료_20090831 3 3 3 2 2" xfId="26077" xr:uid="{00000000-0005-0000-0000-0000F6070000}"/>
    <cellStyle name="_-* #,##0_-;-* #,##0_-;_-* &quot;-&quot;_-;_-@_-_요약자료_20090831 3 3 3 3" xfId="21870" xr:uid="{00000000-0005-0000-0000-0000F7070000}"/>
    <cellStyle name="_-* #,##0_-;-* #,##0_-;_-* &quot;-&quot;_-;_-@_-_요약자료_20090831 3 3 4" xfId="15741" xr:uid="{00000000-0005-0000-0000-0000F8070000}"/>
    <cellStyle name="_-* #,##0_-;-* #,##0_-;_-* &quot;-&quot;_-;_-@_-_요약자료_20090831 3 3 4 2" xfId="26075" xr:uid="{00000000-0005-0000-0000-0000F9070000}"/>
    <cellStyle name="_-* #,##0_-;-* #,##0_-;_-* &quot;-&quot;_-;_-@_-_요약자료_20090831 3 3 5" xfId="21868" xr:uid="{00000000-0005-0000-0000-0000FA070000}"/>
    <cellStyle name="_-* #,##0_-;-* #,##0_-;_-* &quot;-&quot;_-;_-@_-_요약자료_20090831 3 4" xfId="656" xr:uid="{00000000-0005-0000-0000-0000FB070000}"/>
    <cellStyle name="_-* #,##0_-;-* #,##0_-;_-* &quot;-&quot;_-;_-@_-_요약자료_20090831 3 4 2" xfId="657" xr:uid="{00000000-0005-0000-0000-0000FC070000}"/>
    <cellStyle name="_-* #,##0_-;-* #,##0_-;_-* &quot;-&quot;_-;_-@_-_요약자료_20090831 3 4 2 2" xfId="15745" xr:uid="{00000000-0005-0000-0000-0000FD070000}"/>
    <cellStyle name="_-* #,##0_-;-* #,##0_-;_-* &quot;-&quot;_-;_-@_-_요약자료_20090831 3 4 2 2 2" xfId="26079" xr:uid="{00000000-0005-0000-0000-0000FE070000}"/>
    <cellStyle name="_-* #,##0_-;-* #,##0_-;_-* &quot;-&quot;_-;_-@_-_요약자료_20090831 3 4 2 3" xfId="21872" xr:uid="{00000000-0005-0000-0000-0000FF070000}"/>
    <cellStyle name="_-* #,##0_-;-* #,##0_-;_-* &quot;-&quot;_-;_-@_-_요약자료_20090831 3 4 3" xfId="658" xr:uid="{00000000-0005-0000-0000-000000080000}"/>
    <cellStyle name="_-* #,##0_-;-* #,##0_-;_-* &quot;-&quot;_-;_-@_-_요약자료_20090831 3 4 3 2" xfId="15746" xr:uid="{00000000-0005-0000-0000-000001080000}"/>
    <cellStyle name="_-* #,##0_-;-* #,##0_-;_-* &quot;-&quot;_-;_-@_-_요약자료_20090831 3 4 3 2 2" xfId="26080" xr:uid="{00000000-0005-0000-0000-000002080000}"/>
    <cellStyle name="_-* #,##0_-;-* #,##0_-;_-* &quot;-&quot;_-;_-@_-_요약자료_20090831 3 4 3 3" xfId="21873" xr:uid="{00000000-0005-0000-0000-000003080000}"/>
    <cellStyle name="_-* #,##0_-;-* #,##0_-;_-* &quot;-&quot;_-;_-@_-_요약자료_20090831 3 4 4" xfId="15744" xr:uid="{00000000-0005-0000-0000-000004080000}"/>
    <cellStyle name="_-* #,##0_-;-* #,##0_-;_-* &quot;-&quot;_-;_-@_-_요약자료_20090831 3 4 4 2" xfId="26078" xr:uid="{00000000-0005-0000-0000-000005080000}"/>
    <cellStyle name="_-* #,##0_-;-* #,##0_-;_-* &quot;-&quot;_-;_-@_-_요약자료_20090831 3 4 5" xfId="21871" xr:uid="{00000000-0005-0000-0000-000006080000}"/>
    <cellStyle name="_-* #,##0_-;-* #,##0_-;_-* &quot;-&quot;_-;_-@_-_요약자료_20090831 3 5" xfId="659" xr:uid="{00000000-0005-0000-0000-000007080000}"/>
    <cellStyle name="_-* #,##0_-;-* #,##0_-;_-* &quot;-&quot;_-;_-@_-_요약자료_20090831 3 5 2" xfId="660" xr:uid="{00000000-0005-0000-0000-000008080000}"/>
    <cellStyle name="_-* #,##0_-;-* #,##0_-;_-* &quot;-&quot;_-;_-@_-_요약자료_20090831 3 5 2 2" xfId="15748" xr:uid="{00000000-0005-0000-0000-000009080000}"/>
    <cellStyle name="_-* #,##0_-;-* #,##0_-;_-* &quot;-&quot;_-;_-@_-_요약자료_20090831 3 5 2 2 2" xfId="26082" xr:uid="{00000000-0005-0000-0000-00000A080000}"/>
    <cellStyle name="_-* #,##0_-;-* #,##0_-;_-* &quot;-&quot;_-;_-@_-_요약자료_20090831 3 5 2 3" xfId="21875" xr:uid="{00000000-0005-0000-0000-00000B080000}"/>
    <cellStyle name="_-* #,##0_-;-* #,##0_-;_-* &quot;-&quot;_-;_-@_-_요약자료_20090831 3 5 3" xfId="661" xr:uid="{00000000-0005-0000-0000-00000C080000}"/>
    <cellStyle name="_-* #,##0_-;-* #,##0_-;_-* &quot;-&quot;_-;_-@_-_요약자료_20090831 3 5 3 2" xfId="15749" xr:uid="{00000000-0005-0000-0000-00000D080000}"/>
    <cellStyle name="_-* #,##0_-;-* #,##0_-;_-* &quot;-&quot;_-;_-@_-_요약자료_20090831 3 5 3 2 2" xfId="26083" xr:uid="{00000000-0005-0000-0000-00000E080000}"/>
    <cellStyle name="_-* #,##0_-;-* #,##0_-;_-* &quot;-&quot;_-;_-@_-_요약자료_20090831 3 5 3 3" xfId="21876" xr:uid="{00000000-0005-0000-0000-00000F080000}"/>
    <cellStyle name="_-* #,##0_-;-* #,##0_-;_-* &quot;-&quot;_-;_-@_-_요약자료_20090831 3 5 4" xfId="15747" xr:uid="{00000000-0005-0000-0000-000010080000}"/>
    <cellStyle name="_-* #,##0_-;-* #,##0_-;_-* &quot;-&quot;_-;_-@_-_요약자료_20090831 3 5 4 2" xfId="26081" xr:uid="{00000000-0005-0000-0000-000011080000}"/>
    <cellStyle name="_-* #,##0_-;-* #,##0_-;_-* &quot;-&quot;_-;_-@_-_요약자료_20090831 3 5 5" xfId="21874" xr:uid="{00000000-0005-0000-0000-000012080000}"/>
    <cellStyle name="_-* #,##0_-;-* #,##0_-;_-* &quot;-&quot;_-;_-@_-_요약자료_20090831 3 6" xfId="662" xr:uid="{00000000-0005-0000-0000-000013080000}"/>
    <cellStyle name="_-* #,##0_-;-* #,##0_-;_-* &quot;-&quot;_-;_-@_-_요약자료_20090831 3 6 2" xfId="15750" xr:uid="{00000000-0005-0000-0000-000014080000}"/>
    <cellStyle name="_-* #,##0_-;-* #,##0_-;_-* &quot;-&quot;_-;_-@_-_요약자료_20090831 3 6 2 2" xfId="26084" xr:uid="{00000000-0005-0000-0000-000015080000}"/>
    <cellStyle name="_-* #,##0_-;-* #,##0_-;_-* &quot;-&quot;_-;_-@_-_요약자료_20090831 3 6 3" xfId="21877" xr:uid="{00000000-0005-0000-0000-000016080000}"/>
    <cellStyle name="_-* #,##0_-;-* #,##0_-;_-* &quot;-&quot;_-;_-@_-_요약자료_20090831 3 7" xfId="663" xr:uid="{00000000-0005-0000-0000-000017080000}"/>
    <cellStyle name="_-* #,##0_-;-* #,##0_-;_-* &quot;-&quot;_-;_-@_-_요약자료_20090831 3 7 2" xfId="15751" xr:uid="{00000000-0005-0000-0000-000018080000}"/>
    <cellStyle name="_-* #,##0_-;-* #,##0_-;_-* &quot;-&quot;_-;_-@_-_요약자료_20090831 3 7 2 2" xfId="26085" xr:uid="{00000000-0005-0000-0000-000019080000}"/>
    <cellStyle name="_-* #,##0_-;-* #,##0_-;_-* &quot;-&quot;_-;_-@_-_요약자료_20090831 3 7 3" xfId="21878" xr:uid="{00000000-0005-0000-0000-00001A080000}"/>
    <cellStyle name="_-* #,##0_-;-* #,##0_-;_-* &quot;-&quot;_-;_-@_-_요약자료_20090831 3 8" xfId="664" xr:uid="{00000000-0005-0000-0000-00001B080000}"/>
    <cellStyle name="_-* #,##0_-;-* #,##0_-;_-* &quot;-&quot;_-;_-@_-_요약자료_20090831 3 8 2" xfId="15752" xr:uid="{00000000-0005-0000-0000-00001C080000}"/>
    <cellStyle name="_-* #,##0_-;-* #,##0_-;_-* &quot;-&quot;_-;_-@_-_요약자료_20090831 3 8 2 2" xfId="26086" xr:uid="{00000000-0005-0000-0000-00001D080000}"/>
    <cellStyle name="_-* #,##0_-;-* #,##0_-;_-* &quot;-&quot;_-;_-@_-_요약자료_20090831 3 8 3" xfId="21879" xr:uid="{00000000-0005-0000-0000-00001E080000}"/>
    <cellStyle name="_-* #,##0_-;-* #,##0_-;_-* &quot;-&quot;_-;_-@_-_요약자료_20090831 3 9" xfId="15727" xr:uid="{00000000-0005-0000-0000-00001F080000}"/>
    <cellStyle name="_-* #,##0_-;-* #,##0_-;_-* &quot;-&quot;_-;_-@_-_요약자료_20090831 3 9 2" xfId="26061" xr:uid="{00000000-0005-0000-0000-000020080000}"/>
    <cellStyle name="_-* #,##0_-;-* #,##0_-;_-* &quot;-&quot;_-;_-@_-_요약자료_20090831 4" xfId="665" xr:uid="{00000000-0005-0000-0000-000021080000}"/>
    <cellStyle name="_-* #,##0_-;-* #,##0_-;_-* &quot;-&quot;_-;_-@_-_요약자료_20090831 4 10" xfId="21880" xr:uid="{00000000-0005-0000-0000-000022080000}"/>
    <cellStyle name="_-* #,##0_-;-* #,##0_-;_-* &quot;-&quot;_-;_-@_-_요약자료_20090831 4 2" xfId="666" xr:uid="{00000000-0005-0000-0000-000023080000}"/>
    <cellStyle name="_-* #,##0_-;-* #,##0_-;_-* &quot;-&quot;_-;_-@_-_요약자료_20090831 4 2 2" xfId="667" xr:uid="{00000000-0005-0000-0000-000024080000}"/>
    <cellStyle name="_-* #,##0_-;-* #,##0_-;_-* &quot;-&quot;_-;_-@_-_요약자료_20090831 4 2 2 2" xfId="668" xr:uid="{00000000-0005-0000-0000-000025080000}"/>
    <cellStyle name="_-* #,##0_-;-* #,##0_-;_-* &quot;-&quot;_-;_-@_-_요약자료_20090831 4 2 2 2 2" xfId="15756" xr:uid="{00000000-0005-0000-0000-000026080000}"/>
    <cellStyle name="_-* #,##0_-;-* #,##0_-;_-* &quot;-&quot;_-;_-@_-_요약자료_20090831 4 2 2 2 2 2" xfId="26090" xr:uid="{00000000-0005-0000-0000-000027080000}"/>
    <cellStyle name="_-* #,##0_-;-* #,##0_-;_-* &quot;-&quot;_-;_-@_-_요약자료_20090831 4 2 2 2 3" xfId="21883" xr:uid="{00000000-0005-0000-0000-000028080000}"/>
    <cellStyle name="_-* #,##0_-;-* #,##0_-;_-* &quot;-&quot;_-;_-@_-_요약자료_20090831 4 2 2 3" xfId="669" xr:uid="{00000000-0005-0000-0000-000029080000}"/>
    <cellStyle name="_-* #,##0_-;-* #,##0_-;_-* &quot;-&quot;_-;_-@_-_요약자료_20090831 4 2 2 3 2" xfId="15757" xr:uid="{00000000-0005-0000-0000-00002A080000}"/>
    <cellStyle name="_-* #,##0_-;-* #,##0_-;_-* &quot;-&quot;_-;_-@_-_요약자료_20090831 4 2 2 3 2 2" xfId="26091" xr:uid="{00000000-0005-0000-0000-00002B080000}"/>
    <cellStyle name="_-* #,##0_-;-* #,##0_-;_-* &quot;-&quot;_-;_-@_-_요약자료_20090831 4 2 2 3 3" xfId="21884" xr:uid="{00000000-0005-0000-0000-00002C080000}"/>
    <cellStyle name="_-* #,##0_-;-* #,##0_-;_-* &quot;-&quot;_-;_-@_-_요약자료_20090831 4 2 2 4" xfId="15755" xr:uid="{00000000-0005-0000-0000-00002D080000}"/>
    <cellStyle name="_-* #,##0_-;-* #,##0_-;_-* &quot;-&quot;_-;_-@_-_요약자료_20090831 4 2 2 4 2" xfId="26089" xr:uid="{00000000-0005-0000-0000-00002E080000}"/>
    <cellStyle name="_-* #,##0_-;-* #,##0_-;_-* &quot;-&quot;_-;_-@_-_요약자료_20090831 4 2 2 5" xfId="21882" xr:uid="{00000000-0005-0000-0000-00002F080000}"/>
    <cellStyle name="_-* #,##0_-;-* #,##0_-;_-* &quot;-&quot;_-;_-@_-_요약자료_20090831 4 2 3" xfId="670" xr:uid="{00000000-0005-0000-0000-000030080000}"/>
    <cellStyle name="_-* #,##0_-;-* #,##0_-;_-* &quot;-&quot;_-;_-@_-_요약자료_20090831 4 2 3 2" xfId="671" xr:uid="{00000000-0005-0000-0000-000031080000}"/>
    <cellStyle name="_-* #,##0_-;-* #,##0_-;_-* &quot;-&quot;_-;_-@_-_요약자료_20090831 4 2 3 2 2" xfId="15759" xr:uid="{00000000-0005-0000-0000-000032080000}"/>
    <cellStyle name="_-* #,##0_-;-* #,##0_-;_-* &quot;-&quot;_-;_-@_-_요약자료_20090831 4 2 3 2 2 2" xfId="26093" xr:uid="{00000000-0005-0000-0000-000033080000}"/>
    <cellStyle name="_-* #,##0_-;-* #,##0_-;_-* &quot;-&quot;_-;_-@_-_요약자료_20090831 4 2 3 2 3" xfId="21886" xr:uid="{00000000-0005-0000-0000-000034080000}"/>
    <cellStyle name="_-* #,##0_-;-* #,##0_-;_-* &quot;-&quot;_-;_-@_-_요약자료_20090831 4 2 3 3" xfId="672" xr:uid="{00000000-0005-0000-0000-000035080000}"/>
    <cellStyle name="_-* #,##0_-;-* #,##0_-;_-* &quot;-&quot;_-;_-@_-_요약자료_20090831 4 2 3 3 2" xfId="15760" xr:uid="{00000000-0005-0000-0000-000036080000}"/>
    <cellStyle name="_-* #,##0_-;-* #,##0_-;_-* &quot;-&quot;_-;_-@_-_요약자료_20090831 4 2 3 3 2 2" xfId="26094" xr:uid="{00000000-0005-0000-0000-000037080000}"/>
    <cellStyle name="_-* #,##0_-;-* #,##0_-;_-* &quot;-&quot;_-;_-@_-_요약자료_20090831 4 2 3 3 3" xfId="21887" xr:uid="{00000000-0005-0000-0000-000038080000}"/>
    <cellStyle name="_-* #,##0_-;-* #,##0_-;_-* &quot;-&quot;_-;_-@_-_요약자료_20090831 4 2 3 4" xfId="15758" xr:uid="{00000000-0005-0000-0000-000039080000}"/>
    <cellStyle name="_-* #,##0_-;-* #,##0_-;_-* &quot;-&quot;_-;_-@_-_요약자료_20090831 4 2 3 4 2" xfId="26092" xr:uid="{00000000-0005-0000-0000-00003A080000}"/>
    <cellStyle name="_-* #,##0_-;-* #,##0_-;_-* &quot;-&quot;_-;_-@_-_요약자료_20090831 4 2 3 5" xfId="21885" xr:uid="{00000000-0005-0000-0000-00003B080000}"/>
    <cellStyle name="_-* #,##0_-;-* #,##0_-;_-* &quot;-&quot;_-;_-@_-_요약자료_20090831 4 2 4" xfId="673" xr:uid="{00000000-0005-0000-0000-00003C080000}"/>
    <cellStyle name="_-* #,##0_-;-* #,##0_-;_-* &quot;-&quot;_-;_-@_-_요약자료_20090831 4 2 4 2" xfId="674" xr:uid="{00000000-0005-0000-0000-00003D080000}"/>
    <cellStyle name="_-* #,##0_-;-* #,##0_-;_-* &quot;-&quot;_-;_-@_-_요약자료_20090831 4 2 4 2 2" xfId="15762" xr:uid="{00000000-0005-0000-0000-00003E080000}"/>
    <cellStyle name="_-* #,##0_-;-* #,##0_-;_-* &quot;-&quot;_-;_-@_-_요약자료_20090831 4 2 4 2 2 2" xfId="26096" xr:uid="{00000000-0005-0000-0000-00003F080000}"/>
    <cellStyle name="_-* #,##0_-;-* #,##0_-;_-* &quot;-&quot;_-;_-@_-_요약자료_20090831 4 2 4 2 3" xfId="21889" xr:uid="{00000000-0005-0000-0000-000040080000}"/>
    <cellStyle name="_-* #,##0_-;-* #,##0_-;_-* &quot;-&quot;_-;_-@_-_요약자료_20090831 4 2 4 3" xfId="675" xr:uid="{00000000-0005-0000-0000-000041080000}"/>
    <cellStyle name="_-* #,##0_-;-* #,##0_-;_-* &quot;-&quot;_-;_-@_-_요약자료_20090831 4 2 4 3 2" xfId="15763" xr:uid="{00000000-0005-0000-0000-000042080000}"/>
    <cellStyle name="_-* #,##0_-;-* #,##0_-;_-* &quot;-&quot;_-;_-@_-_요약자료_20090831 4 2 4 3 2 2" xfId="26097" xr:uid="{00000000-0005-0000-0000-000043080000}"/>
    <cellStyle name="_-* #,##0_-;-* #,##0_-;_-* &quot;-&quot;_-;_-@_-_요약자료_20090831 4 2 4 3 3" xfId="21890" xr:uid="{00000000-0005-0000-0000-000044080000}"/>
    <cellStyle name="_-* #,##0_-;-* #,##0_-;_-* &quot;-&quot;_-;_-@_-_요약자료_20090831 4 2 4 4" xfId="15761" xr:uid="{00000000-0005-0000-0000-000045080000}"/>
    <cellStyle name="_-* #,##0_-;-* #,##0_-;_-* &quot;-&quot;_-;_-@_-_요약자료_20090831 4 2 4 4 2" xfId="26095" xr:uid="{00000000-0005-0000-0000-000046080000}"/>
    <cellStyle name="_-* #,##0_-;-* #,##0_-;_-* &quot;-&quot;_-;_-@_-_요약자료_20090831 4 2 4 5" xfId="21888" xr:uid="{00000000-0005-0000-0000-000047080000}"/>
    <cellStyle name="_-* #,##0_-;-* #,##0_-;_-* &quot;-&quot;_-;_-@_-_요약자료_20090831 4 2 5" xfId="676" xr:uid="{00000000-0005-0000-0000-000048080000}"/>
    <cellStyle name="_-* #,##0_-;-* #,##0_-;_-* &quot;-&quot;_-;_-@_-_요약자료_20090831 4 2 5 2" xfId="15764" xr:uid="{00000000-0005-0000-0000-000049080000}"/>
    <cellStyle name="_-* #,##0_-;-* #,##0_-;_-* &quot;-&quot;_-;_-@_-_요약자료_20090831 4 2 5 2 2" xfId="26098" xr:uid="{00000000-0005-0000-0000-00004A080000}"/>
    <cellStyle name="_-* #,##0_-;-* #,##0_-;_-* &quot;-&quot;_-;_-@_-_요약자료_20090831 4 2 5 3" xfId="21891" xr:uid="{00000000-0005-0000-0000-00004B080000}"/>
    <cellStyle name="_-* #,##0_-;-* #,##0_-;_-* &quot;-&quot;_-;_-@_-_요약자료_20090831 4 2 6" xfId="677" xr:uid="{00000000-0005-0000-0000-00004C080000}"/>
    <cellStyle name="_-* #,##0_-;-* #,##0_-;_-* &quot;-&quot;_-;_-@_-_요약자료_20090831 4 2 6 2" xfId="15765" xr:uid="{00000000-0005-0000-0000-00004D080000}"/>
    <cellStyle name="_-* #,##0_-;-* #,##0_-;_-* &quot;-&quot;_-;_-@_-_요약자료_20090831 4 2 6 2 2" xfId="26099" xr:uid="{00000000-0005-0000-0000-00004E080000}"/>
    <cellStyle name="_-* #,##0_-;-* #,##0_-;_-* &quot;-&quot;_-;_-@_-_요약자료_20090831 4 2 6 3" xfId="21892" xr:uid="{00000000-0005-0000-0000-00004F080000}"/>
    <cellStyle name="_-* #,##0_-;-* #,##0_-;_-* &quot;-&quot;_-;_-@_-_요약자료_20090831 4 2 7" xfId="678" xr:uid="{00000000-0005-0000-0000-000050080000}"/>
    <cellStyle name="_-* #,##0_-;-* #,##0_-;_-* &quot;-&quot;_-;_-@_-_요약자료_20090831 4 2 7 2" xfId="15766" xr:uid="{00000000-0005-0000-0000-000051080000}"/>
    <cellStyle name="_-* #,##0_-;-* #,##0_-;_-* &quot;-&quot;_-;_-@_-_요약자료_20090831 4 2 7 2 2" xfId="26100" xr:uid="{00000000-0005-0000-0000-000052080000}"/>
    <cellStyle name="_-* #,##0_-;-* #,##0_-;_-* &quot;-&quot;_-;_-@_-_요약자료_20090831 4 2 7 3" xfId="21893" xr:uid="{00000000-0005-0000-0000-000053080000}"/>
    <cellStyle name="_-* #,##0_-;-* #,##0_-;_-* &quot;-&quot;_-;_-@_-_요약자료_20090831 4 2 8" xfId="15754" xr:uid="{00000000-0005-0000-0000-000054080000}"/>
    <cellStyle name="_-* #,##0_-;-* #,##0_-;_-* &quot;-&quot;_-;_-@_-_요약자료_20090831 4 2 8 2" xfId="26088" xr:uid="{00000000-0005-0000-0000-000055080000}"/>
    <cellStyle name="_-* #,##0_-;-* #,##0_-;_-* &quot;-&quot;_-;_-@_-_요약자료_20090831 4 2 9" xfId="21881" xr:uid="{00000000-0005-0000-0000-000056080000}"/>
    <cellStyle name="_-* #,##0_-;-* #,##0_-;_-* &quot;-&quot;_-;_-@_-_요약자료_20090831 4 3" xfId="679" xr:uid="{00000000-0005-0000-0000-000057080000}"/>
    <cellStyle name="_-* #,##0_-;-* #,##0_-;_-* &quot;-&quot;_-;_-@_-_요약자료_20090831 4 3 2" xfId="680" xr:uid="{00000000-0005-0000-0000-000058080000}"/>
    <cellStyle name="_-* #,##0_-;-* #,##0_-;_-* &quot;-&quot;_-;_-@_-_요약자료_20090831 4 3 2 2" xfId="15768" xr:uid="{00000000-0005-0000-0000-000059080000}"/>
    <cellStyle name="_-* #,##0_-;-* #,##0_-;_-* &quot;-&quot;_-;_-@_-_요약자료_20090831 4 3 2 2 2" xfId="26102" xr:uid="{00000000-0005-0000-0000-00005A080000}"/>
    <cellStyle name="_-* #,##0_-;-* #,##0_-;_-* &quot;-&quot;_-;_-@_-_요약자료_20090831 4 3 2 3" xfId="21895" xr:uid="{00000000-0005-0000-0000-00005B080000}"/>
    <cellStyle name="_-* #,##0_-;-* #,##0_-;_-* &quot;-&quot;_-;_-@_-_요약자료_20090831 4 3 3" xfId="681" xr:uid="{00000000-0005-0000-0000-00005C080000}"/>
    <cellStyle name="_-* #,##0_-;-* #,##0_-;_-* &quot;-&quot;_-;_-@_-_요약자료_20090831 4 3 3 2" xfId="15769" xr:uid="{00000000-0005-0000-0000-00005D080000}"/>
    <cellStyle name="_-* #,##0_-;-* #,##0_-;_-* &quot;-&quot;_-;_-@_-_요약자료_20090831 4 3 3 2 2" xfId="26103" xr:uid="{00000000-0005-0000-0000-00005E080000}"/>
    <cellStyle name="_-* #,##0_-;-* #,##0_-;_-* &quot;-&quot;_-;_-@_-_요약자료_20090831 4 3 3 3" xfId="21896" xr:uid="{00000000-0005-0000-0000-00005F080000}"/>
    <cellStyle name="_-* #,##0_-;-* #,##0_-;_-* &quot;-&quot;_-;_-@_-_요약자료_20090831 4 3 4" xfId="15767" xr:uid="{00000000-0005-0000-0000-000060080000}"/>
    <cellStyle name="_-* #,##0_-;-* #,##0_-;_-* &quot;-&quot;_-;_-@_-_요약자료_20090831 4 3 4 2" xfId="26101" xr:uid="{00000000-0005-0000-0000-000061080000}"/>
    <cellStyle name="_-* #,##0_-;-* #,##0_-;_-* &quot;-&quot;_-;_-@_-_요약자료_20090831 4 3 5" xfId="21894" xr:uid="{00000000-0005-0000-0000-000062080000}"/>
    <cellStyle name="_-* #,##0_-;-* #,##0_-;_-* &quot;-&quot;_-;_-@_-_요약자료_20090831 4 4" xfId="682" xr:uid="{00000000-0005-0000-0000-000063080000}"/>
    <cellStyle name="_-* #,##0_-;-* #,##0_-;_-* &quot;-&quot;_-;_-@_-_요약자료_20090831 4 4 2" xfId="683" xr:uid="{00000000-0005-0000-0000-000064080000}"/>
    <cellStyle name="_-* #,##0_-;-* #,##0_-;_-* &quot;-&quot;_-;_-@_-_요약자료_20090831 4 4 2 2" xfId="15771" xr:uid="{00000000-0005-0000-0000-000065080000}"/>
    <cellStyle name="_-* #,##0_-;-* #,##0_-;_-* &quot;-&quot;_-;_-@_-_요약자료_20090831 4 4 2 2 2" xfId="26105" xr:uid="{00000000-0005-0000-0000-000066080000}"/>
    <cellStyle name="_-* #,##0_-;-* #,##0_-;_-* &quot;-&quot;_-;_-@_-_요약자료_20090831 4 4 2 3" xfId="21898" xr:uid="{00000000-0005-0000-0000-000067080000}"/>
    <cellStyle name="_-* #,##0_-;-* #,##0_-;_-* &quot;-&quot;_-;_-@_-_요약자료_20090831 4 4 3" xfId="684" xr:uid="{00000000-0005-0000-0000-000068080000}"/>
    <cellStyle name="_-* #,##0_-;-* #,##0_-;_-* &quot;-&quot;_-;_-@_-_요약자료_20090831 4 4 3 2" xfId="15772" xr:uid="{00000000-0005-0000-0000-000069080000}"/>
    <cellStyle name="_-* #,##0_-;-* #,##0_-;_-* &quot;-&quot;_-;_-@_-_요약자료_20090831 4 4 3 2 2" xfId="26106" xr:uid="{00000000-0005-0000-0000-00006A080000}"/>
    <cellStyle name="_-* #,##0_-;-* #,##0_-;_-* &quot;-&quot;_-;_-@_-_요약자료_20090831 4 4 3 3" xfId="21899" xr:uid="{00000000-0005-0000-0000-00006B080000}"/>
    <cellStyle name="_-* #,##0_-;-* #,##0_-;_-* &quot;-&quot;_-;_-@_-_요약자료_20090831 4 4 4" xfId="15770" xr:uid="{00000000-0005-0000-0000-00006C080000}"/>
    <cellStyle name="_-* #,##0_-;-* #,##0_-;_-* &quot;-&quot;_-;_-@_-_요약자료_20090831 4 4 4 2" xfId="26104" xr:uid="{00000000-0005-0000-0000-00006D080000}"/>
    <cellStyle name="_-* #,##0_-;-* #,##0_-;_-* &quot;-&quot;_-;_-@_-_요약자료_20090831 4 4 5" xfId="21897" xr:uid="{00000000-0005-0000-0000-00006E080000}"/>
    <cellStyle name="_-* #,##0_-;-* #,##0_-;_-* &quot;-&quot;_-;_-@_-_요약자료_20090831 4 5" xfId="685" xr:uid="{00000000-0005-0000-0000-00006F080000}"/>
    <cellStyle name="_-* #,##0_-;-* #,##0_-;_-* &quot;-&quot;_-;_-@_-_요약자료_20090831 4 5 2" xfId="686" xr:uid="{00000000-0005-0000-0000-000070080000}"/>
    <cellStyle name="_-* #,##0_-;-* #,##0_-;_-* &quot;-&quot;_-;_-@_-_요약자료_20090831 4 5 2 2" xfId="15774" xr:uid="{00000000-0005-0000-0000-000071080000}"/>
    <cellStyle name="_-* #,##0_-;-* #,##0_-;_-* &quot;-&quot;_-;_-@_-_요약자료_20090831 4 5 2 2 2" xfId="26108" xr:uid="{00000000-0005-0000-0000-000072080000}"/>
    <cellStyle name="_-* #,##0_-;-* #,##0_-;_-* &quot;-&quot;_-;_-@_-_요약자료_20090831 4 5 2 3" xfId="21901" xr:uid="{00000000-0005-0000-0000-000073080000}"/>
    <cellStyle name="_-* #,##0_-;-* #,##0_-;_-* &quot;-&quot;_-;_-@_-_요약자료_20090831 4 5 3" xfId="687" xr:uid="{00000000-0005-0000-0000-000074080000}"/>
    <cellStyle name="_-* #,##0_-;-* #,##0_-;_-* &quot;-&quot;_-;_-@_-_요약자료_20090831 4 5 3 2" xfId="15775" xr:uid="{00000000-0005-0000-0000-000075080000}"/>
    <cellStyle name="_-* #,##0_-;-* #,##0_-;_-* &quot;-&quot;_-;_-@_-_요약자료_20090831 4 5 3 2 2" xfId="26109" xr:uid="{00000000-0005-0000-0000-000076080000}"/>
    <cellStyle name="_-* #,##0_-;-* #,##0_-;_-* &quot;-&quot;_-;_-@_-_요약자료_20090831 4 5 3 3" xfId="21902" xr:uid="{00000000-0005-0000-0000-000077080000}"/>
    <cellStyle name="_-* #,##0_-;-* #,##0_-;_-* &quot;-&quot;_-;_-@_-_요약자료_20090831 4 5 4" xfId="15773" xr:uid="{00000000-0005-0000-0000-000078080000}"/>
    <cellStyle name="_-* #,##0_-;-* #,##0_-;_-* &quot;-&quot;_-;_-@_-_요약자료_20090831 4 5 4 2" xfId="26107" xr:uid="{00000000-0005-0000-0000-000079080000}"/>
    <cellStyle name="_-* #,##0_-;-* #,##0_-;_-* &quot;-&quot;_-;_-@_-_요약자료_20090831 4 5 5" xfId="21900" xr:uid="{00000000-0005-0000-0000-00007A080000}"/>
    <cellStyle name="_-* #,##0_-;-* #,##0_-;_-* &quot;-&quot;_-;_-@_-_요약자료_20090831 4 6" xfId="688" xr:uid="{00000000-0005-0000-0000-00007B080000}"/>
    <cellStyle name="_-* #,##0_-;-* #,##0_-;_-* &quot;-&quot;_-;_-@_-_요약자료_20090831 4 6 2" xfId="15776" xr:uid="{00000000-0005-0000-0000-00007C080000}"/>
    <cellStyle name="_-* #,##0_-;-* #,##0_-;_-* &quot;-&quot;_-;_-@_-_요약자료_20090831 4 6 2 2" xfId="26110" xr:uid="{00000000-0005-0000-0000-00007D080000}"/>
    <cellStyle name="_-* #,##0_-;-* #,##0_-;_-* &quot;-&quot;_-;_-@_-_요약자료_20090831 4 6 3" xfId="21903" xr:uid="{00000000-0005-0000-0000-00007E080000}"/>
    <cellStyle name="_-* #,##0_-;-* #,##0_-;_-* &quot;-&quot;_-;_-@_-_요약자료_20090831 4 7" xfId="689" xr:uid="{00000000-0005-0000-0000-00007F080000}"/>
    <cellStyle name="_-* #,##0_-;-* #,##0_-;_-* &quot;-&quot;_-;_-@_-_요약자료_20090831 4 7 2" xfId="15777" xr:uid="{00000000-0005-0000-0000-000080080000}"/>
    <cellStyle name="_-* #,##0_-;-* #,##0_-;_-* &quot;-&quot;_-;_-@_-_요약자료_20090831 4 7 2 2" xfId="26111" xr:uid="{00000000-0005-0000-0000-000081080000}"/>
    <cellStyle name="_-* #,##0_-;-* #,##0_-;_-* &quot;-&quot;_-;_-@_-_요약자료_20090831 4 7 3" xfId="21904" xr:uid="{00000000-0005-0000-0000-000082080000}"/>
    <cellStyle name="_-* #,##0_-;-* #,##0_-;_-* &quot;-&quot;_-;_-@_-_요약자료_20090831 4 8" xfId="690" xr:uid="{00000000-0005-0000-0000-000083080000}"/>
    <cellStyle name="_-* #,##0_-;-* #,##0_-;_-* &quot;-&quot;_-;_-@_-_요약자료_20090831 4 8 2" xfId="15778" xr:uid="{00000000-0005-0000-0000-000084080000}"/>
    <cellStyle name="_-* #,##0_-;-* #,##0_-;_-* &quot;-&quot;_-;_-@_-_요약자료_20090831 4 8 2 2" xfId="26112" xr:uid="{00000000-0005-0000-0000-000085080000}"/>
    <cellStyle name="_-* #,##0_-;-* #,##0_-;_-* &quot;-&quot;_-;_-@_-_요약자료_20090831 4 8 3" xfId="21905" xr:uid="{00000000-0005-0000-0000-000086080000}"/>
    <cellStyle name="_-* #,##0_-;-* #,##0_-;_-* &quot;-&quot;_-;_-@_-_요약자료_20090831 4 9" xfId="15753" xr:uid="{00000000-0005-0000-0000-000087080000}"/>
    <cellStyle name="_-* #,##0_-;-* #,##0_-;_-* &quot;-&quot;_-;_-@_-_요약자료_20090831 4 9 2" xfId="26087" xr:uid="{00000000-0005-0000-0000-000088080000}"/>
    <cellStyle name="_-* #,##0_-;-* #,##0_-;_-* &quot;-&quot;_-;_-@_-_요약자료_20090831 5" xfId="691" xr:uid="{00000000-0005-0000-0000-000089080000}"/>
    <cellStyle name="_-* #,##0_-;-* #,##0_-;_-* &quot;-&quot;_-;_-@_-_요약자료_20090831 5 2" xfId="692" xr:uid="{00000000-0005-0000-0000-00008A080000}"/>
    <cellStyle name="_-* #,##0_-;-* #,##0_-;_-* &quot;-&quot;_-;_-@_-_요약자료_20090831 5 2 2" xfId="693" xr:uid="{00000000-0005-0000-0000-00008B080000}"/>
    <cellStyle name="_-* #,##0_-;-* #,##0_-;_-* &quot;-&quot;_-;_-@_-_요약자료_20090831 5 2 2 2" xfId="15781" xr:uid="{00000000-0005-0000-0000-00008C080000}"/>
    <cellStyle name="_-* #,##0_-;-* #,##0_-;_-* &quot;-&quot;_-;_-@_-_요약자료_20090831 5 2 2 2 2" xfId="26115" xr:uid="{00000000-0005-0000-0000-00008D080000}"/>
    <cellStyle name="_-* #,##0_-;-* #,##0_-;_-* &quot;-&quot;_-;_-@_-_요약자료_20090831 5 2 2 3" xfId="21908" xr:uid="{00000000-0005-0000-0000-00008E080000}"/>
    <cellStyle name="_-* #,##0_-;-* #,##0_-;_-* &quot;-&quot;_-;_-@_-_요약자료_20090831 5 2 3" xfId="694" xr:uid="{00000000-0005-0000-0000-00008F080000}"/>
    <cellStyle name="_-* #,##0_-;-* #,##0_-;_-* &quot;-&quot;_-;_-@_-_요약자료_20090831 5 2 3 2" xfId="15782" xr:uid="{00000000-0005-0000-0000-000090080000}"/>
    <cellStyle name="_-* #,##0_-;-* #,##0_-;_-* &quot;-&quot;_-;_-@_-_요약자료_20090831 5 2 3 2 2" xfId="26116" xr:uid="{00000000-0005-0000-0000-000091080000}"/>
    <cellStyle name="_-* #,##0_-;-* #,##0_-;_-* &quot;-&quot;_-;_-@_-_요약자료_20090831 5 2 3 3" xfId="21909" xr:uid="{00000000-0005-0000-0000-000092080000}"/>
    <cellStyle name="_-* #,##0_-;-* #,##0_-;_-* &quot;-&quot;_-;_-@_-_요약자료_20090831 5 2 4" xfId="15780" xr:uid="{00000000-0005-0000-0000-000093080000}"/>
    <cellStyle name="_-* #,##0_-;-* #,##0_-;_-* &quot;-&quot;_-;_-@_-_요약자료_20090831 5 2 4 2" xfId="26114" xr:uid="{00000000-0005-0000-0000-000094080000}"/>
    <cellStyle name="_-* #,##0_-;-* #,##0_-;_-* &quot;-&quot;_-;_-@_-_요약자료_20090831 5 2 5" xfId="21907" xr:uid="{00000000-0005-0000-0000-000095080000}"/>
    <cellStyle name="_-* #,##0_-;-* #,##0_-;_-* &quot;-&quot;_-;_-@_-_요약자료_20090831 5 3" xfId="695" xr:uid="{00000000-0005-0000-0000-000096080000}"/>
    <cellStyle name="_-* #,##0_-;-* #,##0_-;_-* &quot;-&quot;_-;_-@_-_요약자료_20090831 5 3 2" xfId="696" xr:uid="{00000000-0005-0000-0000-000097080000}"/>
    <cellStyle name="_-* #,##0_-;-* #,##0_-;_-* &quot;-&quot;_-;_-@_-_요약자료_20090831 5 3 2 2" xfId="15784" xr:uid="{00000000-0005-0000-0000-000098080000}"/>
    <cellStyle name="_-* #,##0_-;-* #,##0_-;_-* &quot;-&quot;_-;_-@_-_요약자료_20090831 5 3 2 2 2" xfId="26118" xr:uid="{00000000-0005-0000-0000-000099080000}"/>
    <cellStyle name="_-* #,##0_-;-* #,##0_-;_-* &quot;-&quot;_-;_-@_-_요약자료_20090831 5 3 2 3" xfId="21911" xr:uid="{00000000-0005-0000-0000-00009A080000}"/>
    <cellStyle name="_-* #,##0_-;-* #,##0_-;_-* &quot;-&quot;_-;_-@_-_요약자료_20090831 5 3 3" xfId="697" xr:uid="{00000000-0005-0000-0000-00009B080000}"/>
    <cellStyle name="_-* #,##0_-;-* #,##0_-;_-* &quot;-&quot;_-;_-@_-_요약자료_20090831 5 3 3 2" xfId="15785" xr:uid="{00000000-0005-0000-0000-00009C080000}"/>
    <cellStyle name="_-* #,##0_-;-* #,##0_-;_-* &quot;-&quot;_-;_-@_-_요약자료_20090831 5 3 3 2 2" xfId="26119" xr:uid="{00000000-0005-0000-0000-00009D080000}"/>
    <cellStyle name="_-* #,##0_-;-* #,##0_-;_-* &quot;-&quot;_-;_-@_-_요약자료_20090831 5 3 3 3" xfId="21912" xr:uid="{00000000-0005-0000-0000-00009E080000}"/>
    <cellStyle name="_-* #,##0_-;-* #,##0_-;_-* &quot;-&quot;_-;_-@_-_요약자료_20090831 5 3 4" xfId="15783" xr:uid="{00000000-0005-0000-0000-00009F080000}"/>
    <cellStyle name="_-* #,##0_-;-* #,##0_-;_-* &quot;-&quot;_-;_-@_-_요약자료_20090831 5 3 4 2" xfId="26117" xr:uid="{00000000-0005-0000-0000-0000A0080000}"/>
    <cellStyle name="_-* #,##0_-;-* #,##0_-;_-* &quot;-&quot;_-;_-@_-_요약자료_20090831 5 3 5" xfId="21910" xr:uid="{00000000-0005-0000-0000-0000A1080000}"/>
    <cellStyle name="_-* #,##0_-;-* #,##0_-;_-* &quot;-&quot;_-;_-@_-_요약자료_20090831 5 4" xfId="698" xr:uid="{00000000-0005-0000-0000-0000A2080000}"/>
    <cellStyle name="_-* #,##0_-;-* #,##0_-;_-* &quot;-&quot;_-;_-@_-_요약자료_20090831 5 4 2" xfId="699" xr:uid="{00000000-0005-0000-0000-0000A3080000}"/>
    <cellStyle name="_-* #,##0_-;-* #,##0_-;_-* &quot;-&quot;_-;_-@_-_요약자료_20090831 5 4 2 2" xfId="15787" xr:uid="{00000000-0005-0000-0000-0000A4080000}"/>
    <cellStyle name="_-* #,##0_-;-* #,##0_-;_-* &quot;-&quot;_-;_-@_-_요약자료_20090831 5 4 2 2 2" xfId="26121" xr:uid="{00000000-0005-0000-0000-0000A5080000}"/>
    <cellStyle name="_-* #,##0_-;-* #,##0_-;_-* &quot;-&quot;_-;_-@_-_요약자료_20090831 5 4 2 3" xfId="21914" xr:uid="{00000000-0005-0000-0000-0000A6080000}"/>
    <cellStyle name="_-* #,##0_-;-* #,##0_-;_-* &quot;-&quot;_-;_-@_-_요약자료_20090831 5 4 3" xfId="700" xr:uid="{00000000-0005-0000-0000-0000A7080000}"/>
    <cellStyle name="_-* #,##0_-;-* #,##0_-;_-* &quot;-&quot;_-;_-@_-_요약자료_20090831 5 4 3 2" xfId="15788" xr:uid="{00000000-0005-0000-0000-0000A8080000}"/>
    <cellStyle name="_-* #,##0_-;-* #,##0_-;_-* &quot;-&quot;_-;_-@_-_요약자료_20090831 5 4 3 2 2" xfId="26122" xr:uid="{00000000-0005-0000-0000-0000A9080000}"/>
    <cellStyle name="_-* #,##0_-;-* #,##0_-;_-* &quot;-&quot;_-;_-@_-_요약자료_20090831 5 4 3 3" xfId="21915" xr:uid="{00000000-0005-0000-0000-0000AA080000}"/>
    <cellStyle name="_-* #,##0_-;-* #,##0_-;_-* &quot;-&quot;_-;_-@_-_요약자료_20090831 5 4 4" xfId="15786" xr:uid="{00000000-0005-0000-0000-0000AB080000}"/>
    <cellStyle name="_-* #,##0_-;-* #,##0_-;_-* &quot;-&quot;_-;_-@_-_요약자료_20090831 5 4 4 2" xfId="26120" xr:uid="{00000000-0005-0000-0000-0000AC080000}"/>
    <cellStyle name="_-* #,##0_-;-* #,##0_-;_-* &quot;-&quot;_-;_-@_-_요약자료_20090831 5 4 5" xfId="21913" xr:uid="{00000000-0005-0000-0000-0000AD080000}"/>
    <cellStyle name="_-* #,##0_-;-* #,##0_-;_-* &quot;-&quot;_-;_-@_-_요약자료_20090831 5 5" xfId="701" xr:uid="{00000000-0005-0000-0000-0000AE080000}"/>
    <cellStyle name="_-* #,##0_-;-* #,##0_-;_-* &quot;-&quot;_-;_-@_-_요약자료_20090831 5 5 2" xfId="15789" xr:uid="{00000000-0005-0000-0000-0000AF080000}"/>
    <cellStyle name="_-* #,##0_-;-* #,##0_-;_-* &quot;-&quot;_-;_-@_-_요약자료_20090831 5 5 2 2" xfId="26123" xr:uid="{00000000-0005-0000-0000-0000B0080000}"/>
    <cellStyle name="_-* #,##0_-;-* #,##0_-;_-* &quot;-&quot;_-;_-@_-_요약자료_20090831 5 5 3" xfId="21916" xr:uid="{00000000-0005-0000-0000-0000B1080000}"/>
    <cellStyle name="_-* #,##0_-;-* #,##0_-;_-* &quot;-&quot;_-;_-@_-_요약자료_20090831 5 6" xfId="702" xr:uid="{00000000-0005-0000-0000-0000B2080000}"/>
    <cellStyle name="_-* #,##0_-;-* #,##0_-;_-* &quot;-&quot;_-;_-@_-_요약자료_20090831 5 6 2" xfId="15790" xr:uid="{00000000-0005-0000-0000-0000B3080000}"/>
    <cellStyle name="_-* #,##0_-;-* #,##0_-;_-* &quot;-&quot;_-;_-@_-_요약자료_20090831 5 6 2 2" xfId="26124" xr:uid="{00000000-0005-0000-0000-0000B4080000}"/>
    <cellStyle name="_-* #,##0_-;-* #,##0_-;_-* &quot;-&quot;_-;_-@_-_요약자료_20090831 5 6 3" xfId="21917" xr:uid="{00000000-0005-0000-0000-0000B5080000}"/>
    <cellStyle name="_-* #,##0_-;-* #,##0_-;_-* &quot;-&quot;_-;_-@_-_요약자료_20090831 5 7" xfId="703" xr:uid="{00000000-0005-0000-0000-0000B6080000}"/>
    <cellStyle name="_-* #,##0_-;-* #,##0_-;_-* &quot;-&quot;_-;_-@_-_요약자료_20090831 5 7 2" xfId="15791" xr:uid="{00000000-0005-0000-0000-0000B7080000}"/>
    <cellStyle name="_-* #,##0_-;-* #,##0_-;_-* &quot;-&quot;_-;_-@_-_요약자료_20090831 5 7 2 2" xfId="26125" xr:uid="{00000000-0005-0000-0000-0000B8080000}"/>
    <cellStyle name="_-* #,##0_-;-* #,##0_-;_-* &quot;-&quot;_-;_-@_-_요약자료_20090831 5 7 3" xfId="21918" xr:uid="{00000000-0005-0000-0000-0000B9080000}"/>
    <cellStyle name="_-* #,##0_-;-* #,##0_-;_-* &quot;-&quot;_-;_-@_-_요약자료_20090831 5 8" xfId="15779" xr:uid="{00000000-0005-0000-0000-0000BA080000}"/>
    <cellStyle name="_-* #,##0_-;-* #,##0_-;_-* &quot;-&quot;_-;_-@_-_요약자료_20090831 5 8 2" xfId="26113" xr:uid="{00000000-0005-0000-0000-0000BB080000}"/>
    <cellStyle name="_-* #,##0_-;-* #,##0_-;_-* &quot;-&quot;_-;_-@_-_요약자료_20090831 5 9" xfId="21906" xr:uid="{00000000-0005-0000-0000-0000BC080000}"/>
    <cellStyle name="_-* #,##0_-;-* #,##0_-;_-* &quot;-&quot;_-;_-@_-_요약자료_20090831 6" xfId="704" xr:uid="{00000000-0005-0000-0000-0000BD080000}"/>
    <cellStyle name="_-* #,##0_-;-* #,##0_-;_-* &quot;-&quot;_-;_-@_-_요약자료_20090831 6 2" xfId="705" xr:uid="{00000000-0005-0000-0000-0000BE080000}"/>
    <cellStyle name="_-* #,##0_-;-* #,##0_-;_-* &quot;-&quot;_-;_-@_-_요약자료_20090831 6 2 2" xfId="15793" xr:uid="{00000000-0005-0000-0000-0000BF080000}"/>
    <cellStyle name="_-* #,##0_-;-* #,##0_-;_-* &quot;-&quot;_-;_-@_-_요약자료_20090831 6 2 2 2" xfId="26127" xr:uid="{00000000-0005-0000-0000-0000C0080000}"/>
    <cellStyle name="_-* #,##0_-;-* #,##0_-;_-* &quot;-&quot;_-;_-@_-_요약자료_20090831 6 2 3" xfId="21920" xr:uid="{00000000-0005-0000-0000-0000C1080000}"/>
    <cellStyle name="_-* #,##0_-;-* #,##0_-;_-* &quot;-&quot;_-;_-@_-_요약자료_20090831 6 3" xfId="706" xr:uid="{00000000-0005-0000-0000-0000C2080000}"/>
    <cellStyle name="_-* #,##0_-;-* #,##0_-;_-* &quot;-&quot;_-;_-@_-_요약자료_20090831 6 3 2" xfId="15794" xr:uid="{00000000-0005-0000-0000-0000C3080000}"/>
    <cellStyle name="_-* #,##0_-;-* #,##0_-;_-* &quot;-&quot;_-;_-@_-_요약자료_20090831 6 3 2 2" xfId="26128" xr:uid="{00000000-0005-0000-0000-0000C4080000}"/>
    <cellStyle name="_-* #,##0_-;-* #,##0_-;_-* &quot;-&quot;_-;_-@_-_요약자료_20090831 6 3 3" xfId="21921" xr:uid="{00000000-0005-0000-0000-0000C5080000}"/>
    <cellStyle name="_-* #,##0_-;-* #,##0_-;_-* &quot;-&quot;_-;_-@_-_요약자료_20090831 6 4" xfId="15792" xr:uid="{00000000-0005-0000-0000-0000C6080000}"/>
    <cellStyle name="_-* #,##0_-;-* #,##0_-;_-* &quot;-&quot;_-;_-@_-_요약자료_20090831 6 4 2" xfId="26126" xr:uid="{00000000-0005-0000-0000-0000C7080000}"/>
    <cellStyle name="_-* #,##0_-;-* #,##0_-;_-* &quot;-&quot;_-;_-@_-_요약자료_20090831 6 5" xfId="21919" xr:uid="{00000000-0005-0000-0000-0000C8080000}"/>
    <cellStyle name="_-* #,##0_-;-* #,##0_-;_-* &quot;-&quot;_-;_-@_-_요약자료_20090831 7" xfId="707" xr:uid="{00000000-0005-0000-0000-0000C9080000}"/>
    <cellStyle name="_-* #,##0_-;-* #,##0_-;_-* &quot;-&quot;_-;_-@_-_요약자료_20090831 7 2" xfId="708" xr:uid="{00000000-0005-0000-0000-0000CA080000}"/>
    <cellStyle name="_-* #,##0_-;-* #,##0_-;_-* &quot;-&quot;_-;_-@_-_요약자료_20090831 7 2 2" xfId="15796" xr:uid="{00000000-0005-0000-0000-0000CB080000}"/>
    <cellStyle name="_-* #,##0_-;-* #,##0_-;_-* &quot;-&quot;_-;_-@_-_요약자료_20090831 7 2 2 2" xfId="26130" xr:uid="{00000000-0005-0000-0000-0000CC080000}"/>
    <cellStyle name="_-* #,##0_-;-* #,##0_-;_-* &quot;-&quot;_-;_-@_-_요약자료_20090831 7 2 3" xfId="21923" xr:uid="{00000000-0005-0000-0000-0000CD080000}"/>
    <cellStyle name="_-* #,##0_-;-* #,##0_-;_-* &quot;-&quot;_-;_-@_-_요약자료_20090831 7 3" xfId="709" xr:uid="{00000000-0005-0000-0000-0000CE080000}"/>
    <cellStyle name="_-* #,##0_-;-* #,##0_-;_-* &quot;-&quot;_-;_-@_-_요약자료_20090831 7 3 2" xfId="15797" xr:uid="{00000000-0005-0000-0000-0000CF080000}"/>
    <cellStyle name="_-* #,##0_-;-* #,##0_-;_-* &quot;-&quot;_-;_-@_-_요약자료_20090831 7 3 2 2" xfId="26131" xr:uid="{00000000-0005-0000-0000-0000D0080000}"/>
    <cellStyle name="_-* #,##0_-;-* #,##0_-;_-* &quot;-&quot;_-;_-@_-_요약자료_20090831 7 3 3" xfId="21924" xr:uid="{00000000-0005-0000-0000-0000D1080000}"/>
    <cellStyle name="_-* #,##0_-;-* #,##0_-;_-* &quot;-&quot;_-;_-@_-_요약자료_20090831 7 4" xfId="15795" xr:uid="{00000000-0005-0000-0000-0000D2080000}"/>
    <cellStyle name="_-* #,##0_-;-* #,##0_-;_-* &quot;-&quot;_-;_-@_-_요약자료_20090831 7 4 2" xfId="26129" xr:uid="{00000000-0005-0000-0000-0000D3080000}"/>
    <cellStyle name="_-* #,##0_-;-* #,##0_-;_-* &quot;-&quot;_-;_-@_-_요약자료_20090831 7 5" xfId="21922" xr:uid="{00000000-0005-0000-0000-0000D4080000}"/>
    <cellStyle name="_-* #,##0_-;-* #,##0_-;_-* &quot;-&quot;_-;_-@_-_요약자료_20090831 8" xfId="710" xr:uid="{00000000-0005-0000-0000-0000D5080000}"/>
    <cellStyle name="_-* #,##0_-;-* #,##0_-;_-* &quot;-&quot;_-;_-@_-_요약자료_20090831 8 2" xfId="711" xr:uid="{00000000-0005-0000-0000-0000D6080000}"/>
    <cellStyle name="_-* #,##0_-;-* #,##0_-;_-* &quot;-&quot;_-;_-@_-_요약자료_20090831 8 2 2" xfId="15799" xr:uid="{00000000-0005-0000-0000-0000D7080000}"/>
    <cellStyle name="_-* #,##0_-;-* #,##0_-;_-* &quot;-&quot;_-;_-@_-_요약자료_20090831 8 2 2 2" xfId="26133" xr:uid="{00000000-0005-0000-0000-0000D8080000}"/>
    <cellStyle name="_-* #,##0_-;-* #,##0_-;_-* &quot;-&quot;_-;_-@_-_요약자료_20090831 8 2 3" xfId="21926" xr:uid="{00000000-0005-0000-0000-0000D9080000}"/>
    <cellStyle name="_-* #,##0_-;-* #,##0_-;_-* &quot;-&quot;_-;_-@_-_요약자료_20090831 8 3" xfId="712" xr:uid="{00000000-0005-0000-0000-0000DA080000}"/>
    <cellStyle name="_-* #,##0_-;-* #,##0_-;_-* &quot;-&quot;_-;_-@_-_요약자료_20090831 8 3 2" xfId="15800" xr:uid="{00000000-0005-0000-0000-0000DB080000}"/>
    <cellStyle name="_-* #,##0_-;-* #,##0_-;_-* &quot;-&quot;_-;_-@_-_요약자료_20090831 8 3 2 2" xfId="26134" xr:uid="{00000000-0005-0000-0000-0000DC080000}"/>
    <cellStyle name="_-* #,##0_-;-* #,##0_-;_-* &quot;-&quot;_-;_-@_-_요약자료_20090831 8 3 3" xfId="21927" xr:uid="{00000000-0005-0000-0000-0000DD080000}"/>
    <cellStyle name="_-* #,##0_-;-* #,##0_-;_-* &quot;-&quot;_-;_-@_-_요약자료_20090831 8 4" xfId="15798" xr:uid="{00000000-0005-0000-0000-0000DE080000}"/>
    <cellStyle name="_-* #,##0_-;-* #,##0_-;_-* &quot;-&quot;_-;_-@_-_요약자료_20090831 8 4 2" xfId="26132" xr:uid="{00000000-0005-0000-0000-0000DF080000}"/>
    <cellStyle name="_-* #,##0_-;-* #,##0_-;_-* &quot;-&quot;_-;_-@_-_요약자료_20090831 8 5" xfId="21925" xr:uid="{00000000-0005-0000-0000-0000E0080000}"/>
    <cellStyle name="_-* #,##0_-;-* #,##0_-;_-* &quot;-&quot;_-;_-@_-_요약자료_20090831 9" xfId="713" xr:uid="{00000000-0005-0000-0000-0000E1080000}"/>
    <cellStyle name="_-* #,##0_-;-* #,##0_-;_-* &quot;-&quot;_-;_-@_-_요약자료_20090831 9 2" xfId="15801" xr:uid="{00000000-0005-0000-0000-0000E2080000}"/>
    <cellStyle name="_-* #,##0_-;-* #,##0_-;_-* &quot;-&quot;_-;_-@_-_요약자료_20090831 9 2 2" xfId="26135" xr:uid="{00000000-0005-0000-0000-0000E3080000}"/>
    <cellStyle name="_-* #,##0_-;-* #,##0_-;_-* &quot;-&quot;_-;_-@_-_요약자료_20090831 9 3" xfId="21928" xr:uid="{00000000-0005-0000-0000-0000E4080000}"/>
    <cellStyle name="_-* #,##0_-;-* #,##0_-;_-* &quot;-&quot;_-;_-@_-_요약자료_20090831_1211 충당금,건전성 현황_작업" xfId="714" xr:uid="{00000000-0005-0000-0000-0000E5080000}"/>
    <cellStyle name="_-* #,##0_-;-* #,##0_-;_-* &quot;-&quot;_-;_-@_-_요약자료_20090831_1211 충당금,건전성 현황_작업 2" xfId="715" xr:uid="{00000000-0005-0000-0000-0000E6080000}"/>
    <cellStyle name="_-* #,##0_-;-* #,##0_-;_-* &quot;-&quot;_-;_-@_-_요약자료_20090831_1211 충당금,건전성 현황_작업 2 2" xfId="716" xr:uid="{00000000-0005-0000-0000-0000E7080000}"/>
    <cellStyle name="_-* #,##0_-;-* #,##0_-;_-* &quot;-&quot;_-;_-@_-_요약자료_20090831_1211 충당금,건전성 현황_작업 2 2 2" xfId="15804" xr:uid="{00000000-0005-0000-0000-0000E8080000}"/>
    <cellStyle name="_-* #,##0_-;-* #,##0_-;_-* &quot;-&quot;_-;_-@_-_요약자료_20090831_1211 충당금,건전성 현황_작업 2 2 2 2" xfId="26138" xr:uid="{00000000-0005-0000-0000-0000E9080000}"/>
    <cellStyle name="_-* #,##0_-;-* #,##0_-;_-* &quot;-&quot;_-;_-@_-_요약자료_20090831_1211 충당금,건전성 현황_작업 2 2 3" xfId="21931" xr:uid="{00000000-0005-0000-0000-0000EA080000}"/>
    <cellStyle name="_-* #,##0_-;-* #,##0_-;_-* &quot;-&quot;_-;_-@_-_요약자료_20090831_1211 충당금,건전성 현황_작업 2 3" xfId="717" xr:uid="{00000000-0005-0000-0000-0000EB080000}"/>
    <cellStyle name="_-* #,##0_-;-* #,##0_-;_-* &quot;-&quot;_-;_-@_-_요약자료_20090831_1211 충당금,건전성 현황_작업 2 3 2" xfId="15805" xr:uid="{00000000-0005-0000-0000-0000EC080000}"/>
    <cellStyle name="_-* #,##0_-;-* #,##0_-;_-* &quot;-&quot;_-;_-@_-_요약자료_20090831_1211 충당금,건전성 현황_작업 2 3 2 2" xfId="26139" xr:uid="{00000000-0005-0000-0000-0000ED080000}"/>
    <cellStyle name="_-* #,##0_-;-* #,##0_-;_-* &quot;-&quot;_-;_-@_-_요약자료_20090831_1211 충당금,건전성 현황_작업 2 3 3" xfId="21932" xr:uid="{00000000-0005-0000-0000-0000EE080000}"/>
    <cellStyle name="_-* #,##0_-;-* #,##0_-;_-* &quot;-&quot;_-;_-@_-_요약자료_20090831_1211 충당금,건전성 현황_작업 2 4" xfId="15803" xr:uid="{00000000-0005-0000-0000-0000EF080000}"/>
    <cellStyle name="_-* #,##0_-;-* #,##0_-;_-* &quot;-&quot;_-;_-@_-_요약자료_20090831_1211 충당금,건전성 현황_작업 2 4 2" xfId="26137" xr:uid="{00000000-0005-0000-0000-0000F0080000}"/>
    <cellStyle name="_-* #,##0_-;-* #,##0_-;_-* &quot;-&quot;_-;_-@_-_요약자료_20090831_1211 충당금,건전성 현황_작업 2 5" xfId="21930" xr:uid="{00000000-0005-0000-0000-0000F1080000}"/>
    <cellStyle name="_-* #,##0_-;-* #,##0_-;_-* &quot;-&quot;_-;_-@_-_요약자료_20090831_1211 충당금,건전성 현황_작업 3" xfId="718" xr:uid="{00000000-0005-0000-0000-0000F2080000}"/>
    <cellStyle name="_-* #,##0_-;-* #,##0_-;_-* &quot;-&quot;_-;_-@_-_요약자료_20090831_1211 충당금,건전성 현황_작업 3 2" xfId="719" xr:uid="{00000000-0005-0000-0000-0000F3080000}"/>
    <cellStyle name="_-* #,##0_-;-* #,##0_-;_-* &quot;-&quot;_-;_-@_-_요약자료_20090831_1211 충당금,건전성 현황_작업 3 2 2" xfId="15807" xr:uid="{00000000-0005-0000-0000-0000F4080000}"/>
    <cellStyle name="_-* #,##0_-;-* #,##0_-;_-* &quot;-&quot;_-;_-@_-_요약자료_20090831_1211 충당금,건전성 현황_작업 3 2 2 2" xfId="26141" xr:uid="{00000000-0005-0000-0000-0000F5080000}"/>
    <cellStyle name="_-* #,##0_-;-* #,##0_-;_-* &quot;-&quot;_-;_-@_-_요약자료_20090831_1211 충당금,건전성 현황_작업 3 2 3" xfId="21934" xr:uid="{00000000-0005-0000-0000-0000F6080000}"/>
    <cellStyle name="_-* #,##0_-;-* #,##0_-;_-* &quot;-&quot;_-;_-@_-_요약자료_20090831_1211 충당금,건전성 현황_작업 3 3" xfId="720" xr:uid="{00000000-0005-0000-0000-0000F7080000}"/>
    <cellStyle name="_-* #,##0_-;-* #,##0_-;_-* &quot;-&quot;_-;_-@_-_요약자료_20090831_1211 충당금,건전성 현황_작업 3 3 2" xfId="15808" xr:uid="{00000000-0005-0000-0000-0000F8080000}"/>
    <cellStyle name="_-* #,##0_-;-* #,##0_-;_-* &quot;-&quot;_-;_-@_-_요약자료_20090831_1211 충당금,건전성 현황_작업 3 3 2 2" xfId="26142" xr:uid="{00000000-0005-0000-0000-0000F9080000}"/>
    <cellStyle name="_-* #,##0_-;-* #,##0_-;_-* &quot;-&quot;_-;_-@_-_요약자료_20090831_1211 충당금,건전성 현황_작업 3 3 3" xfId="21935" xr:uid="{00000000-0005-0000-0000-0000FA080000}"/>
    <cellStyle name="_-* #,##0_-;-* #,##0_-;_-* &quot;-&quot;_-;_-@_-_요약자료_20090831_1211 충당금,건전성 현황_작업 3 4" xfId="15806" xr:uid="{00000000-0005-0000-0000-0000FB080000}"/>
    <cellStyle name="_-* #,##0_-;-* #,##0_-;_-* &quot;-&quot;_-;_-@_-_요약자료_20090831_1211 충당금,건전성 현황_작업 3 4 2" xfId="26140" xr:uid="{00000000-0005-0000-0000-0000FC080000}"/>
    <cellStyle name="_-* #,##0_-;-* #,##0_-;_-* &quot;-&quot;_-;_-@_-_요약자료_20090831_1211 충당금,건전성 현황_작업 3 5" xfId="21933" xr:uid="{00000000-0005-0000-0000-0000FD080000}"/>
    <cellStyle name="_-* #,##0_-;-* #,##0_-;_-* &quot;-&quot;_-;_-@_-_요약자료_20090831_1211 충당금,건전성 현황_작업 4" xfId="721" xr:uid="{00000000-0005-0000-0000-0000FE080000}"/>
    <cellStyle name="_-* #,##0_-;-* #,##0_-;_-* &quot;-&quot;_-;_-@_-_요약자료_20090831_1211 충당금,건전성 현황_작업 4 2" xfId="722" xr:uid="{00000000-0005-0000-0000-0000FF080000}"/>
    <cellStyle name="_-* #,##0_-;-* #,##0_-;_-* &quot;-&quot;_-;_-@_-_요약자료_20090831_1211 충당금,건전성 현황_작업 4 2 2" xfId="15810" xr:uid="{00000000-0005-0000-0000-000000090000}"/>
    <cellStyle name="_-* #,##0_-;-* #,##0_-;_-* &quot;-&quot;_-;_-@_-_요약자료_20090831_1211 충당금,건전성 현황_작업 4 2 2 2" xfId="26144" xr:uid="{00000000-0005-0000-0000-000001090000}"/>
    <cellStyle name="_-* #,##0_-;-* #,##0_-;_-* &quot;-&quot;_-;_-@_-_요약자료_20090831_1211 충당금,건전성 현황_작업 4 2 3" xfId="21937" xr:uid="{00000000-0005-0000-0000-000002090000}"/>
    <cellStyle name="_-* #,##0_-;-* #,##0_-;_-* &quot;-&quot;_-;_-@_-_요약자료_20090831_1211 충당금,건전성 현황_작업 4 3" xfId="723" xr:uid="{00000000-0005-0000-0000-000003090000}"/>
    <cellStyle name="_-* #,##0_-;-* #,##0_-;_-* &quot;-&quot;_-;_-@_-_요약자료_20090831_1211 충당금,건전성 현황_작업 4 3 2" xfId="15811" xr:uid="{00000000-0005-0000-0000-000004090000}"/>
    <cellStyle name="_-* #,##0_-;-* #,##0_-;_-* &quot;-&quot;_-;_-@_-_요약자료_20090831_1211 충당금,건전성 현황_작업 4 3 2 2" xfId="26145" xr:uid="{00000000-0005-0000-0000-000005090000}"/>
    <cellStyle name="_-* #,##0_-;-* #,##0_-;_-* &quot;-&quot;_-;_-@_-_요약자료_20090831_1211 충당금,건전성 현황_작업 4 3 3" xfId="21938" xr:uid="{00000000-0005-0000-0000-000006090000}"/>
    <cellStyle name="_-* #,##0_-;-* #,##0_-;_-* &quot;-&quot;_-;_-@_-_요약자료_20090831_1211 충당금,건전성 현황_작업 4 4" xfId="15809" xr:uid="{00000000-0005-0000-0000-000007090000}"/>
    <cellStyle name="_-* #,##0_-;-* #,##0_-;_-* &quot;-&quot;_-;_-@_-_요약자료_20090831_1211 충당금,건전성 현황_작업 4 4 2" xfId="26143" xr:uid="{00000000-0005-0000-0000-000008090000}"/>
    <cellStyle name="_-* #,##0_-;-* #,##0_-;_-* &quot;-&quot;_-;_-@_-_요약자료_20090831_1211 충당금,건전성 현황_작업 4 5" xfId="21936" xr:uid="{00000000-0005-0000-0000-000009090000}"/>
    <cellStyle name="_-* #,##0_-;-* #,##0_-;_-* &quot;-&quot;_-;_-@_-_요약자료_20090831_1211 충당금,건전성 현황_작업 5" xfId="724" xr:uid="{00000000-0005-0000-0000-00000A090000}"/>
    <cellStyle name="_-* #,##0_-;-* #,##0_-;_-* &quot;-&quot;_-;_-@_-_요약자료_20090831_1211 충당금,건전성 현황_작업 5 2" xfId="15812" xr:uid="{00000000-0005-0000-0000-00000B090000}"/>
    <cellStyle name="_-* #,##0_-;-* #,##0_-;_-* &quot;-&quot;_-;_-@_-_요약자료_20090831_1211 충당금,건전성 현황_작업 5 2 2" xfId="26146" xr:uid="{00000000-0005-0000-0000-00000C090000}"/>
    <cellStyle name="_-* #,##0_-;-* #,##0_-;_-* &quot;-&quot;_-;_-@_-_요약자료_20090831_1211 충당금,건전성 현황_작업 5 3" xfId="21939" xr:uid="{00000000-0005-0000-0000-00000D090000}"/>
    <cellStyle name="_-* #,##0_-;-* #,##0_-;_-* &quot;-&quot;_-;_-@_-_요약자료_20090831_1211 충당금,건전성 현황_작업 6" xfId="725" xr:uid="{00000000-0005-0000-0000-00000E090000}"/>
    <cellStyle name="_-* #,##0_-;-* #,##0_-;_-* &quot;-&quot;_-;_-@_-_요약자료_20090831_1211 충당금,건전성 현황_작업 6 2" xfId="15813" xr:uid="{00000000-0005-0000-0000-00000F090000}"/>
    <cellStyle name="_-* #,##0_-;-* #,##0_-;_-* &quot;-&quot;_-;_-@_-_요약자료_20090831_1211 충당금,건전성 현황_작업 6 2 2" xfId="26147" xr:uid="{00000000-0005-0000-0000-000010090000}"/>
    <cellStyle name="_-* #,##0_-;-* #,##0_-;_-* &quot;-&quot;_-;_-@_-_요약자료_20090831_1211 충당금,건전성 현황_작업 6 3" xfId="21940" xr:uid="{00000000-0005-0000-0000-000011090000}"/>
    <cellStyle name="_-* #,##0_-;-* #,##0_-;_-* &quot;-&quot;_-;_-@_-_요약자료_20090831_1211 충당금,건전성 현황_작업 7" xfId="726" xr:uid="{00000000-0005-0000-0000-000012090000}"/>
    <cellStyle name="_-* #,##0_-;-* #,##0_-;_-* &quot;-&quot;_-;_-@_-_요약자료_20090831_1211 충당금,건전성 현황_작업 7 2" xfId="15814" xr:uid="{00000000-0005-0000-0000-000013090000}"/>
    <cellStyle name="_-* #,##0_-;-* #,##0_-;_-* &quot;-&quot;_-;_-@_-_요약자료_20090831_1211 충당금,건전성 현황_작업 7 2 2" xfId="26148" xr:uid="{00000000-0005-0000-0000-000014090000}"/>
    <cellStyle name="_-* #,##0_-;-* #,##0_-;_-* &quot;-&quot;_-;_-@_-_요약자료_20090831_1211 충당금,건전성 현황_작업 7 3" xfId="21941" xr:uid="{00000000-0005-0000-0000-000015090000}"/>
    <cellStyle name="_-* #,##0_-;-* #,##0_-;_-* &quot;-&quot;_-;_-@_-_요약자료_20090831_1211 충당금,건전성 현황_작업 8" xfId="15802" xr:uid="{00000000-0005-0000-0000-000016090000}"/>
    <cellStyle name="_-* #,##0_-;-* #,##0_-;_-* &quot;-&quot;_-;_-@_-_요약자료_20090831_1211 충당금,건전성 현황_작업 8 2" xfId="26136" xr:uid="{00000000-0005-0000-0000-000017090000}"/>
    <cellStyle name="_-* #,##0_-;-* #,##0_-;_-* &quot;-&quot;_-;_-@_-_요약자료_20090831_1211 충당금,건전성 현황_작업 9" xfId="21929" xr:uid="{00000000-0005-0000-0000-000018090000}"/>
    <cellStyle name="_-* #,##0_-;-* #,##0_-;_-* &quot;-&quot;_-;_-@_-_요약자료_20090831_Hana 2011-1 Program_Data Disk_Pool B_v2(v5-1더밸류-이교민)" xfId="727" xr:uid="{00000000-0005-0000-0000-000019090000}"/>
    <cellStyle name="_-* #,##0_-;-* #,##0_-;_-* &quot;-&quot;_-;_-@_-_요약자료_20090831_Hana 2011-1 Program_Data Disk_Pool B_v2(v5-1더밸류-이교민) 2" xfId="728" xr:uid="{00000000-0005-0000-0000-00001A090000}"/>
    <cellStyle name="_-* #,##0_-;-* #,##0_-;_-* &quot;-&quot;_-;_-@_-_요약자료_20090831_Hana 2011-1 Program_Data Disk_Pool B_v2(v5-1더밸류-이교민) 2 2" xfId="729" xr:uid="{00000000-0005-0000-0000-00001B090000}"/>
    <cellStyle name="_-* #,##0_-;-* #,##0_-;_-* &quot;-&quot;_-;_-@_-_요약자료_20090831_Hana 2011-1 Program_Data Disk_Pool B_v2(v5-1더밸류-이교민) 2 2 2" xfId="15817" xr:uid="{00000000-0005-0000-0000-00001C090000}"/>
    <cellStyle name="_-* #,##0_-;-* #,##0_-;_-* &quot;-&quot;_-;_-@_-_요약자료_20090831_Hana 2011-1 Program_Data Disk_Pool B_v2(v5-1더밸류-이교민) 2 2 2 2" xfId="26151" xr:uid="{00000000-0005-0000-0000-00001D090000}"/>
    <cellStyle name="_-* #,##0_-;-* #,##0_-;_-* &quot;-&quot;_-;_-@_-_요약자료_20090831_Hana 2011-1 Program_Data Disk_Pool B_v2(v5-1더밸류-이교민) 2 2 3" xfId="21944" xr:uid="{00000000-0005-0000-0000-00001E090000}"/>
    <cellStyle name="_-* #,##0_-;-* #,##0_-;_-* &quot;-&quot;_-;_-@_-_요약자료_20090831_Hana 2011-1 Program_Data Disk_Pool B_v2(v5-1더밸류-이교민) 2 3" xfId="730" xr:uid="{00000000-0005-0000-0000-00001F090000}"/>
    <cellStyle name="_-* #,##0_-;-* #,##0_-;_-* &quot;-&quot;_-;_-@_-_요약자료_20090831_Hana 2011-1 Program_Data Disk_Pool B_v2(v5-1더밸류-이교민) 2 3 2" xfId="15818" xr:uid="{00000000-0005-0000-0000-000020090000}"/>
    <cellStyle name="_-* #,##0_-;-* #,##0_-;_-* &quot;-&quot;_-;_-@_-_요약자료_20090831_Hana 2011-1 Program_Data Disk_Pool B_v2(v5-1더밸류-이교민) 2 3 2 2" xfId="26152" xr:uid="{00000000-0005-0000-0000-000021090000}"/>
    <cellStyle name="_-* #,##0_-;-* #,##0_-;_-* &quot;-&quot;_-;_-@_-_요약자료_20090831_Hana 2011-1 Program_Data Disk_Pool B_v2(v5-1더밸류-이교민) 2 3 3" xfId="21945" xr:uid="{00000000-0005-0000-0000-000022090000}"/>
    <cellStyle name="_-* #,##0_-;-* #,##0_-;_-* &quot;-&quot;_-;_-@_-_요약자료_20090831_Hana 2011-1 Program_Data Disk_Pool B_v2(v5-1더밸류-이교민) 2 4" xfId="15816" xr:uid="{00000000-0005-0000-0000-000023090000}"/>
    <cellStyle name="_-* #,##0_-;-* #,##0_-;_-* &quot;-&quot;_-;_-@_-_요약자료_20090831_Hana 2011-1 Program_Data Disk_Pool B_v2(v5-1더밸류-이교민) 2 4 2" xfId="26150" xr:uid="{00000000-0005-0000-0000-000024090000}"/>
    <cellStyle name="_-* #,##0_-;-* #,##0_-;_-* &quot;-&quot;_-;_-@_-_요약자료_20090831_Hana 2011-1 Program_Data Disk_Pool B_v2(v5-1더밸류-이교민) 2 5" xfId="21943" xr:uid="{00000000-0005-0000-0000-000025090000}"/>
    <cellStyle name="_-* #,##0_-;-* #,##0_-;_-* &quot;-&quot;_-;_-@_-_요약자료_20090831_Hana 2011-1 Program_Data Disk_Pool B_v2(v5-1더밸류-이교민) 3" xfId="731" xr:uid="{00000000-0005-0000-0000-000026090000}"/>
    <cellStyle name="_-* #,##0_-;-* #,##0_-;_-* &quot;-&quot;_-;_-@_-_요약자료_20090831_Hana 2011-1 Program_Data Disk_Pool B_v2(v5-1더밸류-이교민) 3 2" xfId="732" xr:uid="{00000000-0005-0000-0000-000027090000}"/>
    <cellStyle name="_-* #,##0_-;-* #,##0_-;_-* &quot;-&quot;_-;_-@_-_요약자료_20090831_Hana 2011-1 Program_Data Disk_Pool B_v2(v5-1더밸류-이교민) 3 2 2" xfId="15820" xr:uid="{00000000-0005-0000-0000-000028090000}"/>
    <cellStyle name="_-* #,##0_-;-* #,##0_-;_-* &quot;-&quot;_-;_-@_-_요약자료_20090831_Hana 2011-1 Program_Data Disk_Pool B_v2(v5-1더밸류-이교민) 3 2 2 2" xfId="26154" xr:uid="{00000000-0005-0000-0000-000029090000}"/>
    <cellStyle name="_-* #,##0_-;-* #,##0_-;_-* &quot;-&quot;_-;_-@_-_요약자료_20090831_Hana 2011-1 Program_Data Disk_Pool B_v2(v5-1더밸류-이교민) 3 2 3" xfId="21947" xr:uid="{00000000-0005-0000-0000-00002A090000}"/>
    <cellStyle name="_-* #,##0_-;-* #,##0_-;_-* &quot;-&quot;_-;_-@_-_요약자료_20090831_Hana 2011-1 Program_Data Disk_Pool B_v2(v5-1더밸류-이교민) 3 3" xfId="733" xr:uid="{00000000-0005-0000-0000-00002B090000}"/>
    <cellStyle name="_-* #,##0_-;-* #,##0_-;_-* &quot;-&quot;_-;_-@_-_요약자료_20090831_Hana 2011-1 Program_Data Disk_Pool B_v2(v5-1더밸류-이교민) 3 3 2" xfId="15821" xr:uid="{00000000-0005-0000-0000-00002C090000}"/>
    <cellStyle name="_-* #,##0_-;-* #,##0_-;_-* &quot;-&quot;_-;_-@_-_요약자료_20090831_Hana 2011-1 Program_Data Disk_Pool B_v2(v5-1더밸류-이교민) 3 3 2 2" xfId="26155" xr:uid="{00000000-0005-0000-0000-00002D090000}"/>
    <cellStyle name="_-* #,##0_-;-* #,##0_-;_-* &quot;-&quot;_-;_-@_-_요약자료_20090831_Hana 2011-1 Program_Data Disk_Pool B_v2(v5-1더밸류-이교민) 3 3 3" xfId="21948" xr:uid="{00000000-0005-0000-0000-00002E090000}"/>
    <cellStyle name="_-* #,##0_-;-* #,##0_-;_-* &quot;-&quot;_-;_-@_-_요약자료_20090831_Hana 2011-1 Program_Data Disk_Pool B_v2(v5-1더밸류-이교민) 3 4" xfId="15819" xr:uid="{00000000-0005-0000-0000-00002F090000}"/>
    <cellStyle name="_-* #,##0_-;-* #,##0_-;_-* &quot;-&quot;_-;_-@_-_요약자료_20090831_Hana 2011-1 Program_Data Disk_Pool B_v2(v5-1더밸류-이교민) 3 4 2" xfId="26153" xr:uid="{00000000-0005-0000-0000-000030090000}"/>
    <cellStyle name="_-* #,##0_-;-* #,##0_-;_-* &quot;-&quot;_-;_-@_-_요약자료_20090831_Hana 2011-1 Program_Data Disk_Pool B_v2(v5-1더밸류-이교민) 3 5" xfId="21946" xr:uid="{00000000-0005-0000-0000-000031090000}"/>
    <cellStyle name="_-* #,##0_-;-* #,##0_-;_-* &quot;-&quot;_-;_-@_-_요약자료_20090831_Hana 2011-1 Program_Data Disk_Pool B_v2(v5-1더밸류-이교민) 4" xfId="734" xr:uid="{00000000-0005-0000-0000-000032090000}"/>
    <cellStyle name="_-* #,##0_-;-* #,##0_-;_-* &quot;-&quot;_-;_-@_-_요약자료_20090831_Hana 2011-1 Program_Data Disk_Pool B_v2(v5-1더밸류-이교민) 4 2" xfId="735" xr:uid="{00000000-0005-0000-0000-000033090000}"/>
    <cellStyle name="_-* #,##0_-;-* #,##0_-;_-* &quot;-&quot;_-;_-@_-_요약자료_20090831_Hana 2011-1 Program_Data Disk_Pool B_v2(v5-1더밸류-이교민) 4 2 2" xfId="15823" xr:uid="{00000000-0005-0000-0000-000034090000}"/>
    <cellStyle name="_-* #,##0_-;-* #,##0_-;_-* &quot;-&quot;_-;_-@_-_요약자료_20090831_Hana 2011-1 Program_Data Disk_Pool B_v2(v5-1더밸류-이교민) 4 2 2 2" xfId="26157" xr:uid="{00000000-0005-0000-0000-000035090000}"/>
    <cellStyle name="_-* #,##0_-;-* #,##0_-;_-* &quot;-&quot;_-;_-@_-_요약자료_20090831_Hana 2011-1 Program_Data Disk_Pool B_v2(v5-1더밸류-이교민) 4 2 3" xfId="21950" xr:uid="{00000000-0005-0000-0000-000036090000}"/>
    <cellStyle name="_-* #,##0_-;-* #,##0_-;_-* &quot;-&quot;_-;_-@_-_요약자료_20090831_Hana 2011-1 Program_Data Disk_Pool B_v2(v5-1더밸류-이교민) 4 3" xfId="736" xr:uid="{00000000-0005-0000-0000-000037090000}"/>
    <cellStyle name="_-* #,##0_-;-* #,##0_-;_-* &quot;-&quot;_-;_-@_-_요약자료_20090831_Hana 2011-1 Program_Data Disk_Pool B_v2(v5-1더밸류-이교민) 4 3 2" xfId="15824" xr:uid="{00000000-0005-0000-0000-000038090000}"/>
    <cellStyle name="_-* #,##0_-;-* #,##0_-;_-* &quot;-&quot;_-;_-@_-_요약자료_20090831_Hana 2011-1 Program_Data Disk_Pool B_v2(v5-1더밸류-이교민) 4 3 2 2" xfId="26158" xr:uid="{00000000-0005-0000-0000-000039090000}"/>
    <cellStyle name="_-* #,##0_-;-* #,##0_-;_-* &quot;-&quot;_-;_-@_-_요약자료_20090831_Hana 2011-1 Program_Data Disk_Pool B_v2(v5-1더밸류-이교민) 4 3 3" xfId="21951" xr:uid="{00000000-0005-0000-0000-00003A090000}"/>
    <cellStyle name="_-* #,##0_-;-* #,##0_-;_-* &quot;-&quot;_-;_-@_-_요약자료_20090831_Hana 2011-1 Program_Data Disk_Pool B_v2(v5-1더밸류-이교민) 4 4" xfId="15822" xr:uid="{00000000-0005-0000-0000-00003B090000}"/>
    <cellStyle name="_-* #,##0_-;-* #,##0_-;_-* &quot;-&quot;_-;_-@_-_요약자료_20090831_Hana 2011-1 Program_Data Disk_Pool B_v2(v5-1더밸류-이교민) 4 4 2" xfId="26156" xr:uid="{00000000-0005-0000-0000-00003C090000}"/>
    <cellStyle name="_-* #,##0_-;-* #,##0_-;_-* &quot;-&quot;_-;_-@_-_요약자료_20090831_Hana 2011-1 Program_Data Disk_Pool B_v2(v5-1더밸류-이교민) 4 5" xfId="21949" xr:uid="{00000000-0005-0000-0000-00003D090000}"/>
    <cellStyle name="_-* #,##0_-;-* #,##0_-;_-* &quot;-&quot;_-;_-@_-_요약자료_20090831_Hana 2011-1 Program_Data Disk_Pool B_v2(v5-1더밸류-이교민) 5" xfId="737" xr:uid="{00000000-0005-0000-0000-00003E090000}"/>
    <cellStyle name="_-* #,##0_-;-* #,##0_-;_-* &quot;-&quot;_-;_-@_-_요약자료_20090831_Hana 2011-1 Program_Data Disk_Pool B_v2(v5-1더밸류-이교민) 5 2" xfId="15825" xr:uid="{00000000-0005-0000-0000-00003F090000}"/>
    <cellStyle name="_-* #,##0_-;-* #,##0_-;_-* &quot;-&quot;_-;_-@_-_요약자료_20090831_Hana 2011-1 Program_Data Disk_Pool B_v2(v5-1더밸류-이교민) 5 2 2" xfId="26159" xr:uid="{00000000-0005-0000-0000-000040090000}"/>
    <cellStyle name="_-* #,##0_-;-* #,##0_-;_-* &quot;-&quot;_-;_-@_-_요약자료_20090831_Hana 2011-1 Program_Data Disk_Pool B_v2(v5-1더밸류-이교민) 5 3" xfId="21952" xr:uid="{00000000-0005-0000-0000-000041090000}"/>
    <cellStyle name="_-* #,##0_-;-* #,##0_-;_-* &quot;-&quot;_-;_-@_-_요약자료_20090831_Hana 2011-1 Program_Data Disk_Pool B_v2(v5-1더밸류-이교민) 6" xfId="738" xr:uid="{00000000-0005-0000-0000-000042090000}"/>
    <cellStyle name="_-* #,##0_-;-* #,##0_-;_-* &quot;-&quot;_-;_-@_-_요약자료_20090831_Hana 2011-1 Program_Data Disk_Pool B_v2(v5-1더밸류-이교민) 6 2" xfId="15826" xr:uid="{00000000-0005-0000-0000-000043090000}"/>
    <cellStyle name="_-* #,##0_-;-* #,##0_-;_-* &quot;-&quot;_-;_-@_-_요약자료_20090831_Hana 2011-1 Program_Data Disk_Pool B_v2(v5-1더밸류-이교민) 6 2 2" xfId="26160" xr:uid="{00000000-0005-0000-0000-000044090000}"/>
    <cellStyle name="_-* #,##0_-;-* #,##0_-;_-* &quot;-&quot;_-;_-@_-_요약자료_20090831_Hana 2011-1 Program_Data Disk_Pool B_v2(v5-1더밸류-이교민) 6 3" xfId="21953" xr:uid="{00000000-0005-0000-0000-000045090000}"/>
    <cellStyle name="_-* #,##0_-;-* #,##0_-;_-* &quot;-&quot;_-;_-@_-_요약자료_20090831_Hana 2011-1 Program_Data Disk_Pool B_v2(v5-1더밸류-이교민) 7" xfId="739" xr:uid="{00000000-0005-0000-0000-000046090000}"/>
    <cellStyle name="_-* #,##0_-;-* #,##0_-;_-* &quot;-&quot;_-;_-@_-_요약자료_20090831_Hana 2011-1 Program_Data Disk_Pool B_v2(v5-1더밸류-이교민) 7 2" xfId="15827" xr:uid="{00000000-0005-0000-0000-000047090000}"/>
    <cellStyle name="_-* #,##0_-;-* #,##0_-;_-* &quot;-&quot;_-;_-@_-_요약자료_20090831_Hana 2011-1 Program_Data Disk_Pool B_v2(v5-1더밸류-이교민) 7 2 2" xfId="26161" xr:uid="{00000000-0005-0000-0000-000048090000}"/>
    <cellStyle name="_-* #,##0_-;-* #,##0_-;_-* &quot;-&quot;_-;_-@_-_요약자료_20090831_Hana 2011-1 Program_Data Disk_Pool B_v2(v5-1더밸류-이교민) 7 3" xfId="21954" xr:uid="{00000000-0005-0000-0000-000049090000}"/>
    <cellStyle name="_-* #,##0_-;-* #,##0_-;_-* &quot;-&quot;_-;_-@_-_요약자료_20090831_Hana 2011-1 Program_Data Disk_Pool B_v2(v5-1더밸류-이교민) 8" xfId="15815" xr:uid="{00000000-0005-0000-0000-00004A090000}"/>
    <cellStyle name="_-* #,##0_-;-* #,##0_-;_-* &quot;-&quot;_-;_-@_-_요약자료_20090831_Hana 2011-1 Program_Data Disk_Pool B_v2(v5-1더밸류-이교민) 8 2" xfId="26149" xr:uid="{00000000-0005-0000-0000-00004B090000}"/>
    <cellStyle name="_-* #,##0_-;-* #,##0_-;_-* &quot;-&quot;_-;_-@_-_요약자료_20090831_Hana 2011-1 Program_Data Disk_Pool B_v2(v5-1더밸류-이교민) 9" xfId="21942" xr:uid="{00000000-0005-0000-0000-00004C090000}"/>
    <cellStyle name="_-* #,##0_-;-* #,##0_-;_-* &quot;-&quot;_-;_-@_-_요약자료_20090831_Hana 2011-1 Program_Data Disk_Pool B_v2(v5-1더밸류-이교민)_SHB 2011-2 Program_Data Disk_Pool C,B_v1(v2더밸류_이교민)" xfId="740" xr:uid="{00000000-0005-0000-0000-00004D090000}"/>
    <cellStyle name="_-* #,##0_-;-* #,##0_-;_-* &quot;-&quot;_-;_-@_-_요약자료_20090831_Hana 2011-1 Program_Data Disk_Pool B_v2(v5-1더밸류-이교민)_SHB 2011-2 Program_Data Disk_Pool C,B_v1(v2더밸류_이교민) 2" xfId="741" xr:uid="{00000000-0005-0000-0000-00004E090000}"/>
    <cellStyle name="_-* #,##0_-;-* #,##0_-;_-* &quot;-&quot;_-;_-@_-_요약자료_20090831_Hana 2011-1 Program_Data Disk_Pool B_v2(v5-1더밸류-이교민)_SHB 2011-2 Program_Data Disk_Pool C,B_v1(v2더밸류_이교민) 2 2" xfId="742" xr:uid="{00000000-0005-0000-0000-00004F090000}"/>
    <cellStyle name="_-* #,##0_-;-* #,##0_-;_-* &quot;-&quot;_-;_-@_-_요약자료_20090831_Hana 2011-1 Program_Data Disk_Pool B_v2(v5-1더밸류-이교민)_SHB 2011-2 Program_Data Disk_Pool C,B_v1(v2더밸류_이교민) 2 2 2" xfId="15830" xr:uid="{00000000-0005-0000-0000-000050090000}"/>
    <cellStyle name="_-* #,##0_-;-* #,##0_-;_-* &quot;-&quot;_-;_-@_-_요약자료_20090831_Hana 2011-1 Program_Data Disk_Pool B_v2(v5-1더밸류-이교민)_SHB 2011-2 Program_Data Disk_Pool C,B_v1(v2더밸류_이교민) 2 2 2 2" xfId="26164" xr:uid="{00000000-0005-0000-0000-000051090000}"/>
    <cellStyle name="_-* #,##0_-;-* #,##0_-;_-* &quot;-&quot;_-;_-@_-_요약자료_20090831_Hana 2011-1 Program_Data Disk_Pool B_v2(v5-1더밸류-이교민)_SHB 2011-2 Program_Data Disk_Pool C,B_v1(v2더밸류_이교민) 2 2 3" xfId="21957" xr:uid="{00000000-0005-0000-0000-000052090000}"/>
    <cellStyle name="_-* #,##0_-;-* #,##0_-;_-* &quot;-&quot;_-;_-@_-_요약자료_20090831_Hana 2011-1 Program_Data Disk_Pool B_v2(v5-1더밸류-이교민)_SHB 2011-2 Program_Data Disk_Pool C,B_v1(v2더밸류_이교민) 2 3" xfId="743" xr:uid="{00000000-0005-0000-0000-000053090000}"/>
    <cellStyle name="_-* #,##0_-;-* #,##0_-;_-* &quot;-&quot;_-;_-@_-_요약자료_20090831_Hana 2011-1 Program_Data Disk_Pool B_v2(v5-1더밸류-이교민)_SHB 2011-2 Program_Data Disk_Pool C,B_v1(v2더밸류_이교민) 2 3 2" xfId="15831" xr:uid="{00000000-0005-0000-0000-000054090000}"/>
    <cellStyle name="_-* #,##0_-;-* #,##0_-;_-* &quot;-&quot;_-;_-@_-_요약자료_20090831_Hana 2011-1 Program_Data Disk_Pool B_v2(v5-1더밸류-이교민)_SHB 2011-2 Program_Data Disk_Pool C,B_v1(v2더밸류_이교민) 2 3 2 2" xfId="26165" xr:uid="{00000000-0005-0000-0000-000055090000}"/>
    <cellStyle name="_-* #,##0_-;-* #,##0_-;_-* &quot;-&quot;_-;_-@_-_요약자료_20090831_Hana 2011-1 Program_Data Disk_Pool B_v2(v5-1더밸류-이교민)_SHB 2011-2 Program_Data Disk_Pool C,B_v1(v2더밸류_이교민) 2 3 3" xfId="21958" xr:uid="{00000000-0005-0000-0000-000056090000}"/>
    <cellStyle name="_-* #,##0_-;-* #,##0_-;_-* &quot;-&quot;_-;_-@_-_요약자료_20090831_Hana 2011-1 Program_Data Disk_Pool B_v2(v5-1더밸류-이교민)_SHB 2011-2 Program_Data Disk_Pool C,B_v1(v2더밸류_이교민) 2 4" xfId="15829" xr:uid="{00000000-0005-0000-0000-000057090000}"/>
    <cellStyle name="_-* #,##0_-;-* #,##0_-;_-* &quot;-&quot;_-;_-@_-_요약자료_20090831_Hana 2011-1 Program_Data Disk_Pool B_v2(v5-1더밸류-이교민)_SHB 2011-2 Program_Data Disk_Pool C,B_v1(v2더밸류_이교민) 2 4 2" xfId="26163" xr:uid="{00000000-0005-0000-0000-000058090000}"/>
    <cellStyle name="_-* #,##0_-;-* #,##0_-;_-* &quot;-&quot;_-;_-@_-_요약자료_20090831_Hana 2011-1 Program_Data Disk_Pool B_v2(v5-1더밸류-이교민)_SHB 2011-2 Program_Data Disk_Pool C,B_v1(v2더밸류_이교민) 2 5" xfId="21956" xr:uid="{00000000-0005-0000-0000-000059090000}"/>
    <cellStyle name="_-* #,##0_-;-* #,##0_-;_-* &quot;-&quot;_-;_-@_-_요약자료_20090831_Hana 2011-1 Program_Data Disk_Pool B_v2(v5-1더밸류-이교민)_SHB 2011-2 Program_Data Disk_Pool C,B_v1(v2더밸류_이교민) 3" xfId="744" xr:uid="{00000000-0005-0000-0000-00005A090000}"/>
    <cellStyle name="_-* #,##0_-;-* #,##0_-;_-* &quot;-&quot;_-;_-@_-_요약자료_20090831_Hana 2011-1 Program_Data Disk_Pool B_v2(v5-1더밸류-이교민)_SHB 2011-2 Program_Data Disk_Pool C,B_v1(v2더밸류_이교민) 3 2" xfId="745" xr:uid="{00000000-0005-0000-0000-00005B090000}"/>
    <cellStyle name="_-* #,##0_-;-* #,##0_-;_-* &quot;-&quot;_-;_-@_-_요약자료_20090831_Hana 2011-1 Program_Data Disk_Pool B_v2(v5-1더밸류-이교민)_SHB 2011-2 Program_Data Disk_Pool C,B_v1(v2더밸류_이교민) 3 2 2" xfId="15833" xr:uid="{00000000-0005-0000-0000-00005C090000}"/>
    <cellStyle name="_-* #,##0_-;-* #,##0_-;_-* &quot;-&quot;_-;_-@_-_요약자료_20090831_Hana 2011-1 Program_Data Disk_Pool B_v2(v5-1더밸류-이교민)_SHB 2011-2 Program_Data Disk_Pool C,B_v1(v2더밸류_이교민) 3 2 2 2" xfId="26167" xr:uid="{00000000-0005-0000-0000-00005D090000}"/>
    <cellStyle name="_-* #,##0_-;-* #,##0_-;_-* &quot;-&quot;_-;_-@_-_요약자료_20090831_Hana 2011-1 Program_Data Disk_Pool B_v2(v5-1더밸류-이교민)_SHB 2011-2 Program_Data Disk_Pool C,B_v1(v2더밸류_이교민) 3 2 3" xfId="21960" xr:uid="{00000000-0005-0000-0000-00005E090000}"/>
    <cellStyle name="_-* #,##0_-;-* #,##0_-;_-* &quot;-&quot;_-;_-@_-_요약자료_20090831_Hana 2011-1 Program_Data Disk_Pool B_v2(v5-1더밸류-이교민)_SHB 2011-2 Program_Data Disk_Pool C,B_v1(v2더밸류_이교민) 3 3" xfId="746" xr:uid="{00000000-0005-0000-0000-00005F090000}"/>
    <cellStyle name="_-* #,##0_-;-* #,##0_-;_-* &quot;-&quot;_-;_-@_-_요약자료_20090831_Hana 2011-1 Program_Data Disk_Pool B_v2(v5-1더밸류-이교민)_SHB 2011-2 Program_Data Disk_Pool C,B_v1(v2더밸류_이교민) 3 3 2" xfId="15834" xr:uid="{00000000-0005-0000-0000-000060090000}"/>
    <cellStyle name="_-* #,##0_-;-* #,##0_-;_-* &quot;-&quot;_-;_-@_-_요약자료_20090831_Hana 2011-1 Program_Data Disk_Pool B_v2(v5-1더밸류-이교민)_SHB 2011-2 Program_Data Disk_Pool C,B_v1(v2더밸류_이교민) 3 3 2 2" xfId="26168" xr:uid="{00000000-0005-0000-0000-000061090000}"/>
    <cellStyle name="_-* #,##0_-;-* #,##0_-;_-* &quot;-&quot;_-;_-@_-_요약자료_20090831_Hana 2011-1 Program_Data Disk_Pool B_v2(v5-1더밸류-이교민)_SHB 2011-2 Program_Data Disk_Pool C,B_v1(v2더밸류_이교민) 3 3 3" xfId="21961" xr:uid="{00000000-0005-0000-0000-000062090000}"/>
    <cellStyle name="_-* #,##0_-;-* #,##0_-;_-* &quot;-&quot;_-;_-@_-_요약자료_20090831_Hana 2011-1 Program_Data Disk_Pool B_v2(v5-1더밸류-이교민)_SHB 2011-2 Program_Data Disk_Pool C,B_v1(v2더밸류_이교민) 3 4" xfId="15832" xr:uid="{00000000-0005-0000-0000-000063090000}"/>
    <cellStyle name="_-* #,##0_-;-* #,##0_-;_-* &quot;-&quot;_-;_-@_-_요약자료_20090831_Hana 2011-1 Program_Data Disk_Pool B_v2(v5-1더밸류-이교민)_SHB 2011-2 Program_Data Disk_Pool C,B_v1(v2더밸류_이교민) 3 4 2" xfId="26166" xr:uid="{00000000-0005-0000-0000-000064090000}"/>
    <cellStyle name="_-* #,##0_-;-* #,##0_-;_-* &quot;-&quot;_-;_-@_-_요약자료_20090831_Hana 2011-1 Program_Data Disk_Pool B_v2(v5-1더밸류-이교민)_SHB 2011-2 Program_Data Disk_Pool C,B_v1(v2더밸류_이교민) 3 5" xfId="21959" xr:uid="{00000000-0005-0000-0000-000065090000}"/>
    <cellStyle name="_-* #,##0_-;-* #,##0_-;_-* &quot;-&quot;_-;_-@_-_요약자료_20090831_Hana 2011-1 Program_Data Disk_Pool B_v2(v5-1더밸류-이교민)_SHB 2011-2 Program_Data Disk_Pool C,B_v1(v2더밸류_이교민) 4" xfId="747" xr:uid="{00000000-0005-0000-0000-000066090000}"/>
    <cellStyle name="_-* #,##0_-;-* #,##0_-;_-* &quot;-&quot;_-;_-@_-_요약자료_20090831_Hana 2011-1 Program_Data Disk_Pool B_v2(v5-1더밸류-이교민)_SHB 2011-2 Program_Data Disk_Pool C,B_v1(v2더밸류_이교민) 4 2" xfId="748" xr:uid="{00000000-0005-0000-0000-000067090000}"/>
    <cellStyle name="_-* #,##0_-;-* #,##0_-;_-* &quot;-&quot;_-;_-@_-_요약자료_20090831_Hana 2011-1 Program_Data Disk_Pool B_v2(v5-1더밸류-이교민)_SHB 2011-2 Program_Data Disk_Pool C,B_v1(v2더밸류_이교민) 4 2 2" xfId="15836" xr:uid="{00000000-0005-0000-0000-000068090000}"/>
    <cellStyle name="_-* #,##0_-;-* #,##0_-;_-* &quot;-&quot;_-;_-@_-_요약자료_20090831_Hana 2011-1 Program_Data Disk_Pool B_v2(v5-1더밸류-이교민)_SHB 2011-2 Program_Data Disk_Pool C,B_v1(v2더밸류_이교민) 4 2 2 2" xfId="26170" xr:uid="{00000000-0005-0000-0000-000069090000}"/>
    <cellStyle name="_-* #,##0_-;-* #,##0_-;_-* &quot;-&quot;_-;_-@_-_요약자료_20090831_Hana 2011-1 Program_Data Disk_Pool B_v2(v5-1더밸류-이교민)_SHB 2011-2 Program_Data Disk_Pool C,B_v1(v2더밸류_이교민) 4 2 3" xfId="21963" xr:uid="{00000000-0005-0000-0000-00006A090000}"/>
    <cellStyle name="_-* #,##0_-;-* #,##0_-;_-* &quot;-&quot;_-;_-@_-_요약자료_20090831_Hana 2011-1 Program_Data Disk_Pool B_v2(v5-1더밸류-이교민)_SHB 2011-2 Program_Data Disk_Pool C,B_v1(v2더밸류_이교민) 4 3" xfId="749" xr:uid="{00000000-0005-0000-0000-00006B090000}"/>
    <cellStyle name="_-* #,##0_-;-* #,##0_-;_-* &quot;-&quot;_-;_-@_-_요약자료_20090831_Hana 2011-1 Program_Data Disk_Pool B_v2(v5-1더밸류-이교민)_SHB 2011-2 Program_Data Disk_Pool C,B_v1(v2더밸류_이교민) 4 3 2" xfId="15837" xr:uid="{00000000-0005-0000-0000-00006C090000}"/>
    <cellStyle name="_-* #,##0_-;-* #,##0_-;_-* &quot;-&quot;_-;_-@_-_요약자료_20090831_Hana 2011-1 Program_Data Disk_Pool B_v2(v5-1더밸류-이교민)_SHB 2011-2 Program_Data Disk_Pool C,B_v1(v2더밸류_이교민) 4 3 2 2" xfId="26171" xr:uid="{00000000-0005-0000-0000-00006D090000}"/>
    <cellStyle name="_-* #,##0_-;-* #,##0_-;_-* &quot;-&quot;_-;_-@_-_요약자료_20090831_Hana 2011-1 Program_Data Disk_Pool B_v2(v5-1더밸류-이교민)_SHB 2011-2 Program_Data Disk_Pool C,B_v1(v2더밸류_이교민) 4 3 3" xfId="21964" xr:uid="{00000000-0005-0000-0000-00006E090000}"/>
    <cellStyle name="_-* #,##0_-;-* #,##0_-;_-* &quot;-&quot;_-;_-@_-_요약자료_20090831_Hana 2011-1 Program_Data Disk_Pool B_v2(v5-1더밸류-이교민)_SHB 2011-2 Program_Data Disk_Pool C,B_v1(v2더밸류_이교민) 4 4" xfId="15835" xr:uid="{00000000-0005-0000-0000-00006F090000}"/>
    <cellStyle name="_-* #,##0_-;-* #,##0_-;_-* &quot;-&quot;_-;_-@_-_요약자료_20090831_Hana 2011-1 Program_Data Disk_Pool B_v2(v5-1더밸류-이교민)_SHB 2011-2 Program_Data Disk_Pool C,B_v1(v2더밸류_이교민) 4 4 2" xfId="26169" xr:uid="{00000000-0005-0000-0000-000070090000}"/>
    <cellStyle name="_-* #,##0_-;-* #,##0_-;_-* &quot;-&quot;_-;_-@_-_요약자료_20090831_Hana 2011-1 Program_Data Disk_Pool B_v2(v5-1더밸류-이교민)_SHB 2011-2 Program_Data Disk_Pool C,B_v1(v2더밸류_이교민) 4 5" xfId="21962" xr:uid="{00000000-0005-0000-0000-000071090000}"/>
    <cellStyle name="_-* #,##0_-;-* #,##0_-;_-* &quot;-&quot;_-;_-@_-_요약자료_20090831_Hana 2011-1 Program_Data Disk_Pool B_v2(v5-1더밸류-이교민)_SHB 2011-2 Program_Data Disk_Pool C,B_v1(v2더밸류_이교민) 5" xfId="750" xr:uid="{00000000-0005-0000-0000-000072090000}"/>
    <cellStyle name="_-* #,##0_-;-* #,##0_-;_-* &quot;-&quot;_-;_-@_-_요약자료_20090831_Hana 2011-1 Program_Data Disk_Pool B_v2(v5-1더밸류-이교민)_SHB 2011-2 Program_Data Disk_Pool C,B_v1(v2더밸류_이교민) 5 2" xfId="15838" xr:uid="{00000000-0005-0000-0000-000073090000}"/>
    <cellStyle name="_-* #,##0_-;-* #,##0_-;_-* &quot;-&quot;_-;_-@_-_요약자료_20090831_Hana 2011-1 Program_Data Disk_Pool B_v2(v5-1더밸류-이교민)_SHB 2011-2 Program_Data Disk_Pool C,B_v1(v2더밸류_이교민) 5 2 2" xfId="26172" xr:uid="{00000000-0005-0000-0000-000074090000}"/>
    <cellStyle name="_-* #,##0_-;-* #,##0_-;_-* &quot;-&quot;_-;_-@_-_요약자료_20090831_Hana 2011-1 Program_Data Disk_Pool B_v2(v5-1더밸류-이교민)_SHB 2011-2 Program_Data Disk_Pool C,B_v1(v2더밸류_이교민) 5 3" xfId="21965" xr:uid="{00000000-0005-0000-0000-000075090000}"/>
    <cellStyle name="_-* #,##0_-;-* #,##0_-;_-* &quot;-&quot;_-;_-@_-_요약자료_20090831_Hana 2011-1 Program_Data Disk_Pool B_v2(v5-1더밸류-이교민)_SHB 2011-2 Program_Data Disk_Pool C,B_v1(v2더밸류_이교민) 6" xfId="751" xr:uid="{00000000-0005-0000-0000-000076090000}"/>
    <cellStyle name="_-* #,##0_-;-* #,##0_-;_-* &quot;-&quot;_-;_-@_-_요약자료_20090831_Hana 2011-1 Program_Data Disk_Pool B_v2(v5-1더밸류-이교민)_SHB 2011-2 Program_Data Disk_Pool C,B_v1(v2더밸류_이교민) 6 2" xfId="15839" xr:uid="{00000000-0005-0000-0000-000077090000}"/>
    <cellStyle name="_-* #,##0_-;-* #,##0_-;_-* &quot;-&quot;_-;_-@_-_요약자료_20090831_Hana 2011-1 Program_Data Disk_Pool B_v2(v5-1더밸류-이교민)_SHB 2011-2 Program_Data Disk_Pool C,B_v1(v2더밸류_이교민) 6 2 2" xfId="26173" xr:uid="{00000000-0005-0000-0000-000078090000}"/>
    <cellStyle name="_-* #,##0_-;-* #,##0_-;_-* &quot;-&quot;_-;_-@_-_요약자료_20090831_Hana 2011-1 Program_Data Disk_Pool B_v2(v5-1더밸류-이교민)_SHB 2011-2 Program_Data Disk_Pool C,B_v1(v2더밸류_이교민) 6 3" xfId="21966" xr:uid="{00000000-0005-0000-0000-000079090000}"/>
    <cellStyle name="_-* #,##0_-;-* #,##0_-;_-* &quot;-&quot;_-;_-@_-_요약자료_20090831_Hana 2011-1 Program_Data Disk_Pool B_v2(v5-1더밸류-이교민)_SHB 2011-2 Program_Data Disk_Pool C,B_v1(v2더밸류_이교민) 7" xfId="752" xr:uid="{00000000-0005-0000-0000-00007A090000}"/>
    <cellStyle name="_-* #,##0_-;-* #,##0_-;_-* &quot;-&quot;_-;_-@_-_요약자료_20090831_Hana 2011-1 Program_Data Disk_Pool B_v2(v5-1더밸류-이교민)_SHB 2011-2 Program_Data Disk_Pool C,B_v1(v2더밸류_이교민) 7 2" xfId="15840" xr:uid="{00000000-0005-0000-0000-00007B090000}"/>
    <cellStyle name="_-* #,##0_-;-* #,##0_-;_-* &quot;-&quot;_-;_-@_-_요약자료_20090831_Hana 2011-1 Program_Data Disk_Pool B_v2(v5-1더밸류-이교민)_SHB 2011-2 Program_Data Disk_Pool C,B_v1(v2더밸류_이교민) 7 2 2" xfId="26174" xr:uid="{00000000-0005-0000-0000-00007C090000}"/>
    <cellStyle name="_-* #,##0_-;-* #,##0_-;_-* &quot;-&quot;_-;_-@_-_요약자료_20090831_Hana 2011-1 Program_Data Disk_Pool B_v2(v5-1더밸류-이교민)_SHB 2011-2 Program_Data Disk_Pool C,B_v1(v2더밸류_이교민) 7 3" xfId="21967" xr:uid="{00000000-0005-0000-0000-00007D090000}"/>
    <cellStyle name="_-* #,##0_-;-* #,##0_-;_-* &quot;-&quot;_-;_-@_-_요약자료_20090831_Hana 2011-1 Program_Data Disk_Pool B_v2(v5-1더밸류-이교민)_SHB 2011-2 Program_Data Disk_Pool C,B_v1(v2더밸류_이교민) 8" xfId="15828" xr:uid="{00000000-0005-0000-0000-00007E090000}"/>
    <cellStyle name="_-* #,##0_-;-* #,##0_-;_-* &quot;-&quot;_-;_-@_-_요약자료_20090831_Hana 2011-1 Program_Data Disk_Pool B_v2(v5-1더밸류-이교민)_SHB 2011-2 Program_Data Disk_Pool C,B_v1(v2더밸류_이교민) 8 2" xfId="26162" xr:uid="{00000000-0005-0000-0000-00007F090000}"/>
    <cellStyle name="_-* #,##0_-;-* #,##0_-;_-* &quot;-&quot;_-;_-@_-_요약자료_20090831_Hana 2011-1 Program_Data Disk_Pool B_v2(v5-1더밸류-이교민)_SHB 2011-2 Program_Data Disk_Pool C,B_v1(v2더밸류_이교민) 9" xfId="21955" xr:uid="{00000000-0005-0000-0000-000080090000}"/>
    <cellStyle name="_-* #,##0_-;-* #,##0_-;_-* &quot;-&quot;_-;_-@_-_요약자료_20090831_Hana 2011-1 Program_Data Disk_Pool B_v2(v5-1더밸류-이교민)_차주명관리_20110726_v1" xfId="753" xr:uid="{00000000-0005-0000-0000-000081090000}"/>
    <cellStyle name="_-* #,##0_-;-* #,##0_-;_-* &quot;-&quot;_-;_-@_-_요약자료_20090831_Hana 2011-1 Program_Data Disk_Pool B_v2(v5-1더밸류-이교민)_차주명관리_20110726_v1 2" xfId="754" xr:uid="{00000000-0005-0000-0000-000082090000}"/>
    <cellStyle name="_-* #,##0_-;-* #,##0_-;_-* &quot;-&quot;_-;_-@_-_요약자료_20090831_Hana 2011-1 Program_Data Disk_Pool B_v2(v5-1더밸류-이교민)_차주명관리_20110726_v1 2 2" xfId="755" xr:uid="{00000000-0005-0000-0000-000083090000}"/>
    <cellStyle name="_-* #,##0_-;-* #,##0_-;_-* &quot;-&quot;_-;_-@_-_요약자료_20090831_Hana 2011-1 Program_Data Disk_Pool B_v2(v5-1더밸류-이교민)_차주명관리_20110726_v1 2 2 2" xfId="15843" xr:uid="{00000000-0005-0000-0000-000084090000}"/>
    <cellStyle name="_-* #,##0_-;-* #,##0_-;_-* &quot;-&quot;_-;_-@_-_요약자료_20090831_Hana 2011-1 Program_Data Disk_Pool B_v2(v5-1더밸류-이교민)_차주명관리_20110726_v1 2 2 2 2" xfId="26177" xr:uid="{00000000-0005-0000-0000-000085090000}"/>
    <cellStyle name="_-* #,##0_-;-* #,##0_-;_-* &quot;-&quot;_-;_-@_-_요약자료_20090831_Hana 2011-1 Program_Data Disk_Pool B_v2(v5-1더밸류-이교민)_차주명관리_20110726_v1 2 2 3" xfId="21970" xr:uid="{00000000-0005-0000-0000-000086090000}"/>
    <cellStyle name="_-* #,##0_-;-* #,##0_-;_-* &quot;-&quot;_-;_-@_-_요약자료_20090831_Hana 2011-1 Program_Data Disk_Pool B_v2(v5-1더밸류-이교민)_차주명관리_20110726_v1 2 3" xfId="756" xr:uid="{00000000-0005-0000-0000-000087090000}"/>
    <cellStyle name="_-* #,##0_-;-* #,##0_-;_-* &quot;-&quot;_-;_-@_-_요약자료_20090831_Hana 2011-1 Program_Data Disk_Pool B_v2(v5-1더밸류-이교민)_차주명관리_20110726_v1 2 3 2" xfId="15844" xr:uid="{00000000-0005-0000-0000-000088090000}"/>
    <cellStyle name="_-* #,##0_-;-* #,##0_-;_-* &quot;-&quot;_-;_-@_-_요약자료_20090831_Hana 2011-1 Program_Data Disk_Pool B_v2(v5-1더밸류-이교민)_차주명관리_20110726_v1 2 3 2 2" xfId="26178" xr:uid="{00000000-0005-0000-0000-000089090000}"/>
    <cellStyle name="_-* #,##0_-;-* #,##0_-;_-* &quot;-&quot;_-;_-@_-_요약자료_20090831_Hana 2011-1 Program_Data Disk_Pool B_v2(v5-1더밸류-이교민)_차주명관리_20110726_v1 2 3 3" xfId="21971" xr:uid="{00000000-0005-0000-0000-00008A090000}"/>
    <cellStyle name="_-* #,##0_-;-* #,##0_-;_-* &quot;-&quot;_-;_-@_-_요약자료_20090831_Hana 2011-1 Program_Data Disk_Pool B_v2(v5-1더밸류-이교민)_차주명관리_20110726_v1 2 4" xfId="15842" xr:uid="{00000000-0005-0000-0000-00008B090000}"/>
    <cellStyle name="_-* #,##0_-;-* #,##0_-;_-* &quot;-&quot;_-;_-@_-_요약자료_20090831_Hana 2011-1 Program_Data Disk_Pool B_v2(v5-1더밸류-이교민)_차주명관리_20110726_v1 2 4 2" xfId="26176" xr:uid="{00000000-0005-0000-0000-00008C090000}"/>
    <cellStyle name="_-* #,##0_-;-* #,##0_-;_-* &quot;-&quot;_-;_-@_-_요약자료_20090831_Hana 2011-1 Program_Data Disk_Pool B_v2(v5-1더밸류-이교민)_차주명관리_20110726_v1 2 5" xfId="21969" xr:uid="{00000000-0005-0000-0000-00008D090000}"/>
    <cellStyle name="_-* #,##0_-;-* #,##0_-;_-* &quot;-&quot;_-;_-@_-_요약자료_20090831_Hana 2011-1 Program_Data Disk_Pool B_v2(v5-1더밸류-이교민)_차주명관리_20110726_v1 3" xfId="757" xr:uid="{00000000-0005-0000-0000-00008E090000}"/>
    <cellStyle name="_-* #,##0_-;-* #,##0_-;_-* &quot;-&quot;_-;_-@_-_요약자료_20090831_Hana 2011-1 Program_Data Disk_Pool B_v2(v5-1더밸류-이교민)_차주명관리_20110726_v1 3 2" xfId="758" xr:uid="{00000000-0005-0000-0000-00008F090000}"/>
    <cellStyle name="_-* #,##0_-;-* #,##0_-;_-* &quot;-&quot;_-;_-@_-_요약자료_20090831_Hana 2011-1 Program_Data Disk_Pool B_v2(v5-1더밸류-이교민)_차주명관리_20110726_v1 3 2 2" xfId="15846" xr:uid="{00000000-0005-0000-0000-000090090000}"/>
    <cellStyle name="_-* #,##0_-;-* #,##0_-;_-* &quot;-&quot;_-;_-@_-_요약자료_20090831_Hana 2011-1 Program_Data Disk_Pool B_v2(v5-1더밸류-이교민)_차주명관리_20110726_v1 3 2 2 2" xfId="26180" xr:uid="{00000000-0005-0000-0000-000091090000}"/>
    <cellStyle name="_-* #,##0_-;-* #,##0_-;_-* &quot;-&quot;_-;_-@_-_요약자료_20090831_Hana 2011-1 Program_Data Disk_Pool B_v2(v5-1더밸류-이교민)_차주명관리_20110726_v1 3 2 3" xfId="21973" xr:uid="{00000000-0005-0000-0000-000092090000}"/>
    <cellStyle name="_-* #,##0_-;-* #,##0_-;_-* &quot;-&quot;_-;_-@_-_요약자료_20090831_Hana 2011-1 Program_Data Disk_Pool B_v2(v5-1더밸류-이교민)_차주명관리_20110726_v1 3 3" xfId="759" xr:uid="{00000000-0005-0000-0000-000093090000}"/>
    <cellStyle name="_-* #,##0_-;-* #,##0_-;_-* &quot;-&quot;_-;_-@_-_요약자료_20090831_Hana 2011-1 Program_Data Disk_Pool B_v2(v5-1더밸류-이교민)_차주명관리_20110726_v1 3 3 2" xfId="15847" xr:uid="{00000000-0005-0000-0000-000094090000}"/>
    <cellStyle name="_-* #,##0_-;-* #,##0_-;_-* &quot;-&quot;_-;_-@_-_요약자료_20090831_Hana 2011-1 Program_Data Disk_Pool B_v2(v5-1더밸류-이교민)_차주명관리_20110726_v1 3 3 2 2" xfId="26181" xr:uid="{00000000-0005-0000-0000-000095090000}"/>
    <cellStyle name="_-* #,##0_-;-* #,##0_-;_-* &quot;-&quot;_-;_-@_-_요약자료_20090831_Hana 2011-1 Program_Data Disk_Pool B_v2(v5-1더밸류-이교민)_차주명관리_20110726_v1 3 3 3" xfId="21974" xr:uid="{00000000-0005-0000-0000-000096090000}"/>
    <cellStyle name="_-* #,##0_-;-* #,##0_-;_-* &quot;-&quot;_-;_-@_-_요약자료_20090831_Hana 2011-1 Program_Data Disk_Pool B_v2(v5-1더밸류-이교민)_차주명관리_20110726_v1 3 4" xfId="15845" xr:uid="{00000000-0005-0000-0000-000097090000}"/>
    <cellStyle name="_-* #,##0_-;-* #,##0_-;_-* &quot;-&quot;_-;_-@_-_요약자료_20090831_Hana 2011-1 Program_Data Disk_Pool B_v2(v5-1더밸류-이교민)_차주명관리_20110726_v1 3 4 2" xfId="26179" xr:uid="{00000000-0005-0000-0000-000098090000}"/>
    <cellStyle name="_-* #,##0_-;-* #,##0_-;_-* &quot;-&quot;_-;_-@_-_요약자료_20090831_Hana 2011-1 Program_Data Disk_Pool B_v2(v5-1더밸류-이교민)_차주명관리_20110726_v1 3 5" xfId="21972" xr:uid="{00000000-0005-0000-0000-000099090000}"/>
    <cellStyle name="_-* #,##0_-;-* #,##0_-;_-* &quot;-&quot;_-;_-@_-_요약자료_20090831_Hana 2011-1 Program_Data Disk_Pool B_v2(v5-1더밸류-이교민)_차주명관리_20110726_v1 4" xfId="760" xr:uid="{00000000-0005-0000-0000-00009A090000}"/>
    <cellStyle name="_-* #,##0_-;-* #,##0_-;_-* &quot;-&quot;_-;_-@_-_요약자료_20090831_Hana 2011-1 Program_Data Disk_Pool B_v2(v5-1더밸류-이교민)_차주명관리_20110726_v1 4 2" xfId="761" xr:uid="{00000000-0005-0000-0000-00009B090000}"/>
    <cellStyle name="_-* #,##0_-;-* #,##0_-;_-* &quot;-&quot;_-;_-@_-_요약자료_20090831_Hana 2011-1 Program_Data Disk_Pool B_v2(v5-1더밸류-이교민)_차주명관리_20110726_v1 4 2 2" xfId="15849" xr:uid="{00000000-0005-0000-0000-00009C090000}"/>
    <cellStyle name="_-* #,##0_-;-* #,##0_-;_-* &quot;-&quot;_-;_-@_-_요약자료_20090831_Hana 2011-1 Program_Data Disk_Pool B_v2(v5-1더밸류-이교민)_차주명관리_20110726_v1 4 2 2 2" xfId="26183" xr:uid="{00000000-0005-0000-0000-00009D090000}"/>
    <cellStyle name="_-* #,##0_-;-* #,##0_-;_-* &quot;-&quot;_-;_-@_-_요약자료_20090831_Hana 2011-1 Program_Data Disk_Pool B_v2(v5-1더밸류-이교민)_차주명관리_20110726_v1 4 2 3" xfId="21976" xr:uid="{00000000-0005-0000-0000-00009E090000}"/>
    <cellStyle name="_-* #,##0_-;-* #,##0_-;_-* &quot;-&quot;_-;_-@_-_요약자료_20090831_Hana 2011-1 Program_Data Disk_Pool B_v2(v5-1더밸류-이교민)_차주명관리_20110726_v1 4 3" xfId="762" xr:uid="{00000000-0005-0000-0000-00009F090000}"/>
    <cellStyle name="_-* #,##0_-;-* #,##0_-;_-* &quot;-&quot;_-;_-@_-_요약자료_20090831_Hana 2011-1 Program_Data Disk_Pool B_v2(v5-1더밸류-이교민)_차주명관리_20110726_v1 4 3 2" xfId="15850" xr:uid="{00000000-0005-0000-0000-0000A0090000}"/>
    <cellStyle name="_-* #,##0_-;-* #,##0_-;_-* &quot;-&quot;_-;_-@_-_요약자료_20090831_Hana 2011-1 Program_Data Disk_Pool B_v2(v5-1더밸류-이교민)_차주명관리_20110726_v1 4 3 2 2" xfId="26184" xr:uid="{00000000-0005-0000-0000-0000A1090000}"/>
    <cellStyle name="_-* #,##0_-;-* #,##0_-;_-* &quot;-&quot;_-;_-@_-_요약자료_20090831_Hana 2011-1 Program_Data Disk_Pool B_v2(v5-1더밸류-이교민)_차주명관리_20110726_v1 4 3 3" xfId="21977" xr:uid="{00000000-0005-0000-0000-0000A2090000}"/>
    <cellStyle name="_-* #,##0_-;-* #,##0_-;_-* &quot;-&quot;_-;_-@_-_요약자료_20090831_Hana 2011-1 Program_Data Disk_Pool B_v2(v5-1더밸류-이교민)_차주명관리_20110726_v1 4 4" xfId="15848" xr:uid="{00000000-0005-0000-0000-0000A3090000}"/>
    <cellStyle name="_-* #,##0_-;-* #,##0_-;_-* &quot;-&quot;_-;_-@_-_요약자료_20090831_Hana 2011-1 Program_Data Disk_Pool B_v2(v5-1더밸류-이교민)_차주명관리_20110726_v1 4 4 2" xfId="26182" xr:uid="{00000000-0005-0000-0000-0000A4090000}"/>
    <cellStyle name="_-* #,##0_-;-* #,##0_-;_-* &quot;-&quot;_-;_-@_-_요약자료_20090831_Hana 2011-1 Program_Data Disk_Pool B_v2(v5-1더밸류-이교민)_차주명관리_20110726_v1 4 5" xfId="21975" xr:uid="{00000000-0005-0000-0000-0000A5090000}"/>
    <cellStyle name="_-* #,##0_-;-* #,##0_-;_-* &quot;-&quot;_-;_-@_-_요약자료_20090831_Hana 2011-1 Program_Data Disk_Pool B_v2(v5-1더밸류-이교민)_차주명관리_20110726_v1 5" xfId="763" xr:uid="{00000000-0005-0000-0000-0000A6090000}"/>
    <cellStyle name="_-* #,##0_-;-* #,##0_-;_-* &quot;-&quot;_-;_-@_-_요약자료_20090831_Hana 2011-1 Program_Data Disk_Pool B_v2(v5-1더밸류-이교민)_차주명관리_20110726_v1 5 2" xfId="15851" xr:uid="{00000000-0005-0000-0000-0000A7090000}"/>
    <cellStyle name="_-* #,##0_-;-* #,##0_-;_-* &quot;-&quot;_-;_-@_-_요약자료_20090831_Hana 2011-1 Program_Data Disk_Pool B_v2(v5-1더밸류-이교민)_차주명관리_20110726_v1 5 2 2" xfId="26185" xr:uid="{00000000-0005-0000-0000-0000A8090000}"/>
    <cellStyle name="_-* #,##0_-;-* #,##0_-;_-* &quot;-&quot;_-;_-@_-_요약자료_20090831_Hana 2011-1 Program_Data Disk_Pool B_v2(v5-1더밸류-이교민)_차주명관리_20110726_v1 5 3" xfId="21978" xr:uid="{00000000-0005-0000-0000-0000A9090000}"/>
    <cellStyle name="_-* #,##0_-;-* #,##0_-;_-* &quot;-&quot;_-;_-@_-_요약자료_20090831_Hana 2011-1 Program_Data Disk_Pool B_v2(v5-1더밸류-이교민)_차주명관리_20110726_v1 6" xfId="764" xr:uid="{00000000-0005-0000-0000-0000AA090000}"/>
    <cellStyle name="_-* #,##0_-;-* #,##0_-;_-* &quot;-&quot;_-;_-@_-_요약자료_20090831_Hana 2011-1 Program_Data Disk_Pool B_v2(v5-1더밸류-이교민)_차주명관리_20110726_v1 6 2" xfId="15852" xr:uid="{00000000-0005-0000-0000-0000AB090000}"/>
    <cellStyle name="_-* #,##0_-;-* #,##0_-;_-* &quot;-&quot;_-;_-@_-_요약자료_20090831_Hana 2011-1 Program_Data Disk_Pool B_v2(v5-1더밸류-이교민)_차주명관리_20110726_v1 6 2 2" xfId="26186" xr:uid="{00000000-0005-0000-0000-0000AC090000}"/>
    <cellStyle name="_-* #,##0_-;-* #,##0_-;_-* &quot;-&quot;_-;_-@_-_요약자료_20090831_Hana 2011-1 Program_Data Disk_Pool B_v2(v5-1더밸류-이교민)_차주명관리_20110726_v1 6 3" xfId="21979" xr:uid="{00000000-0005-0000-0000-0000AD090000}"/>
    <cellStyle name="_-* #,##0_-;-* #,##0_-;_-* &quot;-&quot;_-;_-@_-_요약자료_20090831_Hana 2011-1 Program_Data Disk_Pool B_v2(v5-1더밸류-이교민)_차주명관리_20110726_v1 7" xfId="765" xr:uid="{00000000-0005-0000-0000-0000AE090000}"/>
    <cellStyle name="_-* #,##0_-;-* #,##0_-;_-* &quot;-&quot;_-;_-@_-_요약자료_20090831_Hana 2011-1 Program_Data Disk_Pool B_v2(v5-1더밸류-이교민)_차주명관리_20110726_v1 7 2" xfId="15853" xr:uid="{00000000-0005-0000-0000-0000AF090000}"/>
    <cellStyle name="_-* #,##0_-;-* #,##0_-;_-* &quot;-&quot;_-;_-@_-_요약자료_20090831_Hana 2011-1 Program_Data Disk_Pool B_v2(v5-1더밸류-이교민)_차주명관리_20110726_v1 7 2 2" xfId="26187" xr:uid="{00000000-0005-0000-0000-0000B0090000}"/>
    <cellStyle name="_-* #,##0_-;-* #,##0_-;_-* &quot;-&quot;_-;_-@_-_요약자료_20090831_Hana 2011-1 Program_Data Disk_Pool B_v2(v5-1더밸류-이교민)_차주명관리_20110726_v1 7 3" xfId="21980" xr:uid="{00000000-0005-0000-0000-0000B1090000}"/>
    <cellStyle name="_-* #,##0_-;-* #,##0_-;_-* &quot;-&quot;_-;_-@_-_요약자료_20090831_Hana 2011-1 Program_Data Disk_Pool B_v2(v5-1더밸류-이교민)_차주명관리_20110726_v1 8" xfId="15841" xr:uid="{00000000-0005-0000-0000-0000B2090000}"/>
    <cellStyle name="_-* #,##0_-;-* #,##0_-;_-* &quot;-&quot;_-;_-@_-_요약자료_20090831_Hana 2011-1 Program_Data Disk_Pool B_v2(v5-1더밸류-이교민)_차주명관리_20110726_v1 8 2" xfId="26175" xr:uid="{00000000-0005-0000-0000-0000B3090000}"/>
    <cellStyle name="_-* #,##0_-;-* #,##0_-;_-* &quot;-&quot;_-;_-@_-_요약자료_20090831_Hana 2011-1 Program_Data Disk_Pool B_v2(v5-1더밸류-이교민)_차주명관리_20110726_v1 9" xfId="21968" xr:uid="{00000000-0005-0000-0000-0000B4090000}"/>
    <cellStyle name="_-* #,##0_-;-* #,##0_-;_-* &quot;-&quot;_-;_-@_-_요약자료_20090831_SHB_2011-3_담보sheet(더밸류_v6이교민)" xfId="766" xr:uid="{00000000-0005-0000-0000-0000B5090000}"/>
    <cellStyle name="_-* #,##0_-;-* #,##0_-;_-* &quot;-&quot;_-;_-@_-_요약자료_20090831_SHB_2011-3_담보sheet(더밸류_v6이교민) 2" xfId="767" xr:uid="{00000000-0005-0000-0000-0000B6090000}"/>
    <cellStyle name="_-* #,##0_-;-* #,##0_-;_-* &quot;-&quot;_-;_-@_-_요약자료_20090831_SHB_2011-3_담보sheet(더밸류_v6이교민) 2 2" xfId="768" xr:uid="{00000000-0005-0000-0000-0000B7090000}"/>
    <cellStyle name="_-* #,##0_-;-* #,##0_-;_-* &quot;-&quot;_-;_-@_-_요약자료_20090831_SHB_2011-3_담보sheet(더밸류_v6이교민) 2 2 2" xfId="15856" xr:uid="{00000000-0005-0000-0000-0000B8090000}"/>
    <cellStyle name="_-* #,##0_-;-* #,##0_-;_-* &quot;-&quot;_-;_-@_-_요약자료_20090831_SHB_2011-3_담보sheet(더밸류_v6이교민) 2 2 2 2" xfId="26190" xr:uid="{00000000-0005-0000-0000-0000B9090000}"/>
    <cellStyle name="_-* #,##0_-;-* #,##0_-;_-* &quot;-&quot;_-;_-@_-_요약자료_20090831_SHB_2011-3_담보sheet(더밸류_v6이교민) 2 2 3" xfId="21983" xr:uid="{00000000-0005-0000-0000-0000BA090000}"/>
    <cellStyle name="_-* #,##0_-;-* #,##0_-;_-* &quot;-&quot;_-;_-@_-_요약자료_20090831_SHB_2011-3_담보sheet(더밸류_v6이교민) 2 3" xfId="769" xr:uid="{00000000-0005-0000-0000-0000BB090000}"/>
    <cellStyle name="_-* #,##0_-;-* #,##0_-;_-* &quot;-&quot;_-;_-@_-_요약자료_20090831_SHB_2011-3_담보sheet(더밸류_v6이교민) 2 3 2" xfId="15857" xr:uid="{00000000-0005-0000-0000-0000BC090000}"/>
    <cellStyle name="_-* #,##0_-;-* #,##0_-;_-* &quot;-&quot;_-;_-@_-_요약자료_20090831_SHB_2011-3_담보sheet(더밸류_v6이교민) 2 3 2 2" xfId="26191" xr:uid="{00000000-0005-0000-0000-0000BD090000}"/>
    <cellStyle name="_-* #,##0_-;-* #,##0_-;_-* &quot;-&quot;_-;_-@_-_요약자료_20090831_SHB_2011-3_담보sheet(더밸류_v6이교민) 2 3 3" xfId="21984" xr:uid="{00000000-0005-0000-0000-0000BE090000}"/>
    <cellStyle name="_-* #,##0_-;-* #,##0_-;_-* &quot;-&quot;_-;_-@_-_요약자료_20090831_SHB_2011-3_담보sheet(더밸류_v6이교민) 2 4" xfId="15855" xr:uid="{00000000-0005-0000-0000-0000BF090000}"/>
    <cellStyle name="_-* #,##0_-;-* #,##0_-;_-* &quot;-&quot;_-;_-@_-_요약자료_20090831_SHB_2011-3_담보sheet(더밸류_v6이교민) 2 4 2" xfId="26189" xr:uid="{00000000-0005-0000-0000-0000C0090000}"/>
    <cellStyle name="_-* #,##0_-;-* #,##0_-;_-* &quot;-&quot;_-;_-@_-_요약자료_20090831_SHB_2011-3_담보sheet(더밸류_v6이교민) 2 5" xfId="21982" xr:uid="{00000000-0005-0000-0000-0000C1090000}"/>
    <cellStyle name="_-* #,##0_-;-* #,##0_-;_-* &quot;-&quot;_-;_-@_-_요약자료_20090831_SHB_2011-3_담보sheet(더밸류_v6이교민) 3" xfId="770" xr:uid="{00000000-0005-0000-0000-0000C2090000}"/>
    <cellStyle name="_-* #,##0_-;-* #,##0_-;_-* &quot;-&quot;_-;_-@_-_요약자료_20090831_SHB_2011-3_담보sheet(더밸류_v6이교민) 3 2" xfId="771" xr:uid="{00000000-0005-0000-0000-0000C3090000}"/>
    <cellStyle name="_-* #,##0_-;-* #,##0_-;_-* &quot;-&quot;_-;_-@_-_요약자료_20090831_SHB_2011-3_담보sheet(더밸류_v6이교민) 3 2 2" xfId="15859" xr:uid="{00000000-0005-0000-0000-0000C4090000}"/>
    <cellStyle name="_-* #,##0_-;-* #,##0_-;_-* &quot;-&quot;_-;_-@_-_요약자료_20090831_SHB_2011-3_담보sheet(더밸류_v6이교민) 3 2 2 2" xfId="26193" xr:uid="{00000000-0005-0000-0000-0000C5090000}"/>
    <cellStyle name="_-* #,##0_-;-* #,##0_-;_-* &quot;-&quot;_-;_-@_-_요약자료_20090831_SHB_2011-3_담보sheet(더밸류_v6이교민) 3 2 3" xfId="21986" xr:uid="{00000000-0005-0000-0000-0000C6090000}"/>
    <cellStyle name="_-* #,##0_-;-* #,##0_-;_-* &quot;-&quot;_-;_-@_-_요약자료_20090831_SHB_2011-3_담보sheet(더밸류_v6이교민) 3 3" xfId="772" xr:uid="{00000000-0005-0000-0000-0000C7090000}"/>
    <cellStyle name="_-* #,##0_-;-* #,##0_-;_-* &quot;-&quot;_-;_-@_-_요약자료_20090831_SHB_2011-3_담보sheet(더밸류_v6이교민) 3 3 2" xfId="15860" xr:uid="{00000000-0005-0000-0000-0000C8090000}"/>
    <cellStyle name="_-* #,##0_-;-* #,##0_-;_-* &quot;-&quot;_-;_-@_-_요약자료_20090831_SHB_2011-3_담보sheet(더밸류_v6이교민) 3 3 2 2" xfId="26194" xr:uid="{00000000-0005-0000-0000-0000C9090000}"/>
    <cellStyle name="_-* #,##0_-;-* #,##0_-;_-* &quot;-&quot;_-;_-@_-_요약자료_20090831_SHB_2011-3_담보sheet(더밸류_v6이교민) 3 3 3" xfId="21987" xr:uid="{00000000-0005-0000-0000-0000CA090000}"/>
    <cellStyle name="_-* #,##0_-;-* #,##0_-;_-* &quot;-&quot;_-;_-@_-_요약자료_20090831_SHB_2011-3_담보sheet(더밸류_v6이교민) 3 4" xfId="15858" xr:uid="{00000000-0005-0000-0000-0000CB090000}"/>
    <cellStyle name="_-* #,##0_-;-* #,##0_-;_-* &quot;-&quot;_-;_-@_-_요약자료_20090831_SHB_2011-3_담보sheet(더밸류_v6이교민) 3 4 2" xfId="26192" xr:uid="{00000000-0005-0000-0000-0000CC090000}"/>
    <cellStyle name="_-* #,##0_-;-* #,##0_-;_-* &quot;-&quot;_-;_-@_-_요약자료_20090831_SHB_2011-3_담보sheet(더밸류_v6이교민) 3 5" xfId="21985" xr:uid="{00000000-0005-0000-0000-0000CD090000}"/>
    <cellStyle name="_-* #,##0_-;-* #,##0_-;_-* &quot;-&quot;_-;_-@_-_요약자료_20090831_SHB_2011-3_담보sheet(더밸류_v6이교민) 4" xfId="773" xr:uid="{00000000-0005-0000-0000-0000CE090000}"/>
    <cellStyle name="_-* #,##0_-;-* #,##0_-;_-* &quot;-&quot;_-;_-@_-_요약자료_20090831_SHB_2011-3_담보sheet(더밸류_v6이교민) 4 2" xfId="774" xr:uid="{00000000-0005-0000-0000-0000CF090000}"/>
    <cellStyle name="_-* #,##0_-;-* #,##0_-;_-* &quot;-&quot;_-;_-@_-_요약자료_20090831_SHB_2011-3_담보sheet(더밸류_v6이교민) 4 2 2" xfId="15862" xr:uid="{00000000-0005-0000-0000-0000D0090000}"/>
    <cellStyle name="_-* #,##0_-;-* #,##0_-;_-* &quot;-&quot;_-;_-@_-_요약자료_20090831_SHB_2011-3_담보sheet(더밸류_v6이교민) 4 2 2 2" xfId="26196" xr:uid="{00000000-0005-0000-0000-0000D1090000}"/>
    <cellStyle name="_-* #,##0_-;-* #,##0_-;_-* &quot;-&quot;_-;_-@_-_요약자료_20090831_SHB_2011-3_담보sheet(더밸류_v6이교민) 4 2 3" xfId="21989" xr:uid="{00000000-0005-0000-0000-0000D2090000}"/>
    <cellStyle name="_-* #,##0_-;-* #,##0_-;_-* &quot;-&quot;_-;_-@_-_요약자료_20090831_SHB_2011-3_담보sheet(더밸류_v6이교민) 4 3" xfId="775" xr:uid="{00000000-0005-0000-0000-0000D3090000}"/>
    <cellStyle name="_-* #,##0_-;-* #,##0_-;_-* &quot;-&quot;_-;_-@_-_요약자료_20090831_SHB_2011-3_담보sheet(더밸류_v6이교민) 4 3 2" xfId="15863" xr:uid="{00000000-0005-0000-0000-0000D4090000}"/>
    <cellStyle name="_-* #,##0_-;-* #,##0_-;_-* &quot;-&quot;_-;_-@_-_요약자료_20090831_SHB_2011-3_담보sheet(더밸류_v6이교민) 4 3 2 2" xfId="26197" xr:uid="{00000000-0005-0000-0000-0000D5090000}"/>
    <cellStyle name="_-* #,##0_-;-* #,##0_-;_-* &quot;-&quot;_-;_-@_-_요약자료_20090831_SHB_2011-3_담보sheet(더밸류_v6이교민) 4 3 3" xfId="21990" xr:uid="{00000000-0005-0000-0000-0000D6090000}"/>
    <cellStyle name="_-* #,##0_-;-* #,##0_-;_-* &quot;-&quot;_-;_-@_-_요약자료_20090831_SHB_2011-3_담보sheet(더밸류_v6이교민) 4 4" xfId="15861" xr:uid="{00000000-0005-0000-0000-0000D7090000}"/>
    <cellStyle name="_-* #,##0_-;-* #,##0_-;_-* &quot;-&quot;_-;_-@_-_요약자료_20090831_SHB_2011-3_담보sheet(더밸류_v6이교민) 4 4 2" xfId="26195" xr:uid="{00000000-0005-0000-0000-0000D8090000}"/>
    <cellStyle name="_-* #,##0_-;-* #,##0_-;_-* &quot;-&quot;_-;_-@_-_요약자료_20090831_SHB_2011-3_담보sheet(더밸류_v6이교민) 4 5" xfId="21988" xr:uid="{00000000-0005-0000-0000-0000D9090000}"/>
    <cellStyle name="_-* #,##0_-;-* #,##0_-;_-* &quot;-&quot;_-;_-@_-_요약자료_20090831_SHB_2011-3_담보sheet(더밸류_v6이교민) 5" xfId="776" xr:uid="{00000000-0005-0000-0000-0000DA090000}"/>
    <cellStyle name="_-* #,##0_-;-* #,##0_-;_-* &quot;-&quot;_-;_-@_-_요약자료_20090831_SHB_2011-3_담보sheet(더밸류_v6이교민) 5 2" xfId="15864" xr:uid="{00000000-0005-0000-0000-0000DB090000}"/>
    <cellStyle name="_-* #,##0_-;-* #,##0_-;_-* &quot;-&quot;_-;_-@_-_요약자료_20090831_SHB_2011-3_담보sheet(더밸류_v6이교민) 5 2 2" xfId="26198" xr:uid="{00000000-0005-0000-0000-0000DC090000}"/>
    <cellStyle name="_-* #,##0_-;-* #,##0_-;_-* &quot;-&quot;_-;_-@_-_요약자료_20090831_SHB_2011-3_담보sheet(더밸류_v6이교민) 5 3" xfId="21991" xr:uid="{00000000-0005-0000-0000-0000DD090000}"/>
    <cellStyle name="_-* #,##0_-;-* #,##0_-;_-* &quot;-&quot;_-;_-@_-_요약자료_20090831_SHB_2011-3_담보sheet(더밸류_v6이교민) 6" xfId="777" xr:uid="{00000000-0005-0000-0000-0000DE090000}"/>
    <cellStyle name="_-* #,##0_-;-* #,##0_-;_-* &quot;-&quot;_-;_-@_-_요약자료_20090831_SHB_2011-3_담보sheet(더밸류_v6이교민) 6 2" xfId="15865" xr:uid="{00000000-0005-0000-0000-0000DF090000}"/>
    <cellStyle name="_-* #,##0_-;-* #,##0_-;_-* &quot;-&quot;_-;_-@_-_요약자료_20090831_SHB_2011-3_담보sheet(더밸류_v6이교민) 6 2 2" xfId="26199" xr:uid="{00000000-0005-0000-0000-0000E0090000}"/>
    <cellStyle name="_-* #,##0_-;-* #,##0_-;_-* &quot;-&quot;_-;_-@_-_요약자료_20090831_SHB_2011-3_담보sheet(더밸류_v6이교민) 6 3" xfId="21992" xr:uid="{00000000-0005-0000-0000-0000E1090000}"/>
    <cellStyle name="_-* #,##0_-;-* #,##0_-;_-* &quot;-&quot;_-;_-@_-_요약자료_20090831_SHB_2011-3_담보sheet(더밸류_v6이교민) 7" xfId="778" xr:uid="{00000000-0005-0000-0000-0000E2090000}"/>
    <cellStyle name="_-* #,##0_-;-* #,##0_-;_-* &quot;-&quot;_-;_-@_-_요약자료_20090831_SHB_2011-3_담보sheet(더밸류_v6이교민) 7 2" xfId="15866" xr:uid="{00000000-0005-0000-0000-0000E3090000}"/>
    <cellStyle name="_-* #,##0_-;-* #,##0_-;_-* &quot;-&quot;_-;_-@_-_요약자료_20090831_SHB_2011-3_담보sheet(더밸류_v6이교민) 7 2 2" xfId="26200" xr:uid="{00000000-0005-0000-0000-0000E4090000}"/>
    <cellStyle name="_-* #,##0_-;-* #,##0_-;_-* &quot;-&quot;_-;_-@_-_요약자료_20090831_SHB_2011-3_담보sheet(더밸류_v6이교민) 7 3" xfId="21993" xr:uid="{00000000-0005-0000-0000-0000E5090000}"/>
    <cellStyle name="_-* #,##0_-;-* #,##0_-;_-* &quot;-&quot;_-;_-@_-_요약자료_20090831_SHB_2011-3_담보sheet(더밸류_v6이교민) 8" xfId="15854" xr:uid="{00000000-0005-0000-0000-0000E6090000}"/>
    <cellStyle name="_-* #,##0_-;-* #,##0_-;_-* &quot;-&quot;_-;_-@_-_요약자료_20090831_SHB_2011-3_담보sheet(더밸류_v6이교민) 8 2" xfId="26188" xr:uid="{00000000-0005-0000-0000-0000E7090000}"/>
    <cellStyle name="_-* #,##0_-;-* #,##0_-;_-* &quot;-&quot;_-;_-@_-_요약자료_20090831_SHB_2011-3_담보sheet(더밸류_v6이교민) 9" xfId="21981" xr:uid="{00000000-0005-0000-0000-0000E8090000}"/>
    <cellStyle name="_-* #,##0_-;-* #,##0_-;_-* &quot;-&quot;_-;_-@_-_요약자료_20090831_SHB_2011-3_담보sheet(더밸류_v6이교민)_차주명관리_20110726_v1" xfId="779" xr:uid="{00000000-0005-0000-0000-0000E9090000}"/>
    <cellStyle name="_-* #,##0_-;-* #,##0_-;_-* &quot;-&quot;_-;_-@_-_요약자료_20090831_SHB_2011-3_담보sheet(더밸류_v6이교민)_차주명관리_20110726_v1 2" xfId="780" xr:uid="{00000000-0005-0000-0000-0000EA090000}"/>
    <cellStyle name="_-* #,##0_-;-* #,##0_-;_-* &quot;-&quot;_-;_-@_-_요약자료_20090831_SHB_2011-3_담보sheet(더밸류_v6이교민)_차주명관리_20110726_v1 2 2" xfId="781" xr:uid="{00000000-0005-0000-0000-0000EB090000}"/>
    <cellStyle name="_-* #,##0_-;-* #,##0_-;_-* &quot;-&quot;_-;_-@_-_요약자료_20090831_SHB_2011-3_담보sheet(더밸류_v6이교민)_차주명관리_20110726_v1 2 2 2" xfId="15869" xr:uid="{00000000-0005-0000-0000-0000EC090000}"/>
    <cellStyle name="_-* #,##0_-;-* #,##0_-;_-* &quot;-&quot;_-;_-@_-_요약자료_20090831_SHB_2011-3_담보sheet(더밸류_v6이교민)_차주명관리_20110726_v1 2 2 2 2" xfId="26203" xr:uid="{00000000-0005-0000-0000-0000ED090000}"/>
    <cellStyle name="_-* #,##0_-;-* #,##0_-;_-* &quot;-&quot;_-;_-@_-_요약자료_20090831_SHB_2011-3_담보sheet(더밸류_v6이교민)_차주명관리_20110726_v1 2 2 3" xfId="21996" xr:uid="{00000000-0005-0000-0000-0000EE090000}"/>
    <cellStyle name="_-* #,##0_-;-* #,##0_-;_-* &quot;-&quot;_-;_-@_-_요약자료_20090831_SHB_2011-3_담보sheet(더밸류_v6이교민)_차주명관리_20110726_v1 2 3" xfId="782" xr:uid="{00000000-0005-0000-0000-0000EF090000}"/>
    <cellStyle name="_-* #,##0_-;-* #,##0_-;_-* &quot;-&quot;_-;_-@_-_요약자료_20090831_SHB_2011-3_담보sheet(더밸류_v6이교민)_차주명관리_20110726_v1 2 3 2" xfId="15870" xr:uid="{00000000-0005-0000-0000-0000F0090000}"/>
    <cellStyle name="_-* #,##0_-;-* #,##0_-;_-* &quot;-&quot;_-;_-@_-_요약자료_20090831_SHB_2011-3_담보sheet(더밸류_v6이교민)_차주명관리_20110726_v1 2 3 2 2" xfId="26204" xr:uid="{00000000-0005-0000-0000-0000F1090000}"/>
    <cellStyle name="_-* #,##0_-;-* #,##0_-;_-* &quot;-&quot;_-;_-@_-_요약자료_20090831_SHB_2011-3_담보sheet(더밸류_v6이교민)_차주명관리_20110726_v1 2 3 3" xfId="21997" xr:uid="{00000000-0005-0000-0000-0000F2090000}"/>
    <cellStyle name="_-* #,##0_-;-* #,##0_-;_-* &quot;-&quot;_-;_-@_-_요약자료_20090831_SHB_2011-3_담보sheet(더밸류_v6이교민)_차주명관리_20110726_v1 2 4" xfId="15868" xr:uid="{00000000-0005-0000-0000-0000F3090000}"/>
    <cellStyle name="_-* #,##0_-;-* #,##0_-;_-* &quot;-&quot;_-;_-@_-_요약자료_20090831_SHB_2011-3_담보sheet(더밸류_v6이교민)_차주명관리_20110726_v1 2 4 2" xfId="26202" xr:uid="{00000000-0005-0000-0000-0000F4090000}"/>
    <cellStyle name="_-* #,##0_-;-* #,##0_-;_-* &quot;-&quot;_-;_-@_-_요약자료_20090831_SHB_2011-3_담보sheet(더밸류_v6이교민)_차주명관리_20110726_v1 2 5" xfId="21995" xr:uid="{00000000-0005-0000-0000-0000F5090000}"/>
    <cellStyle name="_-* #,##0_-;-* #,##0_-;_-* &quot;-&quot;_-;_-@_-_요약자료_20090831_SHB_2011-3_담보sheet(더밸류_v6이교민)_차주명관리_20110726_v1 3" xfId="783" xr:uid="{00000000-0005-0000-0000-0000F6090000}"/>
    <cellStyle name="_-* #,##0_-;-* #,##0_-;_-* &quot;-&quot;_-;_-@_-_요약자료_20090831_SHB_2011-3_담보sheet(더밸류_v6이교민)_차주명관리_20110726_v1 3 2" xfId="784" xr:uid="{00000000-0005-0000-0000-0000F7090000}"/>
    <cellStyle name="_-* #,##0_-;-* #,##0_-;_-* &quot;-&quot;_-;_-@_-_요약자료_20090831_SHB_2011-3_담보sheet(더밸류_v6이교민)_차주명관리_20110726_v1 3 2 2" xfId="15872" xr:uid="{00000000-0005-0000-0000-0000F8090000}"/>
    <cellStyle name="_-* #,##0_-;-* #,##0_-;_-* &quot;-&quot;_-;_-@_-_요약자료_20090831_SHB_2011-3_담보sheet(더밸류_v6이교민)_차주명관리_20110726_v1 3 2 2 2" xfId="26206" xr:uid="{00000000-0005-0000-0000-0000F9090000}"/>
    <cellStyle name="_-* #,##0_-;-* #,##0_-;_-* &quot;-&quot;_-;_-@_-_요약자료_20090831_SHB_2011-3_담보sheet(더밸류_v6이교민)_차주명관리_20110726_v1 3 2 3" xfId="21999" xr:uid="{00000000-0005-0000-0000-0000FA090000}"/>
    <cellStyle name="_-* #,##0_-;-* #,##0_-;_-* &quot;-&quot;_-;_-@_-_요약자료_20090831_SHB_2011-3_담보sheet(더밸류_v6이교민)_차주명관리_20110726_v1 3 3" xfId="785" xr:uid="{00000000-0005-0000-0000-0000FB090000}"/>
    <cellStyle name="_-* #,##0_-;-* #,##0_-;_-* &quot;-&quot;_-;_-@_-_요약자료_20090831_SHB_2011-3_담보sheet(더밸류_v6이교민)_차주명관리_20110726_v1 3 3 2" xfId="15873" xr:uid="{00000000-0005-0000-0000-0000FC090000}"/>
    <cellStyle name="_-* #,##0_-;-* #,##0_-;_-* &quot;-&quot;_-;_-@_-_요약자료_20090831_SHB_2011-3_담보sheet(더밸류_v6이교민)_차주명관리_20110726_v1 3 3 2 2" xfId="26207" xr:uid="{00000000-0005-0000-0000-0000FD090000}"/>
    <cellStyle name="_-* #,##0_-;-* #,##0_-;_-* &quot;-&quot;_-;_-@_-_요약자료_20090831_SHB_2011-3_담보sheet(더밸류_v6이교민)_차주명관리_20110726_v1 3 3 3" xfId="22000" xr:uid="{00000000-0005-0000-0000-0000FE090000}"/>
    <cellStyle name="_-* #,##0_-;-* #,##0_-;_-* &quot;-&quot;_-;_-@_-_요약자료_20090831_SHB_2011-3_담보sheet(더밸류_v6이교민)_차주명관리_20110726_v1 3 4" xfId="15871" xr:uid="{00000000-0005-0000-0000-0000FF090000}"/>
    <cellStyle name="_-* #,##0_-;-* #,##0_-;_-* &quot;-&quot;_-;_-@_-_요약자료_20090831_SHB_2011-3_담보sheet(더밸류_v6이교민)_차주명관리_20110726_v1 3 4 2" xfId="26205" xr:uid="{00000000-0005-0000-0000-0000000A0000}"/>
    <cellStyle name="_-* #,##0_-;-* #,##0_-;_-* &quot;-&quot;_-;_-@_-_요약자료_20090831_SHB_2011-3_담보sheet(더밸류_v6이교민)_차주명관리_20110726_v1 3 5" xfId="21998" xr:uid="{00000000-0005-0000-0000-0000010A0000}"/>
    <cellStyle name="_-* #,##0_-;-* #,##0_-;_-* &quot;-&quot;_-;_-@_-_요약자료_20090831_SHB_2011-3_담보sheet(더밸류_v6이교민)_차주명관리_20110726_v1 4" xfId="786" xr:uid="{00000000-0005-0000-0000-0000020A0000}"/>
    <cellStyle name="_-* #,##0_-;-* #,##0_-;_-* &quot;-&quot;_-;_-@_-_요약자료_20090831_SHB_2011-3_담보sheet(더밸류_v6이교민)_차주명관리_20110726_v1 4 2" xfId="787" xr:uid="{00000000-0005-0000-0000-0000030A0000}"/>
    <cellStyle name="_-* #,##0_-;-* #,##0_-;_-* &quot;-&quot;_-;_-@_-_요약자료_20090831_SHB_2011-3_담보sheet(더밸류_v6이교민)_차주명관리_20110726_v1 4 2 2" xfId="15875" xr:uid="{00000000-0005-0000-0000-0000040A0000}"/>
    <cellStyle name="_-* #,##0_-;-* #,##0_-;_-* &quot;-&quot;_-;_-@_-_요약자료_20090831_SHB_2011-3_담보sheet(더밸류_v6이교민)_차주명관리_20110726_v1 4 2 2 2" xfId="26209" xr:uid="{00000000-0005-0000-0000-0000050A0000}"/>
    <cellStyle name="_-* #,##0_-;-* #,##0_-;_-* &quot;-&quot;_-;_-@_-_요약자료_20090831_SHB_2011-3_담보sheet(더밸류_v6이교민)_차주명관리_20110726_v1 4 2 3" xfId="22002" xr:uid="{00000000-0005-0000-0000-0000060A0000}"/>
    <cellStyle name="_-* #,##0_-;-* #,##0_-;_-* &quot;-&quot;_-;_-@_-_요약자료_20090831_SHB_2011-3_담보sheet(더밸류_v6이교민)_차주명관리_20110726_v1 4 3" xfId="788" xr:uid="{00000000-0005-0000-0000-0000070A0000}"/>
    <cellStyle name="_-* #,##0_-;-* #,##0_-;_-* &quot;-&quot;_-;_-@_-_요약자료_20090831_SHB_2011-3_담보sheet(더밸류_v6이교민)_차주명관리_20110726_v1 4 3 2" xfId="15876" xr:uid="{00000000-0005-0000-0000-0000080A0000}"/>
    <cellStyle name="_-* #,##0_-;-* #,##0_-;_-* &quot;-&quot;_-;_-@_-_요약자료_20090831_SHB_2011-3_담보sheet(더밸류_v6이교민)_차주명관리_20110726_v1 4 3 2 2" xfId="26210" xr:uid="{00000000-0005-0000-0000-0000090A0000}"/>
    <cellStyle name="_-* #,##0_-;-* #,##0_-;_-* &quot;-&quot;_-;_-@_-_요약자료_20090831_SHB_2011-3_담보sheet(더밸류_v6이교민)_차주명관리_20110726_v1 4 3 3" xfId="22003" xr:uid="{00000000-0005-0000-0000-00000A0A0000}"/>
    <cellStyle name="_-* #,##0_-;-* #,##0_-;_-* &quot;-&quot;_-;_-@_-_요약자료_20090831_SHB_2011-3_담보sheet(더밸류_v6이교민)_차주명관리_20110726_v1 4 4" xfId="15874" xr:uid="{00000000-0005-0000-0000-00000B0A0000}"/>
    <cellStyle name="_-* #,##0_-;-* #,##0_-;_-* &quot;-&quot;_-;_-@_-_요약자료_20090831_SHB_2011-3_담보sheet(더밸류_v6이교민)_차주명관리_20110726_v1 4 4 2" xfId="26208" xr:uid="{00000000-0005-0000-0000-00000C0A0000}"/>
    <cellStyle name="_-* #,##0_-;-* #,##0_-;_-* &quot;-&quot;_-;_-@_-_요약자료_20090831_SHB_2011-3_담보sheet(더밸류_v6이교민)_차주명관리_20110726_v1 4 5" xfId="22001" xr:uid="{00000000-0005-0000-0000-00000D0A0000}"/>
    <cellStyle name="_-* #,##0_-;-* #,##0_-;_-* &quot;-&quot;_-;_-@_-_요약자료_20090831_SHB_2011-3_담보sheet(더밸류_v6이교민)_차주명관리_20110726_v1 5" xfId="789" xr:uid="{00000000-0005-0000-0000-00000E0A0000}"/>
    <cellStyle name="_-* #,##0_-;-* #,##0_-;_-* &quot;-&quot;_-;_-@_-_요약자료_20090831_SHB_2011-3_담보sheet(더밸류_v6이교민)_차주명관리_20110726_v1 5 2" xfId="15877" xr:uid="{00000000-0005-0000-0000-00000F0A0000}"/>
    <cellStyle name="_-* #,##0_-;-* #,##0_-;_-* &quot;-&quot;_-;_-@_-_요약자료_20090831_SHB_2011-3_담보sheet(더밸류_v6이교민)_차주명관리_20110726_v1 5 2 2" xfId="26211" xr:uid="{00000000-0005-0000-0000-0000100A0000}"/>
    <cellStyle name="_-* #,##0_-;-* #,##0_-;_-* &quot;-&quot;_-;_-@_-_요약자료_20090831_SHB_2011-3_담보sheet(더밸류_v6이교민)_차주명관리_20110726_v1 5 3" xfId="22004" xr:uid="{00000000-0005-0000-0000-0000110A0000}"/>
    <cellStyle name="_-* #,##0_-;-* #,##0_-;_-* &quot;-&quot;_-;_-@_-_요약자료_20090831_SHB_2011-3_담보sheet(더밸류_v6이교민)_차주명관리_20110726_v1 6" xfId="790" xr:uid="{00000000-0005-0000-0000-0000120A0000}"/>
    <cellStyle name="_-* #,##0_-;-* #,##0_-;_-* &quot;-&quot;_-;_-@_-_요약자료_20090831_SHB_2011-3_담보sheet(더밸류_v6이교민)_차주명관리_20110726_v1 6 2" xfId="15878" xr:uid="{00000000-0005-0000-0000-0000130A0000}"/>
    <cellStyle name="_-* #,##0_-;-* #,##0_-;_-* &quot;-&quot;_-;_-@_-_요약자료_20090831_SHB_2011-3_담보sheet(더밸류_v6이교민)_차주명관리_20110726_v1 6 2 2" xfId="26212" xr:uid="{00000000-0005-0000-0000-0000140A0000}"/>
    <cellStyle name="_-* #,##0_-;-* #,##0_-;_-* &quot;-&quot;_-;_-@_-_요약자료_20090831_SHB_2011-3_담보sheet(더밸류_v6이교민)_차주명관리_20110726_v1 6 3" xfId="22005" xr:uid="{00000000-0005-0000-0000-0000150A0000}"/>
    <cellStyle name="_-* #,##0_-;-* #,##0_-;_-* &quot;-&quot;_-;_-@_-_요약자료_20090831_SHB_2011-3_담보sheet(더밸류_v6이교민)_차주명관리_20110726_v1 7" xfId="791" xr:uid="{00000000-0005-0000-0000-0000160A0000}"/>
    <cellStyle name="_-* #,##0_-;-* #,##0_-;_-* &quot;-&quot;_-;_-@_-_요약자료_20090831_SHB_2011-3_담보sheet(더밸류_v6이교민)_차주명관리_20110726_v1 7 2" xfId="15879" xr:uid="{00000000-0005-0000-0000-0000170A0000}"/>
    <cellStyle name="_-* #,##0_-;-* #,##0_-;_-* &quot;-&quot;_-;_-@_-_요약자료_20090831_SHB_2011-3_담보sheet(더밸류_v6이교민)_차주명관리_20110726_v1 7 2 2" xfId="26213" xr:uid="{00000000-0005-0000-0000-0000180A0000}"/>
    <cellStyle name="_-* #,##0_-;-* #,##0_-;_-* &quot;-&quot;_-;_-@_-_요약자료_20090831_SHB_2011-3_담보sheet(더밸류_v6이교민)_차주명관리_20110726_v1 7 3" xfId="22006" xr:uid="{00000000-0005-0000-0000-0000190A0000}"/>
    <cellStyle name="_-* #,##0_-;-* #,##0_-;_-* &quot;-&quot;_-;_-@_-_요약자료_20090831_SHB_2011-3_담보sheet(더밸류_v6이교민)_차주명관리_20110726_v1 8" xfId="15867" xr:uid="{00000000-0005-0000-0000-00001A0A0000}"/>
    <cellStyle name="_-* #,##0_-;-* #,##0_-;_-* &quot;-&quot;_-;_-@_-_요약자료_20090831_SHB_2011-3_담보sheet(더밸류_v6이교민)_차주명관리_20110726_v1 8 2" xfId="26201" xr:uid="{00000000-0005-0000-0000-00001B0A0000}"/>
    <cellStyle name="_-* #,##0_-;-* #,##0_-;_-* &quot;-&quot;_-;_-@_-_요약자료_20090831_SHB_2011-3_담보sheet(더밸류_v6이교민)_차주명관리_20110726_v1 9" xfId="21994" xr:uid="{00000000-0005-0000-0000-00001C0A0000}"/>
    <cellStyle name="_-* #,##0_-;-* #,##0_-;_-* &quot;-&quot;_-;_-@_-_요약자료_20090831_Sheet1" xfId="792" xr:uid="{00000000-0005-0000-0000-00001D0A0000}"/>
    <cellStyle name="_-* #,##0_-;-* #,##0_-;_-* &quot;-&quot;_-;_-@_-_요약자료_20090831_Sheet1 2" xfId="793" xr:uid="{00000000-0005-0000-0000-00001E0A0000}"/>
    <cellStyle name="_-* #,##0_-;-* #,##0_-;_-* &quot;-&quot;_-;_-@_-_요약자료_20090831_Sheet1 2 2" xfId="794" xr:uid="{00000000-0005-0000-0000-00001F0A0000}"/>
    <cellStyle name="_-* #,##0_-;-* #,##0_-;_-* &quot;-&quot;_-;_-@_-_요약자료_20090831_Sheet1 2 2 2" xfId="15882" xr:uid="{00000000-0005-0000-0000-0000200A0000}"/>
    <cellStyle name="_-* #,##0_-;-* #,##0_-;_-* &quot;-&quot;_-;_-@_-_요약자료_20090831_Sheet1 2 2 2 2" xfId="26216" xr:uid="{00000000-0005-0000-0000-0000210A0000}"/>
    <cellStyle name="_-* #,##0_-;-* #,##0_-;_-* &quot;-&quot;_-;_-@_-_요약자료_20090831_Sheet1 2 2 3" xfId="22009" xr:uid="{00000000-0005-0000-0000-0000220A0000}"/>
    <cellStyle name="_-* #,##0_-;-* #,##0_-;_-* &quot;-&quot;_-;_-@_-_요약자료_20090831_Sheet1 2 3" xfId="795" xr:uid="{00000000-0005-0000-0000-0000230A0000}"/>
    <cellStyle name="_-* #,##0_-;-* #,##0_-;_-* &quot;-&quot;_-;_-@_-_요약자료_20090831_Sheet1 2 3 2" xfId="15883" xr:uid="{00000000-0005-0000-0000-0000240A0000}"/>
    <cellStyle name="_-* #,##0_-;-* #,##0_-;_-* &quot;-&quot;_-;_-@_-_요약자료_20090831_Sheet1 2 3 2 2" xfId="26217" xr:uid="{00000000-0005-0000-0000-0000250A0000}"/>
    <cellStyle name="_-* #,##0_-;-* #,##0_-;_-* &quot;-&quot;_-;_-@_-_요약자료_20090831_Sheet1 2 3 3" xfId="22010" xr:uid="{00000000-0005-0000-0000-0000260A0000}"/>
    <cellStyle name="_-* #,##0_-;-* #,##0_-;_-* &quot;-&quot;_-;_-@_-_요약자료_20090831_Sheet1 2 4" xfId="15881" xr:uid="{00000000-0005-0000-0000-0000270A0000}"/>
    <cellStyle name="_-* #,##0_-;-* #,##0_-;_-* &quot;-&quot;_-;_-@_-_요약자료_20090831_Sheet1 2 4 2" xfId="26215" xr:uid="{00000000-0005-0000-0000-0000280A0000}"/>
    <cellStyle name="_-* #,##0_-;-* #,##0_-;_-* &quot;-&quot;_-;_-@_-_요약자료_20090831_Sheet1 2 5" xfId="22008" xr:uid="{00000000-0005-0000-0000-0000290A0000}"/>
    <cellStyle name="_-* #,##0_-;-* #,##0_-;_-* &quot;-&quot;_-;_-@_-_요약자료_20090831_Sheet1 3" xfId="796" xr:uid="{00000000-0005-0000-0000-00002A0A0000}"/>
    <cellStyle name="_-* #,##0_-;-* #,##0_-;_-* &quot;-&quot;_-;_-@_-_요약자료_20090831_Sheet1 3 2" xfId="797" xr:uid="{00000000-0005-0000-0000-00002B0A0000}"/>
    <cellStyle name="_-* #,##0_-;-* #,##0_-;_-* &quot;-&quot;_-;_-@_-_요약자료_20090831_Sheet1 3 2 2" xfId="15885" xr:uid="{00000000-0005-0000-0000-00002C0A0000}"/>
    <cellStyle name="_-* #,##0_-;-* #,##0_-;_-* &quot;-&quot;_-;_-@_-_요약자료_20090831_Sheet1 3 2 2 2" xfId="26219" xr:uid="{00000000-0005-0000-0000-00002D0A0000}"/>
    <cellStyle name="_-* #,##0_-;-* #,##0_-;_-* &quot;-&quot;_-;_-@_-_요약자료_20090831_Sheet1 3 2 3" xfId="22012" xr:uid="{00000000-0005-0000-0000-00002E0A0000}"/>
    <cellStyle name="_-* #,##0_-;-* #,##0_-;_-* &quot;-&quot;_-;_-@_-_요약자료_20090831_Sheet1 3 3" xfId="798" xr:uid="{00000000-0005-0000-0000-00002F0A0000}"/>
    <cellStyle name="_-* #,##0_-;-* #,##0_-;_-* &quot;-&quot;_-;_-@_-_요약자료_20090831_Sheet1 3 3 2" xfId="15886" xr:uid="{00000000-0005-0000-0000-0000300A0000}"/>
    <cellStyle name="_-* #,##0_-;-* #,##0_-;_-* &quot;-&quot;_-;_-@_-_요약자료_20090831_Sheet1 3 3 2 2" xfId="26220" xr:uid="{00000000-0005-0000-0000-0000310A0000}"/>
    <cellStyle name="_-* #,##0_-;-* #,##0_-;_-* &quot;-&quot;_-;_-@_-_요약자료_20090831_Sheet1 3 3 3" xfId="22013" xr:uid="{00000000-0005-0000-0000-0000320A0000}"/>
    <cellStyle name="_-* #,##0_-;-* #,##0_-;_-* &quot;-&quot;_-;_-@_-_요약자료_20090831_Sheet1 3 4" xfId="15884" xr:uid="{00000000-0005-0000-0000-0000330A0000}"/>
    <cellStyle name="_-* #,##0_-;-* #,##0_-;_-* &quot;-&quot;_-;_-@_-_요약자료_20090831_Sheet1 3 4 2" xfId="26218" xr:uid="{00000000-0005-0000-0000-0000340A0000}"/>
    <cellStyle name="_-* #,##0_-;-* #,##0_-;_-* &quot;-&quot;_-;_-@_-_요약자료_20090831_Sheet1 3 5" xfId="22011" xr:uid="{00000000-0005-0000-0000-0000350A0000}"/>
    <cellStyle name="_-* #,##0_-;-* #,##0_-;_-* &quot;-&quot;_-;_-@_-_요약자료_20090831_Sheet1 4" xfId="799" xr:uid="{00000000-0005-0000-0000-0000360A0000}"/>
    <cellStyle name="_-* #,##0_-;-* #,##0_-;_-* &quot;-&quot;_-;_-@_-_요약자료_20090831_Sheet1 4 2" xfId="800" xr:uid="{00000000-0005-0000-0000-0000370A0000}"/>
    <cellStyle name="_-* #,##0_-;-* #,##0_-;_-* &quot;-&quot;_-;_-@_-_요약자료_20090831_Sheet1 4 2 2" xfId="15888" xr:uid="{00000000-0005-0000-0000-0000380A0000}"/>
    <cellStyle name="_-* #,##0_-;-* #,##0_-;_-* &quot;-&quot;_-;_-@_-_요약자료_20090831_Sheet1 4 2 2 2" xfId="26222" xr:uid="{00000000-0005-0000-0000-0000390A0000}"/>
    <cellStyle name="_-* #,##0_-;-* #,##0_-;_-* &quot;-&quot;_-;_-@_-_요약자료_20090831_Sheet1 4 2 3" xfId="22015" xr:uid="{00000000-0005-0000-0000-00003A0A0000}"/>
    <cellStyle name="_-* #,##0_-;-* #,##0_-;_-* &quot;-&quot;_-;_-@_-_요약자료_20090831_Sheet1 4 3" xfId="801" xr:uid="{00000000-0005-0000-0000-00003B0A0000}"/>
    <cellStyle name="_-* #,##0_-;-* #,##0_-;_-* &quot;-&quot;_-;_-@_-_요약자료_20090831_Sheet1 4 3 2" xfId="15889" xr:uid="{00000000-0005-0000-0000-00003C0A0000}"/>
    <cellStyle name="_-* #,##0_-;-* #,##0_-;_-* &quot;-&quot;_-;_-@_-_요약자료_20090831_Sheet1 4 3 2 2" xfId="26223" xr:uid="{00000000-0005-0000-0000-00003D0A0000}"/>
    <cellStyle name="_-* #,##0_-;-* #,##0_-;_-* &quot;-&quot;_-;_-@_-_요약자료_20090831_Sheet1 4 3 3" xfId="22016" xr:uid="{00000000-0005-0000-0000-00003E0A0000}"/>
    <cellStyle name="_-* #,##0_-;-* #,##0_-;_-* &quot;-&quot;_-;_-@_-_요약자료_20090831_Sheet1 4 4" xfId="15887" xr:uid="{00000000-0005-0000-0000-00003F0A0000}"/>
    <cellStyle name="_-* #,##0_-;-* #,##0_-;_-* &quot;-&quot;_-;_-@_-_요약자료_20090831_Sheet1 4 4 2" xfId="26221" xr:uid="{00000000-0005-0000-0000-0000400A0000}"/>
    <cellStyle name="_-* #,##0_-;-* #,##0_-;_-* &quot;-&quot;_-;_-@_-_요약자료_20090831_Sheet1 4 5" xfId="22014" xr:uid="{00000000-0005-0000-0000-0000410A0000}"/>
    <cellStyle name="_-* #,##0_-;-* #,##0_-;_-* &quot;-&quot;_-;_-@_-_요약자료_20090831_Sheet1 5" xfId="802" xr:uid="{00000000-0005-0000-0000-0000420A0000}"/>
    <cellStyle name="_-* #,##0_-;-* #,##0_-;_-* &quot;-&quot;_-;_-@_-_요약자료_20090831_Sheet1 5 2" xfId="15890" xr:uid="{00000000-0005-0000-0000-0000430A0000}"/>
    <cellStyle name="_-* #,##0_-;-* #,##0_-;_-* &quot;-&quot;_-;_-@_-_요약자료_20090831_Sheet1 5 2 2" xfId="26224" xr:uid="{00000000-0005-0000-0000-0000440A0000}"/>
    <cellStyle name="_-* #,##0_-;-* #,##0_-;_-* &quot;-&quot;_-;_-@_-_요약자료_20090831_Sheet1 5 3" xfId="22017" xr:uid="{00000000-0005-0000-0000-0000450A0000}"/>
    <cellStyle name="_-* #,##0_-;-* #,##0_-;_-* &quot;-&quot;_-;_-@_-_요약자료_20090831_Sheet1 6" xfId="803" xr:uid="{00000000-0005-0000-0000-0000460A0000}"/>
    <cellStyle name="_-* #,##0_-;-* #,##0_-;_-* &quot;-&quot;_-;_-@_-_요약자료_20090831_Sheet1 6 2" xfId="15891" xr:uid="{00000000-0005-0000-0000-0000470A0000}"/>
    <cellStyle name="_-* #,##0_-;-* #,##0_-;_-* &quot;-&quot;_-;_-@_-_요약자료_20090831_Sheet1 6 2 2" xfId="26225" xr:uid="{00000000-0005-0000-0000-0000480A0000}"/>
    <cellStyle name="_-* #,##0_-;-* #,##0_-;_-* &quot;-&quot;_-;_-@_-_요약자료_20090831_Sheet1 6 3" xfId="22018" xr:uid="{00000000-0005-0000-0000-0000490A0000}"/>
    <cellStyle name="_-* #,##0_-;-* #,##0_-;_-* &quot;-&quot;_-;_-@_-_요약자료_20090831_Sheet1 7" xfId="804" xr:uid="{00000000-0005-0000-0000-00004A0A0000}"/>
    <cellStyle name="_-* #,##0_-;-* #,##0_-;_-* &quot;-&quot;_-;_-@_-_요약자료_20090831_Sheet1 7 2" xfId="15892" xr:uid="{00000000-0005-0000-0000-00004B0A0000}"/>
    <cellStyle name="_-* #,##0_-;-* #,##0_-;_-* &quot;-&quot;_-;_-@_-_요약자료_20090831_Sheet1 7 2 2" xfId="26226" xr:uid="{00000000-0005-0000-0000-00004C0A0000}"/>
    <cellStyle name="_-* #,##0_-;-* #,##0_-;_-* &quot;-&quot;_-;_-@_-_요약자료_20090831_Sheet1 7 3" xfId="22019" xr:uid="{00000000-0005-0000-0000-00004D0A0000}"/>
    <cellStyle name="_-* #,##0_-;-* #,##0_-;_-* &quot;-&quot;_-;_-@_-_요약자료_20090831_Sheet1 8" xfId="15880" xr:uid="{00000000-0005-0000-0000-00004E0A0000}"/>
    <cellStyle name="_-* #,##0_-;-* #,##0_-;_-* &quot;-&quot;_-;_-@_-_요약자료_20090831_Sheet1 8 2" xfId="26214" xr:uid="{00000000-0005-0000-0000-00004F0A0000}"/>
    <cellStyle name="_-* #,##0_-;-* #,##0_-;_-* &quot;-&quot;_-;_-@_-_요약자료_20090831_Sheet1 9" xfId="22007" xr:uid="{00000000-0005-0000-0000-0000500A0000}"/>
    <cellStyle name="_-* #,##0_-;-* #,##0_-;_-* &quot;-&quot;_-;_-@_-_요약자료_20090831_권리분석_v1(최초)-4" xfId="805" xr:uid="{00000000-0005-0000-0000-0000510A0000}"/>
    <cellStyle name="_-* #,##0_-;-* #,##0_-;_-* &quot;-&quot;_-;_-@_-_요약자료_20090831_권리분석_v1(최초)-4 2" xfId="806" xr:uid="{00000000-0005-0000-0000-0000520A0000}"/>
    <cellStyle name="_-* #,##0_-;-* #,##0_-;_-* &quot;-&quot;_-;_-@_-_요약자료_20090831_권리분석_v1(최초)-4 2 2" xfId="807" xr:uid="{00000000-0005-0000-0000-0000530A0000}"/>
    <cellStyle name="_-* #,##0_-;-* #,##0_-;_-* &quot;-&quot;_-;_-@_-_요약자료_20090831_권리분석_v1(최초)-4 2 2 2" xfId="15895" xr:uid="{00000000-0005-0000-0000-0000540A0000}"/>
    <cellStyle name="_-* #,##0_-;-* #,##0_-;_-* &quot;-&quot;_-;_-@_-_요약자료_20090831_권리분석_v1(최초)-4 2 2 2 2" xfId="26229" xr:uid="{00000000-0005-0000-0000-0000550A0000}"/>
    <cellStyle name="_-* #,##0_-;-* #,##0_-;_-* &quot;-&quot;_-;_-@_-_요약자료_20090831_권리분석_v1(최초)-4 2 2 3" xfId="22022" xr:uid="{00000000-0005-0000-0000-0000560A0000}"/>
    <cellStyle name="_-* #,##0_-;-* #,##0_-;_-* &quot;-&quot;_-;_-@_-_요약자료_20090831_권리분석_v1(최초)-4 2 3" xfId="808" xr:uid="{00000000-0005-0000-0000-0000570A0000}"/>
    <cellStyle name="_-* #,##0_-;-* #,##0_-;_-* &quot;-&quot;_-;_-@_-_요약자료_20090831_권리분석_v1(최초)-4 2 3 2" xfId="15896" xr:uid="{00000000-0005-0000-0000-0000580A0000}"/>
    <cellStyle name="_-* #,##0_-;-* #,##0_-;_-* &quot;-&quot;_-;_-@_-_요약자료_20090831_권리분석_v1(최초)-4 2 3 2 2" xfId="26230" xr:uid="{00000000-0005-0000-0000-0000590A0000}"/>
    <cellStyle name="_-* #,##0_-;-* #,##0_-;_-* &quot;-&quot;_-;_-@_-_요약자료_20090831_권리분석_v1(최초)-4 2 3 3" xfId="22023" xr:uid="{00000000-0005-0000-0000-00005A0A0000}"/>
    <cellStyle name="_-* #,##0_-;-* #,##0_-;_-* &quot;-&quot;_-;_-@_-_요약자료_20090831_권리분석_v1(최초)-4 2 4" xfId="15894" xr:uid="{00000000-0005-0000-0000-00005B0A0000}"/>
    <cellStyle name="_-* #,##0_-;-* #,##0_-;_-* &quot;-&quot;_-;_-@_-_요약자료_20090831_권리분석_v1(최초)-4 2 4 2" xfId="26228" xr:uid="{00000000-0005-0000-0000-00005C0A0000}"/>
    <cellStyle name="_-* #,##0_-;-* #,##0_-;_-* &quot;-&quot;_-;_-@_-_요약자료_20090831_권리분석_v1(최초)-4 2 5" xfId="22021" xr:uid="{00000000-0005-0000-0000-00005D0A0000}"/>
    <cellStyle name="_-* #,##0_-;-* #,##0_-;_-* &quot;-&quot;_-;_-@_-_요약자료_20090831_권리분석_v1(최초)-4 3" xfId="809" xr:uid="{00000000-0005-0000-0000-00005E0A0000}"/>
    <cellStyle name="_-* #,##0_-;-* #,##0_-;_-* &quot;-&quot;_-;_-@_-_요약자료_20090831_권리분석_v1(최초)-4 3 2" xfId="810" xr:uid="{00000000-0005-0000-0000-00005F0A0000}"/>
    <cellStyle name="_-* #,##0_-;-* #,##0_-;_-* &quot;-&quot;_-;_-@_-_요약자료_20090831_권리분석_v1(최초)-4 3 2 2" xfId="15898" xr:uid="{00000000-0005-0000-0000-0000600A0000}"/>
    <cellStyle name="_-* #,##0_-;-* #,##0_-;_-* &quot;-&quot;_-;_-@_-_요약자료_20090831_권리분석_v1(최초)-4 3 2 2 2" xfId="26232" xr:uid="{00000000-0005-0000-0000-0000610A0000}"/>
    <cellStyle name="_-* #,##0_-;-* #,##0_-;_-* &quot;-&quot;_-;_-@_-_요약자료_20090831_권리분석_v1(최초)-4 3 2 3" xfId="22025" xr:uid="{00000000-0005-0000-0000-0000620A0000}"/>
    <cellStyle name="_-* #,##0_-;-* #,##0_-;_-* &quot;-&quot;_-;_-@_-_요약자료_20090831_권리분석_v1(최초)-4 3 3" xfId="811" xr:uid="{00000000-0005-0000-0000-0000630A0000}"/>
    <cellStyle name="_-* #,##0_-;-* #,##0_-;_-* &quot;-&quot;_-;_-@_-_요약자료_20090831_권리분석_v1(최초)-4 3 3 2" xfId="15899" xr:uid="{00000000-0005-0000-0000-0000640A0000}"/>
    <cellStyle name="_-* #,##0_-;-* #,##0_-;_-* &quot;-&quot;_-;_-@_-_요약자료_20090831_권리분석_v1(최초)-4 3 3 2 2" xfId="26233" xr:uid="{00000000-0005-0000-0000-0000650A0000}"/>
    <cellStyle name="_-* #,##0_-;-* #,##0_-;_-* &quot;-&quot;_-;_-@_-_요약자료_20090831_권리분석_v1(최초)-4 3 3 3" xfId="22026" xr:uid="{00000000-0005-0000-0000-0000660A0000}"/>
    <cellStyle name="_-* #,##0_-;-* #,##0_-;_-* &quot;-&quot;_-;_-@_-_요약자료_20090831_권리분석_v1(최초)-4 3 4" xfId="15897" xr:uid="{00000000-0005-0000-0000-0000670A0000}"/>
    <cellStyle name="_-* #,##0_-;-* #,##0_-;_-* &quot;-&quot;_-;_-@_-_요약자료_20090831_권리분석_v1(최초)-4 3 4 2" xfId="26231" xr:uid="{00000000-0005-0000-0000-0000680A0000}"/>
    <cellStyle name="_-* #,##0_-;-* #,##0_-;_-* &quot;-&quot;_-;_-@_-_요약자료_20090831_권리분석_v1(최초)-4 3 5" xfId="22024" xr:uid="{00000000-0005-0000-0000-0000690A0000}"/>
    <cellStyle name="_-* #,##0_-;-* #,##0_-;_-* &quot;-&quot;_-;_-@_-_요약자료_20090831_권리분석_v1(최초)-4 4" xfId="812" xr:uid="{00000000-0005-0000-0000-00006A0A0000}"/>
    <cellStyle name="_-* #,##0_-;-* #,##0_-;_-* &quot;-&quot;_-;_-@_-_요약자료_20090831_권리분석_v1(최초)-4 4 2" xfId="813" xr:uid="{00000000-0005-0000-0000-00006B0A0000}"/>
    <cellStyle name="_-* #,##0_-;-* #,##0_-;_-* &quot;-&quot;_-;_-@_-_요약자료_20090831_권리분석_v1(최초)-4 4 2 2" xfId="15901" xr:uid="{00000000-0005-0000-0000-00006C0A0000}"/>
    <cellStyle name="_-* #,##0_-;-* #,##0_-;_-* &quot;-&quot;_-;_-@_-_요약자료_20090831_권리분석_v1(최초)-4 4 2 2 2" xfId="26235" xr:uid="{00000000-0005-0000-0000-00006D0A0000}"/>
    <cellStyle name="_-* #,##0_-;-* #,##0_-;_-* &quot;-&quot;_-;_-@_-_요약자료_20090831_권리분석_v1(최초)-4 4 2 3" xfId="22028" xr:uid="{00000000-0005-0000-0000-00006E0A0000}"/>
    <cellStyle name="_-* #,##0_-;-* #,##0_-;_-* &quot;-&quot;_-;_-@_-_요약자료_20090831_권리분석_v1(최초)-4 4 3" xfId="814" xr:uid="{00000000-0005-0000-0000-00006F0A0000}"/>
    <cellStyle name="_-* #,##0_-;-* #,##0_-;_-* &quot;-&quot;_-;_-@_-_요약자료_20090831_권리분석_v1(최초)-4 4 3 2" xfId="15902" xr:uid="{00000000-0005-0000-0000-0000700A0000}"/>
    <cellStyle name="_-* #,##0_-;-* #,##0_-;_-* &quot;-&quot;_-;_-@_-_요약자료_20090831_권리분석_v1(최초)-4 4 3 2 2" xfId="26236" xr:uid="{00000000-0005-0000-0000-0000710A0000}"/>
    <cellStyle name="_-* #,##0_-;-* #,##0_-;_-* &quot;-&quot;_-;_-@_-_요약자료_20090831_권리분석_v1(최초)-4 4 3 3" xfId="22029" xr:uid="{00000000-0005-0000-0000-0000720A0000}"/>
    <cellStyle name="_-* #,##0_-;-* #,##0_-;_-* &quot;-&quot;_-;_-@_-_요약자료_20090831_권리분석_v1(최초)-4 4 4" xfId="15900" xr:uid="{00000000-0005-0000-0000-0000730A0000}"/>
    <cellStyle name="_-* #,##0_-;-* #,##0_-;_-* &quot;-&quot;_-;_-@_-_요약자료_20090831_권리분석_v1(최초)-4 4 4 2" xfId="26234" xr:uid="{00000000-0005-0000-0000-0000740A0000}"/>
    <cellStyle name="_-* #,##0_-;-* #,##0_-;_-* &quot;-&quot;_-;_-@_-_요약자료_20090831_권리분석_v1(최초)-4 4 5" xfId="22027" xr:uid="{00000000-0005-0000-0000-0000750A0000}"/>
    <cellStyle name="_-* #,##0_-;-* #,##0_-;_-* &quot;-&quot;_-;_-@_-_요약자료_20090831_권리분석_v1(최초)-4 5" xfId="815" xr:uid="{00000000-0005-0000-0000-0000760A0000}"/>
    <cellStyle name="_-* #,##0_-;-* #,##0_-;_-* &quot;-&quot;_-;_-@_-_요약자료_20090831_권리분석_v1(최초)-4 5 2" xfId="15903" xr:uid="{00000000-0005-0000-0000-0000770A0000}"/>
    <cellStyle name="_-* #,##0_-;-* #,##0_-;_-* &quot;-&quot;_-;_-@_-_요약자료_20090831_권리분석_v1(최초)-4 5 2 2" xfId="26237" xr:uid="{00000000-0005-0000-0000-0000780A0000}"/>
    <cellStyle name="_-* #,##0_-;-* #,##0_-;_-* &quot;-&quot;_-;_-@_-_요약자료_20090831_권리분석_v1(최초)-4 5 3" xfId="22030" xr:uid="{00000000-0005-0000-0000-0000790A0000}"/>
    <cellStyle name="_-* #,##0_-;-* #,##0_-;_-* &quot;-&quot;_-;_-@_-_요약자료_20090831_권리분석_v1(최초)-4 6" xfId="816" xr:uid="{00000000-0005-0000-0000-00007A0A0000}"/>
    <cellStyle name="_-* #,##0_-;-* #,##0_-;_-* &quot;-&quot;_-;_-@_-_요약자료_20090831_권리분석_v1(최초)-4 6 2" xfId="15904" xr:uid="{00000000-0005-0000-0000-00007B0A0000}"/>
    <cellStyle name="_-* #,##0_-;-* #,##0_-;_-* &quot;-&quot;_-;_-@_-_요약자료_20090831_권리분석_v1(최초)-4 6 2 2" xfId="26238" xr:uid="{00000000-0005-0000-0000-00007C0A0000}"/>
    <cellStyle name="_-* #,##0_-;-* #,##0_-;_-* &quot;-&quot;_-;_-@_-_요약자료_20090831_권리분석_v1(최초)-4 6 3" xfId="22031" xr:uid="{00000000-0005-0000-0000-00007D0A0000}"/>
    <cellStyle name="_-* #,##0_-;-* #,##0_-;_-* &quot;-&quot;_-;_-@_-_요약자료_20090831_권리분석_v1(최초)-4 7" xfId="817" xr:uid="{00000000-0005-0000-0000-00007E0A0000}"/>
    <cellStyle name="_-* #,##0_-;-* #,##0_-;_-* &quot;-&quot;_-;_-@_-_요약자료_20090831_권리분석_v1(최초)-4 7 2" xfId="15905" xr:uid="{00000000-0005-0000-0000-00007F0A0000}"/>
    <cellStyle name="_-* #,##0_-;-* #,##0_-;_-* &quot;-&quot;_-;_-@_-_요약자료_20090831_권리분석_v1(최초)-4 7 2 2" xfId="26239" xr:uid="{00000000-0005-0000-0000-0000800A0000}"/>
    <cellStyle name="_-* #,##0_-;-* #,##0_-;_-* &quot;-&quot;_-;_-@_-_요약자료_20090831_권리분석_v1(최초)-4 7 3" xfId="22032" xr:uid="{00000000-0005-0000-0000-0000810A0000}"/>
    <cellStyle name="_-* #,##0_-;-* #,##0_-;_-* &quot;-&quot;_-;_-@_-_요약자료_20090831_권리분석_v1(최초)-4 8" xfId="15893" xr:uid="{00000000-0005-0000-0000-0000820A0000}"/>
    <cellStyle name="_-* #,##0_-;-* #,##0_-;_-* &quot;-&quot;_-;_-@_-_요약자료_20090831_권리분석_v1(최초)-4 8 2" xfId="26227" xr:uid="{00000000-0005-0000-0000-0000830A0000}"/>
    <cellStyle name="_-* #,##0_-;-* #,##0_-;_-* &quot;-&quot;_-;_-@_-_요약자료_20090831_권리분석_v1(최초)-4 9" xfId="22020" xr:uid="{00000000-0005-0000-0000-0000840A0000}"/>
    <cellStyle name="_-* #,##0_-;-* #,##0_-;_-* &quot;-&quot;_-;_-@_-_재무지원부충당금" xfId="818" xr:uid="{00000000-0005-0000-0000-0000850A0000}"/>
    <cellStyle name="_-* #,##0_-;-* #,##0_-;_-* &quot;-&quot;_-;_-@_-_재무지원부충당금 10" xfId="819" xr:uid="{00000000-0005-0000-0000-0000860A0000}"/>
    <cellStyle name="_-* #,##0_-;-* #,##0_-;_-* &quot;-&quot;_-;_-@_-_재무지원부충당금 10 2" xfId="15907" xr:uid="{00000000-0005-0000-0000-0000870A0000}"/>
    <cellStyle name="_-* #,##0_-;-* #,##0_-;_-* &quot;-&quot;_-;_-@_-_재무지원부충당금 10 2 2" xfId="26241" xr:uid="{00000000-0005-0000-0000-0000880A0000}"/>
    <cellStyle name="_-* #,##0_-;-* #,##0_-;_-* &quot;-&quot;_-;_-@_-_재무지원부충당금 10 3" xfId="22034" xr:uid="{00000000-0005-0000-0000-0000890A0000}"/>
    <cellStyle name="_-* #,##0_-;-* #,##0_-;_-* &quot;-&quot;_-;_-@_-_재무지원부충당금 11" xfId="820" xr:uid="{00000000-0005-0000-0000-00008A0A0000}"/>
    <cellStyle name="_-* #,##0_-;-* #,##0_-;_-* &quot;-&quot;_-;_-@_-_재무지원부충당금 11 2" xfId="15908" xr:uid="{00000000-0005-0000-0000-00008B0A0000}"/>
    <cellStyle name="_-* #,##0_-;-* #,##0_-;_-* &quot;-&quot;_-;_-@_-_재무지원부충당금 11 2 2" xfId="26242" xr:uid="{00000000-0005-0000-0000-00008C0A0000}"/>
    <cellStyle name="_-* #,##0_-;-* #,##0_-;_-* &quot;-&quot;_-;_-@_-_재무지원부충당금 11 3" xfId="22035" xr:uid="{00000000-0005-0000-0000-00008D0A0000}"/>
    <cellStyle name="_-* #,##0_-;-* #,##0_-;_-* &quot;-&quot;_-;_-@_-_재무지원부충당금 12" xfId="15906" xr:uid="{00000000-0005-0000-0000-00008E0A0000}"/>
    <cellStyle name="_-* #,##0_-;-* #,##0_-;_-* &quot;-&quot;_-;_-@_-_재무지원부충당금 12 2" xfId="26240" xr:uid="{00000000-0005-0000-0000-00008F0A0000}"/>
    <cellStyle name="_-* #,##0_-;-* #,##0_-;_-* &quot;-&quot;_-;_-@_-_재무지원부충당금 13" xfId="22033" xr:uid="{00000000-0005-0000-0000-0000900A0000}"/>
    <cellStyle name="_-* #,##0_-;-* #,##0_-;_-* &quot;-&quot;_-;_-@_-_재무지원부충당금 2" xfId="821" xr:uid="{00000000-0005-0000-0000-0000910A0000}"/>
    <cellStyle name="_-* #,##0_-;-* #,##0_-;_-* &quot;-&quot;_-;_-@_-_재무지원부충당금 2 10" xfId="22036" xr:uid="{00000000-0005-0000-0000-0000920A0000}"/>
    <cellStyle name="_-* #,##0_-;-* #,##0_-;_-* &quot;-&quot;_-;_-@_-_재무지원부충당금 2 2" xfId="822" xr:uid="{00000000-0005-0000-0000-0000930A0000}"/>
    <cellStyle name="_-* #,##0_-;-* #,##0_-;_-* &quot;-&quot;_-;_-@_-_재무지원부충당금 2 2 2" xfId="823" xr:uid="{00000000-0005-0000-0000-0000940A0000}"/>
    <cellStyle name="_-* #,##0_-;-* #,##0_-;_-* &quot;-&quot;_-;_-@_-_재무지원부충당금 2 2 2 2" xfId="824" xr:uid="{00000000-0005-0000-0000-0000950A0000}"/>
    <cellStyle name="_-* #,##0_-;-* #,##0_-;_-* &quot;-&quot;_-;_-@_-_재무지원부충당금 2 2 2 2 2" xfId="15912" xr:uid="{00000000-0005-0000-0000-0000960A0000}"/>
    <cellStyle name="_-* #,##0_-;-* #,##0_-;_-* &quot;-&quot;_-;_-@_-_재무지원부충당금 2 2 2 2 2 2" xfId="26246" xr:uid="{00000000-0005-0000-0000-0000970A0000}"/>
    <cellStyle name="_-* #,##0_-;-* #,##0_-;_-* &quot;-&quot;_-;_-@_-_재무지원부충당금 2 2 2 2 3" xfId="22039" xr:uid="{00000000-0005-0000-0000-0000980A0000}"/>
    <cellStyle name="_-* #,##0_-;-* #,##0_-;_-* &quot;-&quot;_-;_-@_-_재무지원부충당금 2 2 2 3" xfId="825" xr:uid="{00000000-0005-0000-0000-0000990A0000}"/>
    <cellStyle name="_-* #,##0_-;-* #,##0_-;_-* &quot;-&quot;_-;_-@_-_재무지원부충당금 2 2 2 3 2" xfId="15913" xr:uid="{00000000-0005-0000-0000-00009A0A0000}"/>
    <cellStyle name="_-* #,##0_-;-* #,##0_-;_-* &quot;-&quot;_-;_-@_-_재무지원부충당금 2 2 2 3 2 2" xfId="26247" xr:uid="{00000000-0005-0000-0000-00009B0A0000}"/>
    <cellStyle name="_-* #,##0_-;-* #,##0_-;_-* &quot;-&quot;_-;_-@_-_재무지원부충당금 2 2 2 3 3" xfId="22040" xr:uid="{00000000-0005-0000-0000-00009C0A0000}"/>
    <cellStyle name="_-* #,##0_-;-* #,##0_-;_-* &quot;-&quot;_-;_-@_-_재무지원부충당금 2 2 2 4" xfId="15911" xr:uid="{00000000-0005-0000-0000-00009D0A0000}"/>
    <cellStyle name="_-* #,##0_-;-* #,##0_-;_-* &quot;-&quot;_-;_-@_-_재무지원부충당금 2 2 2 4 2" xfId="26245" xr:uid="{00000000-0005-0000-0000-00009E0A0000}"/>
    <cellStyle name="_-* #,##0_-;-* #,##0_-;_-* &quot;-&quot;_-;_-@_-_재무지원부충당금 2 2 2 5" xfId="22038" xr:uid="{00000000-0005-0000-0000-00009F0A0000}"/>
    <cellStyle name="_-* #,##0_-;-* #,##0_-;_-* &quot;-&quot;_-;_-@_-_재무지원부충당금 2 2 3" xfId="826" xr:uid="{00000000-0005-0000-0000-0000A00A0000}"/>
    <cellStyle name="_-* #,##0_-;-* #,##0_-;_-* &quot;-&quot;_-;_-@_-_재무지원부충당금 2 2 3 2" xfId="827" xr:uid="{00000000-0005-0000-0000-0000A10A0000}"/>
    <cellStyle name="_-* #,##0_-;-* #,##0_-;_-* &quot;-&quot;_-;_-@_-_재무지원부충당금 2 2 3 2 2" xfId="15915" xr:uid="{00000000-0005-0000-0000-0000A20A0000}"/>
    <cellStyle name="_-* #,##0_-;-* #,##0_-;_-* &quot;-&quot;_-;_-@_-_재무지원부충당금 2 2 3 2 2 2" xfId="26249" xr:uid="{00000000-0005-0000-0000-0000A30A0000}"/>
    <cellStyle name="_-* #,##0_-;-* #,##0_-;_-* &quot;-&quot;_-;_-@_-_재무지원부충당금 2 2 3 2 3" xfId="22042" xr:uid="{00000000-0005-0000-0000-0000A40A0000}"/>
    <cellStyle name="_-* #,##0_-;-* #,##0_-;_-* &quot;-&quot;_-;_-@_-_재무지원부충당금 2 2 3 3" xfId="828" xr:uid="{00000000-0005-0000-0000-0000A50A0000}"/>
    <cellStyle name="_-* #,##0_-;-* #,##0_-;_-* &quot;-&quot;_-;_-@_-_재무지원부충당금 2 2 3 3 2" xfId="15916" xr:uid="{00000000-0005-0000-0000-0000A60A0000}"/>
    <cellStyle name="_-* #,##0_-;-* #,##0_-;_-* &quot;-&quot;_-;_-@_-_재무지원부충당금 2 2 3 3 2 2" xfId="26250" xr:uid="{00000000-0005-0000-0000-0000A70A0000}"/>
    <cellStyle name="_-* #,##0_-;-* #,##0_-;_-* &quot;-&quot;_-;_-@_-_재무지원부충당금 2 2 3 3 3" xfId="22043" xr:uid="{00000000-0005-0000-0000-0000A80A0000}"/>
    <cellStyle name="_-* #,##0_-;-* #,##0_-;_-* &quot;-&quot;_-;_-@_-_재무지원부충당금 2 2 3 4" xfId="15914" xr:uid="{00000000-0005-0000-0000-0000A90A0000}"/>
    <cellStyle name="_-* #,##0_-;-* #,##0_-;_-* &quot;-&quot;_-;_-@_-_재무지원부충당금 2 2 3 4 2" xfId="26248" xr:uid="{00000000-0005-0000-0000-0000AA0A0000}"/>
    <cellStyle name="_-* #,##0_-;-* #,##0_-;_-* &quot;-&quot;_-;_-@_-_재무지원부충당금 2 2 3 5" xfId="22041" xr:uid="{00000000-0005-0000-0000-0000AB0A0000}"/>
    <cellStyle name="_-* #,##0_-;-* #,##0_-;_-* &quot;-&quot;_-;_-@_-_재무지원부충당금 2 2 4" xfId="829" xr:uid="{00000000-0005-0000-0000-0000AC0A0000}"/>
    <cellStyle name="_-* #,##0_-;-* #,##0_-;_-* &quot;-&quot;_-;_-@_-_재무지원부충당금 2 2 4 2" xfId="830" xr:uid="{00000000-0005-0000-0000-0000AD0A0000}"/>
    <cellStyle name="_-* #,##0_-;-* #,##0_-;_-* &quot;-&quot;_-;_-@_-_재무지원부충당금 2 2 4 2 2" xfId="15918" xr:uid="{00000000-0005-0000-0000-0000AE0A0000}"/>
    <cellStyle name="_-* #,##0_-;-* #,##0_-;_-* &quot;-&quot;_-;_-@_-_재무지원부충당금 2 2 4 2 2 2" xfId="26252" xr:uid="{00000000-0005-0000-0000-0000AF0A0000}"/>
    <cellStyle name="_-* #,##0_-;-* #,##0_-;_-* &quot;-&quot;_-;_-@_-_재무지원부충당금 2 2 4 2 3" xfId="22045" xr:uid="{00000000-0005-0000-0000-0000B00A0000}"/>
    <cellStyle name="_-* #,##0_-;-* #,##0_-;_-* &quot;-&quot;_-;_-@_-_재무지원부충당금 2 2 4 3" xfId="831" xr:uid="{00000000-0005-0000-0000-0000B10A0000}"/>
    <cellStyle name="_-* #,##0_-;-* #,##0_-;_-* &quot;-&quot;_-;_-@_-_재무지원부충당금 2 2 4 3 2" xfId="15919" xr:uid="{00000000-0005-0000-0000-0000B20A0000}"/>
    <cellStyle name="_-* #,##0_-;-* #,##0_-;_-* &quot;-&quot;_-;_-@_-_재무지원부충당금 2 2 4 3 2 2" xfId="26253" xr:uid="{00000000-0005-0000-0000-0000B30A0000}"/>
    <cellStyle name="_-* #,##0_-;-* #,##0_-;_-* &quot;-&quot;_-;_-@_-_재무지원부충당금 2 2 4 3 3" xfId="22046" xr:uid="{00000000-0005-0000-0000-0000B40A0000}"/>
    <cellStyle name="_-* #,##0_-;-* #,##0_-;_-* &quot;-&quot;_-;_-@_-_재무지원부충당금 2 2 4 4" xfId="15917" xr:uid="{00000000-0005-0000-0000-0000B50A0000}"/>
    <cellStyle name="_-* #,##0_-;-* #,##0_-;_-* &quot;-&quot;_-;_-@_-_재무지원부충당금 2 2 4 4 2" xfId="26251" xr:uid="{00000000-0005-0000-0000-0000B60A0000}"/>
    <cellStyle name="_-* #,##0_-;-* #,##0_-;_-* &quot;-&quot;_-;_-@_-_재무지원부충당금 2 2 4 5" xfId="22044" xr:uid="{00000000-0005-0000-0000-0000B70A0000}"/>
    <cellStyle name="_-* #,##0_-;-* #,##0_-;_-* &quot;-&quot;_-;_-@_-_재무지원부충당금 2 2 5" xfId="832" xr:uid="{00000000-0005-0000-0000-0000B80A0000}"/>
    <cellStyle name="_-* #,##0_-;-* #,##0_-;_-* &quot;-&quot;_-;_-@_-_재무지원부충당금 2 2 5 2" xfId="15920" xr:uid="{00000000-0005-0000-0000-0000B90A0000}"/>
    <cellStyle name="_-* #,##0_-;-* #,##0_-;_-* &quot;-&quot;_-;_-@_-_재무지원부충당금 2 2 5 2 2" xfId="26254" xr:uid="{00000000-0005-0000-0000-0000BA0A0000}"/>
    <cellStyle name="_-* #,##0_-;-* #,##0_-;_-* &quot;-&quot;_-;_-@_-_재무지원부충당금 2 2 5 3" xfId="22047" xr:uid="{00000000-0005-0000-0000-0000BB0A0000}"/>
    <cellStyle name="_-* #,##0_-;-* #,##0_-;_-* &quot;-&quot;_-;_-@_-_재무지원부충당금 2 2 6" xfId="833" xr:uid="{00000000-0005-0000-0000-0000BC0A0000}"/>
    <cellStyle name="_-* #,##0_-;-* #,##0_-;_-* &quot;-&quot;_-;_-@_-_재무지원부충당금 2 2 6 2" xfId="15921" xr:uid="{00000000-0005-0000-0000-0000BD0A0000}"/>
    <cellStyle name="_-* #,##0_-;-* #,##0_-;_-* &quot;-&quot;_-;_-@_-_재무지원부충당금 2 2 6 2 2" xfId="26255" xr:uid="{00000000-0005-0000-0000-0000BE0A0000}"/>
    <cellStyle name="_-* #,##0_-;-* #,##0_-;_-* &quot;-&quot;_-;_-@_-_재무지원부충당금 2 2 6 3" xfId="22048" xr:uid="{00000000-0005-0000-0000-0000BF0A0000}"/>
    <cellStyle name="_-* #,##0_-;-* #,##0_-;_-* &quot;-&quot;_-;_-@_-_재무지원부충당금 2 2 7" xfId="834" xr:uid="{00000000-0005-0000-0000-0000C00A0000}"/>
    <cellStyle name="_-* #,##0_-;-* #,##0_-;_-* &quot;-&quot;_-;_-@_-_재무지원부충당금 2 2 7 2" xfId="15922" xr:uid="{00000000-0005-0000-0000-0000C10A0000}"/>
    <cellStyle name="_-* #,##0_-;-* #,##0_-;_-* &quot;-&quot;_-;_-@_-_재무지원부충당금 2 2 7 2 2" xfId="26256" xr:uid="{00000000-0005-0000-0000-0000C20A0000}"/>
    <cellStyle name="_-* #,##0_-;-* #,##0_-;_-* &quot;-&quot;_-;_-@_-_재무지원부충당금 2 2 7 3" xfId="22049" xr:uid="{00000000-0005-0000-0000-0000C30A0000}"/>
    <cellStyle name="_-* #,##0_-;-* #,##0_-;_-* &quot;-&quot;_-;_-@_-_재무지원부충당금 2 2 8" xfId="15910" xr:uid="{00000000-0005-0000-0000-0000C40A0000}"/>
    <cellStyle name="_-* #,##0_-;-* #,##0_-;_-* &quot;-&quot;_-;_-@_-_재무지원부충당금 2 2 8 2" xfId="26244" xr:uid="{00000000-0005-0000-0000-0000C50A0000}"/>
    <cellStyle name="_-* #,##0_-;-* #,##0_-;_-* &quot;-&quot;_-;_-@_-_재무지원부충당금 2 2 9" xfId="22037" xr:uid="{00000000-0005-0000-0000-0000C60A0000}"/>
    <cellStyle name="_-* #,##0_-;-* #,##0_-;_-* &quot;-&quot;_-;_-@_-_재무지원부충당금 2 3" xfId="835" xr:uid="{00000000-0005-0000-0000-0000C70A0000}"/>
    <cellStyle name="_-* #,##0_-;-* #,##0_-;_-* &quot;-&quot;_-;_-@_-_재무지원부충당금 2 3 2" xfId="836" xr:uid="{00000000-0005-0000-0000-0000C80A0000}"/>
    <cellStyle name="_-* #,##0_-;-* #,##0_-;_-* &quot;-&quot;_-;_-@_-_재무지원부충당금 2 3 2 2" xfId="15924" xr:uid="{00000000-0005-0000-0000-0000C90A0000}"/>
    <cellStyle name="_-* #,##0_-;-* #,##0_-;_-* &quot;-&quot;_-;_-@_-_재무지원부충당금 2 3 2 2 2" xfId="26258" xr:uid="{00000000-0005-0000-0000-0000CA0A0000}"/>
    <cellStyle name="_-* #,##0_-;-* #,##0_-;_-* &quot;-&quot;_-;_-@_-_재무지원부충당금 2 3 2 3" xfId="22051" xr:uid="{00000000-0005-0000-0000-0000CB0A0000}"/>
    <cellStyle name="_-* #,##0_-;-* #,##0_-;_-* &quot;-&quot;_-;_-@_-_재무지원부충당금 2 3 3" xfId="837" xr:uid="{00000000-0005-0000-0000-0000CC0A0000}"/>
    <cellStyle name="_-* #,##0_-;-* #,##0_-;_-* &quot;-&quot;_-;_-@_-_재무지원부충당금 2 3 3 2" xfId="15925" xr:uid="{00000000-0005-0000-0000-0000CD0A0000}"/>
    <cellStyle name="_-* #,##0_-;-* #,##0_-;_-* &quot;-&quot;_-;_-@_-_재무지원부충당금 2 3 3 2 2" xfId="26259" xr:uid="{00000000-0005-0000-0000-0000CE0A0000}"/>
    <cellStyle name="_-* #,##0_-;-* #,##0_-;_-* &quot;-&quot;_-;_-@_-_재무지원부충당금 2 3 3 3" xfId="22052" xr:uid="{00000000-0005-0000-0000-0000CF0A0000}"/>
    <cellStyle name="_-* #,##0_-;-* #,##0_-;_-* &quot;-&quot;_-;_-@_-_재무지원부충당금 2 3 4" xfId="15923" xr:uid="{00000000-0005-0000-0000-0000D00A0000}"/>
    <cellStyle name="_-* #,##0_-;-* #,##0_-;_-* &quot;-&quot;_-;_-@_-_재무지원부충당금 2 3 4 2" xfId="26257" xr:uid="{00000000-0005-0000-0000-0000D10A0000}"/>
    <cellStyle name="_-* #,##0_-;-* #,##0_-;_-* &quot;-&quot;_-;_-@_-_재무지원부충당금 2 3 5" xfId="22050" xr:uid="{00000000-0005-0000-0000-0000D20A0000}"/>
    <cellStyle name="_-* #,##0_-;-* #,##0_-;_-* &quot;-&quot;_-;_-@_-_재무지원부충당금 2 4" xfId="838" xr:uid="{00000000-0005-0000-0000-0000D30A0000}"/>
    <cellStyle name="_-* #,##0_-;-* #,##0_-;_-* &quot;-&quot;_-;_-@_-_재무지원부충당금 2 4 2" xfId="839" xr:uid="{00000000-0005-0000-0000-0000D40A0000}"/>
    <cellStyle name="_-* #,##0_-;-* #,##0_-;_-* &quot;-&quot;_-;_-@_-_재무지원부충당금 2 4 2 2" xfId="15927" xr:uid="{00000000-0005-0000-0000-0000D50A0000}"/>
    <cellStyle name="_-* #,##0_-;-* #,##0_-;_-* &quot;-&quot;_-;_-@_-_재무지원부충당금 2 4 2 2 2" xfId="26261" xr:uid="{00000000-0005-0000-0000-0000D60A0000}"/>
    <cellStyle name="_-* #,##0_-;-* #,##0_-;_-* &quot;-&quot;_-;_-@_-_재무지원부충당금 2 4 2 3" xfId="22054" xr:uid="{00000000-0005-0000-0000-0000D70A0000}"/>
    <cellStyle name="_-* #,##0_-;-* #,##0_-;_-* &quot;-&quot;_-;_-@_-_재무지원부충당금 2 4 3" xfId="840" xr:uid="{00000000-0005-0000-0000-0000D80A0000}"/>
    <cellStyle name="_-* #,##0_-;-* #,##0_-;_-* &quot;-&quot;_-;_-@_-_재무지원부충당금 2 4 3 2" xfId="15928" xr:uid="{00000000-0005-0000-0000-0000D90A0000}"/>
    <cellStyle name="_-* #,##0_-;-* #,##0_-;_-* &quot;-&quot;_-;_-@_-_재무지원부충당금 2 4 3 2 2" xfId="26262" xr:uid="{00000000-0005-0000-0000-0000DA0A0000}"/>
    <cellStyle name="_-* #,##0_-;-* #,##0_-;_-* &quot;-&quot;_-;_-@_-_재무지원부충당금 2 4 3 3" xfId="22055" xr:uid="{00000000-0005-0000-0000-0000DB0A0000}"/>
    <cellStyle name="_-* #,##0_-;-* #,##0_-;_-* &quot;-&quot;_-;_-@_-_재무지원부충당금 2 4 4" xfId="15926" xr:uid="{00000000-0005-0000-0000-0000DC0A0000}"/>
    <cellStyle name="_-* #,##0_-;-* #,##0_-;_-* &quot;-&quot;_-;_-@_-_재무지원부충당금 2 4 4 2" xfId="26260" xr:uid="{00000000-0005-0000-0000-0000DD0A0000}"/>
    <cellStyle name="_-* #,##0_-;-* #,##0_-;_-* &quot;-&quot;_-;_-@_-_재무지원부충당금 2 4 5" xfId="22053" xr:uid="{00000000-0005-0000-0000-0000DE0A0000}"/>
    <cellStyle name="_-* #,##0_-;-* #,##0_-;_-* &quot;-&quot;_-;_-@_-_재무지원부충당금 2 5" xfId="841" xr:uid="{00000000-0005-0000-0000-0000DF0A0000}"/>
    <cellStyle name="_-* #,##0_-;-* #,##0_-;_-* &quot;-&quot;_-;_-@_-_재무지원부충당금 2 5 2" xfId="842" xr:uid="{00000000-0005-0000-0000-0000E00A0000}"/>
    <cellStyle name="_-* #,##0_-;-* #,##0_-;_-* &quot;-&quot;_-;_-@_-_재무지원부충당금 2 5 2 2" xfId="15930" xr:uid="{00000000-0005-0000-0000-0000E10A0000}"/>
    <cellStyle name="_-* #,##0_-;-* #,##0_-;_-* &quot;-&quot;_-;_-@_-_재무지원부충당금 2 5 2 2 2" xfId="26264" xr:uid="{00000000-0005-0000-0000-0000E20A0000}"/>
    <cellStyle name="_-* #,##0_-;-* #,##0_-;_-* &quot;-&quot;_-;_-@_-_재무지원부충당금 2 5 2 3" xfId="22057" xr:uid="{00000000-0005-0000-0000-0000E30A0000}"/>
    <cellStyle name="_-* #,##0_-;-* #,##0_-;_-* &quot;-&quot;_-;_-@_-_재무지원부충당금 2 5 3" xfId="843" xr:uid="{00000000-0005-0000-0000-0000E40A0000}"/>
    <cellStyle name="_-* #,##0_-;-* #,##0_-;_-* &quot;-&quot;_-;_-@_-_재무지원부충당금 2 5 3 2" xfId="15931" xr:uid="{00000000-0005-0000-0000-0000E50A0000}"/>
    <cellStyle name="_-* #,##0_-;-* #,##0_-;_-* &quot;-&quot;_-;_-@_-_재무지원부충당금 2 5 3 2 2" xfId="26265" xr:uid="{00000000-0005-0000-0000-0000E60A0000}"/>
    <cellStyle name="_-* #,##0_-;-* #,##0_-;_-* &quot;-&quot;_-;_-@_-_재무지원부충당금 2 5 3 3" xfId="22058" xr:uid="{00000000-0005-0000-0000-0000E70A0000}"/>
    <cellStyle name="_-* #,##0_-;-* #,##0_-;_-* &quot;-&quot;_-;_-@_-_재무지원부충당금 2 5 4" xfId="15929" xr:uid="{00000000-0005-0000-0000-0000E80A0000}"/>
    <cellStyle name="_-* #,##0_-;-* #,##0_-;_-* &quot;-&quot;_-;_-@_-_재무지원부충당금 2 5 4 2" xfId="26263" xr:uid="{00000000-0005-0000-0000-0000E90A0000}"/>
    <cellStyle name="_-* #,##0_-;-* #,##0_-;_-* &quot;-&quot;_-;_-@_-_재무지원부충당금 2 5 5" xfId="22056" xr:uid="{00000000-0005-0000-0000-0000EA0A0000}"/>
    <cellStyle name="_-* #,##0_-;-* #,##0_-;_-* &quot;-&quot;_-;_-@_-_재무지원부충당금 2 6" xfId="844" xr:uid="{00000000-0005-0000-0000-0000EB0A0000}"/>
    <cellStyle name="_-* #,##0_-;-* #,##0_-;_-* &quot;-&quot;_-;_-@_-_재무지원부충당금 2 6 2" xfId="15932" xr:uid="{00000000-0005-0000-0000-0000EC0A0000}"/>
    <cellStyle name="_-* #,##0_-;-* #,##0_-;_-* &quot;-&quot;_-;_-@_-_재무지원부충당금 2 6 2 2" xfId="26266" xr:uid="{00000000-0005-0000-0000-0000ED0A0000}"/>
    <cellStyle name="_-* #,##0_-;-* #,##0_-;_-* &quot;-&quot;_-;_-@_-_재무지원부충당금 2 6 3" xfId="22059" xr:uid="{00000000-0005-0000-0000-0000EE0A0000}"/>
    <cellStyle name="_-* #,##0_-;-* #,##0_-;_-* &quot;-&quot;_-;_-@_-_재무지원부충당금 2 7" xfId="845" xr:uid="{00000000-0005-0000-0000-0000EF0A0000}"/>
    <cellStyle name="_-* #,##0_-;-* #,##0_-;_-* &quot;-&quot;_-;_-@_-_재무지원부충당금 2 7 2" xfId="15933" xr:uid="{00000000-0005-0000-0000-0000F00A0000}"/>
    <cellStyle name="_-* #,##0_-;-* #,##0_-;_-* &quot;-&quot;_-;_-@_-_재무지원부충당금 2 7 2 2" xfId="26267" xr:uid="{00000000-0005-0000-0000-0000F10A0000}"/>
    <cellStyle name="_-* #,##0_-;-* #,##0_-;_-* &quot;-&quot;_-;_-@_-_재무지원부충당금 2 7 3" xfId="22060" xr:uid="{00000000-0005-0000-0000-0000F20A0000}"/>
    <cellStyle name="_-* #,##0_-;-* #,##0_-;_-* &quot;-&quot;_-;_-@_-_재무지원부충당금 2 8" xfId="846" xr:uid="{00000000-0005-0000-0000-0000F30A0000}"/>
    <cellStyle name="_-* #,##0_-;-* #,##0_-;_-* &quot;-&quot;_-;_-@_-_재무지원부충당금 2 8 2" xfId="15934" xr:uid="{00000000-0005-0000-0000-0000F40A0000}"/>
    <cellStyle name="_-* #,##0_-;-* #,##0_-;_-* &quot;-&quot;_-;_-@_-_재무지원부충당금 2 8 2 2" xfId="26268" xr:uid="{00000000-0005-0000-0000-0000F50A0000}"/>
    <cellStyle name="_-* #,##0_-;-* #,##0_-;_-* &quot;-&quot;_-;_-@_-_재무지원부충당금 2 8 3" xfId="22061" xr:uid="{00000000-0005-0000-0000-0000F60A0000}"/>
    <cellStyle name="_-* #,##0_-;-* #,##0_-;_-* &quot;-&quot;_-;_-@_-_재무지원부충당금 2 9" xfId="15909" xr:uid="{00000000-0005-0000-0000-0000F70A0000}"/>
    <cellStyle name="_-* #,##0_-;-* #,##0_-;_-* &quot;-&quot;_-;_-@_-_재무지원부충당금 2 9 2" xfId="26243" xr:uid="{00000000-0005-0000-0000-0000F80A0000}"/>
    <cellStyle name="_-* #,##0_-;-* #,##0_-;_-* &quot;-&quot;_-;_-@_-_재무지원부충당금 3" xfId="847" xr:uid="{00000000-0005-0000-0000-0000F90A0000}"/>
    <cellStyle name="_-* #,##0_-;-* #,##0_-;_-* &quot;-&quot;_-;_-@_-_재무지원부충당금 3 10" xfId="22062" xr:uid="{00000000-0005-0000-0000-0000FA0A0000}"/>
    <cellStyle name="_-* #,##0_-;-* #,##0_-;_-* &quot;-&quot;_-;_-@_-_재무지원부충당금 3 2" xfId="848" xr:uid="{00000000-0005-0000-0000-0000FB0A0000}"/>
    <cellStyle name="_-* #,##0_-;-* #,##0_-;_-* &quot;-&quot;_-;_-@_-_재무지원부충당금 3 2 2" xfId="849" xr:uid="{00000000-0005-0000-0000-0000FC0A0000}"/>
    <cellStyle name="_-* #,##0_-;-* #,##0_-;_-* &quot;-&quot;_-;_-@_-_재무지원부충당금 3 2 2 2" xfId="850" xr:uid="{00000000-0005-0000-0000-0000FD0A0000}"/>
    <cellStyle name="_-* #,##0_-;-* #,##0_-;_-* &quot;-&quot;_-;_-@_-_재무지원부충당금 3 2 2 2 2" xfId="15938" xr:uid="{00000000-0005-0000-0000-0000FE0A0000}"/>
    <cellStyle name="_-* #,##0_-;-* #,##0_-;_-* &quot;-&quot;_-;_-@_-_재무지원부충당금 3 2 2 2 2 2" xfId="26272" xr:uid="{00000000-0005-0000-0000-0000FF0A0000}"/>
    <cellStyle name="_-* #,##0_-;-* #,##0_-;_-* &quot;-&quot;_-;_-@_-_재무지원부충당금 3 2 2 2 3" xfId="22065" xr:uid="{00000000-0005-0000-0000-0000000B0000}"/>
    <cellStyle name="_-* #,##0_-;-* #,##0_-;_-* &quot;-&quot;_-;_-@_-_재무지원부충당금 3 2 2 3" xfId="851" xr:uid="{00000000-0005-0000-0000-0000010B0000}"/>
    <cellStyle name="_-* #,##0_-;-* #,##0_-;_-* &quot;-&quot;_-;_-@_-_재무지원부충당금 3 2 2 3 2" xfId="15939" xr:uid="{00000000-0005-0000-0000-0000020B0000}"/>
    <cellStyle name="_-* #,##0_-;-* #,##0_-;_-* &quot;-&quot;_-;_-@_-_재무지원부충당금 3 2 2 3 2 2" xfId="26273" xr:uid="{00000000-0005-0000-0000-0000030B0000}"/>
    <cellStyle name="_-* #,##0_-;-* #,##0_-;_-* &quot;-&quot;_-;_-@_-_재무지원부충당금 3 2 2 3 3" xfId="22066" xr:uid="{00000000-0005-0000-0000-0000040B0000}"/>
    <cellStyle name="_-* #,##0_-;-* #,##0_-;_-* &quot;-&quot;_-;_-@_-_재무지원부충당금 3 2 2 4" xfId="15937" xr:uid="{00000000-0005-0000-0000-0000050B0000}"/>
    <cellStyle name="_-* #,##0_-;-* #,##0_-;_-* &quot;-&quot;_-;_-@_-_재무지원부충당금 3 2 2 4 2" xfId="26271" xr:uid="{00000000-0005-0000-0000-0000060B0000}"/>
    <cellStyle name="_-* #,##0_-;-* #,##0_-;_-* &quot;-&quot;_-;_-@_-_재무지원부충당금 3 2 2 5" xfId="22064" xr:uid="{00000000-0005-0000-0000-0000070B0000}"/>
    <cellStyle name="_-* #,##0_-;-* #,##0_-;_-* &quot;-&quot;_-;_-@_-_재무지원부충당금 3 2 3" xfId="852" xr:uid="{00000000-0005-0000-0000-0000080B0000}"/>
    <cellStyle name="_-* #,##0_-;-* #,##0_-;_-* &quot;-&quot;_-;_-@_-_재무지원부충당금 3 2 3 2" xfId="853" xr:uid="{00000000-0005-0000-0000-0000090B0000}"/>
    <cellStyle name="_-* #,##0_-;-* #,##0_-;_-* &quot;-&quot;_-;_-@_-_재무지원부충당금 3 2 3 2 2" xfId="15941" xr:uid="{00000000-0005-0000-0000-00000A0B0000}"/>
    <cellStyle name="_-* #,##0_-;-* #,##0_-;_-* &quot;-&quot;_-;_-@_-_재무지원부충당금 3 2 3 2 2 2" xfId="26275" xr:uid="{00000000-0005-0000-0000-00000B0B0000}"/>
    <cellStyle name="_-* #,##0_-;-* #,##0_-;_-* &quot;-&quot;_-;_-@_-_재무지원부충당금 3 2 3 2 3" xfId="22068" xr:uid="{00000000-0005-0000-0000-00000C0B0000}"/>
    <cellStyle name="_-* #,##0_-;-* #,##0_-;_-* &quot;-&quot;_-;_-@_-_재무지원부충당금 3 2 3 3" xfId="854" xr:uid="{00000000-0005-0000-0000-00000D0B0000}"/>
    <cellStyle name="_-* #,##0_-;-* #,##0_-;_-* &quot;-&quot;_-;_-@_-_재무지원부충당금 3 2 3 3 2" xfId="15942" xr:uid="{00000000-0005-0000-0000-00000E0B0000}"/>
    <cellStyle name="_-* #,##0_-;-* #,##0_-;_-* &quot;-&quot;_-;_-@_-_재무지원부충당금 3 2 3 3 2 2" xfId="26276" xr:uid="{00000000-0005-0000-0000-00000F0B0000}"/>
    <cellStyle name="_-* #,##0_-;-* #,##0_-;_-* &quot;-&quot;_-;_-@_-_재무지원부충당금 3 2 3 3 3" xfId="22069" xr:uid="{00000000-0005-0000-0000-0000100B0000}"/>
    <cellStyle name="_-* #,##0_-;-* #,##0_-;_-* &quot;-&quot;_-;_-@_-_재무지원부충당금 3 2 3 4" xfId="15940" xr:uid="{00000000-0005-0000-0000-0000110B0000}"/>
    <cellStyle name="_-* #,##0_-;-* #,##0_-;_-* &quot;-&quot;_-;_-@_-_재무지원부충당금 3 2 3 4 2" xfId="26274" xr:uid="{00000000-0005-0000-0000-0000120B0000}"/>
    <cellStyle name="_-* #,##0_-;-* #,##0_-;_-* &quot;-&quot;_-;_-@_-_재무지원부충당금 3 2 3 5" xfId="22067" xr:uid="{00000000-0005-0000-0000-0000130B0000}"/>
    <cellStyle name="_-* #,##0_-;-* #,##0_-;_-* &quot;-&quot;_-;_-@_-_재무지원부충당금 3 2 4" xfId="855" xr:uid="{00000000-0005-0000-0000-0000140B0000}"/>
    <cellStyle name="_-* #,##0_-;-* #,##0_-;_-* &quot;-&quot;_-;_-@_-_재무지원부충당금 3 2 4 2" xfId="856" xr:uid="{00000000-0005-0000-0000-0000150B0000}"/>
    <cellStyle name="_-* #,##0_-;-* #,##0_-;_-* &quot;-&quot;_-;_-@_-_재무지원부충당금 3 2 4 2 2" xfId="15944" xr:uid="{00000000-0005-0000-0000-0000160B0000}"/>
    <cellStyle name="_-* #,##0_-;-* #,##0_-;_-* &quot;-&quot;_-;_-@_-_재무지원부충당금 3 2 4 2 2 2" xfId="26278" xr:uid="{00000000-0005-0000-0000-0000170B0000}"/>
    <cellStyle name="_-* #,##0_-;-* #,##0_-;_-* &quot;-&quot;_-;_-@_-_재무지원부충당금 3 2 4 2 3" xfId="22071" xr:uid="{00000000-0005-0000-0000-0000180B0000}"/>
    <cellStyle name="_-* #,##0_-;-* #,##0_-;_-* &quot;-&quot;_-;_-@_-_재무지원부충당금 3 2 4 3" xfId="857" xr:uid="{00000000-0005-0000-0000-0000190B0000}"/>
    <cellStyle name="_-* #,##0_-;-* #,##0_-;_-* &quot;-&quot;_-;_-@_-_재무지원부충당금 3 2 4 3 2" xfId="15945" xr:uid="{00000000-0005-0000-0000-00001A0B0000}"/>
    <cellStyle name="_-* #,##0_-;-* #,##0_-;_-* &quot;-&quot;_-;_-@_-_재무지원부충당금 3 2 4 3 2 2" xfId="26279" xr:uid="{00000000-0005-0000-0000-00001B0B0000}"/>
    <cellStyle name="_-* #,##0_-;-* #,##0_-;_-* &quot;-&quot;_-;_-@_-_재무지원부충당금 3 2 4 3 3" xfId="22072" xr:uid="{00000000-0005-0000-0000-00001C0B0000}"/>
    <cellStyle name="_-* #,##0_-;-* #,##0_-;_-* &quot;-&quot;_-;_-@_-_재무지원부충당금 3 2 4 4" xfId="15943" xr:uid="{00000000-0005-0000-0000-00001D0B0000}"/>
    <cellStyle name="_-* #,##0_-;-* #,##0_-;_-* &quot;-&quot;_-;_-@_-_재무지원부충당금 3 2 4 4 2" xfId="26277" xr:uid="{00000000-0005-0000-0000-00001E0B0000}"/>
    <cellStyle name="_-* #,##0_-;-* #,##0_-;_-* &quot;-&quot;_-;_-@_-_재무지원부충당금 3 2 4 5" xfId="22070" xr:uid="{00000000-0005-0000-0000-00001F0B0000}"/>
    <cellStyle name="_-* #,##0_-;-* #,##0_-;_-* &quot;-&quot;_-;_-@_-_재무지원부충당금 3 2 5" xfId="858" xr:uid="{00000000-0005-0000-0000-0000200B0000}"/>
    <cellStyle name="_-* #,##0_-;-* #,##0_-;_-* &quot;-&quot;_-;_-@_-_재무지원부충당금 3 2 5 2" xfId="15946" xr:uid="{00000000-0005-0000-0000-0000210B0000}"/>
    <cellStyle name="_-* #,##0_-;-* #,##0_-;_-* &quot;-&quot;_-;_-@_-_재무지원부충당금 3 2 5 2 2" xfId="26280" xr:uid="{00000000-0005-0000-0000-0000220B0000}"/>
    <cellStyle name="_-* #,##0_-;-* #,##0_-;_-* &quot;-&quot;_-;_-@_-_재무지원부충당금 3 2 5 3" xfId="22073" xr:uid="{00000000-0005-0000-0000-0000230B0000}"/>
    <cellStyle name="_-* #,##0_-;-* #,##0_-;_-* &quot;-&quot;_-;_-@_-_재무지원부충당금 3 2 6" xfId="859" xr:uid="{00000000-0005-0000-0000-0000240B0000}"/>
    <cellStyle name="_-* #,##0_-;-* #,##0_-;_-* &quot;-&quot;_-;_-@_-_재무지원부충당금 3 2 6 2" xfId="15947" xr:uid="{00000000-0005-0000-0000-0000250B0000}"/>
    <cellStyle name="_-* #,##0_-;-* #,##0_-;_-* &quot;-&quot;_-;_-@_-_재무지원부충당금 3 2 6 2 2" xfId="26281" xr:uid="{00000000-0005-0000-0000-0000260B0000}"/>
    <cellStyle name="_-* #,##0_-;-* #,##0_-;_-* &quot;-&quot;_-;_-@_-_재무지원부충당금 3 2 6 3" xfId="22074" xr:uid="{00000000-0005-0000-0000-0000270B0000}"/>
    <cellStyle name="_-* #,##0_-;-* #,##0_-;_-* &quot;-&quot;_-;_-@_-_재무지원부충당금 3 2 7" xfId="860" xr:uid="{00000000-0005-0000-0000-0000280B0000}"/>
    <cellStyle name="_-* #,##0_-;-* #,##0_-;_-* &quot;-&quot;_-;_-@_-_재무지원부충당금 3 2 7 2" xfId="15948" xr:uid="{00000000-0005-0000-0000-0000290B0000}"/>
    <cellStyle name="_-* #,##0_-;-* #,##0_-;_-* &quot;-&quot;_-;_-@_-_재무지원부충당금 3 2 7 2 2" xfId="26282" xr:uid="{00000000-0005-0000-0000-00002A0B0000}"/>
    <cellStyle name="_-* #,##0_-;-* #,##0_-;_-* &quot;-&quot;_-;_-@_-_재무지원부충당금 3 2 7 3" xfId="22075" xr:uid="{00000000-0005-0000-0000-00002B0B0000}"/>
    <cellStyle name="_-* #,##0_-;-* #,##0_-;_-* &quot;-&quot;_-;_-@_-_재무지원부충당금 3 2 8" xfId="15936" xr:uid="{00000000-0005-0000-0000-00002C0B0000}"/>
    <cellStyle name="_-* #,##0_-;-* #,##0_-;_-* &quot;-&quot;_-;_-@_-_재무지원부충당금 3 2 8 2" xfId="26270" xr:uid="{00000000-0005-0000-0000-00002D0B0000}"/>
    <cellStyle name="_-* #,##0_-;-* #,##0_-;_-* &quot;-&quot;_-;_-@_-_재무지원부충당금 3 2 9" xfId="22063" xr:uid="{00000000-0005-0000-0000-00002E0B0000}"/>
    <cellStyle name="_-* #,##0_-;-* #,##0_-;_-* &quot;-&quot;_-;_-@_-_재무지원부충당금 3 3" xfId="861" xr:uid="{00000000-0005-0000-0000-00002F0B0000}"/>
    <cellStyle name="_-* #,##0_-;-* #,##0_-;_-* &quot;-&quot;_-;_-@_-_재무지원부충당금 3 3 2" xfId="862" xr:uid="{00000000-0005-0000-0000-0000300B0000}"/>
    <cellStyle name="_-* #,##0_-;-* #,##0_-;_-* &quot;-&quot;_-;_-@_-_재무지원부충당금 3 3 2 2" xfId="15950" xr:uid="{00000000-0005-0000-0000-0000310B0000}"/>
    <cellStyle name="_-* #,##0_-;-* #,##0_-;_-* &quot;-&quot;_-;_-@_-_재무지원부충당금 3 3 2 2 2" xfId="26284" xr:uid="{00000000-0005-0000-0000-0000320B0000}"/>
    <cellStyle name="_-* #,##0_-;-* #,##0_-;_-* &quot;-&quot;_-;_-@_-_재무지원부충당금 3 3 2 3" xfId="22077" xr:uid="{00000000-0005-0000-0000-0000330B0000}"/>
    <cellStyle name="_-* #,##0_-;-* #,##0_-;_-* &quot;-&quot;_-;_-@_-_재무지원부충당금 3 3 3" xfId="863" xr:uid="{00000000-0005-0000-0000-0000340B0000}"/>
    <cellStyle name="_-* #,##0_-;-* #,##0_-;_-* &quot;-&quot;_-;_-@_-_재무지원부충당금 3 3 3 2" xfId="15951" xr:uid="{00000000-0005-0000-0000-0000350B0000}"/>
    <cellStyle name="_-* #,##0_-;-* #,##0_-;_-* &quot;-&quot;_-;_-@_-_재무지원부충당금 3 3 3 2 2" xfId="26285" xr:uid="{00000000-0005-0000-0000-0000360B0000}"/>
    <cellStyle name="_-* #,##0_-;-* #,##0_-;_-* &quot;-&quot;_-;_-@_-_재무지원부충당금 3 3 3 3" xfId="22078" xr:uid="{00000000-0005-0000-0000-0000370B0000}"/>
    <cellStyle name="_-* #,##0_-;-* #,##0_-;_-* &quot;-&quot;_-;_-@_-_재무지원부충당금 3 3 4" xfId="15949" xr:uid="{00000000-0005-0000-0000-0000380B0000}"/>
    <cellStyle name="_-* #,##0_-;-* #,##0_-;_-* &quot;-&quot;_-;_-@_-_재무지원부충당금 3 3 4 2" xfId="26283" xr:uid="{00000000-0005-0000-0000-0000390B0000}"/>
    <cellStyle name="_-* #,##0_-;-* #,##0_-;_-* &quot;-&quot;_-;_-@_-_재무지원부충당금 3 3 5" xfId="22076" xr:uid="{00000000-0005-0000-0000-00003A0B0000}"/>
    <cellStyle name="_-* #,##0_-;-* #,##0_-;_-* &quot;-&quot;_-;_-@_-_재무지원부충당금 3 4" xfId="864" xr:uid="{00000000-0005-0000-0000-00003B0B0000}"/>
    <cellStyle name="_-* #,##0_-;-* #,##0_-;_-* &quot;-&quot;_-;_-@_-_재무지원부충당금 3 4 2" xfId="865" xr:uid="{00000000-0005-0000-0000-00003C0B0000}"/>
    <cellStyle name="_-* #,##0_-;-* #,##0_-;_-* &quot;-&quot;_-;_-@_-_재무지원부충당금 3 4 2 2" xfId="15953" xr:uid="{00000000-0005-0000-0000-00003D0B0000}"/>
    <cellStyle name="_-* #,##0_-;-* #,##0_-;_-* &quot;-&quot;_-;_-@_-_재무지원부충당금 3 4 2 2 2" xfId="26287" xr:uid="{00000000-0005-0000-0000-00003E0B0000}"/>
    <cellStyle name="_-* #,##0_-;-* #,##0_-;_-* &quot;-&quot;_-;_-@_-_재무지원부충당금 3 4 2 3" xfId="22080" xr:uid="{00000000-0005-0000-0000-00003F0B0000}"/>
    <cellStyle name="_-* #,##0_-;-* #,##0_-;_-* &quot;-&quot;_-;_-@_-_재무지원부충당금 3 4 3" xfId="866" xr:uid="{00000000-0005-0000-0000-0000400B0000}"/>
    <cellStyle name="_-* #,##0_-;-* #,##0_-;_-* &quot;-&quot;_-;_-@_-_재무지원부충당금 3 4 3 2" xfId="15954" xr:uid="{00000000-0005-0000-0000-0000410B0000}"/>
    <cellStyle name="_-* #,##0_-;-* #,##0_-;_-* &quot;-&quot;_-;_-@_-_재무지원부충당금 3 4 3 2 2" xfId="26288" xr:uid="{00000000-0005-0000-0000-0000420B0000}"/>
    <cellStyle name="_-* #,##0_-;-* #,##0_-;_-* &quot;-&quot;_-;_-@_-_재무지원부충당금 3 4 3 3" xfId="22081" xr:uid="{00000000-0005-0000-0000-0000430B0000}"/>
    <cellStyle name="_-* #,##0_-;-* #,##0_-;_-* &quot;-&quot;_-;_-@_-_재무지원부충당금 3 4 4" xfId="15952" xr:uid="{00000000-0005-0000-0000-0000440B0000}"/>
    <cellStyle name="_-* #,##0_-;-* #,##0_-;_-* &quot;-&quot;_-;_-@_-_재무지원부충당금 3 4 4 2" xfId="26286" xr:uid="{00000000-0005-0000-0000-0000450B0000}"/>
    <cellStyle name="_-* #,##0_-;-* #,##0_-;_-* &quot;-&quot;_-;_-@_-_재무지원부충당금 3 4 5" xfId="22079" xr:uid="{00000000-0005-0000-0000-0000460B0000}"/>
    <cellStyle name="_-* #,##0_-;-* #,##0_-;_-* &quot;-&quot;_-;_-@_-_재무지원부충당금 3 5" xfId="867" xr:uid="{00000000-0005-0000-0000-0000470B0000}"/>
    <cellStyle name="_-* #,##0_-;-* #,##0_-;_-* &quot;-&quot;_-;_-@_-_재무지원부충당금 3 5 2" xfId="868" xr:uid="{00000000-0005-0000-0000-0000480B0000}"/>
    <cellStyle name="_-* #,##0_-;-* #,##0_-;_-* &quot;-&quot;_-;_-@_-_재무지원부충당금 3 5 2 2" xfId="15956" xr:uid="{00000000-0005-0000-0000-0000490B0000}"/>
    <cellStyle name="_-* #,##0_-;-* #,##0_-;_-* &quot;-&quot;_-;_-@_-_재무지원부충당금 3 5 2 2 2" xfId="26290" xr:uid="{00000000-0005-0000-0000-00004A0B0000}"/>
    <cellStyle name="_-* #,##0_-;-* #,##0_-;_-* &quot;-&quot;_-;_-@_-_재무지원부충당금 3 5 2 3" xfId="22083" xr:uid="{00000000-0005-0000-0000-00004B0B0000}"/>
    <cellStyle name="_-* #,##0_-;-* #,##0_-;_-* &quot;-&quot;_-;_-@_-_재무지원부충당금 3 5 3" xfId="869" xr:uid="{00000000-0005-0000-0000-00004C0B0000}"/>
    <cellStyle name="_-* #,##0_-;-* #,##0_-;_-* &quot;-&quot;_-;_-@_-_재무지원부충당금 3 5 3 2" xfId="15957" xr:uid="{00000000-0005-0000-0000-00004D0B0000}"/>
    <cellStyle name="_-* #,##0_-;-* #,##0_-;_-* &quot;-&quot;_-;_-@_-_재무지원부충당금 3 5 3 2 2" xfId="26291" xr:uid="{00000000-0005-0000-0000-00004E0B0000}"/>
    <cellStyle name="_-* #,##0_-;-* #,##0_-;_-* &quot;-&quot;_-;_-@_-_재무지원부충당금 3 5 3 3" xfId="22084" xr:uid="{00000000-0005-0000-0000-00004F0B0000}"/>
    <cellStyle name="_-* #,##0_-;-* #,##0_-;_-* &quot;-&quot;_-;_-@_-_재무지원부충당금 3 5 4" xfId="15955" xr:uid="{00000000-0005-0000-0000-0000500B0000}"/>
    <cellStyle name="_-* #,##0_-;-* #,##0_-;_-* &quot;-&quot;_-;_-@_-_재무지원부충당금 3 5 4 2" xfId="26289" xr:uid="{00000000-0005-0000-0000-0000510B0000}"/>
    <cellStyle name="_-* #,##0_-;-* #,##0_-;_-* &quot;-&quot;_-;_-@_-_재무지원부충당금 3 5 5" xfId="22082" xr:uid="{00000000-0005-0000-0000-0000520B0000}"/>
    <cellStyle name="_-* #,##0_-;-* #,##0_-;_-* &quot;-&quot;_-;_-@_-_재무지원부충당금 3 6" xfId="870" xr:uid="{00000000-0005-0000-0000-0000530B0000}"/>
    <cellStyle name="_-* #,##0_-;-* #,##0_-;_-* &quot;-&quot;_-;_-@_-_재무지원부충당금 3 6 2" xfId="15958" xr:uid="{00000000-0005-0000-0000-0000540B0000}"/>
    <cellStyle name="_-* #,##0_-;-* #,##0_-;_-* &quot;-&quot;_-;_-@_-_재무지원부충당금 3 6 2 2" xfId="26292" xr:uid="{00000000-0005-0000-0000-0000550B0000}"/>
    <cellStyle name="_-* #,##0_-;-* #,##0_-;_-* &quot;-&quot;_-;_-@_-_재무지원부충당금 3 6 3" xfId="22085" xr:uid="{00000000-0005-0000-0000-0000560B0000}"/>
    <cellStyle name="_-* #,##0_-;-* #,##0_-;_-* &quot;-&quot;_-;_-@_-_재무지원부충당금 3 7" xfId="871" xr:uid="{00000000-0005-0000-0000-0000570B0000}"/>
    <cellStyle name="_-* #,##0_-;-* #,##0_-;_-* &quot;-&quot;_-;_-@_-_재무지원부충당금 3 7 2" xfId="15959" xr:uid="{00000000-0005-0000-0000-0000580B0000}"/>
    <cellStyle name="_-* #,##0_-;-* #,##0_-;_-* &quot;-&quot;_-;_-@_-_재무지원부충당금 3 7 2 2" xfId="26293" xr:uid="{00000000-0005-0000-0000-0000590B0000}"/>
    <cellStyle name="_-* #,##0_-;-* #,##0_-;_-* &quot;-&quot;_-;_-@_-_재무지원부충당금 3 7 3" xfId="22086" xr:uid="{00000000-0005-0000-0000-00005A0B0000}"/>
    <cellStyle name="_-* #,##0_-;-* #,##0_-;_-* &quot;-&quot;_-;_-@_-_재무지원부충당금 3 8" xfId="872" xr:uid="{00000000-0005-0000-0000-00005B0B0000}"/>
    <cellStyle name="_-* #,##0_-;-* #,##0_-;_-* &quot;-&quot;_-;_-@_-_재무지원부충당금 3 8 2" xfId="15960" xr:uid="{00000000-0005-0000-0000-00005C0B0000}"/>
    <cellStyle name="_-* #,##0_-;-* #,##0_-;_-* &quot;-&quot;_-;_-@_-_재무지원부충당금 3 8 2 2" xfId="26294" xr:uid="{00000000-0005-0000-0000-00005D0B0000}"/>
    <cellStyle name="_-* #,##0_-;-* #,##0_-;_-* &quot;-&quot;_-;_-@_-_재무지원부충당금 3 8 3" xfId="22087" xr:uid="{00000000-0005-0000-0000-00005E0B0000}"/>
    <cellStyle name="_-* #,##0_-;-* #,##0_-;_-* &quot;-&quot;_-;_-@_-_재무지원부충당금 3 9" xfId="15935" xr:uid="{00000000-0005-0000-0000-00005F0B0000}"/>
    <cellStyle name="_-* #,##0_-;-* #,##0_-;_-* &quot;-&quot;_-;_-@_-_재무지원부충당금 3 9 2" xfId="26269" xr:uid="{00000000-0005-0000-0000-0000600B0000}"/>
    <cellStyle name="_-* #,##0_-;-* #,##0_-;_-* &quot;-&quot;_-;_-@_-_재무지원부충당금 4" xfId="873" xr:uid="{00000000-0005-0000-0000-0000610B0000}"/>
    <cellStyle name="_-* #,##0_-;-* #,##0_-;_-* &quot;-&quot;_-;_-@_-_재무지원부충당금 4 10" xfId="22088" xr:uid="{00000000-0005-0000-0000-0000620B0000}"/>
    <cellStyle name="_-* #,##0_-;-* #,##0_-;_-* &quot;-&quot;_-;_-@_-_재무지원부충당금 4 2" xfId="874" xr:uid="{00000000-0005-0000-0000-0000630B0000}"/>
    <cellStyle name="_-* #,##0_-;-* #,##0_-;_-* &quot;-&quot;_-;_-@_-_재무지원부충당금 4 2 2" xfId="875" xr:uid="{00000000-0005-0000-0000-0000640B0000}"/>
    <cellStyle name="_-* #,##0_-;-* #,##0_-;_-* &quot;-&quot;_-;_-@_-_재무지원부충당금 4 2 2 2" xfId="876" xr:uid="{00000000-0005-0000-0000-0000650B0000}"/>
    <cellStyle name="_-* #,##0_-;-* #,##0_-;_-* &quot;-&quot;_-;_-@_-_재무지원부충당금 4 2 2 2 2" xfId="15964" xr:uid="{00000000-0005-0000-0000-0000660B0000}"/>
    <cellStyle name="_-* #,##0_-;-* #,##0_-;_-* &quot;-&quot;_-;_-@_-_재무지원부충당금 4 2 2 2 2 2" xfId="26298" xr:uid="{00000000-0005-0000-0000-0000670B0000}"/>
    <cellStyle name="_-* #,##0_-;-* #,##0_-;_-* &quot;-&quot;_-;_-@_-_재무지원부충당금 4 2 2 2 3" xfId="22091" xr:uid="{00000000-0005-0000-0000-0000680B0000}"/>
    <cellStyle name="_-* #,##0_-;-* #,##0_-;_-* &quot;-&quot;_-;_-@_-_재무지원부충당금 4 2 2 3" xfId="877" xr:uid="{00000000-0005-0000-0000-0000690B0000}"/>
    <cellStyle name="_-* #,##0_-;-* #,##0_-;_-* &quot;-&quot;_-;_-@_-_재무지원부충당금 4 2 2 3 2" xfId="15965" xr:uid="{00000000-0005-0000-0000-00006A0B0000}"/>
    <cellStyle name="_-* #,##0_-;-* #,##0_-;_-* &quot;-&quot;_-;_-@_-_재무지원부충당금 4 2 2 3 2 2" xfId="26299" xr:uid="{00000000-0005-0000-0000-00006B0B0000}"/>
    <cellStyle name="_-* #,##0_-;-* #,##0_-;_-* &quot;-&quot;_-;_-@_-_재무지원부충당금 4 2 2 3 3" xfId="22092" xr:uid="{00000000-0005-0000-0000-00006C0B0000}"/>
    <cellStyle name="_-* #,##0_-;-* #,##0_-;_-* &quot;-&quot;_-;_-@_-_재무지원부충당금 4 2 2 4" xfId="15963" xr:uid="{00000000-0005-0000-0000-00006D0B0000}"/>
    <cellStyle name="_-* #,##0_-;-* #,##0_-;_-* &quot;-&quot;_-;_-@_-_재무지원부충당금 4 2 2 4 2" xfId="26297" xr:uid="{00000000-0005-0000-0000-00006E0B0000}"/>
    <cellStyle name="_-* #,##0_-;-* #,##0_-;_-* &quot;-&quot;_-;_-@_-_재무지원부충당금 4 2 2 5" xfId="22090" xr:uid="{00000000-0005-0000-0000-00006F0B0000}"/>
    <cellStyle name="_-* #,##0_-;-* #,##0_-;_-* &quot;-&quot;_-;_-@_-_재무지원부충당금 4 2 3" xfId="878" xr:uid="{00000000-0005-0000-0000-0000700B0000}"/>
    <cellStyle name="_-* #,##0_-;-* #,##0_-;_-* &quot;-&quot;_-;_-@_-_재무지원부충당금 4 2 3 2" xfId="879" xr:uid="{00000000-0005-0000-0000-0000710B0000}"/>
    <cellStyle name="_-* #,##0_-;-* #,##0_-;_-* &quot;-&quot;_-;_-@_-_재무지원부충당금 4 2 3 2 2" xfId="15967" xr:uid="{00000000-0005-0000-0000-0000720B0000}"/>
    <cellStyle name="_-* #,##0_-;-* #,##0_-;_-* &quot;-&quot;_-;_-@_-_재무지원부충당금 4 2 3 2 2 2" xfId="26301" xr:uid="{00000000-0005-0000-0000-0000730B0000}"/>
    <cellStyle name="_-* #,##0_-;-* #,##0_-;_-* &quot;-&quot;_-;_-@_-_재무지원부충당금 4 2 3 2 3" xfId="22094" xr:uid="{00000000-0005-0000-0000-0000740B0000}"/>
    <cellStyle name="_-* #,##0_-;-* #,##0_-;_-* &quot;-&quot;_-;_-@_-_재무지원부충당금 4 2 3 3" xfId="880" xr:uid="{00000000-0005-0000-0000-0000750B0000}"/>
    <cellStyle name="_-* #,##0_-;-* #,##0_-;_-* &quot;-&quot;_-;_-@_-_재무지원부충당금 4 2 3 3 2" xfId="15968" xr:uid="{00000000-0005-0000-0000-0000760B0000}"/>
    <cellStyle name="_-* #,##0_-;-* #,##0_-;_-* &quot;-&quot;_-;_-@_-_재무지원부충당금 4 2 3 3 2 2" xfId="26302" xr:uid="{00000000-0005-0000-0000-0000770B0000}"/>
    <cellStyle name="_-* #,##0_-;-* #,##0_-;_-* &quot;-&quot;_-;_-@_-_재무지원부충당금 4 2 3 3 3" xfId="22095" xr:uid="{00000000-0005-0000-0000-0000780B0000}"/>
    <cellStyle name="_-* #,##0_-;-* #,##0_-;_-* &quot;-&quot;_-;_-@_-_재무지원부충당금 4 2 3 4" xfId="15966" xr:uid="{00000000-0005-0000-0000-0000790B0000}"/>
    <cellStyle name="_-* #,##0_-;-* #,##0_-;_-* &quot;-&quot;_-;_-@_-_재무지원부충당금 4 2 3 4 2" xfId="26300" xr:uid="{00000000-0005-0000-0000-00007A0B0000}"/>
    <cellStyle name="_-* #,##0_-;-* #,##0_-;_-* &quot;-&quot;_-;_-@_-_재무지원부충당금 4 2 3 5" xfId="22093" xr:uid="{00000000-0005-0000-0000-00007B0B0000}"/>
    <cellStyle name="_-* #,##0_-;-* #,##0_-;_-* &quot;-&quot;_-;_-@_-_재무지원부충당금 4 2 4" xfId="881" xr:uid="{00000000-0005-0000-0000-00007C0B0000}"/>
    <cellStyle name="_-* #,##0_-;-* #,##0_-;_-* &quot;-&quot;_-;_-@_-_재무지원부충당금 4 2 4 2" xfId="882" xr:uid="{00000000-0005-0000-0000-00007D0B0000}"/>
    <cellStyle name="_-* #,##0_-;-* #,##0_-;_-* &quot;-&quot;_-;_-@_-_재무지원부충당금 4 2 4 2 2" xfId="15970" xr:uid="{00000000-0005-0000-0000-00007E0B0000}"/>
    <cellStyle name="_-* #,##0_-;-* #,##0_-;_-* &quot;-&quot;_-;_-@_-_재무지원부충당금 4 2 4 2 2 2" xfId="26304" xr:uid="{00000000-0005-0000-0000-00007F0B0000}"/>
    <cellStyle name="_-* #,##0_-;-* #,##0_-;_-* &quot;-&quot;_-;_-@_-_재무지원부충당금 4 2 4 2 3" xfId="22097" xr:uid="{00000000-0005-0000-0000-0000800B0000}"/>
    <cellStyle name="_-* #,##0_-;-* #,##0_-;_-* &quot;-&quot;_-;_-@_-_재무지원부충당금 4 2 4 3" xfId="883" xr:uid="{00000000-0005-0000-0000-0000810B0000}"/>
    <cellStyle name="_-* #,##0_-;-* #,##0_-;_-* &quot;-&quot;_-;_-@_-_재무지원부충당금 4 2 4 3 2" xfId="15971" xr:uid="{00000000-0005-0000-0000-0000820B0000}"/>
    <cellStyle name="_-* #,##0_-;-* #,##0_-;_-* &quot;-&quot;_-;_-@_-_재무지원부충당금 4 2 4 3 2 2" xfId="26305" xr:uid="{00000000-0005-0000-0000-0000830B0000}"/>
    <cellStyle name="_-* #,##0_-;-* #,##0_-;_-* &quot;-&quot;_-;_-@_-_재무지원부충당금 4 2 4 3 3" xfId="22098" xr:uid="{00000000-0005-0000-0000-0000840B0000}"/>
    <cellStyle name="_-* #,##0_-;-* #,##0_-;_-* &quot;-&quot;_-;_-@_-_재무지원부충당금 4 2 4 4" xfId="15969" xr:uid="{00000000-0005-0000-0000-0000850B0000}"/>
    <cellStyle name="_-* #,##0_-;-* #,##0_-;_-* &quot;-&quot;_-;_-@_-_재무지원부충당금 4 2 4 4 2" xfId="26303" xr:uid="{00000000-0005-0000-0000-0000860B0000}"/>
    <cellStyle name="_-* #,##0_-;-* #,##0_-;_-* &quot;-&quot;_-;_-@_-_재무지원부충당금 4 2 4 5" xfId="22096" xr:uid="{00000000-0005-0000-0000-0000870B0000}"/>
    <cellStyle name="_-* #,##0_-;-* #,##0_-;_-* &quot;-&quot;_-;_-@_-_재무지원부충당금 4 2 5" xfId="884" xr:uid="{00000000-0005-0000-0000-0000880B0000}"/>
    <cellStyle name="_-* #,##0_-;-* #,##0_-;_-* &quot;-&quot;_-;_-@_-_재무지원부충당금 4 2 5 2" xfId="15972" xr:uid="{00000000-0005-0000-0000-0000890B0000}"/>
    <cellStyle name="_-* #,##0_-;-* #,##0_-;_-* &quot;-&quot;_-;_-@_-_재무지원부충당금 4 2 5 2 2" xfId="26306" xr:uid="{00000000-0005-0000-0000-00008A0B0000}"/>
    <cellStyle name="_-* #,##0_-;-* #,##0_-;_-* &quot;-&quot;_-;_-@_-_재무지원부충당금 4 2 5 3" xfId="22099" xr:uid="{00000000-0005-0000-0000-00008B0B0000}"/>
    <cellStyle name="_-* #,##0_-;-* #,##0_-;_-* &quot;-&quot;_-;_-@_-_재무지원부충당금 4 2 6" xfId="885" xr:uid="{00000000-0005-0000-0000-00008C0B0000}"/>
    <cellStyle name="_-* #,##0_-;-* #,##0_-;_-* &quot;-&quot;_-;_-@_-_재무지원부충당금 4 2 6 2" xfId="15973" xr:uid="{00000000-0005-0000-0000-00008D0B0000}"/>
    <cellStyle name="_-* #,##0_-;-* #,##0_-;_-* &quot;-&quot;_-;_-@_-_재무지원부충당금 4 2 6 2 2" xfId="26307" xr:uid="{00000000-0005-0000-0000-00008E0B0000}"/>
    <cellStyle name="_-* #,##0_-;-* #,##0_-;_-* &quot;-&quot;_-;_-@_-_재무지원부충당금 4 2 6 3" xfId="22100" xr:uid="{00000000-0005-0000-0000-00008F0B0000}"/>
    <cellStyle name="_-* #,##0_-;-* #,##0_-;_-* &quot;-&quot;_-;_-@_-_재무지원부충당금 4 2 7" xfId="886" xr:uid="{00000000-0005-0000-0000-0000900B0000}"/>
    <cellStyle name="_-* #,##0_-;-* #,##0_-;_-* &quot;-&quot;_-;_-@_-_재무지원부충당금 4 2 7 2" xfId="15974" xr:uid="{00000000-0005-0000-0000-0000910B0000}"/>
    <cellStyle name="_-* #,##0_-;-* #,##0_-;_-* &quot;-&quot;_-;_-@_-_재무지원부충당금 4 2 7 2 2" xfId="26308" xr:uid="{00000000-0005-0000-0000-0000920B0000}"/>
    <cellStyle name="_-* #,##0_-;-* #,##0_-;_-* &quot;-&quot;_-;_-@_-_재무지원부충당금 4 2 7 3" xfId="22101" xr:uid="{00000000-0005-0000-0000-0000930B0000}"/>
    <cellStyle name="_-* #,##0_-;-* #,##0_-;_-* &quot;-&quot;_-;_-@_-_재무지원부충당금 4 2 8" xfId="15962" xr:uid="{00000000-0005-0000-0000-0000940B0000}"/>
    <cellStyle name="_-* #,##0_-;-* #,##0_-;_-* &quot;-&quot;_-;_-@_-_재무지원부충당금 4 2 8 2" xfId="26296" xr:uid="{00000000-0005-0000-0000-0000950B0000}"/>
    <cellStyle name="_-* #,##0_-;-* #,##0_-;_-* &quot;-&quot;_-;_-@_-_재무지원부충당금 4 2 9" xfId="22089" xr:uid="{00000000-0005-0000-0000-0000960B0000}"/>
    <cellStyle name="_-* #,##0_-;-* #,##0_-;_-* &quot;-&quot;_-;_-@_-_재무지원부충당금 4 3" xfId="887" xr:uid="{00000000-0005-0000-0000-0000970B0000}"/>
    <cellStyle name="_-* #,##0_-;-* #,##0_-;_-* &quot;-&quot;_-;_-@_-_재무지원부충당금 4 3 2" xfId="888" xr:uid="{00000000-0005-0000-0000-0000980B0000}"/>
    <cellStyle name="_-* #,##0_-;-* #,##0_-;_-* &quot;-&quot;_-;_-@_-_재무지원부충당금 4 3 2 2" xfId="15976" xr:uid="{00000000-0005-0000-0000-0000990B0000}"/>
    <cellStyle name="_-* #,##0_-;-* #,##0_-;_-* &quot;-&quot;_-;_-@_-_재무지원부충당금 4 3 2 2 2" xfId="26310" xr:uid="{00000000-0005-0000-0000-00009A0B0000}"/>
    <cellStyle name="_-* #,##0_-;-* #,##0_-;_-* &quot;-&quot;_-;_-@_-_재무지원부충당금 4 3 2 3" xfId="22103" xr:uid="{00000000-0005-0000-0000-00009B0B0000}"/>
    <cellStyle name="_-* #,##0_-;-* #,##0_-;_-* &quot;-&quot;_-;_-@_-_재무지원부충당금 4 3 3" xfId="889" xr:uid="{00000000-0005-0000-0000-00009C0B0000}"/>
    <cellStyle name="_-* #,##0_-;-* #,##0_-;_-* &quot;-&quot;_-;_-@_-_재무지원부충당금 4 3 3 2" xfId="15977" xr:uid="{00000000-0005-0000-0000-00009D0B0000}"/>
    <cellStyle name="_-* #,##0_-;-* #,##0_-;_-* &quot;-&quot;_-;_-@_-_재무지원부충당금 4 3 3 2 2" xfId="26311" xr:uid="{00000000-0005-0000-0000-00009E0B0000}"/>
    <cellStyle name="_-* #,##0_-;-* #,##0_-;_-* &quot;-&quot;_-;_-@_-_재무지원부충당금 4 3 3 3" xfId="22104" xr:uid="{00000000-0005-0000-0000-00009F0B0000}"/>
    <cellStyle name="_-* #,##0_-;-* #,##0_-;_-* &quot;-&quot;_-;_-@_-_재무지원부충당금 4 3 4" xfId="15975" xr:uid="{00000000-0005-0000-0000-0000A00B0000}"/>
    <cellStyle name="_-* #,##0_-;-* #,##0_-;_-* &quot;-&quot;_-;_-@_-_재무지원부충당금 4 3 4 2" xfId="26309" xr:uid="{00000000-0005-0000-0000-0000A10B0000}"/>
    <cellStyle name="_-* #,##0_-;-* #,##0_-;_-* &quot;-&quot;_-;_-@_-_재무지원부충당금 4 3 5" xfId="22102" xr:uid="{00000000-0005-0000-0000-0000A20B0000}"/>
    <cellStyle name="_-* #,##0_-;-* #,##0_-;_-* &quot;-&quot;_-;_-@_-_재무지원부충당금 4 4" xfId="890" xr:uid="{00000000-0005-0000-0000-0000A30B0000}"/>
    <cellStyle name="_-* #,##0_-;-* #,##0_-;_-* &quot;-&quot;_-;_-@_-_재무지원부충당금 4 4 2" xfId="891" xr:uid="{00000000-0005-0000-0000-0000A40B0000}"/>
    <cellStyle name="_-* #,##0_-;-* #,##0_-;_-* &quot;-&quot;_-;_-@_-_재무지원부충당금 4 4 2 2" xfId="15979" xr:uid="{00000000-0005-0000-0000-0000A50B0000}"/>
    <cellStyle name="_-* #,##0_-;-* #,##0_-;_-* &quot;-&quot;_-;_-@_-_재무지원부충당금 4 4 2 2 2" xfId="26313" xr:uid="{00000000-0005-0000-0000-0000A60B0000}"/>
    <cellStyle name="_-* #,##0_-;-* #,##0_-;_-* &quot;-&quot;_-;_-@_-_재무지원부충당금 4 4 2 3" xfId="22106" xr:uid="{00000000-0005-0000-0000-0000A70B0000}"/>
    <cellStyle name="_-* #,##0_-;-* #,##0_-;_-* &quot;-&quot;_-;_-@_-_재무지원부충당금 4 4 3" xfId="892" xr:uid="{00000000-0005-0000-0000-0000A80B0000}"/>
    <cellStyle name="_-* #,##0_-;-* #,##0_-;_-* &quot;-&quot;_-;_-@_-_재무지원부충당금 4 4 3 2" xfId="15980" xr:uid="{00000000-0005-0000-0000-0000A90B0000}"/>
    <cellStyle name="_-* #,##0_-;-* #,##0_-;_-* &quot;-&quot;_-;_-@_-_재무지원부충당금 4 4 3 2 2" xfId="26314" xr:uid="{00000000-0005-0000-0000-0000AA0B0000}"/>
    <cellStyle name="_-* #,##0_-;-* #,##0_-;_-* &quot;-&quot;_-;_-@_-_재무지원부충당금 4 4 3 3" xfId="22107" xr:uid="{00000000-0005-0000-0000-0000AB0B0000}"/>
    <cellStyle name="_-* #,##0_-;-* #,##0_-;_-* &quot;-&quot;_-;_-@_-_재무지원부충당금 4 4 4" xfId="15978" xr:uid="{00000000-0005-0000-0000-0000AC0B0000}"/>
    <cellStyle name="_-* #,##0_-;-* #,##0_-;_-* &quot;-&quot;_-;_-@_-_재무지원부충당금 4 4 4 2" xfId="26312" xr:uid="{00000000-0005-0000-0000-0000AD0B0000}"/>
    <cellStyle name="_-* #,##0_-;-* #,##0_-;_-* &quot;-&quot;_-;_-@_-_재무지원부충당금 4 4 5" xfId="22105" xr:uid="{00000000-0005-0000-0000-0000AE0B0000}"/>
    <cellStyle name="_-* #,##0_-;-* #,##0_-;_-* &quot;-&quot;_-;_-@_-_재무지원부충당금 4 5" xfId="893" xr:uid="{00000000-0005-0000-0000-0000AF0B0000}"/>
    <cellStyle name="_-* #,##0_-;-* #,##0_-;_-* &quot;-&quot;_-;_-@_-_재무지원부충당금 4 5 2" xfId="894" xr:uid="{00000000-0005-0000-0000-0000B00B0000}"/>
    <cellStyle name="_-* #,##0_-;-* #,##0_-;_-* &quot;-&quot;_-;_-@_-_재무지원부충당금 4 5 2 2" xfId="15982" xr:uid="{00000000-0005-0000-0000-0000B10B0000}"/>
    <cellStyle name="_-* #,##0_-;-* #,##0_-;_-* &quot;-&quot;_-;_-@_-_재무지원부충당금 4 5 2 2 2" xfId="26316" xr:uid="{00000000-0005-0000-0000-0000B20B0000}"/>
    <cellStyle name="_-* #,##0_-;-* #,##0_-;_-* &quot;-&quot;_-;_-@_-_재무지원부충당금 4 5 2 3" xfId="22109" xr:uid="{00000000-0005-0000-0000-0000B30B0000}"/>
    <cellStyle name="_-* #,##0_-;-* #,##0_-;_-* &quot;-&quot;_-;_-@_-_재무지원부충당금 4 5 3" xfId="895" xr:uid="{00000000-0005-0000-0000-0000B40B0000}"/>
    <cellStyle name="_-* #,##0_-;-* #,##0_-;_-* &quot;-&quot;_-;_-@_-_재무지원부충당금 4 5 3 2" xfId="15983" xr:uid="{00000000-0005-0000-0000-0000B50B0000}"/>
    <cellStyle name="_-* #,##0_-;-* #,##0_-;_-* &quot;-&quot;_-;_-@_-_재무지원부충당금 4 5 3 2 2" xfId="26317" xr:uid="{00000000-0005-0000-0000-0000B60B0000}"/>
    <cellStyle name="_-* #,##0_-;-* #,##0_-;_-* &quot;-&quot;_-;_-@_-_재무지원부충당금 4 5 3 3" xfId="22110" xr:uid="{00000000-0005-0000-0000-0000B70B0000}"/>
    <cellStyle name="_-* #,##0_-;-* #,##0_-;_-* &quot;-&quot;_-;_-@_-_재무지원부충당금 4 5 4" xfId="15981" xr:uid="{00000000-0005-0000-0000-0000B80B0000}"/>
    <cellStyle name="_-* #,##0_-;-* #,##0_-;_-* &quot;-&quot;_-;_-@_-_재무지원부충당금 4 5 4 2" xfId="26315" xr:uid="{00000000-0005-0000-0000-0000B90B0000}"/>
    <cellStyle name="_-* #,##0_-;-* #,##0_-;_-* &quot;-&quot;_-;_-@_-_재무지원부충당금 4 5 5" xfId="22108" xr:uid="{00000000-0005-0000-0000-0000BA0B0000}"/>
    <cellStyle name="_-* #,##0_-;-* #,##0_-;_-* &quot;-&quot;_-;_-@_-_재무지원부충당금 4 6" xfId="896" xr:uid="{00000000-0005-0000-0000-0000BB0B0000}"/>
    <cellStyle name="_-* #,##0_-;-* #,##0_-;_-* &quot;-&quot;_-;_-@_-_재무지원부충당금 4 6 2" xfId="15984" xr:uid="{00000000-0005-0000-0000-0000BC0B0000}"/>
    <cellStyle name="_-* #,##0_-;-* #,##0_-;_-* &quot;-&quot;_-;_-@_-_재무지원부충당금 4 6 2 2" xfId="26318" xr:uid="{00000000-0005-0000-0000-0000BD0B0000}"/>
    <cellStyle name="_-* #,##0_-;-* #,##0_-;_-* &quot;-&quot;_-;_-@_-_재무지원부충당금 4 6 3" xfId="22111" xr:uid="{00000000-0005-0000-0000-0000BE0B0000}"/>
    <cellStyle name="_-* #,##0_-;-* #,##0_-;_-* &quot;-&quot;_-;_-@_-_재무지원부충당금 4 7" xfId="897" xr:uid="{00000000-0005-0000-0000-0000BF0B0000}"/>
    <cellStyle name="_-* #,##0_-;-* #,##0_-;_-* &quot;-&quot;_-;_-@_-_재무지원부충당금 4 7 2" xfId="15985" xr:uid="{00000000-0005-0000-0000-0000C00B0000}"/>
    <cellStyle name="_-* #,##0_-;-* #,##0_-;_-* &quot;-&quot;_-;_-@_-_재무지원부충당금 4 7 2 2" xfId="26319" xr:uid="{00000000-0005-0000-0000-0000C10B0000}"/>
    <cellStyle name="_-* #,##0_-;-* #,##0_-;_-* &quot;-&quot;_-;_-@_-_재무지원부충당금 4 7 3" xfId="22112" xr:uid="{00000000-0005-0000-0000-0000C20B0000}"/>
    <cellStyle name="_-* #,##0_-;-* #,##0_-;_-* &quot;-&quot;_-;_-@_-_재무지원부충당금 4 8" xfId="898" xr:uid="{00000000-0005-0000-0000-0000C30B0000}"/>
    <cellStyle name="_-* #,##0_-;-* #,##0_-;_-* &quot;-&quot;_-;_-@_-_재무지원부충당금 4 8 2" xfId="15986" xr:uid="{00000000-0005-0000-0000-0000C40B0000}"/>
    <cellStyle name="_-* #,##0_-;-* #,##0_-;_-* &quot;-&quot;_-;_-@_-_재무지원부충당금 4 8 2 2" xfId="26320" xr:uid="{00000000-0005-0000-0000-0000C50B0000}"/>
    <cellStyle name="_-* #,##0_-;-* #,##0_-;_-* &quot;-&quot;_-;_-@_-_재무지원부충당금 4 8 3" xfId="22113" xr:uid="{00000000-0005-0000-0000-0000C60B0000}"/>
    <cellStyle name="_-* #,##0_-;-* #,##0_-;_-* &quot;-&quot;_-;_-@_-_재무지원부충당금 4 9" xfId="15961" xr:uid="{00000000-0005-0000-0000-0000C70B0000}"/>
    <cellStyle name="_-* #,##0_-;-* #,##0_-;_-* &quot;-&quot;_-;_-@_-_재무지원부충당금 4 9 2" xfId="26295" xr:uid="{00000000-0005-0000-0000-0000C80B0000}"/>
    <cellStyle name="_-* #,##0_-;-* #,##0_-;_-* &quot;-&quot;_-;_-@_-_재무지원부충당금 5" xfId="899" xr:uid="{00000000-0005-0000-0000-0000C90B0000}"/>
    <cellStyle name="_-* #,##0_-;-* #,##0_-;_-* &quot;-&quot;_-;_-@_-_재무지원부충당금 5 2" xfId="900" xr:uid="{00000000-0005-0000-0000-0000CA0B0000}"/>
    <cellStyle name="_-* #,##0_-;-* #,##0_-;_-* &quot;-&quot;_-;_-@_-_재무지원부충당금 5 2 2" xfId="901" xr:uid="{00000000-0005-0000-0000-0000CB0B0000}"/>
    <cellStyle name="_-* #,##0_-;-* #,##0_-;_-* &quot;-&quot;_-;_-@_-_재무지원부충당금 5 2 2 2" xfId="15989" xr:uid="{00000000-0005-0000-0000-0000CC0B0000}"/>
    <cellStyle name="_-* #,##0_-;-* #,##0_-;_-* &quot;-&quot;_-;_-@_-_재무지원부충당금 5 2 2 2 2" xfId="26323" xr:uid="{00000000-0005-0000-0000-0000CD0B0000}"/>
    <cellStyle name="_-* #,##0_-;-* #,##0_-;_-* &quot;-&quot;_-;_-@_-_재무지원부충당금 5 2 2 3" xfId="22116" xr:uid="{00000000-0005-0000-0000-0000CE0B0000}"/>
    <cellStyle name="_-* #,##0_-;-* #,##0_-;_-* &quot;-&quot;_-;_-@_-_재무지원부충당금 5 2 3" xfId="902" xr:uid="{00000000-0005-0000-0000-0000CF0B0000}"/>
    <cellStyle name="_-* #,##0_-;-* #,##0_-;_-* &quot;-&quot;_-;_-@_-_재무지원부충당금 5 2 3 2" xfId="15990" xr:uid="{00000000-0005-0000-0000-0000D00B0000}"/>
    <cellStyle name="_-* #,##0_-;-* #,##0_-;_-* &quot;-&quot;_-;_-@_-_재무지원부충당금 5 2 3 2 2" xfId="26324" xr:uid="{00000000-0005-0000-0000-0000D10B0000}"/>
    <cellStyle name="_-* #,##0_-;-* #,##0_-;_-* &quot;-&quot;_-;_-@_-_재무지원부충당금 5 2 3 3" xfId="22117" xr:uid="{00000000-0005-0000-0000-0000D20B0000}"/>
    <cellStyle name="_-* #,##0_-;-* #,##0_-;_-* &quot;-&quot;_-;_-@_-_재무지원부충당금 5 2 4" xfId="15988" xr:uid="{00000000-0005-0000-0000-0000D30B0000}"/>
    <cellStyle name="_-* #,##0_-;-* #,##0_-;_-* &quot;-&quot;_-;_-@_-_재무지원부충당금 5 2 4 2" xfId="26322" xr:uid="{00000000-0005-0000-0000-0000D40B0000}"/>
    <cellStyle name="_-* #,##0_-;-* #,##0_-;_-* &quot;-&quot;_-;_-@_-_재무지원부충당금 5 2 5" xfId="22115" xr:uid="{00000000-0005-0000-0000-0000D50B0000}"/>
    <cellStyle name="_-* #,##0_-;-* #,##0_-;_-* &quot;-&quot;_-;_-@_-_재무지원부충당금 5 3" xfId="903" xr:uid="{00000000-0005-0000-0000-0000D60B0000}"/>
    <cellStyle name="_-* #,##0_-;-* #,##0_-;_-* &quot;-&quot;_-;_-@_-_재무지원부충당금 5 3 2" xfId="904" xr:uid="{00000000-0005-0000-0000-0000D70B0000}"/>
    <cellStyle name="_-* #,##0_-;-* #,##0_-;_-* &quot;-&quot;_-;_-@_-_재무지원부충당금 5 3 2 2" xfId="15992" xr:uid="{00000000-0005-0000-0000-0000D80B0000}"/>
    <cellStyle name="_-* #,##0_-;-* #,##0_-;_-* &quot;-&quot;_-;_-@_-_재무지원부충당금 5 3 2 2 2" xfId="26326" xr:uid="{00000000-0005-0000-0000-0000D90B0000}"/>
    <cellStyle name="_-* #,##0_-;-* #,##0_-;_-* &quot;-&quot;_-;_-@_-_재무지원부충당금 5 3 2 3" xfId="22119" xr:uid="{00000000-0005-0000-0000-0000DA0B0000}"/>
    <cellStyle name="_-* #,##0_-;-* #,##0_-;_-* &quot;-&quot;_-;_-@_-_재무지원부충당금 5 3 3" xfId="905" xr:uid="{00000000-0005-0000-0000-0000DB0B0000}"/>
    <cellStyle name="_-* #,##0_-;-* #,##0_-;_-* &quot;-&quot;_-;_-@_-_재무지원부충당금 5 3 3 2" xfId="15993" xr:uid="{00000000-0005-0000-0000-0000DC0B0000}"/>
    <cellStyle name="_-* #,##0_-;-* #,##0_-;_-* &quot;-&quot;_-;_-@_-_재무지원부충당금 5 3 3 2 2" xfId="26327" xr:uid="{00000000-0005-0000-0000-0000DD0B0000}"/>
    <cellStyle name="_-* #,##0_-;-* #,##0_-;_-* &quot;-&quot;_-;_-@_-_재무지원부충당금 5 3 3 3" xfId="22120" xr:uid="{00000000-0005-0000-0000-0000DE0B0000}"/>
    <cellStyle name="_-* #,##0_-;-* #,##0_-;_-* &quot;-&quot;_-;_-@_-_재무지원부충당금 5 3 4" xfId="15991" xr:uid="{00000000-0005-0000-0000-0000DF0B0000}"/>
    <cellStyle name="_-* #,##0_-;-* #,##0_-;_-* &quot;-&quot;_-;_-@_-_재무지원부충당금 5 3 4 2" xfId="26325" xr:uid="{00000000-0005-0000-0000-0000E00B0000}"/>
    <cellStyle name="_-* #,##0_-;-* #,##0_-;_-* &quot;-&quot;_-;_-@_-_재무지원부충당금 5 3 5" xfId="22118" xr:uid="{00000000-0005-0000-0000-0000E10B0000}"/>
    <cellStyle name="_-* #,##0_-;-* #,##0_-;_-* &quot;-&quot;_-;_-@_-_재무지원부충당금 5 4" xfId="906" xr:uid="{00000000-0005-0000-0000-0000E20B0000}"/>
    <cellStyle name="_-* #,##0_-;-* #,##0_-;_-* &quot;-&quot;_-;_-@_-_재무지원부충당금 5 4 2" xfId="907" xr:uid="{00000000-0005-0000-0000-0000E30B0000}"/>
    <cellStyle name="_-* #,##0_-;-* #,##0_-;_-* &quot;-&quot;_-;_-@_-_재무지원부충당금 5 4 2 2" xfId="15995" xr:uid="{00000000-0005-0000-0000-0000E40B0000}"/>
    <cellStyle name="_-* #,##0_-;-* #,##0_-;_-* &quot;-&quot;_-;_-@_-_재무지원부충당금 5 4 2 2 2" xfId="26329" xr:uid="{00000000-0005-0000-0000-0000E50B0000}"/>
    <cellStyle name="_-* #,##0_-;-* #,##0_-;_-* &quot;-&quot;_-;_-@_-_재무지원부충당금 5 4 2 3" xfId="22122" xr:uid="{00000000-0005-0000-0000-0000E60B0000}"/>
    <cellStyle name="_-* #,##0_-;-* #,##0_-;_-* &quot;-&quot;_-;_-@_-_재무지원부충당금 5 4 3" xfId="908" xr:uid="{00000000-0005-0000-0000-0000E70B0000}"/>
    <cellStyle name="_-* #,##0_-;-* #,##0_-;_-* &quot;-&quot;_-;_-@_-_재무지원부충당금 5 4 3 2" xfId="15996" xr:uid="{00000000-0005-0000-0000-0000E80B0000}"/>
    <cellStyle name="_-* #,##0_-;-* #,##0_-;_-* &quot;-&quot;_-;_-@_-_재무지원부충당금 5 4 3 2 2" xfId="26330" xr:uid="{00000000-0005-0000-0000-0000E90B0000}"/>
    <cellStyle name="_-* #,##0_-;-* #,##0_-;_-* &quot;-&quot;_-;_-@_-_재무지원부충당금 5 4 3 3" xfId="22123" xr:uid="{00000000-0005-0000-0000-0000EA0B0000}"/>
    <cellStyle name="_-* #,##0_-;-* #,##0_-;_-* &quot;-&quot;_-;_-@_-_재무지원부충당금 5 4 4" xfId="15994" xr:uid="{00000000-0005-0000-0000-0000EB0B0000}"/>
    <cellStyle name="_-* #,##0_-;-* #,##0_-;_-* &quot;-&quot;_-;_-@_-_재무지원부충당금 5 4 4 2" xfId="26328" xr:uid="{00000000-0005-0000-0000-0000EC0B0000}"/>
    <cellStyle name="_-* #,##0_-;-* #,##0_-;_-* &quot;-&quot;_-;_-@_-_재무지원부충당금 5 4 5" xfId="22121" xr:uid="{00000000-0005-0000-0000-0000ED0B0000}"/>
    <cellStyle name="_-* #,##0_-;-* #,##0_-;_-* &quot;-&quot;_-;_-@_-_재무지원부충당금 5 5" xfId="909" xr:uid="{00000000-0005-0000-0000-0000EE0B0000}"/>
    <cellStyle name="_-* #,##0_-;-* #,##0_-;_-* &quot;-&quot;_-;_-@_-_재무지원부충당금 5 5 2" xfId="15997" xr:uid="{00000000-0005-0000-0000-0000EF0B0000}"/>
    <cellStyle name="_-* #,##0_-;-* #,##0_-;_-* &quot;-&quot;_-;_-@_-_재무지원부충당금 5 5 2 2" xfId="26331" xr:uid="{00000000-0005-0000-0000-0000F00B0000}"/>
    <cellStyle name="_-* #,##0_-;-* #,##0_-;_-* &quot;-&quot;_-;_-@_-_재무지원부충당금 5 5 3" xfId="22124" xr:uid="{00000000-0005-0000-0000-0000F10B0000}"/>
    <cellStyle name="_-* #,##0_-;-* #,##0_-;_-* &quot;-&quot;_-;_-@_-_재무지원부충당금 5 6" xfId="910" xr:uid="{00000000-0005-0000-0000-0000F20B0000}"/>
    <cellStyle name="_-* #,##0_-;-* #,##0_-;_-* &quot;-&quot;_-;_-@_-_재무지원부충당금 5 6 2" xfId="15998" xr:uid="{00000000-0005-0000-0000-0000F30B0000}"/>
    <cellStyle name="_-* #,##0_-;-* #,##0_-;_-* &quot;-&quot;_-;_-@_-_재무지원부충당금 5 6 2 2" xfId="26332" xr:uid="{00000000-0005-0000-0000-0000F40B0000}"/>
    <cellStyle name="_-* #,##0_-;-* #,##0_-;_-* &quot;-&quot;_-;_-@_-_재무지원부충당금 5 6 3" xfId="22125" xr:uid="{00000000-0005-0000-0000-0000F50B0000}"/>
    <cellStyle name="_-* #,##0_-;-* #,##0_-;_-* &quot;-&quot;_-;_-@_-_재무지원부충당금 5 7" xfId="911" xr:uid="{00000000-0005-0000-0000-0000F60B0000}"/>
    <cellStyle name="_-* #,##0_-;-* #,##0_-;_-* &quot;-&quot;_-;_-@_-_재무지원부충당금 5 7 2" xfId="15999" xr:uid="{00000000-0005-0000-0000-0000F70B0000}"/>
    <cellStyle name="_-* #,##0_-;-* #,##0_-;_-* &quot;-&quot;_-;_-@_-_재무지원부충당금 5 7 2 2" xfId="26333" xr:uid="{00000000-0005-0000-0000-0000F80B0000}"/>
    <cellStyle name="_-* #,##0_-;-* #,##0_-;_-* &quot;-&quot;_-;_-@_-_재무지원부충당금 5 7 3" xfId="22126" xr:uid="{00000000-0005-0000-0000-0000F90B0000}"/>
    <cellStyle name="_-* #,##0_-;-* #,##0_-;_-* &quot;-&quot;_-;_-@_-_재무지원부충당금 5 8" xfId="15987" xr:uid="{00000000-0005-0000-0000-0000FA0B0000}"/>
    <cellStyle name="_-* #,##0_-;-* #,##0_-;_-* &quot;-&quot;_-;_-@_-_재무지원부충당금 5 8 2" xfId="26321" xr:uid="{00000000-0005-0000-0000-0000FB0B0000}"/>
    <cellStyle name="_-* #,##0_-;-* #,##0_-;_-* &quot;-&quot;_-;_-@_-_재무지원부충당금 5 9" xfId="22114" xr:uid="{00000000-0005-0000-0000-0000FC0B0000}"/>
    <cellStyle name="_-* #,##0_-;-* #,##0_-;_-* &quot;-&quot;_-;_-@_-_재무지원부충당금 6" xfId="912" xr:uid="{00000000-0005-0000-0000-0000FD0B0000}"/>
    <cellStyle name="_-* #,##0_-;-* #,##0_-;_-* &quot;-&quot;_-;_-@_-_재무지원부충당금 6 2" xfId="913" xr:uid="{00000000-0005-0000-0000-0000FE0B0000}"/>
    <cellStyle name="_-* #,##0_-;-* #,##0_-;_-* &quot;-&quot;_-;_-@_-_재무지원부충당금 6 2 2" xfId="16001" xr:uid="{00000000-0005-0000-0000-0000FF0B0000}"/>
    <cellStyle name="_-* #,##0_-;-* #,##0_-;_-* &quot;-&quot;_-;_-@_-_재무지원부충당금 6 2 2 2" xfId="26335" xr:uid="{00000000-0005-0000-0000-0000000C0000}"/>
    <cellStyle name="_-* #,##0_-;-* #,##0_-;_-* &quot;-&quot;_-;_-@_-_재무지원부충당금 6 2 3" xfId="22128" xr:uid="{00000000-0005-0000-0000-0000010C0000}"/>
    <cellStyle name="_-* #,##0_-;-* #,##0_-;_-* &quot;-&quot;_-;_-@_-_재무지원부충당금 6 3" xfId="914" xr:uid="{00000000-0005-0000-0000-0000020C0000}"/>
    <cellStyle name="_-* #,##0_-;-* #,##0_-;_-* &quot;-&quot;_-;_-@_-_재무지원부충당금 6 3 2" xfId="16002" xr:uid="{00000000-0005-0000-0000-0000030C0000}"/>
    <cellStyle name="_-* #,##0_-;-* #,##0_-;_-* &quot;-&quot;_-;_-@_-_재무지원부충당금 6 3 2 2" xfId="26336" xr:uid="{00000000-0005-0000-0000-0000040C0000}"/>
    <cellStyle name="_-* #,##0_-;-* #,##0_-;_-* &quot;-&quot;_-;_-@_-_재무지원부충당금 6 3 3" xfId="22129" xr:uid="{00000000-0005-0000-0000-0000050C0000}"/>
    <cellStyle name="_-* #,##0_-;-* #,##0_-;_-* &quot;-&quot;_-;_-@_-_재무지원부충당금 6 4" xfId="16000" xr:uid="{00000000-0005-0000-0000-0000060C0000}"/>
    <cellStyle name="_-* #,##0_-;-* #,##0_-;_-* &quot;-&quot;_-;_-@_-_재무지원부충당금 6 4 2" xfId="26334" xr:uid="{00000000-0005-0000-0000-0000070C0000}"/>
    <cellStyle name="_-* #,##0_-;-* #,##0_-;_-* &quot;-&quot;_-;_-@_-_재무지원부충당금 6 5" xfId="22127" xr:uid="{00000000-0005-0000-0000-0000080C0000}"/>
    <cellStyle name="_-* #,##0_-;-* #,##0_-;_-* &quot;-&quot;_-;_-@_-_재무지원부충당금 7" xfId="915" xr:uid="{00000000-0005-0000-0000-0000090C0000}"/>
    <cellStyle name="_-* #,##0_-;-* #,##0_-;_-* &quot;-&quot;_-;_-@_-_재무지원부충당금 7 2" xfId="916" xr:uid="{00000000-0005-0000-0000-00000A0C0000}"/>
    <cellStyle name="_-* #,##0_-;-* #,##0_-;_-* &quot;-&quot;_-;_-@_-_재무지원부충당금 7 2 2" xfId="16004" xr:uid="{00000000-0005-0000-0000-00000B0C0000}"/>
    <cellStyle name="_-* #,##0_-;-* #,##0_-;_-* &quot;-&quot;_-;_-@_-_재무지원부충당금 7 2 2 2" xfId="26338" xr:uid="{00000000-0005-0000-0000-00000C0C0000}"/>
    <cellStyle name="_-* #,##0_-;-* #,##0_-;_-* &quot;-&quot;_-;_-@_-_재무지원부충당금 7 2 3" xfId="22131" xr:uid="{00000000-0005-0000-0000-00000D0C0000}"/>
    <cellStyle name="_-* #,##0_-;-* #,##0_-;_-* &quot;-&quot;_-;_-@_-_재무지원부충당금 7 3" xfId="917" xr:uid="{00000000-0005-0000-0000-00000E0C0000}"/>
    <cellStyle name="_-* #,##0_-;-* #,##0_-;_-* &quot;-&quot;_-;_-@_-_재무지원부충당금 7 3 2" xfId="16005" xr:uid="{00000000-0005-0000-0000-00000F0C0000}"/>
    <cellStyle name="_-* #,##0_-;-* #,##0_-;_-* &quot;-&quot;_-;_-@_-_재무지원부충당금 7 3 2 2" xfId="26339" xr:uid="{00000000-0005-0000-0000-0000100C0000}"/>
    <cellStyle name="_-* #,##0_-;-* #,##0_-;_-* &quot;-&quot;_-;_-@_-_재무지원부충당금 7 3 3" xfId="22132" xr:uid="{00000000-0005-0000-0000-0000110C0000}"/>
    <cellStyle name="_-* #,##0_-;-* #,##0_-;_-* &quot;-&quot;_-;_-@_-_재무지원부충당금 7 4" xfId="16003" xr:uid="{00000000-0005-0000-0000-0000120C0000}"/>
    <cellStyle name="_-* #,##0_-;-* #,##0_-;_-* &quot;-&quot;_-;_-@_-_재무지원부충당금 7 4 2" xfId="26337" xr:uid="{00000000-0005-0000-0000-0000130C0000}"/>
    <cellStyle name="_-* #,##0_-;-* #,##0_-;_-* &quot;-&quot;_-;_-@_-_재무지원부충당금 7 5" xfId="22130" xr:uid="{00000000-0005-0000-0000-0000140C0000}"/>
    <cellStyle name="_-* #,##0_-;-* #,##0_-;_-* &quot;-&quot;_-;_-@_-_재무지원부충당금 8" xfId="918" xr:uid="{00000000-0005-0000-0000-0000150C0000}"/>
    <cellStyle name="_-* #,##0_-;-* #,##0_-;_-* &quot;-&quot;_-;_-@_-_재무지원부충당금 8 2" xfId="919" xr:uid="{00000000-0005-0000-0000-0000160C0000}"/>
    <cellStyle name="_-* #,##0_-;-* #,##0_-;_-* &quot;-&quot;_-;_-@_-_재무지원부충당금 8 2 2" xfId="16007" xr:uid="{00000000-0005-0000-0000-0000170C0000}"/>
    <cellStyle name="_-* #,##0_-;-* #,##0_-;_-* &quot;-&quot;_-;_-@_-_재무지원부충당금 8 2 2 2" xfId="26341" xr:uid="{00000000-0005-0000-0000-0000180C0000}"/>
    <cellStyle name="_-* #,##0_-;-* #,##0_-;_-* &quot;-&quot;_-;_-@_-_재무지원부충당금 8 2 3" xfId="22134" xr:uid="{00000000-0005-0000-0000-0000190C0000}"/>
    <cellStyle name="_-* #,##0_-;-* #,##0_-;_-* &quot;-&quot;_-;_-@_-_재무지원부충당금 8 3" xfId="920" xr:uid="{00000000-0005-0000-0000-00001A0C0000}"/>
    <cellStyle name="_-* #,##0_-;-* #,##0_-;_-* &quot;-&quot;_-;_-@_-_재무지원부충당금 8 3 2" xfId="16008" xr:uid="{00000000-0005-0000-0000-00001B0C0000}"/>
    <cellStyle name="_-* #,##0_-;-* #,##0_-;_-* &quot;-&quot;_-;_-@_-_재무지원부충당금 8 3 2 2" xfId="26342" xr:uid="{00000000-0005-0000-0000-00001C0C0000}"/>
    <cellStyle name="_-* #,##0_-;-* #,##0_-;_-* &quot;-&quot;_-;_-@_-_재무지원부충당금 8 3 3" xfId="22135" xr:uid="{00000000-0005-0000-0000-00001D0C0000}"/>
    <cellStyle name="_-* #,##0_-;-* #,##0_-;_-* &quot;-&quot;_-;_-@_-_재무지원부충당금 8 4" xfId="16006" xr:uid="{00000000-0005-0000-0000-00001E0C0000}"/>
    <cellStyle name="_-* #,##0_-;-* #,##0_-;_-* &quot;-&quot;_-;_-@_-_재무지원부충당금 8 4 2" xfId="26340" xr:uid="{00000000-0005-0000-0000-00001F0C0000}"/>
    <cellStyle name="_-* #,##0_-;-* #,##0_-;_-* &quot;-&quot;_-;_-@_-_재무지원부충당금 8 5" xfId="22133" xr:uid="{00000000-0005-0000-0000-0000200C0000}"/>
    <cellStyle name="_-* #,##0_-;-* #,##0_-;_-* &quot;-&quot;_-;_-@_-_재무지원부충당금 9" xfId="921" xr:uid="{00000000-0005-0000-0000-0000210C0000}"/>
    <cellStyle name="_-* #,##0_-;-* #,##0_-;_-* &quot;-&quot;_-;_-@_-_재무지원부충당금 9 2" xfId="16009" xr:uid="{00000000-0005-0000-0000-0000220C0000}"/>
    <cellStyle name="_-* #,##0_-;-* #,##0_-;_-* &quot;-&quot;_-;_-@_-_재무지원부충당금 9 2 2" xfId="26343" xr:uid="{00000000-0005-0000-0000-0000230C0000}"/>
    <cellStyle name="_-* #,##0_-;-* #,##0_-;_-* &quot;-&quot;_-;_-@_-_재무지원부충당금 9 3" xfId="22136" xr:uid="{00000000-0005-0000-0000-0000240C0000}"/>
    <cellStyle name="_-* #,##0_-;-* #,##0_-;_-* &quot;-&quot;_-;_-@_-_재무지원부충당금_1" xfId="922" xr:uid="{00000000-0005-0000-0000-0000250C0000}"/>
    <cellStyle name="_-* #,##0_-;-* #,##0_-;_-* &quot;-&quot;_-;_-@_-_재무지원부충당금_1 10" xfId="923" xr:uid="{00000000-0005-0000-0000-0000260C0000}"/>
    <cellStyle name="_-* #,##0_-;-* #,##0_-;_-* &quot;-&quot;_-;_-@_-_재무지원부충당금_1 10 2" xfId="16011" xr:uid="{00000000-0005-0000-0000-0000270C0000}"/>
    <cellStyle name="_-* #,##0_-;-* #,##0_-;_-* &quot;-&quot;_-;_-@_-_재무지원부충당금_1 10 2 2" xfId="26345" xr:uid="{00000000-0005-0000-0000-0000280C0000}"/>
    <cellStyle name="_-* #,##0_-;-* #,##0_-;_-* &quot;-&quot;_-;_-@_-_재무지원부충당금_1 10 3" xfId="22138" xr:uid="{00000000-0005-0000-0000-0000290C0000}"/>
    <cellStyle name="_-* #,##0_-;-* #,##0_-;_-* &quot;-&quot;_-;_-@_-_재무지원부충당금_1 11" xfId="924" xr:uid="{00000000-0005-0000-0000-00002A0C0000}"/>
    <cellStyle name="_-* #,##0_-;-* #,##0_-;_-* &quot;-&quot;_-;_-@_-_재무지원부충당금_1 11 2" xfId="16012" xr:uid="{00000000-0005-0000-0000-00002B0C0000}"/>
    <cellStyle name="_-* #,##0_-;-* #,##0_-;_-* &quot;-&quot;_-;_-@_-_재무지원부충당금_1 11 2 2" xfId="26346" xr:uid="{00000000-0005-0000-0000-00002C0C0000}"/>
    <cellStyle name="_-* #,##0_-;-* #,##0_-;_-* &quot;-&quot;_-;_-@_-_재무지원부충당금_1 11 3" xfId="22139" xr:uid="{00000000-0005-0000-0000-00002D0C0000}"/>
    <cellStyle name="_-* #,##0_-;-* #,##0_-;_-* &quot;-&quot;_-;_-@_-_재무지원부충당금_1 12" xfId="16010" xr:uid="{00000000-0005-0000-0000-00002E0C0000}"/>
    <cellStyle name="_-* #,##0_-;-* #,##0_-;_-* &quot;-&quot;_-;_-@_-_재무지원부충당금_1 12 2" xfId="26344" xr:uid="{00000000-0005-0000-0000-00002F0C0000}"/>
    <cellStyle name="_-* #,##0_-;-* #,##0_-;_-* &quot;-&quot;_-;_-@_-_재무지원부충당금_1 13" xfId="22137" xr:uid="{00000000-0005-0000-0000-0000300C0000}"/>
    <cellStyle name="_-* #,##0_-;-* #,##0_-;_-* &quot;-&quot;_-;_-@_-_재무지원부충당금_1 2" xfId="925" xr:uid="{00000000-0005-0000-0000-0000310C0000}"/>
    <cellStyle name="_-* #,##0_-;-* #,##0_-;_-* &quot;-&quot;_-;_-@_-_재무지원부충당금_1 2 10" xfId="22140" xr:uid="{00000000-0005-0000-0000-0000320C0000}"/>
    <cellStyle name="_-* #,##0_-;-* #,##0_-;_-* &quot;-&quot;_-;_-@_-_재무지원부충당금_1 2 2" xfId="926" xr:uid="{00000000-0005-0000-0000-0000330C0000}"/>
    <cellStyle name="_-* #,##0_-;-* #,##0_-;_-* &quot;-&quot;_-;_-@_-_재무지원부충당금_1 2 2 2" xfId="927" xr:uid="{00000000-0005-0000-0000-0000340C0000}"/>
    <cellStyle name="_-* #,##0_-;-* #,##0_-;_-* &quot;-&quot;_-;_-@_-_재무지원부충당금_1 2 2 2 2" xfId="928" xr:uid="{00000000-0005-0000-0000-0000350C0000}"/>
    <cellStyle name="_-* #,##0_-;-* #,##0_-;_-* &quot;-&quot;_-;_-@_-_재무지원부충당금_1 2 2 2 2 2" xfId="16016" xr:uid="{00000000-0005-0000-0000-0000360C0000}"/>
    <cellStyle name="_-* #,##0_-;-* #,##0_-;_-* &quot;-&quot;_-;_-@_-_재무지원부충당금_1 2 2 2 2 2 2" xfId="26350" xr:uid="{00000000-0005-0000-0000-0000370C0000}"/>
    <cellStyle name="_-* #,##0_-;-* #,##0_-;_-* &quot;-&quot;_-;_-@_-_재무지원부충당금_1 2 2 2 2 3" xfId="22143" xr:uid="{00000000-0005-0000-0000-0000380C0000}"/>
    <cellStyle name="_-* #,##0_-;-* #,##0_-;_-* &quot;-&quot;_-;_-@_-_재무지원부충당금_1 2 2 2 3" xfId="929" xr:uid="{00000000-0005-0000-0000-0000390C0000}"/>
    <cellStyle name="_-* #,##0_-;-* #,##0_-;_-* &quot;-&quot;_-;_-@_-_재무지원부충당금_1 2 2 2 3 2" xfId="16017" xr:uid="{00000000-0005-0000-0000-00003A0C0000}"/>
    <cellStyle name="_-* #,##0_-;-* #,##0_-;_-* &quot;-&quot;_-;_-@_-_재무지원부충당금_1 2 2 2 3 2 2" xfId="26351" xr:uid="{00000000-0005-0000-0000-00003B0C0000}"/>
    <cellStyle name="_-* #,##0_-;-* #,##0_-;_-* &quot;-&quot;_-;_-@_-_재무지원부충당금_1 2 2 2 3 3" xfId="22144" xr:uid="{00000000-0005-0000-0000-00003C0C0000}"/>
    <cellStyle name="_-* #,##0_-;-* #,##0_-;_-* &quot;-&quot;_-;_-@_-_재무지원부충당금_1 2 2 2 4" xfId="16015" xr:uid="{00000000-0005-0000-0000-00003D0C0000}"/>
    <cellStyle name="_-* #,##0_-;-* #,##0_-;_-* &quot;-&quot;_-;_-@_-_재무지원부충당금_1 2 2 2 4 2" xfId="26349" xr:uid="{00000000-0005-0000-0000-00003E0C0000}"/>
    <cellStyle name="_-* #,##0_-;-* #,##0_-;_-* &quot;-&quot;_-;_-@_-_재무지원부충당금_1 2 2 2 5" xfId="22142" xr:uid="{00000000-0005-0000-0000-00003F0C0000}"/>
    <cellStyle name="_-* #,##0_-;-* #,##0_-;_-* &quot;-&quot;_-;_-@_-_재무지원부충당금_1 2 2 3" xfId="930" xr:uid="{00000000-0005-0000-0000-0000400C0000}"/>
    <cellStyle name="_-* #,##0_-;-* #,##0_-;_-* &quot;-&quot;_-;_-@_-_재무지원부충당금_1 2 2 3 2" xfId="931" xr:uid="{00000000-0005-0000-0000-0000410C0000}"/>
    <cellStyle name="_-* #,##0_-;-* #,##0_-;_-* &quot;-&quot;_-;_-@_-_재무지원부충당금_1 2 2 3 2 2" xfId="16019" xr:uid="{00000000-0005-0000-0000-0000420C0000}"/>
    <cellStyle name="_-* #,##0_-;-* #,##0_-;_-* &quot;-&quot;_-;_-@_-_재무지원부충당금_1 2 2 3 2 2 2" xfId="26353" xr:uid="{00000000-0005-0000-0000-0000430C0000}"/>
    <cellStyle name="_-* #,##0_-;-* #,##0_-;_-* &quot;-&quot;_-;_-@_-_재무지원부충당금_1 2 2 3 2 3" xfId="22146" xr:uid="{00000000-0005-0000-0000-0000440C0000}"/>
    <cellStyle name="_-* #,##0_-;-* #,##0_-;_-* &quot;-&quot;_-;_-@_-_재무지원부충당금_1 2 2 3 3" xfId="932" xr:uid="{00000000-0005-0000-0000-0000450C0000}"/>
    <cellStyle name="_-* #,##0_-;-* #,##0_-;_-* &quot;-&quot;_-;_-@_-_재무지원부충당금_1 2 2 3 3 2" xfId="16020" xr:uid="{00000000-0005-0000-0000-0000460C0000}"/>
    <cellStyle name="_-* #,##0_-;-* #,##0_-;_-* &quot;-&quot;_-;_-@_-_재무지원부충당금_1 2 2 3 3 2 2" xfId="26354" xr:uid="{00000000-0005-0000-0000-0000470C0000}"/>
    <cellStyle name="_-* #,##0_-;-* #,##0_-;_-* &quot;-&quot;_-;_-@_-_재무지원부충당금_1 2 2 3 3 3" xfId="22147" xr:uid="{00000000-0005-0000-0000-0000480C0000}"/>
    <cellStyle name="_-* #,##0_-;-* #,##0_-;_-* &quot;-&quot;_-;_-@_-_재무지원부충당금_1 2 2 3 4" xfId="16018" xr:uid="{00000000-0005-0000-0000-0000490C0000}"/>
    <cellStyle name="_-* #,##0_-;-* #,##0_-;_-* &quot;-&quot;_-;_-@_-_재무지원부충당금_1 2 2 3 4 2" xfId="26352" xr:uid="{00000000-0005-0000-0000-00004A0C0000}"/>
    <cellStyle name="_-* #,##0_-;-* #,##0_-;_-* &quot;-&quot;_-;_-@_-_재무지원부충당금_1 2 2 3 5" xfId="22145" xr:uid="{00000000-0005-0000-0000-00004B0C0000}"/>
    <cellStyle name="_-* #,##0_-;-* #,##0_-;_-* &quot;-&quot;_-;_-@_-_재무지원부충당금_1 2 2 4" xfId="933" xr:uid="{00000000-0005-0000-0000-00004C0C0000}"/>
    <cellStyle name="_-* #,##0_-;-* #,##0_-;_-* &quot;-&quot;_-;_-@_-_재무지원부충당금_1 2 2 4 2" xfId="934" xr:uid="{00000000-0005-0000-0000-00004D0C0000}"/>
    <cellStyle name="_-* #,##0_-;-* #,##0_-;_-* &quot;-&quot;_-;_-@_-_재무지원부충당금_1 2 2 4 2 2" xfId="16022" xr:uid="{00000000-0005-0000-0000-00004E0C0000}"/>
    <cellStyle name="_-* #,##0_-;-* #,##0_-;_-* &quot;-&quot;_-;_-@_-_재무지원부충당금_1 2 2 4 2 2 2" xfId="26356" xr:uid="{00000000-0005-0000-0000-00004F0C0000}"/>
    <cellStyle name="_-* #,##0_-;-* #,##0_-;_-* &quot;-&quot;_-;_-@_-_재무지원부충당금_1 2 2 4 2 3" xfId="22149" xr:uid="{00000000-0005-0000-0000-0000500C0000}"/>
    <cellStyle name="_-* #,##0_-;-* #,##0_-;_-* &quot;-&quot;_-;_-@_-_재무지원부충당금_1 2 2 4 3" xfId="935" xr:uid="{00000000-0005-0000-0000-0000510C0000}"/>
    <cellStyle name="_-* #,##0_-;-* #,##0_-;_-* &quot;-&quot;_-;_-@_-_재무지원부충당금_1 2 2 4 3 2" xfId="16023" xr:uid="{00000000-0005-0000-0000-0000520C0000}"/>
    <cellStyle name="_-* #,##0_-;-* #,##0_-;_-* &quot;-&quot;_-;_-@_-_재무지원부충당금_1 2 2 4 3 2 2" xfId="26357" xr:uid="{00000000-0005-0000-0000-0000530C0000}"/>
    <cellStyle name="_-* #,##0_-;-* #,##0_-;_-* &quot;-&quot;_-;_-@_-_재무지원부충당금_1 2 2 4 3 3" xfId="22150" xr:uid="{00000000-0005-0000-0000-0000540C0000}"/>
    <cellStyle name="_-* #,##0_-;-* #,##0_-;_-* &quot;-&quot;_-;_-@_-_재무지원부충당금_1 2 2 4 4" xfId="16021" xr:uid="{00000000-0005-0000-0000-0000550C0000}"/>
    <cellStyle name="_-* #,##0_-;-* #,##0_-;_-* &quot;-&quot;_-;_-@_-_재무지원부충당금_1 2 2 4 4 2" xfId="26355" xr:uid="{00000000-0005-0000-0000-0000560C0000}"/>
    <cellStyle name="_-* #,##0_-;-* #,##0_-;_-* &quot;-&quot;_-;_-@_-_재무지원부충당금_1 2 2 4 5" xfId="22148" xr:uid="{00000000-0005-0000-0000-0000570C0000}"/>
    <cellStyle name="_-* #,##0_-;-* #,##0_-;_-* &quot;-&quot;_-;_-@_-_재무지원부충당금_1 2 2 5" xfId="936" xr:uid="{00000000-0005-0000-0000-0000580C0000}"/>
    <cellStyle name="_-* #,##0_-;-* #,##0_-;_-* &quot;-&quot;_-;_-@_-_재무지원부충당금_1 2 2 5 2" xfId="16024" xr:uid="{00000000-0005-0000-0000-0000590C0000}"/>
    <cellStyle name="_-* #,##0_-;-* #,##0_-;_-* &quot;-&quot;_-;_-@_-_재무지원부충당금_1 2 2 5 2 2" xfId="26358" xr:uid="{00000000-0005-0000-0000-00005A0C0000}"/>
    <cellStyle name="_-* #,##0_-;-* #,##0_-;_-* &quot;-&quot;_-;_-@_-_재무지원부충당금_1 2 2 5 3" xfId="22151" xr:uid="{00000000-0005-0000-0000-00005B0C0000}"/>
    <cellStyle name="_-* #,##0_-;-* #,##0_-;_-* &quot;-&quot;_-;_-@_-_재무지원부충당금_1 2 2 6" xfId="937" xr:uid="{00000000-0005-0000-0000-00005C0C0000}"/>
    <cellStyle name="_-* #,##0_-;-* #,##0_-;_-* &quot;-&quot;_-;_-@_-_재무지원부충당금_1 2 2 6 2" xfId="16025" xr:uid="{00000000-0005-0000-0000-00005D0C0000}"/>
    <cellStyle name="_-* #,##0_-;-* #,##0_-;_-* &quot;-&quot;_-;_-@_-_재무지원부충당금_1 2 2 6 2 2" xfId="26359" xr:uid="{00000000-0005-0000-0000-00005E0C0000}"/>
    <cellStyle name="_-* #,##0_-;-* #,##0_-;_-* &quot;-&quot;_-;_-@_-_재무지원부충당금_1 2 2 6 3" xfId="22152" xr:uid="{00000000-0005-0000-0000-00005F0C0000}"/>
    <cellStyle name="_-* #,##0_-;-* #,##0_-;_-* &quot;-&quot;_-;_-@_-_재무지원부충당금_1 2 2 7" xfId="938" xr:uid="{00000000-0005-0000-0000-0000600C0000}"/>
    <cellStyle name="_-* #,##0_-;-* #,##0_-;_-* &quot;-&quot;_-;_-@_-_재무지원부충당금_1 2 2 7 2" xfId="16026" xr:uid="{00000000-0005-0000-0000-0000610C0000}"/>
    <cellStyle name="_-* #,##0_-;-* #,##0_-;_-* &quot;-&quot;_-;_-@_-_재무지원부충당금_1 2 2 7 2 2" xfId="26360" xr:uid="{00000000-0005-0000-0000-0000620C0000}"/>
    <cellStyle name="_-* #,##0_-;-* #,##0_-;_-* &quot;-&quot;_-;_-@_-_재무지원부충당금_1 2 2 7 3" xfId="22153" xr:uid="{00000000-0005-0000-0000-0000630C0000}"/>
    <cellStyle name="_-* #,##0_-;-* #,##0_-;_-* &quot;-&quot;_-;_-@_-_재무지원부충당금_1 2 2 8" xfId="16014" xr:uid="{00000000-0005-0000-0000-0000640C0000}"/>
    <cellStyle name="_-* #,##0_-;-* #,##0_-;_-* &quot;-&quot;_-;_-@_-_재무지원부충당금_1 2 2 8 2" xfId="26348" xr:uid="{00000000-0005-0000-0000-0000650C0000}"/>
    <cellStyle name="_-* #,##0_-;-* #,##0_-;_-* &quot;-&quot;_-;_-@_-_재무지원부충당금_1 2 2 9" xfId="22141" xr:uid="{00000000-0005-0000-0000-0000660C0000}"/>
    <cellStyle name="_-* #,##0_-;-* #,##0_-;_-* &quot;-&quot;_-;_-@_-_재무지원부충당금_1 2 3" xfId="939" xr:uid="{00000000-0005-0000-0000-0000670C0000}"/>
    <cellStyle name="_-* #,##0_-;-* #,##0_-;_-* &quot;-&quot;_-;_-@_-_재무지원부충당금_1 2 3 2" xfId="940" xr:uid="{00000000-0005-0000-0000-0000680C0000}"/>
    <cellStyle name="_-* #,##0_-;-* #,##0_-;_-* &quot;-&quot;_-;_-@_-_재무지원부충당금_1 2 3 2 2" xfId="16028" xr:uid="{00000000-0005-0000-0000-0000690C0000}"/>
    <cellStyle name="_-* #,##0_-;-* #,##0_-;_-* &quot;-&quot;_-;_-@_-_재무지원부충당금_1 2 3 2 2 2" xfId="26362" xr:uid="{00000000-0005-0000-0000-00006A0C0000}"/>
    <cellStyle name="_-* #,##0_-;-* #,##0_-;_-* &quot;-&quot;_-;_-@_-_재무지원부충당금_1 2 3 2 3" xfId="22155" xr:uid="{00000000-0005-0000-0000-00006B0C0000}"/>
    <cellStyle name="_-* #,##0_-;-* #,##0_-;_-* &quot;-&quot;_-;_-@_-_재무지원부충당금_1 2 3 3" xfId="941" xr:uid="{00000000-0005-0000-0000-00006C0C0000}"/>
    <cellStyle name="_-* #,##0_-;-* #,##0_-;_-* &quot;-&quot;_-;_-@_-_재무지원부충당금_1 2 3 3 2" xfId="16029" xr:uid="{00000000-0005-0000-0000-00006D0C0000}"/>
    <cellStyle name="_-* #,##0_-;-* #,##0_-;_-* &quot;-&quot;_-;_-@_-_재무지원부충당금_1 2 3 3 2 2" xfId="26363" xr:uid="{00000000-0005-0000-0000-00006E0C0000}"/>
    <cellStyle name="_-* #,##0_-;-* #,##0_-;_-* &quot;-&quot;_-;_-@_-_재무지원부충당금_1 2 3 3 3" xfId="22156" xr:uid="{00000000-0005-0000-0000-00006F0C0000}"/>
    <cellStyle name="_-* #,##0_-;-* #,##0_-;_-* &quot;-&quot;_-;_-@_-_재무지원부충당금_1 2 3 4" xfId="16027" xr:uid="{00000000-0005-0000-0000-0000700C0000}"/>
    <cellStyle name="_-* #,##0_-;-* #,##0_-;_-* &quot;-&quot;_-;_-@_-_재무지원부충당금_1 2 3 4 2" xfId="26361" xr:uid="{00000000-0005-0000-0000-0000710C0000}"/>
    <cellStyle name="_-* #,##0_-;-* #,##0_-;_-* &quot;-&quot;_-;_-@_-_재무지원부충당금_1 2 3 5" xfId="22154" xr:uid="{00000000-0005-0000-0000-0000720C0000}"/>
    <cellStyle name="_-* #,##0_-;-* #,##0_-;_-* &quot;-&quot;_-;_-@_-_재무지원부충당금_1 2 4" xfId="942" xr:uid="{00000000-0005-0000-0000-0000730C0000}"/>
    <cellStyle name="_-* #,##0_-;-* #,##0_-;_-* &quot;-&quot;_-;_-@_-_재무지원부충당금_1 2 4 2" xfId="943" xr:uid="{00000000-0005-0000-0000-0000740C0000}"/>
    <cellStyle name="_-* #,##0_-;-* #,##0_-;_-* &quot;-&quot;_-;_-@_-_재무지원부충당금_1 2 4 2 2" xfId="16031" xr:uid="{00000000-0005-0000-0000-0000750C0000}"/>
    <cellStyle name="_-* #,##0_-;-* #,##0_-;_-* &quot;-&quot;_-;_-@_-_재무지원부충당금_1 2 4 2 2 2" xfId="26365" xr:uid="{00000000-0005-0000-0000-0000760C0000}"/>
    <cellStyle name="_-* #,##0_-;-* #,##0_-;_-* &quot;-&quot;_-;_-@_-_재무지원부충당금_1 2 4 2 3" xfId="22158" xr:uid="{00000000-0005-0000-0000-0000770C0000}"/>
    <cellStyle name="_-* #,##0_-;-* #,##0_-;_-* &quot;-&quot;_-;_-@_-_재무지원부충당금_1 2 4 3" xfId="944" xr:uid="{00000000-0005-0000-0000-0000780C0000}"/>
    <cellStyle name="_-* #,##0_-;-* #,##0_-;_-* &quot;-&quot;_-;_-@_-_재무지원부충당금_1 2 4 3 2" xfId="16032" xr:uid="{00000000-0005-0000-0000-0000790C0000}"/>
    <cellStyle name="_-* #,##0_-;-* #,##0_-;_-* &quot;-&quot;_-;_-@_-_재무지원부충당금_1 2 4 3 2 2" xfId="26366" xr:uid="{00000000-0005-0000-0000-00007A0C0000}"/>
    <cellStyle name="_-* #,##0_-;-* #,##0_-;_-* &quot;-&quot;_-;_-@_-_재무지원부충당금_1 2 4 3 3" xfId="22159" xr:uid="{00000000-0005-0000-0000-00007B0C0000}"/>
    <cellStyle name="_-* #,##0_-;-* #,##0_-;_-* &quot;-&quot;_-;_-@_-_재무지원부충당금_1 2 4 4" xfId="16030" xr:uid="{00000000-0005-0000-0000-00007C0C0000}"/>
    <cellStyle name="_-* #,##0_-;-* #,##0_-;_-* &quot;-&quot;_-;_-@_-_재무지원부충당금_1 2 4 4 2" xfId="26364" xr:uid="{00000000-0005-0000-0000-00007D0C0000}"/>
    <cellStyle name="_-* #,##0_-;-* #,##0_-;_-* &quot;-&quot;_-;_-@_-_재무지원부충당금_1 2 4 5" xfId="22157" xr:uid="{00000000-0005-0000-0000-00007E0C0000}"/>
    <cellStyle name="_-* #,##0_-;-* #,##0_-;_-* &quot;-&quot;_-;_-@_-_재무지원부충당금_1 2 5" xfId="945" xr:uid="{00000000-0005-0000-0000-00007F0C0000}"/>
    <cellStyle name="_-* #,##0_-;-* #,##0_-;_-* &quot;-&quot;_-;_-@_-_재무지원부충당금_1 2 5 2" xfId="946" xr:uid="{00000000-0005-0000-0000-0000800C0000}"/>
    <cellStyle name="_-* #,##0_-;-* #,##0_-;_-* &quot;-&quot;_-;_-@_-_재무지원부충당금_1 2 5 2 2" xfId="16034" xr:uid="{00000000-0005-0000-0000-0000810C0000}"/>
    <cellStyle name="_-* #,##0_-;-* #,##0_-;_-* &quot;-&quot;_-;_-@_-_재무지원부충당금_1 2 5 2 2 2" xfId="26368" xr:uid="{00000000-0005-0000-0000-0000820C0000}"/>
    <cellStyle name="_-* #,##0_-;-* #,##0_-;_-* &quot;-&quot;_-;_-@_-_재무지원부충당금_1 2 5 2 3" xfId="22161" xr:uid="{00000000-0005-0000-0000-0000830C0000}"/>
    <cellStyle name="_-* #,##0_-;-* #,##0_-;_-* &quot;-&quot;_-;_-@_-_재무지원부충당금_1 2 5 3" xfId="947" xr:uid="{00000000-0005-0000-0000-0000840C0000}"/>
    <cellStyle name="_-* #,##0_-;-* #,##0_-;_-* &quot;-&quot;_-;_-@_-_재무지원부충당금_1 2 5 3 2" xfId="16035" xr:uid="{00000000-0005-0000-0000-0000850C0000}"/>
    <cellStyle name="_-* #,##0_-;-* #,##0_-;_-* &quot;-&quot;_-;_-@_-_재무지원부충당금_1 2 5 3 2 2" xfId="26369" xr:uid="{00000000-0005-0000-0000-0000860C0000}"/>
    <cellStyle name="_-* #,##0_-;-* #,##0_-;_-* &quot;-&quot;_-;_-@_-_재무지원부충당금_1 2 5 3 3" xfId="22162" xr:uid="{00000000-0005-0000-0000-0000870C0000}"/>
    <cellStyle name="_-* #,##0_-;-* #,##0_-;_-* &quot;-&quot;_-;_-@_-_재무지원부충당금_1 2 5 4" xfId="16033" xr:uid="{00000000-0005-0000-0000-0000880C0000}"/>
    <cellStyle name="_-* #,##0_-;-* #,##0_-;_-* &quot;-&quot;_-;_-@_-_재무지원부충당금_1 2 5 4 2" xfId="26367" xr:uid="{00000000-0005-0000-0000-0000890C0000}"/>
    <cellStyle name="_-* #,##0_-;-* #,##0_-;_-* &quot;-&quot;_-;_-@_-_재무지원부충당금_1 2 5 5" xfId="22160" xr:uid="{00000000-0005-0000-0000-00008A0C0000}"/>
    <cellStyle name="_-* #,##0_-;-* #,##0_-;_-* &quot;-&quot;_-;_-@_-_재무지원부충당금_1 2 6" xfId="948" xr:uid="{00000000-0005-0000-0000-00008B0C0000}"/>
    <cellStyle name="_-* #,##0_-;-* #,##0_-;_-* &quot;-&quot;_-;_-@_-_재무지원부충당금_1 2 6 2" xfId="16036" xr:uid="{00000000-0005-0000-0000-00008C0C0000}"/>
    <cellStyle name="_-* #,##0_-;-* #,##0_-;_-* &quot;-&quot;_-;_-@_-_재무지원부충당금_1 2 6 2 2" xfId="26370" xr:uid="{00000000-0005-0000-0000-00008D0C0000}"/>
    <cellStyle name="_-* #,##0_-;-* #,##0_-;_-* &quot;-&quot;_-;_-@_-_재무지원부충당금_1 2 6 3" xfId="22163" xr:uid="{00000000-0005-0000-0000-00008E0C0000}"/>
    <cellStyle name="_-* #,##0_-;-* #,##0_-;_-* &quot;-&quot;_-;_-@_-_재무지원부충당금_1 2 7" xfId="949" xr:uid="{00000000-0005-0000-0000-00008F0C0000}"/>
    <cellStyle name="_-* #,##0_-;-* #,##0_-;_-* &quot;-&quot;_-;_-@_-_재무지원부충당금_1 2 7 2" xfId="16037" xr:uid="{00000000-0005-0000-0000-0000900C0000}"/>
    <cellStyle name="_-* #,##0_-;-* #,##0_-;_-* &quot;-&quot;_-;_-@_-_재무지원부충당금_1 2 7 2 2" xfId="26371" xr:uid="{00000000-0005-0000-0000-0000910C0000}"/>
    <cellStyle name="_-* #,##0_-;-* #,##0_-;_-* &quot;-&quot;_-;_-@_-_재무지원부충당금_1 2 7 3" xfId="22164" xr:uid="{00000000-0005-0000-0000-0000920C0000}"/>
    <cellStyle name="_-* #,##0_-;-* #,##0_-;_-* &quot;-&quot;_-;_-@_-_재무지원부충당금_1 2 8" xfId="950" xr:uid="{00000000-0005-0000-0000-0000930C0000}"/>
    <cellStyle name="_-* #,##0_-;-* #,##0_-;_-* &quot;-&quot;_-;_-@_-_재무지원부충당금_1 2 8 2" xfId="16038" xr:uid="{00000000-0005-0000-0000-0000940C0000}"/>
    <cellStyle name="_-* #,##0_-;-* #,##0_-;_-* &quot;-&quot;_-;_-@_-_재무지원부충당금_1 2 8 2 2" xfId="26372" xr:uid="{00000000-0005-0000-0000-0000950C0000}"/>
    <cellStyle name="_-* #,##0_-;-* #,##0_-;_-* &quot;-&quot;_-;_-@_-_재무지원부충당금_1 2 8 3" xfId="22165" xr:uid="{00000000-0005-0000-0000-0000960C0000}"/>
    <cellStyle name="_-* #,##0_-;-* #,##0_-;_-* &quot;-&quot;_-;_-@_-_재무지원부충당금_1 2 9" xfId="16013" xr:uid="{00000000-0005-0000-0000-0000970C0000}"/>
    <cellStyle name="_-* #,##0_-;-* #,##0_-;_-* &quot;-&quot;_-;_-@_-_재무지원부충당금_1 2 9 2" xfId="26347" xr:uid="{00000000-0005-0000-0000-0000980C0000}"/>
    <cellStyle name="_-* #,##0_-;-* #,##0_-;_-* &quot;-&quot;_-;_-@_-_재무지원부충당금_1 3" xfId="951" xr:uid="{00000000-0005-0000-0000-0000990C0000}"/>
    <cellStyle name="_-* #,##0_-;-* #,##0_-;_-* &quot;-&quot;_-;_-@_-_재무지원부충당금_1 3 10" xfId="22166" xr:uid="{00000000-0005-0000-0000-00009A0C0000}"/>
    <cellStyle name="_-* #,##0_-;-* #,##0_-;_-* &quot;-&quot;_-;_-@_-_재무지원부충당금_1 3 2" xfId="952" xr:uid="{00000000-0005-0000-0000-00009B0C0000}"/>
    <cellStyle name="_-* #,##0_-;-* #,##0_-;_-* &quot;-&quot;_-;_-@_-_재무지원부충당금_1 3 2 2" xfId="953" xr:uid="{00000000-0005-0000-0000-00009C0C0000}"/>
    <cellStyle name="_-* #,##0_-;-* #,##0_-;_-* &quot;-&quot;_-;_-@_-_재무지원부충당금_1 3 2 2 2" xfId="954" xr:uid="{00000000-0005-0000-0000-00009D0C0000}"/>
    <cellStyle name="_-* #,##0_-;-* #,##0_-;_-* &quot;-&quot;_-;_-@_-_재무지원부충당금_1 3 2 2 2 2" xfId="16042" xr:uid="{00000000-0005-0000-0000-00009E0C0000}"/>
    <cellStyle name="_-* #,##0_-;-* #,##0_-;_-* &quot;-&quot;_-;_-@_-_재무지원부충당금_1 3 2 2 2 2 2" xfId="26376" xr:uid="{00000000-0005-0000-0000-00009F0C0000}"/>
    <cellStyle name="_-* #,##0_-;-* #,##0_-;_-* &quot;-&quot;_-;_-@_-_재무지원부충당금_1 3 2 2 2 3" xfId="22169" xr:uid="{00000000-0005-0000-0000-0000A00C0000}"/>
    <cellStyle name="_-* #,##0_-;-* #,##0_-;_-* &quot;-&quot;_-;_-@_-_재무지원부충당금_1 3 2 2 3" xfId="955" xr:uid="{00000000-0005-0000-0000-0000A10C0000}"/>
    <cellStyle name="_-* #,##0_-;-* #,##0_-;_-* &quot;-&quot;_-;_-@_-_재무지원부충당금_1 3 2 2 3 2" xfId="16043" xr:uid="{00000000-0005-0000-0000-0000A20C0000}"/>
    <cellStyle name="_-* #,##0_-;-* #,##0_-;_-* &quot;-&quot;_-;_-@_-_재무지원부충당금_1 3 2 2 3 2 2" xfId="26377" xr:uid="{00000000-0005-0000-0000-0000A30C0000}"/>
    <cellStyle name="_-* #,##0_-;-* #,##0_-;_-* &quot;-&quot;_-;_-@_-_재무지원부충당금_1 3 2 2 3 3" xfId="22170" xr:uid="{00000000-0005-0000-0000-0000A40C0000}"/>
    <cellStyle name="_-* #,##0_-;-* #,##0_-;_-* &quot;-&quot;_-;_-@_-_재무지원부충당금_1 3 2 2 4" xfId="16041" xr:uid="{00000000-0005-0000-0000-0000A50C0000}"/>
    <cellStyle name="_-* #,##0_-;-* #,##0_-;_-* &quot;-&quot;_-;_-@_-_재무지원부충당금_1 3 2 2 4 2" xfId="26375" xr:uid="{00000000-0005-0000-0000-0000A60C0000}"/>
    <cellStyle name="_-* #,##0_-;-* #,##0_-;_-* &quot;-&quot;_-;_-@_-_재무지원부충당금_1 3 2 2 5" xfId="22168" xr:uid="{00000000-0005-0000-0000-0000A70C0000}"/>
    <cellStyle name="_-* #,##0_-;-* #,##0_-;_-* &quot;-&quot;_-;_-@_-_재무지원부충당금_1 3 2 3" xfId="956" xr:uid="{00000000-0005-0000-0000-0000A80C0000}"/>
    <cellStyle name="_-* #,##0_-;-* #,##0_-;_-* &quot;-&quot;_-;_-@_-_재무지원부충당금_1 3 2 3 2" xfId="957" xr:uid="{00000000-0005-0000-0000-0000A90C0000}"/>
    <cellStyle name="_-* #,##0_-;-* #,##0_-;_-* &quot;-&quot;_-;_-@_-_재무지원부충당금_1 3 2 3 2 2" xfId="16045" xr:uid="{00000000-0005-0000-0000-0000AA0C0000}"/>
    <cellStyle name="_-* #,##0_-;-* #,##0_-;_-* &quot;-&quot;_-;_-@_-_재무지원부충당금_1 3 2 3 2 2 2" xfId="26379" xr:uid="{00000000-0005-0000-0000-0000AB0C0000}"/>
    <cellStyle name="_-* #,##0_-;-* #,##0_-;_-* &quot;-&quot;_-;_-@_-_재무지원부충당금_1 3 2 3 2 3" xfId="22172" xr:uid="{00000000-0005-0000-0000-0000AC0C0000}"/>
    <cellStyle name="_-* #,##0_-;-* #,##0_-;_-* &quot;-&quot;_-;_-@_-_재무지원부충당금_1 3 2 3 3" xfId="958" xr:uid="{00000000-0005-0000-0000-0000AD0C0000}"/>
    <cellStyle name="_-* #,##0_-;-* #,##0_-;_-* &quot;-&quot;_-;_-@_-_재무지원부충당금_1 3 2 3 3 2" xfId="16046" xr:uid="{00000000-0005-0000-0000-0000AE0C0000}"/>
    <cellStyle name="_-* #,##0_-;-* #,##0_-;_-* &quot;-&quot;_-;_-@_-_재무지원부충당금_1 3 2 3 3 2 2" xfId="26380" xr:uid="{00000000-0005-0000-0000-0000AF0C0000}"/>
    <cellStyle name="_-* #,##0_-;-* #,##0_-;_-* &quot;-&quot;_-;_-@_-_재무지원부충당금_1 3 2 3 3 3" xfId="22173" xr:uid="{00000000-0005-0000-0000-0000B00C0000}"/>
    <cellStyle name="_-* #,##0_-;-* #,##0_-;_-* &quot;-&quot;_-;_-@_-_재무지원부충당금_1 3 2 3 4" xfId="16044" xr:uid="{00000000-0005-0000-0000-0000B10C0000}"/>
    <cellStyle name="_-* #,##0_-;-* #,##0_-;_-* &quot;-&quot;_-;_-@_-_재무지원부충당금_1 3 2 3 4 2" xfId="26378" xr:uid="{00000000-0005-0000-0000-0000B20C0000}"/>
    <cellStyle name="_-* #,##0_-;-* #,##0_-;_-* &quot;-&quot;_-;_-@_-_재무지원부충당금_1 3 2 3 5" xfId="22171" xr:uid="{00000000-0005-0000-0000-0000B30C0000}"/>
    <cellStyle name="_-* #,##0_-;-* #,##0_-;_-* &quot;-&quot;_-;_-@_-_재무지원부충당금_1 3 2 4" xfId="959" xr:uid="{00000000-0005-0000-0000-0000B40C0000}"/>
    <cellStyle name="_-* #,##0_-;-* #,##0_-;_-* &quot;-&quot;_-;_-@_-_재무지원부충당금_1 3 2 4 2" xfId="960" xr:uid="{00000000-0005-0000-0000-0000B50C0000}"/>
    <cellStyle name="_-* #,##0_-;-* #,##0_-;_-* &quot;-&quot;_-;_-@_-_재무지원부충당금_1 3 2 4 2 2" xfId="16048" xr:uid="{00000000-0005-0000-0000-0000B60C0000}"/>
    <cellStyle name="_-* #,##0_-;-* #,##0_-;_-* &quot;-&quot;_-;_-@_-_재무지원부충당금_1 3 2 4 2 2 2" xfId="26382" xr:uid="{00000000-0005-0000-0000-0000B70C0000}"/>
    <cellStyle name="_-* #,##0_-;-* #,##0_-;_-* &quot;-&quot;_-;_-@_-_재무지원부충당금_1 3 2 4 2 3" xfId="22175" xr:uid="{00000000-0005-0000-0000-0000B80C0000}"/>
    <cellStyle name="_-* #,##0_-;-* #,##0_-;_-* &quot;-&quot;_-;_-@_-_재무지원부충당금_1 3 2 4 3" xfId="961" xr:uid="{00000000-0005-0000-0000-0000B90C0000}"/>
    <cellStyle name="_-* #,##0_-;-* #,##0_-;_-* &quot;-&quot;_-;_-@_-_재무지원부충당금_1 3 2 4 3 2" xfId="16049" xr:uid="{00000000-0005-0000-0000-0000BA0C0000}"/>
    <cellStyle name="_-* #,##0_-;-* #,##0_-;_-* &quot;-&quot;_-;_-@_-_재무지원부충당금_1 3 2 4 3 2 2" xfId="26383" xr:uid="{00000000-0005-0000-0000-0000BB0C0000}"/>
    <cellStyle name="_-* #,##0_-;-* #,##0_-;_-* &quot;-&quot;_-;_-@_-_재무지원부충당금_1 3 2 4 3 3" xfId="22176" xr:uid="{00000000-0005-0000-0000-0000BC0C0000}"/>
    <cellStyle name="_-* #,##0_-;-* #,##0_-;_-* &quot;-&quot;_-;_-@_-_재무지원부충당금_1 3 2 4 4" xfId="16047" xr:uid="{00000000-0005-0000-0000-0000BD0C0000}"/>
    <cellStyle name="_-* #,##0_-;-* #,##0_-;_-* &quot;-&quot;_-;_-@_-_재무지원부충당금_1 3 2 4 4 2" xfId="26381" xr:uid="{00000000-0005-0000-0000-0000BE0C0000}"/>
    <cellStyle name="_-* #,##0_-;-* #,##0_-;_-* &quot;-&quot;_-;_-@_-_재무지원부충당금_1 3 2 4 5" xfId="22174" xr:uid="{00000000-0005-0000-0000-0000BF0C0000}"/>
    <cellStyle name="_-* #,##0_-;-* #,##0_-;_-* &quot;-&quot;_-;_-@_-_재무지원부충당금_1 3 2 5" xfId="962" xr:uid="{00000000-0005-0000-0000-0000C00C0000}"/>
    <cellStyle name="_-* #,##0_-;-* #,##0_-;_-* &quot;-&quot;_-;_-@_-_재무지원부충당금_1 3 2 5 2" xfId="16050" xr:uid="{00000000-0005-0000-0000-0000C10C0000}"/>
    <cellStyle name="_-* #,##0_-;-* #,##0_-;_-* &quot;-&quot;_-;_-@_-_재무지원부충당금_1 3 2 5 2 2" xfId="26384" xr:uid="{00000000-0005-0000-0000-0000C20C0000}"/>
    <cellStyle name="_-* #,##0_-;-* #,##0_-;_-* &quot;-&quot;_-;_-@_-_재무지원부충당금_1 3 2 5 3" xfId="22177" xr:uid="{00000000-0005-0000-0000-0000C30C0000}"/>
    <cellStyle name="_-* #,##0_-;-* #,##0_-;_-* &quot;-&quot;_-;_-@_-_재무지원부충당금_1 3 2 6" xfId="963" xr:uid="{00000000-0005-0000-0000-0000C40C0000}"/>
    <cellStyle name="_-* #,##0_-;-* #,##0_-;_-* &quot;-&quot;_-;_-@_-_재무지원부충당금_1 3 2 6 2" xfId="16051" xr:uid="{00000000-0005-0000-0000-0000C50C0000}"/>
    <cellStyle name="_-* #,##0_-;-* #,##0_-;_-* &quot;-&quot;_-;_-@_-_재무지원부충당금_1 3 2 6 2 2" xfId="26385" xr:uid="{00000000-0005-0000-0000-0000C60C0000}"/>
    <cellStyle name="_-* #,##0_-;-* #,##0_-;_-* &quot;-&quot;_-;_-@_-_재무지원부충당금_1 3 2 6 3" xfId="22178" xr:uid="{00000000-0005-0000-0000-0000C70C0000}"/>
    <cellStyle name="_-* #,##0_-;-* #,##0_-;_-* &quot;-&quot;_-;_-@_-_재무지원부충당금_1 3 2 7" xfId="964" xr:uid="{00000000-0005-0000-0000-0000C80C0000}"/>
    <cellStyle name="_-* #,##0_-;-* #,##0_-;_-* &quot;-&quot;_-;_-@_-_재무지원부충당금_1 3 2 7 2" xfId="16052" xr:uid="{00000000-0005-0000-0000-0000C90C0000}"/>
    <cellStyle name="_-* #,##0_-;-* #,##0_-;_-* &quot;-&quot;_-;_-@_-_재무지원부충당금_1 3 2 7 2 2" xfId="26386" xr:uid="{00000000-0005-0000-0000-0000CA0C0000}"/>
    <cellStyle name="_-* #,##0_-;-* #,##0_-;_-* &quot;-&quot;_-;_-@_-_재무지원부충당금_1 3 2 7 3" xfId="22179" xr:uid="{00000000-0005-0000-0000-0000CB0C0000}"/>
    <cellStyle name="_-* #,##0_-;-* #,##0_-;_-* &quot;-&quot;_-;_-@_-_재무지원부충당금_1 3 2 8" xfId="16040" xr:uid="{00000000-0005-0000-0000-0000CC0C0000}"/>
    <cellStyle name="_-* #,##0_-;-* #,##0_-;_-* &quot;-&quot;_-;_-@_-_재무지원부충당금_1 3 2 8 2" xfId="26374" xr:uid="{00000000-0005-0000-0000-0000CD0C0000}"/>
    <cellStyle name="_-* #,##0_-;-* #,##0_-;_-* &quot;-&quot;_-;_-@_-_재무지원부충당금_1 3 2 9" xfId="22167" xr:uid="{00000000-0005-0000-0000-0000CE0C0000}"/>
    <cellStyle name="_-* #,##0_-;-* #,##0_-;_-* &quot;-&quot;_-;_-@_-_재무지원부충당금_1 3 3" xfId="965" xr:uid="{00000000-0005-0000-0000-0000CF0C0000}"/>
    <cellStyle name="_-* #,##0_-;-* #,##0_-;_-* &quot;-&quot;_-;_-@_-_재무지원부충당금_1 3 3 2" xfId="966" xr:uid="{00000000-0005-0000-0000-0000D00C0000}"/>
    <cellStyle name="_-* #,##0_-;-* #,##0_-;_-* &quot;-&quot;_-;_-@_-_재무지원부충당금_1 3 3 2 2" xfId="16054" xr:uid="{00000000-0005-0000-0000-0000D10C0000}"/>
    <cellStyle name="_-* #,##0_-;-* #,##0_-;_-* &quot;-&quot;_-;_-@_-_재무지원부충당금_1 3 3 2 2 2" xfId="26388" xr:uid="{00000000-0005-0000-0000-0000D20C0000}"/>
    <cellStyle name="_-* #,##0_-;-* #,##0_-;_-* &quot;-&quot;_-;_-@_-_재무지원부충당금_1 3 3 2 3" xfId="22181" xr:uid="{00000000-0005-0000-0000-0000D30C0000}"/>
    <cellStyle name="_-* #,##0_-;-* #,##0_-;_-* &quot;-&quot;_-;_-@_-_재무지원부충당금_1 3 3 3" xfId="967" xr:uid="{00000000-0005-0000-0000-0000D40C0000}"/>
    <cellStyle name="_-* #,##0_-;-* #,##0_-;_-* &quot;-&quot;_-;_-@_-_재무지원부충당금_1 3 3 3 2" xfId="16055" xr:uid="{00000000-0005-0000-0000-0000D50C0000}"/>
    <cellStyle name="_-* #,##0_-;-* #,##0_-;_-* &quot;-&quot;_-;_-@_-_재무지원부충당금_1 3 3 3 2 2" xfId="26389" xr:uid="{00000000-0005-0000-0000-0000D60C0000}"/>
    <cellStyle name="_-* #,##0_-;-* #,##0_-;_-* &quot;-&quot;_-;_-@_-_재무지원부충당금_1 3 3 3 3" xfId="22182" xr:uid="{00000000-0005-0000-0000-0000D70C0000}"/>
    <cellStyle name="_-* #,##0_-;-* #,##0_-;_-* &quot;-&quot;_-;_-@_-_재무지원부충당금_1 3 3 4" xfId="16053" xr:uid="{00000000-0005-0000-0000-0000D80C0000}"/>
    <cellStyle name="_-* #,##0_-;-* #,##0_-;_-* &quot;-&quot;_-;_-@_-_재무지원부충당금_1 3 3 4 2" xfId="26387" xr:uid="{00000000-0005-0000-0000-0000D90C0000}"/>
    <cellStyle name="_-* #,##0_-;-* #,##0_-;_-* &quot;-&quot;_-;_-@_-_재무지원부충당금_1 3 3 5" xfId="22180" xr:uid="{00000000-0005-0000-0000-0000DA0C0000}"/>
    <cellStyle name="_-* #,##0_-;-* #,##0_-;_-* &quot;-&quot;_-;_-@_-_재무지원부충당금_1 3 4" xfId="968" xr:uid="{00000000-0005-0000-0000-0000DB0C0000}"/>
    <cellStyle name="_-* #,##0_-;-* #,##0_-;_-* &quot;-&quot;_-;_-@_-_재무지원부충당금_1 3 4 2" xfId="969" xr:uid="{00000000-0005-0000-0000-0000DC0C0000}"/>
    <cellStyle name="_-* #,##0_-;-* #,##0_-;_-* &quot;-&quot;_-;_-@_-_재무지원부충당금_1 3 4 2 2" xfId="16057" xr:uid="{00000000-0005-0000-0000-0000DD0C0000}"/>
    <cellStyle name="_-* #,##0_-;-* #,##0_-;_-* &quot;-&quot;_-;_-@_-_재무지원부충당금_1 3 4 2 2 2" xfId="26391" xr:uid="{00000000-0005-0000-0000-0000DE0C0000}"/>
    <cellStyle name="_-* #,##0_-;-* #,##0_-;_-* &quot;-&quot;_-;_-@_-_재무지원부충당금_1 3 4 2 3" xfId="22184" xr:uid="{00000000-0005-0000-0000-0000DF0C0000}"/>
    <cellStyle name="_-* #,##0_-;-* #,##0_-;_-* &quot;-&quot;_-;_-@_-_재무지원부충당금_1 3 4 3" xfId="970" xr:uid="{00000000-0005-0000-0000-0000E00C0000}"/>
    <cellStyle name="_-* #,##0_-;-* #,##0_-;_-* &quot;-&quot;_-;_-@_-_재무지원부충당금_1 3 4 3 2" xfId="16058" xr:uid="{00000000-0005-0000-0000-0000E10C0000}"/>
    <cellStyle name="_-* #,##0_-;-* #,##0_-;_-* &quot;-&quot;_-;_-@_-_재무지원부충당금_1 3 4 3 2 2" xfId="26392" xr:uid="{00000000-0005-0000-0000-0000E20C0000}"/>
    <cellStyle name="_-* #,##0_-;-* #,##0_-;_-* &quot;-&quot;_-;_-@_-_재무지원부충당금_1 3 4 3 3" xfId="22185" xr:uid="{00000000-0005-0000-0000-0000E30C0000}"/>
    <cellStyle name="_-* #,##0_-;-* #,##0_-;_-* &quot;-&quot;_-;_-@_-_재무지원부충당금_1 3 4 4" xfId="16056" xr:uid="{00000000-0005-0000-0000-0000E40C0000}"/>
    <cellStyle name="_-* #,##0_-;-* #,##0_-;_-* &quot;-&quot;_-;_-@_-_재무지원부충당금_1 3 4 4 2" xfId="26390" xr:uid="{00000000-0005-0000-0000-0000E50C0000}"/>
    <cellStyle name="_-* #,##0_-;-* #,##0_-;_-* &quot;-&quot;_-;_-@_-_재무지원부충당금_1 3 4 5" xfId="22183" xr:uid="{00000000-0005-0000-0000-0000E60C0000}"/>
    <cellStyle name="_-* #,##0_-;-* #,##0_-;_-* &quot;-&quot;_-;_-@_-_재무지원부충당금_1 3 5" xfId="971" xr:uid="{00000000-0005-0000-0000-0000E70C0000}"/>
    <cellStyle name="_-* #,##0_-;-* #,##0_-;_-* &quot;-&quot;_-;_-@_-_재무지원부충당금_1 3 5 2" xfId="972" xr:uid="{00000000-0005-0000-0000-0000E80C0000}"/>
    <cellStyle name="_-* #,##0_-;-* #,##0_-;_-* &quot;-&quot;_-;_-@_-_재무지원부충당금_1 3 5 2 2" xfId="16060" xr:uid="{00000000-0005-0000-0000-0000E90C0000}"/>
    <cellStyle name="_-* #,##0_-;-* #,##0_-;_-* &quot;-&quot;_-;_-@_-_재무지원부충당금_1 3 5 2 2 2" xfId="26394" xr:uid="{00000000-0005-0000-0000-0000EA0C0000}"/>
    <cellStyle name="_-* #,##0_-;-* #,##0_-;_-* &quot;-&quot;_-;_-@_-_재무지원부충당금_1 3 5 2 3" xfId="22187" xr:uid="{00000000-0005-0000-0000-0000EB0C0000}"/>
    <cellStyle name="_-* #,##0_-;-* #,##0_-;_-* &quot;-&quot;_-;_-@_-_재무지원부충당금_1 3 5 3" xfId="973" xr:uid="{00000000-0005-0000-0000-0000EC0C0000}"/>
    <cellStyle name="_-* #,##0_-;-* #,##0_-;_-* &quot;-&quot;_-;_-@_-_재무지원부충당금_1 3 5 3 2" xfId="16061" xr:uid="{00000000-0005-0000-0000-0000ED0C0000}"/>
    <cellStyle name="_-* #,##0_-;-* #,##0_-;_-* &quot;-&quot;_-;_-@_-_재무지원부충당금_1 3 5 3 2 2" xfId="26395" xr:uid="{00000000-0005-0000-0000-0000EE0C0000}"/>
    <cellStyle name="_-* #,##0_-;-* #,##0_-;_-* &quot;-&quot;_-;_-@_-_재무지원부충당금_1 3 5 3 3" xfId="22188" xr:uid="{00000000-0005-0000-0000-0000EF0C0000}"/>
    <cellStyle name="_-* #,##0_-;-* #,##0_-;_-* &quot;-&quot;_-;_-@_-_재무지원부충당금_1 3 5 4" xfId="16059" xr:uid="{00000000-0005-0000-0000-0000F00C0000}"/>
    <cellStyle name="_-* #,##0_-;-* #,##0_-;_-* &quot;-&quot;_-;_-@_-_재무지원부충당금_1 3 5 4 2" xfId="26393" xr:uid="{00000000-0005-0000-0000-0000F10C0000}"/>
    <cellStyle name="_-* #,##0_-;-* #,##0_-;_-* &quot;-&quot;_-;_-@_-_재무지원부충당금_1 3 5 5" xfId="22186" xr:uid="{00000000-0005-0000-0000-0000F20C0000}"/>
    <cellStyle name="_-* #,##0_-;-* #,##0_-;_-* &quot;-&quot;_-;_-@_-_재무지원부충당금_1 3 6" xfId="974" xr:uid="{00000000-0005-0000-0000-0000F30C0000}"/>
    <cellStyle name="_-* #,##0_-;-* #,##0_-;_-* &quot;-&quot;_-;_-@_-_재무지원부충당금_1 3 6 2" xfId="16062" xr:uid="{00000000-0005-0000-0000-0000F40C0000}"/>
    <cellStyle name="_-* #,##0_-;-* #,##0_-;_-* &quot;-&quot;_-;_-@_-_재무지원부충당금_1 3 6 2 2" xfId="26396" xr:uid="{00000000-0005-0000-0000-0000F50C0000}"/>
    <cellStyle name="_-* #,##0_-;-* #,##0_-;_-* &quot;-&quot;_-;_-@_-_재무지원부충당금_1 3 6 3" xfId="22189" xr:uid="{00000000-0005-0000-0000-0000F60C0000}"/>
    <cellStyle name="_-* #,##0_-;-* #,##0_-;_-* &quot;-&quot;_-;_-@_-_재무지원부충당금_1 3 7" xfId="975" xr:uid="{00000000-0005-0000-0000-0000F70C0000}"/>
    <cellStyle name="_-* #,##0_-;-* #,##0_-;_-* &quot;-&quot;_-;_-@_-_재무지원부충당금_1 3 7 2" xfId="16063" xr:uid="{00000000-0005-0000-0000-0000F80C0000}"/>
    <cellStyle name="_-* #,##0_-;-* #,##0_-;_-* &quot;-&quot;_-;_-@_-_재무지원부충당금_1 3 7 2 2" xfId="26397" xr:uid="{00000000-0005-0000-0000-0000F90C0000}"/>
    <cellStyle name="_-* #,##0_-;-* #,##0_-;_-* &quot;-&quot;_-;_-@_-_재무지원부충당금_1 3 7 3" xfId="22190" xr:uid="{00000000-0005-0000-0000-0000FA0C0000}"/>
    <cellStyle name="_-* #,##0_-;-* #,##0_-;_-* &quot;-&quot;_-;_-@_-_재무지원부충당금_1 3 8" xfId="976" xr:uid="{00000000-0005-0000-0000-0000FB0C0000}"/>
    <cellStyle name="_-* #,##0_-;-* #,##0_-;_-* &quot;-&quot;_-;_-@_-_재무지원부충당금_1 3 8 2" xfId="16064" xr:uid="{00000000-0005-0000-0000-0000FC0C0000}"/>
    <cellStyle name="_-* #,##0_-;-* #,##0_-;_-* &quot;-&quot;_-;_-@_-_재무지원부충당금_1 3 8 2 2" xfId="26398" xr:uid="{00000000-0005-0000-0000-0000FD0C0000}"/>
    <cellStyle name="_-* #,##0_-;-* #,##0_-;_-* &quot;-&quot;_-;_-@_-_재무지원부충당금_1 3 8 3" xfId="22191" xr:uid="{00000000-0005-0000-0000-0000FE0C0000}"/>
    <cellStyle name="_-* #,##0_-;-* #,##0_-;_-* &quot;-&quot;_-;_-@_-_재무지원부충당금_1 3 9" xfId="16039" xr:uid="{00000000-0005-0000-0000-0000FF0C0000}"/>
    <cellStyle name="_-* #,##0_-;-* #,##0_-;_-* &quot;-&quot;_-;_-@_-_재무지원부충당금_1 3 9 2" xfId="26373" xr:uid="{00000000-0005-0000-0000-0000000D0000}"/>
    <cellStyle name="_-* #,##0_-;-* #,##0_-;_-* &quot;-&quot;_-;_-@_-_재무지원부충당금_1 4" xfId="977" xr:uid="{00000000-0005-0000-0000-0000010D0000}"/>
    <cellStyle name="_-* #,##0_-;-* #,##0_-;_-* &quot;-&quot;_-;_-@_-_재무지원부충당금_1 4 10" xfId="22192" xr:uid="{00000000-0005-0000-0000-0000020D0000}"/>
    <cellStyle name="_-* #,##0_-;-* #,##0_-;_-* &quot;-&quot;_-;_-@_-_재무지원부충당금_1 4 2" xfId="978" xr:uid="{00000000-0005-0000-0000-0000030D0000}"/>
    <cellStyle name="_-* #,##0_-;-* #,##0_-;_-* &quot;-&quot;_-;_-@_-_재무지원부충당금_1 4 2 2" xfId="979" xr:uid="{00000000-0005-0000-0000-0000040D0000}"/>
    <cellStyle name="_-* #,##0_-;-* #,##0_-;_-* &quot;-&quot;_-;_-@_-_재무지원부충당금_1 4 2 2 2" xfId="980" xr:uid="{00000000-0005-0000-0000-0000050D0000}"/>
    <cellStyle name="_-* #,##0_-;-* #,##0_-;_-* &quot;-&quot;_-;_-@_-_재무지원부충당금_1 4 2 2 2 2" xfId="16068" xr:uid="{00000000-0005-0000-0000-0000060D0000}"/>
    <cellStyle name="_-* #,##0_-;-* #,##0_-;_-* &quot;-&quot;_-;_-@_-_재무지원부충당금_1 4 2 2 2 2 2" xfId="26402" xr:uid="{00000000-0005-0000-0000-0000070D0000}"/>
    <cellStyle name="_-* #,##0_-;-* #,##0_-;_-* &quot;-&quot;_-;_-@_-_재무지원부충당금_1 4 2 2 2 3" xfId="22195" xr:uid="{00000000-0005-0000-0000-0000080D0000}"/>
    <cellStyle name="_-* #,##0_-;-* #,##0_-;_-* &quot;-&quot;_-;_-@_-_재무지원부충당금_1 4 2 2 3" xfId="981" xr:uid="{00000000-0005-0000-0000-0000090D0000}"/>
    <cellStyle name="_-* #,##0_-;-* #,##0_-;_-* &quot;-&quot;_-;_-@_-_재무지원부충당금_1 4 2 2 3 2" xfId="16069" xr:uid="{00000000-0005-0000-0000-00000A0D0000}"/>
    <cellStyle name="_-* #,##0_-;-* #,##0_-;_-* &quot;-&quot;_-;_-@_-_재무지원부충당금_1 4 2 2 3 2 2" xfId="26403" xr:uid="{00000000-0005-0000-0000-00000B0D0000}"/>
    <cellStyle name="_-* #,##0_-;-* #,##0_-;_-* &quot;-&quot;_-;_-@_-_재무지원부충당금_1 4 2 2 3 3" xfId="22196" xr:uid="{00000000-0005-0000-0000-00000C0D0000}"/>
    <cellStyle name="_-* #,##0_-;-* #,##0_-;_-* &quot;-&quot;_-;_-@_-_재무지원부충당금_1 4 2 2 4" xfId="16067" xr:uid="{00000000-0005-0000-0000-00000D0D0000}"/>
    <cellStyle name="_-* #,##0_-;-* #,##0_-;_-* &quot;-&quot;_-;_-@_-_재무지원부충당금_1 4 2 2 4 2" xfId="26401" xr:uid="{00000000-0005-0000-0000-00000E0D0000}"/>
    <cellStyle name="_-* #,##0_-;-* #,##0_-;_-* &quot;-&quot;_-;_-@_-_재무지원부충당금_1 4 2 2 5" xfId="22194" xr:uid="{00000000-0005-0000-0000-00000F0D0000}"/>
    <cellStyle name="_-* #,##0_-;-* #,##0_-;_-* &quot;-&quot;_-;_-@_-_재무지원부충당금_1 4 2 3" xfId="982" xr:uid="{00000000-0005-0000-0000-0000100D0000}"/>
    <cellStyle name="_-* #,##0_-;-* #,##0_-;_-* &quot;-&quot;_-;_-@_-_재무지원부충당금_1 4 2 3 2" xfId="983" xr:uid="{00000000-0005-0000-0000-0000110D0000}"/>
    <cellStyle name="_-* #,##0_-;-* #,##0_-;_-* &quot;-&quot;_-;_-@_-_재무지원부충당금_1 4 2 3 2 2" xfId="16071" xr:uid="{00000000-0005-0000-0000-0000120D0000}"/>
    <cellStyle name="_-* #,##0_-;-* #,##0_-;_-* &quot;-&quot;_-;_-@_-_재무지원부충당금_1 4 2 3 2 2 2" xfId="26405" xr:uid="{00000000-0005-0000-0000-0000130D0000}"/>
    <cellStyle name="_-* #,##0_-;-* #,##0_-;_-* &quot;-&quot;_-;_-@_-_재무지원부충당금_1 4 2 3 2 3" xfId="22198" xr:uid="{00000000-0005-0000-0000-0000140D0000}"/>
    <cellStyle name="_-* #,##0_-;-* #,##0_-;_-* &quot;-&quot;_-;_-@_-_재무지원부충당금_1 4 2 3 3" xfId="984" xr:uid="{00000000-0005-0000-0000-0000150D0000}"/>
    <cellStyle name="_-* #,##0_-;-* #,##0_-;_-* &quot;-&quot;_-;_-@_-_재무지원부충당금_1 4 2 3 3 2" xfId="16072" xr:uid="{00000000-0005-0000-0000-0000160D0000}"/>
    <cellStyle name="_-* #,##0_-;-* #,##0_-;_-* &quot;-&quot;_-;_-@_-_재무지원부충당금_1 4 2 3 3 2 2" xfId="26406" xr:uid="{00000000-0005-0000-0000-0000170D0000}"/>
    <cellStyle name="_-* #,##0_-;-* #,##0_-;_-* &quot;-&quot;_-;_-@_-_재무지원부충당금_1 4 2 3 3 3" xfId="22199" xr:uid="{00000000-0005-0000-0000-0000180D0000}"/>
    <cellStyle name="_-* #,##0_-;-* #,##0_-;_-* &quot;-&quot;_-;_-@_-_재무지원부충당금_1 4 2 3 4" xfId="16070" xr:uid="{00000000-0005-0000-0000-0000190D0000}"/>
    <cellStyle name="_-* #,##0_-;-* #,##0_-;_-* &quot;-&quot;_-;_-@_-_재무지원부충당금_1 4 2 3 4 2" xfId="26404" xr:uid="{00000000-0005-0000-0000-00001A0D0000}"/>
    <cellStyle name="_-* #,##0_-;-* #,##0_-;_-* &quot;-&quot;_-;_-@_-_재무지원부충당금_1 4 2 3 5" xfId="22197" xr:uid="{00000000-0005-0000-0000-00001B0D0000}"/>
    <cellStyle name="_-* #,##0_-;-* #,##0_-;_-* &quot;-&quot;_-;_-@_-_재무지원부충당금_1 4 2 4" xfId="985" xr:uid="{00000000-0005-0000-0000-00001C0D0000}"/>
    <cellStyle name="_-* #,##0_-;-* #,##0_-;_-* &quot;-&quot;_-;_-@_-_재무지원부충당금_1 4 2 4 2" xfId="986" xr:uid="{00000000-0005-0000-0000-00001D0D0000}"/>
    <cellStyle name="_-* #,##0_-;-* #,##0_-;_-* &quot;-&quot;_-;_-@_-_재무지원부충당금_1 4 2 4 2 2" xfId="16074" xr:uid="{00000000-0005-0000-0000-00001E0D0000}"/>
    <cellStyle name="_-* #,##0_-;-* #,##0_-;_-* &quot;-&quot;_-;_-@_-_재무지원부충당금_1 4 2 4 2 2 2" xfId="26408" xr:uid="{00000000-0005-0000-0000-00001F0D0000}"/>
    <cellStyle name="_-* #,##0_-;-* #,##0_-;_-* &quot;-&quot;_-;_-@_-_재무지원부충당금_1 4 2 4 2 3" xfId="22201" xr:uid="{00000000-0005-0000-0000-0000200D0000}"/>
    <cellStyle name="_-* #,##0_-;-* #,##0_-;_-* &quot;-&quot;_-;_-@_-_재무지원부충당금_1 4 2 4 3" xfId="987" xr:uid="{00000000-0005-0000-0000-0000210D0000}"/>
    <cellStyle name="_-* #,##0_-;-* #,##0_-;_-* &quot;-&quot;_-;_-@_-_재무지원부충당금_1 4 2 4 3 2" xfId="16075" xr:uid="{00000000-0005-0000-0000-0000220D0000}"/>
    <cellStyle name="_-* #,##0_-;-* #,##0_-;_-* &quot;-&quot;_-;_-@_-_재무지원부충당금_1 4 2 4 3 2 2" xfId="26409" xr:uid="{00000000-0005-0000-0000-0000230D0000}"/>
    <cellStyle name="_-* #,##0_-;-* #,##0_-;_-* &quot;-&quot;_-;_-@_-_재무지원부충당금_1 4 2 4 3 3" xfId="22202" xr:uid="{00000000-0005-0000-0000-0000240D0000}"/>
    <cellStyle name="_-* #,##0_-;-* #,##0_-;_-* &quot;-&quot;_-;_-@_-_재무지원부충당금_1 4 2 4 4" xfId="16073" xr:uid="{00000000-0005-0000-0000-0000250D0000}"/>
    <cellStyle name="_-* #,##0_-;-* #,##0_-;_-* &quot;-&quot;_-;_-@_-_재무지원부충당금_1 4 2 4 4 2" xfId="26407" xr:uid="{00000000-0005-0000-0000-0000260D0000}"/>
    <cellStyle name="_-* #,##0_-;-* #,##0_-;_-* &quot;-&quot;_-;_-@_-_재무지원부충당금_1 4 2 4 5" xfId="22200" xr:uid="{00000000-0005-0000-0000-0000270D0000}"/>
    <cellStyle name="_-* #,##0_-;-* #,##0_-;_-* &quot;-&quot;_-;_-@_-_재무지원부충당금_1 4 2 5" xfId="988" xr:uid="{00000000-0005-0000-0000-0000280D0000}"/>
    <cellStyle name="_-* #,##0_-;-* #,##0_-;_-* &quot;-&quot;_-;_-@_-_재무지원부충당금_1 4 2 5 2" xfId="16076" xr:uid="{00000000-0005-0000-0000-0000290D0000}"/>
    <cellStyle name="_-* #,##0_-;-* #,##0_-;_-* &quot;-&quot;_-;_-@_-_재무지원부충당금_1 4 2 5 2 2" xfId="26410" xr:uid="{00000000-0005-0000-0000-00002A0D0000}"/>
    <cellStyle name="_-* #,##0_-;-* #,##0_-;_-* &quot;-&quot;_-;_-@_-_재무지원부충당금_1 4 2 5 3" xfId="22203" xr:uid="{00000000-0005-0000-0000-00002B0D0000}"/>
    <cellStyle name="_-* #,##0_-;-* #,##0_-;_-* &quot;-&quot;_-;_-@_-_재무지원부충당금_1 4 2 6" xfId="989" xr:uid="{00000000-0005-0000-0000-00002C0D0000}"/>
    <cellStyle name="_-* #,##0_-;-* #,##0_-;_-* &quot;-&quot;_-;_-@_-_재무지원부충당금_1 4 2 6 2" xfId="16077" xr:uid="{00000000-0005-0000-0000-00002D0D0000}"/>
    <cellStyle name="_-* #,##0_-;-* #,##0_-;_-* &quot;-&quot;_-;_-@_-_재무지원부충당금_1 4 2 6 2 2" xfId="26411" xr:uid="{00000000-0005-0000-0000-00002E0D0000}"/>
    <cellStyle name="_-* #,##0_-;-* #,##0_-;_-* &quot;-&quot;_-;_-@_-_재무지원부충당금_1 4 2 6 3" xfId="22204" xr:uid="{00000000-0005-0000-0000-00002F0D0000}"/>
    <cellStyle name="_-* #,##0_-;-* #,##0_-;_-* &quot;-&quot;_-;_-@_-_재무지원부충당금_1 4 2 7" xfId="990" xr:uid="{00000000-0005-0000-0000-0000300D0000}"/>
    <cellStyle name="_-* #,##0_-;-* #,##0_-;_-* &quot;-&quot;_-;_-@_-_재무지원부충당금_1 4 2 7 2" xfId="16078" xr:uid="{00000000-0005-0000-0000-0000310D0000}"/>
    <cellStyle name="_-* #,##0_-;-* #,##0_-;_-* &quot;-&quot;_-;_-@_-_재무지원부충당금_1 4 2 7 2 2" xfId="26412" xr:uid="{00000000-0005-0000-0000-0000320D0000}"/>
    <cellStyle name="_-* #,##0_-;-* #,##0_-;_-* &quot;-&quot;_-;_-@_-_재무지원부충당금_1 4 2 7 3" xfId="22205" xr:uid="{00000000-0005-0000-0000-0000330D0000}"/>
    <cellStyle name="_-* #,##0_-;-* #,##0_-;_-* &quot;-&quot;_-;_-@_-_재무지원부충당금_1 4 2 8" xfId="16066" xr:uid="{00000000-0005-0000-0000-0000340D0000}"/>
    <cellStyle name="_-* #,##0_-;-* #,##0_-;_-* &quot;-&quot;_-;_-@_-_재무지원부충당금_1 4 2 8 2" xfId="26400" xr:uid="{00000000-0005-0000-0000-0000350D0000}"/>
    <cellStyle name="_-* #,##0_-;-* #,##0_-;_-* &quot;-&quot;_-;_-@_-_재무지원부충당금_1 4 2 9" xfId="22193" xr:uid="{00000000-0005-0000-0000-0000360D0000}"/>
    <cellStyle name="_-* #,##0_-;-* #,##0_-;_-* &quot;-&quot;_-;_-@_-_재무지원부충당금_1 4 3" xfId="991" xr:uid="{00000000-0005-0000-0000-0000370D0000}"/>
    <cellStyle name="_-* #,##0_-;-* #,##0_-;_-* &quot;-&quot;_-;_-@_-_재무지원부충당금_1 4 3 2" xfId="992" xr:uid="{00000000-0005-0000-0000-0000380D0000}"/>
    <cellStyle name="_-* #,##0_-;-* #,##0_-;_-* &quot;-&quot;_-;_-@_-_재무지원부충당금_1 4 3 2 2" xfId="16080" xr:uid="{00000000-0005-0000-0000-0000390D0000}"/>
    <cellStyle name="_-* #,##0_-;-* #,##0_-;_-* &quot;-&quot;_-;_-@_-_재무지원부충당금_1 4 3 2 2 2" xfId="26414" xr:uid="{00000000-0005-0000-0000-00003A0D0000}"/>
    <cellStyle name="_-* #,##0_-;-* #,##0_-;_-* &quot;-&quot;_-;_-@_-_재무지원부충당금_1 4 3 2 3" xfId="22207" xr:uid="{00000000-0005-0000-0000-00003B0D0000}"/>
    <cellStyle name="_-* #,##0_-;-* #,##0_-;_-* &quot;-&quot;_-;_-@_-_재무지원부충당금_1 4 3 3" xfId="993" xr:uid="{00000000-0005-0000-0000-00003C0D0000}"/>
    <cellStyle name="_-* #,##0_-;-* #,##0_-;_-* &quot;-&quot;_-;_-@_-_재무지원부충당금_1 4 3 3 2" xfId="16081" xr:uid="{00000000-0005-0000-0000-00003D0D0000}"/>
    <cellStyle name="_-* #,##0_-;-* #,##0_-;_-* &quot;-&quot;_-;_-@_-_재무지원부충당금_1 4 3 3 2 2" xfId="26415" xr:uid="{00000000-0005-0000-0000-00003E0D0000}"/>
    <cellStyle name="_-* #,##0_-;-* #,##0_-;_-* &quot;-&quot;_-;_-@_-_재무지원부충당금_1 4 3 3 3" xfId="22208" xr:uid="{00000000-0005-0000-0000-00003F0D0000}"/>
    <cellStyle name="_-* #,##0_-;-* #,##0_-;_-* &quot;-&quot;_-;_-@_-_재무지원부충당금_1 4 3 4" xfId="16079" xr:uid="{00000000-0005-0000-0000-0000400D0000}"/>
    <cellStyle name="_-* #,##0_-;-* #,##0_-;_-* &quot;-&quot;_-;_-@_-_재무지원부충당금_1 4 3 4 2" xfId="26413" xr:uid="{00000000-0005-0000-0000-0000410D0000}"/>
    <cellStyle name="_-* #,##0_-;-* #,##0_-;_-* &quot;-&quot;_-;_-@_-_재무지원부충당금_1 4 3 5" xfId="22206" xr:uid="{00000000-0005-0000-0000-0000420D0000}"/>
    <cellStyle name="_-* #,##0_-;-* #,##0_-;_-* &quot;-&quot;_-;_-@_-_재무지원부충당금_1 4 4" xfId="994" xr:uid="{00000000-0005-0000-0000-0000430D0000}"/>
    <cellStyle name="_-* #,##0_-;-* #,##0_-;_-* &quot;-&quot;_-;_-@_-_재무지원부충당금_1 4 4 2" xfId="995" xr:uid="{00000000-0005-0000-0000-0000440D0000}"/>
    <cellStyle name="_-* #,##0_-;-* #,##0_-;_-* &quot;-&quot;_-;_-@_-_재무지원부충당금_1 4 4 2 2" xfId="16083" xr:uid="{00000000-0005-0000-0000-0000450D0000}"/>
    <cellStyle name="_-* #,##0_-;-* #,##0_-;_-* &quot;-&quot;_-;_-@_-_재무지원부충당금_1 4 4 2 2 2" xfId="26417" xr:uid="{00000000-0005-0000-0000-0000460D0000}"/>
    <cellStyle name="_-* #,##0_-;-* #,##0_-;_-* &quot;-&quot;_-;_-@_-_재무지원부충당금_1 4 4 2 3" xfId="22210" xr:uid="{00000000-0005-0000-0000-0000470D0000}"/>
    <cellStyle name="_-* #,##0_-;-* #,##0_-;_-* &quot;-&quot;_-;_-@_-_재무지원부충당금_1 4 4 3" xfId="996" xr:uid="{00000000-0005-0000-0000-0000480D0000}"/>
    <cellStyle name="_-* #,##0_-;-* #,##0_-;_-* &quot;-&quot;_-;_-@_-_재무지원부충당금_1 4 4 3 2" xfId="16084" xr:uid="{00000000-0005-0000-0000-0000490D0000}"/>
    <cellStyle name="_-* #,##0_-;-* #,##0_-;_-* &quot;-&quot;_-;_-@_-_재무지원부충당금_1 4 4 3 2 2" xfId="26418" xr:uid="{00000000-0005-0000-0000-00004A0D0000}"/>
    <cellStyle name="_-* #,##0_-;-* #,##0_-;_-* &quot;-&quot;_-;_-@_-_재무지원부충당금_1 4 4 3 3" xfId="22211" xr:uid="{00000000-0005-0000-0000-00004B0D0000}"/>
    <cellStyle name="_-* #,##0_-;-* #,##0_-;_-* &quot;-&quot;_-;_-@_-_재무지원부충당금_1 4 4 4" xfId="16082" xr:uid="{00000000-0005-0000-0000-00004C0D0000}"/>
    <cellStyle name="_-* #,##0_-;-* #,##0_-;_-* &quot;-&quot;_-;_-@_-_재무지원부충당금_1 4 4 4 2" xfId="26416" xr:uid="{00000000-0005-0000-0000-00004D0D0000}"/>
    <cellStyle name="_-* #,##0_-;-* #,##0_-;_-* &quot;-&quot;_-;_-@_-_재무지원부충당금_1 4 4 5" xfId="22209" xr:uid="{00000000-0005-0000-0000-00004E0D0000}"/>
    <cellStyle name="_-* #,##0_-;-* #,##0_-;_-* &quot;-&quot;_-;_-@_-_재무지원부충당금_1 4 5" xfId="997" xr:uid="{00000000-0005-0000-0000-00004F0D0000}"/>
    <cellStyle name="_-* #,##0_-;-* #,##0_-;_-* &quot;-&quot;_-;_-@_-_재무지원부충당금_1 4 5 2" xfId="998" xr:uid="{00000000-0005-0000-0000-0000500D0000}"/>
    <cellStyle name="_-* #,##0_-;-* #,##0_-;_-* &quot;-&quot;_-;_-@_-_재무지원부충당금_1 4 5 2 2" xfId="16086" xr:uid="{00000000-0005-0000-0000-0000510D0000}"/>
    <cellStyle name="_-* #,##0_-;-* #,##0_-;_-* &quot;-&quot;_-;_-@_-_재무지원부충당금_1 4 5 2 2 2" xfId="26420" xr:uid="{00000000-0005-0000-0000-0000520D0000}"/>
    <cellStyle name="_-* #,##0_-;-* #,##0_-;_-* &quot;-&quot;_-;_-@_-_재무지원부충당금_1 4 5 2 3" xfId="22213" xr:uid="{00000000-0005-0000-0000-0000530D0000}"/>
    <cellStyle name="_-* #,##0_-;-* #,##0_-;_-* &quot;-&quot;_-;_-@_-_재무지원부충당금_1 4 5 3" xfId="999" xr:uid="{00000000-0005-0000-0000-0000540D0000}"/>
    <cellStyle name="_-* #,##0_-;-* #,##0_-;_-* &quot;-&quot;_-;_-@_-_재무지원부충당금_1 4 5 3 2" xfId="16087" xr:uid="{00000000-0005-0000-0000-0000550D0000}"/>
    <cellStyle name="_-* #,##0_-;-* #,##0_-;_-* &quot;-&quot;_-;_-@_-_재무지원부충당금_1 4 5 3 2 2" xfId="26421" xr:uid="{00000000-0005-0000-0000-0000560D0000}"/>
    <cellStyle name="_-* #,##0_-;-* #,##0_-;_-* &quot;-&quot;_-;_-@_-_재무지원부충당금_1 4 5 3 3" xfId="22214" xr:uid="{00000000-0005-0000-0000-0000570D0000}"/>
    <cellStyle name="_-* #,##0_-;-* #,##0_-;_-* &quot;-&quot;_-;_-@_-_재무지원부충당금_1 4 5 4" xfId="16085" xr:uid="{00000000-0005-0000-0000-0000580D0000}"/>
    <cellStyle name="_-* #,##0_-;-* #,##0_-;_-* &quot;-&quot;_-;_-@_-_재무지원부충당금_1 4 5 4 2" xfId="26419" xr:uid="{00000000-0005-0000-0000-0000590D0000}"/>
    <cellStyle name="_-* #,##0_-;-* #,##0_-;_-* &quot;-&quot;_-;_-@_-_재무지원부충당금_1 4 5 5" xfId="22212" xr:uid="{00000000-0005-0000-0000-00005A0D0000}"/>
    <cellStyle name="_-* #,##0_-;-* #,##0_-;_-* &quot;-&quot;_-;_-@_-_재무지원부충당금_1 4 6" xfId="1000" xr:uid="{00000000-0005-0000-0000-00005B0D0000}"/>
    <cellStyle name="_-* #,##0_-;-* #,##0_-;_-* &quot;-&quot;_-;_-@_-_재무지원부충당금_1 4 6 2" xfId="16088" xr:uid="{00000000-0005-0000-0000-00005C0D0000}"/>
    <cellStyle name="_-* #,##0_-;-* #,##0_-;_-* &quot;-&quot;_-;_-@_-_재무지원부충당금_1 4 6 2 2" xfId="26422" xr:uid="{00000000-0005-0000-0000-00005D0D0000}"/>
    <cellStyle name="_-* #,##0_-;-* #,##0_-;_-* &quot;-&quot;_-;_-@_-_재무지원부충당금_1 4 6 3" xfId="22215" xr:uid="{00000000-0005-0000-0000-00005E0D0000}"/>
    <cellStyle name="_-* #,##0_-;-* #,##0_-;_-* &quot;-&quot;_-;_-@_-_재무지원부충당금_1 4 7" xfId="1001" xr:uid="{00000000-0005-0000-0000-00005F0D0000}"/>
    <cellStyle name="_-* #,##0_-;-* #,##0_-;_-* &quot;-&quot;_-;_-@_-_재무지원부충당금_1 4 7 2" xfId="16089" xr:uid="{00000000-0005-0000-0000-0000600D0000}"/>
    <cellStyle name="_-* #,##0_-;-* #,##0_-;_-* &quot;-&quot;_-;_-@_-_재무지원부충당금_1 4 7 2 2" xfId="26423" xr:uid="{00000000-0005-0000-0000-0000610D0000}"/>
    <cellStyle name="_-* #,##0_-;-* #,##0_-;_-* &quot;-&quot;_-;_-@_-_재무지원부충당금_1 4 7 3" xfId="22216" xr:uid="{00000000-0005-0000-0000-0000620D0000}"/>
    <cellStyle name="_-* #,##0_-;-* #,##0_-;_-* &quot;-&quot;_-;_-@_-_재무지원부충당금_1 4 8" xfId="1002" xr:uid="{00000000-0005-0000-0000-0000630D0000}"/>
    <cellStyle name="_-* #,##0_-;-* #,##0_-;_-* &quot;-&quot;_-;_-@_-_재무지원부충당금_1 4 8 2" xfId="16090" xr:uid="{00000000-0005-0000-0000-0000640D0000}"/>
    <cellStyle name="_-* #,##0_-;-* #,##0_-;_-* &quot;-&quot;_-;_-@_-_재무지원부충당금_1 4 8 2 2" xfId="26424" xr:uid="{00000000-0005-0000-0000-0000650D0000}"/>
    <cellStyle name="_-* #,##0_-;-* #,##0_-;_-* &quot;-&quot;_-;_-@_-_재무지원부충당금_1 4 8 3" xfId="22217" xr:uid="{00000000-0005-0000-0000-0000660D0000}"/>
    <cellStyle name="_-* #,##0_-;-* #,##0_-;_-* &quot;-&quot;_-;_-@_-_재무지원부충당금_1 4 9" xfId="16065" xr:uid="{00000000-0005-0000-0000-0000670D0000}"/>
    <cellStyle name="_-* #,##0_-;-* #,##0_-;_-* &quot;-&quot;_-;_-@_-_재무지원부충당금_1 4 9 2" xfId="26399" xr:uid="{00000000-0005-0000-0000-0000680D0000}"/>
    <cellStyle name="_-* #,##0_-;-* #,##0_-;_-* &quot;-&quot;_-;_-@_-_재무지원부충당금_1 5" xfId="1003" xr:uid="{00000000-0005-0000-0000-0000690D0000}"/>
    <cellStyle name="_-* #,##0_-;-* #,##0_-;_-* &quot;-&quot;_-;_-@_-_재무지원부충당금_1 5 2" xfId="1004" xr:uid="{00000000-0005-0000-0000-00006A0D0000}"/>
    <cellStyle name="_-* #,##0_-;-* #,##0_-;_-* &quot;-&quot;_-;_-@_-_재무지원부충당금_1 5 2 2" xfId="1005" xr:uid="{00000000-0005-0000-0000-00006B0D0000}"/>
    <cellStyle name="_-* #,##0_-;-* #,##0_-;_-* &quot;-&quot;_-;_-@_-_재무지원부충당금_1 5 2 2 2" xfId="16093" xr:uid="{00000000-0005-0000-0000-00006C0D0000}"/>
    <cellStyle name="_-* #,##0_-;-* #,##0_-;_-* &quot;-&quot;_-;_-@_-_재무지원부충당금_1 5 2 2 2 2" xfId="26427" xr:uid="{00000000-0005-0000-0000-00006D0D0000}"/>
    <cellStyle name="_-* #,##0_-;-* #,##0_-;_-* &quot;-&quot;_-;_-@_-_재무지원부충당금_1 5 2 2 3" xfId="22220" xr:uid="{00000000-0005-0000-0000-00006E0D0000}"/>
    <cellStyle name="_-* #,##0_-;-* #,##0_-;_-* &quot;-&quot;_-;_-@_-_재무지원부충당금_1 5 2 3" xfId="1006" xr:uid="{00000000-0005-0000-0000-00006F0D0000}"/>
    <cellStyle name="_-* #,##0_-;-* #,##0_-;_-* &quot;-&quot;_-;_-@_-_재무지원부충당금_1 5 2 3 2" xfId="16094" xr:uid="{00000000-0005-0000-0000-0000700D0000}"/>
    <cellStyle name="_-* #,##0_-;-* #,##0_-;_-* &quot;-&quot;_-;_-@_-_재무지원부충당금_1 5 2 3 2 2" xfId="26428" xr:uid="{00000000-0005-0000-0000-0000710D0000}"/>
    <cellStyle name="_-* #,##0_-;-* #,##0_-;_-* &quot;-&quot;_-;_-@_-_재무지원부충당금_1 5 2 3 3" xfId="22221" xr:uid="{00000000-0005-0000-0000-0000720D0000}"/>
    <cellStyle name="_-* #,##0_-;-* #,##0_-;_-* &quot;-&quot;_-;_-@_-_재무지원부충당금_1 5 2 4" xfId="16092" xr:uid="{00000000-0005-0000-0000-0000730D0000}"/>
    <cellStyle name="_-* #,##0_-;-* #,##0_-;_-* &quot;-&quot;_-;_-@_-_재무지원부충당금_1 5 2 4 2" xfId="26426" xr:uid="{00000000-0005-0000-0000-0000740D0000}"/>
    <cellStyle name="_-* #,##0_-;-* #,##0_-;_-* &quot;-&quot;_-;_-@_-_재무지원부충당금_1 5 2 5" xfId="22219" xr:uid="{00000000-0005-0000-0000-0000750D0000}"/>
    <cellStyle name="_-* #,##0_-;-* #,##0_-;_-* &quot;-&quot;_-;_-@_-_재무지원부충당금_1 5 3" xfId="1007" xr:uid="{00000000-0005-0000-0000-0000760D0000}"/>
    <cellStyle name="_-* #,##0_-;-* #,##0_-;_-* &quot;-&quot;_-;_-@_-_재무지원부충당금_1 5 3 2" xfId="1008" xr:uid="{00000000-0005-0000-0000-0000770D0000}"/>
    <cellStyle name="_-* #,##0_-;-* #,##0_-;_-* &quot;-&quot;_-;_-@_-_재무지원부충당금_1 5 3 2 2" xfId="16096" xr:uid="{00000000-0005-0000-0000-0000780D0000}"/>
    <cellStyle name="_-* #,##0_-;-* #,##0_-;_-* &quot;-&quot;_-;_-@_-_재무지원부충당금_1 5 3 2 2 2" xfId="26430" xr:uid="{00000000-0005-0000-0000-0000790D0000}"/>
    <cellStyle name="_-* #,##0_-;-* #,##0_-;_-* &quot;-&quot;_-;_-@_-_재무지원부충당금_1 5 3 2 3" xfId="22223" xr:uid="{00000000-0005-0000-0000-00007A0D0000}"/>
    <cellStyle name="_-* #,##0_-;-* #,##0_-;_-* &quot;-&quot;_-;_-@_-_재무지원부충당금_1 5 3 3" xfId="1009" xr:uid="{00000000-0005-0000-0000-00007B0D0000}"/>
    <cellStyle name="_-* #,##0_-;-* #,##0_-;_-* &quot;-&quot;_-;_-@_-_재무지원부충당금_1 5 3 3 2" xfId="16097" xr:uid="{00000000-0005-0000-0000-00007C0D0000}"/>
    <cellStyle name="_-* #,##0_-;-* #,##0_-;_-* &quot;-&quot;_-;_-@_-_재무지원부충당금_1 5 3 3 2 2" xfId="26431" xr:uid="{00000000-0005-0000-0000-00007D0D0000}"/>
    <cellStyle name="_-* #,##0_-;-* #,##0_-;_-* &quot;-&quot;_-;_-@_-_재무지원부충당금_1 5 3 3 3" xfId="22224" xr:uid="{00000000-0005-0000-0000-00007E0D0000}"/>
    <cellStyle name="_-* #,##0_-;-* #,##0_-;_-* &quot;-&quot;_-;_-@_-_재무지원부충당금_1 5 3 4" xfId="16095" xr:uid="{00000000-0005-0000-0000-00007F0D0000}"/>
    <cellStyle name="_-* #,##0_-;-* #,##0_-;_-* &quot;-&quot;_-;_-@_-_재무지원부충당금_1 5 3 4 2" xfId="26429" xr:uid="{00000000-0005-0000-0000-0000800D0000}"/>
    <cellStyle name="_-* #,##0_-;-* #,##0_-;_-* &quot;-&quot;_-;_-@_-_재무지원부충당금_1 5 3 5" xfId="22222" xr:uid="{00000000-0005-0000-0000-0000810D0000}"/>
    <cellStyle name="_-* #,##0_-;-* #,##0_-;_-* &quot;-&quot;_-;_-@_-_재무지원부충당금_1 5 4" xfId="1010" xr:uid="{00000000-0005-0000-0000-0000820D0000}"/>
    <cellStyle name="_-* #,##0_-;-* #,##0_-;_-* &quot;-&quot;_-;_-@_-_재무지원부충당금_1 5 4 2" xfId="1011" xr:uid="{00000000-0005-0000-0000-0000830D0000}"/>
    <cellStyle name="_-* #,##0_-;-* #,##0_-;_-* &quot;-&quot;_-;_-@_-_재무지원부충당금_1 5 4 2 2" xfId="16099" xr:uid="{00000000-0005-0000-0000-0000840D0000}"/>
    <cellStyle name="_-* #,##0_-;-* #,##0_-;_-* &quot;-&quot;_-;_-@_-_재무지원부충당금_1 5 4 2 2 2" xfId="26433" xr:uid="{00000000-0005-0000-0000-0000850D0000}"/>
    <cellStyle name="_-* #,##0_-;-* #,##0_-;_-* &quot;-&quot;_-;_-@_-_재무지원부충당금_1 5 4 2 3" xfId="22226" xr:uid="{00000000-0005-0000-0000-0000860D0000}"/>
    <cellStyle name="_-* #,##0_-;-* #,##0_-;_-* &quot;-&quot;_-;_-@_-_재무지원부충당금_1 5 4 3" xfId="1012" xr:uid="{00000000-0005-0000-0000-0000870D0000}"/>
    <cellStyle name="_-* #,##0_-;-* #,##0_-;_-* &quot;-&quot;_-;_-@_-_재무지원부충당금_1 5 4 3 2" xfId="16100" xr:uid="{00000000-0005-0000-0000-0000880D0000}"/>
    <cellStyle name="_-* #,##0_-;-* #,##0_-;_-* &quot;-&quot;_-;_-@_-_재무지원부충당금_1 5 4 3 2 2" xfId="26434" xr:uid="{00000000-0005-0000-0000-0000890D0000}"/>
    <cellStyle name="_-* #,##0_-;-* #,##0_-;_-* &quot;-&quot;_-;_-@_-_재무지원부충당금_1 5 4 3 3" xfId="22227" xr:uid="{00000000-0005-0000-0000-00008A0D0000}"/>
    <cellStyle name="_-* #,##0_-;-* #,##0_-;_-* &quot;-&quot;_-;_-@_-_재무지원부충당금_1 5 4 4" xfId="16098" xr:uid="{00000000-0005-0000-0000-00008B0D0000}"/>
    <cellStyle name="_-* #,##0_-;-* #,##0_-;_-* &quot;-&quot;_-;_-@_-_재무지원부충당금_1 5 4 4 2" xfId="26432" xr:uid="{00000000-0005-0000-0000-00008C0D0000}"/>
    <cellStyle name="_-* #,##0_-;-* #,##0_-;_-* &quot;-&quot;_-;_-@_-_재무지원부충당금_1 5 4 5" xfId="22225" xr:uid="{00000000-0005-0000-0000-00008D0D0000}"/>
    <cellStyle name="_-* #,##0_-;-* #,##0_-;_-* &quot;-&quot;_-;_-@_-_재무지원부충당금_1 5 5" xfId="1013" xr:uid="{00000000-0005-0000-0000-00008E0D0000}"/>
    <cellStyle name="_-* #,##0_-;-* #,##0_-;_-* &quot;-&quot;_-;_-@_-_재무지원부충당금_1 5 5 2" xfId="16101" xr:uid="{00000000-0005-0000-0000-00008F0D0000}"/>
    <cellStyle name="_-* #,##0_-;-* #,##0_-;_-* &quot;-&quot;_-;_-@_-_재무지원부충당금_1 5 5 2 2" xfId="26435" xr:uid="{00000000-0005-0000-0000-0000900D0000}"/>
    <cellStyle name="_-* #,##0_-;-* #,##0_-;_-* &quot;-&quot;_-;_-@_-_재무지원부충당금_1 5 5 3" xfId="22228" xr:uid="{00000000-0005-0000-0000-0000910D0000}"/>
    <cellStyle name="_-* #,##0_-;-* #,##0_-;_-* &quot;-&quot;_-;_-@_-_재무지원부충당금_1 5 6" xfId="1014" xr:uid="{00000000-0005-0000-0000-0000920D0000}"/>
    <cellStyle name="_-* #,##0_-;-* #,##0_-;_-* &quot;-&quot;_-;_-@_-_재무지원부충당금_1 5 6 2" xfId="16102" xr:uid="{00000000-0005-0000-0000-0000930D0000}"/>
    <cellStyle name="_-* #,##0_-;-* #,##0_-;_-* &quot;-&quot;_-;_-@_-_재무지원부충당금_1 5 6 2 2" xfId="26436" xr:uid="{00000000-0005-0000-0000-0000940D0000}"/>
    <cellStyle name="_-* #,##0_-;-* #,##0_-;_-* &quot;-&quot;_-;_-@_-_재무지원부충당금_1 5 6 3" xfId="22229" xr:uid="{00000000-0005-0000-0000-0000950D0000}"/>
    <cellStyle name="_-* #,##0_-;-* #,##0_-;_-* &quot;-&quot;_-;_-@_-_재무지원부충당금_1 5 7" xfId="1015" xr:uid="{00000000-0005-0000-0000-0000960D0000}"/>
    <cellStyle name="_-* #,##0_-;-* #,##0_-;_-* &quot;-&quot;_-;_-@_-_재무지원부충당금_1 5 7 2" xfId="16103" xr:uid="{00000000-0005-0000-0000-0000970D0000}"/>
    <cellStyle name="_-* #,##0_-;-* #,##0_-;_-* &quot;-&quot;_-;_-@_-_재무지원부충당금_1 5 7 2 2" xfId="26437" xr:uid="{00000000-0005-0000-0000-0000980D0000}"/>
    <cellStyle name="_-* #,##0_-;-* #,##0_-;_-* &quot;-&quot;_-;_-@_-_재무지원부충당금_1 5 7 3" xfId="22230" xr:uid="{00000000-0005-0000-0000-0000990D0000}"/>
    <cellStyle name="_-* #,##0_-;-* #,##0_-;_-* &quot;-&quot;_-;_-@_-_재무지원부충당금_1 5 8" xfId="16091" xr:uid="{00000000-0005-0000-0000-00009A0D0000}"/>
    <cellStyle name="_-* #,##0_-;-* #,##0_-;_-* &quot;-&quot;_-;_-@_-_재무지원부충당금_1 5 8 2" xfId="26425" xr:uid="{00000000-0005-0000-0000-00009B0D0000}"/>
    <cellStyle name="_-* #,##0_-;-* #,##0_-;_-* &quot;-&quot;_-;_-@_-_재무지원부충당금_1 5 9" xfId="22218" xr:uid="{00000000-0005-0000-0000-00009C0D0000}"/>
    <cellStyle name="_-* #,##0_-;-* #,##0_-;_-* &quot;-&quot;_-;_-@_-_재무지원부충당금_1 6" xfId="1016" xr:uid="{00000000-0005-0000-0000-00009D0D0000}"/>
    <cellStyle name="_-* #,##0_-;-* #,##0_-;_-* &quot;-&quot;_-;_-@_-_재무지원부충당금_1 6 2" xfId="1017" xr:uid="{00000000-0005-0000-0000-00009E0D0000}"/>
    <cellStyle name="_-* #,##0_-;-* #,##0_-;_-* &quot;-&quot;_-;_-@_-_재무지원부충당금_1 6 2 2" xfId="16105" xr:uid="{00000000-0005-0000-0000-00009F0D0000}"/>
    <cellStyle name="_-* #,##0_-;-* #,##0_-;_-* &quot;-&quot;_-;_-@_-_재무지원부충당금_1 6 2 2 2" xfId="26439" xr:uid="{00000000-0005-0000-0000-0000A00D0000}"/>
    <cellStyle name="_-* #,##0_-;-* #,##0_-;_-* &quot;-&quot;_-;_-@_-_재무지원부충당금_1 6 2 3" xfId="22232" xr:uid="{00000000-0005-0000-0000-0000A10D0000}"/>
    <cellStyle name="_-* #,##0_-;-* #,##0_-;_-* &quot;-&quot;_-;_-@_-_재무지원부충당금_1 6 3" xfId="1018" xr:uid="{00000000-0005-0000-0000-0000A20D0000}"/>
    <cellStyle name="_-* #,##0_-;-* #,##0_-;_-* &quot;-&quot;_-;_-@_-_재무지원부충당금_1 6 3 2" xfId="16106" xr:uid="{00000000-0005-0000-0000-0000A30D0000}"/>
    <cellStyle name="_-* #,##0_-;-* #,##0_-;_-* &quot;-&quot;_-;_-@_-_재무지원부충당금_1 6 3 2 2" xfId="26440" xr:uid="{00000000-0005-0000-0000-0000A40D0000}"/>
    <cellStyle name="_-* #,##0_-;-* #,##0_-;_-* &quot;-&quot;_-;_-@_-_재무지원부충당금_1 6 3 3" xfId="22233" xr:uid="{00000000-0005-0000-0000-0000A50D0000}"/>
    <cellStyle name="_-* #,##0_-;-* #,##0_-;_-* &quot;-&quot;_-;_-@_-_재무지원부충당금_1 6 4" xfId="16104" xr:uid="{00000000-0005-0000-0000-0000A60D0000}"/>
    <cellStyle name="_-* #,##0_-;-* #,##0_-;_-* &quot;-&quot;_-;_-@_-_재무지원부충당금_1 6 4 2" xfId="26438" xr:uid="{00000000-0005-0000-0000-0000A70D0000}"/>
    <cellStyle name="_-* #,##0_-;-* #,##0_-;_-* &quot;-&quot;_-;_-@_-_재무지원부충당금_1 6 5" xfId="22231" xr:uid="{00000000-0005-0000-0000-0000A80D0000}"/>
    <cellStyle name="_-* #,##0_-;-* #,##0_-;_-* &quot;-&quot;_-;_-@_-_재무지원부충당금_1 7" xfId="1019" xr:uid="{00000000-0005-0000-0000-0000A90D0000}"/>
    <cellStyle name="_-* #,##0_-;-* #,##0_-;_-* &quot;-&quot;_-;_-@_-_재무지원부충당금_1 7 2" xfId="1020" xr:uid="{00000000-0005-0000-0000-0000AA0D0000}"/>
    <cellStyle name="_-* #,##0_-;-* #,##0_-;_-* &quot;-&quot;_-;_-@_-_재무지원부충당금_1 7 2 2" xfId="16108" xr:uid="{00000000-0005-0000-0000-0000AB0D0000}"/>
    <cellStyle name="_-* #,##0_-;-* #,##0_-;_-* &quot;-&quot;_-;_-@_-_재무지원부충당금_1 7 2 2 2" xfId="26442" xr:uid="{00000000-0005-0000-0000-0000AC0D0000}"/>
    <cellStyle name="_-* #,##0_-;-* #,##0_-;_-* &quot;-&quot;_-;_-@_-_재무지원부충당금_1 7 2 3" xfId="22235" xr:uid="{00000000-0005-0000-0000-0000AD0D0000}"/>
    <cellStyle name="_-* #,##0_-;-* #,##0_-;_-* &quot;-&quot;_-;_-@_-_재무지원부충당금_1 7 3" xfId="1021" xr:uid="{00000000-0005-0000-0000-0000AE0D0000}"/>
    <cellStyle name="_-* #,##0_-;-* #,##0_-;_-* &quot;-&quot;_-;_-@_-_재무지원부충당금_1 7 3 2" xfId="16109" xr:uid="{00000000-0005-0000-0000-0000AF0D0000}"/>
    <cellStyle name="_-* #,##0_-;-* #,##0_-;_-* &quot;-&quot;_-;_-@_-_재무지원부충당금_1 7 3 2 2" xfId="26443" xr:uid="{00000000-0005-0000-0000-0000B00D0000}"/>
    <cellStyle name="_-* #,##0_-;-* #,##0_-;_-* &quot;-&quot;_-;_-@_-_재무지원부충당금_1 7 3 3" xfId="22236" xr:uid="{00000000-0005-0000-0000-0000B10D0000}"/>
    <cellStyle name="_-* #,##0_-;-* #,##0_-;_-* &quot;-&quot;_-;_-@_-_재무지원부충당금_1 7 4" xfId="16107" xr:uid="{00000000-0005-0000-0000-0000B20D0000}"/>
    <cellStyle name="_-* #,##0_-;-* #,##0_-;_-* &quot;-&quot;_-;_-@_-_재무지원부충당금_1 7 4 2" xfId="26441" xr:uid="{00000000-0005-0000-0000-0000B30D0000}"/>
    <cellStyle name="_-* #,##0_-;-* #,##0_-;_-* &quot;-&quot;_-;_-@_-_재무지원부충당금_1 7 5" xfId="22234" xr:uid="{00000000-0005-0000-0000-0000B40D0000}"/>
    <cellStyle name="_-* #,##0_-;-* #,##0_-;_-* &quot;-&quot;_-;_-@_-_재무지원부충당금_1 8" xfId="1022" xr:uid="{00000000-0005-0000-0000-0000B50D0000}"/>
    <cellStyle name="_-* #,##0_-;-* #,##0_-;_-* &quot;-&quot;_-;_-@_-_재무지원부충당금_1 8 2" xfId="1023" xr:uid="{00000000-0005-0000-0000-0000B60D0000}"/>
    <cellStyle name="_-* #,##0_-;-* #,##0_-;_-* &quot;-&quot;_-;_-@_-_재무지원부충당금_1 8 2 2" xfId="16111" xr:uid="{00000000-0005-0000-0000-0000B70D0000}"/>
    <cellStyle name="_-* #,##0_-;-* #,##0_-;_-* &quot;-&quot;_-;_-@_-_재무지원부충당금_1 8 2 2 2" xfId="26445" xr:uid="{00000000-0005-0000-0000-0000B80D0000}"/>
    <cellStyle name="_-* #,##0_-;-* #,##0_-;_-* &quot;-&quot;_-;_-@_-_재무지원부충당금_1 8 2 3" xfId="22238" xr:uid="{00000000-0005-0000-0000-0000B90D0000}"/>
    <cellStyle name="_-* #,##0_-;-* #,##0_-;_-* &quot;-&quot;_-;_-@_-_재무지원부충당금_1 8 3" xfId="1024" xr:uid="{00000000-0005-0000-0000-0000BA0D0000}"/>
    <cellStyle name="_-* #,##0_-;-* #,##0_-;_-* &quot;-&quot;_-;_-@_-_재무지원부충당금_1 8 3 2" xfId="16112" xr:uid="{00000000-0005-0000-0000-0000BB0D0000}"/>
    <cellStyle name="_-* #,##0_-;-* #,##0_-;_-* &quot;-&quot;_-;_-@_-_재무지원부충당금_1 8 3 2 2" xfId="26446" xr:uid="{00000000-0005-0000-0000-0000BC0D0000}"/>
    <cellStyle name="_-* #,##0_-;-* #,##0_-;_-* &quot;-&quot;_-;_-@_-_재무지원부충당금_1 8 3 3" xfId="22239" xr:uid="{00000000-0005-0000-0000-0000BD0D0000}"/>
    <cellStyle name="_-* #,##0_-;-* #,##0_-;_-* &quot;-&quot;_-;_-@_-_재무지원부충당금_1 8 4" xfId="16110" xr:uid="{00000000-0005-0000-0000-0000BE0D0000}"/>
    <cellStyle name="_-* #,##0_-;-* #,##0_-;_-* &quot;-&quot;_-;_-@_-_재무지원부충당금_1 8 4 2" xfId="26444" xr:uid="{00000000-0005-0000-0000-0000BF0D0000}"/>
    <cellStyle name="_-* #,##0_-;-* #,##0_-;_-* &quot;-&quot;_-;_-@_-_재무지원부충당금_1 8 5" xfId="22237" xr:uid="{00000000-0005-0000-0000-0000C00D0000}"/>
    <cellStyle name="_-* #,##0_-;-* #,##0_-;_-* &quot;-&quot;_-;_-@_-_재무지원부충당금_1 9" xfId="1025" xr:uid="{00000000-0005-0000-0000-0000C10D0000}"/>
    <cellStyle name="_-* #,##0_-;-* #,##0_-;_-* &quot;-&quot;_-;_-@_-_재무지원부충당금_1 9 2" xfId="16113" xr:uid="{00000000-0005-0000-0000-0000C20D0000}"/>
    <cellStyle name="_-* #,##0_-;-* #,##0_-;_-* &quot;-&quot;_-;_-@_-_재무지원부충당금_1 9 2 2" xfId="26447" xr:uid="{00000000-0005-0000-0000-0000C30D0000}"/>
    <cellStyle name="_-* #,##0_-;-* #,##0_-;_-* &quot;-&quot;_-;_-@_-_재무지원부충당금_1 9 3" xfId="22240" xr:uid="{00000000-0005-0000-0000-0000C40D0000}"/>
    <cellStyle name="_-* #,##0_-;-* #,##0_-;_-* &quot;-&quot;_-;_-@_-_재무지원부충당금_1_1211 충당금,건전성 현황_작업" xfId="1026" xr:uid="{00000000-0005-0000-0000-0000C50D0000}"/>
    <cellStyle name="_-* #,##0_-;-* #,##0_-;_-* &quot;-&quot;_-;_-@_-_재무지원부충당금_1_1211 충당금,건전성 현황_작업 2" xfId="1027" xr:uid="{00000000-0005-0000-0000-0000C60D0000}"/>
    <cellStyle name="_-* #,##0_-;-* #,##0_-;_-* &quot;-&quot;_-;_-@_-_재무지원부충당금_1_1211 충당금,건전성 현황_작업 2 2" xfId="1028" xr:uid="{00000000-0005-0000-0000-0000C70D0000}"/>
    <cellStyle name="_-* #,##0_-;-* #,##0_-;_-* &quot;-&quot;_-;_-@_-_재무지원부충당금_1_1211 충당금,건전성 현황_작업 2 2 2" xfId="16116" xr:uid="{00000000-0005-0000-0000-0000C80D0000}"/>
    <cellStyle name="_-* #,##0_-;-* #,##0_-;_-* &quot;-&quot;_-;_-@_-_재무지원부충당금_1_1211 충당금,건전성 현황_작업 2 2 2 2" xfId="26450" xr:uid="{00000000-0005-0000-0000-0000C90D0000}"/>
    <cellStyle name="_-* #,##0_-;-* #,##0_-;_-* &quot;-&quot;_-;_-@_-_재무지원부충당금_1_1211 충당금,건전성 현황_작업 2 2 3" xfId="22243" xr:uid="{00000000-0005-0000-0000-0000CA0D0000}"/>
    <cellStyle name="_-* #,##0_-;-* #,##0_-;_-* &quot;-&quot;_-;_-@_-_재무지원부충당금_1_1211 충당금,건전성 현황_작업 2 3" xfId="1029" xr:uid="{00000000-0005-0000-0000-0000CB0D0000}"/>
    <cellStyle name="_-* #,##0_-;-* #,##0_-;_-* &quot;-&quot;_-;_-@_-_재무지원부충당금_1_1211 충당금,건전성 현황_작업 2 3 2" xfId="16117" xr:uid="{00000000-0005-0000-0000-0000CC0D0000}"/>
    <cellStyle name="_-* #,##0_-;-* #,##0_-;_-* &quot;-&quot;_-;_-@_-_재무지원부충당금_1_1211 충당금,건전성 현황_작업 2 3 2 2" xfId="26451" xr:uid="{00000000-0005-0000-0000-0000CD0D0000}"/>
    <cellStyle name="_-* #,##0_-;-* #,##0_-;_-* &quot;-&quot;_-;_-@_-_재무지원부충당금_1_1211 충당금,건전성 현황_작업 2 3 3" xfId="22244" xr:uid="{00000000-0005-0000-0000-0000CE0D0000}"/>
    <cellStyle name="_-* #,##0_-;-* #,##0_-;_-* &quot;-&quot;_-;_-@_-_재무지원부충당금_1_1211 충당금,건전성 현황_작업 2 4" xfId="16115" xr:uid="{00000000-0005-0000-0000-0000CF0D0000}"/>
    <cellStyle name="_-* #,##0_-;-* #,##0_-;_-* &quot;-&quot;_-;_-@_-_재무지원부충당금_1_1211 충당금,건전성 현황_작업 2 4 2" xfId="26449" xr:uid="{00000000-0005-0000-0000-0000D00D0000}"/>
    <cellStyle name="_-* #,##0_-;-* #,##0_-;_-* &quot;-&quot;_-;_-@_-_재무지원부충당금_1_1211 충당금,건전성 현황_작업 2 5" xfId="22242" xr:uid="{00000000-0005-0000-0000-0000D10D0000}"/>
    <cellStyle name="_-* #,##0_-;-* #,##0_-;_-* &quot;-&quot;_-;_-@_-_재무지원부충당금_1_1211 충당금,건전성 현황_작업 3" xfId="1030" xr:uid="{00000000-0005-0000-0000-0000D20D0000}"/>
    <cellStyle name="_-* #,##0_-;-* #,##0_-;_-* &quot;-&quot;_-;_-@_-_재무지원부충당금_1_1211 충당금,건전성 현황_작업 3 2" xfId="1031" xr:uid="{00000000-0005-0000-0000-0000D30D0000}"/>
    <cellStyle name="_-* #,##0_-;-* #,##0_-;_-* &quot;-&quot;_-;_-@_-_재무지원부충당금_1_1211 충당금,건전성 현황_작업 3 2 2" xfId="16119" xr:uid="{00000000-0005-0000-0000-0000D40D0000}"/>
    <cellStyle name="_-* #,##0_-;-* #,##0_-;_-* &quot;-&quot;_-;_-@_-_재무지원부충당금_1_1211 충당금,건전성 현황_작업 3 2 2 2" xfId="26453" xr:uid="{00000000-0005-0000-0000-0000D50D0000}"/>
    <cellStyle name="_-* #,##0_-;-* #,##0_-;_-* &quot;-&quot;_-;_-@_-_재무지원부충당금_1_1211 충당금,건전성 현황_작업 3 2 3" xfId="22246" xr:uid="{00000000-0005-0000-0000-0000D60D0000}"/>
    <cellStyle name="_-* #,##0_-;-* #,##0_-;_-* &quot;-&quot;_-;_-@_-_재무지원부충당금_1_1211 충당금,건전성 현황_작업 3 3" xfId="1032" xr:uid="{00000000-0005-0000-0000-0000D70D0000}"/>
    <cellStyle name="_-* #,##0_-;-* #,##0_-;_-* &quot;-&quot;_-;_-@_-_재무지원부충당금_1_1211 충당금,건전성 현황_작업 3 3 2" xfId="16120" xr:uid="{00000000-0005-0000-0000-0000D80D0000}"/>
    <cellStyle name="_-* #,##0_-;-* #,##0_-;_-* &quot;-&quot;_-;_-@_-_재무지원부충당금_1_1211 충당금,건전성 현황_작업 3 3 2 2" xfId="26454" xr:uid="{00000000-0005-0000-0000-0000D90D0000}"/>
    <cellStyle name="_-* #,##0_-;-* #,##0_-;_-* &quot;-&quot;_-;_-@_-_재무지원부충당금_1_1211 충당금,건전성 현황_작업 3 3 3" xfId="22247" xr:uid="{00000000-0005-0000-0000-0000DA0D0000}"/>
    <cellStyle name="_-* #,##0_-;-* #,##0_-;_-* &quot;-&quot;_-;_-@_-_재무지원부충당금_1_1211 충당금,건전성 현황_작업 3 4" xfId="16118" xr:uid="{00000000-0005-0000-0000-0000DB0D0000}"/>
    <cellStyle name="_-* #,##0_-;-* #,##0_-;_-* &quot;-&quot;_-;_-@_-_재무지원부충당금_1_1211 충당금,건전성 현황_작업 3 4 2" xfId="26452" xr:uid="{00000000-0005-0000-0000-0000DC0D0000}"/>
    <cellStyle name="_-* #,##0_-;-* #,##0_-;_-* &quot;-&quot;_-;_-@_-_재무지원부충당금_1_1211 충당금,건전성 현황_작업 3 5" xfId="22245" xr:uid="{00000000-0005-0000-0000-0000DD0D0000}"/>
    <cellStyle name="_-* #,##0_-;-* #,##0_-;_-* &quot;-&quot;_-;_-@_-_재무지원부충당금_1_1211 충당금,건전성 현황_작업 4" xfId="1033" xr:uid="{00000000-0005-0000-0000-0000DE0D0000}"/>
    <cellStyle name="_-* #,##0_-;-* #,##0_-;_-* &quot;-&quot;_-;_-@_-_재무지원부충당금_1_1211 충당금,건전성 현황_작업 4 2" xfId="1034" xr:uid="{00000000-0005-0000-0000-0000DF0D0000}"/>
    <cellStyle name="_-* #,##0_-;-* #,##0_-;_-* &quot;-&quot;_-;_-@_-_재무지원부충당금_1_1211 충당금,건전성 현황_작업 4 2 2" xfId="16122" xr:uid="{00000000-0005-0000-0000-0000E00D0000}"/>
    <cellStyle name="_-* #,##0_-;-* #,##0_-;_-* &quot;-&quot;_-;_-@_-_재무지원부충당금_1_1211 충당금,건전성 현황_작업 4 2 2 2" xfId="26456" xr:uid="{00000000-0005-0000-0000-0000E10D0000}"/>
    <cellStyle name="_-* #,##0_-;-* #,##0_-;_-* &quot;-&quot;_-;_-@_-_재무지원부충당금_1_1211 충당금,건전성 현황_작업 4 2 3" xfId="22249" xr:uid="{00000000-0005-0000-0000-0000E20D0000}"/>
    <cellStyle name="_-* #,##0_-;-* #,##0_-;_-* &quot;-&quot;_-;_-@_-_재무지원부충당금_1_1211 충당금,건전성 현황_작업 4 3" xfId="1035" xr:uid="{00000000-0005-0000-0000-0000E30D0000}"/>
    <cellStyle name="_-* #,##0_-;-* #,##0_-;_-* &quot;-&quot;_-;_-@_-_재무지원부충당금_1_1211 충당금,건전성 현황_작업 4 3 2" xfId="16123" xr:uid="{00000000-0005-0000-0000-0000E40D0000}"/>
    <cellStyle name="_-* #,##0_-;-* #,##0_-;_-* &quot;-&quot;_-;_-@_-_재무지원부충당금_1_1211 충당금,건전성 현황_작업 4 3 2 2" xfId="26457" xr:uid="{00000000-0005-0000-0000-0000E50D0000}"/>
    <cellStyle name="_-* #,##0_-;-* #,##0_-;_-* &quot;-&quot;_-;_-@_-_재무지원부충당금_1_1211 충당금,건전성 현황_작업 4 3 3" xfId="22250" xr:uid="{00000000-0005-0000-0000-0000E60D0000}"/>
    <cellStyle name="_-* #,##0_-;-* #,##0_-;_-* &quot;-&quot;_-;_-@_-_재무지원부충당금_1_1211 충당금,건전성 현황_작업 4 4" xfId="16121" xr:uid="{00000000-0005-0000-0000-0000E70D0000}"/>
    <cellStyle name="_-* #,##0_-;-* #,##0_-;_-* &quot;-&quot;_-;_-@_-_재무지원부충당금_1_1211 충당금,건전성 현황_작업 4 4 2" xfId="26455" xr:uid="{00000000-0005-0000-0000-0000E80D0000}"/>
    <cellStyle name="_-* #,##0_-;-* #,##0_-;_-* &quot;-&quot;_-;_-@_-_재무지원부충당금_1_1211 충당금,건전성 현황_작업 4 5" xfId="22248" xr:uid="{00000000-0005-0000-0000-0000E90D0000}"/>
    <cellStyle name="_-* #,##0_-;-* #,##0_-;_-* &quot;-&quot;_-;_-@_-_재무지원부충당금_1_1211 충당금,건전성 현황_작업 5" xfId="1036" xr:uid="{00000000-0005-0000-0000-0000EA0D0000}"/>
    <cellStyle name="_-* #,##0_-;-* #,##0_-;_-* &quot;-&quot;_-;_-@_-_재무지원부충당금_1_1211 충당금,건전성 현황_작업 5 2" xfId="16124" xr:uid="{00000000-0005-0000-0000-0000EB0D0000}"/>
    <cellStyle name="_-* #,##0_-;-* #,##0_-;_-* &quot;-&quot;_-;_-@_-_재무지원부충당금_1_1211 충당금,건전성 현황_작업 5 2 2" xfId="26458" xr:uid="{00000000-0005-0000-0000-0000EC0D0000}"/>
    <cellStyle name="_-* #,##0_-;-* #,##0_-;_-* &quot;-&quot;_-;_-@_-_재무지원부충당금_1_1211 충당금,건전성 현황_작업 5 3" xfId="22251" xr:uid="{00000000-0005-0000-0000-0000ED0D0000}"/>
    <cellStyle name="_-* #,##0_-;-* #,##0_-;_-* &quot;-&quot;_-;_-@_-_재무지원부충당금_1_1211 충당금,건전성 현황_작업 6" xfId="1037" xr:uid="{00000000-0005-0000-0000-0000EE0D0000}"/>
    <cellStyle name="_-* #,##0_-;-* #,##0_-;_-* &quot;-&quot;_-;_-@_-_재무지원부충당금_1_1211 충당금,건전성 현황_작업 6 2" xfId="16125" xr:uid="{00000000-0005-0000-0000-0000EF0D0000}"/>
    <cellStyle name="_-* #,##0_-;-* #,##0_-;_-* &quot;-&quot;_-;_-@_-_재무지원부충당금_1_1211 충당금,건전성 현황_작업 6 2 2" xfId="26459" xr:uid="{00000000-0005-0000-0000-0000F00D0000}"/>
    <cellStyle name="_-* #,##0_-;-* #,##0_-;_-* &quot;-&quot;_-;_-@_-_재무지원부충당금_1_1211 충당금,건전성 현황_작업 6 3" xfId="22252" xr:uid="{00000000-0005-0000-0000-0000F10D0000}"/>
    <cellStyle name="_-* #,##0_-;-* #,##0_-;_-* &quot;-&quot;_-;_-@_-_재무지원부충당금_1_1211 충당금,건전성 현황_작업 7" xfId="1038" xr:uid="{00000000-0005-0000-0000-0000F20D0000}"/>
    <cellStyle name="_-* #,##0_-;-* #,##0_-;_-* &quot;-&quot;_-;_-@_-_재무지원부충당금_1_1211 충당금,건전성 현황_작업 7 2" xfId="16126" xr:uid="{00000000-0005-0000-0000-0000F30D0000}"/>
    <cellStyle name="_-* #,##0_-;-* #,##0_-;_-* &quot;-&quot;_-;_-@_-_재무지원부충당금_1_1211 충당금,건전성 현황_작업 7 2 2" xfId="26460" xr:uid="{00000000-0005-0000-0000-0000F40D0000}"/>
    <cellStyle name="_-* #,##0_-;-* #,##0_-;_-* &quot;-&quot;_-;_-@_-_재무지원부충당금_1_1211 충당금,건전성 현황_작업 7 3" xfId="22253" xr:uid="{00000000-0005-0000-0000-0000F50D0000}"/>
    <cellStyle name="_-* #,##0_-;-* #,##0_-;_-* &quot;-&quot;_-;_-@_-_재무지원부충당금_1_1211 충당금,건전성 현황_작업 8" xfId="16114" xr:uid="{00000000-0005-0000-0000-0000F60D0000}"/>
    <cellStyle name="_-* #,##0_-;-* #,##0_-;_-* &quot;-&quot;_-;_-@_-_재무지원부충당금_1_1211 충당금,건전성 현황_작업 8 2" xfId="26448" xr:uid="{00000000-0005-0000-0000-0000F70D0000}"/>
    <cellStyle name="_-* #,##0_-;-* #,##0_-;_-* &quot;-&quot;_-;_-@_-_재무지원부충당금_1_1211 충당금,건전성 현황_작업 9" xfId="22241" xr:uid="{00000000-0005-0000-0000-0000F80D0000}"/>
    <cellStyle name="_-* #,##0_-;-* #,##0_-;_-* &quot;-&quot;_-;_-@_-_재무지원부충당금_1_Hana 2011-1 Program_Data Disk_Pool B_v2(v5-1더밸류-이교민)" xfId="1039" xr:uid="{00000000-0005-0000-0000-0000F90D0000}"/>
    <cellStyle name="_-* #,##0_-;-* #,##0_-;_-* &quot;-&quot;_-;_-@_-_재무지원부충당금_1_Hana 2011-1 Program_Data Disk_Pool B_v2(v5-1더밸류-이교민) 2" xfId="1040" xr:uid="{00000000-0005-0000-0000-0000FA0D0000}"/>
    <cellStyle name="_-* #,##0_-;-* #,##0_-;_-* &quot;-&quot;_-;_-@_-_재무지원부충당금_1_Hana 2011-1 Program_Data Disk_Pool B_v2(v5-1더밸류-이교민) 2 2" xfId="1041" xr:uid="{00000000-0005-0000-0000-0000FB0D0000}"/>
    <cellStyle name="_-* #,##0_-;-* #,##0_-;_-* &quot;-&quot;_-;_-@_-_재무지원부충당금_1_Hana 2011-1 Program_Data Disk_Pool B_v2(v5-1더밸류-이교민) 2 2 2" xfId="16129" xr:uid="{00000000-0005-0000-0000-0000FC0D0000}"/>
    <cellStyle name="_-* #,##0_-;-* #,##0_-;_-* &quot;-&quot;_-;_-@_-_재무지원부충당금_1_Hana 2011-1 Program_Data Disk_Pool B_v2(v5-1더밸류-이교민) 2 2 2 2" xfId="26463" xr:uid="{00000000-0005-0000-0000-0000FD0D0000}"/>
    <cellStyle name="_-* #,##0_-;-* #,##0_-;_-* &quot;-&quot;_-;_-@_-_재무지원부충당금_1_Hana 2011-1 Program_Data Disk_Pool B_v2(v5-1더밸류-이교민) 2 2 3" xfId="22256" xr:uid="{00000000-0005-0000-0000-0000FE0D0000}"/>
    <cellStyle name="_-* #,##0_-;-* #,##0_-;_-* &quot;-&quot;_-;_-@_-_재무지원부충당금_1_Hana 2011-1 Program_Data Disk_Pool B_v2(v5-1더밸류-이교민) 2 3" xfId="1042" xr:uid="{00000000-0005-0000-0000-0000FF0D0000}"/>
    <cellStyle name="_-* #,##0_-;-* #,##0_-;_-* &quot;-&quot;_-;_-@_-_재무지원부충당금_1_Hana 2011-1 Program_Data Disk_Pool B_v2(v5-1더밸류-이교민) 2 3 2" xfId="16130" xr:uid="{00000000-0005-0000-0000-0000000E0000}"/>
    <cellStyle name="_-* #,##0_-;-* #,##0_-;_-* &quot;-&quot;_-;_-@_-_재무지원부충당금_1_Hana 2011-1 Program_Data Disk_Pool B_v2(v5-1더밸류-이교민) 2 3 2 2" xfId="26464" xr:uid="{00000000-0005-0000-0000-0000010E0000}"/>
    <cellStyle name="_-* #,##0_-;-* #,##0_-;_-* &quot;-&quot;_-;_-@_-_재무지원부충당금_1_Hana 2011-1 Program_Data Disk_Pool B_v2(v5-1더밸류-이교민) 2 3 3" xfId="22257" xr:uid="{00000000-0005-0000-0000-0000020E0000}"/>
    <cellStyle name="_-* #,##0_-;-* #,##0_-;_-* &quot;-&quot;_-;_-@_-_재무지원부충당금_1_Hana 2011-1 Program_Data Disk_Pool B_v2(v5-1더밸류-이교민) 2 4" xfId="16128" xr:uid="{00000000-0005-0000-0000-0000030E0000}"/>
    <cellStyle name="_-* #,##0_-;-* #,##0_-;_-* &quot;-&quot;_-;_-@_-_재무지원부충당금_1_Hana 2011-1 Program_Data Disk_Pool B_v2(v5-1더밸류-이교민) 2 4 2" xfId="26462" xr:uid="{00000000-0005-0000-0000-0000040E0000}"/>
    <cellStyle name="_-* #,##0_-;-* #,##0_-;_-* &quot;-&quot;_-;_-@_-_재무지원부충당금_1_Hana 2011-1 Program_Data Disk_Pool B_v2(v5-1더밸류-이교민) 2 5" xfId="22255" xr:uid="{00000000-0005-0000-0000-0000050E0000}"/>
    <cellStyle name="_-* #,##0_-;-* #,##0_-;_-* &quot;-&quot;_-;_-@_-_재무지원부충당금_1_Hana 2011-1 Program_Data Disk_Pool B_v2(v5-1더밸류-이교민) 3" xfId="1043" xr:uid="{00000000-0005-0000-0000-0000060E0000}"/>
    <cellStyle name="_-* #,##0_-;-* #,##0_-;_-* &quot;-&quot;_-;_-@_-_재무지원부충당금_1_Hana 2011-1 Program_Data Disk_Pool B_v2(v5-1더밸류-이교민) 3 2" xfId="1044" xr:uid="{00000000-0005-0000-0000-0000070E0000}"/>
    <cellStyle name="_-* #,##0_-;-* #,##0_-;_-* &quot;-&quot;_-;_-@_-_재무지원부충당금_1_Hana 2011-1 Program_Data Disk_Pool B_v2(v5-1더밸류-이교민) 3 2 2" xfId="16132" xr:uid="{00000000-0005-0000-0000-0000080E0000}"/>
    <cellStyle name="_-* #,##0_-;-* #,##0_-;_-* &quot;-&quot;_-;_-@_-_재무지원부충당금_1_Hana 2011-1 Program_Data Disk_Pool B_v2(v5-1더밸류-이교민) 3 2 2 2" xfId="26466" xr:uid="{00000000-0005-0000-0000-0000090E0000}"/>
    <cellStyle name="_-* #,##0_-;-* #,##0_-;_-* &quot;-&quot;_-;_-@_-_재무지원부충당금_1_Hana 2011-1 Program_Data Disk_Pool B_v2(v5-1더밸류-이교민) 3 2 3" xfId="22259" xr:uid="{00000000-0005-0000-0000-00000A0E0000}"/>
    <cellStyle name="_-* #,##0_-;-* #,##0_-;_-* &quot;-&quot;_-;_-@_-_재무지원부충당금_1_Hana 2011-1 Program_Data Disk_Pool B_v2(v5-1더밸류-이교민) 3 3" xfId="1045" xr:uid="{00000000-0005-0000-0000-00000B0E0000}"/>
    <cellStyle name="_-* #,##0_-;-* #,##0_-;_-* &quot;-&quot;_-;_-@_-_재무지원부충당금_1_Hana 2011-1 Program_Data Disk_Pool B_v2(v5-1더밸류-이교민) 3 3 2" xfId="16133" xr:uid="{00000000-0005-0000-0000-00000C0E0000}"/>
    <cellStyle name="_-* #,##0_-;-* #,##0_-;_-* &quot;-&quot;_-;_-@_-_재무지원부충당금_1_Hana 2011-1 Program_Data Disk_Pool B_v2(v5-1더밸류-이교민) 3 3 2 2" xfId="26467" xr:uid="{00000000-0005-0000-0000-00000D0E0000}"/>
    <cellStyle name="_-* #,##0_-;-* #,##0_-;_-* &quot;-&quot;_-;_-@_-_재무지원부충당금_1_Hana 2011-1 Program_Data Disk_Pool B_v2(v5-1더밸류-이교민) 3 3 3" xfId="22260" xr:uid="{00000000-0005-0000-0000-00000E0E0000}"/>
    <cellStyle name="_-* #,##0_-;-* #,##0_-;_-* &quot;-&quot;_-;_-@_-_재무지원부충당금_1_Hana 2011-1 Program_Data Disk_Pool B_v2(v5-1더밸류-이교민) 3 4" xfId="16131" xr:uid="{00000000-0005-0000-0000-00000F0E0000}"/>
    <cellStyle name="_-* #,##0_-;-* #,##0_-;_-* &quot;-&quot;_-;_-@_-_재무지원부충당금_1_Hana 2011-1 Program_Data Disk_Pool B_v2(v5-1더밸류-이교민) 3 4 2" xfId="26465" xr:uid="{00000000-0005-0000-0000-0000100E0000}"/>
    <cellStyle name="_-* #,##0_-;-* #,##0_-;_-* &quot;-&quot;_-;_-@_-_재무지원부충당금_1_Hana 2011-1 Program_Data Disk_Pool B_v2(v5-1더밸류-이교민) 3 5" xfId="22258" xr:uid="{00000000-0005-0000-0000-0000110E0000}"/>
    <cellStyle name="_-* #,##0_-;-* #,##0_-;_-* &quot;-&quot;_-;_-@_-_재무지원부충당금_1_Hana 2011-1 Program_Data Disk_Pool B_v2(v5-1더밸류-이교민) 4" xfId="1046" xr:uid="{00000000-0005-0000-0000-0000120E0000}"/>
    <cellStyle name="_-* #,##0_-;-* #,##0_-;_-* &quot;-&quot;_-;_-@_-_재무지원부충당금_1_Hana 2011-1 Program_Data Disk_Pool B_v2(v5-1더밸류-이교민) 4 2" xfId="1047" xr:uid="{00000000-0005-0000-0000-0000130E0000}"/>
    <cellStyle name="_-* #,##0_-;-* #,##0_-;_-* &quot;-&quot;_-;_-@_-_재무지원부충당금_1_Hana 2011-1 Program_Data Disk_Pool B_v2(v5-1더밸류-이교민) 4 2 2" xfId="16135" xr:uid="{00000000-0005-0000-0000-0000140E0000}"/>
    <cellStyle name="_-* #,##0_-;-* #,##0_-;_-* &quot;-&quot;_-;_-@_-_재무지원부충당금_1_Hana 2011-1 Program_Data Disk_Pool B_v2(v5-1더밸류-이교민) 4 2 2 2" xfId="26469" xr:uid="{00000000-0005-0000-0000-0000150E0000}"/>
    <cellStyle name="_-* #,##0_-;-* #,##0_-;_-* &quot;-&quot;_-;_-@_-_재무지원부충당금_1_Hana 2011-1 Program_Data Disk_Pool B_v2(v5-1더밸류-이교민) 4 2 3" xfId="22262" xr:uid="{00000000-0005-0000-0000-0000160E0000}"/>
    <cellStyle name="_-* #,##0_-;-* #,##0_-;_-* &quot;-&quot;_-;_-@_-_재무지원부충당금_1_Hana 2011-1 Program_Data Disk_Pool B_v2(v5-1더밸류-이교민) 4 3" xfId="1048" xr:uid="{00000000-0005-0000-0000-0000170E0000}"/>
    <cellStyle name="_-* #,##0_-;-* #,##0_-;_-* &quot;-&quot;_-;_-@_-_재무지원부충당금_1_Hana 2011-1 Program_Data Disk_Pool B_v2(v5-1더밸류-이교민) 4 3 2" xfId="16136" xr:uid="{00000000-0005-0000-0000-0000180E0000}"/>
    <cellStyle name="_-* #,##0_-;-* #,##0_-;_-* &quot;-&quot;_-;_-@_-_재무지원부충당금_1_Hana 2011-1 Program_Data Disk_Pool B_v2(v5-1더밸류-이교민) 4 3 2 2" xfId="26470" xr:uid="{00000000-0005-0000-0000-0000190E0000}"/>
    <cellStyle name="_-* #,##0_-;-* #,##0_-;_-* &quot;-&quot;_-;_-@_-_재무지원부충당금_1_Hana 2011-1 Program_Data Disk_Pool B_v2(v5-1더밸류-이교민) 4 3 3" xfId="22263" xr:uid="{00000000-0005-0000-0000-00001A0E0000}"/>
    <cellStyle name="_-* #,##0_-;-* #,##0_-;_-* &quot;-&quot;_-;_-@_-_재무지원부충당금_1_Hana 2011-1 Program_Data Disk_Pool B_v2(v5-1더밸류-이교민) 4 4" xfId="16134" xr:uid="{00000000-0005-0000-0000-00001B0E0000}"/>
    <cellStyle name="_-* #,##0_-;-* #,##0_-;_-* &quot;-&quot;_-;_-@_-_재무지원부충당금_1_Hana 2011-1 Program_Data Disk_Pool B_v2(v5-1더밸류-이교민) 4 4 2" xfId="26468" xr:uid="{00000000-0005-0000-0000-00001C0E0000}"/>
    <cellStyle name="_-* #,##0_-;-* #,##0_-;_-* &quot;-&quot;_-;_-@_-_재무지원부충당금_1_Hana 2011-1 Program_Data Disk_Pool B_v2(v5-1더밸류-이교민) 4 5" xfId="22261" xr:uid="{00000000-0005-0000-0000-00001D0E0000}"/>
    <cellStyle name="_-* #,##0_-;-* #,##0_-;_-* &quot;-&quot;_-;_-@_-_재무지원부충당금_1_Hana 2011-1 Program_Data Disk_Pool B_v2(v5-1더밸류-이교민) 5" xfId="1049" xr:uid="{00000000-0005-0000-0000-00001E0E0000}"/>
    <cellStyle name="_-* #,##0_-;-* #,##0_-;_-* &quot;-&quot;_-;_-@_-_재무지원부충당금_1_Hana 2011-1 Program_Data Disk_Pool B_v2(v5-1더밸류-이교민) 5 2" xfId="16137" xr:uid="{00000000-0005-0000-0000-00001F0E0000}"/>
    <cellStyle name="_-* #,##0_-;-* #,##0_-;_-* &quot;-&quot;_-;_-@_-_재무지원부충당금_1_Hana 2011-1 Program_Data Disk_Pool B_v2(v5-1더밸류-이교민) 5 2 2" xfId="26471" xr:uid="{00000000-0005-0000-0000-0000200E0000}"/>
    <cellStyle name="_-* #,##0_-;-* #,##0_-;_-* &quot;-&quot;_-;_-@_-_재무지원부충당금_1_Hana 2011-1 Program_Data Disk_Pool B_v2(v5-1더밸류-이교민) 5 3" xfId="22264" xr:uid="{00000000-0005-0000-0000-0000210E0000}"/>
    <cellStyle name="_-* #,##0_-;-* #,##0_-;_-* &quot;-&quot;_-;_-@_-_재무지원부충당금_1_Hana 2011-1 Program_Data Disk_Pool B_v2(v5-1더밸류-이교민) 6" xfId="1050" xr:uid="{00000000-0005-0000-0000-0000220E0000}"/>
    <cellStyle name="_-* #,##0_-;-* #,##0_-;_-* &quot;-&quot;_-;_-@_-_재무지원부충당금_1_Hana 2011-1 Program_Data Disk_Pool B_v2(v5-1더밸류-이교민) 6 2" xfId="16138" xr:uid="{00000000-0005-0000-0000-0000230E0000}"/>
    <cellStyle name="_-* #,##0_-;-* #,##0_-;_-* &quot;-&quot;_-;_-@_-_재무지원부충당금_1_Hana 2011-1 Program_Data Disk_Pool B_v2(v5-1더밸류-이교민) 6 2 2" xfId="26472" xr:uid="{00000000-0005-0000-0000-0000240E0000}"/>
    <cellStyle name="_-* #,##0_-;-* #,##0_-;_-* &quot;-&quot;_-;_-@_-_재무지원부충당금_1_Hana 2011-1 Program_Data Disk_Pool B_v2(v5-1더밸류-이교민) 6 3" xfId="22265" xr:uid="{00000000-0005-0000-0000-0000250E0000}"/>
    <cellStyle name="_-* #,##0_-;-* #,##0_-;_-* &quot;-&quot;_-;_-@_-_재무지원부충당금_1_Hana 2011-1 Program_Data Disk_Pool B_v2(v5-1더밸류-이교민) 7" xfId="1051" xr:uid="{00000000-0005-0000-0000-0000260E0000}"/>
    <cellStyle name="_-* #,##0_-;-* #,##0_-;_-* &quot;-&quot;_-;_-@_-_재무지원부충당금_1_Hana 2011-1 Program_Data Disk_Pool B_v2(v5-1더밸류-이교민) 7 2" xfId="16139" xr:uid="{00000000-0005-0000-0000-0000270E0000}"/>
    <cellStyle name="_-* #,##0_-;-* #,##0_-;_-* &quot;-&quot;_-;_-@_-_재무지원부충당금_1_Hana 2011-1 Program_Data Disk_Pool B_v2(v5-1더밸류-이교민) 7 2 2" xfId="26473" xr:uid="{00000000-0005-0000-0000-0000280E0000}"/>
    <cellStyle name="_-* #,##0_-;-* #,##0_-;_-* &quot;-&quot;_-;_-@_-_재무지원부충당금_1_Hana 2011-1 Program_Data Disk_Pool B_v2(v5-1더밸류-이교민) 7 3" xfId="22266" xr:uid="{00000000-0005-0000-0000-0000290E0000}"/>
    <cellStyle name="_-* #,##0_-;-* #,##0_-;_-* &quot;-&quot;_-;_-@_-_재무지원부충당금_1_Hana 2011-1 Program_Data Disk_Pool B_v2(v5-1더밸류-이교민) 8" xfId="16127" xr:uid="{00000000-0005-0000-0000-00002A0E0000}"/>
    <cellStyle name="_-* #,##0_-;-* #,##0_-;_-* &quot;-&quot;_-;_-@_-_재무지원부충당금_1_Hana 2011-1 Program_Data Disk_Pool B_v2(v5-1더밸류-이교민) 8 2" xfId="26461" xr:uid="{00000000-0005-0000-0000-00002B0E0000}"/>
    <cellStyle name="_-* #,##0_-;-* #,##0_-;_-* &quot;-&quot;_-;_-@_-_재무지원부충당금_1_Hana 2011-1 Program_Data Disk_Pool B_v2(v5-1더밸류-이교민) 9" xfId="22254" xr:uid="{00000000-0005-0000-0000-00002C0E0000}"/>
    <cellStyle name="_-* #,##0_-;-* #,##0_-;_-* &quot;-&quot;_-;_-@_-_재무지원부충당금_1_Hana 2011-1 Program_Data Disk_Pool B_v2(v5-1더밸류-이교민)_SHB 2011-2 Program_Data Disk_Pool C,B_v1(v2더밸류_이교민)" xfId="1052" xr:uid="{00000000-0005-0000-0000-00002D0E0000}"/>
    <cellStyle name="_-* #,##0_-;-* #,##0_-;_-* &quot;-&quot;_-;_-@_-_재무지원부충당금_1_Hana 2011-1 Program_Data Disk_Pool B_v2(v5-1더밸류-이교민)_SHB 2011-2 Program_Data Disk_Pool C,B_v1(v2더밸류_이교민) 2" xfId="1053" xr:uid="{00000000-0005-0000-0000-00002E0E0000}"/>
    <cellStyle name="_-* #,##0_-;-* #,##0_-;_-* &quot;-&quot;_-;_-@_-_재무지원부충당금_1_Hana 2011-1 Program_Data Disk_Pool B_v2(v5-1더밸류-이교민)_SHB 2011-2 Program_Data Disk_Pool C,B_v1(v2더밸류_이교민) 2 2" xfId="1054" xr:uid="{00000000-0005-0000-0000-00002F0E0000}"/>
    <cellStyle name="_-* #,##0_-;-* #,##0_-;_-* &quot;-&quot;_-;_-@_-_재무지원부충당금_1_Hana 2011-1 Program_Data Disk_Pool B_v2(v5-1더밸류-이교민)_SHB 2011-2 Program_Data Disk_Pool C,B_v1(v2더밸류_이교민) 2 2 2" xfId="16142" xr:uid="{00000000-0005-0000-0000-0000300E0000}"/>
    <cellStyle name="_-* #,##0_-;-* #,##0_-;_-* &quot;-&quot;_-;_-@_-_재무지원부충당금_1_Hana 2011-1 Program_Data Disk_Pool B_v2(v5-1더밸류-이교민)_SHB 2011-2 Program_Data Disk_Pool C,B_v1(v2더밸류_이교민) 2 2 2 2" xfId="26476" xr:uid="{00000000-0005-0000-0000-0000310E0000}"/>
    <cellStyle name="_-* #,##0_-;-* #,##0_-;_-* &quot;-&quot;_-;_-@_-_재무지원부충당금_1_Hana 2011-1 Program_Data Disk_Pool B_v2(v5-1더밸류-이교민)_SHB 2011-2 Program_Data Disk_Pool C,B_v1(v2더밸류_이교민) 2 2 3" xfId="22269" xr:uid="{00000000-0005-0000-0000-0000320E0000}"/>
    <cellStyle name="_-* #,##0_-;-* #,##0_-;_-* &quot;-&quot;_-;_-@_-_재무지원부충당금_1_Hana 2011-1 Program_Data Disk_Pool B_v2(v5-1더밸류-이교민)_SHB 2011-2 Program_Data Disk_Pool C,B_v1(v2더밸류_이교민) 2 3" xfId="1055" xr:uid="{00000000-0005-0000-0000-0000330E0000}"/>
    <cellStyle name="_-* #,##0_-;-* #,##0_-;_-* &quot;-&quot;_-;_-@_-_재무지원부충당금_1_Hana 2011-1 Program_Data Disk_Pool B_v2(v5-1더밸류-이교민)_SHB 2011-2 Program_Data Disk_Pool C,B_v1(v2더밸류_이교민) 2 3 2" xfId="16143" xr:uid="{00000000-0005-0000-0000-0000340E0000}"/>
    <cellStyle name="_-* #,##0_-;-* #,##0_-;_-* &quot;-&quot;_-;_-@_-_재무지원부충당금_1_Hana 2011-1 Program_Data Disk_Pool B_v2(v5-1더밸류-이교민)_SHB 2011-2 Program_Data Disk_Pool C,B_v1(v2더밸류_이교민) 2 3 2 2" xfId="26477" xr:uid="{00000000-0005-0000-0000-0000350E0000}"/>
    <cellStyle name="_-* #,##0_-;-* #,##0_-;_-* &quot;-&quot;_-;_-@_-_재무지원부충당금_1_Hana 2011-1 Program_Data Disk_Pool B_v2(v5-1더밸류-이교민)_SHB 2011-2 Program_Data Disk_Pool C,B_v1(v2더밸류_이교민) 2 3 3" xfId="22270" xr:uid="{00000000-0005-0000-0000-0000360E0000}"/>
    <cellStyle name="_-* #,##0_-;-* #,##0_-;_-* &quot;-&quot;_-;_-@_-_재무지원부충당금_1_Hana 2011-1 Program_Data Disk_Pool B_v2(v5-1더밸류-이교민)_SHB 2011-2 Program_Data Disk_Pool C,B_v1(v2더밸류_이교민) 2 4" xfId="16141" xr:uid="{00000000-0005-0000-0000-0000370E0000}"/>
    <cellStyle name="_-* #,##0_-;-* #,##0_-;_-* &quot;-&quot;_-;_-@_-_재무지원부충당금_1_Hana 2011-1 Program_Data Disk_Pool B_v2(v5-1더밸류-이교민)_SHB 2011-2 Program_Data Disk_Pool C,B_v1(v2더밸류_이교민) 2 4 2" xfId="26475" xr:uid="{00000000-0005-0000-0000-0000380E0000}"/>
    <cellStyle name="_-* #,##0_-;-* #,##0_-;_-* &quot;-&quot;_-;_-@_-_재무지원부충당금_1_Hana 2011-1 Program_Data Disk_Pool B_v2(v5-1더밸류-이교민)_SHB 2011-2 Program_Data Disk_Pool C,B_v1(v2더밸류_이교민) 2 5" xfId="22268" xr:uid="{00000000-0005-0000-0000-0000390E0000}"/>
    <cellStyle name="_-* #,##0_-;-* #,##0_-;_-* &quot;-&quot;_-;_-@_-_재무지원부충당금_1_Hana 2011-1 Program_Data Disk_Pool B_v2(v5-1더밸류-이교민)_SHB 2011-2 Program_Data Disk_Pool C,B_v1(v2더밸류_이교민) 3" xfId="1056" xr:uid="{00000000-0005-0000-0000-00003A0E0000}"/>
    <cellStyle name="_-* #,##0_-;-* #,##0_-;_-* &quot;-&quot;_-;_-@_-_재무지원부충당금_1_Hana 2011-1 Program_Data Disk_Pool B_v2(v5-1더밸류-이교민)_SHB 2011-2 Program_Data Disk_Pool C,B_v1(v2더밸류_이교민) 3 2" xfId="1057" xr:uid="{00000000-0005-0000-0000-00003B0E0000}"/>
    <cellStyle name="_-* #,##0_-;-* #,##0_-;_-* &quot;-&quot;_-;_-@_-_재무지원부충당금_1_Hana 2011-1 Program_Data Disk_Pool B_v2(v5-1더밸류-이교민)_SHB 2011-2 Program_Data Disk_Pool C,B_v1(v2더밸류_이교민) 3 2 2" xfId="16145" xr:uid="{00000000-0005-0000-0000-00003C0E0000}"/>
    <cellStyle name="_-* #,##0_-;-* #,##0_-;_-* &quot;-&quot;_-;_-@_-_재무지원부충당금_1_Hana 2011-1 Program_Data Disk_Pool B_v2(v5-1더밸류-이교민)_SHB 2011-2 Program_Data Disk_Pool C,B_v1(v2더밸류_이교민) 3 2 2 2" xfId="26479" xr:uid="{00000000-0005-0000-0000-00003D0E0000}"/>
    <cellStyle name="_-* #,##0_-;-* #,##0_-;_-* &quot;-&quot;_-;_-@_-_재무지원부충당금_1_Hana 2011-1 Program_Data Disk_Pool B_v2(v5-1더밸류-이교민)_SHB 2011-2 Program_Data Disk_Pool C,B_v1(v2더밸류_이교민) 3 2 3" xfId="22272" xr:uid="{00000000-0005-0000-0000-00003E0E0000}"/>
    <cellStyle name="_-* #,##0_-;-* #,##0_-;_-* &quot;-&quot;_-;_-@_-_재무지원부충당금_1_Hana 2011-1 Program_Data Disk_Pool B_v2(v5-1더밸류-이교민)_SHB 2011-2 Program_Data Disk_Pool C,B_v1(v2더밸류_이교민) 3 3" xfId="1058" xr:uid="{00000000-0005-0000-0000-00003F0E0000}"/>
    <cellStyle name="_-* #,##0_-;-* #,##0_-;_-* &quot;-&quot;_-;_-@_-_재무지원부충당금_1_Hana 2011-1 Program_Data Disk_Pool B_v2(v5-1더밸류-이교민)_SHB 2011-2 Program_Data Disk_Pool C,B_v1(v2더밸류_이교민) 3 3 2" xfId="16146" xr:uid="{00000000-0005-0000-0000-0000400E0000}"/>
    <cellStyle name="_-* #,##0_-;-* #,##0_-;_-* &quot;-&quot;_-;_-@_-_재무지원부충당금_1_Hana 2011-1 Program_Data Disk_Pool B_v2(v5-1더밸류-이교민)_SHB 2011-2 Program_Data Disk_Pool C,B_v1(v2더밸류_이교민) 3 3 2 2" xfId="26480" xr:uid="{00000000-0005-0000-0000-0000410E0000}"/>
    <cellStyle name="_-* #,##0_-;-* #,##0_-;_-* &quot;-&quot;_-;_-@_-_재무지원부충당금_1_Hana 2011-1 Program_Data Disk_Pool B_v2(v5-1더밸류-이교민)_SHB 2011-2 Program_Data Disk_Pool C,B_v1(v2더밸류_이교민) 3 3 3" xfId="22273" xr:uid="{00000000-0005-0000-0000-0000420E0000}"/>
    <cellStyle name="_-* #,##0_-;-* #,##0_-;_-* &quot;-&quot;_-;_-@_-_재무지원부충당금_1_Hana 2011-1 Program_Data Disk_Pool B_v2(v5-1더밸류-이교민)_SHB 2011-2 Program_Data Disk_Pool C,B_v1(v2더밸류_이교민) 3 4" xfId="16144" xr:uid="{00000000-0005-0000-0000-0000430E0000}"/>
    <cellStyle name="_-* #,##0_-;-* #,##0_-;_-* &quot;-&quot;_-;_-@_-_재무지원부충당금_1_Hana 2011-1 Program_Data Disk_Pool B_v2(v5-1더밸류-이교민)_SHB 2011-2 Program_Data Disk_Pool C,B_v1(v2더밸류_이교민) 3 4 2" xfId="26478" xr:uid="{00000000-0005-0000-0000-0000440E0000}"/>
    <cellStyle name="_-* #,##0_-;-* #,##0_-;_-* &quot;-&quot;_-;_-@_-_재무지원부충당금_1_Hana 2011-1 Program_Data Disk_Pool B_v2(v5-1더밸류-이교민)_SHB 2011-2 Program_Data Disk_Pool C,B_v1(v2더밸류_이교민) 3 5" xfId="22271" xr:uid="{00000000-0005-0000-0000-0000450E0000}"/>
    <cellStyle name="_-* #,##0_-;-* #,##0_-;_-* &quot;-&quot;_-;_-@_-_재무지원부충당금_1_Hana 2011-1 Program_Data Disk_Pool B_v2(v5-1더밸류-이교민)_SHB 2011-2 Program_Data Disk_Pool C,B_v1(v2더밸류_이교민) 4" xfId="1059" xr:uid="{00000000-0005-0000-0000-0000460E0000}"/>
    <cellStyle name="_-* #,##0_-;-* #,##0_-;_-* &quot;-&quot;_-;_-@_-_재무지원부충당금_1_Hana 2011-1 Program_Data Disk_Pool B_v2(v5-1더밸류-이교민)_SHB 2011-2 Program_Data Disk_Pool C,B_v1(v2더밸류_이교민) 4 2" xfId="1060" xr:uid="{00000000-0005-0000-0000-0000470E0000}"/>
    <cellStyle name="_-* #,##0_-;-* #,##0_-;_-* &quot;-&quot;_-;_-@_-_재무지원부충당금_1_Hana 2011-1 Program_Data Disk_Pool B_v2(v5-1더밸류-이교민)_SHB 2011-2 Program_Data Disk_Pool C,B_v1(v2더밸류_이교민) 4 2 2" xfId="16148" xr:uid="{00000000-0005-0000-0000-0000480E0000}"/>
    <cellStyle name="_-* #,##0_-;-* #,##0_-;_-* &quot;-&quot;_-;_-@_-_재무지원부충당금_1_Hana 2011-1 Program_Data Disk_Pool B_v2(v5-1더밸류-이교민)_SHB 2011-2 Program_Data Disk_Pool C,B_v1(v2더밸류_이교민) 4 2 2 2" xfId="26482" xr:uid="{00000000-0005-0000-0000-0000490E0000}"/>
    <cellStyle name="_-* #,##0_-;-* #,##0_-;_-* &quot;-&quot;_-;_-@_-_재무지원부충당금_1_Hana 2011-1 Program_Data Disk_Pool B_v2(v5-1더밸류-이교민)_SHB 2011-2 Program_Data Disk_Pool C,B_v1(v2더밸류_이교민) 4 2 3" xfId="22275" xr:uid="{00000000-0005-0000-0000-00004A0E0000}"/>
    <cellStyle name="_-* #,##0_-;-* #,##0_-;_-* &quot;-&quot;_-;_-@_-_재무지원부충당금_1_Hana 2011-1 Program_Data Disk_Pool B_v2(v5-1더밸류-이교민)_SHB 2011-2 Program_Data Disk_Pool C,B_v1(v2더밸류_이교민) 4 3" xfId="1061" xr:uid="{00000000-0005-0000-0000-00004B0E0000}"/>
    <cellStyle name="_-* #,##0_-;-* #,##0_-;_-* &quot;-&quot;_-;_-@_-_재무지원부충당금_1_Hana 2011-1 Program_Data Disk_Pool B_v2(v5-1더밸류-이교민)_SHB 2011-2 Program_Data Disk_Pool C,B_v1(v2더밸류_이교민) 4 3 2" xfId="16149" xr:uid="{00000000-0005-0000-0000-00004C0E0000}"/>
    <cellStyle name="_-* #,##0_-;-* #,##0_-;_-* &quot;-&quot;_-;_-@_-_재무지원부충당금_1_Hana 2011-1 Program_Data Disk_Pool B_v2(v5-1더밸류-이교민)_SHB 2011-2 Program_Data Disk_Pool C,B_v1(v2더밸류_이교민) 4 3 2 2" xfId="26483" xr:uid="{00000000-0005-0000-0000-00004D0E0000}"/>
    <cellStyle name="_-* #,##0_-;-* #,##0_-;_-* &quot;-&quot;_-;_-@_-_재무지원부충당금_1_Hana 2011-1 Program_Data Disk_Pool B_v2(v5-1더밸류-이교민)_SHB 2011-2 Program_Data Disk_Pool C,B_v1(v2더밸류_이교민) 4 3 3" xfId="22276" xr:uid="{00000000-0005-0000-0000-00004E0E0000}"/>
    <cellStyle name="_-* #,##0_-;-* #,##0_-;_-* &quot;-&quot;_-;_-@_-_재무지원부충당금_1_Hana 2011-1 Program_Data Disk_Pool B_v2(v5-1더밸류-이교민)_SHB 2011-2 Program_Data Disk_Pool C,B_v1(v2더밸류_이교민) 4 4" xfId="16147" xr:uid="{00000000-0005-0000-0000-00004F0E0000}"/>
    <cellStyle name="_-* #,##0_-;-* #,##0_-;_-* &quot;-&quot;_-;_-@_-_재무지원부충당금_1_Hana 2011-1 Program_Data Disk_Pool B_v2(v5-1더밸류-이교민)_SHB 2011-2 Program_Data Disk_Pool C,B_v1(v2더밸류_이교민) 4 4 2" xfId="26481" xr:uid="{00000000-0005-0000-0000-0000500E0000}"/>
    <cellStyle name="_-* #,##0_-;-* #,##0_-;_-* &quot;-&quot;_-;_-@_-_재무지원부충당금_1_Hana 2011-1 Program_Data Disk_Pool B_v2(v5-1더밸류-이교민)_SHB 2011-2 Program_Data Disk_Pool C,B_v1(v2더밸류_이교민) 4 5" xfId="22274" xr:uid="{00000000-0005-0000-0000-0000510E0000}"/>
    <cellStyle name="_-* #,##0_-;-* #,##0_-;_-* &quot;-&quot;_-;_-@_-_재무지원부충당금_1_Hana 2011-1 Program_Data Disk_Pool B_v2(v5-1더밸류-이교민)_SHB 2011-2 Program_Data Disk_Pool C,B_v1(v2더밸류_이교민) 5" xfId="1062" xr:uid="{00000000-0005-0000-0000-0000520E0000}"/>
    <cellStyle name="_-* #,##0_-;-* #,##0_-;_-* &quot;-&quot;_-;_-@_-_재무지원부충당금_1_Hana 2011-1 Program_Data Disk_Pool B_v2(v5-1더밸류-이교민)_SHB 2011-2 Program_Data Disk_Pool C,B_v1(v2더밸류_이교민) 5 2" xfId="16150" xr:uid="{00000000-0005-0000-0000-0000530E0000}"/>
    <cellStyle name="_-* #,##0_-;-* #,##0_-;_-* &quot;-&quot;_-;_-@_-_재무지원부충당금_1_Hana 2011-1 Program_Data Disk_Pool B_v2(v5-1더밸류-이교민)_SHB 2011-2 Program_Data Disk_Pool C,B_v1(v2더밸류_이교민) 5 2 2" xfId="26484" xr:uid="{00000000-0005-0000-0000-0000540E0000}"/>
    <cellStyle name="_-* #,##0_-;-* #,##0_-;_-* &quot;-&quot;_-;_-@_-_재무지원부충당금_1_Hana 2011-1 Program_Data Disk_Pool B_v2(v5-1더밸류-이교민)_SHB 2011-2 Program_Data Disk_Pool C,B_v1(v2더밸류_이교민) 5 3" xfId="22277" xr:uid="{00000000-0005-0000-0000-0000550E0000}"/>
    <cellStyle name="_-* #,##0_-;-* #,##0_-;_-* &quot;-&quot;_-;_-@_-_재무지원부충당금_1_Hana 2011-1 Program_Data Disk_Pool B_v2(v5-1더밸류-이교민)_SHB 2011-2 Program_Data Disk_Pool C,B_v1(v2더밸류_이교민) 6" xfId="1063" xr:uid="{00000000-0005-0000-0000-0000560E0000}"/>
    <cellStyle name="_-* #,##0_-;-* #,##0_-;_-* &quot;-&quot;_-;_-@_-_재무지원부충당금_1_Hana 2011-1 Program_Data Disk_Pool B_v2(v5-1더밸류-이교민)_SHB 2011-2 Program_Data Disk_Pool C,B_v1(v2더밸류_이교민) 6 2" xfId="16151" xr:uid="{00000000-0005-0000-0000-0000570E0000}"/>
    <cellStyle name="_-* #,##0_-;-* #,##0_-;_-* &quot;-&quot;_-;_-@_-_재무지원부충당금_1_Hana 2011-1 Program_Data Disk_Pool B_v2(v5-1더밸류-이교민)_SHB 2011-2 Program_Data Disk_Pool C,B_v1(v2더밸류_이교민) 6 2 2" xfId="26485" xr:uid="{00000000-0005-0000-0000-0000580E0000}"/>
    <cellStyle name="_-* #,##0_-;-* #,##0_-;_-* &quot;-&quot;_-;_-@_-_재무지원부충당금_1_Hana 2011-1 Program_Data Disk_Pool B_v2(v5-1더밸류-이교민)_SHB 2011-2 Program_Data Disk_Pool C,B_v1(v2더밸류_이교민) 6 3" xfId="22278" xr:uid="{00000000-0005-0000-0000-0000590E0000}"/>
    <cellStyle name="_-* #,##0_-;-* #,##0_-;_-* &quot;-&quot;_-;_-@_-_재무지원부충당금_1_Hana 2011-1 Program_Data Disk_Pool B_v2(v5-1더밸류-이교민)_SHB 2011-2 Program_Data Disk_Pool C,B_v1(v2더밸류_이교민) 7" xfId="1064" xr:uid="{00000000-0005-0000-0000-00005A0E0000}"/>
    <cellStyle name="_-* #,##0_-;-* #,##0_-;_-* &quot;-&quot;_-;_-@_-_재무지원부충당금_1_Hana 2011-1 Program_Data Disk_Pool B_v2(v5-1더밸류-이교민)_SHB 2011-2 Program_Data Disk_Pool C,B_v1(v2더밸류_이교민) 7 2" xfId="16152" xr:uid="{00000000-0005-0000-0000-00005B0E0000}"/>
    <cellStyle name="_-* #,##0_-;-* #,##0_-;_-* &quot;-&quot;_-;_-@_-_재무지원부충당금_1_Hana 2011-1 Program_Data Disk_Pool B_v2(v5-1더밸류-이교민)_SHB 2011-2 Program_Data Disk_Pool C,B_v1(v2더밸류_이교민) 7 2 2" xfId="26486" xr:uid="{00000000-0005-0000-0000-00005C0E0000}"/>
    <cellStyle name="_-* #,##0_-;-* #,##0_-;_-* &quot;-&quot;_-;_-@_-_재무지원부충당금_1_Hana 2011-1 Program_Data Disk_Pool B_v2(v5-1더밸류-이교민)_SHB 2011-2 Program_Data Disk_Pool C,B_v1(v2더밸류_이교민) 7 3" xfId="22279" xr:uid="{00000000-0005-0000-0000-00005D0E0000}"/>
    <cellStyle name="_-* #,##0_-;-* #,##0_-;_-* &quot;-&quot;_-;_-@_-_재무지원부충당금_1_Hana 2011-1 Program_Data Disk_Pool B_v2(v5-1더밸류-이교민)_SHB 2011-2 Program_Data Disk_Pool C,B_v1(v2더밸류_이교민) 8" xfId="16140" xr:uid="{00000000-0005-0000-0000-00005E0E0000}"/>
    <cellStyle name="_-* #,##0_-;-* #,##0_-;_-* &quot;-&quot;_-;_-@_-_재무지원부충당금_1_Hana 2011-1 Program_Data Disk_Pool B_v2(v5-1더밸류-이교민)_SHB 2011-2 Program_Data Disk_Pool C,B_v1(v2더밸류_이교민) 8 2" xfId="26474" xr:uid="{00000000-0005-0000-0000-00005F0E0000}"/>
    <cellStyle name="_-* #,##0_-;-* #,##0_-;_-* &quot;-&quot;_-;_-@_-_재무지원부충당금_1_Hana 2011-1 Program_Data Disk_Pool B_v2(v5-1더밸류-이교민)_SHB 2011-2 Program_Data Disk_Pool C,B_v1(v2더밸류_이교민) 9" xfId="22267" xr:uid="{00000000-0005-0000-0000-0000600E0000}"/>
    <cellStyle name="_-* #,##0_-;-* #,##0_-;_-* &quot;-&quot;_-;_-@_-_재무지원부충당금_1_Hana 2011-1 Program_Data Disk_Pool B_v2(v5-1더밸류-이교민)_차주명관리_20110726_v1" xfId="1065" xr:uid="{00000000-0005-0000-0000-0000610E0000}"/>
    <cellStyle name="_-* #,##0_-;-* #,##0_-;_-* &quot;-&quot;_-;_-@_-_재무지원부충당금_1_Hana 2011-1 Program_Data Disk_Pool B_v2(v5-1더밸류-이교민)_차주명관리_20110726_v1 2" xfId="1066" xr:uid="{00000000-0005-0000-0000-0000620E0000}"/>
    <cellStyle name="_-* #,##0_-;-* #,##0_-;_-* &quot;-&quot;_-;_-@_-_재무지원부충당금_1_Hana 2011-1 Program_Data Disk_Pool B_v2(v5-1더밸류-이교민)_차주명관리_20110726_v1 2 2" xfId="1067" xr:uid="{00000000-0005-0000-0000-0000630E0000}"/>
    <cellStyle name="_-* #,##0_-;-* #,##0_-;_-* &quot;-&quot;_-;_-@_-_재무지원부충당금_1_Hana 2011-1 Program_Data Disk_Pool B_v2(v5-1더밸류-이교민)_차주명관리_20110726_v1 2 2 2" xfId="16155" xr:uid="{00000000-0005-0000-0000-0000640E0000}"/>
    <cellStyle name="_-* #,##0_-;-* #,##0_-;_-* &quot;-&quot;_-;_-@_-_재무지원부충당금_1_Hana 2011-1 Program_Data Disk_Pool B_v2(v5-1더밸류-이교민)_차주명관리_20110726_v1 2 2 2 2" xfId="26489" xr:uid="{00000000-0005-0000-0000-0000650E0000}"/>
    <cellStyle name="_-* #,##0_-;-* #,##0_-;_-* &quot;-&quot;_-;_-@_-_재무지원부충당금_1_Hana 2011-1 Program_Data Disk_Pool B_v2(v5-1더밸류-이교민)_차주명관리_20110726_v1 2 2 3" xfId="22282" xr:uid="{00000000-0005-0000-0000-0000660E0000}"/>
    <cellStyle name="_-* #,##0_-;-* #,##0_-;_-* &quot;-&quot;_-;_-@_-_재무지원부충당금_1_Hana 2011-1 Program_Data Disk_Pool B_v2(v5-1더밸류-이교민)_차주명관리_20110726_v1 2 3" xfId="1068" xr:uid="{00000000-0005-0000-0000-0000670E0000}"/>
    <cellStyle name="_-* #,##0_-;-* #,##0_-;_-* &quot;-&quot;_-;_-@_-_재무지원부충당금_1_Hana 2011-1 Program_Data Disk_Pool B_v2(v5-1더밸류-이교민)_차주명관리_20110726_v1 2 3 2" xfId="16156" xr:uid="{00000000-0005-0000-0000-0000680E0000}"/>
    <cellStyle name="_-* #,##0_-;-* #,##0_-;_-* &quot;-&quot;_-;_-@_-_재무지원부충당금_1_Hana 2011-1 Program_Data Disk_Pool B_v2(v5-1더밸류-이교민)_차주명관리_20110726_v1 2 3 2 2" xfId="26490" xr:uid="{00000000-0005-0000-0000-0000690E0000}"/>
    <cellStyle name="_-* #,##0_-;-* #,##0_-;_-* &quot;-&quot;_-;_-@_-_재무지원부충당금_1_Hana 2011-1 Program_Data Disk_Pool B_v2(v5-1더밸류-이교민)_차주명관리_20110726_v1 2 3 3" xfId="22283" xr:uid="{00000000-0005-0000-0000-00006A0E0000}"/>
    <cellStyle name="_-* #,##0_-;-* #,##0_-;_-* &quot;-&quot;_-;_-@_-_재무지원부충당금_1_Hana 2011-1 Program_Data Disk_Pool B_v2(v5-1더밸류-이교민)_차주명관리_20110726_v1 2 4" xfId="16154" xr:uid="{00000000-0005-0000-0000-00006B0E0000}"/>
    <cellStyle name="_-* #,##0_-;-* #,##0_-;_-* &quot;-&quot;_-;_-@_-_재무지원부충당금_1_Hana 2011-1 Program_Data Disk_Pool B_v2(v5-1더밸류-이교민)_차주명관리_20110726_v1 2 4 2" xfId="26488" xr:uid="{00000000-0005-0000-0000-00006C0E0000}"/>
    <cellStyle name="_-* #,##0_-;-* #,##0_-;_-* &quot;-&quot;_-;_-@_-_재무지원부충당금_1_Hana 2011-1 Program_Data Disk_Pool B_v2(v5-1더밸류-이교민)_차주명관리_20110726_v1 2 5" xfId="22281" xr:uid="{00000000-0005-0000-0000-00006D0E0000}"/>
    <cellStyle name="_-* #,##0_-;-* #,##0_-;_-* &quot;-&quot;_-;_-@_-_재무지원부충당금_1_Hana 2011-1 Program_Data Disk_Pool B_v2(v5-1더밸류-이교민)_차주명관리_20110726_v1 3" xfId="1069" xr:uid="{00000000-0005-0000-0000-00006E0E0000}"/>
    <cellStyle name="_-* #,##0_-;-* #,##0_-;_-* &quot;-&quot;_-;_-@_-_재무지원부충당금_1_Hana 2011-1 Program_Data Disk_Pool B_v2(v5-1더밸류-이교민)_차주명관리_20110726_v1 3 2" xfId="1070" xr:uid="{00000000-0005-0000-0000-00006F0E0000}"/>
    <cellStyle name="_-* #,##0_-;-* #,##0_-;_-* &quot;-&quot;_-;_-@_-_재무지원부충당금_1_Hana 2011-1 Program_Data Disk_Pool B_v2(v5-1더밸류-이교민)_차주명관리_20110726_v1 3 2 2" xfId="16158" xr:uid="{00000000-0005-0000-0000-0000700E0000}"/>
    <cellStyle name="_-* #,##0_-;-* #,##0_-;_-* &quot;-&quot;_-;_-@_-_재무지원부충당금_1_Hana 2011-1 Program_Data Disk_Pool B_v2(v5-1더밸류-이교민)_차주명관리_20110726_v1 3 2 2 2" xfId="26492" xr:uid="{00000000-0005-0000-0000-0000710E0000}"/>
    <cellStyle name="_-* #,##0_-;-* #,##0_-;_-* &quot;-&quot;_-;_-@_-_재무지원부충당금_1_Hana 2011-1 Program_Data Disk_Pool B_v2(v5-1더밸류-이교민)_차주명관리_20110726_v1 3 2 3" xfId="22285" xr:uid="{00000000-0005-0000-0000-0000720E0000}"/>
    <cellStyle name="_-* #,##0_-;-* #,##0_-;_-* &quot;-&quot;_-;_-@_-_재무지원부충당금_1_Hana 2011-1 Program_Data Disk_Pool B_v2(v5-1더밸류-이교민)_차주명관리_20110726_v1 3 3" xfId="1071" xr:uid="{00000000-0005-0000-0000-0000730E0000}"/>
    <cellStyle name="_-* #,##0_-;-* #,##0_-;_-* &quot;-&quot;_-;_-@_-_재무지원부충당금_1_Hana 2011-1 Program_Data Disk_Pool B_v2(v5-1더밸류-이교민)_차주명관리_20110726_v1 3 3 2" xfId="16159" xr:uid="{00000000-0005-0000-0000-0000740E0000}"/>
    <cellStyle name="_-* #,##0_-;-* #,##0_-;_-* &quot;-&quot;_-;_-@_-_재무지원부충당금_1_Hana 2011-1 Program_Data Disk_Pool B_v2(v5-1더밸류-이교민)_차주명관리_20110726_v1 3 3 2 2" xfId="26493" xr:uid="{00000000-0005-0000-0000-0000750E0000}"/>
    <cellStyle name="_-* #,##0_-;-* #,##0_-;_-* &quot;-&quot;_-;_-@_-_재무지원부충당금_1_Hana 2011-1 Program_Data Disk_Pool B_v2(v5-1더밸류-이교민)_차주명관리_20110726_v1 3 3 3" xfId="22286" xr:uid="{00000000-0005-0000-0000-0000760E0000}"/>
    <cellStyle name="_-* #,##0_-;-* #,##0_-;_-* &quot;-&quot;_-;_-@_-_재무지원부충당금_1_Hana 2011-1 Program_Data Disk_Pool B_v2(v5-1더밸류-이교민)_차주명관리_20110726_v1 3 4" xfId="16157" xr:uid="{00000000-0005-0000-0000-0000770E0000}"/>
    <cellStyle name="_-* #,##0_-;-* #,##0_-;_-* &quot;-&quot;_-;_-@_-_재무지원부충당금_1_Hana 2011-1 Program_Data Disk_Pool B_v2(v5-1더밸류-이교민)_차주명관리_20110726_v1 3 4 2" xfId="26491" xr:uid="{00000000-0005-0000-0000-0000780E0000}"/>
    <cellStyle name="_-* #,##0_-;-* #,##0_-;_-* &quot;-&quot;_-;_-@_-_재무지원부충당금_1_Hana 2011-1 Program_Data Disk_Pool B_v2(v5-1더밸류-이교민)_차주명관리_20110726_v1 3 5" xfId="22284" xr:uid="{00000000-0005-0000-0000-0000790E0000}"/>
    <cellStyle name="_-* #,##0_-;-* #,##0_-;_-* &quot;-&quot;_-;_-@_-_재무지원부충당금_1_Hana 2011-1 Program_Data Disk_Pool B_v2(v5-1더밸류-이교민)_차주명관리_20110726_v1 4" xfId="1072" xr:uid="{00000000-0005-0000-0000-00007A0E0000}"/>
    <cellStyle name="_-* #,##0_-;-* #,##0_-;_-* &quot;-&quot;_-;_-@_-_재무지원부충당금_1_Hana 2011-1 Program_Data Disk_Pool B_v2(v5-1더밸류-이교민)_차주명관리_20110726_v1 4 2" xfId="1073" xr:uid="{00000000-0005-0000-0000-00007B0E0000}"/>
    <cellStyle name="_-* #,##0_-;-* #,##0_-;_-* &quot;-&quot;_-;_-@_-_재무지원부충당금_1_Hana 2011-1 Program_Data Disk_Pool B_v2(v5-1더밸류-이교민)_차주명관리_20110726_v1 4 2 2" xfId="16161" xr:uid="{00000000-0005-0000-0000-00007C0E0000}"/>
    <cellStyle name="_-* #,##0_-;-* #,##0_-;_-* &quot;-&quot;_-;_-@_-_재무지원부충당금_1_Hana 2011-1 Program_Data Disk_Pool B_v2(v5-1더밸류-이교민)_차주명관리_20110726_v1 4 2 2 2" xfId="26495" xr:uid="{00000000-0005-0000-0000-00007D0E0000}"/>
    <cellStyle name="_-* #,##0_-;-* #,##0_-;_-* &quot;-&quot;_-;_-@_-_재무지원부충당금_1_Hana 2011-1 Program_Data Disk_Pool B_v2(v5-1더밸류-이교민)_차주명관리_20110726_v1 4 2 3" xfId="22288" xr:uid="{00000000-0005-0000-0000-00007E0E0000}"/>
    <cellStyle name="_-* #,##0_-;-* #,##0_-;_-* &quot;-&quot;_-;_-@_-_재무지원부충당금_1_Hana 2011-1 Program_Data Disk_Pool B_v2(v5-1더밸류-이교민)_차주명관리_20110726_v1 4 3" xfId="1074" xr:uid="{00000000-0005-0000-0000-00007F0E0000}"/>
    <cellStyle name="_-* #,##0_-;-* #,##0_-;_-* &quot;-&quot;_-;_-@_-_재무지원부충당금_1_Hana 2011-1 Program_Data Disk_Pool B_v2(v5-1더밸류-이교민)_차주명관리_20110726_v1 4 3 2" xfId="16162" xr:uid="{00000000-0005-0000-0000-0000800E0000}"/>
    <cellStyle name="_-* #,##0_-;-* #,##0_-;_-* &quot;-&quot;_-;_-@_-_재무지원부충당금_1_Hana 2011-1 Program_Data Disk_Pool B_v2(v5-1더밸류-이교민)_차주명관리_20110726_v1 4 3 2 2" xfId="26496" xr:uid="{00000000-0005-0000-0000-0000810E0000}"/>
    <cellStyle name="_-* #,##0_-;-* #,##0_-;_-* &quot;-&quot;_-;_-@_-_재무지원부충당금_1_Hana 2011-1 Program_Data Disk_Pool B_v2(v5-1더밸류-이교민)_차주명관리_20110726_v1 4 3 3" xfId="22289" xr:uid="{00000000-0005-0000-0000-0000820E0000}"/>
    <cellStyle name="_-* #,##0_-;-* #,##0_-;_-* &quot;-&quot;_-;_-@_-_재무지원부충당금_1_Hana 2011-1 Program_Data Disk_Pool B_v2(v5-1더밸류-이교민)_차주명관리_20110726_v1 4 4" xfId="16160" xr:uid="{00000000-0005-0000-0000-0000830E0000}"/>
    <cellStyle name="_-* #,##0_-;-* #,##0_-;_-* &quot;-&quot;_-;_-@_-_재무지원부충당금_1_Hana 2011-1 Program_Data Disk_Pool B_v2(v5-1더밸류-이교민)_차주명관리_20110726_v1 4 4 2" xfId="26494" xr:uid="{00000000-0005-0000-0000-0000840E0000}"/>
    <cellStyle name="_-* #,##0_-;-* #,##0_-;_-* &quot;-&quot;_-;_-@_-_재무지원부충당금_1_Hana 2011-1 Program_Data Disk_Pool B_v2(v5-1더밸류-이교민)_차주명관리_20110726_v1 4 5" xfId="22287" xr:uid="{00000000-0005-0000-0000-0000850E0000}"/>
    <cellStyle name="_-* #,##0_-;-* #,##0_-;_-* &quot;-&quot;_-;_-@_-_재무지원부충당금_1_Hana 2011-1 Program_Data Disk_Pool B_v2(v5-1더밸류-이교민)_차주명관리_20110726_v1 5" xfId="1075" xr:uid="{00000000-0005-0000-0000-0000860E0000}"/>
    <cellStyle name="_-* #,##0_-;-* #,##0_-;_-* &quot;-&quot;_-;_-@_-_재무지원부충당금_1_Hana 2011-1 Program_Data Disk_Pool B_v2(v5-1더밸류-이교민)_차주명관리_20110726_v1 5 2" xfId="16163" xr:uid="{00000000-0005-0000-0000-0000870E0000}"/>
    <cellStyle name="_-* #,##0_-;-* #,##0_-;_-* &quot;-&quot;_-;_-@_-_재무지원부충당금_1_Hana 2011-1 Program_Data Disk_Pool B_v2(v5-1더밸류-이교민)_차주명관리_20110726_v1 5 2 2" xfId="26497" xr:uid="{00000000-0005-0000-0000-0000880E0000}"/>
    <cellStyle name="_-* #,##0_-;-* #,##0_-;_-* &quot;-&quot;_-;_-@_-_재무지원부충당금_1_Hana 2011-1 Program_Data Disk_Pool B_v2(v5-1더밸류-이교민)_차주명관리_20110726_v1 5 3" xfId="22290" xr:uid="{00000000-0005-0000-0000-0000890E0000}"/>
    <cellStyle name="_-* #,##0_-;-* #,##0_-;_-* &quot;-&quot;_-;_-@_-_재무지원부충당금_1_Hana 2011-1 Program_Data Disk_Pool B_v2(v5-1더밸류-이교민)_차주명관리_20110726_v1 6" xfId="1076" xr:uid="{00000000-0005-0000-0000-00008A0E0000}"/>
    <cellStyle name="_-* #,##0_-;-* #,##0_-;_-* &quot;-&quot;_-;_-@_-_재무지원부충당금_1_Hana 2011-1 Program_Data Disk_Pool B_v2(v5-1더밸류-이교민)_차주명관리_20110726_v1 6 2" xfId="16164" xr:uid="{00000000-0005-0000-0000-00008B0E0000}"/>
    <cellStyle name="_-* #,##0_-;-* #,##0_-;_-* &quot;-&quot;_-;_-@_-_재무지원부충당금_1_Hana 2011-1 Program_Data Disk_Pool B_v2(v5-1더밸류-이교민)_차주명관리_20110726_v1 6 2 2" xfId="26498" xr:uid="{00000000-0005-0000-0000-00008C0E0000}"/>
    <cellStyle name="_-* #,##0_-;-* #,##0_-;_-* &quot;-&quot;_-;_-@_-_재무지원부충당금_1_Hana 2011-1 Program_Data Disk_Pool B_v2(v5-1더밸류-이교민)_차주명관리_20110726_v1 6 3" xfId="22291" xr:uid="{00000000-0005-0000-0000-00008D0E0000}"/>
    <cellStyle name="_-* #,##0_-;-* #,##0_-;_-* &quot;-&quot;_-;_-@_-_재무지원부충당금_1_Hana 2011-1 Program_Data Disk_Pool B_v2(v5-1더밸류-이교민)_차주명관리_20110726_v1 7" xfId="1077" xr:uid="{00000000-0005-0000-0000-00008E0E0000}"/>
    <cellStyle name="_-* #,##0_-;-* #,##0_-;_-* &quot;-&quot;_-;_-@_-_재무지원부충당금_1_Hana 2011-1 Program_Data Disk_Pool B_v2(v5-1더밸류-이교민)_차주명관리_20110726_v1 7 2" xfId="16165" xr:uid="{00000000-0005-0000-0000-00008F0E0000}"/>
    <cellStyle name="_-* #,##0_-;-* #,##0_-;_-* &quot;-&quot;_-;_-@_-_재무지원부충당금_1_Hana 2011-1 Program_Data Disk_Pool B_v2(v5-1더밸류-이교민)_차주명관리_20110726_v1 7 2 2" xfId="26499" xr:uid="{00000000-0005-0000-0000-0000900E0000}"/>
    <cellStyle name="_-* #,##0_-;-* #,##0_-;_-* &quot;-&quot;_-;_-@_-_재무지원부충당금_1_Hana 2011-1 Program_Data Disk_Pool B_v2(v5-1더밸류-이교민)_차주명관리_20110726_v1 7 3" xfId="22292" xr:uid="{00000000-0005-0000-0000-0000910E0000}"/>
    <cellStyle name="_-* #,##0_-;-* #,##0_-;_-* &quot;-&quot;_-;_-@_-_재무지원부충당금_1_Hana 2011-1 Program_Data Disk_Pool B_v2(v5-1더밸류-이교민)_차주명관리_20110726_v1 8" xfId="16153" xr:uid="{00000000-0005-0000-0000-0000920E0000}"/>
    <cellStyle name="_-* #,##0_-;-* #,##0_-;_-* &quot;-&quot;_-;_-@_-_재무지원부충당금_1_Hana 2011-1 Program_Data Disk_Pool B_v2(v5-1더밸류-이교민)_차주명관리_20110726_v1 8 2" xfId="26487" xr:uid="{00000000-0005-0000-0000-0000930E0000}"/>
    <cellStyle name="_-* #,##0_-;-* #,##0_-;_-* &quot;-&quot;_-;_-@_-_재무지원부충당금_1_Hana 2011-1 Program_Data Disk_Pool B_v2(v5-1더밸류-이교민)_차주명관리_20110726_v1 9" xfId="22280" xr:uid="{00000000-0005-0000-0000-0000940E0000}"/>
    <cellStyle name="_-* #,##0_-;-* #,##0_-;_-* &quot;-&quot;_-;_-@_-_재무지원부충당금_1_SHB_2011-3_담보sheet(더밸류_v6이교민)" xfId="1078" xr:uid="{00000000-0005-0000-0000-0000950E0000}"/>
    <cellStyle name="_-* #,##0_-;-* #,##0_-;_-* &quot;-&quot;_-;_-@_-_재무지원부충당금_1_SHB_2011-3_담보sheet(더밸류_v6이교민) 2" xfId="1079" xr:uid="{00000000-0005-0000-0000-0000960E0000}"/>
    <cellStyle name="_-* #,##0_-;-* #,##0_-;_-* &quot;-&quot;_-;_-@_-_재무지원부충당금_1_SHB_2011-3_담보sheet(더밸류_v6이교민) 2 2" xfId="1080" xr:uid="{00000000-0005-0000-0000-0000970E0000}"/>
    <cellStyle name="_-* #,##0_-;-* #,##0_-;_-* &quot;-&quot;_-;_-@_-_재무지원부충당금_1_SHB_2011-3_담보sheet(더밸류_v6이교민) 2 2 2" xfId="16168" xr:uid="{00000000-0005-0000-0000-0000980E0000}"/>
    <cellStyle name="_-* #,##0_-;-* #,##0_-;_-* &quot;-&quot;_-;_-@_-_재무지원부충당금_1_SHB_2011-3_담보sheet(더밸류_v6이교민) 2 2 2 2" xfId="26502" xr:uid="{00000000-0005-0000-0000-0000990E0000}"/>
    <cellStyle name="_-* #,##0_-;-* #,##0_-;_-* &quot;-&quot;_-;_-@_-_재무지원부충당금_1_SHB_2011-3_담보sheet(더밸류_v6이교민) 2 2 3" xfId="22295" xr:uid="{00000000-0005-0000-0000-00009A0E0000}"/>
    <cellStyle name="_-* #,##0_-;-* #,##0_-;_-* &quot;-&quot;_-;_-@_-_재무지원부충당금_1_SHB_2011-3_담보sheet(더밸류_v6이교민) 2 3" xfId="1081" xr:uid="{00000000-0005-0000-0000-00009B0E0000}"/>
    <cellStyle name="_-* #,##0_-;-* #,##0_-;_-* &quot;-&quot;_-;_-@_-_재무지원부충당금_1_SHB_2011-3_담보sheet(더밸류_v6이교민) 2 3 2" xfId="16169" xr:uid="{00000000-0005-0000-0000-00009C0E0000}"/>
    <cellStyle name="_-* #,##0_-;-* #,##0_-;_-* &quot;-&quot;_-;_-@_-_재무지원부충당금_1_SHB_2011-3_담보sheet(더밸류_v6이교민) 2 3 2 2" xfId="26503" xr:uid="{00000000-0005-0000-0000-00009D0E0000}"/>
    <cellStyle name="_-* #,##0_-;-* #,##0_-;_-* &quot;-&quot;_-;_-@_-_재무지원부충당금_1_SHB_2011-3_담보sheet(더밸류_v6이교민) 2 3 3" xfId="22296" xr:uid="{00000000-0005-0000-0000-00009E0E0000}"/>
    <cellStyle name="_-* #,##0_-;-* #,##0_-;_-* &quot;-&quot;_-;_-@_-_재무지원부충당금_1_SHB_2011-3_담보sheet(더밸류_v6이교민) 2 4" xfId="16167" xr:uid="{00000000-0005-0000-0000-00009F0E0000}"/>
    <cellStyle name="_-* #,##0_-;-* #,##0_-;_-* &quot;-&quot;_-;_-@_-_재무지원부충당금_1_SHB_2011-3_담보sheet(더밸류_v6이교민) 2 4 2" xfId="26501" xr:uid="{00000000-0005-0000-0000-0000A00E0000}"/>
    <cellStyle name="_-* #,##0_-;-* #,##0_-;_-* &quot;-&quot;_-;_-@_-_재무지원부충당금_1_SHB_2011-3_담보sheet(더밸류_v6이교민) 2 5" xfId="22294" xr:uid="{00000000-0005-0000-0000-0000A10E0000}"/>
    <cellStyle name="_-* #,##0_-;-* #,##0_-;_-* &quot;-&quot;_-;_-@_-_재무지원부충당금_1_SHB_2011-3_담보sheet(더밸류_v6이교민) 3" xfId="1082" xr:uid="{00000000-0005-0000-0000-0000A20E0000}"/>
    <cellStyle name="_-* #,##0_-;-* #,##0_-;_-* &quot;-&quot;_-;_-@_-_재무지원부충당금_1_SHB_2011-3_담보sheet(더밸류_v6이교민) 3 2" xfId="1083" xr:uid="{00000000-0005-0000-0000-0000A30E0000}"/>
    <cellStyle name="_-* #,##0_-;-* #,##0_-;_-* &quot;-&quot;_-;_-@_-_재무지원부충당금_1_SHB_2011-3_담보sheet(더밸류_v6이교민) 3 2 2" xfId="16171" xr:uid="{00000000-0005-0000-0000-0000A40E0000}"/>
    <cellStyle name="_-* #,##0_-;-* #,##0_-;_-* &quot;-&quot;_-;_-@_-_재무지원부충당금_1_SHB_2011-3_담보sheet(더밸류_v6이교민) 3 2 2 2" xfId="26505" xr:uid="{00000000-0005-0000-0000-0000A50E0000}"/>
    <cellStyle name="_-* #,##0_-;-* #,##0_-;_-* &quot;-&quot;_-;_-@_-_재무지원부충당금_1_SHB_2011-3_담보sheet(더밸류_v6이교민) 3 2 3" xfId="22298" xr:uid="{00000000-0005-0000-0000-0000A60E0000}"/>
    <cellStyle name="_-* #,##0_-;-* #,##0_-;_-* &quot;-&quot;_-;_-@_-_재무지원부충당금_1_SHB_2011-3_담보sheet(더밸류_v6이교민) 3 3" xfId="1084" xr:uid="{00000000-0005-0000-0000-0000A70E0000}"/>
    <cellStyle name="_-* #,##0_-;-* #,##0_-;_-* &quot;-&quot;_-;_-@_-_재무지원부충당금_1_SHB_2011-3_담보sheet(더밸류_v6이교민) 3 3 2" xfId="16172" xr:uid="{00000000-0005-0000-0000-0000A80E0000}"/>
    <cellStyle name="_-* #,##0_-;-* #,##0_-;_-* &quot;-&quot;_-;_-@_-_재무지원부충당금_1_SHB_2011-3_담보sheet(더밸류_v6이교민) 3 3 2 2" xfId="26506" xr:uid="{00000000-0005-0000-0000-0000A90E0000}"/>
    <cellStyle name="_-* #,##0_-;-* #,##0_-;_-* &quot;-&quot;_-;_-@_-_재무지원부충당금_1_SHB_2011-3_담보sheet(더밸류_v6이교민) 3 3 3" xfId="22299" xr:uid="{00000000-0005-0000-0000-0000AA0E0000}"/>
    <cellStyle name="_-* #,##0_-;-* #,##0_-;_-* &quot;-&quot;_-;_-@_-_재무지원부충당금_1_SHB_2011-3_담보sheet(더밸류_v6이교민) 3 4" xfId="16170" xr:uid="{00000000-0005-0000-0000-0000AB0E0000}"/>
    <cellStyle name="_-* #,##0_-;-* #,##0_-;_-* &quot;-&quot;_-;_-@_-_재무지원부충당금_1_SHB_2011-3_담보sheet(더밸류_v6이교민) 3 4 2" xfId="26504" xr:uid="{00000000-0005-0000-0000-0000AC0E0000}"/>
    <cellStyle name="_-* #,##0_-;-* #,##0_-;_-* &quot;-&quot;_-;_-@_-_재무지원부충당금_1_SHB_2011-3_담보sheet(더밸류_v6이교민) 3 5" xfId="22297" xr:uid="{00000000-0005-0000-0000-0000AD0E0000}"/>
    <cellStyle name="_-* #,##0_-;-* #,##0_-;_-* &quot;-&quot;_-;_-@_-_재무지원부충당금_1_SHB_2011-3_담보sheet(더밸류_v6이교민) 4" xfId="1085" xr:uid="{00000000-0005-0000-0000-0000AE0E0000}"/>
    <cellStyle name="_-* #,##0_-;-* #,##0_-;_-* &quot;-&quot;_-;_-@_-_재무지원부충당금_1_SHB_2011-3_담보sheet(더밸류_v6이교민) 4 2" xfId="1086" xr:uid="{00000000-0005-0000-0000-0000AF0E0000}"/>
    <cellStyle name="_-* #,##0_-;-* #,##0_-;_-* &quot;-&quot;_-;_-@_-_재무지원부충당금_1_SHB_2011-3_담보sheet(더밸류_v6이교민) 4 2 2" xfId="16174" xr:uid="{00000000-0005-0000-0000-0000B00E0000}"/>
    <cellStyle name="_-* #,##0_-;-* #,##0_-;_-* &quot;-&quot;_-;_-@_-_재무지원부충당금_1_SHB_2011-3_담보sheet(더밸류_v6이교민) 4 2 2 2" xfId="26508" xr:uid="{00000000-0005-0000-0000-0000B10E0000}"/>
    <cellStyle name="_-* #,##0_-;-* #,##0_-;_-* &quot;-&quot;_-;_-@_-_재무지원부충당금_1_SHB_2011-3_담보sheet(더밸류_v6이교민) 4 2 3" xfId="22301" xr:uid="{00000000-0005-0000-0000-0000B20E0000}"/>
    <cellStyle name="_-* #,##0_-;-* #,##0_-;_-* &quot;-&quot;_-;_-@_-_재무지원부충당금_1_SHB_2011-3_담보sheet(더밸류_v6이교민) 4 3" xfId="1087" xr:uid="{00000000-0005-0000-0000-0000B30E0000}"/>
    <cellStyle name="_-* #,##0_-;-* #,##0_-;_-* &quot;-&quot;_-;_-@_-_재무지원부충당금_1_SHB_2011-3_담보sheet(더밸류_v6이교민) 4 3 2" xfId="16175" xr:uid="{00000000-0005-0000-0000-0000B40E0000}"/>
    <cellStyle name="_-* #,##0_-;-* #,##0_-;_-* &quot;-&quot;_-;_-@_-_재무지원부충당금_1_SHB_2011-3_담보sheet(더밸류_v6이교민) 4 3 2 2" xfId="26509" xr:uid="{00000000-0005-0000-0000-0000B50E0000}"/>
    <cellStyle name="_-* #,##0_-;-* #,##0_-;_-* &quot;-&quot;_-;_-@_-_재무지원부충당금_1_SHB_2011-3_담보sheet(더밸류_v6이교민) 4 3 3" xfId="22302" xr:uid="{00000000-0005-0000-0000-0000B60E0000}"/>
    <cellStyle name="_-* #,##0_-;-* #,##0_-;_-* &quot;-&quot;_-;_-@_-_재무지원부충당금_1_SHB_2011-3_담보sheet(더밸류_v6이교민) 4 4" xfId="16173" xr:uid="{00000000-0005-0000-0000-0000B70E0000}"/>
    <cellStyle name="_-* #,##0_-;-* #,##0_-;_-* &quot;-&quot;_-;_-@_-_재무지원부충당금_1_SHB_2011-3_담보sheet(더밸류_v6이교민) 4 4 2" xfId="26507" xr:uid="{00000000-0005-0000-0000-0000B80E0000}"/>
    <cellStyle name="_-* #,##0_-;-* #,##0_-;_-* &quot;-&quot;_-;_-@_-_재무지원부충당금_1_SHB_2011-3_담보sheet(더밸류_v6이교민) 4 5" xfId="22300" xr:uid="{00000000-0005-0000-0000-0000B90E0000}"/>
    <cellStyle name="_-* #,##0_-;-* #,##0_-;_-* &quot;-&quot;_-;_-@_-_재무지원부충당금_1_SHB_2011-3_담보sheet(더밸류_v6이교민) 5" xfId="1088" xr:uid="{00000000-0005-0000-0000-0000BA0E0000}"/>
    <cellStyle name="_-* #,##0_-;-* #,##0_-;_-* &quot;-&quot;_-;_-@_-_재무지원부충당금_1_SHB_2011-3_담보sheet(더밸류_v6이교민) 5 2" xfId="16176" xr:uid="{00000000-0005-0000-0000-0000BB0E0000}"/>
    <cellStyle name="_-* #,##0_-;-* #,##0_-;_-* &quot;-&quot;_-;_-@_-_재무지원부충당금_1_SHB_2011-3_담보sheet(더밸류_v6이교민) 5 2 2" xfId="26510" xr:uid="{00000000-0005-0000-0000-0000BC0E0000}"/>
    <cellStyle name="_-* #,##0_-;-* #,##0_-;_-* &quot;-&quot;_-;_-@_-_재무지원부충당금_1_SHB_2011-3_담보sheet(더밸류_v6이교민) 5 3" xfId="22303" xr:uid="{00000000-0005-0000-0000-0000BD0E0000}"/>
    <cellStyle name="_-* #,##0_-;-* #,##0_-;_-* &quot;-&quot;_-;_-@_-_재무지원부충당금_1_SHB_2011-3_담보sheet(더밸류_v6이교민) 6" xfId="1089" xr:uid="{00000000-0005-0000-0000-0000BE0E0000}"/>
    <cellStyle name="_-* #,##0_-;-* #,##0_-;_-* &quot;-&quot;_-;_-@_-_재무지원부충당금_1_SHB_2011-3_담보sheet(더밸류_v6이교민) 6 2" xfId="16177" xr:uid="{00000000-0005-0000-0000-0000BF0E0000}"/>
    <cellStyle name="_-* #,##0_-;-* #,##0_-;_-* &quot;-&quot;_-;_-@_-_재무지원부충당금_1_SHB_2011-3_담보sheet(더밸류_v6이교민) 6 2 2" xfId="26511" xr:uid="{00000000-0005-0000-0000-0000C00E0000}"/>
    <cellStyle name="_-* #,##0_-;-* #,##0_-;_-* &quot;-&quot;_-;_-@_-_재무지원부충당금_1_SHB_2011-3_담보sheet(더밸류_v6이교민) 6 3" xfId="22304" xr:uid="{00000000-0005-0000-0000-0000C10E0000}"/>
    <cellStyle name="_-* #,##0_-;-* #,##0_-;_-* &quot;-&quot;_-;_-@_-_재무지원부충당금_1_SHB_2011-3_담보sheet(더밸류_v6이교민) 7" xfId="1090" xr:uid="{00000000-0005-0000-0000-0000C20E0000}"/>
    <cellStyle name="_-* #,##0_-;-* #,##0_-;_-* &quot;-&quot;_-;_-@_-_재무지원부충당금_1_SHB_2011-3_담보sheet(더밸류_v6이교민) 7 2" xfId="16178" xr:uid="{00000000-0005-0000-0000-0000C30E0000}"/>
    <cellStyle name="_-* #,##0_-;-* #,##0_-;_-* &quot;-&quot;_-;_-@_-_재무지원부충당금_1_SHB_2011-3_담보sheet(더밸류_v6이교민) 7 2 2" xfId="26512" xr:uid="{00000000-0005-0000-0000-0000C40E0000}"/>
    <cellStyle name="_-* #,##0_-;-* #,##0_-;_-* &quot;-&quot;_-;_-@_-_재무지원부충당금_1_SHB_2011-3_담보sheet(더밸류_v6이교민) 7 3" xfId="22305" xr:uid="{00000000-0005-0000-0000-0000C50E0000}"/>
    <cellStyle name="_-* #,##0_-;-* #,##0_-;_-* &quot;-&quot;_-;_-@_-_재무지원부충당금_1_SHB_2011-3_담보sheet(더밸류_v6이교민) 8" xfId="16166" xr:uid="{00000000-0005-0000-0000-0000C60E0000}"/>
    <cellStyle name="_-* #,##0_-;-* #,##0_-;_-* &quot;-&quot;_-;_-@_-_재무지원부충당금_1_SHB_2011-3_담보sheet(더밸류_v6이교민) 8 2" xfId="26500" xr:uid="{00000000-0005-0000-0000-0000C70E0000}"/>
    <cellStyle name="_-* #,##0_-;-* #,##0_-;_-* &quot;-&quot;_-;_-@_-_재무지원부충당금_1_SHB_2011-3_담보sheet(더밸류_v6이교민) 9" xfId="22293" xr:uid="{00000000-0005-0000-0000-0000C80E0000}"/>
    <cellStyle name="_-* #,##0_-;-* #,##0_-;_-* &quot;-&quot;_-;_-@_-_재무지원부충당금_1_SHB_2011-3_담보sheet(더밸류_v6이교민)_차주명관리_20110726_v1" xfId="1091" xr:uid="{00000000-0005-0000-0000-0000C90E0000}"/>
    <cellStyle name="_-* #,##0_-;-* #,##0_-;_-* &quot;-&quot;_-;_-@_-_재무지원부충당금_1_SHB_2011-3_담보sheet(더밸류_v6이교민)_차주명관리_20110726_v1 2" xfId="1092" xr:uid="{00000000-0005-0000-0000-0000CA0E0000}"/>
    <cellStyle name="_-* #,##0_-;-* #,##0_-;_-* &quot;-&quot;_-;_-@_-_재무지원부충당금_1_SHB_2011-3_담보sheet(더밸류_v6이교민)_차주명관리_20110726_v1 2 2" xfId="1093" xr:uid="{00000000-0005-0000-0000-0000CB0E0000}"/>
    <cellStyle name="_-* #,##0_-;-* #,##0_-;_-* &quot;-&quot;_-;_-@_-_재무지원부충당금_1_SHB_2011-3_담보sheet(더밸류_v6이교민)_차주명관리_20110726_v1 2 2 2" xfId="16181" xr:uid="{00000000-0005-0000-0000-0000CC0E0000}"/>
    <cellStyle name="_-* #,##0_-;-* #,##0_-;_-* &quot;-&quot;_-;_-@_-_재무지원부충당금_1_SHB_2011-3_담보sheet(더밸류_v6이교민)_차주명관리_20110726_v1 2 2 2 2" xfId="26515" xr:uid="{00000000-0005-0000-0000-0000CD0E0000}"/>
    <cellStyle name="_-* #,##0_-;-* #,##0_-;_-* &quot;-&quot;_-;_-@_-_재무지원부충당금_1_SHB_2011-3_담보sheet(더밸류_v6이교민)_차주명관리_20110726_v1 2 2 3" xfId="22308" xr:uid="{00000000-0005-0000-0000-0000CE0E0000}"/>
    <cellStyle name="_-* #,##0_-;-* #,##0_-;_-* &quot;-&quot;_-;_-@_-_재무지원부충당금_1_SHB_2011-3_담보sheet(더밸류_v6이교민)_차주명관리_20110726_v1 2 3" xfId="1094" xr:uid="{00000000-0005-0000-0000-0000CF0E0000}"/>
    <cellStyle name="_-* #,##0_-;-* #,##0_-;_-* &quot;-&quot;_-;_-@_-_재무지원부충당금_1_SHB_2011-3_담보sheet(더밸류_v6이교민)_차주명관리_20110726_v1 2 3 2" xfId="16182" xr:uid="{00000000-0005-0000-0000-0000D00E0000}"/>
    <cellStyle name="_-* #,##0_-;-* #,##0_-;_-* &quot;-&quot;_-;_-@_-_재무지원부충당금_1_SHB_2011-3_담보sheet(더밸류_v6이교민)_차주명관리_20110726_v1 2 3 2 2" xfId="26516" xr:uid="{00000000-0005-0000-0000-0000D10E0000}"/>
    <cellStyle name="_-* #,##0_-;-* #,##0_-;_-* &quot;-&quot;_-;_-@_-_재무지원부충당금_1_SHB_2011-3_담보sheet(더밸류_v6이교민)_차주명관리_20110726_v1 2 3 3" xfId="22309" xr:uid="{00000000-0005-0000-0000-0000D20E0000}"/>
    <cellStyle name="_-* #,##0_-;-* #,##0_-;_-* &quot;-&quot;_-;_-@_-_재무지원부충당금_1_SHB_2011-3_담보sheet(더밸류_v6이교민)_차주명관리_20110726_v1 2 4" xfId="16180" xr:uid="{00000000-0005-0000-0000-0000D30E0000}"/>
    <cellStyle name="_-* #,##0_-;-* #,##0_-;_-* &quot;-&quot;_-;_-@_-_재무지원부충당금_1_SHB_2011-3_담보sheet(더밸류_v6이교민)_차주명관리_20110726_v1 2 4 2" xfId="26514" xr:uid="{00000000-0005-0000-0000-0000D40E0000}"/>
    <cellStyle name="_-* #,##0_-;-* #,##0_-;_-* &quot;-&quot;_-;_-@_-_재무지원부충당금_1_SHB_2011-3_담보sheet(더밸류_v6이교민)_차주명관리_20110726_v1 2 5" xfId="22307" xr:uid="{00000000-0005-0000-0000-0000D50E0000}"/>
    <cellStyle name="_-* #,##0_-;-* #,##0_-;_-* &quot;-&quot;_-;_-@_-_재무지원부충당금_1_SHB_2011-3_담보sheet(더밸류_v6이교민)_차주명관리_20110726_v1 3" xfId="1095" xr:uid="{00000000-0005-0000-0000-0000D60E0000}"/>
    <cellStyle name="_-* #,##0_-;-* #,##0_-;_-* &quot;-&quot;_-;_-@_-_재무지원부충당금_1_SHB_2011-3_담보sheet(더밸류_v6이교민)_차주명관리_20110726_v1 3 2" xfId="1096" xr:uid="{00000000-0005-0000-0000-0000D70E0000}"/>
    <cellStyle name="_-* #,##0_-;-* #,##0_-;_-* &quot;-&quot;_-;_-@_-_재무지원부충당금_1_SHB_2011-3_담보sheet(더밸류_v6이교민)_차주명관리_20110726_v1 3 2 2" xfId="16184" xr:uid="{00000000-0005-0000-0000-0000D80E0000}"/>
    <cellStyle name="_-* #,##0_-;-* #,##0_-;_-* &quot;-&quot;_-;_-@_-_재무지원부충당금_1_SHB_2011-3_담보sheet(더밸류_v6이교민)_차주명관리_20110726_v1 3 2 2 2" xfId="26518" xr:uid="{00000000-0005-0000-0000-0000D90E0000}"/>
    <cellStyle name="_-* #,##0_-;-* #,##0_-;_-* &quot;-&quot;_-;_-@_-_재무지원부충당금_1_SHB_2011-3_담보sheet(더밸류_v6이교민)_차주명관리_20110726_v1 3 2 3" xfId="22311" xr:uid="{00000000-0005-0000-0000-0000DA0E0000}"/>
    <cellStyle name="_-* #,##0_-;-* #,##0_-;_-* &quot;-&quot;_-;_-@_-_재무지원부충당금_1_SHB_2011-3_담보sheet(더밸류_v6이교민)_차주명관리_20110726_v1 3 3" xfId="1097" xr:uid="{00000000-0005-0000-0000-0000DB0E0000}"/>
    <cellStyle name="_-* #,##0_-;-* #,##0_-;_-* &quot;-&quot;_-;_-@_-_재무지원부충당금_1_SHB_2011-3_담보sheet(더밸류_v6이교민)_차주명관리_20110726_v1 3 3 2" xfId="16185" xr:uid="{00000000-0005-0000-0000-0000DC0E0000}"/>
    <cellStyle name="_-* #,##0_-;-* #,##0_-;_-* &quot;-&quot;_-;_-@_-_재무지원부충당금_1_SHB_2011-3_담보sheet(더밸류_v6이교민)_차주명관리_20110726_v1 3 3 2 2" xfId="26519" xr:uid="{00000000-0005-0000-0000-0000DD0E0000}"/>
    <cellStyle name="_-* #,##0_-;-* #,##0_-;_-* &quot;-&quot;_-;_-@_-_재무지원부충당금_1_SHB_2011-3_담보sheet(더밸류_v6이교민)_차주명관리_20110726_v1 3 3 3" xfId="22312" xr:uid="{00000000-0005-0000-0000-0000DE0E0000}"/>
    <cellStyle name="_-* #,##0_-;-* #,##0_-;_-* &quot;-&quot;_-;_-@_-_재무지원부충당금_1_SHB_2011-3_담보sheet(더밸류_v6이교민)_차주명관리_20110726_v1 3 4" xfId="16183" xr:uid="{00000000-0005-0000-0000-0000DF0E0000}"/>
    <cellStyle name="_-* #,##0_-;-* #,##0_-;_-* &quot;-&quot;_-;_-@_-_재무지원부충당금_1_SHB_2011-3_담보sheet(더밸류_v6이교민)_차주명관리_20110726_v1 3 4 2" xfId="26517" xr:uid="{00000000-0005-0000-0000-0000E00E0000}"/>
    <cellStyle name="_-* #,##0_-;-* #,##0_-;_-* &quot;-&quot;_-;_-@_-_재무지원부충당금_1_SHB_2011-3_담보sheet(더밸류_v6이교민)_차주명관리_20110726_v1 3 5" xfId="22310" xr:uid="{00000000-0005-0000-0000-0000E10E0000}"/>
    <cellStyle name="_-* #,##0_-;-* #,##0_-;_-* &quot;-&quot;_-;_-@_-_재무지원부충당금_1_SHB_2011-3_담보sheet(더밸류_v6이교민)_차주명관리_20110726_v1 4" xfId="1098" xr:uid="{00000000-0005-0000-0000-0000E20E0000}"/>
    <cellStyle name="_-* #,##0_-;-* #,##0_-;_-* &quot;-&quot;_-;_-@_-_재무지원부충당금_1_SHB_2011-3_담보sheet(더밸류_v6이교민)_차주명관리_20110726_v1 4 2" xfId="1099" xr:uid="{00000000-0005-0000-0000-0000E30E0000}"/>
    <cellStyle name="_-* #,##0_-;-* #,##0_-;_-* &quot;-&quot;_-;_-@_-_재무지원부충당금_1_SHB_2011-3_담보sheet(더밸류_v6이교민)_차주명관리_20110726_v1 4 2 2" xfId="16187" xr:uid="{00000000-0005-0000-0000-0000E40E0000}"/>
    <cellStyle name="_-* #,##0_-;-* #,##0_-;_-* &quot;-&quot;_-;_-@_-_재무지원부충당금_1_SHB_2011-3_담보sheet(더밸류_v6이교민)_차주명관리_20110726_v1 4 2 2 2" xfId="26521" xr:uid="{00000000-0005-0000-0000-0000E50E0000}"/>
    <cellStyle name="_-* #,##0_-;-* #,##0_-;_-* &quot;-&quot;_-;_-@_-_재무지원부충당금_1_SHB_2011-3_담보sheet(더밸류_v6이교민)_차주명관리_20110726_v1 4 2 3" xfId="22314" xr:uid="{00000000-0005-0000-0000-0000E60E0000}"/>
    <cellStyle name="_-* #,##0_-;-* #,##0_-;_-* &quot;-&quot;_-;_-@_-_재무지원부충당금_1_SHB_2011-3_담보sheet(더밸류_v6이교민)_차주명관리_20110726_v1 4 3" xfId="1100" xr:uid="{00000000-0005-0000-0000-0000E70E0000}"/>
    <cellStyle name="_-* #,##0_-;-* #,##0_-;_-* &quot;-&quot;_-;_-@_-_재무지원부충당금_1_SHB_2011-3_담보sheet(더밸류_v6이교민)_차주명관리_20110726_v1 4 3 2" xfId="16188" xr:uid="{00000000-0005-0000-0000-0000E80E0000}"/>
    <cellStyle name="_-* #,##0_-;-* #,##0_-;_-* &quot;-&quot;_-;_-@_-_재무지원부충당금_1_SHB_2011-3_담보sheet(더밸류_v6이교민)_차주명관리_20110726_v1 4 3 2 2" xfId="26522" xr:uid="{00000000-0005-0000-0000-0000E90E0000}"/>
    <cellStyle name="_-* #,##0_-;-* #,##0_-;_-* &quot;-&quot;_-;_-@_-_재무지원부충당금_1_SHB_2011-3_담보sheet(더밸류_v6이교민)_차주명관리_20110726_v1 4 3 3" xfId="22315" xr:uid="{00000000-0005-0000-0000-0000EA0E0000}"/>
    <cellStyle name="_-* #,##0_-;-* #,##0_-;_-* &quot;-&quot;_-;_-@_-_재무지원부충당금_1_SHB_2011-3_담보sheet(더밸류_v6이교민)_차주명관리_20110726_v1 4 4" xfId="16186" xr:uid="{00000000-0005-0000-0000-0000EB0E0000}"/>
    <cellStyle name="_-* #,##0_-;-* #,##0_-;_-* &quot;-&quot;_-;_-@_-_재무지원부충당금_1_SHB_2011-3_담보sheet(더밸류_v6이교민)_차주명관리_20110726_v1 4 4 2" xfId="26520" xr:uid="{00000000-0005-0000-0000-0000EC0E0000}"/>
    <cellStyle name="_-* #,##0_-;-* #,##0_-;_-* &quot;-&quot;_-;_-@_-_재무지원부충당금_1_SHB_2011-3_담보sheet(더밸류_v6이교민)_차주명관리_20110726_v1 4 5" xfId="22313" xr:uid="{00000000-0005-0000-0000-0000ED0E0000}"/>
    <cellStyle name="_-* #,##0_-;-* #,##0_-;_-* &quot;-&quot;_-;_-@_-_재무지원부충당금_1_SHB_2011-3_담보sheet(더밸류_v6이교민)_차주명관리_20110726_v1 5" xfId="1101" xr:uid="{00000000-0005-0000-0000-0000EE0E0000}"/>
    <cellStyle name="_-* #,##0_-;-* #,##0_-;_-* &quot;-&quot;_-;_-@_-_재무지원부충당금_1_SHB_2011-3_담보sheet(더밸류_v6이교민)_차주명관리_20110726_v1 5 2" xfId="16189" xr:uid="{00000000-0005-0000-0000-0000EF0E0000}"/>
    <cellStyle name="_-* #,##0_-;-* #,##0_-;_-* &quot;-&quot;_-;_-@_-_재무지원부충당금_1_SHB_2011-3_담보sheet(더밸류_v6이교민)_차주명관리_20110726_v1 5 2 2" xfId="26523" xr:uid="{00000000-0005-0000-0000-0000F00E0000}"/>
    <cellStyle name="_-* #,##0_-;-* #,##0_-;_-* &quot;-&quot;_-;_-@_-_재무지원부충당금_1_SHB_2011-3_담보sheet(더밸류_v6이교민)_차주명관리_20110726_v1 5 3" xfId="22316" xr:uid="{00000000-0005-0000-0000-0000F10E0000}"/>
    <cellStyle name="_-* #,##0_-;-* #,##0_-;_-* &quot;-&quot;_-;_-@_-_재무지원부충당금_1_SHB_2011-3_담보sheet(더밸류_v6이교민)_차주명관리_20110726_v1 6" xfId="1102" xr:uid="{00000000-0005-0000-0000-0000F20E0000}"/>
    <cellStyle name="_-* #,##0_-;-* #,##0_-;_-* &quot;-&quot;_-;_-@_-_재무지원부충당금_1_SHB_2011-3_담보sheet(더밸류_v6이교민)_차주명관리_20110726_v1 6 2" xfId="16190" xr:uid="{00000000-0005-0000-0000-0000F30E0000}"/>
    <cellStyle name="_-* #,##0_-;-* #,##0_-;_-* &quot;-&quot;_-;_-@_-_재무지원부충당금_1_SHB_2011-3_담보sheet(더밸류_v6이교민)_차주명관리_20110726_v1 6 2 2" xfId="26524" xr:uid="{00000000-0005-0000-0000-0000F40E0000}"/>
    <cellStyle name="_-* #,##0_-;-* #,##0_-;_-* &quot;-&quot;_-;_-@_-_재무지원부충당금_1_SHB_2011-3_담보sheet(더밸류_v6이교민)_차주명관리_20110726_v1 6 3" xfId="22317" xr:uid="{00000000-0005-0000-0000-0000F50E0000}"/>
    <cellStyle name="_-* #,##0_-;-* #,##0_-;_-* &quot;-&quot;_-;_-@_-_재무지원부충당금_1_SHB_2011-3_담보sheet(더밸류_v6이교민)_차주명관리_20110726_v1 7" xfId="1103" xr:uid="{00000000-0005-0000-0000-0000F60E0000}"/>
    <cellStyle name="_-* #,##0_-;-* #,##0_-;_-* &quot;-&quot;_-;_-@_-_재무지원부충당금_1_SHB_2011-3_담보sheet(더밸류_v6이교민)_차주명관리_20110726_v1 7 2" xfId="16191" xr:uid="{00000000-0005-0000-0000-0000F70E0000}"/>
    <cellStyle name="_-* #,##0_-;-* #,##0_-;_-* &quot;-&quot;_-;_-@_-_재무지원부충당금_1_SHB_2011-3_담보sheet(더밸류_v6이교민)_차주명관리_20110726_v1 7 2 2" xfId="26525" xr:uid="{00000000-0005-0000-0000-0000F80E0000}"/>
    <cellStyle name="_-* #,##0_-;-* #,##0_-;_-* &quot;-&quot;_-;_-@_-_재무지원부충당금_1_SHB_2011-3_담보sheet(더밸류_v6이교민)_차주명관리_20110726_v1 7 3" xfId="22318" xr:uid="{00000000-0005-0000-0000-0000F90E0000}"/>
    <cellStyle name="_-* #,##0_-;-* #,##0_-;_-* &quot;-&quot;_-;_-@_-_재무지원부충당금_1_SHB_2011-3_담보sheet(더밸류_v6이교민)_차주명관리_20110726_v1 8" xfId="16179" xr:uid="{00000000-0005-0000-0000-0000FA0E0000}"/>
    <cellStyle name="_-* #,##0_-;-* #,##0_-;_-* &quot;-&quot;_-;_-@_-_재무지원부충당금_1_SHB_2011-3_담보sheet(더밸류_v6이교민)_차주명관리_20110726_v1 8 2" xfId="26513" xr:uid="{00000000-0005-0000-0000-0000FB0E0000}"/>
    <cellStyle name="_-* #,##0_-;-* #,##0_-;_-* &quot;-&quot;_-;_-@_-_재무지원부충당금_1_SHB_2011-3_담보sheet(더밸류_v6이교민)_차주명관리_20110726_v1 9" xfId="22306" xr:uid="{00000000-0005-0000-0000-0000FC0E0000}"/>
    <cellStyle name="_-* #,##0_-;-* #,##0_-;_-* &quot;-&quot;_-;_-@_-_재무지원부충당금_1_Sheet1" xfId="1104" xr:uid="{00000000-0005-0000-0000-0000FD0E0000}"/>
    <cellStyle name="_-* #,##0_-;-* #,##0_-;_-* &quot;-&quot;_-;_-@_-_재무지원부충당금_1_Sheet1 2" xfId="1105" xr:uid="{00000000-0005-0000-0000-0000FE0E0000}"/>
    <cellStyle name="_-* #,##0_-;-* #,##0_-;_-* &quot;-&quot;_-;_-@_-_재무지원부충당금_1_Sheet1 2 2" xfId="1106" xr:uid="{00000000-0005-0000-0000-0000FF0E0000}"/>
    <cellStyle name="_-* #,##0_-;-* #,##0_-;_-* &quot;-&quot;_-;_-@_-_재무지원부충당금_1_Sheet1 2 2 2" xfId="16194" xr:uid="{00000000-0005-0000-0000-0000000F0000}"/>
    <cellStyle name="_-* #,##0_-;-* #,##0_-;_-* &quot;-&quot;_-;_-@_-_재무지원부충당금_1_Sheet1 2 2 2 2" xfId="26528" xr:uid="{00000000-0005-0000-0000-0000010F0000}"/>
    <cellStyle name="_-* #,##0_-;-* #,##0_-;_-* &quot;-&quot;_-;_-@_-_재무지원부충당금_1_Sheet1 2 2 3" xfId="22321" xr:uid="{00000000-0005-0000-0000-0000020F0000}"/>
    <cellStyle name="_-* #,##0_-;-* #,##0_-;_-* &quot;-&quot;_-;_-@_-_재무지원부충당금_1_Sheet1 2 3" xfId="1107" xr:uid="{00000000-0005-0000-0000-0000030F0000}"/>
    <cellStyle name="_-* #,##0_-;-* #,##0_-;_-* &quot;-&quot;_-;_-@_-_재무지원부충당금_1_Sheet1 2 3 2" xfId="16195" xr:uid="{00000000-0005-0000-0000-0000040F0000}"/>
    <cellStyle name="_-* #,##0_-;-* #,##0_-;_-* &quot;-&quot;_-;_-@_-_재무지원부충당금_1_Sheet1 2 3 2 2" xfId="26529" xr:uid="{00000000-0005-0000-0000-0000050F0000}"/>
    <cellStyle name="_-* #,##0_-;-* #,##0_-;_-* &quot;-&quot;_-;_-@_-_재무지원부충당금_1_Sheet1 2 3 3" xfId="22322" xr:uid="{00000000-0005-0000-0000-0000060F0000}"/>
    <cellStyle name="_-* #,##0_-;-* #,##0_-;_-* &quot;-&quot;_-;_-@_-_재무지원부충당금_1_Sheet1 2 4" xfId="16193" xr:uid="{00000000-0005-0000-0000-0000070F0000}"/>
    <cellStyle name="_-* #,##0_-;-* #,##0_-;_-* &quot;-&quot;_-;_-@_-_재무지원부충당금_1_Sheet1 2 4 2" xfId="26527" xr:uid="{00000000-0005-0000-0000-0000080F0000}"/>
    <cellStyle name="_-* #,##0_-;-* #,##0_-;_-* &quot;-&quot;_-;_-@_-_재무지원부충당금_1_Sheet1 2 5" xfId="22320" xr:uid="{00000000-0005-0000-0000-0000090F0000}"/>
    <cellStyle name="_-* #,##0_-;-* #,##0_-;_-* &quot;-&quot;_-;_-@_-_재무지원부충당금_1_Sheet1 3" xfId="1108" xr:uid="{00000000-0005-0000-0000-00000A0F0000}"/>
    <cellStyle name="_-* #,##0_-;-* #,##0_-;_-* &quot;-&quot;_-;_-@_-_재무지원부충당금_1_Sheet1 3 2" xfId="1109" xr:uid="{00000000-0005-0000-0000-00000B0F0000}"/>
    <cellStyle name="_-* #,##0_-;-* #,##0_-;_-* &quot;-&quot;_-;_-@_-_재무지원부충당금_1_Sheet1 3 2 2" xfId="16197" xr:uid="{00000000-0005-0000-0000-00000C0F0000}"/>
    <cellStyle name="_-* #,##0_-;-* #,##0_-;_-* &quot;-&quot;_-;_-@_-_재무지원부충당금_1_Sheet1 3 2 2 2" xfId="26531" xr:uid="{00000000-0005-0000-0000-00000D0F0000}"/>
    <cellStyle name="_-* #,##0_-;-* #,##0_-;_-* &quot;-&quot;_-;_-@_-_재무지원부충당금_1_Sheet1 3 2 3" xfId="22324" xr:uid="{00000000-0005-0000-0000-00000E0F0000}"/>
    <cellStyle name="_-* #,##0_-;-* #,##0_-;_-* &quot;-&quot;_-;_-@_-_재무지원부충당금_1_Sheet1 3 3" xfId="1110" xr:uid="{00000000-0005-0000-0000-00000F0F0000}"/>
    <cellStyle name="_-* #,##0_-;-* #,##0_-;_-* &quot;-&quot;_-;_-@_-_재무지원부충당금_1_Sheet1 3 3 2" xfId="16198" xr:uid="{00000000-0005-0000-0000-0000100F0000}"/>
    <cellStyle name="_-* #,##0_-;-* #,##0_-;_-* &quot;-&quot;_-;_-@_-_재무지원부충당금_1_Sheet1 3 3 2 2" xfId="26532" xr:uid="{00000000-0005-0000-0000-0000110F0000}"/>
    <cellStyle name="_-* #,##0_-;-* #,##0_-;_-* &quot;-&quot;_-;_-@_-_재무지원부충당금_1_Sheet1 3 3 3" xfId="22325" xr:uid="{00000000-0005-0000-0000-0000120F0000}"/>
    <cellStyle name="_-* #,##0_-;-* #,##0_-;_-* &quot;-&quot;_-;_-@_-_재무지원부충당금_1_Sheet1 3 4" xfId="16196" xr:uid="{00000000-0005-0000-0000-0000130F0000}"/>
    <cellStyle name="_-* #,##0_-;-* #,##0_-;_-* &quot;-&quot;_-;_-@_-_재무지원부충당금_1_Sheet1 3 4 2" xfId="26530" xr:uid="{00000000-0005-0000-0000-0000140F0000}"/>
    <cellStyle name="_-* #,##0_-;-* #,##0_-;_-* &quot;-&quot;_-;_-@_-_재무지원부충당금_1_Sheet1 3 5" xfId="22323" xr:uid="{00000000-0005-0000-0000-0000150F0000}"/>
    <cellStyle name="_-* #,##0_-;-* #,##0_-;_-* &quot;-&quot;_-;_-@_-_재무지원부충당금_1_Sheet1 4" xfId="1111" xr:uid="{00000000-0005-0000-0000-0000160F0000}"/>
    <cellStyle name="_-* #,##0_-;-* #,##0_-;_-* &quot;-&quot;_-;_-@_-_재무지원부충당금_1_Sheet1 4 2" xfId="1112" xr:uid="{00000000-0005-0000-0000-0000170F0000}"/>
    <cellStyle name="_-* #,##0_-;-* #,##0_-;_-* &quot;-&quot;_-;_-@_-_재무지원부충당금_1_Sheet1 4 2 2" xfId="16200" xr:uid="{00000000-0005-0000-0000-0000180F0000}"/>
    <cellStyle name="_-* #,##0_-;-* #,##0_-;_-* &quot;-&quot;_-;_-@_-_재무지원부충당금_1_Sheet1 4 2 2 2" xfId="26534" xr:uid="{00000000-0005-0000-0000-0000190F0000}"/>
    <cellStyle name="_-* #,##0_-;-* #,##0_-;_-* &quot;-&quot;_-;_-@_-_재무지원부충당금_1_Sheet1 4 2 3" xfId="22327" xr:uid="{00000000-0005-0000-0000-00001A0F0000}"/>
    <cellStyle name="_-* #,##0_-;-* #,##0_-;_-* &quot;-&quot;_-;_-@_-_재무지원부충당금_1_Sheet1 4 3" xfId="1113" xr:uid="{00000000-0005-0000-0000-00001B0F0000}"/>
    <cellStyle name="_-* #,##0_-;-* #,##0_-;_-* &quot;-&quot;_-;_-@_-_재무지원부충당금_1_Sheet1 4 3 2" xfId="16201" xr:uid="{00000000-0005-0000-0000-00001C0F0000}"/>
    <cellStyle name="_-* #,##0_-;-* #,##0_-;_-* &quot;-&quot;_-;_-@_-_재무지원부충당금_1_Sheet1 4 3 2 2" xfId="26535" xr:uid="{00000000-0005-0000-0000-00001D0F0000}"/>
    <cellStyle name="_-* #,##0_-;-* #,##0_-;_-* &quot;-&quot;_-;_-@_-_재무지원부충당금_1_Sheet1 4 3 3" xfId="22328" xr:uid="{00000000-0005-0000-0000-00001E0F0000}"/>
    <cellStyle name="_-* #,##0_-;-* #,##0_-;_-* &quot;-&quot;_-;_-@_-_재무지원부충당금_1_Sheet1 4 4" xfId="16199" xr:uid="{00000000-0005-0000-0000-00001F0F0000}"/>
    <cellStyle name="_-* #,##0_-;-* #,##0_-;_-* &quot;-&quot;_-;_-@_-_재무지원부충당금_1_Sheet1 4 4 2" xfId="26533" xr:uid="{00000000-0005-0000-0000-0000200F0000}"/>
    <cellStyle name="_-* #,##0_-;-* #,##0_-;_-* &quot;-&quot;_-;_-@_-_재무지원부충당금_1_Sheet1 4 5" xfId="22326" xr:uid="{00000000-0005-0000-0000-0000210F0000}"/>
    <cellStyle name="_-* #,##0_-;-* #,##0_-;_-* &quot;-&quot;_-;_-@_-_재무지원부충당금_1_Sheet1 5" xfId="1114" xr:uid="{00000000-0005-0000-0000-0000220F0000}"/>
    <cellStyle name="_-* #,##0_-;-* #,##0_-;_-* &quot;-&quot;_-;_-@_-_재무지원부충당금_1_Sheet1 5 2" xfId="16202" xr:uid="{00000000-0005-0000-0000-0000230F0000}"/>
    <cellStyle name="_-* #,##0_-;-* #,##0_-;_-* &quot;-&quot;_-;_-@_-_재무지원부충당금_1_Sheet1 5 2 2" xfId="26536" xr:uid="{00000000-0005-0000-0000-0000240F0000}"/>
    <cellStyle name="_-* #,##0_-;-* #,##0_-;_-* &quot;-&quot;_-;_-@_-_재무지원부충당금_1_Sheet1 5 3" xfId="22329" xr:uid="{00000000-0005-0000-0000-0000250F0000}"/>
    <cellStyle name="_-* #,##0_-;-* #,##0_-;_-* &quot;-&quot;_-;_-@_-_재무지원부충당금_1_Sheet1 6" xfId="1115" xr:uid="{00000000-0005-0000-0000-0000260F0000}"/>
    <cellStyle name="_-* #,##0_-;-* #,##0_-;_-* &quot;-&quot;_-;_-@_-_재무지원부충당금_1_Sheet1 6 2" xfId="16203" xr:uid="{00000000-0005-0000-0000-0000270F0000}"/>
    <cellStyle name="_-* #,##0_-;-* #,##0_-;_-* &quot;-&quot;_-;_-@_-_재무지원부충당금_1_Sheet1 6 2 2" xfId="26537" xr:uid="{00000000-0005-0000-0000-0000280F0000}"/>
    <cellStyle name="_-* #,##0_-;-* #,##0_-;_-* &quot;-&quot;_-;_-@_-_재무지원부충당금_1_Sheet1 6 3" xfId="22330" xr:uid="{00000000-0005-0000-0000-0000290F0000}"/>
    <cellStyle name="_-* #,##0_-;-* #,##0_-;_-* &quot;-&quot;_-;_-@_-_재무지원부충당금_1_Sheet1 7" xfId="1116" xr:uid="{00000000-0005-0000-0000-00002A0F0000}"/>
    <cellStyle name="_-* #,##0_-;-* #,##0_-;_-* &quot;-&quot;_-;_-@_-_재무지원부충당금_1_Sheet1 7 2" xfId="16204" xr:uid="{00000000-0005-0000-0000-00002B0F0000}"/>
    <cellStyle name="_-* #,##0_-;-* #,##0_-;_-* &quot;-&quot;_-;_-@_-_재무지원부충당금_1_Sheet1 7 2 2" xfId="26538" xr:uid="{00000000-0005-0000-0000-00002C0F0000}"/>
    <cellStyle name="_-* #,##0_-;-* #,##0_-;_-* &quot;-&quot;_-;_-@_-_재무지원부충당금_1_Sheet1 7 3" xfId="22331" xr:uid="{00000000-0005-0000-0000-00002D0F0000}"/>
    <cellStyle name="_-* #,##0_-;-* #,##0_-;_-* &quot;-&quot;_-;_-@_-_재무지원부충당금_1_Sheet1 8" xfId="16192" xr:uid="{00000000-0005-0000-0000-00002E0F0000}"/>
    <cellStyle name="_-* #,##0_-;-* #,##0_-;_-* &quot;-&quot;_-;_-@_-_재무지원부충당금_1_Sheet1 8 2" xfId="26526" xr:uid="{00000000-0005-0000-0000-00002F0F0000}"/>
    <cellStyle name="_-* #,##0_-;-* #,##0_-;_-* &quot;-&quot;_-;_-@_-_재무지원부충당금_1_Sheet1 9" xfId="22319" xr:uid="{00000000-0005-0000-0000-0000300F0000}"/>
    <cellStyle name="_-* #,##0_-;-* #,##0_-;_-* &quot;-&quot;_-;_-@_-_재무지원부충당금_1_권리분석_v1(최초)-4" xfId="1117" xr:uid="{00000000-0005-0000-0000-0000310F0000}"/>
    <cellStyle name="_-* #,##0_-;-* #,##0_-;_-* &quot;-&quot;_-;_-@_-_재무지원부충당금_1_권리분석_v1(최초)-4 2" xfId="1118" xr:uid="{00000000-0005-0000-0000-0000320F0000}"/>
    <cellStyle name="_-* #,##0_-;-* #,##0_-;_-* &quot;-&quot;_-;_-@_-_재무지원부충당금_1_권리분석_v1(최초)-4 2 2" xfId="1119" xr:uid="{00000000-0005-0000-0000-0000330F0000}"/>
    <cellStyle name="_-* #,##0_-;-* #,##0_-;_-* &quot;-&quot;_-;_-@_-_재무지원부충당금_1_권리분석_v1(최초)-4 2 2 2" xfId="16207" xr:uid="{00000000-0005-0000-0000-0000340F0000}"/>
    <cellStyle name="_-* #,##0_-;-* #,##0_-;_-* &quot;-&quot;_-;_-@_-_재무지원부충당금_1_권리분석_v1(최초)-4 2 2 2 2" xfId="26541" xr:uid="{00000000-0005-0000-0000-0000350F0000}"/>
    <cellStyle name="_-* #,##0_-;-* #,##0_-;_-* &quot;-&quot;_-;_-@_-_재무지원부충당금_1_권리분석_v1(최초)-4 2 2 3" xfId="22334" xr:uid="{00000000-0005-0000-0000-0000360F0000}"/>
    <cellStyle name="_-* #,##0_-;-* #,##0_-;_-* &quot;-&quot;_-;_-@_-_재무지원부충당금_1_권리분석_v1(최초)-4 2 3" xfId="1120" xr:uid="{00000000-0005-0000-0000-0000370F0000}"/>
    <cellStyle name="_-* #,##0_-;-* #,##0_-;_-* &quot;-&quot;_-;_-@_-_재무지원부충당금_1_권리분석_v1(최초)-4 2 3 2" xfId="16208" xr:uid="{00000000-0005-0000-0000-0000380F0000}"/>
    <cellStyle name="_-* #,##0_-;-* #,##0_-;_-* &quot;-&quot;_-;_-@_-_재무지원부충당금_1_권리분석_v1(최초)-4 2 3 2 2" xfId="26542" xr:uid="{00000000-0005-0000-0000-0000390F0000}"/>
    <cellStyle name="_-* #,##0_-;-* #,##0_-;_-* &quot;-&quot;_-;_-@_-_재무지원부충당금_1_권리분석_v1(최초)-4 2 3 3" xfId="22335" xr:uid="{00000000-0005-0000-0000-00003A0F0000}"/>
    <cellStyle name="_-* #,##0_-;-* #,##0_-;_-* &quot;-&quot;_-;_-@_-_재무지원부충당금_1_권리분석_v1(최초)-4 2 4" xfId="16206" xr:uid="{00000000-0005-0000-0000-00003B0F0000}"/>
    <cellStyle name="_-* #,##0_-;-* #,##0_-;_-* &quot;-&quot;_-;_-@_-_재무지원부충당금_1_권리분석_v1(최초)-4 2 4 2" xfId="26540" xr:uid="{00000000-0005-0000-0000-00003C0F0000}"/>
    <cellStyle name="_-* #,##0_-;-* #,##0_-;_-* &quot;-&quot;_-;_-@_-_재무지원부충당금_1_권리분석_v1(최초)-4 2 5" xfId="22333" xr:uid="{00000000-0005-0000-0000-00003D0F0000}"/>
    <cellStyle name="_-* #,##0_-;-* #,##0_-;_-* &quot;-&quot;_-;_-@_-_재무지원부충당금_1_권리분석_v1(최초)-4 3" xfId="1121" xr:uid="{00000000-0005-0000-0000-00003E0F0000}"/>
    <cellStyle name="_-* #,##0_-;-* #,##0_-;_-* &quot;-&quot;_-;_-@_-_재무지원부충당금_1_권리분석_v1(최초)-4 3 2" xfId="1122" xr:uid="{00000000-0005-0000-0000-00003F0F0000}"/>
    <cellStyle name="_-* #,##0_-;-* #,##0_-;_-* &quot;-&quot;_-;_-@_-_재무지원부충당금_1_권리분석_v1(최초)-4 3 2 2" xfId="16210" xr:uid="{00000000-0005-0000-0000-0000400F0000}"/>
    <cellStyle name="_-* #,##0_-;-* #,##0_-;_-* &quot;-&quot;_-;_-@_-_재무지원부충당금_1_권리분석_v1(최초)-4 3 2 2 2" xfId="26544" xr:uid="{00000000-0005-0000-0000-0000410F0000}"/>
    <cellStyle name="_-* #,##0_-;-* #,##0_-;_-* &quot;-&quot;_-;_-@_-_재무지원부충당금_1_권리분석_v1(최초)-4 3 2 3" xfId="22337" xr:uid="{00000000-0005-0000-0000-0000420F0000}"/>
    <cellStyle name="_-* #,##0_-;-* #,##0_-;_-* &quot;-&quot;_-;_-@_-_재무지원부충당금_1_권리분석_v1(최초)-4 3 3" xfId="1123" xr:uid="{00000000-0005-0000-0000-0000430F0000}"/>
    <cellStyle name="_-* #,##0_-;-* #,##0_-;_-* &quot;-&quot;_-;_-@_-_재무지원부충당금_1_권리분석_v1(최초)-4 3 3 2" xfId="16211" xr:uid="{00000000-0005-0000-0000-0000440F0000}"/>
    <cellStyle name="_-* #,##0_-;-* #,##0_-;_-* &quot;-&quot;_-;_-@_-_재무지원부충당금_1_권리분석_v1(최초)-4 3 3 2 2" xfId="26545" xr:uid="{00000000-0005-0000-0000-0000450F0000}"/>
    <cellStyle name="_-* #,##0_-;-* #,##0_-;_-* &quot;-&quot;_-;_-@_-_재무지원부충당금_1_권리분석_v1(최초)-4 3 3 3" xfId="22338" xr:uid="{00000000-0005-0000-0000-0000460F0000}"/>
    <cellStyle name="_-* #,##0_-;-* #,##0_-;_-* &quot;-&quot;_-;_-@_-_재무지원부충당금_1_권리분석_v1(최초)-4 3 4" xfId="16209" xr:uid="{00000000-0005-0000-0000-0000470F0000}"/>
    <cellStyle name="_-* #,##0_-;-* #,##0_-;_-* &quot;-&quot;_-;_-@_-_재무지원부충당금_1_권리분석_v1(최초)-4 3 4 2" xfId="26543" xr:uid="{00000000-0005-0000-0000-0000480F0000}"/>
    <cellStyle name="_-* #,##0_-;-* #,##0_-;_-* &quot;-&quot;_-;_-@_-_재무지원부충당금_1_권리분석_v1(최초)-4 3 5" xfId="22336" xr:uid="{00000000-0005-0000-0000-0000490F0000}"/>
    <cellStyle name="_-* #,##0_-;-* #,##0_-;_-* &quot;-&quot;_-;_-@_-_재무지원부충당금_1_권리분석_v1(최초)-4 4" xfId="1124" xr:uid="{00000000-0005-0000-0000-00004A0F0000}"/>
    <cellStyle name="_-* #,##0_-;-* #,##0_-;_-* &quot;-&quot;_-;_-@_-_재무지원부충당금_1_권리분석_v1(최초)-4 4 2" xfId="1125" xr:uid="{00000000-0005-0000-0000-00004B0F0000}"/>
    <cellStyle name="_-* #,##0_-;-* #,##0_-;_-* &quot;-&quot;_-;_-@_-_재무지원부충당금_1_권리분석_v1(최초)-4 4 2 2" xfId="16213" xr:uid="{00000000-0005-0000-0000-00004C0F0000}"/>
    <cellStyle name="_-* #,##0_-;-* #,##0_-;_-* &quot;-&quot;_-;_-@_-_재무지원부충당금_1_권리분석_v1(최초)-4 4 2 2 2" xfId="26547" xr:uid="{00000000-0005-0000-0000-00004D0F0000}"/>
    <cellStyle name="_-* #,##0_-;-* #,##0_-;_-* &quot;-&quot;_-;_-@_-_재무지원부충당금_1_권리분석_v1(최초)-4 4 2 3" xfId="22340" xr:uid="{00000000-0005-0000-0000-00004E0F0000}"/>
    <cellStyle name="_-* #,##0_-;-* #,##0_-;_-* &quot;-&quot;_-;_-@_-_재무지원부충당금_1_권리분석_v1(최초)-4 4 3" xfId="1126" xr:uid="{00000000-0005-0000-0000-00004F0F0000}"/>
    <cellStyle name="_-* #,##0_-;-* #,##0_-;_-* &quot;-&quot;_-;_-@_-_재무지원부충당금_1_권리분석_v1(최초)-4 4 3 2" xfId="16214" xr:uid="{00000000-0005-0000-0000-0000500F0000}"/>
    <cellStyle name="_-* #,##0_-;-* #,##0_-;_-* &quot;-&quot;_-;_-@_-_재무지원부충당금_1_권리분석_v1(최초)-4 4 3 2 2" xfId="26548" xr:uid="{00000000-0005-0000-0000-0000510F0000}"/>
    <cellStyle name="_-* #,##0_-;-* #,##0_-;_-* &quot;-&quot;_-;_-@_-_재무지원부충당금_1_권리분석_v1(최초)-4 4 3 3" xfId="22341" xr:uid="{00000000-0005-0000-0000-0000520F0000}"/>
    <cellStyle name="_-* #,##0_-;-* #,##0_-;_-* &quot;-&quot;_-;_-@_-_재무지원부충당금_1_권리분석_v1(최초)-4 4 4" xfId="16212" xr:uid="{00000000-0005-0000-0000-0000530F0000}"/>
    <cellStyle name="_-* #,##0_-;-* #,##0_-;_-* &quot;-&quot;_-;_-@_-_재무지원부충당금_1_권리분석_v1(최초)-4 4 4 2" xfId="26546" xr:uid="{00000000-0005-0000-0000-0000540F0000}"/>
    <cellStyle name="_-* #,##0_-;-* #,##0_-;_-* &quot;-&quot;_-;_-@_-_재무지원부충당금_1_권리분석_v1(최초)-4 4 5" xfId="22339" xr:uid="{00000000-0005-0000-0000-0000550F0000}"/>
    <cellStyle name="_-* #,##0_-;-* #,##0_-;_-* &quot;-&quot;_-;_-@_-_재무지원부충당금_1_권리분석_v1(최초)-4 5" xfId="1127" xr:uid="{00000000-0005-0000-0000-0000560F0000}"/>
    <cellStyle name="_-* #,##0_-;-* #,##0_-;_-* &quot;-&quot;_-;_-@_-_재무지원부충당금_1_권리분석_v1(최초)-4 5 2" xfId="16215" xr:uid="{00000000-0005-0000-0000-0000570F0000}"/>
    <cellStyle name="_-* #,##0_-;-* #,##0_-;_-* &quot;-&quot;_-;_-@_-_재무지원부충당금_1_권리분석_v1(최초)-4 5 2 2" xfId="26549" xr:uid="{00000000-0005-0000-0000-0000580F0000}"/>
    <cellStyle name="_-* #,##0_-;-* #,##0_-;_-* &quot;-&quot;_-;_-@_-_재무지원부충당금_1_권리분석_v1(최초)-4 5 3" xfId="22342" xr:uid="{00000000-0005-0000-0000-0000590F0000}"/>
    <cellStyle name="_-* #,##0_-;-* #,##0_-;_-* &quot;-&quot;_-;_-@_-_재무지원부충당금_1_권리분석_v1(최초)-4 6" xfId="1128" xr:uid="{00000000-0005-0000-0000-00005A0F0000}"/>
    <cellStyle name="_-* #,##0_-;-* #,##0_-;_-* &quot;-&quot;_-;_-@_-_재무지원부충당금_1_권리분석_v1(최초)-4 6 2" xfId="16216" xr:uid="{00000000-0005-0000-0000-00005B0F0000}"/>
    <cellStyle name="_-* #,##0_-;-* #,##0_-;_-* &quot;-&quot;_-;_-@_-_재무지원부충당금_1_권리분석_v1(최초)-4 6 2 2" xfId="26550" xr:uid="{00000000-0005-0000-0000-00005C0F0000}"/>
    <cellStyle name="_-* #,##0_-;-* #,##0_-;_-* &quot;-&quot;_-;_-@_-_재무지원부충당금_1_권리분석_v1(최초)-4 6 3" xfId="22343" xr:uid="{00000000-0005-0000-0000-00005D0F0000}"/>
    <cellStyle name="_-* #,##0_-;-* #,##0_-;_-* &quot;-&quot;_-;_-@_-_재무지원부충당금_1_권리분석_v1(최초)-4 7" xfId="1129" xr:uid="{00000000-0005-0000-0000-00005E0F0000}"/>
    <cellStyle name="_-* #,##0_-;-* #,##0_-;_-* &quot;-&quot;_-;_-@_-_재무지원부충당금_1_권리분석_v1(최초)-4 7 2" xfId="16217" xr:uid="{00000000-0005-0000-0000-00005F0F0000}"/>
    <cellStyle name="_-* #,##0_-;-* #,##0_-;_-* &quot;-&quot;_-;_-@_-_재무지원부충당금_1_권리분석_v1(최초)-4 7 2 2" xfId="26551" xr:uid="{00000000-0005-0000-0000-0000600F0000}"/>
    <cellStyle name="_-* #,##0_-;-* #,##0_-;_-* &quot;-&quot;_-;_-@_-_재무지원부충당금_1_권리분석_v1(최초)-4 7 3" xfId="22344" xr:uid="{00000000-0005-0000-0000-0000610F0000}"/>
    <cellStyle name="_-* #,##0_-;-* #,##0_-;_-* &quot;-&quot;_-;_-@_-_재무지원부충당금_1_권리분석_v1(최초)-4 8" xfId="16205" xr:uid="{00000000-0005-0000-0000-0000620F0000}"/>
    <cellStyle name="_-* #,##0_-;-* #,##0_-;_-* &quot;-&quot;_-;_-@_-_재무지원부충당금_1_권리분석_v1(최초)-4 8 2" xfId="26539" xr:uid="{00000000-0005-0000-0000-0000630F0000}"/>
    <cellStyle name="_-* #,##0_-;-* #,##0_-;_-* &quot;-&quot;_-;_-@_-_재무지원부충당금_1_권리분석_v1(최초)-4 9" xfId="22332" xr:uid="{00000000-0005-0000-0000-0000640F0000}"/>
    <cellStyle name="_-* #,##0_-;-* #,##0_-;_-* &quot;-&quot;_-;_-@_-_재무지원부충당금_1_예외적립품의_0910(완료)" xfId="1130" xr:uid="{00000000-0005-0000-0000-0000650F0000}"/>
    <cellStyle name="_-* #,##0_-;-* #,##0_-;_-* &quot;-&quot;_-;_-@_-_재무지원부충당금_1_예외적립품의_0910(완료) 10" xfId="1131" xr:uid="{00000000-0005-0000-0000-0000660F0000}"/>
    <cellStyle name="_-* #,##0_-;-* #,##0_-;_-* &quot;-&quot;_-;_-@_-_재무지원부충당금_1_예외적립품의_0910(완료) 10 2" xfId="16219" xr:uid="{00000000-0005-0000-0000-0000670F0000}"/>
    <cellStyle name="_-* #,##0_-;-* #,##0_-;_-* &quot;-&quot;_-;_-@_-_재무지원부충당금_1_예외적립품의_0910(완료) 10 2 2" xfId="26553" xr:uid="{00000000-0005-0000-0000-0000680F0000}"/>
    <cellStyle name="_-* #,##0_-;-* #,##0_-;_-* &quot;-&quot;_-;_-@_-_재무지원부충당금_1_예외적립품의_0910(완료) 10 3" xfId="22346" xr:uid="{00000000-0005-0000-0000-0000690F0000}"/>
    <cellStyle name="_-* #,##0_-;-* #,##0_-;_-* &quot;-&quot;_-;_-@_-_재무지원부충당금_1_예외적립품의_0910(완료) 11" xfId="1132" xr:uid="{00000000-0005-0000-0000-00006A0F0000}"/>
    <cellStyle name="_-* #,##0_-;-* #,##0_-;_-* &quot;-&quot;_-;_-@_-_재무지원부충당금_1_예외적립품의_0910(완료) 11 2" xfId="16220" xr:uid="{00000000-0005-0000-0000-00006B0F0000}"/>
    <cellStyle name="_-* #,##0_-;-* #,##0_-;_-* &quot;-&quot;_-;_-@_-_재무지원부충당금_1_예외적립품의_0910(완료) 11 2 2" xfId="26554" xr:uid="{00000000-0005-0000-0000-00006C0F0000}"/>
    <cellStyle name="_-* #,##0_-;-* #,##0_-;_-* &quot;-&quot;_-;_-@_-_재무지원부충당금_1_예외적립품의_0910(완료) 11 3" xfId="22347" xr:uid="{00000000-0005-0000-0000-00006D0F0000}"/>
    <cellStyle name="_-* #,##0_-;-* #,##0_-;_-* &quot;-&quot;_-;_-@_-_재무지원부충당금_1_예외적립품의_0910(완료) 12" xfId="16218" xr:uid="{00000000-0005-0000-0000-00006E0F0000}"/>
    <cellStyle name="_-* #,##0_-;-* #,##0_-;_-* &quot;-&quot;_-;_-@_-_재무지원부충당금_1_예외적립품의_0910(완료) 12 2" xfId="26552" xr:uid="{00000000-0005-0000-0000-00006F0F0000}"/>
    <cellStyle name="_-* #,##0_-;-* #,##0_-;_-* &quot;-&quot;_-;_-@_-_재무지원부충당금_1_예외적립품의_0910(완료) 13" xfId="22345" xr:uid="{00000000-0005-0000-0000-0000700F0000}"/>
    <cellStyle name="_-* #,##0_-;-* #,##0_-;_-* &quot;-&quot;_-;_-@_-_재무지원부충당금_1_예외적립품의_0910(완료) 2" xfId="1133" xr:uid="{00000000-0005-0000-0000-0000710F0000}"/>
    <cellStyle name="_-* #,##0_-;-* #,##0_-;_-* &quot;-&quot;_-;_-@_-_재무지원부충당금_1_예외적립품의_0910(완료) 2 10" xfId="22348" xr:uid="{00000000-0005-0000-0000-0000720F0000}"/>
    <cellStyle name="_-* #,##0_-;-* #,##0_-;_-* &quot;-&quot;_-;_-@_-_재무지원부충당금_1_예외적립품의_0910(완료) 2 2" xfId="1134" xr:uid="{00000000-0005-0000-0000-0000730F0000}"/>
    <cellStyle name="_-* #,##0_-;-* #,##0_-;_-* &quot;-&quot;_-;_-@_-_재무지원부충당금_1_예외적립품의_0910(완료) 2 2 2" xfId="1135" xr:uid="{00000000-0005-0000-0000-0000740F0000}"/>
    <cellStyle name="_-* #,##0_-;-* #,##0_-;_-* &quot;-&quot;_-;_-@_-_재무지원부충당금_1_예외적립품의_0910(완료) 2 2 2 2" xfId="1136" xr:uid="{00000000-0005-0000-0000-0000750F0000}"/>
    <cellStyle name="_-* #,##0_-;-* #,##0_-;_-* &quot;-&quot;_-;_-@_-_재무지원부충당금_1_예외적립품의_0910(완료) 2 2 2 2 2" xfId="16224" xr:uid="{00000000-0005-0000-0000-0000760F0000}"/>
    <cellStyle name="_-* #,##0_-;-* #,##0_-;_-* &quot;-&quot;_-;_-@_-_재무지원부충당금_1_예외적립품의_0910(완료) 2 2 2 2 2 2" xfId="26558" xr:uid="{00000000-0005-0000-0000-0000770F0000}"/>
    <cellStyle name="_-* #,##0_-;-* #,##0_-;_-* &quot;-&quot;_-;_-@_-_재무지원부충당금_1_예외적립품의_0910(완료) 2 2 2 2 3" xfId="22351" xr:uid="{00000000-0005-0000-0000-0000780F0000}"/>
    <cellStyle name="_-* #,##0_-;-* #,##0_-;_-* &quot;-&quot;_-;_-@_-_재무지원부충당금_1_예외적립품의_0910(완료) 2 2 2 3" xfId="1137" xr:uid="{00000000-0005-0000-0000-0000790F0000}"/>
    <cellStyle name="_-* #,##0_-;-* #,##0_-;_-* &quot;-&quot;_-;_-@_-_재무지원부충당금_1_예외적립품의_0910(완료) 2 2 2 3 2" xfId="16225" xr:uid="{00000000-0005-0000-0000-00007A0F0000}"/>
    <cellStyle name="_-* #,##0_-;-* #,##0_-;_-* &quot;-&quot;_-;_-@_-_재무지원부충당금_1_예외적립품의_0910(완료) 2 2 2 3 2 2" xfId="26559" xr:uid="{00000000-0005-0000-0000-00007B0F0000}"/>
    <cellStyle name="_-* #,##0_-;-* #,##0_-;_-* &quot;-&quot;_-;_-@_-_재무지원부충당금_1_예외적립품의_0910(완료) 2 2 2 3 3" xfId="22352" xr:uid="{00000000-0005-0000-0000-00007C0F0000}"/>
    <cellStyle name="_-* #,##0_-;-* #,##0_-;_-* &quot;-&quot;_-;_-@_-_재무지원부충당금_1_예외적립품의_0910(완료) 2 2 2 4" xfId="16223" xr:uid="{00000000-0005-0000-0000-00007D0F0000}"/>
    <cellStyle name="_-* #,##0_-;-* #,##0_-;_-* &quot;-&quot;_-;_-@_-_재무지원부충당금_1_예외적립품의_0910(완료) 2 2 2 4 2" xfId="26557" xr:uid="{00000000-0005-0000-0000-00007E0F0000}"/>
    <cellStyle name="_-* #,##0_-;-* #,##0_-;_-* &quot;-&quot;_-;_-@_-_재무지원부충당금_1_예외적립품의_0910(완료) 2 2 2 5" xfId="22350" xr:uid="{00000000-0005-0000-0000-00007F0F0000}"/>
    <cellStyle name="_-* #,##0_-;-* #,##0_-;_-* &quot;-&quot;_-;_-@_-_재무지원부충당금_1_예외적립품의_0910(완료) 2 2 3" xfId="1138" xr:uid="{00000000-0005-0000-0000-0000800F0000}"/>
    <cellStyle name="_-* #,##0_-;-* #,##0_-;_-* &quot;-&quot;_-;_-@_-_재무지원부충당금_1_예외적립품의_0910(완료) 2 2 3 2" xfId="1139" xr:uid="{00000000-0005-0000-0000-0000810F0000}"/>
    <cellStyle name="_-* #,##0_-;-* #,##0_-;_-* &quot;-&quot;_-;_-@_-_재무지원부충당금_1_예외적립품의_0910(완료) 2 2 3 2 2" xfId="16227" xr:uid="{00000000-0005-0000-0000-0000820F0000}"/>
    <cellStyle name="_-* #,##0_-;-* #,##0_-;_-* &quot;-&quot;_-;_-@_-_재무지원부충당금_1_예외적립품의_0910(완료) 2 2 3 2 2 2" xfId="26561" xr:uid="{00000000-0005-0000-0000-0000830F0000}"/>
    <cellStyle name="_-* #,##0_-;-* #,##0_-;_-* &quot;-&quot;_-;_-@_-_재무지원부충당금_1_예외적립품의_0910(완료) 2 2 3 2 3" xfId="22354" xr:uid="{00000000-0005-0000-0000-0000840F0000}"/>
    <cellStyle name="_-* #,##0_-;-* #,##0_-;_-* &quot;-&quot;_-;_-@_-_재무지원부충당금_1_예외적립품의_0910(완료) 2 2 3 3" xfId="1140" xr:uid="{00000000-0005-0000-0000-0000850F0000}"/>
    <cellStyle name="_-* #,##0_-;-* #,##0_-;_-* &quot;-&quot;_-;_-@_-_재무지원부충당금_1_예외적립품의_0910(완료) 2 2 3 3 2" xfId="16228" xr:uid="{00000000-0005-0000-0000-0000860F0000}"/>
    <cellStyle name="_-* #,##0_-;-* #,##0_-;_-* &quot;-&quot;_-;_-@_-_재무지원부충당금_1_예외적립품의_0910(완료) 2 2 3 3 2 2" xfId="26562" xr:uid="{00000000-0005-0000-0000-0000870F0000}"/>
    <cellStyle name="_-* #,##0_-;-* #,##0_-;_-* &quot;-&quot;_-;_-@_-_재무지원부충당금_1_예외적립품의_0910(완료) 2 2 3 3 3" xfId="22355" xr:uid="{00000000-0005-0000-0000-0000880F0000}"/>
    <cellStyle name="_-* #,##0_-;-* #,##0_-;_-* &quot;-&quot;_-;_-@_-_재무지원부충당금_1_예외적립품의_0910(완료) 2 2 3 4" xfId="16226" xr:uid="{00000000-0005-0000-0000-0000890F0000}"/>
    <cellStyle name="_-* #,##0_-;-* #,##0_-;_-* &quot;-&quot;_-;_-@_-_재무지원부충당금_1_예외적립품의_0910(완료) 2 2 3 4 2" xfId="26560" xr:uid="{00000000-0005-0000-0000-00008A0F0000}"/>
    <cellStyle name="_-* #,##0_-;-* #,##0_-;_-* &quot;-&quot;_-;_-@_-_재무지원부충당금_1_예외적립품의_0910(완료) 2 2 3 5" xfId="22353" xr:uid="{00000000-0005-0000-0000-00008B0F0000}"/>
    <cellStyle name="_-* #,##0_-;-* #,##0_-;_-* &quot;-&quot;_-;_-@_-_재무지원부충당금_1_예외적립품의_0910(완료) 2 2 4" xfId="1141" xr:uid="{00000000-0005-0000-0000-00008C0F0000}"/>
    <cellStyle name="_-* #,##0_-;-* #,##0_-;_-* &quot;-&quot;_-;_-@_-_재무지원부충당금_1_예외적립품의_0910(완료) 2 2 4 2" xfId="1142" xr:uid="{00000000-0005-0000-0000-00008D0F0000}"/>
    <cellStyle name="_-* #,##0_-;-* #,##0_-;_-* &quot;-&quot;_-;_-@_-_재무지원부충당금_1_예외적립품의_0910(완료) 2 2 4 2 2" xfId="16230" xr:uid="{00000000-0005-0000-0000-00008E0F0000}"/>
    <cellStyle name="_-* #,##0_-;-* #,##0_-;_-* &quot;-&quot;_-;_-@_-_재무지원부충당금_1_예외적립품의_0910(완료) 2 2 4 2 2 2" xfId="26564" xr:uid="{00000000-0005-0000-0000-00008F0F0000}"/>
    <cellStyle name="_-* #,##0_-;-* #,##0_-;_-* &quot;-&quot;_-;_-@_-_재무지원부충당금_1_예외적립품의_0910(완료) 2 2 4 2 3" xfId="22357" xr:uid="{00000000-0005-0000-0000-0000900F0000}"/>
    <cellStyle name="_-* #,##0_-;-* #,##0_-;_-* &quot;-&quot;_-;_-@_-_재무지원부충당금_1_예외적립품의_0910(완료) 2 2 4 3" xfId="1143" xr:uid="{00000000-0005-0000-0000-0000910F0000}"/>
    <cellStyle name="_-* #,##0_-;-* #,##0_-;_-* &quot;-&quot;_-;_-@_-_재무지원부충당금_1_예외적립품의_0910(완료) 2 2 4 3 2" xfId="16231" xr:uid="{00000000-0005-0000-0000-0000920F0000}"/>
    <cellStyle name="_-* #,##0_-;-* #,##0_-;_-* &quot;-&quot;_-;_-@_-_재무지원부충당금_1_예외적립품의_0910(완료) 2 2 4 3 2 2" xfId="26565" xr:uid="{00000000-0005-0000-0000-0000930F0000}"/>
    <cellStyle name="_-* #,##0_-;-* #,##0_-;_-* &quot;-&quot;_-;_-@_-_재무지원부충당금_1_예외적립품의_0910(완료) 2 2 4 3 3" xfId="22358" xr:uid="{00000000-0005-0000-0000-0000940F0000}"/>
    <cellStyle name="_-* #,##0_-;-* #,##0_-;_-* &quot;-&quot;_-;_-@_-_재무지원부충당금_1_예외적립품의_0910(완료) 2 2 4 4" xfId="16229" xr:uid="{00000000-0005-0000-0000-0000950F0000}"/>
    <cellStyle name="_-* #,##0_-;-* #,##0_-;_-* &quot;-&quot;_-;_-@_-_재무지원부충당금_1_예외적립품의_0910(완료) 2 2 4 4 2" xfId="26563" xr:uid="{00000000-0005-0000-0000-0000960F0000}"/>
    <cellStyle name="_-* #,##0_-;-* #,##0_-;_-* &quot;-&quot;_-;_-@_-_재무지원부충당금_1_예외적립품의_0910(완료) 2 2 4 5" xfId="22356" xr:uid="{00000000-0005-0000-0000-0000970F0000}"/>
    <cellStyle name="_-* #,##0_-;-* #,##0_-;_-* &quot;-&quot;_-;_-@_-_재무지원부충당금_1_예외적립품의_0910(완료) 2 2 5" xfId="1144" xr:uid="{00000000-0005-0000-0000-0000980F0000}"/>
    <cellStyle name="_-* #,##0_-;-* #,##0_-;_-* &quot;-&quot;_-;_-@_-_재무지원부충당금_1_예외적립품의_0910(완료) 2 2 5 2" xfId="16232" xr:uid="{00000000-0005-0000-0000-0000990F0000}"/>
    <cellStyle name="_-* #,##0_-;-* #,##0_-;_-* &quot;-&quot;_-;_-@_-_재무지원부충당금_1_예외적립품의_0910(완료) 2 2 5 2 2" xfId="26566" xr:uid="{00000000-0005-0000-0000-00009A0F0000}"/>
    <cellStyle name="_-* #,##0_-;-* #,##0_-;_-* &quot;-&quot;_-;_-@_-_재무지원부충당금_1_예외적립품의_0910(완료) 2 2 5 3" xfId="22359" xr:uid="{00000000-0005-0000-0000-00009B0F0000}"/>
    <cellStyle name="_-* #,##0_-;-* #,##0_-;_-* &quot;-&quot;_-;_-@_-_재무지원부충당금_1_예외적립품의_0910(완료) 2 2 6" xfId="1145" xr:uid="{00000000-0005-0000-0000-00009C0F0000}"/>
    <cellStyle name="_-* #,##0_-;-* #,##0_-;_-* &quot;-&quot;_-;_-@_-_재무지원부충당금_1_예외적립품의_0910(완료) 2 2 6 2" xfId="16233" xr:uid="{00000000-0005-0000-0000-00009D0F0000}"/>
    <cellStyle name="_-* #,##0_-;-* #,##0_-;_-* &quot;-&quot;_-;_-@_-_재무지원부충당금_1_예외적립품의_0910(완료) 2 2 6 2 2" xfId="26567" xr:uid="{00000000-0005-0000-0000-00009E0F0000}"/>
    <cellStyle name="_-* #,##0_-;-* #,##0_-;_-* &quot;-&quot;_-;_-@_-_재무지원부충당금_1_예외적립품의_0910(완료) 2 2 6 3" xfId="22360" xr:uid="{00000000-0005-0000-0000-00009F0F0000}"/>
    <cellStyle name="_-* #,##0_-;-* #,##0_-;_-* &quot;-&quot;_-;_-@_-_재무지원부충당금_1_예외적립품의_0910(완료) 2 2 7" xfId="1146" xr:uid="{00000000-0005-0000-0000-0000A00F0000}"/>
    <cellStyle name="_-* #,##0_-;-* #,##0_-;_-* &quot;-&quot;_-;_-@_-_재무지원부충당금_1_예외적립품의_0910(완료) 2 2 7 2" xfId="16234" xr:uid="{00000000-0005-0000-0000-0000A10F0000}"/>
    <cellStyle name="_-* #,##0_-;-* #,##0_-;_-* &quot;-&quot;_-;_-@_-_재무지원부충당금_1_예외적립품의_0910(완료) 2 2 7 2 2" xfId="26568" xr:uid="{00000000-0005-0000-0000-0000A20F0000}"/>
    <cellStyle name="_-* #,##0_-;-* #,##0_-;_-* &quot;-&quot;_-;_-@_-_재무지원부충당금_1_예외적립품의_0910(완료) 2 2 7 3" xfId="22361" xr:uid="{00000000-0005-0000-0000-0000A30F0000}"/>
    <cellStyle name="_-* #,##0_-;-* #,##0_-;_-* &quot;-&quot;_-;_-@_-_재무지원부충당금_1_예외적립품의_0910(완료) 2 2 8" xfId="16222" xr:uid="{00000000-0005-0000-0000-0000A40F0000}"/>
    <cellStyle name="_-* #,##0_-;-* #,##0_-;_-* &quot;-&quot;_-;_-@_-_재무지원부충당금_1_예외적립품의_0910(완료) 2 2 8 2" xfId="26556" xr:uid="{00000000-0005-0000-0000-0000A50F0000}"/>
    <cellStyle name="_-* #,##0_-;-* #,##0_-;_-* &quot;-&quot;_-;_-@_-_재무지원부충당금_1_예외적립품의_0910(완료) 2 2 9" xfId="22349" xr:uid="{00000000-0005-0000-0000-0000A60F0000}"/>
    <cellStyle name="_-* #,##0_-;-* #,##0_-;_-* &quot;-&quot;_-;_-@_-_재무지원부충당금_1_예외적립품의_0910(완료) 2 3" xfId="1147" xr:uid="{00000000-0005-0000-0000-0000A70F0000}"/>
    <cellStyle name="_-* #,##0_-;-* #,##0_-;_-* &quot;-&quot;_-;_-@_-_재무지원부충당금_1_예외적립품의_0910(완료) 2 3 2" xfId="1148" xr:uid="{00000000-0005-0000-0000-0000A80F0000}"/>
    <cellStyle name="_-* #,##0_-;-* #,##0_-;_-* &quot;-&quot;_-;_-@_-_재무지원부충당금_1_예외적립품의_0910(완료) 2 3 2 2" xfId="16236" xr:uid="{00000000-0005-0000-0000-0000A90F0000}"/>
    <cellStyle name="_-* #,##0_-;-* #,##0_-;_-* &quot;-&quot;_-;_-@_-_재무지원부충당금_1_예외적립품의_0910(완료) 2 3 2 2 2" xfId="26570" xr:uid="{00000000-0005-0000-0000-0000AA0F0000}"/>
    <cellStyle name="_-* #,##0_-;-* #,##0_-;_-* &quot;-&quot;_-;_-@_-_재무지원부충당금_1_예외적립품의_0910(완료) 2 3 2 3" xfId="22363" xr:uid="{00000000-0005-0000-0000-0000AB0F0000}"/>
    <cellStyle name="_-* #,##0_-;-* #,##0_-;_-* &quot;-&quot;_-;_-@_-_재무지원부충당금_1_예외적립품의_0910(완료) 2 3 3" xfId="1149" xr:uid="{00000000-0005-0000-0000-0000AC0F0000}"/>
    <cellStyle name="_-* #,##0_-;-* #,##0_-;_-* &quot;-&quot;_-;_-@_-_재무지원부충당금_1_예외적립품의_0910(완료) 2 3 3 2" xfId="16237" xr:uid="{00000000-0005-0000-0000-0000AD0F0000}"/>
    <cellStyle name="_-* #,##0_-;-* #,##0_-;_-* &quot;-&quot;_-;_-@_-_재무지원부충당금_1_예외적립품의_0910(완료) 2 3 3 2 2" xfId="26571" xr:uid="{00000000-0005-0000-0000-0000AE0F0000}"/>
    <cellStyle name="_-* #,##0_-;-* #,##0_-;_-* &quot;-&quot;_-;_-@_-_재무지원부충당금_1_예외적립품의_0910(완료) 2 3 3 3" xfId="22364" xr:uid="{00000000-0005-0000-0000-0000AF0F0000}"/>
    <cellStyle name="_-* #,##0_-;-* #,##0_-;_-* &quot;-&quot;_-;_-@_-_재무지원부충당금_1_예외적립품의_0910(완료) 2 3 4" xfId="16235" xr:uid="{00000000-0005-0000-0000-0000B00F0000}"/>
    <cellStyle name="_-* #,##0_-;-* #,##0_-;_-* &quot;-&quot;_-;_-@_-_재무지원부충당금_1_예외적립품의_0910(완료) 2 3 4 2" xfId="26569" xr:uid="{00000000-0005-0000-0000-0000B10F0000}"/>
    <cellStyle name="_-* #,##0_-;-* #,##0_-;_-* &quot;-&quot;_-;_-@_-_재무지원부충당금_1_예외적립품의_0910(완료) 2 3 5" xfId="22362" xr:uid="{00000000-0005-0000-0000-0000B20F0000}"/>
    <cellStyle name="_-* #,##0_-;-* #,##0_-;_-* &quot;-&quot;_-;_-@_-_재무지원부충당금_1_예외적립품의_0910(완료) 2 4" xfId="1150" xr:uid="{00000000-0005-0000-0000-0000B30F0000}"/>
    <cellStyle name="_-* #,##0_-;-* #,##0_-;_-* &quot;-&quot;_-;_-@_-_재무지원부충당금_1_예외적립품의_0910(완료) 2 4 2" xfId="1151" xr:uid="{00000000-0005-0000-0000-0000B40F0000}"/>
    <cellStyle name="_-* #,##0_-;-* #,##0_-;_-* &quot;-&quot;_-;_-@_-_재무지원부충당금_1_예외적립품의_0910(완료) 2 4 2 2" xfId="16239" xr:uid="{00000000-0005-0000-0000-0000B50F0000}"/>
    <cellStyle name="_-* #,##0_-;-* #,##0_-;_-* &quot;-&quot;_-;_-@_-_재무지원부충당금_1_예외적립품의_0910(완료) 2 4 2 2 2" xfId="26573" xr:uid="{00000000-0005-0000-0000-0000B60F0000}"/>
    <cellStyle name="_-* #,##0_-;-* #,##0_-;_-* &quot;-&quot;_-;_-@_-_재무지원부충당금_1_예외적립품의_0910(완료) 2 4 2 3" xfId="22366" xr:uid="{00000000-0005-0000-0000-0000B70F0000}"/>
    <cellStyle name="_-* #,##0_-;-* #,##0_-;_-* &quot;-&quot;_-;_-@_-_재무지원부충당금_1_예외적립품의_0910(완료) 2 4 3" xfId="1152" xr:uid="{00000000-0005-0000-0000-0000B80F0000}"/>
    <cellStyle name="_-* #,##0_-;-* #,##0_-;_-* &quot;-&quot;_-;_-@_-_재무지원부충당금_1_예외적립품의_0910(완료) 2 4 3 2" xfId="16240" xr:uid="{00000000-0005-0000-0000-0000B90F0000}"/>
    <cellStyle name="_-* #,##0_-;-* #,##0_-;_-* &quot;-&quot;_-;_-@_-_재무지원부충당금_1_예외적립품의_0910(완료) 2 4 3 2 2" xfId="26574" xr:uid="{00000000-0005-0000-0000-0000BA0F0000}"/>
    <cellStyle name="_-* #,##0_-;-* #,##0_-;_-* &quot;-&quot;_-;_-@_-_재무지원부충당금_1_예외적립품의_0910(완료) 2 4 3 3" xfId="22367" xr:uid="{00000000-0005-0000-0000-0000BB0F0000}"/>
    <cellStyle name="_-* #,##0_-;-* #,##0_-;_-* &quot;-&quot;_-;_-@_-_재무지원부충당금_1_예외적립품의_0910(완료) 2 4 4" xfId="16238" xr:uid="{00000000-0005-0000-0000-0000BC0F0000}"/>
    <cellStyle name="_-* #,##0_-;-* #,##0_-;_-* &quot;-&quot;_-;_-@_-_재무지원부충당금_1_예외적립품의_0910(완료) 2 4 4 2" xfId="26572" xr:uid="{00000000-0005-0000-0000-0000BD0F0000}"/>
    <cellStyle name="_-* #,##0_-;-* #,##0_-;_-* &quot;-&quot;_-;_-@_-_재무지원부충당금_1_예외적립품의_0910(완료) 2 4 5" xfId="22365" xr:uid="{00000000-0005-0000-0000-0000BE0F0000}"/>
    <cellStyle name="_-* #,##0_-;-* #,##0_-;_-* &quot;-&quot;_-;_-@_-_재무지원부충당금_1_예외적립품의_0910(완료) 2 5" xfId="1153" xr:uid="{00000000-0005-0000-0000-0000BF0F0000}"/>
    <cellStyle name="_-* #,##0_-;-* #,##0_-;_-* &quot;-&quot;_-;_-@_-_재무지원부충당금_1_예외적립품의_0910(완료) 2 5 2" xfId="1154" xr:uid="{00000000-0005-0000-0000-0000C00F0000}"/>
    <cellStyle name="_-* #,##0_-;-* #,##0_-;_-* &quot;-&quot;_-;_-@_-_재무지원부충당금_1_예외적립품의_0910(완료) 2 5 2 2" xfId="16242" xr:uid="{00000000-0005-0000-0000-0000C10F0000}"/>
    <cellStyle name="_-* #,##0_-;-* #,##0_-;_-* &quot;-&quot;_-;_-@_-_재무지원부충당금_1_예외적립품의_0910(완료) 2 5 2 2 2" xfId="26576" xr:uid="{00000000-0005-0000-0000-0000C20F0000}"/>
    <cellStyle name="_-* #,##0_-;-* #,##0_-;_-* &quot;-&quot;_-;_-@_-_재무지원부충당금_1_예외적립품의_0910(완료) 2 5 2 3" xfId="22369" xr:uid="{00000000-0005-0000-0000-0000C30F0000}"/>
    <cellStyle name="_-* #,##0_-;-* #,##0_-;_-* &quot;-&quot;_-;_-@_-_재무지원부충당금_1_예외적립품의_0910(완료) 2 5 3" xfId="1155" xr:uid="{00000000-0005-0000-0000-0000C40F0000}"/>
    <cellStyle name="_-* #,##0_-;-* #,##0_-;_-* &quot;-&quot;_-;_-@_-_재무지원부충당금_1_예외적립품의_0910(완료) 2 5 3 2" xfId="16243" xr:uid="{00000000-0005-0000-0000-0000C50F0000}"/>
    <cellStyle name="_-* #,##0_-;-* #,##0_-;_-* &quot;-&quot;_-;_-@_-_재무지원부충당금_1_예외적립품의_0910(완료) 2 5 3 2 2" xfId="26577" xr:uid="{00000000-0005-0000-0000-0000C60F0000}"/>
    <cellStyle name="_-* #,##0_-;-* #,##0_-;_-* &quot;-&quot;_-;_-@_-_재무지원부충당금_1_예외적립품의_0910(완료) 2 5 3 3" xfId="22370" xr:uid="{00000000-0005-0000-0000-0000C70F0000}"/>
    <cellStyle name="_-* #,##0_-;-* #,##0_-;_-* &quot;-&quot;_-;_-@_-_재무지원부충당금_1_예외적립품의_0910(완료) 2 5 4" xfId="16241" xr:uid="{00000000-0005-0000-0000-0000C80F0000}"/>
    <cellStyle name="_-* #,##0_-;-* #,##0_-;_-* &quot;-&quot;_-;_-@_-_재무지원부충당금_1_예외적립품의_0910(완료) 2 5 4 2" xfId="26575" xr:uid="{00000000-0005-0000-0000-0000C90F0000}"/>
    <cellStyle name="_-* #,##0_-;-* #,##0_-;_-* &quot;-&quot;_-;_-@_-_재무지원부충당금_1_예외적립품의_0910(완료) 2 5 5" xfId="22368" xr:uid="{00000000-0005-0000-0000-0000CA0F0000}"/>
    <cellStyle name="_-* #,##0_-;-* #,##0_-;_-* &quot;-&quot;_-;_-@_-_재무지원부충당금_1_예외적립품의_0910(완료) 2 6" xfId="1156" xr:uid="{00000000-0005-0000-0000-0000CB0F0000}"/>
    <cellStyle name="_-* #,##0_-;-* #,##0_-;_-* &quot;-&quot;_-;_-@_-_재무지원부충당금_1_예외적립품의_0910(완료) 2 6 2" xfId="16244" xr:uid="{00000000-0005-0000-0000-0000CC0F0000}"/>
    <cellStyle name="_-* #,##0_-;-* #,##0_-;_-* &quot;-&quot;_-;_-@_-_재무지원부충당금_1_예외적립품의_0910(완료) 2 6 2 2" xfId="26578" xr:uid="{00000000-0005-0000-0000-0000CD0F0000}"/>
    <cellStyle name="_-* #,##0_-;-* #,##0_-;_-* &quot;-&quot;_-;_-@_-_재무지원부충당금_1_예외적립품의_0910(완료) 2 6 3" xfId="22371" xr:uid="{00000000-0005-0000-0000-0000CE0F0000}"/>
    <cellStyle name="_-* #,##0_-;-* #,##0_-;_-* &quot;-&quot;_-;_-@_-_재무지원부충당금_1_예외적립품의_0910(완료) 2 7" xfId="1157" xr:uid="{00000000-0005-0000-0000-0000CF0F0000}"/>
    <cellStyle name="_-* #,##0_-;-* #,##0_-;_-* &quot;-&quot;_-;_-@_-_재무지원부충당금_1_예외적립품의_0910(완료) 2 7 2" xfId="16245" xr:uid="{00000000-0005-0000-0000-0000D00F0000}"/>
    <cellStyle name="_-* #,##0_-;-* #,##0_-;_-* &quot;-&quot;_-;_-@_-_재무지원부충당금_1_예외적립품의_0910(완료) 2 7 2 2" xfId="26579" xr:uid="{00000000-0005-0000-0000-0000D10F0000}"/>
    <cellStyle name="_-* #,##0_-;-* #,##0_-;_-* &quot;-&quot;_-;_-@_-_재무지원부충당금_1_예외적립품의_0910(완료) 2 7 3" xfId="22372" xr:uid="{00000000-0005-0000-0000-0000D20F0000}"/>
    <cellStyle name="_-* #,##0_-;-* #,##0_-;_-* &quot;-&quot;_-;_-@_-_재무지원부충당금_1_예외적립품의_0910(완료) 2 8" xfId="1158" xr:uid="{00000000-0005-0000-0000-0000D30F0000}"/>
    <cellStyle name="_-* #,##0_-;-* #,##0_-;_-* &quot;-&quot;_-;_-@_-_재무지원부충당금_1_예외적립품의_0910(완료) 2 8 2" xfId="16246" xr:uid="{00000000-0005-0000-0000-0000D40F0000}"/>
    <cellStyle name="_-* #,##0_-;-* #,##0_-;_-* &quot;-&quot;_-;_-@_-_재무지원부충당금_1_예외적립품의_0910(완료) 2 8 2 2" xfId="26580" xr:uid="{00000000-0005-0000-0000-0000D50F0000}"/>
    <cellStyle name="_-* #,##0_-;-* #,##0_-;_-* &quot;-&quot;_-;_-@_-_재무지원부충당금_1_예외적립품의_0910(완료) 2 8 3" xfId="22373" xr:uid="{00000000-0005-0000-0000-0000D60F0000}"/>
    <cellStyle name="_-* #,##0_-;-* #,##0_-;_-* &quot;-&quot;_-;_-@_-_재무지원부충당금_1_예외적립품의_0910(완료) 2 9" xfId="16221" xr:uid="{00000000-0005-0000-0000-0000D70F0000}"/>
    <cellStyle name="_-* #,##0_-;-* #,##0_-;_-* &quot;-&quot;_-;_-@_-_재무지원부충당금_1_예외적립품의_0910(완료) 2 9 2" xfId="26555" xr:uid="{00000000-0005-0000-0000-0000D80F0000}"/>
    <cellStyle name="_-* #,##0_-;-* #,##0_-;_-* &quot;-&quot;_-;_-@_-_재무지원부충당금_1_예외적립품의_0910(완료) 3" xfId="1159" xr:uid="{00000000-0005-0000-0000-0000D90F0000}"/>
    <cellStyle name="_-* #,##0_-;-* #,##0_-;_-* &quot;-&quot;_-;_-@_-_재무지원부충당금_1_예외적립품의_0910(완료) 3 10" xfId="22374" xr:uid="{00000000-0005-0000-0000-0000DA0F0000}"/>
    <cellStyle name="_-* #,##0_-;-* #,##0_-;_-* &quot;-&quot;_-;_-@_-_재무지원부충당금_1_예외적립품의_0910(완료) 3 2" xfId="1160" xr:uid="{00000000-0005-0000-0000-0000DB0F0000}"/>
    <cellStyle name="_-* #,##0_-;-* #,##0_-;_-* &quot;-&quot;_-;_-@_-_재무지원부충당금_1_예외적립품의_0910(완료) 3 2 2" xfId="1161" xr:uid="{00000000-0005-0000-0000-0000DC0F0000}"/>
    <cellStyle name="_-* #,##0_-;-* #,##0_-;_-* &quot;-&quot;_-;_-@_-_재무지원부충당금_1_예외적립품의_0910(완료) 3 2 2 2" xfId="1162" xr:uid="{00000000-0005-0000-0000-0000DD0F0000}"/>
    <cellStyle name="_-* #,##0_-;-* #,##0_-;_-* &quot;-&quot;_-;_-@_-_재무지원부충당금_1_예외적립품의_0910(완료) 3 2 2 2 2" xfId="16250" xr:uid="{00000000-0005-0000-0000-0000DE0F0000}"/>
    <cellStyle name="_-* #,##0_-;-* #,##0_-;_-* &quot;-&quot;_-;_-@_-_재무지원부충당금_1_예외적립품의_0910(완료) 3 2 2 2 2 2" xfId="26584" xr:uid="{00000000-0005-0000-0000-0000DF0F0000}"/>
    <cellStyle name="_-* #,##0_-;-* #,##0_-;_-* &quot;-&quot;_-;_-@_-_재무지원부충당금_1_예외적립품의_0910(완료) 3 2 2 2 3" xfId="22377" xr:uid="{00000000-0005-0000-0000-0000E00F0000}"/>
    <cellStyle name="_-* #,##0_-;-* #,##0_-;_-* &quot;-&quot;_-;_-@_-_재무지원부충당금_1_예외적립품의_0910(완료) 3 2 2 3" xfId="1163" xr:uid="{00000000-0005-0000-0000-0000E10F0000}"/>
    <cellStyle name="_-* #,##0_-;-* #,##0_-;_-* &quot;-&quot;_-;_-@_-_재무지원부충당금_1_예외적립품의_0910(완료) 3 2 2 3 2" xfId="16251" xr:uid="{00000000-0005-0000-0000-0000E20F0000}"/>
    <cellStyle name="_-* #,##0_-;-* #,##0_-;_-* &quot;-&quot;_-;_-@_-_재무지원부충당금_1_예외적립품의_0910(완료) 3 2 2 3 2 2" xfId="26585" xr:uid="{00000000-0005-0000-0000-0000E30F0000}"/>
    <cellStyle name="_-* #,##0_-;-* #,##0_-;_-* &quot;-&quot;_-;_-@_-_재무지원부충당금_1_예외적립품의_0910(완료) 3 2 2 3 3" xfId="22378" xr:uid="{00000000-0005-0000-0000-0000E40F0000}"/>
    <cellStyle name="_-* #,##0_-;-* #,##0_-;_-* &quot;-&quot;_-;_-@_-_재무지원부충당금_1_예외적립품의_0910(완료) 3 2 2 4" xfId="16249" xr:uid="{00000000-0005-0000-0000-0000E50F0000}"/>
    <cellStyle name="_-* #,##0_-;-* #,##0_-;_-* &quot;-&quot;_-;_-@_-_재무지원부충당금_1_예외적립품의_0910(완료) 3 2 2 4 2" xfId="26583" xr:uid="{00000000-0005-0000-0000-0000E60F0000}"/>
    <cellStyle name="_-* #,##0_-;-* #,##0_-;_-* &quot;-&quot;_-;_-@_-_재무지원부충당금_1_예외적립품의_0910(완료) 3 2 2 5" xfId="22376" xr:uid="{00000000-0005-0000-0000-0000E70F0000}"/>
    <cellStyle name="_-* #,##0_-;-* #,##0_-;_-* &quot;-&quot;_-;_-@_-_재무지원부충당금_1_예외적립품의_0910(완료) 3 2 3" xfId="1164" xr:uid="{00000000-0005-0000-0000-0000E80F0000}"/>
    <cellStyle name="_-* #,##0_-;-* #,##0_-;_-* &quot;-&quot;_-;_-@_-_재무지원부충당금_1_예외적립품의_0910(완료) 3 2 3 2" xfId="1165" xr:uid="{00000000-0005-0000-0000-0000E90F0000}"/>
    <cellStyle name="_-* #,##0_-;-* #,##0_-;_-* &quot;-&quot;_-;_-@_-_재무지원부충당금_1_예외적립품의_0910(완료) 3 2 3 2 2" xfId="16253" xr:uid="{00000000-0005-0000-0000-0000EA0F0000}"/>
    <cellStyle name="_-* #,##0_-;-* #,##0_-;_-* &quot;-&quot;_-;_-@_-_재무지원부충당금_1_예외적립품의_0910(완료) 3 2 3 2 2 2" xfId="26587" xr:uid="{00000000-0005-0000-0000-0000EB0F0000}"/>
    <cellStyle name="_-* #,##0_-;-* #,##0_-;_-* &quot;-&quot;_-;_-@_-_재무지원부충당금_1_예외적립품의_0910(완료) 3 2 3 2 3" xfId="22380" xr:uid="{00000000-0005-0000-0000-0000EC0F0000}"/>
    <cellStyle name="_-* #,##0_-;-* #,##0_-;_-* &quot;-&quot;_-;_-@_-_재무지원부충당금_1_예외적립품의_0910(완료) 3 2 3 3" xfId="1166" xr:uid="{00000000-0005-0000-0000-0000ED0F0000}"/>
    <cellStyle name="_-* #,##0_-;-* #,##0_-;_-* &quot;-&quot;_-;_-@_-_재무지원부충당금_1_예외적립품의_0910(완료) 3 2 3 3 2" xfId="16254" xr:uid="{00000000-0005-0000-0000-0000EE0F0000}"/>
    <cellStyle name="_-* #,##0_-;-* #,##0_-;_-* &quot;-&quot;_-;_-@_-_재무지원부충당금_1_예외적립품의_0910(완료) 3 2 3 3 2 2" xfId="26588" xr:uid="{00000000-0005-0000-0000-0000EF0F0000}"/>
    <cellStyle name="_-* #,##0_-;-* #,##0_-;_-* &quot;-&quot;_-;_-@_-_재무지원부충당금_1_예외적립품의_0910(완료) 3 2 3 3 3" xfId="22381" xr:uid="{00000000-0005-0000-0000-0000F00F0000}"/>
    <cellStyle name="_-* #,##0_-;-* #,##0_-;_-* &quot;-&quot;_-;_-@_-_재무지원부충당금_1_예외적립품의_0910(완료) 3 2 3 4" xfId="16252" xr:uid="{00000000-0005-0000-0000-0000F10F0000}"/>
    <cellStyle name="_-* #,##0_-;-* #,##0_-;_-* &quot;-&quot;_-;_-@_-_재무지원부충당금_1_예외적립품의_0910(완료) 3 2 3 4 2" xfId="26586" xr:uid="{00000000-0005-0000-0000-0000F20F0000}"/>
    <cellStyle name="_-* #,##0_-;-* #,##0_-;_-* &quot;-&quot;_-;_-@_-_재무지원부충당금_1_예외적립품의_0910(완료) 3 2 3 5" xfId="22379" xr:uid="{00000000-0005-0000-0000-0000F30F0000}"/>
    <cellStyle name="_-* #,##0_-;-* #,##0_-;_-* &quot;-&quot;_-;_-@_-_재무지원부충당금_1_예외적립품의_0910(완료) 3 2 4" xfId="1167" xr:uid="{00000000-0005-0000-0000-0000F40F0000}"/>
    <cellStyle name="_-* #,##0_-;-* #,##0_-;_-* &quot;-&quot;_-;_-@_-_재무지원부충당금_1_예외적립품의_0910(완료) 3 2 4 2" xfId="1168" xr:uid="{00000000-0005-0000-0000-0000F50F0000}"/>
    <cellStyle name="_-* #,##0_-;-* #,##0_-;_-* &quot;-&quot;_-;_-@_-_재무지원부충당금_1_예외적립품의_0910(완료) 3 2 4 2 2" xfId="16256" xr:uid="{00000000-0005-0000-0000-0000F60F0000}"/>
    <cellStyle name="_-* #,##0_-;-* #,##0_-;_-* &quot;-&quot;_-;_-@_-_재무지원부충당금_1_예외적립품의_0910(완료) 3 2 4 2 2 2" xfId="26590" xr:uid="{00000000-0005-0000-0000-0000F70F0000}"/>
    <cellStyle name="_-* #,##0_-;-* #,##0_-;_-* &quot;-&quot;_-;_-@_-_재무지원부충당금_1_예외적립품의_0910(완료) 3 2 4 2 3" xfId="22383" xr:uid="{00000000-0005-0000-0000-0000F80F0000}"/>
    <cellStyle name="_-* #,##0_-;-* #,##0_-;_-* &quot;-&quot;_-;_-@_-_재무지원부충당금_1_예외적립품의_0910(완료) 3 2 4 3" xfId="1169" xr:uid="{00000000-0005-0000-0000-0000F90F0000}"/>
    <cellStyle name="_-* #,##0_-;-* #,##0_-;_-* &quot;-&quot;_-;_-@_-_재무지원부충당금_1_예외적립품의_0910(완료) 3 2 4 3 2" xfId="16257" xr:uid="{00000000-0005-0000-0000-0000FA0F0000}"/>
    <cellStyle name="_-* #,##0_-;-* #,##0_-;_-* &quot;-&quot;_-;_-@_-_재무지원부충당금_1_예외적립품의_0910(완료) 3 2 4 3 2 2" xfId="26591" xr:uid="{00000000-0005-0000-0000-0000FB0F0000}"/>
    <cellStyle name="_-* #,##0_-;-* #,##0_-;_-* &quot;-&quot;_-;_-@_-_재무지원부충당금_1_예외적립품의_0910(완료) 3 2 4 3 3" xfId="22384" xr:uid="{00000000-0005-0000-0000-0000FC0F0000}"/>
    <cellStyle name="_-* #,##0_-;-* #,##0_-;_-* &quot;-&quot;_-;_-@_-_재무지원부충당금_1_예외적립품의_0910(완료) 3 2 4 4" xfId="16255" xr:uid="{00000000-0005-0000-0000-0000FD0F0000}"/>
    <cellStyle name="_-* #,##0_-;-* #,##0_-;_-* &quot;-&quot;_-;_-@_-_재무지원부충당금_1_예외적립품의_0910(완료) 3 2 4 4 2" xfId="26589" xr:uid="{00000000-0005-0000-0000-0000FE0F0000}"/>
    <cellStyle name="_-* #,##0_-;-* #,##0_-;_-* &quot;-&quot;_-;_-@_-_재무지원부충당금_1_예외적립품의_0910(완료) 3 2 4 5" xfId="22382" xr:uid="{00000000-0005-0000-0000-0000FF0F0000}"/>
    <cellStyle name="_-* #,##0_-;-* #,##0_-;_-* &quot;-&quot;_-;_-@_-_재무지원부충당금_1_예외적립품의_0910(완료) 3 2 5" xfId="1170" xr:uid="{00000000-0005-0000-0000-000000100000}"/>
    <cellStyle name="_-* #,##0_-;-* #,##0_-;_-* &quot;-&quot;_-;_-@_-_재무지원부충당금_1_예외적립품의_0910(완료) 3 2 5 2" xfId="16258" xr:uid="{00000000-0005-0000-0000-000001100000}"/>
    <cellStyle name="_-* #,##0_-;-* #,##0_-;_-* &quot;-&quot;_-;_-@_-_재무지원부충당금_1_예외적립품의_0910(완료) 3 2 5 2 2" xfId="26592" xr:uid="{00000000-0005-0000-0000-000002100000}"/>
    <cellStyle name="_-* #,##0_-;-* #,##0_-;_-* &quot;-&quot;_-;_-@_-_재무지원부충당금_1_예외적립품의_0910(완료) 3 2 5 3" xfId="22385" xr:uid="{00000000-0005-0000-0000-000003100000}"/>
    <cellStyle name="_-* #,##0_-;-* #,##0_-;_-* &quot;-&quot;_-;_-@_-_재무지원부충당금_1_예외적립품의_0910(완료) 3 2 6" xfId="1171" xr:uid="{00000000-0005-0000-0000-000004100000}"/>
    <cellStyle name="_-* #,##0_-;-* #,##0_-;_-* &quot;-&quot;_-;_-@_-_재무지원부충당금_1_예외적립품의_0910(완료) 3 2 6 2" xfId="16259" xr:uid="{00000000-0005-0000-0000-000005100000}"/>
    <cellStyle name="_-* #,##0_-;-* #,##0_-;_-* &quot;-&quot;_-;_-@_-_재무지원부충당금_1_예외적립품의_0910(완료) 3 2 6 2 2" xfId="26593" xr:uid="{00000000-0005-0000-0000-000006100000}"/>
    <cellStyle name="_-* #,##0_-;-* #,##0_-;_-* &quot;-&quot;_-;_-@_-_재무지원부충당금_1_예외적립품의_0910(완료) 3 2 6 3" xfId="22386" xr:uid="{00000000-0005-0000-0000-000007100000}"/>
    <cellStyle name="_-* #,##0_-;-* #,##0_-;_-* &quot;-&quot;_-;_-@_-_재무지원부충당금_1_예외적립품의_0910(완료) 3 2 7" xfId="1172" xr:uid="{00000000-0005-0000-0000-000008100000}"/>
    <cellStyle name="_-* #,##0_-;-* #,##0_-;_-* &quot;-&quot;_-;_-@_-_재무지원부충당금_1_예외적립품의_0910(완료) 3 2 7 2" xfId="16260" xr:uid="{00000000-0005-0000-0000-000009100000}"/>
    <cellStyle name="_-* #,##0_-;-* #,##0_-;_-* &quot;-&quot;_-;_-@_-_재무지원부충당금_1_예외적립품의_0910(완료) 3 2 7 2 2" xfId="26594" xr:uid="{00000000-0005-0000-0000-00000A100000}"/>
    <cellStyle name="_-* #,##0_-;-* #,##0_-;_-* &quot;-&quot;_-;_-@_-_재무지원부충당금_1_예외적립품의_0910(완료) 3 2 7 3" xfId="22387" xr:uid="{00000000-0005-0000-0000-00000B100000}"/>
    <cellStyle name="_-* #,##0_-;-* #,##0_-;_-* &quot;-&quot;_-;_-@_-_재무지원부충당금_1_예외적립품의_0910(완료) 3 2 8" xfId="16248" xr:uid="{00000000-0005-0000-0000-00000C100000}"/>
    <cellStyle name="_-* #,##0_-;-* #,##0_-;_-* &quot;-&quot;_-;_-@_-_재무지원부충당금_1_예외적립품의_0910(완료) 3 2 8 2" xfId="26582" xr:uid="{00000000-0005-0000-0000-00000D100000}"/>
    <cellStyle name="_-* #,##0_-;-* #,##0_-;_-* &quot;-&quot;_-;_-@_-_재무지원부충당금_1_예외적립품의_0910(완료) 3 2 9" xfId="22375" xr:uid="{00000000-0005-0000-0000-00000E100000}"/>
    <cellStyle name="_-* #,##0_-;-* #,##0_-;_-* &quot;-&quot;_-;_-@_-_재무지원부충당금_1_예외적립품의_0910(완료) 3 3" xfId="1173" xr:uid="{00000000-0005-0000-0000-00000F100000}"/>
    <cellStyle name="_-* #,##0_-;-* #,##0_-;_-* &quot;-&quot;_-;_-@_-_재무지원부충당금_1_예외적립품의_0910(완료) 3 3 2" xfId="1174" xr:uid="{00000000-0005-0000-0000-000010100000}"/>
    <cellStyle name="_-* #,##0_-;-* #,##0_-;_-* &quot;-&quot;_-;_-@_-_재무지원부충당금_1_예외적립품의_0910(완료) 3 3 2 2" xfId="16262" xr:uid="{00000000-0005-0000-0000-000011100000}"/>
    <cellStyle name="_-* #,##0_-;-* #,##0_-;_-* &quot;-&quot;_-;_-@_-_재무지원부충당금_1_예외적립품의_0910(완료) 3 3 2 2 2" xfId="26596" xr:uid="{00000000-0005-0000-0000-000012100000}"/>
    <cellStyle name="_-* #,##0_-;-* #,##0_-;_-* &quot;-&quot;_-;_-@_-_재무지원부충당금_1_예외적립품의_0910(완료) 3 3 2 3" xfId="22389" xr:uid="{00000000-0005-0000-0000-000013100000}"/>
    <cellStyle name="_-* #,##0_-;-* #,##0_-;_-* &quot;-&quot;_-;_-@_-_재무지원부충당금_1_예외적립품의_0910(완료) 3 3 3" xfId="1175" xr:uid="{00000000-0005-0000-0000-000014100000}"/>
    <cellStyle name="_-* #,##0_-;-* #,##0_-;_-* &quot;-&quot;_-;_-@_-_재무지원부충당금_1_예외적립품의_0910(완료) 3 3 3 2" xfId="16263" xr:uid="{00000000-0005-0000-0000-000015100000}"/>
    <cellStyle name="_-* #,##0_-;-* #,##0_-;_-* &quot;-&quot;_-;_-@_-_재무지원부충당금_1_예외적립품의_0910(완료) 3 3 3 2 2" xfId="26597" xr:uid="{00000000-0005-0000-0000-000016100000}"/>
    <cellStyle name="_-* #,##0_-;-* #,##0_-;_-* &quot;-&quot;_-;_-@_-_재무지원부충당금_1_예외적립품의_0910(완료) 3 3 3 3" xfId="22390" xr:uid="{00000000-0005-0000-0000-000017100000}"/>
    <cellStyle name="_-* #,##0_-;-* #,##0_-;_-* &quot;-&quot;_-;_-@_-_재무지원부충당금_1_예외적립품의_0910(완료) 3 3 4" xfId="16261" xr:uid="{00000000-0005-0000-0000-000018100000}"/>
    <cellStyle name="_-* #,##0_-;-* #,##0_-;_-* &quot;-&quot;_-;_-@_-_재무지원부충당금_1_예외적립품의_0910(완료) 3 3 4 2" xfId="26595" xr:uid="{00000000-0005-0000-0000-000019100000}"/>
    <cellStyle name="_-* #,##0_-;-* #,##0_-;_-* &quot;-&quot;_-;_-@_-_재무지원부충당금_1_예외적립품의_0910(완료) 3 3 5" xfId="22388" xr:uid="{00000000-0005-0000-0000-00001A100000}"/>
    <cellStyle name="_-* #,##0_-;-* #,##0_-;_-* &quot;-&quot;_-;_-@_-_재무지원부충당금_1_예외적립품의_0910(완료) 3 4" xfId="1176" xr:uid="{00000000-0005-0000-0000-00001B100000}"/>
    <cellStyle name="_-* #,##0_-;-* #,##0_-;_-* &quot;-&quot;_-;_-@_-_재무지원부충당금_1_예외적립품의_0910(완료) 3 4 2" xfId="1177" xr:uid="{00000000-0005-0000-0000-00001C100000}"/>
    <cellStyle name="_-* #,##0_-;-* #,##0_-;_-* &quot;-&quot;_-;_-@_-_재무지원부충당금_1_예외적립품의_0910(완료) 3 4 2 2" xfId="16265" xr:uid="{00000000-0005-0000-0000-00001D100000}"/>
    <cellStyle name="_-* #,##0_-;-* #,##0_-;_-* &quot;-&quot;_-;_-@_-_재무지원부충당금_1_예외적립품의_0910(완료) 3 4 2 2 2" xfId="26599" xr:uid="{00000000-0005-0000-0000-00001E100000}"/>
    <cellStyle name="_-* #,##0_-;-* #,##0_-;_-* &quot;-&quot;_-;_-@_-_재무지원부충당금_1_예외적립품의_0910(완료) 3 4 2 3" xfId="22392" xr:uid="{00000000-0005-0000-0000-00001F100000}"/>
    <cellStyle name="_-* #,##0_-;-* #,##0_-;_-* &quot;-&quot;_-;_-@_-_재무지원부충당금_1_예외적립품의_0910(완료) 3 4 3" xfId="1178" xr:uid="{00000000-0005-0000-0000-000020100000}"/>
    <cellStyle name="_-* #,##0_-;-* #,##0_-;_-* &quot;-&quot;_-;_-@_-_재무지원부충당금_1_예외적립품의_0910(완료) 3 4 3 2" xfId="16266" xr:uid="{00000000-0005-0000-0000-000021100000}"/>
    <cellStyle name="_-* #,##0_-;-* #,##0_-;_-* &quot;-&quot;_-;_-@_-_재무지원부충당금_1_예외적립품의_0910(완료) 3 4 3 2 2" xfId="26600" xr:uid="{00000000-0005-0000-0000-000022100000}"/>
    <cellStyle name="_-* #,##0_-;-* #,##0_-;_-* &quot;-&quot;_-;_-@_-_재무지원부충당금_1_예외적립품의_0910(완료) 3 4 3 3" xfId="22393" xr:uid="{00000000-0005-0000-0000-000023100000}"/>
    <cellStyle name="_-* #,##0_-;-* #,##0_-;_-* &quot;-&quot;_-;_-@_-_재무지원부충당금_1_예외적립품의_0910(완료) 3 4 4" xfId="16264" xr:uid="{00000000-0005-0000-0000-000024100000}"/>
    <cellStyle name="_-* #,##0_-;-* #,##0_-;_-* &quot;-&quot;_-;_-@_-_재무지원부충당금_1_예외적립품의_0910(완료) 3 4 4 2" xfId="26598" xr:uid="{00000000-0005-0000-0000-000025100000}"/>
    <cellStyle name="_-* #,##0_-;-* #,##0_-;_-* &quot;-&quot;_-;_-@_-_재무지원부충당금_1_예외적립품의_0910(완료) 3 4 5" xfId="22391" xr:uid="{00000000-0005-0000-0000-000026100000}"/>
    <cellStyle name="_-* #,##0_-;-* #,##0_-;_-* &quot;-&quot;_-;_-@_-_재무지원부충당금_1_예외적립품의_0910(완료) 3 5" xfId="1179" xr:uid="{00000000-0005-0000-0000-000027100000}"/>
    <cellStyle name="_-* #,##0_-;-* #,##0_-;_-* &quot;-&quot;_-;_-@_-_재무지원부충당금_1_예외적립품의_0910(완료) 3 5 2" xfId="1180" xr:uid="{00000000-0005-0000-0000-000028100000}"/>
    <cellStyle name="_-* #,##0_-;-* #,##0_-;_-* &quot;-&quot;_-;_-@_-_재무지원부충당금_1_예외적립품의_0910(완료) 3 5 2 2" xfId="16268" xr:uid="{00000000-0005-0000-0000-000029100000}"/>
    <cellStyle name="_-* #,##0_-;-* #,##0_-;_-* &quot;-&quot;_-;_-@_-_재무지원부충당금_1_예외적립품의_0910(완료) 3 5 2 2 2" xfId="26602" xr:uid="{00000000-0005-0000-0000-00002A100000}"/>
    <cellStyle name="_-* #,##0_-;-* #,##0_-;_-* &quot;-&quot;_-;_-@_-_재무지원부충당금_1_예외적립품의_0910(완료) 3 5 2 3" xfId="22395" xr:uid="{00000000-0005-0000-0000-00002B100000}"/>
    <cellStyle name="_-* #,##0_-;-* #,##0_-;_-* &quot;-&quot;_-;_-@_-_재무지원부충당금_1_예외적립품의_0910(완료) 3 5 3" xfId="1181" xr:uid="{00000000-0005-0000-0000-00002C100000}"/>
    <cellStyle name="_-* #,##0_-;-* #,##0_-;_-* &quot;-&quot;_-;_-@_-_재무지원부충당금_1_예외적립품의_0910(완료) 3 5 3 2" xfId="16269" xr:uid="{00000000-0005-0000-0000-00002D100000}"/>
    <cellStyle name="_-* #,##0_-;-* #,##0_-;_-* &quot;-&quot;_-;_-@_-_재무지원부충당금_1_예외적립품의_0910(완료) 3 5 3 2 2" xfId="26603" xr:uid="{00000000-0005-0000-0000-00002E100000}"/>
    <cellStyle name="_-* #,##0_-;-* #,##0_-;_-* &quot;-&quot;_-;_-@_-_재무지원부충당금_1_예외적립품의_0910(완료) 3 5 3 3" xfId="22396" xr:uid="{00000000-0005-0000-0000-00002F100000}"/>
    <cellStyle name="_-* #,##0_-;-* #,##0_-;_-* &quot;-&quot;_-;_-@_-_재무지원부충당금_1_예외적립품의_0910(완료) 3 5 4" xfId="16267" xr:uid="{00000000-0005-0000-0000-000030100000}"/>
    <cellStyle name="_-* #,##0_-;-* #,##0_-;_-* &quot;-&quot;_-;_-@_-_재무지원부충당금_1_예외적립품의_0910(완료) 3 5 4 2" xfId="26601" xr:uid="{00000000-0005-0000-0000-000031100000}"/>
    <cellStyle name="_-* #,##0_-;-* #,##0_-;_-* &quot;-&quot;_-;_-@_-_재무지원부충당금_1_예외적립품의_0910(완료) 3 5 5" xfId="22394" xr:uid="{00000000-0005-0000-0000-000032100000}"/>
    <cellStyle name="_-* #,##0_-;-* #,##0_-;_-* &quot;-&quot;_-;_-@_-_재무지원부충당금_1_예외적립품의_0910(완료) 3 6" xfId="1182" xr:uid="{00000000-0005-0000-0000-000033100000}"/>
    <cellStyle name="_-* #,##0_-;-* #,##0_-;_-* &quot;-&quot;_-;_-@_-_재무지원부충당금_1_예외적립품의_0910(완료) 3 6 2" xfId="16270" xr:uid="{00000000-0005-0000-0000-000034100000}"/>
    <cellStyle name="_-* #,##0_-;-* #,##0_-;_-* &quot;-&quot;_-;_-@_-_재무지원부충당금_1_예외적립품의_0910(완료) 3 6 2 2" xfId="26604" xr:uid="{00000000-0005-0000-0000-000035100000}"/>
    <cellStyle name="_-* #,##0_-;-* #,##0_-;_-* &quot;-&quot;_-;_-@_-_재무지원부충당금_1_예외적립품의_0910(완료) 3 6 3" xfId="22397" xr:uid="{00000000-0005-0000-0000-000036100000}"/>
    <cellStyle name="_-* #,##0_-;-* #,##0_-;_-* &quot;-&quot;_-;_-@_-_재무지원부충당금_1_예외적립품의_0910(완료) 3 7" xfId="1183" xr:uid="{00000000-0005-0000-0000-000037100000}"/>
    <cellStyle name="_-* #,##0_-;-* #,##0_-;_-* &quot;-&quot;_-;_-@_-_재무지원부충당금_1_예외적립품의_0910(완료) 3 7 2" xfId="16271" xr:uid="{00000000-0005-0000-0000-000038100000}"/>
    <cellStyle name="_-* #,##0_-;-* #,##0_-;_-* &quot;-&quot;_-;_-@_-_재무지원부충당금_1_예외적립품의_0910(완료) 3 7 2 2" xfId="26605" xr:uid="{00000000-0005-0000-0000-000039100000}"/>
    <cellStyle name="_-* #,##0_-;-* #,##0_-;_-* &quot;-&quot;_-;_-@_-_재무지원부충당금_1_예외적립품의_0910(완료) 3 7 3" xfId="22398" xr:uid="{00000000-0005-0000-0000-00003A100000}"/>
    <cellStyle name="_-* #,##0_-;-* #,##0_-;_-* &quot;-&quot;_-;_-@_-_재무지원부충당금_1_예외적립품의_0910(완료) 3 8" xfId="1184" xr:uid="{00000000-0005-0000-0000-00003B100000}"/>
    <cellStyle name="_-* #,##0_-;-* #,##0_-;_-* &quot;-&quot;_-;_-@_-_재무지원부충당금_1_예외적립품의_0910(완료) 3 8 2" xfId="16272" xr:uid="{00000000-0005-0000-0000-00003C100000}"/>
    <cellStyle name="_-* #,##0_-;-* #,##0_-;_-* &quot;-&quot;_-;_-@_-_재무지원부충당금_1_예외적립품의_0910(완료) 3 8 2 2" xfId="26606" xr:uid="{00000000-0005-0000-0000-00003D100000}"/>
    <cellStyle name="_-* #,##0_-;-* #,##0_-;_-* &quot;-&quot;_-;_-@_-_재무지원부충당금_1_예외적립품의_0910(완료) 3 8 3" xfId="22399" xr:uid="{00000000-0005-0000-0000-00003E100000}"/>
    <cellStyle name="_-* #,##0_-;-* #,##0_-;_-* &quot;-&quot;_-;_-@_-_재무지원부충당금_1_예외적립품의_0910(완료) 3 9" xfId="16247" xr:uid="{00000000-0005-0000-0000-00003F100000}"/>
    <cellStyle name="_-* #,##0_-;-* #,##0_-;_-* &quot;-&quot;_-;_-@_-_재무지원부충당금_1_예외적립품의_0910(완료) 3 9 2" xfId="26581" xr:uid="{00000000-0005-0000-0000-000040100000}"/>
    <cellStyle name="_-* #,##0_-;-* #,##0_-;_-* &quot;-&quot;_-;_-@_-_재무지원부충당금_1_예외적립품의_0910(완료) 4" xfId="1185" xr:uid="{00000000-0005-0000-0000-000041100000}"/>
    <cellStyle name="_-* #,##0_-;-* #,##0_-;_-* &quot;-&quot;_-;_-@_-_재무지원부충당금_1_예외적립품의_0910(완료) 4 10" xfId="22400" xr:uid="{00000000-0005-0000-0000-000042100000}"/>
    <cellStyle name="_-* #,##0_-;-* #,##0_-;_-* &quot;-&quot;_-;_-@_-_재무지원부충당금_1_예외적립품의_0910(완료) 4 2" xfId="1186" xr:uid="{00000000-0005-0000-0000-000043100000}"/>
    <cellStyle name="_-* #,##0_-;-* #,##0_-;_-* &quot;-&quot;_-;_-@_-_재무지원부충당금_1_예외적립품의_0910(완료) 4 2 2" xfId="1187" xr:uid="{00000000-0005-0000-0000-000044100000}"/>
    <cellStyle name="_-* #,##0_-;-* #,##0_-;_-* &quot;-&quot;_-;_-@_-_재무지원부충당금_1_예외적립품의_0910(완료) 4 2 2 2" xfId="1188" xr:uid="{00000000-0005-0000-0000-000045100000}"/>
    <cellStyle name="_-* #,##0_-;-* #,##0_-;_-* &quot;-&quot;_-;_-@_-_재무지원부충당금_1_예외적립품의_0910(완료) 4 2 2 2 2" xfId="16276" xr:uid="{00000000-0005-0000-0000-000046100000}"/>
    <cellStyle name="_-* #,##0_-;-* #,##0_-;_-* &quot;-&quot;_-;_-@_-_재무지원부충당금_1_예외적립품의_0910(완료) 4 2 2 2 2 2" xfId="26610" xr:uid="{00000000-0005-0000-0000-000047100000}"/>
    <cellStyle name="_-* #,##0_-;-* #,##0_-;_-* &quot;-&quot;_-;_-@_-_재무지원부충당금_1_예외적립품의_0910(완료) 4 2 2 2 3" xfId="22403" xr:uid="{00000000-0005-0000-0000-000048100000}"/>
    <cellStyle name="_-* #,##0_-;-* #,##0_-;_-* &quot;-&quot;_-;_-@_-_재무지원부충당금_1_예외적립품의_0910(완료) 4 2 2 3" xfId="1189" xr:uid="{00000000-0005-0000-0000-000049100000}"/>
    <cellStyle name="_-* #,##0_-;-* #,##0_-;_-* &quot;-&quot;_-;_-@_-_재무지원부충당금_1_예외적립품의_0910(완료) 4 2 2 3 2" xfId="16277" xr:uid="{00000000-0005-0000-0000-00004A100000}"/>
    <cellStyle name="_-* #,##0_-;-* #,##0_-;_-* &quot;-&quot;_-;_-@_-_재무지원부충당금_1_예외적립품의_0910(완료) 4 2 2 3 2 2" xfId="26611" xr:uid="{00000000-0005-0000-0000-00004B100000}"/>
    <cellStyle name="_-* #,##0_-;-* #,##0_-;_-* &quot;-&quot;_-;_-@_-_재무지원부충당금_1_예외적립품의_0910(완료) 4 2 2 3 3" xfId="22404" xr:uid="{00000000-0005-0000-0000-00004C100000}"/>
    <cellStyle name="_-* #,##0_-;-* #,##0_-;_-* &quot;-&quot;_-;_-@_-_재무지원부충당금_1_예외적립품의_0910(완료) 4 2 2 4" xfId="16275" xr:uid="{00000000-0005-0000-0000-00004D100000}"/>
    <cellStyle name="_-* #,##0_-;-* #,##0_-;_-* &quot;-&quot;_-;_-@_-_재무지원부충당금_1_예외적립품의_0910(완료) 4 2 2 4 2" xfId="26609" xr:uid="{00000000-0005-0000-0000-00004E100000}"/>
    <cellStyle name="_-* #,##0_-;-* #,##0_-;_-* &quot;-&quot;_-;_-@_-_재무지원부충당금_1_예외적립품의_0910(완료) 4 2 2 5" xfId="22402" xr:uid="{00000000-0005-0000-0000-00004F100000}"/>
    <cellStyle name="_-* #,##0_-;-* #,##0_-;_-* &quot;-&quot;_-;_-@_-_재무지원부충당금_1_예외적립품의_0910(완료) 4 2 3" xfId="1190" xr:uid="{00000000-0005-0000-0000-000050100000}"/>
    <cellStyle name="_-* #,##0_-;-* #,##0_-;_-* &quot;-&quot;_-;_-@_-_재무지원부충당금_1_예외적립품의_0910(완료) 4 2 3 2" xfId="1191" xr:uid="{00000000-0005-0000-0000-000051100000}"/>
    <cellStyle name="_-* #,##0_-;-* #,##0_-;_-* &quot;-&quot;_-;_-@_-_재무지원부충당금_1_예외적립품의_0910(완료) 4 2 3 2 2" xfId="16279" xr:uid="{00000000-0005-0000-0000-000052100000}"/>
    <cellStyle name="_-* #,##0_-;-* #,##0_-;_-* &quot;-&quot;_-;_-@_-_재무지원부충당금_1_예외적립품의_0910(완료) 4 2 3 2 2 2" xfId="26613" xr:uid="{00000000-0005-0000-0000-000053100000}"/>
    <cellStyle name="_-* #,##0_-;-* #,##0_-;_-* &quot;-&quot;_-;_-@_-_재무지원부충당금_1_예외적립품의_0910(완료) 4 2 3 2 3" xfId="22406" xr:uid="{00000000-0005-0000-0000-000054100000}"/>
    <cellStyle name="_-* #,##0_-;-* #,##0_-;_-* &quot;-&quot;_-;_-@_-_재무지원부충당금_1_예외적립품의_0910(완료) 4 2 3 3" xfId="1192" xr:uid="{00000000-0005-0000-0000-000055100000}"/>
    <cellStyle name="_-* #,##0_-;-* #,##0_-;_-* &quot;-&quot;_-;_-@_-_재무지원부충당금_1_예외적립품의_0910(완료) 4 2 3 3 2" xfId="16280" xr:uid="{00000000-0005-0000-0000-000056100000}"/>
    <cellStyle name="_-* #,##0_-;-* #,##0_-;_-* &quot;-&quot;_-;_-@_-_재무지원부충당금_1_예외적립품의_0910(완료) 4 2 3 3 2 2" xfId="26614" xr:uid="{00000000-0005-0000-0000-000057100000}"/>
    <cellStyle name="_-* #,##0_-;-* #,##0_-;_-* &quot;-&quot;_-;_-@_-_재무지원부충당금_1_예외적립품의_0910(완료) 4 2 3 3 3" xfId="22407" xr:uid="{00000000-0005-0000-0000-000058100000}"/>
    <cellStyle name="_-* #,##0_-;-* #,##0_-;_-* &quot;-&quot;_-;_-@_-_재무지원부충당금_1_예외적립품의_0910(완료) 4 2 3 4" xfId="16278" xr:uid="{00000000-0005-0000-0000-000059100000}"/>
    <cellStyle name="_-* #,##0_-;-* #,##0_-;_-* &quot;-&quot;_-;_-@_-_재무지원부충당금_1_예외적립품의_0910(완료) 4 2 3 4 2" xfId="26612" xr:uid="{00000000-0005-0000-0000-00005A100000}"/>
    <cellStyle name="_-* #,##0_-;-* #,##0_-;_-* &quot;-&quot;_-;_-@_-_재무지원부충당금_1_예외적립품의_0910(완료) 4 2 3 5" xfId="22405" xr:uid="{00000000-0005-0000-0000-00005B100000}"/>
    <cellStyle name="_-* #,##0_-;-* #,##0_-;_-* &quot;-&quot;_-;_-@_-_재무지원부충당금_1_예외적립품의_0910(완료) 4 2 4" xfId="1193" xr:uid="{00000000-0005-0000-0000-00005C100000}"/>
    <cellStyle name="_-* #,##0_-;-* #,##0_-;_-* &quot;-&quot;_-;_-@_-_재무지원부충당금_1_예외적립품의_0910(완료) 4 2 4 2" xfId="1194" xr:uid="{00000000-0005-0000-0000-00005D100000}"/>
    <cellStyle name="_-* #,##0_-;-* #,##0_-;_-* &quot;-&quot;_-;_-@_-_재무지원부충당금_1_예외적립품의_0910(완료) 4 2 4 2 2" xfId="16282" xr:uid="{00000000-0005-0000-0000-00005E100000}"/>
    <cellStyle name="_-* #,##0_-;-* #,##0_-;_-* &quot;-&quot;_-;_-@_-_재무지원부충당금_1_예외적립품의_0910(완료) 4 2 4 2 2 2" xfId="26616" xr:uid="{00000000-0005-0000-0000-00005F100000}"/>
    <cellStyle name="_-* #,##0_-;-* #,##0_-;_-* &quot;-&quot;_-;_-@_-_재무지원부충당금_1_예외적립품의_0910(완료) 4 2 4 2 3" xfId="22409" xr:uid="{00000000-0005-0000-0000-000060100000}"/>
    <cellStyle name="_-* #,##0_-;-* #,##0_-;_-* &quot;-&quot;_-;_-@_-_재무지원부충당금_1_예외적립품의_0910(완료) 4 2 4 3" xfId="1195" xr:uid="{00000000-0005-0000-0000-000061100000}"/>
    <cellStyle name="_-* #,##0_-;-* #,##0_-;_-* &quot;-&quot;_-;_-@_-_재무지원부충당금_1_예외적립품의_0910(완료) 4 2 4 3 2" xfId="16283" xr:uid="{00000000-0005-0000-0000-000062100000}"/>
    <cellStyle name="_-* #,##0_-;-* #,##0_-;_-* &quot;-&quot;_-;_-@_-_재무지원부충당금_1_예외적립품의_0910(완료) 4 2 4 3 2 2" xfId="26617" xr:uid="{00000000-0005-0000-0000-000063100000}"/>
    <cellStyle name="_-* #,##0_-;-* #,##0_-;_-* &quot;-&quot;_-;_-@_-_재무지원부충당금_1_예외적립품의_0910(완료) 4 2 4 3 3" xfId="22410" xr:uid="{00000000-0005-0000-0000-000064100000}"/>
    <cellStyle name="_-* #,##0_-;-* #,##0_-;_-* &quot;-&quot;_-;_-@_-_재무지원부충당금_1_예외적립품의_0910(완료) 4 2 4 4" xfId="16281" xr:uid="{00000000-0005-0000-0000-000065100000}"/>
    <cellStyle name="_-* #,##0_-;-* #,##0_-;_-* &quot;-&quot;_-;_-@_-_재무지원부충당금_1_예외적립품의_0910(완료) 4 2 4 4 2" xfId="26615" xr:uid="{00000000-0005-0000-0000-000066100000}"/>
    <cellStyle name="_-* #,##0_-;-* #,##0_-;_-* &quot;-&quot;_-;_-@_-_재무지원부충당금_1_예외적립품의_0910(완료) 4 2 4 5" xfId="22408" xr:uid="{00000000-0005-0000-0000-000067100000}"/>
    <cellStyle name="_-* #,##0_-;-* #,##0_-;_-* &quot;-&quot;_-;_-@_-_재무지원부충당금_1_예외적립품의_0910(완료) 4 2 5" xfId="1196" xr:uid="{00000000-0005-0000-0000-000068100000}"/>
    <cellStyle name="_-* #,##0_-;-* #,##0_-;_-* &quot;-&quot;_-;_-@_-_재무지원부충당금_1_예외적립품의_0910(완료) 4 2 5 2" xfId="16284" xr:uid="{00000000-0005-0000-0000-000069100000}"/>
    <cellStyle name="_-* #,##0_-;-* #,##0_-;_-* &quot;-&quot;_-;_-@_-_재무지원부충당금_1_예외적립품의_0910(완료) 4 2 5 2 2" xfId="26618" xr:uid="{00000000-0005-0000-0000-00006A100000}"/>
    <cellStyle name="_-* #,##0_-;-* #,##0_-;_-* &quot;-&quot;_-;_-@_-_재무지원부충당금_1_예외적립품의_0910(완료) 4 2 5 3" xfId="22411" xr:uid="{00000000-0005-0000-0000-00006B100000}"/>
    <cellStyle name="_-* #,##0_-;-* #,##0_-;_-* &quot;-&quot;_-;_-@_-_재무지원부충당금_1_예외적립품의_0910(완료) 4 2 6" xfId="1197" xr:uid="{00000000-0005-0000-0000-00006C100000}"/>
    <cellStyle name="_-* #,##0_-;-* #,##0_-;_-* &quot;-&quot;_-;_-@_-_재무지원부충당금_1_예외적립품의_0910(완료) 4 2 6 2" xfId="16285" xr:uid="{00000000-0005-0000-0000-00006D100000}"/>
    <cellStyle name="_-* #,##0_-;-* #,##0_-;_-* &quot;-&quot;_-;_-@_-_재무지원부충당금_1_예외적립품의_0910(완료) 4 2 6 2 2" xfId="26619" xr:uid="{00000000-0005-0000-0000-00006E100000}"/>
    <cellStyle name="_-* #,##0_-;-* #,##0_-;_-* &quot;-&quot;_-;_-@_-_재무지원부충당금_1_예외적립품의_0910(완료) 4 2 6 3" xfId="22412" xr:uid="{00000000-0005-0000-0000-00006F100000}"/>
    <cellStyle name="_-* #,##0_-;-* #,##0_-;_-* &quot;-&quot;_-;_-@_-_재무지원부충당금_1_예외적립품의_0910(완료) 4 2 7" xfId="1198" xr:uid="{00000000-0005-0000-0000-000070100000}"/>
    <cellStyle name="_-* #,##0_-;-* #,##0_-;_-* &quot;-&quot;_-;_-@_-_재무지원부충당금_1_예외적립품의_0910(완료) 4 2 7 2" xfId="16286" xr:uid="{00000000-0005-0000-0000-000071100000}"/>
    <cellStyle name="_-* #,##0_-;-* #,##0_-;_-* &quot;-&quot;_-;_-@_-_재무지원부충당금_1_예외적립품의_0910(완료) 4 2 7 2 2" xfId="26620" xr:uid="{00000000-0005-0000-0000-000072100000}"/>
    <cellStyle name="_-* #,##0_-;-* #,##0_-;_-* &quot;-&quot;_-;_-@_-_재무지원부충당금_1_예외적립품의_0910(완료) 4 2 7 3" xfId="22413" xr:uid="{00000000-0005-0000-0000-000073100000}"/>
    <cellStyle name="_-* #,##0_-;-* #,##0_-;_-* &quot;-&quot;_-;_-@_-_재무지원부충당금_1_예외적립품의_0910(완료) 4 2 8" xfId="16274" xr:uid="{00000000-0005-0000-0000-000074100000}"/>
    <cellStyle name="_-* #,##0_-;-* #,##0_-;_-* &quot;-&quot;_-;_-@_-_재무지원부충당금_1_예외적립품의_0910(완료) 4 2 8 2" xfId="26608" xr:uid="{00000000-0005-0000-0000-000075100000}"/>
    <cellStyle name="_-* #,##0_-;-* #,##0_-;_-* &quot;-&quot;_-;_-@_-_재무지원부충당금_1_예외적립품의_0910(완료) 4 2 9" xfId="22401" xr:uid="{00000000-0005-0000-0000-000076100000}"/>
    <cellStyle name="_-* #,##0_-;-* #,##0_-;_-* &quot;-&quot;_-;_-@_-_재무지원부충당금_1_예외적립품의_0910(완료) 4 3" xfId="1199" xr:uid="{00000000-0005-0000-0000-000077100000}"/>
    <cellStyle name="_-* #,##0_-;-* #,##0_-;_-* &quot;-&quot;_-;_-@_-_재무지원부충당금_1_예외적립품의_0910(완료) 4 3 2" xfId="1200" xr:uid="{00000000-0005-0000-0000-000078100000}"/>
    <cellStyle name="_-* #,##0_-;-* #,##0_-;_-* &quot;-&quot;_-;_-@_-_재무지원부충당금_1_예외적립품의_0910(완료) 4 3 2 2" xfId="16288" xr:uid="{00000000-0005-0000-0000-000079100000}"/>
    <cellStyle name="_-* #,##0_-;-* #,##0_-;_-* &quot;-&quot;_-;_-@_-_재무지원부충당금_1_예외적립품의_0910(완료) 4 3 2 2 2" xfId="26622" xr:uid="{00000000-0005-0000-0000-00007A100000}"/>
    <cellStyle name="_-* #,##0_-;-* #,##0_-;_-* &quot;-&quot;_-;_-@_-_재무지원부충당금_1_예외적립품의_0910(완료) 4 3 2 3" xfId="22415" xr:uid="{00000000-0005-0000-0000-00007B100000}"/>
    <cellStyle name="_-* #,##0_-;-* #,##0_-;_-* &quot;-&quot;_-;_-@_-_재무지원부충당금_1_예외적립품의_0910(완료) 4 3 3" xfId="1201" xr:uid="{00000000-0005-0000-0000-00007C100000}"/>
    <cellStyle name="_-* #,##0_-;-* #,##0_-;_-* &quot;-&quot;_-;_-@_-_재무지원부충당금_1_예외적립품의_0910(완료) 4 3 3 2" xfId="16289" xr:uid="{00000000-0005-0000-0000-00007D100000}"/>
    <cellStyle name="_-* #,##0_-;-* #,##0_-;_-* &quot;-&quot;_-;_-@_-_재무지원부충당금_1_예외적립품의_0910(완료) 4 3 3 2 2" xfId="26623" xr:uid="{00000000-0005-0000-0000-00007E100000}"/>
    <cellStyle name="_-* #,##0_-;-* #,##0_-;_-* &quot;-&quot;_-;_-@_-_재무지원부충당금_1_예외적립품의_0910(완료) 4 3 3 3" xfId="22416" xr:uid="{00000000-0005-0000-0000-00007F100000}"/>
    <cellStyle name="_-* #,##0_-;-* #,##0_-;_-* &quot;-&quot;_-;_-@_-_재무지원부충당금_1_예외적립품의_0910(완료) 4 3 4" xfId="16287" xr:uid="{00000000-0005-0000-0000-000080100000}"/>
    <cellStyle name="_-* #,##0_-;-* #,##0_-;_-* &quot;-&quot;_-;_-@_-_재무지원부충당금_1_예외적립품의_0910(완료) 4 3 4 2" xfId="26621" xr:uid="{00000000-0005-0000-0000-000081100000}"/>
    <cellStyle name="_-* #,##0_-;-* #,##0_-;_-* &quot;-&quot;_-;_-@_-_재무지원부충당금_1_예외적립품의_0910(완료) 4 3 5" xfId="22414" xr:uid="{00000000-0005-0000-0000-000082100000}"/>
    <cellStyle name="_-* #,##0_-;-* #,##0_-;_-* &quot;-&quot;_-;_-@_-_재무지원부충당금_1_예외적립품의_0910(완료) 4 4" xfId="1202" xr:uid="{00000000-0005-0000-0000-000083100000}"/>
    <cellStyle name="_-* #,##0_-;-* #,##0_-;_-* &quot;-&quot;_-;_-@_-_재무지원부충당금_1_예외적립품의_0910(완료) 4 4 2" xfId="1203" xr:uid="{00000000-0005-0000-0000-000084100000}"/>
    <cellStyle name="_-* #,##0_-;-* #,##0_-;_-* &quot;-&quot;_-;_-@_-_재무지원부충당금_1_예외적립품의_0910(완료) 4 4 2 2" xfId="16291" xr:uid="{00000000-0005-0000-0000-000085100000}"/>
    <cellStyle name="_-* #,##0_-;-* #,##0_-;_-* &quot;-&quot;_-;_-@_-_재무지원부충당금_1_예외적립품의_0910(완료) 4 4 2 2 2" xfId="26625" xr:uid="{00000000-0005-0000-0000-000086100000}"/>
    <cellStyle name="_-* #,##0_-;-* #,##0_-;_-* &quot;-&quot;_-;_-@_-_재무지원부충당금_1_예외적립품의_0910(완료) 4 4 2 3" xfId="22418" xr:uid="{00000000-0005-0000-0000-000087100000}"/>
    <cellStyle name="_-* #,##0_-;-* #,##0_-;_-* &quot;-&quot;_-;_-@_-_재무지원부충당금_1_예외적립품의_0910(완료) 4 4 3" xfId="1204" xr:uid="{00000000-0005-0000-0000-000088100000}"/>
    <cellStyle name="_-* #,##0_-;-* #,##0_-;_-* &quot;-&quot;_-;_-@_-_재무지원부충당금_1_예외적립품의_0910(완료) 4 4 3 2" xfId="16292" xr:uid="{00000000-0005-0000-0000-000089100000}"/>
    <cellStyle name="_-* #,##0_-;-* #,##0_-;_-* &quot;-&quot;_-;_-@_-_재무지원부충당금_1_예외적립품의_0910(완료) 4 4 3 2 2" xfId="26626" xr:uid="{00000000-0005-0000-0000-00008A100000}"/>
    <cellStyle name="_-* #,##0_-;-* #,##0_-;_-* &quot;-&quot;_-;_-@_-_재무지원부충당금_1_예외적립품의_0910(완료) 4 4 3 3" xfId="22419" xr:uid="{00000000-0005-0000-0000-00008B100000}"/>
    <cellStyle name="_-* #,##0_-;-* #,##0_-;_-* &quot;-&quot;_-;_-@_-_재무지원부충당금_1_예외적립품의_0910(완료) 4 4 4" xfId="16290" xr:uid="{00000000-0005-0000-0000-00008C100000}"/>
    <cellStyle name="_-* #,##0_-;-* #,##0_-;_-* &quot;-&quot;_-;_-@_-_재무지원부충당금_1_예외적립품의_0910(완료) 4 4 4 2" xfId="26624" xr:uid="{00000000-0005-0000-0000-00008D100000}"/>
    <cellStyle name="_-* #,##0_-;-* #,##0_-;_-* &quot;-&quot;_-;_-@_-_재무지원부충당금_1_예외적립품의_0910(완료) 4 4 5" xfId="22417" xr:uid="{00000000-0005-0000-0000-00008E100000}"/>
    <cellStyle name="_-* #,##0_-;-* #,##0_-;_-* &quot;-&quot;_-;_-@_-_재무지원부충당금_1_예외적립품의_0910(완료) 4 5" xfId="1205" xr:uid="{00000000-0005-0000-0000-00008F100000}"/>
    <cellStyle name="_-* #,##0_-;-* #,##0_-;_-* &quot;-&quot;_-;_-@_-_재무지원부충당금_1_예외적립품의_0910(완료) 4 5 2" xfId="1206" xr:uid="{00000000-0005-0000-0000-000090100000}"/>
    <cellStyle name="_-* #,##0_-;-* #,##0_-;_-* &quot;-&quot;_-;_-@_-_재무지원부충당금_1_예외적립품의_0910(완료) 4 5 2 2" xfId="16294" xr:uid="{00000000-0005-0000-0000-000091100000}"/>
    <cellStyle name="_-* #,##0_-;-* #,##0_-;_-* &quot;-&quot;_-;_-@_-_재무지원부충당금_1_예외적립품의_0910(완료) 4 5 2 2 2" xfId="26628" xr:uid="{00000000-0005-0000-0000-000092100000}"/>
    <cellStyle name="_-* #,##0_-;-* #,##0_-;_-* &quot;-&quot;_-;_-@_-_재무지원부충당금_1_예외적립품의_0910(완료) 4 5 2 3" xfId="22421" xr:uid="{00000000-0005-0000-0000-000093100000}"/>
    <cellStyle name="_-* #,##0_-;-* #,##0_-;_-* &quot;-&quot;_-;_-@_-_재무지원부충당금_1_예외적립품의_0910(완료) 4 5 3" xfId="1207" xr:uid="{00000000-0005-0000-0000-000094100000}"/>
    <cellStyle name="_-* #,##0_-;-* #,##0_-;_-* &quot;-&quot;_-;_-@_-_재무지원부충당금_1_예외적립품의_0910(완료) 4 5 3 2" xfId="16295" xr:uid="{00000000-0005-0000-0000-000095100000}"/>
    <cellStyle name="_-* #,##0_-;-* #,##0_-;_-* &quot;-&quot;_-;_-@_-_재무지원부충당금_1_예외적립품의_0910(완료) 4 5 3 2 2" xfId="26629" xr:uid="{00000000-0005-0000-0000-000096100000}"/>
    <cellStyle name="_-* #,##0_-;-* #,##0_-;_-* &quot;-&quot;_-;_-@_-_재무지원부충당금_1_예외적립품의_0910(완료) 4 5 3 3" xfId="22422" xr:uid="{00000000-0005-0000-0000-000097100000}"/>
    <cellStyle name="_-* #,##0_-;-* #,##0_-;_-* &quot;-&quot;_-;_-@_-_재무지원부충당금_1_예외적립품의_0910(완료) 4 5 4" xfId="16293" xr:uid="{00000000-0005-0000-0000-000098100000}"/>
    <cellStyle name="_-* #,##0_-;-* #,##0_-;_-* &quot;-&quot;_-;_-@_-_재무지원부충당금_1_예외적립품의_0910(완료) 4 5 4 2" xfId="26627" xr:uid="{00000000-0005-0000-0000-000099100000}"/>
    <cellStyle name="_-* #,##0_-;-* #,##0_-;_-* &quot;-&quot;_-;_-@_-_재무지원부충당금_1_예외적립품의_0910(완료) 4 5 5" xfId="22420" xr:uid="{00000000-0005-0000-0000-00009A100000}"/>
    <cellStyle name="_-* #,##0_-;-* #,##0_-;_-* &quot;-&quot;_-;_-@_-_재무지원부충당금_1_예외적립품의_0910(완료) 4 6" xfId="1208" xr:uid="{00000000-0005-0000-0000-00009B100000}"/>
    <cellStyle name="_-* #,##0_-;-* #,##0_-;_-* &quot;-&quot;_-;_-@_-_재무지원부충당금_1_예외적립품의_0910(완료) 4 6 2" xfId="16296" xr:uid="{00000000-0005-0000-0000-00009C100000}"/>
    <cellStyle name="_-* #,##0_-;-* #,##0_-;_-* &quot;-&quot;_-;_-@_-_재무지원부충당금_1_예외적립품의_0910(완료) 4 6 2 2" xfId="26630" xr:uid="{00000000-0005-0000-0000-00009D100000}"/>
    <cellStyle name="_-* #,##0_-;-* #,##0_-;_-* &quot;-&quot;_-;_-@_-_재무지원부충당금_1_예외적립품의_0910(완료) 4 6 3" xfId="22423" xr:uid="{00000000-0005-0000-0000-00009E100000}"/>
    <cellStyle name="_-* #,##0_-;-* #,##0_-;_-* &quot;-&quot;_-;_-@_-_재무지원부충당금_1_예외적립품의_0910(완료) 4 7" xfId="1209" xr:uid="{00000000-0005-0000-0000-00009F100000}"/>
    <cellStyle name="_-* #,##0_-;-* #,##0_-;_-* &quot;-&quot;_-;_-@_-_재무지원부충당금_1_예외적립품의_0910(완료) 4 7 2" xfId="16297" xr:uid="{00000000-0005-0000-0000-0000A0100000}"/>
    <cellStyle name="_-* #,##0_-;-* #,##0_-;_-* &quot;-&quot;_-;_-@_-_재무지원부충당금_1_예외적립품의_0910(완료) 4 7 2 2" xfId="26631" xr:uid="{00000000-0005-0000-0000-0000A1100000}"/>
    <cellStyle name="_-* #,##0_-;-* #,##0_-;_-* &quot;-&quot;_-;_-@_-_재무지원부충당금_1_예외적립품의_0910(완료) 4 7 3" xfId="22424" xr:uid="{00000000-0005-0000-0000-0000A2100000}"/>
    <cellStyle name="_-* #,##0_-;-* #,##0_-;_-* &quot;-&quot;_-;_-@_-_재무지원부충당금_1_예외적립품의_0910(완료) 4 8" xfId="1210" xr:uid="{00000000-0005-0000-0000-0000A3100000}"/>
    <cellStyle name="_-* #,##0_-;-* #,##0_-;_-* &quot;-&quot;_-;_-@_-_재무지원부충당금_1_예외적립품의_0910(완료) 4 8 2" xfId="16298" xr:uid="{00000000-0005-0000-0000-0000A4100000}"/>
    <cellStyle name="_-* #,##0_-;-* #,##0_-;_-* &quot;-&quot;_-;_-@_-_재무지원부충당금_1_예외적립품의_0910(완료) 4 8 2 2" xfId="26632" xr:uid="{00000000-0005-0000-0000-0000A5100000}"/>
    <cellStyle name="_-* #,##0_-;-* #,##0_-;_-* &quot;-&quot;_-;_-@_-_재무지원부충당금_1_예외적립품의_0910(완료) 4 8 3" xfId="22425" xr:uid="{00000000-0005-0000-0000-0000A6100000}"/>
    <cellStyle name="_-* #,##0_-;-* #,##0_-;_-* &quot;-&quot;_-;_-@_-_재무지원부충당금_1_예외적립품의_0910(완료) 4 9" xfId="16273" xr:uid="{00000000-0005-0000-0000-0000A7100000}"/>
    <cellStyle name="_-* #,##0_-;-* #,##0_-;_-* &quot;-&quot;_-;_-@_-_재무지원부충당금_1_예외적립품의_0910(완료) 4 9 2" xfId="26607" xr:uid="{00000000-0005-0000-0000-0000A8100000}"/>
    <cellStyle name="_-* #,##0_-;-* #,##0_-;_-* &quot;-&quot;_-;_-@_-_재무지원부충당금_1_예외적립품의_0910(완료) 5" xfId="1211" xr:uid="{00000000-0005-0000-0000-0000A9100000}"/>
    <cellStyle name="_-* #,##0_-;-* #,##0_-;_-* &quot;-&quot;_-;_-@_-_재무지원부충당금_1_예외적립품의_0910(완료) 5 2" xfId="1212" xr:uid="{00000000-0005-0000-0000-0000AA100000}"/>
    <cellStyle name="_-* #,##0_-;-* #,##0_-;_-* &quot;-&quot;_-;_-@_-_재무지원부충당금_1_예외적립품의_0910(완료) 5 2 2" xfId="1213" xr:uid="{00000000-0005-0000-0000-0000AB100000}"/>
    <cellStyle name="_-* #,##0_-;-* #,##0_-;_-* &quot;-&quot;_-;_-@_-_재무지원부충당금_1_예외적립품의_0910(완료) 5 2 2 2" xfId="16301" xr:uid="{00000000-0005-0000-0000-0000AC100000}"/>
    <cellStyle name="_-* #,##0_-;-* #,##0_-;_-* &quot;-&quot;_-;_-@_-_재무지원부충당금_1_예외적립품의_0910(완료) 5 2 2 2 2" xfId="26635" xr:uid="{00000000-0005-0000-0000-0000AD100000}"/>
    <cellStyle name="_-* #,##0_-;-* #,##0_-;_-* &quot;-&quot;_-;_-@_-_재무지원부충당금_1_예외적립품의_0910(완료) 5 2 2 3" xfId="22428" xr:uid="{00000000-0005-0000-0000-0000AE100000}"/>
    <cellStyle name="_-* #,##0_-;-* #,##0_-;_-* &quot;-&quot;_-;_-@_-_재무지원부충당금_1_예외적립품의_0910(완료) 5 2 3" xfId="1214" xr:uid="{00000000-0005-0000-0000-0000AF100000}"/>
    <cellStyle name="_-* #,##0_-;-* #,##0_-;_-* &quot;-&quot;_-;_-@_-_재무지원부충당금_1_예외적립품의_0910(완료) 5 2 3 2" xfId="16302" xr:uid="{00000000-0005-0000-0000-0000B0100000}"/>
    <cellStyle name="_-* #,##0_-;-* #,##0_-;_-* &quot;-&quot;_-;_-@_-_재무지원부충당금_1_예외적립품의_0910(완료) 5 2 3 2 2" xfId="26636" xr:uid="{00000000-0005-0000-0000-0000B1100000}"/>
    <cellStyle name="_-* #,##0_-;-* #,##0_-;_-* &quot;-&quot;_-;_-@_-_재무지원부충당금_1_예외적립품의_0910(완료) 5 2 3 3" xfId="22429" xr:uid="{00000000-0005-0000-0000-0000B2100000}"/>
    <cellStyle name="_-* #,##0_-;-* #,##0_-;_-* &quot;-&quot;_-;_-@_-_재무지원부충당금_1_예외적립품의_0910(완료) 5 2 4" xfId="16300" xr:uid="{00000000-0005-0000-0000-0000B3100000}"/>
    <cellStyle name="_-* #,##0_-;-* #,##0_-;_-* &quot;-&quot;_-;_-@_-_재무지원부충당금_1_예외적립품의_0910(완료) 5 2 4 2" xfId="26634" xr:uid="{00000000-0005-0000-0000-0000B4100000}"/>
    <cellStyle name="_-* #,##0_-;-* #,##0_-;_-* &quot;-&quot;_-;_-@_-_재무지원부충당금_1_예외적립품의_0910(완료) 5 2 5" xfId="22427" xr:uid="{00000000-0005-0000-0000-0000B5100000}"/>
    <cellStyle name="_-* #,##0_-;-* #,##0_-;_-* &quot;-&quot;_-;_-@_-_재무지원부충당금_1_예외적립품의_0910(완료) 5 3" xfId="1215" xr:uid="{00000000-0005-0000-0000-0000B6100000}"/>
    <cellStyle name="_-* #,##0_-;-* #,##0_-;_-* &quot;-&quot;_-;_-@_-_재무지원부충당금_1_예외적립품의_0910(완료) 5 3 2" xfId="1216" xr:uid="{00000000-0005-0000-0000-0000B7100000}"/>
    <cellStyle name="_-* #,##0_-;-* #,##0_-;_-* &quot;-&quot;_-;_-@_-_재무지원부충당금_1_예외적립품의_0910(완료) 5 3 2 2" xfId="16304" xr:uid="{00000000-0005-0000-0000-0000B8100000}"/>
    <cellStyle name="_-* #,##0_-;-* #,##0_-;_-* &quot;-&quot;_-;_-@_-_재무지원부충당금_1_예외적립품의_0910(완료) 5 3 2 2 2" xfId="26638" xr:uid="{00000000-0005-0000-0000-0000B9100000}"/>
    <cellStyle name="_-* #,##0_-;-* #,##0_-;_-* &quot;-&quot;_-;_-@_-_재무지원부충당금_1_예외적립품의_0910(완료) 5 3 2 3" xfId="22431" xr:uid="{00000000-0005-0000-0000-0000BA100000}"/>
    <cellStyle name="_-* #,##0_-;-* #,##0_-;_-* &quot;-&quot;_-;_-@_-_재무지원부충당금_1_예외적립품의_0910(완료) 5 3 3" xfId="1217" xr:uid="{00000000-0005-0000-0000-0000BB100000}"/>
    <cellStyle name="_-* #,##0_-;-* #,##0_-;_-* &quot;-&quot;_-;_-@_-_재무지원부충당금_1_예외적립품의_0910(완료) 5 3 3 2" xfId="16305" xr:uid="{00000000-0005-0000-0000-0000BC100000}"/>
    <cellStyle name="_-* #,##0_-;-* #,##0_-;_-* &quot;-&quot;_-;_-@_-_재무지원부충당금_1_예외적립품의_0910(완료) 5 3 3 2 2" xfId="26639" xr:uid="{00000000-0005-0000-0000-0000BD100000}"/>
    <cellStyle name="_-* #,##0_-;-* #,##0_-;_-* &quot;-&quot;_-;_-@_-_재무지원부충당금_1_예외적립품의_0910(완료) 5 3 3 3" xfId="22432" xr:uid="{00000000-0005-0000-0000-0000BE100000}"/>
    <cellStyle name="_-* #,##0_-;-* #,##0_-;_-* &quot;-&quot;_-;_-@_-_재무지원부충당금_1_예외적립품의_0910(완료) 5 3 4" xfId="16303" xr:uid="{00000000-0005-0000-0000-0000BF100000}"/>
    <cellStyle name="_-* #,##0_-;-* #,##0_-;_-* &quot;-&quot;_-;_-@_-_재무지원부충당금_1_예외적립품의_0910(완료) 5 3 4 2" xfId="26637" xr:uid="{00000000-0005-0000-0000-0000C0100000}"/>
    <cellStyle name="_-* #,##0_-;-* #,##0_-;_-* &quot;-&quot;_-;_-@_-_재무지원부충당금_1_예외적립품의_0910(완료) 5 3 5" xfId="22430" xr:uid="{00000000-0005-0000-0000-0000C1100000}"/>
    <cellStyle name="_-* #,##0_-;-* #,##0_-;_-* &quot;-&quot;_-;_-@_-_재무지원부충당금_1_예외적립품의_0910(완료) 5 4" xfId="1218" xr:uid="{00000000-0005-0000-0000-0000C2100000}"/>
    <cellStyle name="_-* #,##0_-;-* #,##0_-;_-* &quot;-&quot;_-;_-@_-_재무지원부충당금_1_예외적립품의_0910(완료) 5 4 2" xfId="1219" xr:uid="{00000000-0005-0000-0000-0000C3100000}"/>
    <cellStyle name="_-* #,##0_-;-* #,##0_-;_-* &quot;-&quot;_-;_-@_-_재무지원부충당금_1_예외적립품의_0910(완료) 5 4 2 2" xfId="16307" xr:uid="{00000000-0005-0000-0000-0000C4100000}"/>
    <cellStyle name="_-* #,##0_-;-* #,##0_-;_-* &quot;-&quot;_-;_-@_-_재무지원부충당금_1_예외적립품의_0910(완료) 5 4 2 2 2" xfId="26641" xr:uid="{00000000-0005-0000-0000-0000C5100000}"/>
    <cellStyle name="_-* #,##0_-;-* #,##0_-;_-* &quot;-&quot;_-;_-@_-_재무지원부충당금_1_예외적립품의_0910(완료) 5 4 2 3" xfId="22434" xr:uid="{00000000-0005-0000-0000-0000C6100000}"/>
    <cellStyle name="_-* #,##0_-;-* #,##0_-;_-* &quot;-&quot;_-;_-@_-_재무지원부충당금_1_예외적립품의_0910(완료) 5 4 3" xfId="1220" xr:uid="{00000000-0005-0000-0000-0000C7100000}"/>
    <cellStyle name="_-* #,##0_-;-* #,##0_-;_-* &quot;-&quot;_-;_-@_-_재무지원부충당금_1_예외적립품의_0910(완료) 5 4 3 2" xfId="16308" xr:uid="{00000000-0005-0000-0000-0000C8100000}"/>
    <cellStyle name="_-* #,##0_-;-* #,##0_-;_-* &quot;-&quot;_-;_-@_-_재무지원부충당금_1_예외적립품의_0910(완료) 5 4 3 2 2" xfId="26642" xr:uid="{00000000-0005-0000-0000-0000C9100000}"/>
    <cellStyle name="_-* #,##0_-;-* #,##0_-;_-* &quot;-&quot;_-;_-@_-_재무지원부충당금_1_예외적립품의_0910(완료) 5 4 3 3" xfId="22435" xr:uid="{00000000-0005-0000-0000-0000CA100000}"/>
    <cellStyle name="_-* #,##0_-;-* #,##0_-;_-* &quot;-&quot;_-;_-@_-_재무지원부충당금_1_예외적립품의_0910(완료) 5 4 4" xfId="16306" xr:uid="{00000000-0005-0000-0000-0000CB100000}"/>
    <cellStyle name="_-* #,##0_-;-* #,##0_-;_-* &quot;-&quot;_-;_-@_-_재무지원부충당금_1_예외적립품의_0910(완료) 5 4 4 2" xfId="26640" xr:uid="{00000000-0005-0000-0000-0000CC100000}"/>
    <cellStyle name="_-* #,##0_-;-* #,##0_-;_-* &quot;-&quot;_-;_-@_-_재무지원부충당금_1_예외적립품의_0910(완료) 5 4 5" xfId="22433" xr:uid="{00000000-0005-0000-0000-0000CD100000}"/>
    <cellStyle name="_-* #,##0_-;-* #,##0_-;_-* &quot;-&quot;_-;_-@_-_재무지원부충당금_1_예외적립품의_0910(완료) 5 5" xfId="1221" xr:uid="{00000000-0005-0000-0000-0000CE100000}"/>
    <cellStyle name="_-* #,##0_-;-* #,##0_-;_-* &quot;-&quot;_-;_-@_-_재무지원부충당금_1_예외적립품의_0910(완료) 5 5 2" xfId="16309" xr:uid="{00000000-0005-0000-0000-0000CF100000}"/>
    <cellStyle name="_-* #,##0_-;-* #,##0_-;_-* &quot;-&quot;_-;_-@_-_재무지원부충당금_1_예외적립품의_0910(완료) 5 5 2 2" xfId="26643" xr:uid="{00000000-0005-0000-0000-0000D0100000}"/>
    <cellStyle name="_-* #,##0_-;-* #,##0_-;_-* &quot;-&quot;_-;_-@_-_재무지원부충당금_1_예외적립품의_0910(완료) 5 5 3" xfId="22436" xr:uid="{00000000-0005-0000-0000-0000D1100000}"/>
    <cellStyle name="_-* #,##0_-;-* #,##0_-;_-* &quot;-&quot;_-;_-@_-_재무지원부충당금_1_예외적립품의_0910(완료) 5 6" xfId="1222" xr:uid="{00000000-0005-0000-0000-0000D2100000}"/>
    <cellStyle name="_-* #,##0_-;-* #,##0_-;_-* &quot;-&quot;_-;_-@_-_재무지원부충당금_1_예외적립품의_0910(완료) 5 6 2" xfId="16310" xr:uid="{00000000-0005-0000-0000-0000D3100000}"/>
    <cellStyle name="_-* #,##0_-;-* #,##0_-;_-* &quot;-&quot;_-;_-@_-_재무지원부충당금_1_예외적립품의_0910(완료) 5 6 2 2" xfId="26644" xr:uid="{00000000-0005-0000-0000-0000D4100000}"/>
    <cellStyle name="_-* #,##0_-;-* #,##0_-;_-* &quot;-&quot;_-;_-@_-_재무지원부충당금_1_예외적립품의_0910(완료) 5 6 3" xfId="22437" xr:uid="{00000000-0005-0000-0000-0000D5100000}"/>
    <cellStyle name="_-* #,##0_-;-* #,##0_-;_-* &quot;-&quot;_-;_-@_-_재무지원부충당금_1_예외적립품의_0910(완료) 5 7" xfId="1223" xr:uid="{00000000-0005-0000-0000-0000D6100000}"/>
    <cellStyle name="_-* #,##0_-;-* #,##0_-;_-* &quot;-&quot;_-;_-@_-_재무지원부충당금_1_예외적립품의_0910(완료) 5 7 2" xfId="16311" xr:uid="{00000000-0005-0000-0000-0000D7100000}"/>
    <cellStyle name="_-* #,##0_-;-* #,##0_-;_-* &quot;-&quot;_-;_-@_-_재무지원부충당금_1_예외적립품의_0910(완료) 5 7 2 2" xfId="26645" xr:uid="{00000000-0005-0000-0000-0000D8100000}"/>
    <cellStyle name="_-* #,##0_-;-* #,##0_-;_-* &quot;-&quot;_-;_-@_-_재무지원부충당금_1_예외적립품의_0910(완료) 5 7 3" xfId="22438" xr:uid="{00000000-0005-0000-0000-0000D9100000}"/>
    <cellStyle name="_-* #,##0_-;-* #,##0_-;_-* &quot;-&quot;_-;_-@_-_재무지원부충당금_1_예외적립품의_0910(완료) 5 8" xfId="16299" xr:uid="{00000000-0005-0000-0000-0000DA100000}"/>
    <cellStyle name="_-* #,##0_-;-* #,##0_-;_-* &quot;-&quot;_-;_-@_-_재무지원부충당금_1_예외적립품의_0910(완료) 5 8 2" xfId="26633" xr:uid="{00000000-0005-0000-0000-0000DB100000}"/>
    <cellStyle name="_-* #,##0_-;-* #,##0_-;_-* &quot;-&quot;_-;_-@_-_재무지원부충당금_1_예외적립품의_0910(완료) 5 9" xfId="22426" xr:uid="{00000000-0005-0000-0000-0000DC100000}"/>
    <cellStyle name="_-* #,##0_-;-* #,##0_-;_-* &quot;-&quot;_-;_-@_-_재무지원부충당금_1_예외적립품의_0910(완료) 6" xfId="1224" xr:uid="{00000000-0005-0000-0000-0000DD100000}"/>
    <cellStyle name="_-* #,##0_-;-* #,##0_-;_-* &quot;-&quot;_-;_-@_-_재무지원부충당금_1_예외적립품의_0910(완료) 6 2" xfId="1225" xr:uid="{00000000-0005-0000-0000-0000DE100000}"/>
    <cellStyle name="_-* #,##0_-;-* #,##0_-;_-* &quot;-&quot;_-;_-@_-_재무지원부충당금_1_예외적립품의_0910(완료) 6 2 2" xfId="16313" xr:uid="{00000000-0005-0000-0000-0000DF100000}"/>
    <cellStyle name="_-* #,##0_-;-* #,##0_-;_-* &quot;-&quot;_-;_-@_-_재무지원부충당금_1_예외적립품의_0910(완료) 6 2 2 2" xfId="26647" xr:uid="{00000000-0005-0000-0000-0000E0100000}"/>
    <cellStyle name="_-* #,##0_-;-* #,##0_-;_-* &quot;-&quot;_-;_-@_-_재무지원부충당금_1_예외적립품의_0910(완료) 6 2 3" xfId="22440" xr:uid="{00000000-0005-0000-0000-0000E1100000}"/>
    <cellStyle name="_-* #,##0_-;-* #,##0_-;_-* &quot;-&quot;_-;_-@_-_재무지원부충당금_1_예외적립품의_0910(완료) 6 3" xfId="1226" xr:uid="{00000000-0005-0000-0000-0000E2100000}"/>
    <cellStyle name="_-* #,##0_-;-* #,##0_-;_-* &quot;-&quot;_-;_-@_-_재무지원부충당금_1_예외적립품의_0910(완료) 6 3 2" xfId="16314" xr:uid="{00000000-0005-0000-0000-0000E3100000}"/>
    <cellStyle name="_-* #,##0_-;-* #,##0_-;_-* &quot;-&quot;_-;_-@_-_재무지원부충당금_1_예외적립품의_0910(완료) 6 3 2 2" xfId="26648" xr:uid="{00000000-0005-0000-0000-0000E4100000}"/>
    <cellStyle name="_-* #,##0_-;-* #,##0_-;_-* &quot;-&quot;_-;_-@_-_재무지원부충당금_1_예외적립품의_0910(완료) 6 3 3" xfId="22441" xr:uid="{00000000-0005-0000-0000-0000E5100000}"/>
    <cellStyle name="_-* #,##0_-;-* #,##0_-;_-* &quot;-&quot;_-;_-@_-_재무지원부충당금_1_예외적립품의_0910(완료) 6 4" xfId="16312" xr:uid="{00000000-0005-0000-0000-0000E6100000}"/>
    <cellStyle name="_-* #,##0_-;-* #,##0_-;_-* &quot;-&quot;_-;_-@_-_재무지원부충당금_1_예외적립품의_0910(완료) 6 4 2" xfId="26646" xr:uid="{00000000-0005-0000-0000-0000E7100000}"/>
    <cellStyle name="_-* #,##0_-;-* #,##0_-;_-* &quot;-&quot;_-;_-@_-_재무지원부충당금_1_예외적립품의_0910(완료) 6 5" xfId="22439" xr:uid="{00000000-0005-0000-0000-0000E8100000}"/>
    <cellStyle name="_-* #,##0_-;-* #,##0_-;_-* &quot;-&quot;_-;_-@_-_재무지원부충당금_1_예외적립품의_0910(완료) 7" xfId="1227" xr:uid="{00000000-0005-0000-0000-0000E9100000}"/>
    <cellStyle name="_-* #,##0_-;-* #,##0_-;_-* &quot;-&quot;_-;_-@_-_재무지원부충당금_1_예외적립품의_0910(완료) 7 2" xfId="1228" xr:uid="{00000000-0005-0000-0000-0000EA100000}"/>
    <cellStyle name="_-* #,##0_-;-* #,##0_-;_-* &quot;-&quot;_-;_-@_-_재무지원부충당금_1_예외적립품의_0910(완료) 7 2 2" xfId="16316" xr:uid="{00000000-0005-0000-0000-0000EB100000}"/>
    <cellStyle name="_-* #,##0_-;-* #,##0_-;_-* &quot;-&quot;_-;_-@_-_재무지원부충당금_1_예외적립품의_0910(완료) 7 2 2 2" xfId="26650" xr:uid="{00000000-0005-0000-0000-0000EC100000}"/>
    <cellStyle name="_-* #,##0_-;-* #,##0_-;_-* &quot;-&quot;_-;_-@_-_재무지원부충당금_1_예외적립품의_0910(완료) 7 2 3" xfId="22443" xr:uid="{00000000-0005-0000-0000-0000ED100000}"/>
    <cellStyle name="_-* #,##0_-;-* #,##0_-;_-* &quot;-&quot;_-;_-@_-_재무지원부충당금_1_예외적립품의_0910(완료) 7 3" xfId="1229" xr:uid="{00000000-0005-0000-0000-0000EE100000}"/>
    <cellStyle name="_-* #,##0_-;-* #,##0_-;_-* &quot;-&quot;_-;_-@_-_재무지원부충당금_1_예외적립품의_0910(완료) 7 3 2" xfId="16317" xr:uid="{00000000-0005-0000-0000-0000EF100000}"/>
    <cellStyle name="_-* #,##0_-;-* #,##0_-;_-* &quot;-&quot;_-;_-@_-_재무지원부충당금_1_예외적립품의_0910(완료) 7 3 2 2" xfId="26651" xr:uid="{00000000-0005-0000-0000-0000F0100000}"/>
    <cellStyle name="_-* #,##0_-;-* #,##0_-;_-* &quot;-&quot;_-;_-@_-_재무지원부충당금_1_예외적립품의_0910(완료) 7 3 3" xfId="22444" xr:uid="{00000000-0005-0000-0000-0000F1100000}"/>
    <cellStyle name="_-* #,##0_-;-* #,##0_-;_-* &quot;-&quot;_-;_-@_-_재무지원부충당금_1_예외적립품의_0910(완료) 7 4" xfId="16315" xr:uid="{00000000-0005-0000-0000-0000F2100000}"/>
    <cellStyle name="_-* #,##0_-;-* #,##0_-;_-* &quot;-&quot;_-;_-@_-_재무지원부충당금_1_예외적립품의_0910(완료) 7 4 2" xfId="26649" xr:uid="{00000000-0005-0000-0000-0000F3100000}"/>
    <cellStyle name="_-* #,##0_-;-* #,##0_-;_-* &quot;-&quot;_-;_-@_-_재무지원부충당금_1_예외적립품의_0910(완료) 7 5" xfId="22442" xr:uid="{00000000-0005-0000-0000-0000F4100000}"/>
    <cellStyle name="_-* #,##0_-;-* #,##0_-;_-* &quot;-&quot;_-;_-@_-_재무지원부충당금_1_예외적립품의_0910(완료) 8" xfId="1230" xr:uid="{00000000-0005-0000-0000-0000F5100000}"/>
    <cellStyle name="_-* #,##0_-;-* #,##0_-;_-* &quot;-&quot;_-;_-@_-_재무지원부충당금_1_예외적립품의_0910(완료) 8 2" xfId="1231" xr:uid="{00000000-0005-0000-0000-0000F6100000}"/>
    <cellStyle name="_-* #,##0_-;-* #,##0_-;_-* &quot;-&quot;_-;_-@_-_재무지원부충당금_1_예외적립품의_0910(완료) 8 2 2" xfId="16319" xr:uid="{00000000-0005-0000-0000-0000F7100000}"/>
    <cellStyle name="_-* #,##0_-;-* #,##0_-;_-* &quot;-&quot;_-;_-@_-_재무지원부충당금_1_예외적립품의_0910(완료) 8 2 2 2" xfId="26653" xr:uid="{00000000-0005-0000-0000-0000F8100000}"/>
    <cellStyle name="_-* #,##0_-;-* #,##0_-;_-* &quot;-&quot;_-;_-@_-_재무지원부충당금_1_예외적립품의_0910(완료) 8 2 3" xfId="22446" xr:uid="{00000000-0005-0000-0000-0000F9100000}"/>
    <cellStyle name="_-* #,##0_-;-* #,##0_-;_-* &quot;-&quot;_-;_-@_-_재무지원부충당금_1_예외적립품의_0910(완료) 8 3" xfId="1232" xr:uid="{00000000-0005-0000-0000-0000FA100000}"/>
    <cellStyle name="_-* #,##0_-;-* #,##0_-;_-* &quot;-&quot;_-;_-@_-_재무지원부충당금_1_예외적립품의_0910(완료) 8 3 2" xfId="16320" xr:uid="{00000000-0005-0000-0000-0000FB100000}"/>
    <cellStyle name="_-* #,##0_-;-* #,##0_-;_-* &quot;-&quot;_-;_-@_-_재무지원부충당금_1_예외적립품의_0910(완료) 8 3 2 2" xfId="26654" xr:uid="{00000000-0005-0000-0000-0000FC100000}"/>
    <cellStyle name="_-* #,##0_-;-* #,##0_-;_-* &quot;-&quot;_-;_-@_-_재무지원부충당금_1_예외적립품의_0910(완료) 8 3 3" xfId="22447" xr:uid="{00000000-0005-0000-0000-0000FD100000}"/>
    <cellStyle name="_-* #,##0_-;-* #,##0_-;_-* &quot;-&quot;_-;_-@_-_재무지원부충당금_1_예외적립품의_0910(완료) 8 4" xfId="16318" xr:uid="{00000000-0005-0000-0000-0000FE100000}"/>
    <cellStyle name="_-* #,##0_-;-* #,##0_-;_-* &quot;-&quot;_-;_-@_-_재무지원부충당금_1_예외적립품의_0910(완료) 8 4 2" xfId="26652" xr:uid="{00000000-0005-0000-0000-0000FF100000}"/>
    <cellStyle name="_-* #,##0_-;-* #,##0_-;_-* &quot;-&quot;_-;_-@_-_재무지원부충당금_1_예외적립품의_0910(완료) 8 5" xfId="22445" xr:uid="{00000000-0005-0000-0000-000000110000}"/>
    <cellStyle name="_-* #,##0_-;-* #,##0_-;_-* &quot;-&quot;_-;_-@_-_재무지원부충당금_1_예외적립품의_0910(완료) 9" xfId="1233" xr:uid="{00000000-0005-0000-0000-000001110000}"/>
    <cellStyle name="_-* #,##0_-;-* #,##0_-;_-* &quot;-&quot;_-;_-@_-_재무지원부충당금_1_예외적립품의_0910(완료) 9 2" xfId="16321" xr:uid="{00000000-0005-0000-0000-000002110000}"/>
    <cellStyle name="_-* #,##0_-;-* #,##0_-;_-* &quot;-&quot;_-;_-@_-_재무지원부충당금_1_예외적립품의_0910(완료) 9 2 2" xfId="26655" xr:uid="{00000000-0005-0000-0000-000003110000}"/>
    <cellStyle name="_-* #,##0_-;-* #,##0_-;_-* &quot;-&quot;_-;_-@_-_재무지원부충당금_1_예외적립품의_0910(완료) 9 3" xfId="22448" xr:uid="{00000000-0005-0000-0000-000004110000}"/>
    <cellStyle name="_-* #,##0_-;-* #,##0_-;_-* &quot;-&quot;_-;_-@_-_재무지원부충당금_1_예외적립품의_0910(완료)_1211 충당금,건전성 현황_작업" xfId="1234" xr:uid="{00000000-0005-0000-0000-000005110000}"/>
    <cellStyle name="_-* #,##0_-;-* #,##0_-;_-* &quot;-&quot;_-;_-@_-_재무지원부충당금_1_예외적립품의_0910(완료)_1211 충당금,건전성 현황_작업 2" xfId="1235" xr:uid="{00000000-0005-0000-0000-000006110000}"/>
    <cellStyle name="_-* #,##0_-;-* #,##0_-;_-* &quot;-&quot;_-;_-@_-_재무지원부충당금_1_예외적립품의_0910(완료)_1211 충당금,건전성 현황_작업 2 2" xfId="1236" xr:uid="{00000000-0005-0000-0000-000007110000}"/>
    <cellStyle name="_-* #,##0_-;-* #,##0_-;_-* &quot;-&quot;_-;_-@_-_재무지원부충당금_1_예외적립품의_0910(완료)_1211 충당금,건전성 현황_작업 2 2 2" xfId="16324" xr:uid="{00000000-0005-0000-0000-000008110000}"/>
    <cellStyle name="_-* #,##0_-;-* #,##0_-;_-* &quot;-&quot;_-;_-@_-_재무지원부충당금_1_예외적립품의_0910(완료)_1211 충당금,건전성 현황_작업 2 2 2 2" xfId="26658" xr:uid="{00000000-0005-0000-0000-000009110000}"/>
    <cellStyle name="_-* #,##0_-;-* #,##0_-;_-* &quot;-&quot;_-;_-@_-_재무지원부충당금_1_예외적립품의_0910(완료)_1211 충당금,건전성 현황_작업 2 2 3" xfId="22451" xr:uid="{00000000-0005-0000-0000-00000A110000}"/>
    <cellStyle name="_-* #,##0_-;-* #,##0_-;_-* &quot;-&quot;_-;_-@_-_재무지원부충당금_1_예외적립품의_0910(완료)_1211 충당금,건전성 현황_작업 2 3" xfId="1237" xr:uid="{00000000-0005-0000-0000-00000B110000}"/>
    <cellStyle name="_-* #,##0_-;-* #,##0_-;_-* &quot;-&quot;_-;_-@_-_재무지원부충당금_1_예외적립품의_0910(완료)_1211 충당금,건전성 현황_작업 2 3 2" xfId="16325" xr:uid="{00000000-0005-0000-0000-00000C110000}"/>
    <cellStyle name="_-* #,##0_-;-* #,##0_-;_-* &quot;-&quot;_-;_-@_-_재무지원부충당금_1_예외적립품의_0910(완료)_1211 충당금,건전성 현황_작업 2 3 2 2" xfId="26659" xr:uid="{00000000-0005-0000-0000-00000D110000}"/>
    <cellStyle name="_-* #,##0_-;-* #,##0_-;_-* &quot;-&quot;_-;_-@_-_재무지원부충당금_1_예외적립품의_0910(완료)_1211 충당금,건전성 현황_작업 2 3 3" xfId="22452" xr:uid="{00000000-0005-0000-0000-00000E110000}"/>
    <cellStyle name="_-* #,##0_-;-* #,##0_-;_-* &quot;-&quot;_-;_-@_-_재무지원부충당금_1_예외적립품의_0910(완료)_1211 충당금,건전성 현황_작업 2 4" xfId="16323" xr:uid="{00000000-0005-0000-0000-00000F110000}"/>
    <cellStyle name="_-* #,##0_-;-* #,##0_-;_-* &quot;-&quot;_-;_-@_-_재무지원부충당금_1_예외적립품의_0910(완료)_1211 충당금,건전성 현황_작업 2 4 2" xfId="26657" xr:uid="{00000000-0005-0000-0000-000010110000}"/>
    <cellStyle name="_-* #,##0_-;-* #,##0_-;_-* &quot;-&quot;_-;_-@_-_재무지원부충당금_1_예외적립품의_0910(완료)_1211 충당금,건전성 현황_작업 2 5" xfId="22450" xr:uid="{00000000-0005-0000-0000-000011110000}"/>
    <cellStyle name="_-* #,##0_-;-* #,##0_-;_-* &quot;-&quot;_-;_-@_-_재무지원부충당금_1_예외적립품의_0910(완료)_1211 충당금,건전성 현황_작업 3" xfId="1238" xr:uid="{00000000-0005-0000-0000-000012110000}"/>
    <cellStyle name="_-* #,##0_-;-* #,##0_-;_-* &quot;-&quot;_-;_-@_-_재무지원부충당금_1_예외적립품의_0910(완료)_1211 충당금,건전성 현황_작업 3 2" xfId="1239" xr:uid="{00000000-0005-0000-0000-000013110000}"/>
    <cellStyle name="_-* #,##0_-;-* #,##0_-;_-* &quot;-&quot;_-;_-@_-_재무지원부충당금_1_예외적립품의_0910(완료)_1211 충당금,건전성 현황_작업 3 2 2" xfId="16327" xr:uid="{00000000-0005-0000-0000-000014110000}"/>
    <cellStyle name="_-* #,##0_-;-* #,##0_-;_-* &quot;-&quot;_-;_-@_-_재무지원부충당금_1_예외적립품의_0910(완료)_1211 충당금,건전성 현황_작업 3 2 2 2" xfId="26661" xr:uid="{00000000-0005-0000-0000-000015110000}"/>
    <cellStyle name="_-* #,##0_-;-* #,##0_-;_-* &quot;-&quot;_-;_-@_-_재무지원부충당금_1_예외적립품의_0910(완료)_1211 충당금,건전성 현황_작업 3 2 3" xfId="22454" xr:uid="{00000000-0005-0000-0000-000016110000}"/>
    <cellStyle name="_-* #,##0_-;-* #,##0_-;_-* &quot;-&quot;_-;_-@_-_재무지원부충당금_1_예외적립품의_0910(완료)_1211 충당금,건전성 현황_작업 3 3" xfId="1240" xr:uid="{00000000-0005-0000-0000-000017110000}"/>
    <cellStyle name="_-* #,##0_-;-* #,##0_-;_-* &quot;-&quot;_-;_-@_-_재무지원부충당금_1_예외적립품의_0910(완료)_1211 충당금,건전성 현황_작업 3 3 2" xfId="16328" xr:uid="{00000000-0005-0000-0000-000018110000}"/>
    <cellStyle name="_-* #,##0_-;-* #,##0_-;_-* &quot;-&quot;_-;_-@_-_재무지원부충당금_1_예외적립품의_0910(완료)_1211 충당금,건전성 현황_작업 3 3 2 2" xfId="26662" xr:uid="{00000000-0005-0000-0000-000019110000}"/>
    <cellStyle name="_-* #,##0_-;-* #,##0_-;_-* &quot;-&quot;_-;_-@_-_재무지원부충당금_1_예외적립품의_0910(완료)_1211 충당금,건전성 현황_작업 3 3 3" xfId="22455" xr:uid="{00000000-0005-0000-0000-00001A110000}"/>
    <cellStyle name="_-* #,##0_-;-* #,##0_-;_-* &quot;-&quot;_-;_-@_-_재무지원부충당금_1_예외적립품의_0910(완료)_1211 충당금,건전성 현황_작업 3 4" xfId="16326" xr:uid="{00000000-0005-0000-0000-00001B110000}"/>
    <cellStyle name="_-* #,##0_-;-* #,##0_-;_-* &quot;-&quot;_-;_-@_-_재무지원부충당금_1_예외적립품의_0910(완료)_1211 충당금,건전성 현황_작업 3 4 2" xfId="26660" xr:uid="{00000000-0005-0000-0000-00001C110000}"/>
    <cellStyle name="_-* #,##0_-;-* #,##0_-;_-* &quot;-&quot;_-;_-@_-_재무지원부충당금_1_예외적립품의_0910(완료)_1211 충당금,건전성 현황_작업 3 5" xfId="22453" xr:uid="{00000000-0005-0000-0000-00001D110000}"/>
    <cellStyle name="_-* #,##0_-;-* #,##0_-;_-* &quot;-&quot;_-;_-@_-_재무지원부충당금_1_예외적립품의_0910(완료)_1211 충당금,건전성 현황_작업 4" xfId="1241" xr:uid="{00000000-0005-0000-0000-00001E110000}"/>
    <cellStyle name="_-* #,##0_-;-* #,##0_-;_-* &quot;-&quot;_-;_-@_-_재무지원부충당금_1_예외적립품의_0910(완료)_1211 충당금,건전성 현황_작업 4 2" xfId="1242" xr:uid="{00000000-0005-0000-0000-00001F110000}"/>
    <cellStyle name="_-* #,##0_-;-* #,##0_-;_-* &quot;-&quot;_-;_-@_-_재무지원부충당금_1_예외적립품의_0910(완료)_1211 충당금,건전성 현황_작업 4 2 2" xfId="16330" xr:uid="{00000000-0005-0000-0000-000020110000}"/>
    <cellStyle name="_-* #,##0_-;-* #,##0_-;_-* &quot;-&quot;_-;_-@_-_재무지원부충당금_1_예외적립품의_0910(완료)_1211 충당금,건전성 현황_작업 4 2 2 2" xfId="26664" xr:uid="{00000000-0005-0000-0000-000021110000}"/>
    <cellStyle name="_-* #,##0_-;-* #,##0_-;_-* &quot;-&quot;_-;_-@_-_재무지원부충당금_1_예외적립품의_0910(완료)_1211 충당금,건전성 현황_작업 4 2 3" xfId="22457" xr:uid="{00000000-0005-0000-0000-000022110000}"/>
    <cellStyle name="_-* #,##0_-;-* #,##0_-;_-* &quot;-&quot;_-;_-@_-_재무지원부충당금_1_예외적립품의_0910(완료)_1211 충당금,건전성 현황_작업 4 3" xfId="1243" xr:uid="{00000000-0005-0000-0000-000023110000}"/>
    <cellStyle name="_-* #,##0_-;-* #,##0_-;_-* &quot;-&quot;_-;_-@_-_재무지원부충당금_1_예외적립품의_0910(완료)_1211 충당금,건전성 현황_작업 4 3 2" xfId="16331" xr:uid="{00000000-0005-0000-0000-000024110000}"/>
    <cellStyle name="_-* #,##0_-;-* #,##0_-;_-* &quot;-&quot;_-;_-@_-_재무지원부충당금_1_예외적립품의_0910(완료)_1211 충당금,건전성 현황_작업 4 3 2 2" xfId="26665" xr:uid="{00000000-0005-0000-0000-000025110000}"/>
    <cellStyle name="_-* #,##0_-;-* #,##0_-;_-* &quot;-&quot;_-;_-@_-_재무지원부충당금_1_예외적립품의_0910(완료)_1211 충당금,건전성 현황_작업 4 3 3" xfId="22458" xr:uid="{00000000-0005-0000-0000-000026110000}"/>
    <cellStyle name="_-* #,##0_-;-* #,##0_-;_-* &quot;-&quot;_-;_-@_-_재무지원부충당금_1_예외적립품의_0910(완료)_1211 충당금,건전성 현황_작업 4 4" xfId="16329" xr:uid="{00000000-0005-0000-0000-000027110000}"/>
    <cellStyle name="_-* #,##0_-;-* #,##0_-;_-* &quot;-&quot;_-;_-@_-_재무지원부충당금_1_예외적립품의_0910(완료)_1211 충당금,건전성 현황_작업 4 4 2" xfId="26663" xr:uid="{00000000-0005-0000-0000-000028110000}"/>
    <cellStyle name="_-* #,##0_-;-* #,##0_-;_-* &quot;-&quot;_-;_-@_-_재무지원부충당금_1_예외적립품의_0910(완료)_1211 충당금,건전성 현황_작업 4 5" xfId="22456" xr:uid="{00000000-0005-0000-0000-000029110000}"/>
    <cellStyle name="_-* #,##0_-;-* #,##0_-;_-* &quot;-&quot;_-;_-@_-_재무지원부충당금_1_예외적립품의_0910(완료)_1211 충당금,건전성 현황_작업 5" xfId="1244" xr:uid="{00000000-0005-0000-0000-00002A110000}"/>
    <cellStyle name="_-* #,##0_-;-* #,##0_-;_-* &quot;-&quot;_-;_-@_-_재무지원부충당금_1_예외적립품의_0910(완료)_1211 충당금,건전성 현황_작업 5 2" xfId="16332" xr:uid="{00000000-0005-0000-0000-00002B110000}"/>
    <cellStyle name="_-* #,##0_-;-* #,##0_-;_-* &quot;-&quot;_-;_-@_-_재무지원부충당금_1_예외적립품의_0910(완료)_1211 충당금,건전성 현황_작업 5 2 2" xfId="26666" xr:uid="{00000000-0005-0000-0000-00002C110000}"/>
    <cellStyle name="_-* #,##0_-;-* #,##0_-;_-* &quot;-&quot;_-;_-@_-_재무지원부충당금_1_예외적립품의_0910(완료)_1211 충당금,건전성 현황_작업 5 3" xfId="22459" xr:uid="{00000000-0005-0000-0000-00002D110000}"/>
    <cellStyle name="_-* #,##0_-;-* #,##0_-;_-* &quot;-&quot;_-;_-@_-_재무지원부충당금_1_예외적립품의_0910(완료)_1211 충당금,건전성 현황_작업 6" xfId="1245" xr:uid="{00000000-0005-0000-0000-00002E110000}"/>
    <cellStyle name="_-* #,##0_-;-* #,##0_-;_-* &quot;-&quot;_-;_-@_-_재무지원부충당금_1_예외적립품의_0910(완료)_1211 충당금,건전성 현황_작업 6 2" xfId="16333" xr:uid="{00000000-0005-0000-0000-00002F110000}"/>
    <cellStyle name="_-* #,##0_-;-* #,##0_-;_-* &quot;-&quot;_-;_-@_-_재무지원부충당금_1_예외적립품의_0910(완료)_1211 충당금,건전성 현황_작업 6 2 2" xfId="26667" xr:uid="{00000000-0005-0000-0000-000030110000}"/>
    <cellStyle name="_-* #,##0_-;-* #,##0_-;_-* &quot;-&quot;_-;_-@_-_재무지원부충당금_1_예외적립품의_0910(완료)_1211 충당금,건전성 현황_작업 6 3" xfId="22460" xr:uid="{00000000-0005-0000-0000-000031110000}"/>
    <cellStyle name="_-* #,##0_-;-* #,##0_-;_-* &quot;-&quot;_-;_-@_-_재무지원부충당금_1_예외적립품의_0910(완료)_1211 충당금,건전성 현황_작업 7" xfId="1246" xr:uid="{00000000-0005-0000-0000-000032110000}"/>
    <cellStyle name="_-* #,##0_-;-* #,##0_-;_-* &quot;-&quot;_-;_-@_-_재무지원부충당금_1_예외적립품의_0910(완료)_1211 충당금,건전성 현황_작업 7 2" xfId="16334" xr:uid="{00000000-0005-0000-0000-000033110000}"/>
    <cellStyle name="_-* #,##0_-;-* #,##0_-;_-* &quot;-&quot;_-;_-@_-_재무지원부충당금_1_예외적립품의_0910(완료)_1211 충당금,건전성 현황_작업 7 2 2" xfId="26668" xr:uid="{00000000-0005-0000-0000-000034110000}"/>
    <cellStyle name="_-* #,##0_-;-* #,##0_-;_-* &quot;-&quot;_-;_-@_-_재무지원부충당금_1_예외적립품의_0910(완료)_1211 충당금,건전성 현황_작업 7 3" xfId="22461" xr:uid="{00000000-0005-0000-0000-000035110000}"/>
    <cellStyle name="_-* #,##0_-;-* #,##0_-;_-* &quot;-&quot;_-;_-@_-_재무지원부충당금_1_예외적립품의_0910(완료)_1211 충당금,건전성 현황_작업 8" xfId="16322" xr:uid="{00000000-0005-0000-0000-000036110000}"/>
    <cellStyle name="_-* #,##0_-;-* #,##0_-;_-* &quot;-&quot;_-;_-@_-_재무지원부충당금_1_예외적립품의_0910(완료)_1211 충당금,건전성 현황_작업 8 2" xfId="26656" xr:uid="{00000000-0005-0000-0000-000037110000}"/>
    <cellStyle name="_-* #,##0_-;-* #,##0_-;_-* &quot;-&quot;_-;_-@_-_재무지원부충당금_1_예외적립품의_0910(완료)_1211 충당금,건전성 현황_작업 9" xfId="22449" xr:uid="{00000000-0005-0000-0000-000038110000}"/>
    <cellStyle name="_-* #,##0_-;-* #,##0_-;_-* &quot;-&quot;_-;_-@_-_재무지원부충당금_1_예외적립품의_0910(완료)_Hana 2011-1 Program_Data Disk_Pool B_v2(v5-1더밸류-이교민)" xfId="1247" xr:uid="{00000000-0005-0000-0000-000039110000}"/>
    <cellStyle name="_-* #,##0_-;-* #,##0_-;_-* &quot;-&quot;_-;_-@_-_재무지원부충당금_1_예외적립품의_0910(완료)_Hana 2011-1 Program_Data Disk_Pool B_v2(v5-1더밸류-이교민) 2" xfId="1248" xr:uid="{00000000-0005-0000-0000-00003A110000}"/>
    <cellStyle name="_-* #,##0_-;-* #,##0_-;_-* &quot;-&quot;_-;_-@_-_재무지원부충당금_1_예외적립품의_0910(완료)_Hana 2011-1 Program_Data Disk_Pool B_v2(v5-1더밸류-이교민) 2 2" xfId="1249" xr:uid="{00000000-0005-0000-0000-00003B110000}"/>
    <cellStyle name="_-* #,##0_-;-* #,##0_-;_-* &quot;-&quot;_-;_-@_-_재무지원부충당금_1_예외적립품의_0910(완료)_Hana 2011-1 Program_Data Disk_Pool B_v2(v5-1더밸류-이교민) 2 2 2" xfId="16337" xr:uid="{00000000-0005-0000-0000-00003C110000}"/>
    <cellStyle name="_-* #,##0_-;-* #,##0_-;_-* &quot;-&quot;_-;_-@_-_재무지원부충당금_1_예외적립품의_0910(완료)_Hana 2011-1 Program_Data Disk_Pool B_v2(v5-1더밸류-이교민) 2 2 2 2" xfId="26671" xr:uid="{00000000-0005-0000-0000-00003D110000}"/>
    <cellStyle name="_-* #,##0_-;-* #,##0_-;_-* &quot;-&quot;_-;_-@_-_재무지원부충당금_1_예외적립품의_0910(완료)_Hana 2011-1 Program_Data Disk_Pool B_v2(v5-1더밸류-이교민) 2 2 3" xfId="22464" xr:uid="{00000000-0005-0000-0000-00003E110000}"/>
    <cellStyle name="_-* #,##0_-;-* #,##0_-;_-* &quot;-&quot;_-;_-@_-_재무지원부충당금_1_예외적립품의_0910(완료)_Hana 2011-1 Program_Data Disk_Pool B_v2(v5-1더밸류-이교민) 2 3" xfId="1250" xr:uid="{00000000-0005-0000-0000-00003F110000}"/>
    <cellStyle name="_-* #,##0_-;-* #,##0_-;_-* &quot;-&quot;_-;_-@_-_재무지원부충당금_1_예외적립품의_0910(완료)_Hana 2011-1 Program_Data Disk_Pool B_v2(v5-1더밸류-이교민) 2 3 2" xfId="16338" xr:uid="{00000000-0005-0000-0000-000040110000}"/>
    <cellStyle name="_-* #,##0_-;-* #,##0_-;_-* &quot;-&quot;_-;_-@_-_재무지원부충당금_1_예외적립품의_0910(완료)_Hana 2011-1 Program_Data Disk_Pool B_v2(v5-1더밸류-이교민) 2 3 2 2" xfId="26672" xr:uid="{00000000-0005-0000-0000-000041110000}"/>
    <cellStyle name="_-* #,##0_-;-* #,##0_-;_-* &quot;-&quot;_-;_-@_-_재무지원부충당금_1_예외적립품의_0910(완료)_Hana 2011-1 Program_Data Disk_Pool B_v2(v5-1더밸류-이교민) 2 3 3" xfId="22465" xr:uid="{00000000-0005-0000-0000-000042110000}"/>
    <cellStyle name="_-* #,##0_-;-* #,##0_-;_-* &quot;-&quot;_-;_-@_-_재무지원부충당금_1_예외적립품의_0910(완료)_Hana 2011-1 Program_Data Disk_Pool B_v2(v5-1더밸류-이교민) 2 4" xfId="16336" xr:uid="{00000000-0005-0000-0000-000043110000}"/>
    <cellStyle name="_-* #,##0_-;-* #,##0_-;_-* &quot;-&quot;_-;_-@_-_재무지원부충당금_1_예외적립품의_0910(완료)_Hana 2011-1 Program_Data Disk_Pool B_v2(v5-1더밸류-이교민) 2 4 2" xfId="26670" xr:uid="{00000000-0005-0000-0000-000044110000}"/>
    <cellStyle name="_-* #,##0_-;-* #,##0_-;_-* &quot;-&quot;_-;_-@_-_재무지원부충당금_1_예외적립품의_0910(완료)_Hana 2011-1 Program_Data Disk_Pool B_v2(v5-1더밸류-이교민) 2 5" xfId="22463" xr:uid="{00000000-0005-0000-0000-000045110000}"/>
    <cellStyle name="_-* #,##0_-;-* #,##0_-;_-* &quot;-&quot;_-;_-@_-_재무지원부충당금_1_예외적립품의_0910(완료)_Hana 2011-1 Program_Data Disk_Pool B_v2(v5-1더밸류-이교민) 3" xfId="1251" xr:uid="{00000000-0005-0000-0000-000046110000}"/>
    <cellStyle name="_-* #,##0_-;-* #,##0_-;_-* &quot;-&quot;_-;_-@_-_재무지원부충당금_1_예외적립품의_0910(완료)_Hana 2011-1 Program_Data Disk_Pool B_v2(v5-1더밸류-이교민) 3 2" xfId="1252" xr:uid="{00000000-0005-0000-0000-000047110000}"/>
    <cellStyle name="_-* #,##0_-;-* #,##0_-;_-* &quot;-&quot;_-;_-@_-_재무지원부충당금_1_예외적립품의_0910(완료)_Hana 2011-1 Program_Data Disk_Pool B_v2(v5-1더밸류-이교민) 3 2 2" xfId="16340" xr:uid="{00000000-0005-0000-0000-000048110000}"/>
    <cellStyle name="_-* #,##0_-;-* #,##0_-;_-* &quot;-&quot;_-;_-@_-_재무지원부충당금_1_예외적립품의_0910(완료)_Hana 2011-1 Program_Data Disk_Pool B_v2(v5-1더밸류-이교민) 3 2 2 2" xfId="26674" xr:uid="{00000000-0005-0000-0000-000049110000}"/>
    <cellStyle name="_-* #,##0_-;-* #,##0_-;_-* &quot;-&quot;_-;_-@_-_재무지원부충당금_1_예외적립품의_0910(완료)_Hana 2011-1 Program_Data Disk_Pool B_v2(v5-1더밸류-이교민) 3 2 3" xfId="22467" xr:uid="{00000000-0005-0000-0000-00004A110000}"/>
    <cellStyle name="_-* #,##0_-;-* #,##0_-;_-* &quot;-&quot;_-;_-@_-_재무지원부충당금_1_예외적립품의_0910(완료)_Hana 2011-1 Program_Data Disk_Pool B_v2(v5-1더밸류-이교민) 3 3" xfId="1253" xr:uid="{00000000-0005-0000-0000-00004B110000}"/>
    <cellStyle name="_-* #,##0_-;-* #,##0_-;_-* &quot;-&quot;_-;_-@_-_재무지원부충당금_1_예외적립품의_0910(완료)_Hana 2011-1 Program_Data Disk_Pool B_v2(v5-1더밸류-이교민) 3 3 2" xfId="16341" xr:uid="{00000000-0005-0000-0000-00004C110000}"/>
    <cellStyle name="_-* #,##0_-;-* #,##0_-;_-* &quot;-&quot;_-;_-@_-_재무지원부충당금_1_예외적립품의_0910(완료)_Hana 2011-1 Program_Data Disk_Pool B_v2(v5-1더밸류-이교민) 3 3 2 2" xfId="26675" xr:uid="{00000000-0005-0000-0000-00004D110000}"/>
    <cellStyle name="_-* #,##0_-;-* #,##0_-;_-* &quot;-&quot;_-;_-@_-_재무지원부충당금_1_예외적립품의_0910(완료)_Hana 2011-1 Program_Data Disk_Pool B_v2(v5-1더밸류-이교민) 3 3 3" xfId="22468" xr:uid="{00000000-0005-0000-0000-00004E110000}"/>
    <cellStyle name="_-* #,##0_-;-* #,##0_-;_-* &quot;-&quot;_-;_-@_-_재무지원부충당금_1_예외적립품의_0910(완료)_Hana 2011-1 Program_Data Disk_Pool B_v2(v5-1더밸류-이교민) 3 4" xfId="16339" xr:uid="{00000000-0005-0000-0000-00004F110000}"/>
    <cellStyle name="_-* #,##0_-;-* #,##0_-;_-* &quot;-&quot;_-;_-@_-_재무지원부충당금_1_예외적립품의_0910(완료)_Hana 2011-1 Program_Data Disk_Pool B_v2(v5-1더밸류-이교민) 3 4 2" xfId="26673" xr:uid="{00000000-0005-0000-0000-000050110000}"/>
    <cellStyle name="_-* #,##0_-;-* #,##0_-;_-* &quot;-&quot;_-;_-@_-_재무지원부충당금_1_예외적립품의_0910(완료)_Hana 2011-1 Program_Data Disk_Pool B_v2(v5-1더밸류-이교민) 3 5" xfId="22466" xr:uid="{00000000-0005-0000-0000-000051110000}"/>
    <cellStyle name="_-* #,##0_-;-* #,##0_-;_-* &quot;-&quot;_-;_-@_-_재무지원부충당금_1_예외적립품의_0910(완료)_Hana 2011-1 Program_Data Disk_Pool B_v2(v5-1더밸류-이교민) 4" xfId="1254" xr:uid="{00000000-0005-0000-0000-000052110000}"/>
    <cellStyle name="_-* #,##0_-;-* #,##0_-;_-* &quot;-&quot;_-;_-@_-_재무지원부충당금_1_예외적립품의_0910(완료)_Hana 2011-1 Program_Data Disk_Pool B_v2(v5-1더밸류-이교민) 4 2" xfId="1255" xr:uid="{00000000-0005-0000-0000-000053110000}"/>
    <cellStyle name="_-* #,##0_-;-* #,##0_-;_-* &quot;-&quot;_-;_-@_-_재무지원부충당금_1_예외적립품의_0910(완료)_Hana 2011-1 Program_Data Disk_Pool B_v2(v5-1더밸류-이교민) 4 2 2" xfId="16343" xr:uid="{00000000-0005-0000-0000-000054110000}"/>
    <cellStyle name="_-* #,##0_-;-* #,##0_-;_-* &quot;-&quot;_-;_-@_-_재무지원부충당금_1_예외적립품의_0910(완료)_Hana 2011-1 Program_Data Disk_Pool B_v2(v5-1더밸류-이교민) 4 2 2 2" xfId="26677" xr:uid="{00000000-0005-0000-0000-000055110000}"/>
    <cellStyle name="_-* #,##0_-;-* #,##0_-;_-* &quot;-&quot;_-;_-@_-_재무지원부충당금_1_예외적립품의_0910(완료)_Hana 2011-1 Program_Data Disk_Pool B_v2(v5-1더밸류-이교민) 4 2 3" xfId="22470" xr:uid="{00000000-0005-0000-0000-000056110000}"/>
    <cellStyle name="_-* #,##0_-;-* #,##0_-;_-* &quot;-&quot;_-;_-@_-_재무지원부충당금_1_예외적립품의_0910(완료)_Hana 2011-1 Program_Data Disk_Pool B_v2(v5-1더밸류-이교민) 4 3" xfId="1256" xr:uid="{00000000-0005-0000-0000-000057110000}"/>
    <cellStyle name="_-* #,##0_-;-* #,##0_-;_-* &quot;-&quot;_-;_-@_-_재무지원부충당금_1_예외적립품의_0910(완료)_Hana 2011-1 Program_Data Disk_Pool B_v2(v5-1더밸류-이교민) 4 3 2" xfId="16344" xr:uid="{00000000-0005-0000-0000-000058110000}"/>
    <cellStyle name="_-* #,##0_-;-* #,##0_-;_-* &quot;-&quot;_-;_-@_-_재무지원부충당금_1_예외적립품의_0910(완료)_Hana 2011-1 Program_Data Disk_Pool B_v2(v5-1더밸류-이교민) 4 3 2 2" xfId="26678" xr:uid="{00000000-0005-0000-0000-000059110000}"/>
    <cellStyle name="_-* #,##0_-;-* #,##0_-;_-* &quot;-&quot;_-;_-@_-_재무지원부충당금_1_예외적립품의_0910(완료)_Hana 2011-1 Program_Data Disk_Pool B_v2(v5-1더밸류-이교민) 4 3 3" xfId="22471" xr:uid="{00000000-0005-0000-0000-00005A110000}"/>
    <cellStyle name="_-* #,##0_-;-* #,##0_-;_-* &quot;-&quot;_-;_-@_-_재무지원부충당금_1_예외적립품의_0910(완료)_Hana 2011-1 Program_Data Disk_Pool B_v2(v5-1더밸류-이교민) 4 4" xfId="16342" xr:uid="{00000000-0005-0000-0000-00005B110000}"/>
    <cellStyle name="_-* #,##0_-;-* #,##0_-;_-* &quot;-&quot;_-;_-@_-_재무지원부충당금_1_예외적립품의_0910(완료)_Hana 2011-1 Program_Data Disk_Pool B_v2(v5-1더밸류-이교민) 4 4 2" xfId="26676" xr:uid="{00000000-0005-0000-0000-00005C110000}"/>
    <cellStyle name="_-* #,##0_-;-* #,##0_-;_-* &quot;-&quot;_-;_-@_-_재무지원부충당금_1_예외적립품의_0910(완료)_Hana 2011-1 Program_Data Disk_Pool B_v2(v5-1더밸류-이교민) 4 5" xfId="22469" xr:uid="{00000000-0005-0000-0000-00005D110000}"/>
    <cellStyle name="_-* #,##0_-;-* #,##0_-;_-* &quot;-&quot;_-;_-@_-_재무지원부충당금_1_예외적립품의_0910(완료)_Hana 2011-1 Program_Data Disk_Pool B_v2(v5-1더밸류-이교민) 5" xfId="1257" xr:uid="{00000000-0005-0000-0000-00005E110000}"/>
    <cellStyle name="_-* #,##0_-;-* #,##0_-;_-* &quot;-&quot;_-;_-@_-_재무지원부충당금_1_예외적립품의_0910(완료)_Hana 2011-1 Program_Data Disk_Pool B_v2(v5-1더밸류-이교민) 5 2" xfId="16345" xr:uid="{00000000-0005-0000-0000-00005F110000}"/>
    <cellStyle name="_-* #,##0_-;-* #,##0_-;_-* &quot;-&quot;_-;_-@_-_재무지원부충당금_1_예외적립품의_0910(완료)_Hana 2011-1 Program_Data Disk_Pool B_v2(v5-1더밸류-이교민) 5 2 2" xfId="26679" xr:uid="{00000000-0005-0000-0000-000060110000}"/>
    <cellStyle name="_-* #,##0_-;-* #,##0_-;_-* &quot;-&quot;_-;_-@_-_재무지원부충당금_1_예외적립품의_0910(완료)_Hana 2011-1 Program_Data Disk_Pool B_v2(v5-1더밸류-이교민) 5 3" xfId="22472" xr:uid="{00000000-0005-0000-0000-000061110000}"/>
    <cellStyle name="_-* #,##0_-;-* #,##0_-;_-* &quot;-&quot;_-;_-@_-_재무지원부충당금_1_예외적립품의_0910(완료)_Hana 2011-1 Program_Data Disk_Pool B_v2(v5-1더밸류-이교민) 6" xfId="1258" xr:uid="{00000000-0005-0000-0000-000062110000}"/>
    <cellStyle name="_-* #,##0_-;-* #,##0_-;_-* &quot;-&quot;_-;_-@_-_재무지원부충당금_1_예외적립품의_0910(완료)_Hana 2011-1 Program_Data Disk_Pool B_v2(v5-1더밸류-이교민) 6 2" xfId="16346" xr:uid="{00000000-0005-0000-0000-000063110000}"/>
    <cellStyle name="_-* #,##0_-;-* #,##0_-;_-* &quot;-&quot;_-;_-@_-_재무지원부충당금_1_예외적립품의_0910(완료)_Hana 2011-1 Program_Data Disk_Pool B_v2(v5-1더밸류-이교민) 6 2 2" xfId="26680" xr:uid="{00000000-0005-0000-0000-000064110000}"/>
    <cellStyle name="_-* #,##0_-;-* #,##0_-;_-* &quot;-&quot;_-;_-@_-_재무지원부충당금_1_예외적립품의_0910(완료)_Hana 2011-1 Program_Data Disk_Pool B_v2(v5-1더밸류-이교민) 6 3" xfId="22473" xr:uid="{00000000-0005-0000-0000-000065110000}"/>
    <cellStyle name="_-* #,##0_-;-* #,##0_-;_-* &quot;-&quot;_-;_-@_-_재무지원부충당금_1_예외적립품의_0910(완료)_Hana 2011-1 Program_Data Disk_Pool B_v2(v5-1더밸류-이교민) 7" xfId="1259" xr:uid="{00000000-0005-0000-0000-000066110000}"/>
    <cellStyle name="_-* #,##0_-;-* #,##0_-;_-* &quot;-&quot;_-;_-@_-_재무지원부충당금_1_예외적립품의_0910(완료)_Hana 2011-1 Program_Data Disk_Pool B_v2(v5-1더밸류-이교민) 7 2" xfId="16347" xr:uid="{00000000-0005-0000-0000-000067110000}"/>
    <cellStyle name="_-* #,##0_-;-* #,##0_-;_-* &quot;-&quot;_-;_-@_-_재무지원부충당금_1_예외적립품의_0910(완료)_Hana 2011-1 Program_Data Disk_Pool B_v2(v5-1더밸류-이교민) 7 2 2" xfId="26681" xr:uid="{00000000-0005-0000-0000-000068110000}"/>
    <cellStyle name="_-* #,##0_-;-* #,##0_-;_-* &quot;-&quot;_-;_-@_-_재무지원부충당금_1_예외적립품의_0910(완료)_Hana 2011-1 Program_Data Disk_Pool B_v2(v5-1더밸류-이교민) 7 3" xfId="22474" xr:uid="{00000000-0005-0000-0000-000069110000}"/>
    <cellStyle name="_-* #,##0_-;-* #,##0_-;_-* &quot;-&quot;_-;_-@_-_재무지원부충당금_1_예외적립품의_0910(완료)_Hana 2011-1 Program_Data Disk_Pool B_v2(v5-1더밸류-이교민) 8" xfId="16335" xr:uid="{00000000-0005-0000-0000-00006A110000}"/>
    <cellStyle name="_-* #,##0_-;-* #,##0_-;_-* &quot;-&quot;_-;_-@_-_재무지원부충당금_1_예외적립품의_0910(완료)_Hana 2011-1 Program_Data Disk_Pool B_v2(v5-1더밸류-이교민) 8 2" xfId="26669" xr:uid="{00000000-0005-0000-0000-00006B110000}"/>
    <cellStyle name="_-* #,##0_-;-* #,##0_-;_-* &quot;-&quot;_-;_-@_-_재무지원부충당금_1_예외적립품의_0910(완료)_Hana 2011-1 Program_Data Disk_Pool B_v2(v5-1더밸류-이교민) 9" xfId="22462" xr:uid="{00000000-0005-0000-0000-00006C110000}"/>
    <cellStyle name="_-* #,##0_-;-* #,##0_-;_-* &quot;-&quot;_-;_-@_-_재무지원부충당금_1_예외적립품의_0910(완료)_Hana 2011-1 Program_Data Disk_Pool B_v2(v5-1더밸류-이교민)_SHB 2011-2 Program_Data Disk_Pool C,B_v1(v2더밸류_이교민)" xfId="1260" xr:uid="{00000000-0005-0000-0000-00006D110000}"/>
    <cellStyle name="_-* #,##0_-;-* #,##0_-;_-* &quot;-&quot;_-;_-@_-_재무지원부충당금_1_예외적립품의_0910(완료)_Hana 2011-1 Program_Data Disk_Pool B_v2(v5-1더밸류-이교민)_SHB 2011-2 Program_Data Disk_Pool C,B_v1(v2더밸류_이교민) 2" xfId="1261" xr:uid="{00000000-0005-0000-0000-00006E110000}"/>
    <cellStyle name="_-* #,##0_-;-* #,##0_-;_-* &quot;-&quot;_-;_-@_-_재무지원부충당금_1_예외적립품의_0910(완료)_Hana 2011-1 Program_Data Disk_Pool B_v2(v5-1더밸류-이교민)_SHB 2011-2 Program_Data Disk_Pool C,B_v1(v2더밸류_이교민) 2 2" xfId="1262" xr:uid="{00000000-0005-0000-0000-00006F110000}"/>
    <cellStyle name="_-* #,##0_-;-* #,##0_-;_-* &quot;-&quot;_-;_-@_-_재무지원부충당금_1_예외적립품의_0910(완료)_Hana 2011-1 Program_Data Disk_Pool B_v2(v5-1더밸류-이교민)_SHB 2011-2 Program_Data Disk_Pool C,B_v1(v2더밸류_이교민) 2 2 2" xfId="16350" xr:uid="{00000000-0005-0000-0000-000070110000}"/>
    <cellStyle name="_-* #,##0_-;-* #,##0_-;_-* &quot;-&quot;_-;_-@_-_재무지원부충당금_1_예외적립품의_0910(완료)_Hana 2011-1 Program_Data Disk_Pool B_v2(v5-1더밸류-이교민)_SHB 2011-2 Program_Data Disk_Pool C,B_v1(v2더밸류_이교민) 2 2 2 2" xfId="26684" xr:uid="{00000000-0005-0000-0000-000071110000}"/>
    <cellStyle name="_-* #,##0_-;-* #,##0_-;_-* &quot;-&quot;_-;_-@_-_재무지원부충당금_1_예외적립품의_0910(완료)_Hana 2011-1 Program_Data Disk_Pool B_v2(v5-1더밸류-이교민)_SHB 2011-2 Program_Data Disk_Pool C,B_v1(v2더밸류_이교민) 2 2 3" xfId="22477" xr:uid="{00000000-0005-0000-0000-000072110000}"/>
    <cellStyle name="_-* #,##0_-;-* #,##0_-;_-* &quot;-&quot;_-;_-@_-_재무지원부충당금_1_예외적립품의_0910(완료)_Hana 2011-1 Program_Data Disk_Pool B_v2(v5-1더밸류-이교민)_SHB 2011-2 Program_Data Disk_Pool C,B_v1(v2더밸류_이교민) 2 3" xfId="1263" xr:uid="{00000000-0005-0000-0000-000073110000}"/>
    <cellStyle name="_-* #,##0_-;-* #,##0_-;_-* &quot;-&quot;_-;_-@_-_재무지원부충당금_1_예외적립품의_0910(완료)_Hana 2011-1 Program_Data Disk_Pool B_v2(v5-1더밸류-이교민)_SHB 2011-2 Program_Data Disk_Pool C,B_v1(v2더밸류_이교민) 2 3 2" xfId="16351" xr:uid="{00000000-0005-0000-0000-000074110000}"/>
    <cellStyle name="_-* #,##0_-;-* #,##0_-;_-* &quot;-&quot;_-;_-@_-_재무지원부충당금_1_예외적립품의_0910(완료)_Hana 2011-1 Program_Data Disk_Pool B_v2(v5-1더밸류-이교민)_SHB 2011-2 Program_Data Disk_Pool C,B_v1(v2더밸류_이교민) 2 3 2 2" xfId="26685" xr:uid="{00000000-0005-0000-0000-000075110000}"/>
    <cellStyle name="_-* #,##0_-;-* #,##0_-;_-* &quot;-&quot;_-;_-@_-_재무지원부충당금_1_예외적립품의_0910(완료)_Hana 2011-1 Program_Data Disk_Pool B_v2(v5-1더밸류-이교민)_SHB 2011-2 Program_Data Disk_Pool C,B_v1(v2더밸류_이교민) 2 3 3" xfId="22478" xr:uid="{00000000-0005-0000-0000-000076110000}"/>
    <cellStyle name="_-* #,##0_-;-* #,##0_-;_-* &quot;-&quot;_-;_-@_-_재무지원부충당금_1_예외적립품의_0910(완료)_Hana 2011-1 Program_Data Disk_Pool B_v2(v5-1더밸류-이교민)_SHB 2011-2 Program_Data Disk_Pool C,B_v1(v2더밸류_이교민) 2 4" xfId="16349" xr:uid="{00000000-0005-0000-0000-000077110000}"/>
    <cellStyle name="_-* #,##0_-;-* #,##0_-;_-* &quot;-&quot;_-;_-@_-_재무지원부충당금_1_예외적립품의_0910(완료)_Hana 2011-1 Program_Data Disk_Pool B_v2(v5-1더밸류-이교민)_SHB 2011-2 Program_Data Disk_Pool C,B_v1(v2더밸류_이교민) 2 4 2" xfId="26683" xr:uid="{00000000-0005-0000-0000-000078110000}"/>
    <cellStyle name="_-* #,##0_-;-* #,##0_-;_-* &quot;-&quot;_-;_-@_-_재무지원부충당금_1_예외적립품의_0910(완료)_Hana 2011-1 Program_Data Disk_Pool B_v2(v5-1더밸류-이교민)_SHB 2011-2 Program_Data Disk_Pool C,B_v1(v2더밸류_이교민) 2 5" xfId="22476" xr:uid="{00000000-0005-0000-0000-000079110000}"/>
    <cellStyle name="_-* #,##0_-;-* #,##0_-;_-* &quot;-&quot;_-;_-@_-_재무지원부충당금_1_예외적립품의_0910(완료)_Hana 2011-1 Program_Data Disk_Pool B_v2(v5-1더밸류-이교민)_SHB 2011-2 Program_Data Disk_Pool C,B_v1(v2더밸류_이교민) 3" xfId="1264" xr:uid="{00000000-0005-0000-0000-00007A110000}"/>
    <cellStyle name="_-* #,##0_-;-* #,##0_-;_-* &quot;-&quot;_-;_-@_-_재무지원부충당금_1_예외적립품의_0910(완료)_Hana 2011-1 Program_Data Disk_Pool B_v2(v5-1더밸류-이교민)_SHB 2011-2 Program_Data Disk_Pool C,B_v1(v2더밸류_이교민) 3 2" xfId="1265" xr:uid="{00000000-0005-0000-0000-00007B110000}"/>
    <cellStyle name="_-* #,##0_-;-* #,##0_-;_-* &quot;-&quot;_-;_-@_-_재무지원부충당금_1_예외적립품의_0910(완료)_Hana 2011-1 Program_Data Disk_Pool B_v2(v5-1더밸류-이교민)_SHB 2011-2 Program_Data Disk_Pool C,B_v1(v2더밸류_이교민) 3 2 2" xfId="16353" xr:uid="{00000000-0005-0000-0000-00007C110000}"/>
    <cellStyle name="_-* #,##0_-;-* #,##0_-;_-* &quot;-&quot;_-;_-@_-_재무지원부충당금_1_예외적립품의_0910(완료)_Hana 2011-1 Program_Data Disk_Pool B_v2(v5-1더밸류-이교민)_SHB 2011-2 Program_Data Disk_Pool C,B_v1(v2더밸류_이교민) 3 2 2 2" xfId="26687" xr:uid="{00000000-0005-0000-0000-00007D110000}"/>
    <cellStyle name="_-* #,##0_-;-* #,##0_-;_-* &quot;-&quot;_-;_-@_-_재무지원부충당금_1_예외적립품의_0910(완료)_Hana 2011-1 Program_Data Disk_Pool B_v2(v5-1더밸류-이교민)_SHB 2011-2 Program_Data Disk_Pool C,B_v1(v2더밸류_이교민) 3 2 3" xfId="22480" xr:uid="{00000000-0005-0000-0000-00007E110000}"/>
    <cellStyle name="_-* #,##0_-;-* #,##0_-;_-* &quot;-&quot;_-;_-@_-_재무지원부충당금_1_예외적립품의_0910(완료)_Hana 2011-1 Program_Data Disk_Pool B_v2(v5-1더밸류-이교민)_SHB 2011-2 Program_Data Disk_Pool C,B_v1(v2더밸류_이교민) 3 3" xfId="1266" xr:uid="{00000000-0005-0000-0000-00007F110000}"/>
    <cellStyle name="_-* #,##0_-;-* #,##0_-;_-* &quot;-&quot;_-;_-@_-_재무지원부충당금_1_예외적립품의_0910(완료)_Hana 2011-1 Program_Data Disk_Pool B_v2(v5-1더밸류-이교민)_SHB 2011-2 Program_Data Disk_Pool C,B_v1(v2더밸류_이교민) 3 3 2" xfId="16354" xr:uid="{00000000-0005-0000-0000-000080110000}"/>
    <cellStyle name="_-* #,##0_-;-* #,##0_-;_-* &quot;-&quot;_-;_-@_-_재무지원부충당금_1_예외적립품의_0910(완료)_Hana 2011-1 Program_Data Disk_Pool B_v2(v5-1더밸류-이교민)_SHB 2011-2 Program_Data Disk_Pool C,B_v1(v2더밸류_이교민) 3 3 2 2" xfId="26688" xr:uid="{00000000-0005-0000-0000-000081110000}"/>
    <cellStyle name="_-* #,##0_-;-* #,##0_-;_-* &quot;-&quot;_-;_-@_-_재무지원부충당금_1_예외적립품의_0910(완료)_Hana 2011-1 Program_Data Disk_Pool B_v2(v5-1더밸류-이교민)_SHB 2011-2 Program_Data Disk_Pool C,B_v1(v2더밸류_이교민) 3 3 3" xfId="22481" xr:uid="{00000000-0005-0000-0000-000082110000}"/>
    <cellStyle name="_-* #,##0_-;-* #,##0_-;_-* &quot;-&quot;_-;_-@_-_재무지원부충당금_1_예외적립품의_0910(완료)_Hana 2011-1 Program_Data Disk_Pool B_v2(v5-1더밸류-이교민)_SHB 2011-2 Program_Data Disk_Pool C,B_v1(v2더밸류_이교민) 3 4" xfId="16352" xr:uid="{00000000-0005-0000-0000-000083110000}"/>
    <cellStyle name="_-* #,##0_-;-* #,##0_-;_-* &quot;-&quot;_-;_-@_-_재무지원부충당금_1_예외적립품의_0910(완료)_Hana 2011-1 Program_Data Disk_Pool B_v2(v5-1더밸류-이교민)_SHB 2011-2 Program_Data Disk_Pool C,B_v1(v2더밸류_이교민) 3 4 2" xfId="26686" xr:uid="{00000000-0005-0000-0000-000084110000}"/>
    <cellStyle name="_-* #,##0_-;-* #,##0_-;_-* &quot;-&quot;_-;_-@_-_재무지원부충당금_1_예외적립품의_0910(완료)_Hana 2011-1 Program_Data Disk_Pool B_v2(v5-1더밸류-이교민)_SHB 2011-2 Program_Data Disk_Pool C,B_v1(v2더밸류_이교민) 3 5" xfId="22479" xr:uid="{00000000-0005-0000-0000-000085110000}"/>
    <cellStyle name="_-* #,##0_-;-* #,##0_-;_-* &quot;-&quot;_-;_-@_-_재무지원부충당금_1_예외적립품의_0910(완료)_Hana 2011-1 Program_Data Disk_Pool B_v2(v5-1더밸류-이교민)_SHB 2011-2 Program_Data Disk_Pool C,B_v1(v2더밸류_이교민) 4" xfId="1267" xr:uid="{00000000-0005-0000-0000-000086110000}"/>
    <cellStyle name="_-* #,##0_-;-* #,##0_-;_-* &quot;-&quot;_-;_-@_-_재무지원부충당금_1_예외적립품의_0910(완료)_Hana 2011-1 Program_Data Disk_Pool B_v2(v5-1더밸류-이교민)_SHB 2011-2 Program_Data Disk_Pool C,B_v1(v2더밸류_이교민) 4 2" xfId="1268" xr:uid="{00000000-0005-0000-0000-000087110000}"/>
    <cellStyle name="_-* #,##0_-;-* #,##0_-;_-* &quot;-&quot;_-;_-@_-_재무지원부충당금_1_예외적립품의_0910(완료)_Hana 2011-1 Program_Data Disk_Pool B_v2(v5-1더밸류-이교민)_SHB 2011-2 Program_Data Disk_Pool C,B_v1(v2더밸류_이교민) 4 2 2" xfId="16356" xr:uid="{00000000-0005-0000-0000-000088110000}"/>
    <cellStyle name="_-* #,##0_-;-* #,##0_-;_-* &quot;-&quot;_-;_-@_-_재무지원부충당금_1_예외적립품의_0910(완료)_Hana 2011-1 Program_Data Disk_Pool B_v2(v5-1더밸류-이교민)_SHB 2011-2 Program_Data Disk_Pool C,B_v1(v2더밸류_이교민) 4 2 2 2" xfId="26690" xr:uid="{00000000-0005-0000-0000-000089110000}"/>
    <cellStyle name="_-* #,##0_-;-* #,##0_-;_-* &quot;-&quot;_-;_-@_-_재무지원부충당금_1_예외적립품의_0910(완료)_Hana 2011-1 Program_Data Disk_Pool B_v2(v5-1더밸류-이교민)_SHB 2011-2 Program_Data Disk_Pool C,B_v1(v2더밸류_이교민) 4 2 3" xfId="22483" xr:uid="{00000000-0005-0000-0000-00008A110000}"/>
    <cellStyle name="_-* #,##0_-;-* #,##0_-;_-* &quot;-&quot;_-;_-@_-_재무지원부충당금_1_예외적립품의_0910(완료)_Hana 2011-1 Program_Data Disk_Pool B_v2(v5-1더밸류-이교민)_SHB 2011-2 Program_Data Disk_Pool C,B_v1(v2더밸류_이교민) 4 3" xfId="1269" xr:uid="{00000000-0005-0000-0000-00008B110000}"/>
    <cellStyle name="_-* #,##0_-;-* #,##0_-;_-* &quot;-&quot;_-;_-@_-_재무지원부충당금_1_예외적립품의_0910(완료)_Hana 2011-1 Program_Data Disk_Pool B_v2(v5-1더밸류-이교민)_SHB 2011-2 Program_Data Disk_Pool C,B_v1(v2더밸류_이교민) 4 3 2" xfId="16357" xr:uid="{00000000-0005-0000-0000-00008C110000}"/>
    <cellStyle name="_-* #,##0_-;-* #,##0_-;_-* &quot;-&quot;_-;_-@_-_재무지원부충당금_1_예외적립품의_0910(완료)_Hana 2011-1 Program_Data Disk_Pool B_v2(v5-1더밸류-이교민)_SHB 2011-2 Program_Data Disk_Pool C,B_v1(v2더밸류_이교민) 4 3 2 2" xfId="26691" xr:uid="{00000000-0005-0000-0000-00008D110000}"/>
    <cellStyle name="_-* #,##0_-;-* #,##0_-;_-* &quot;-&quot;_-;_-@_-_재무지원부충당금_1_예외적립품의_0910(완료)_Hana 2011-1 Program_Data Disk_Pool B_v2(v5-1더밸류-이교민)_SHB 2011-2 Program_Data Disk_Pool C,B_v1(v2더밸류_이교민) 4 3 3" xfId="22484" xr:uid="{00000000-0005-0000-0000-00008E110000}"/>
    <cellStyle name="_-* #,##0_-;-* #,##0_-;_-* &quot;-&quot;_-;_-@_-_재무지원부충당금_1_예외적립품의_0910(완료)_Hana 2011-1 Program_Data Disk_Pool B_v2(v5-1더밸류-이교민)_SHB 2011-2 Program_Data Disk_Pool C,B_v1(v2더밸류_이교민) 4 4" xfId="16355" xr:uid="{00000000-0005-0000-0000-00008F110000}"/>
    <cellStyle name="_-* #,##0_-;-* #,##0_-;_-* &quot;-&quot;_-;_-@_-_재무지원부충당금_1_예외적립품의_0910(완료)_Hana 2011-1 Program_Data Disk_Pool B_v2(v5-1더밸류-이교민)_SHB 2011-2 Program_Data Disk_Pool C,B_v1(v2더밸류_이교민) 4 4 2" xfId="26689" xr:uid="{00000000-0005-0000-0000-000090110000}"/>
    <cellStyle name="_-* #,##0_-;-* #,##0_-;_-* &quot;-&quot;_-;_-@_-_재무지원부충당금_1_예외적립품의_0910(완료)_Hana 2011-1 Program_Data Disk_Pool B_v2(v5-1더밸류-이교민)_SHB 2011-2 Program_Data Disk_Pool C,B_v1(v2더밸류_이교민) 4 5" xfId="22482" xr:uid="{00000000-0005-0000-0000-000091110000}"/>
    <cellStyle name="_-* #,##0_-;-* #,##0_-;_-* &quot;-&quot;_-;_-@_-_재무지원부충당금_1_예외적립품의_0910(완료)_Hana 2011-1 Program_Data Disk_Pool B_v2(v5-1더밸류-이교민)_SHB 2011-2 Program_Data Disk_Pool C,B_v1(v2더밸류_이교민) 5" xfId="1270" xr:uid="{00000000-0005-0000-0000-000092110000}"/>
    <cellStyle name="_-* #,##0_-;-* #,##0_-;_-* &quot;-&quot;_-;_-@_-_재무지원부충당금_1_예외적립품의_0910(완료)_Hana 2011-1 Program_Data Disk_Pool B_v2(v5-1더밸류-이교민)_SHB 2011-2 Program_Data Disk_Pool C,B_v1(v2더밸류_이교민) 5 2" xfId="16358" xr:uid="{00000000-0005-0000-0000-000093110000}"/>
    <cellStyle name="_-* #,##0_-;-* #,##0_-;_-* &quot;-&quot;_-;_-@_-_재무지원부충당금_1_예외적립품의_0910(완료)_Hana 2011-1 Program_Data Disk_Pool B_v2(v5-1더밸류-이교민)_SHB 2011-2 Program_Data Disk_Pool C,B_v1(v2더밸류_이교민) 5 2 2" xfId="26692" xr:uid="{00000000-0005-0000-0000-000094110000}"/>
    <cellStyle name="_-* #,##0_-;-* #,##0_-;_-* &quot;-&quot;_-;_-@_-_재무지원부충당금_1_예외적립품의_0910(완료)_Hana 2011-1 Program_Data Disk_Pool B_v2(v5-1더밸류-이교민)_SHB 2011-2 Program_Data Disk_Pool C,B_v1(v2더밸류_이교민) 5 3" xfId="22485" xr:uid="{00000000-0005-0000-0000-000095110000}"/>
    <cellStyle name="_-* #,##0_-;-* #,##0_-;_-* &quot;-&quot;_-;_-@_-_재무지원부충당금_1_예외적립품의_0910(완료)_Hana 2011-1 Program_Data Disk_Pool B_v2(v5-1더밸류-이교민)_SHB 2011-2 Program_Data Disk_Pool C,B_v1(v2더밸류_이교민) 6" xfId="1271" xr:uid="{00000000-0005-0000-0000-000096110000}"/>
    <cellStyle name="_-* #,##0_-;-* #,##0_-;_-* &quot;-&quot;_-;_-@_-_재무지원부충당금_1_예외적립품의_0910(완료)_Hana 2011-1 Program_Data Disk_Pool B_v2(v5-1더밸류-이교민)_SHB 2011-2 Program_Data Disk_Pool C,B_v1(v2더밸류_이교민) 6 2" xfId="16359" xr:uid="{00000000-0005-0000-0000-000097110000}"/>
    <cellStyle name="_-* #,##0_-;-* #,##0_-;_-* &quot;-&quot;_-;_-@_-_재무지원부충당금_1_예외적립품의_0910(완료)_Hana 2011-1 Program_Data Disk_Pool B_v2(v5-1더밸류-이교민)_SHB 2011-2 Program_Data Disk_Pool C,B_v1(v2더밸류_이교민) 6 2 2" xfId="26693" xr:uid="{00000000-0005-0000-0000-000098110000}"/>
    <cellStyle name="_-* #,##0_-;-* #,##0_-;_-* &quot;-&quot;_-;_-@_-_재무지원부충당금_1_예외적립품의_0910(완료)_Hana 2011-1 Program_Data Disk_Pool B_v2(v5-1더밸류-이교민)_SHB 2011-2 Program_Data Disk_Pool C,B_v1(v2더밸류_이교민) 6 3" xfId="22486" xr:uid="{00000000-0005-0000-0000-000099110000}"/>
    <cellStyle name="_-* #,##0_-;-* #,##0_-;_-* &quot;-&quot;_-;_-@_-_재무지원부충당금_1_예외적립품의_0910(완료)_Hana 2011-1 Program_Data Disk_Pool B_v2(v5-1더밸류-이교민)_SHB 2011-2 Program_Data Disk_Pool C,B_v1(v2더밸류_이교민) 7" xfId="1272" xr:uid="{00000000-0005-0000-0000-00009A110000}"/>
    <cellStyle name="_-* #,##0_-;-* #,##0_-;_-* &quot;-&quot;_-;_-@_-_재무지원부충당금_1_예외적립품의_0910(완료)_Hana 2011-1 Program_Data Disk_Pool B_v2(v5-1더밸류-이교민)_SHB 2011-2 Program_Data Disk_Pool C,B_v1(v2더밸류_이교민) 7 2" xfId="16360" xr:uid="{00000000-0005-0000-0000-00009B110000}"/>
    <cellStyle name="_-* #,##0_-;-* #,##0_-;_-* &quot;-&quot;_-;_-@_-_재무지원부충당금_1_예외적립품의_0910(완료)_Hana 2011-1 Program_Data Disk_Pool B_v2(v5-1더밸류-이교민)_SHB 2011-2 Program_Data Disk_Pool C,B_v1(v2더밸류_이교민) 7 2 2" xfId="26694" xr:uid="{00000000-0005-0000-0000-00009C110000}"/>
    <cellStyle name="_-* #,##0_-;-* #,##0_-;_-* &quot;-&quot;_-;_-@_-_재무지원부충당금_1_예외적립품의_0910(완료)_Hana 2011-1 Program_Data Disk_Pool B_v2(v5-1더밸류-이교민)_SHB 2011-2 Program_Data Disk_Pool C,B_v1(v2더밸류_이교민) 7 3" xfId="22487" xr:uid="{00000000-0005-0000-0000-00009D110000}"/>
    <cellStyle name="_-* #,##0_-;-* #,##0_-;_-* &quot;-&quot;_-;_-@_-_재무지원부충당금_1_예외적립품의_0910(완료)_Hana 2011-1 Program_Data Disk_Pool B_v2(v5-1더밸류-이교민)_SHB 2011-2 Program_Data Disk_Pool C,B_v1(v2더밸류_이교민) 8" xfId="16348" xr:uid="{00000000-0005-0000-0000-00009E110000}"/>
    <cellStyle name="_-* #,##0_-;-* #,##0_-;_-* &quot;-&quot;_-;_-@_-_재무지원부충당금_1_예외적립품의_0910(완료)_Hana 2011-1 Program_Data Disk_Pool B_v2(v5-1더밸류-이교민)_SHB 2011-2 Program_Data Disk_Pool C,B_v1(v2더밸류_이교민) 8 2" xfId="26682" xr:uid="{00000000-0005-0000-0000-00009F110000}"/>
    <cellStyle name="_-* #,##0_-;-* #,##0_-;_-* &quot;-&quot;_-;_-@_-_재무지원부충당금_1_예외적립품의_0910(완료)_Hana 2011-1 Program_Data Disk_Pool B_v2(v5-1더밸류-이교민)_SHB 2011-2 Program_Data Disk_Pool C,B_v1(v2더밸류_이교민) 9" xfId="22475" xr:uid="{00000000-0005-0000-0000-0000A0110000}"/>
    <cellStyle name="_-* #,##0_-;-* #,##0_-;_-* &quot;-&quot;_-;_-@_-_재무지원부충당금_1_예외적립품의_0910(완료)_Hana 2011-1 Program_Data Disk_Pool B_v2(v5-1더밸류-이교민)_차주명관리_20110726_v1" xfId="1273" xr:uid="{00000000-0005-0000-0000-0000A1110000}"/>
    <cellStyle name="_-* #,##0_-;-* #,##0_-;_-* &quot;-&quot;_-;_-@_-_재무지원부충당금_1_예외적립품의_0910(완료)_Hana 2011-1 Program_Data Disk_Pool B_v2(v5-1더밸류-이교민)_차주명관리_20110726_v1 2" xfId="1274" xr:uid="{00000000-0005-0000-0000-0000A2110000}"/>
    <cellStyle name="_-* #,##0_-;-* #,##0_-;_-* &quot;-&quot;_-;_-@_-_재무지원부충당금_1_예외적립품의_0910(완료)_Hana 2011-1 Program_Data Disk_Pool B_v2(v5-1더밸류-이교민)_차주명관리_20110726_v1 2 2" xfId="1275" xr:uid="{00000000-0005-0000-0000-0000A3110000}"/>
    <cellStyle name="_-* #,##0_-;-* #,##0_-;_-* &quot;-&quot;_-;_-@_-_재무지원부충당금_1_예외적립품의_0910(완료)_Hana 2011-1 Program_Data Disk_Pool B_v2(v5-1더밸류-이교민)_차주명관리_20110726_v1 2 2 2" xfId="16363" xr:uid="{00000000-0005-0000-0000-0000A4110000}"/>
    <cellStyle name="_-* #,##0_-;-* #,##0_-;_-* &quot;-&quot;_-;_-@_-_재무지원부충당금_1_예외적립품의_0910(완료)_Hana 2011-1 Program_Data Disk_Pool B_v2(v5-1더밸류-이교민)_차주명관리_20110726_v1 2 2 2 2" xfId="26697" xr:uid="{00000000-0005-0000-0000-0000A5110000}"/>
    <cellStyle name="_-* #,##0_-;-* #,##0_-;_-* &quot;-&quot;_-;_-@_-_재무지원부충당금_1_예외적립품의_0910(완료)_Hana 2011-1 Program_Data Disk_Pool B_v2(v5-1더밸류-이교민)_차주명관리_20110726_v1 2 2 3" xfId="22490" xr:uid="{00000000-0005-0000-0000-0000A6110000}"/>
    <cellStyle name="_-* #,##0_-;-* #,##0_-;_-* &quot;-&quot;_-;_-@_-_재무지원부충당금_1_예외적립품의_0910(완료)_Hana 2011-1 Program_Data Disk_Pool B_v2(v5-1더밸류-이교민)_차주명관리_20110726_v1 2 3" xfId="1276" xr:uid="{00000000-0005-0000-0000-0000A7110000}"/>
    <cellStyle name="_-* #,##0_-;-* #,##0_-;_-* &quot;-&quot;_-;_-@_-_재무지원부충당금_1_예외적립품의_0910(완료)_Hana 2011-1 Program_Data Disk_Pool B_v2(v5-1더밸류-이교민)_차주명관리_20110726_v1 2 3 2" xfId="16364" xr:uid="{00000000-0005-0000-0000-0000A8110000}"/>
    <cellStyle name="_-* #,##0_-;-* #,##0_-;_-* &quot;-&quot;_-;_-@_-_재무지원부충당금_1_예외적립품의_0910(완료)_Hana 2011-1 Program_Data Disk_Pool B_v2(v5-1더밸류-이교민)_차주명관리_20110726_v1 2 3 2 2" xfId="26698" xr:uid="{00000000-0005-0000-0000-0000A9110000}"/>
    <cellStyle name="_-* #,##0_-;-* #,##0_-;_-* &quot;-&quot;_-;_-@_-_재무지원부충당금_1_예외적립품의_0910(완료)_Hana 2011-1 Program_Data Disk_Pool B_v2(v5-1더밸류-이교민)_차주명관리_20110726_v1 2 3 3" xfId="22491" xr:uid="{00000000-0005-0000-0000-0000AA110000}"/>
    <cellStyle name="_-* #,##0_-;-* #,##0_-;_-* &quot;-&quot;_-;_-@_-_재무지원부충당금_1_예외적립품의_0910(완료)_Hana 2011-1 Program_Data Disk_Pool B_v2(v5-1더밸류-이교민)_차주명관리_20110726_v1 2 4" xfId="16362" xr:uid="{00000000-0005-0000-0000-0000AB110000}"/>
    <cellStyle name="_-* #,##0_-;-* #,##0_-;_-* &quot;-&quot;_-;_-@_-_재무지원부충당금_1_예외적립품의_0910(완료)_Hana 2011-1 Program_Data Disk_Pool B_v2(v5-1더밸류-이교민)_차주명관리_20110726_v1 2 4 2" xfId="26696" xr:uid="{00000000-0005-0000-0000-0000AC110000}"/>
    <cellStyle name="_-* #,##0_-;-* #,##0_-;_-* &quot;-&quot;_-;_-@_-_재무지원부충당금_1_예외적립품의_0910(완료)_Hana 2011-1 Program_Data Disk_Pool B_v2(v5-1더밸류-이교민)_차주명관리_20110726_v1 2 5" xfId="22489" xr:uid="{00000000-0005-0000-0000-0000AD110000}"/>
    <cellStyle name="_-* #,##0_-;-* #,##0_-;_-* &quot;-&quot;_-;_-@_-_재무지원부충당금_1_예외적립품의_0910(완료)_Hana 2011-1 Program_Data Disk_Pool B_v2(v5-1더밸류-이교민)_차주명관리_20110726_v1 3" xfId="1277" xr:uid="{00000000-0005-0000-0000-0000AE110000}"/>
    <cellStyle name="_-* #,##0_-;-* #,##0_-;_-* &quot;-&quot;_-;_-@_-_재무지원부충당금_1_예외적립품의_0910(완료)_Hana 2011-1 Program_Data Disk_Pool B_v2(v5-1더밸류-이교민)_차주명관리_20110726_v1 3 2" xfId="1278" xr:uid="{00000000-0005-0000-0000-0000AF110000}"/>
    <cellStyle name="_-* #,##0_-;-* #,##0_-;_-* &quot;-&quot;_-;_-@_-_재무지원부충당금_1_예외적립품의_0910(완료)_Hana 2011-1 Program_Data Disk_Pool B_v2(v5-1더밸류-이교민)_차주명관리_20110726_v1 3 2 2" xfId="16366" xr:uid="{00000000-0005-0000-0000-0000B0110000}"/>
    <cellStyle name="_-* #,##0_-;-* #,##0_-;_-* &quot;-&quot;_-;_-@_-_재무지원부충당금_1_예외적립품의_0910(완료)_Hana 2011-1 Program_Data Disk_Pool B_v2(v5-1더밸류-이교민)_차주명관리_20110726_v1 3 2 2 2" xfId="26700" xr:uid="{00000000-0005-0000-0000-0000B1110000}"/>
    <cellStyle name="_-* #,##0_-;-* #,##0_-;_-* &quot;-&quot;_-;_-@_-_재무지원부충당금_1_예외적립품의_0910(완료)_Hana 2011-1 Program_Data Disk_Pool B_v2(v5-1더밸류-이교민)_차주명관리_20110726_v1 3 2 3" xfId="22493" xr:uid="{00000000-0005-0000-0000-0000B2110000}"/>
    <cellStyle name="_-* #,##0_-;-* #,##0_-;_-* &quot;-&quot;_-;_-@_-_재무지원부충당금_1_예외적립품의_0910(완료)_Hana 2011-1 Program_Data Disk_Pool B_v2(v5-1더밸류-이교민)_차주명관리_20110726_v1 3 3" xfId="1279" xr:uid="{00000000-0005-0000-0000-0000B3110000}"/>
    <cellStyle name="_-* #,##0_-;-* #,##0_-;_-* &quot;-&quot;_-;_-@_-_재무지원부충당금_1_예외적립품의_0910(완료)_Hana 2011-1 Program_Data Disk_Pool B_v2(v5-1더밸류-이교민)_차주명관리_20110726_v1 3 3 2" xfId="16367" xr:uid="{00000000-0005-0000-0000-0000B4110000}"/>
    <cellStyle name="_-* #,##0_-;-* #,##0_-;_-* &quot;-&quot;_-;_-@_-_재무지원부충당금_1_예외적립품의_0910(완료)_Hana 2011-1 Program_Data Disk_Pool B_v2(v5-1더밸류-이교민)_차주명관리_20110726_v1 3 3 2 2" xfId="26701" xr:uid="{00000000-0005-0000-0000-0000B5110000}"/>
    <cellStyle name="_-* #,##0_-;-* #,##0_-;_-* &quot;-&quot;_-;_-@_-_재무지원부충당금_1_예외적립품의_0910(완료)_Hana 2011-1 Program_Data Disk_Pool B_v2(v5-1더밸류-이교민)_차주명관리_20110726_v1 3 3 3" xfId="22494" xr:uid="{00000000-0005-0000-0000-0000B6110000}"/>
    <cellStyle name="_-* #,##0_-;-* #,##0_-;_-* &quot;-&quot;_-;_-@_-_재무지원부충당금_1_예외적립품의_0910(완료)_Hana 2011-1 Program_Data Disk_Pool B_v2(v5-1더밸류-이교민)_차주명관리_20110726_v1 3 4" xfId="16365" xr:uid="{00000000-0005-0000-0000-0000B7110000}"/>
    <cellStyle name="_-* #,##0_-;-* #,##0_-;_-* &quot;-&quot;_-;_-@_-_재무지원부충당금_1_예외적립품의_0910(완료)_Hana 2011-1 Program_Data Disk_Pool B_v2(v5-1더밸류-이교민)_차주명관리_20110726_v1 3 4 2" xfId="26699" xr:uid="{00000000-0005-0000-0000-0000B8110000}"/>
    <cellStyle name="_-* #,##0_-;-* #,##0_-;_-* &quot;-&quot;_-;_-@_-_재무지원부충당금_1_예외적립품의_0910(완료)_Hana 2011-1 Program_Data Disk_Pool B_v2(v5-1더밸류-이교민)_차주명관리_20110726_v1 3 5" xfId="22492" xr:uid="{00000000-0005-0000-0000-0000B9110000}"/>
    <cellStyle name="_-* #,##0_-;-* #,##0_-;_-* &quot;-&quot;_-;_-@_-_재무지원부충당금_1_예외적립품의_0910(완료)_Hana 2011-1 Program_Data Disk_Pool B_v2(v5-1더밸류-이교민)_차주명관리_20110726_v1 4" xfId="1280" xr:uid="{00000000-0005-0000-0000-0000BA110000}"/>
    <cellStyle name="_-* #,##0_-;-* #,##0_-;_-* &quot;-&quot;_-;_-@_-_재무지원부충당금_1_예외적립품의_0910(완료)_Hana 2011-1 Program_Data Disk_Pool B_v2(v5-1더밸류-이교민)_차주명관리_20110726_v1 4 2" xfId="1281" xr:uid="{00000000-0005-0000-0000-0000BB110000}"/>
    <cellStyle name="_-* #,##0_-;-* #,##0_-;_-* &quot;-&quot;_-;_-@_-_재무지원부충당금_1_예외적립품의_0910(완료)_Hana 2011-1 Program_Data Disk_Pool B_v2(v5-1더밸류-이교민)_차주명관리_20110726_v1 4 2 2" xfId="16369" xr:uid="{00000000-0005-0000-0000-0000BC110000}"/>
    <cellStyle name="_-* #,##0_-;-* #,##0_-;_-* &quot;-&quot;_-;_-@_-_재무지원부충당금_1_예외적립품의_0910(완료)_Hana 2011-1 Program_Data Disk_Pool B_v2(v5-1더밸류-이교민)_차주명관리_20110726_v1 4 2 2 2" xfId="26703" xr:uid="{00000000-0005-0000-0000-0000BD110000}"/>
    <cellStyle name="_-* #,##0_-;-* #,##0_-;_-* &quot;-&quot;_-;_-@_-_재무지원부충당금_1_예외적립품의_0910(완료)_Hana 2011-1 Program_Data Disk_Pool B_v2(v5-1더밸류-이교민)_차주명관리_20110726_v1 4 2 3" xfId="22496" xr:uid="{00000000-0005-0000-0000-0000BE110000}"/>
    <cellStyle name="_-* #,##0_-;-* #,##0_-;_-* &quot;-&quot;_-;_-@_-_재무지원부충당금_1_예외적립품의_0910(완료)_Hana 2011-1 Program_Data Disk_Pool B_v2(v5-1더밸류-이교민)_차주명관리_20110726_v1 4 3" xfId="1282" xr:uid="{00000000-0005-0000-0000-0000BF110000}"/>
    <cellStyle name="_-* #,##0_-;-* #,##0_-;_-* &quot;-&quot;_-;_-@_-_재무지원부충당금_1_예외적립품의_0910(완료)_Hana 2011-1 Program_Data Disk_Pool B_v2(v5-1더밸류-이교민)_차주명관리_20110726_v1 4 3 2" xfId="16370" xr:uid="{00000000-0005-0000-0000-0000C0110000}"/>
    <cellStyle name="_-* #,##0_-;-* #,##0_-;_-* &quot;-&quot;_-;_-@_-_재무지원부충당금_1_예외적립품의_0910(완료)_Hana 2011-1 Program_Data Disk_Pool B_v2(v5-1더밸류-이교민)_차주명관리_20110726_v1 4 3 2 2" xfId="26704" xr:uid="{00000000-0005-0000-0000-0000C1110000}"/>
    <cellStyle name="_-* #,##0_-;-* #,##0_-;_-* &quot;-&quot;_-;_-@_-_재무지원부충당금_1_예외적립품의_0910(완료)_Hana 2011-1 Program_Data Disk_Pool B_v2(v5-1더밸류-이교민)_차주명관리_20110726_v1 4 3 3" xfId="22497" xr:uid="{00000000-0005-0000-0000-0000C2110000}"/>
    <cellStyle name="_-* #,##0_-;-* #,##0_-;_-* &quot;-&quot;_-;_-@_-_재무지원부충당금_1_예외적립품의_0910(완료)_Hana 2011-1 Program_Data Disk_Pool B_v2(v5-1더밸류-이교민)_차주명관리_20110726_v1 4 4" xfId="16368" xr:uid="{00000000-0005-0000-0000-0000C3110000}"/>
    <cellStyle name="_-* #,##0_-;-* #,##0_-;_-* &quot;-&quot;_-;_-@_-_재무지원부충당금_1_예외적립품의_0910(완료)_Hana 2011-1 Program_Data Disk_Pool B_v2(v5-1더밸류-이교민)_차주명관리_20110726_v1 4 4 2" xfId="26702" xr:uid="{00000000-0005-0000-0000-0000C4110000}"/>
    <cellStyle name="_-* #,##0_-;-* #,##0_-;_-* &quot;-&quot;_-;_-@_-_재무지원부충당금_1_예외적립품의_0910(완료)_Hana 2011-1 Program_Data Disk_Pool B_v2(v5-1더밸류-이교민)_차주명관리_20110726_v1 4 5" xfId="22495" xr:uid="{00000000-0005-0000-0000-0000C5110000}"/>
    <cellStyle name="_-* #,##0_-;-* #,##0_-;_-* &quot;-&quot;_-;_-@_-_재무지원부충당금_1_예외적립품의_0910(완료)_Hana 2011-1 Program_Data Disk_Pool B_v2(v5-1더밸류-이교민)_차주명관리_20110726_v1 5" xfId="1283" xr:uid="{00000000-0005-0000-0000-0000C6110000}"/>
    <cellStyle name="_-* #,##0_-;-* #,##0_-;_-* &quot;-&quot;_-;_-@_-_재무지원부충당금_1_예외적립품의_0910(완료)_Hana 2011-1 Program_Data Disk_Pool B_v2(v5-1더밸류-이교민)_차주명관리_20110726_v1 5 2" xfId="16371" xr:uid="{00000000-0005-0000-0000-0000C7110000}"/>
    <cellStyle name="_-* #,##0_-;-* #,##0_-;_-* &quot;-&quot;_-;_-@_-_재무지원부충당금_1_예외적립품의_0910(완료)_Hana 2011-1 Program_Data Disk_Pool B_v2(v5-1더밸류-이교민)_차주명관리_20110726_v1 5 2 2" xfId="26705" xr:uid="{00000000-0005-0000-0000-0000C8110000}"/>
    <cellStyle name="_-* #,##0_-;-* #,##0_-;_-* &quot;-&quot;_-;_-@_-_재무지원부충당금_1_예외적립품의_0910(완료)_Hana 2011-1 Program_Data Disk_Pool B_v2(v5-1더밸류-이교민)_차주명관리_20110726_v1 5 3" xfId="22498" xr:uid="{00000000-0005-0000-0000-0000C9110000}"/>
    <cellStyle name="_-* #,##0_-;-* #,##0_-;_-* &quot;-&quot;_-;_-@_-_재무지원부충당금_1_예외적립품의_0910(완료)_Hana 2011-1 Program_Data Disk_Pool B_v2(v5-1더밸류-이교민)_차주명관리_20110726_v1 6" xfId="1284" xr:uid="{00000000-0005-0000-0000-0000CA110000}"/>
    <cellStyle name="_-* #,##0_-;-* #,##0_-;_-* &quot;-&quot;_-;_-@_-_재무지원부충당금_1_예외적립품의_0910(완료)_Hana 2011-1 Program_Data Disk_Pool B_v2(v5-1더밸류-이교민)_차주명관리_20110726_v1 6 2" xfId="16372" xr:uid="{00000000-0005-0000-0000-0000CB110000}"/>
    <cellStyle name="_-* #,##0_-;-* #,##0_-;_-* &quot;-&quot;_-;_-@_-_재무지원부충당금_1_예외적립품의_0910(완료)_Hana 2011-1 Program_Data Disk_Pool B_v2(v5-1더밸류-이교민)_차주명관리_20110726_v1 6 2 2" xfId="26706" xr:uid="{00000000-0005-0000-0000-0000CC110000}"/>
    <cellStyle name="_-* #,##0_-;-* #,##0_-;_-* &quot;-&quot;_-;_-@_-_재무지원부충당금_1_예외적립품의_0910(완료)_Hana 2011-1 Program_Data Disk_Pool B_v2(v5-1더밸류-이교민)_차주명관리_20110726_v1 6 3" xfId="22499" xr:uid="{00000000-0005-0000-0000-0000CD110000}"/>
    <cellStyle name="_-* #,##0_-;-* #,##0_-;_-* &quot;-&quot;_-;_-@_-_재무지원부충당금_1_예외적립품의_0910(완료)_Hana 2011-1 Program_Data Disk_Pool B_v2(v5-1더밸류-이교민)_차주명관리_20110726_v1 7" xfId="1285" xr:uid="{00000000-0005-0000-0000-0000CE110000}"/>
    <cellStyle name="_-* #,##0_-;-* #,##0_-;_-* &quot;-&quot;_-;_-@_-_재무지원부충당금_1_예외적립품의_0910(완료)_Hana 2011-1 Program_Data Disk_Pool B_v2(v5-1더밸류-이교민)_차주명관리_20110726_v1 7 2" xfId="16373" xr:uid="{00000000-0005-0000-0000-0000CF110000}"/>
    <cellStyle name="_-* #,##0_-;-* #,##0_-;_-* &quot;-&quot;_-;_-@_-_재무지원부충당금_1_예외적립품의_0910(완료)_Hana 2011-1 Program_Data Disk_Pool B_v2(v5-1더밸류-이교민)_차주명관리_20110726_v1 7 2 2" xfId="26707" xr:uid="{00000000-0005-0000-0000-0000D0110000}"/>
    <cellStyle name="_-* #,##0_-;-* #,##0_-;_-* &quot;-&quot;_-;_-@_-_재무지원부충당금_1_예외적립품의_0910(완료)_Hana 2011-1 Program_Data Disk_Pool B_v2(v5-1더밸류-이교민)_차주명관리_20110726_v1 7 3" xfId="22500" xr:uid="{00000000-0005-0000-0000-0000D1110000}"/>
    <cellStyle name="_-* #,##0_-;-* #,##0_-;_-* &quot;-&quot;_-;_-@_-_재무지원부충당금_1_예외적립품의_0910(완료)_Hana 2011-1 Program_Data Disk_Pool B_v2(v5-1더밸류-이교민)_차주명관리_20110726_v1 8" xfId="16361" xr:uid="{00000000-0005-0000-0000-0000D2110000}"/>
    <cellStyle name="_-* #,##0_-;-* #,##0_-;_-* &quot;-&quot;_-;_-@_-_재무지원부충당금_1_예외적립품의_0910(완료)_Hana 2011-1 Program_Data Disk_Pool B_v2(v5-1더밸류-이교민)_차주명관리_20110726_v1 8 2" xfId="26695" xr:uid="{00000000-0005-0000-0000-0000D3110000}"/>
    <cellStyle name="_-* #,##0_-;-* #,##0_-;_-* &quot;-&quot;_-;_-@_-_재무지원부충당금_1_예외적립품의_0910(완료)_Hana 2011-1 Program_Data Disk_Pool B_v2(v5-1더밸류-이교민)_차주명관리_20110726_v1 9" xfId="22488" xr:uid="{00000000-0005-0000-0000-0000D4110000}"/>
    <cellStyle name="_-* #,##0_-;-* #,##0_-;_-* &quot;-&quot;_-;_-@_-_재무지원부충당금_1_예외적립품의_0910(완료)_SHB_2011-3_담보sheet(더밸류_v6이교민)" xfId="1286" xr:uid="{00000000-0005-0000-0000-0000D5110000}"/>
    <cellStyle name="_-* #,##0_-;-* #,##0_-;_-* &quot;-&quot;_-;_-@_-_재무지원부충당금_1_예외적립품의_0910(완료)_SHB_2011-3_담보sheet(더밸류_v6이교민) 2" xfId="1287" xr:uid="{00000000-0005-0000-0000-0000D6110000}"/>
    <cellStyle name="_-* #,##0_-;-* #,##0_-;_-* &quot;-&quot;_-;_-@_-_재무지원부충당금_1_예외적립품의_0910(완료)_SHB_2011-3_담보sheet(더밸류_v6이교민) 2 2" xfId="1288" xr:uid="{00000000-0005-0000-0000-0000D7110000}"/>
    <cellStyle name="_-* #,##0_-;-* #,##0_-;_-* &quot;-&quot;_-;_-@_-_재무지원부충당금_1_예외적립품의_0910(완료)_SHB_2011-3_담보sheet(더밸류_v6이교민) 2 2 2" xfId="16376" xr:uid="{00000000-0005-0000-0000-0000D8110000}"/>
    <cellStyle name="_-* #,##0_-;-* #,##0_-;_-* &quot;-&quot;_-;_-@_-_재무지원부충당금_1_예외적립품의_0910(완료)_SHB_2011-3_담보sheet(더밸류_v6이교민) 2 2 2 2" xfId="26710" xr:uid="{00000000-0005-0000-0000-0000D9110000}"/>
    <cellStyle name="_-* #,##0_-;-* #,##0_-;_-* &quot;-&quot;_-;_-@_-_재무지원부충당금_1_예외적립품의_0910(완료)_SHB_2011-3_담보sheet(더밸류_v6이교민) 2 2 3" xfId="22503" xr:uid="{00000000-0005-0000-0000-0000DA110000}"/>
    <cellStyle name="_-* #,##0_-;-* #,##0_-;_-* &quot;-&quot;_-;_-@_-_재무지원부충당금_1_예외적립품의_0910(완료)_SHB_2011-3_담보sheet(더밸류_v6이교민) 2 3" xfId="1289" xr:uid="{00000000-0005-0000-0000-0000DB110000}"/>
    <cellStyle name="_-* #,##0_-;-* #,##0_-;_-* &quot;-&quot;_-;_-@_-_재무지원부충당금_1_예외적립품의_0910(완료)_SHB_2011-3_담보sheet(더밸류_v6이교민) 2 3 2" xfId="16377" xr:uid="{00000000-0005-0000-0000-0000DC110000}"/>
    <cellStyle name="_-* #,##0_-;-* #,##0_-;_-* &quot;-&quot;_-;_-@_-_재무지원부충당금_1_예외적립품의_0910(완료)_SHB_2011-3_담보sheet(더밸류_v6이교민) 2 3 2 2" xfId="26711" xr:uid="{00000000-0005-0000-0000-0000DD110000}"/>
    <cellStyle name="_-* #,##0_-;-* #,##0_-;_-* &quot;-&quot;_-;_-@_-_재무지원부충당금_1_예외적립품의_0910(완료)_SHB_2011-3_담보sheet(더밸류_v6이교민) 2 3 3" xfId="22504" xr:uid="{00000000-0005-0000-0000-0000DE110000}"/>
    <cellStyle name="_-* #,##0_-;-* #,##0_-;_-* &quot;-&quot;_-;_-@_-_재무지원부충당금_1_예외적립품의_0910(완료)_SHB_2011-3_담보sheet(더밸류_v6이교민) 2 4" xfId="16375" xr:uid="{00000000-0005-0000-0000-0000DF110000}"/>
    <cellStyle name="_-* #,##0_-;-* #,##0_-;_-* &quot;-&quot;_-;_-@_-_재무지원부충당금_1_예외적립품의_0910(완료)_SHB_2011-3_담보sheet(더밸류_v6이교민) 2 4 2" xfId="26709" xr:uid="{00000000-0005-0000-0000-0000E0110000}"/>
    <cellStyle name="_-* #,##0_-;-* #,##0_-;_-* &quot;-&quot;_-;_-@_-_재무지원부충당금_1_예외적립품의_0910(완료)_SHB_2011-3_담보sheet(더밸류_v6이교민) 2 5" xfId="22502" xr:uid="{00000000-0005-0000-0000-0000E1110000}"/>
    <cellStyle name="_-* #,##0_-;-* #,##0_-;_-* &quot;-&quot;_-;_-@_-_재무지원부충당금_1_예외적립품의_0910(완료)_SHB_2011-3_담보sheet(더밸류_v6이교민) 3" xfId="1290" xr:uid="{00000000-0005-0000-0000-0000E2110000}"/>
    <cellStyle name="_-* #,##0_-;-* #,##0_-;_-* &quot;-&quot;_-;_-@_-_재무지원부충당금_1_예외적립품의_0910(완료)_SHB_2011-3_담보sheet(더밸류_v6이교민) 3 2" xfId="1291" xr:uid="{00000000-0005-0000-0000-0000E3110000}"/>
    <cellStyle name="_-* #,##0_-;-* #,##0_-;_-* &quot;-&quot;_-;_-@_-_재무지원부충당금_1_예외적립품의_0910(완료)_SHB_2011-3_담보sheet(더밸류_v6이교민) 3 2 2" xfId="16379" xr:uid="{00000000-0005-0000-0000-0000E4110000}"/>
    <cellStyle name="_-* #,##0_-;-* #,##0_-;_-* &quot;-&quot;_-;_-@_-_재무지원부충당금_1_예외적립품의_0910(완료)_SHB_2011-3_담보sheet(더밸류_v6이교민) 3 2 2 2" xfId="26713" xr:uid="{00000000-0005-0000-0000-0000E5110000}"/>
    <cellStyle name="_-* #,##0_-;-* #,##0_-;_-* &quot;-&quot;_-;_-@_-_재무지원부충당금_1_예외적립품의_0910(완료)_SHB_2011-3_담보sheet(더밸류_v6이교민) 3 2 3" xfId="22506" xr:uid="{00000000-0005-0000-0000-0000E6110000}"/>
    <cellStyle name="_-* #,##0_-;-* #,##0_-;_-* &quot;-&quot;_-;_-@_-_재무지원부충당금_1_예외적립품의_0910(완료)_SHB_2011-3_담보sheet(더밸류_v6이교민) 3 3" xfId="1292" xr:uid="{00000000-0005-0000-0000-0000E7110000}"/>
    <cellStyle name="_-* #,##0_-;-* #,##0_-;_-* &quot;-&quot;_-;_-@_-_재무지원부충당금_1_예외적립품의_0910(완료)_SHB_2011-3_담보sheet(더밸류_v6이교민) 3 3 2" xfId="16380" xr:uid="{00000000-0005-0000-0000-0000E8110000}"/>
    <cellStyle name="_-* #,##0_-;-* #,##0_-;_-* &quot;-&quot;_-;_-@_-_재무지원부충당금_1_예외적립품의_0910(완료)_SHB_2011-3_담보sheet(더밸류_v6이교민) 3 3 2 2" xfId="26714" xr:uid="{00000000-0005-0000-0000-0000E9110000}"/>
    <cellStyle name="_-* #,##0_-;-* #,##0_-;_-* &quot;-&quot;_-;_-@_-_재무지원부충당금_1_예외적립품의_0910(완료)_SHB_2011-3_담보sheet(더밸류_v6이교민) 3 3 3" xfId="22507" xr:uid="{00000000-0005-0000-0000-0000EA110000}"/>
    <cellStyle name="_-* #,##0_-;-* #,##0_-;_-* &quot;-&quot;_-;_-@_-_재무지원부충당금_1_예외적립품의_0910(완료)_SHB_2011-3_담보sheet(더밸류_v6이교민) 3 4" xfId="16378" xr:uid="{00000000-0005-0000-0000-0000EB110000}"/>
    <cellStyle name="_-* #,##0_-;-* #,##0_-;_-* &quot;-&quot;_-;_-@_-_재무지원부충당금_1_예외적립품의_0910(완료)_SHB_2011-3_담보sheet(더밸류_v6이교민) 3 4 2" xfId="26712" xr:uid="{00000000-0005-0000-0000-0000EC110000}"/>
    <cellStyle name="_-* #,##0_-;-* #,##0_-;_-* &quot;-&quot;_-;_-@_-_재무지원부충당금_1_예외적립품의_0910(완료)_SHB_2011-3_담보sheet(더밸류_v6이교민) 3 5" xfId="22505" xr:uid="{00000000-0005-0000-0000-0000ED110000}"/>
    <cellStyle name="_-* #,##0_-;-* #,##0_-;_-* &quot;-&quot;_-;_-@_-_재무지원부충당금_1_예외적립품의_0910(완료)_SHB_2011-3_담보sheet(더밸류_v6이교민) 4" xfId="1293" xr:uid="{00000000-0005-0000-0000-0000EE110000}"/>
    <cellStyle name="_-* #,##0_-;-* #,##0_-;_-* &quot;-&quot;_-;_-@_-_재무지원부충당금_1_예외적립품의_0910(완료)_SHB_2011-3_담보sheet(더밸류_v6이교민) 4 2" xfId="1294" xr:uid="{00000000-0005-0000-0000-0000EF110000}"/>
    <cellStyle name="_-* #,##0_-;-* #,##0_-;_-* &quot;-&quot;_-;_-@_-_재무지원부충당금_1_예외적립품의_0910(완료)_SHB_2011-3_담보sheet(더밸류_v6이교민) 4 2 2" xfId="16382" xr:uid="{00000000-0005-0000-0000-0000F0110000}"/>
    <cellStyle name="_-* #,##0_-;-* #,##0_-;_-* &quot;-&quot;_-;_-@_-_재무지원부충당금_1_예외적립품의_0910(완료)_SHB_2011-3_담보sheet(더밸류_v6이교민) 4 2 2 2" xfId="26716" xr:uid="{00000000-0005-0000-0000-0000F1110000}"/>
    <cellStyle name="_-* #,##0_-;-* #,##0_-;_-* &quot;-&quot;_-;_-@_-_재무지원부충당금_1_예외적립품의_0910(완료)_SHB_2011-3_담보sheet(더밸류_v6이교민) 4 2 3" xfId="22509" xr:uid="{00000000-0005-0000-0000-0000F2110000}"/>
    <cellStyle name="_-* #,##0_-;-* #,##0_-;_-* &quot;-&quot;_-;_-@_-_재무지원부충당금_1_예외적립품의_0910(완료)_SHB_2011-3_담보sheet(더밸류_v6이교민) 4 3" xfId="1295" xr:uid="{00000000-0005-0000-0000-0000F3110000}"/>
    <cellStyle name="_-* #,##0_-;-* #,##0_-;_-* &quot;-&quot;_-;_-@_-_재무지원부충당금_1_예외적립품의_0910(완료)_SHB_2011-3_담보sheet(더밸류_v6이교민) 4 3 2" xfId="16383" xr:uid="{00000000-0005-0000-0000-0000F4110000}"/>
    <cellStyle name="_-* #,##0_-;-* #,##0_-;_-* &quot;-&quot;_-;_-@_-_재무지원부충당금_1_예외적립품의_0910(완료)_SHB_2011-3_담보sheet(더밸류_v6이교민) 4 3 2 2" xfId="26717" xr:uid="{00000000-0005-0000-0000-0000F5110000}"/>
    <cellStyle name="_-* #,##0_-;-* #,##0_-;_-* &quot;-&quot;_-;_-@_-_재무지원부충당금_1_예외적립품의_0910(완료)_SHB_2011-3_담보sheet(더밸류_v6이교민) 4 3 3" xfId="22510" xr:uid="{00000000-0005-0000-0000-0000F6110000}"/>
    <cellStyle name="_-* #,##0_-;-* #,##0_-;_-* &quot;-&quot;_-;_-@_-_재무지원부충당금_1_예외적립품의_0910(완료)_SHB_2011-3_담보sheet(더밸류_v6이교민) 4 4" xfId="16381" xr:uid="{00000000-0005-0000-0000-0000F7110000}"/>
    <cellStyle name="_-* #,##0_-;-* #,##0_-;_-* &quot;-&quot;_-;_-@_-_재무지원부충당금_1_예외적립품의_0910(완료)_SHB_2011-3_담보sheet(더밸류_v6이교민) 4 4 2" xfId="26715" xr:uid="{00000000-0005-0000-0000-0000F8110000}"/>
    <cellStyle name="_-* #,##0_-;-* #,##0_-;_-* &quot;-&quot;_-;_-@_-_재무지원부충당금_1_예외적립품의_0910(완료)_SHB_2011-3_담보sheet(더밸류_v6이교민) 4 5" xfId="22508" xr:uid="{00000000-0005-0000-0000-0000F9110000}"/>
    <cellStyle name="_-* #,##0_-;-* #,##0_-;_-* &quot;-&quot;_-;_-@_-_재무지원부충당금_1_예외적립품의_0910(완료)_SHB_2011-3_담보sheet(더밸류_v6이교민) 5" xfId="1296" xr:uid="{00000000-0005-0000-0000-0000FA110000}"/>
    <cellStyle name="_-* #,##0_-;-* #,##0_-;_-* &quot;-&quot;_-;_-@_-_재무지원부충당금_1_예외적립품의_0910(완료)_SHB_2011-3_담보sheet(더밸류_v6이교민) 5 2" xfId="16384" xr:uid="{00000000-0005-0000-0000-0000FB110000}"/>
    <cellStyle name="_-* #,##0_-;-* #,##0_-;_-* &quot;-&quot;_-;_-@_-_재무지원부충당금_1_예외적립품의_0910(완료)_SHB_2011-3_담보sheet(더밸류_v6이교민) 5 2 2" xfId="26718" xr:uid="{00000000-0005-0000-0000-0000FC110000}"/>
    <cellStyle name="_-* #,##0_-;-* #,##0_-;_-* &quot;-&quot;_-;_-@_-_재무지원부충당금_1_예외적립품의_0910(완료)_SHB_2011-3_담보sheet(더밸류_v6이교민) 5 3" xfId="22511" xr:uid="{00000000-0005-0000-0000-0000FD110000}"/>
    <cellStyle name="_-* #,##0_-;-* #,##0_-;_-* &quot;-&quot;_-;_-@_-_재무지원부충당금_1_예외적립품의_0910(완료)_SHB_2011-3_담보sheet(더밸류_v6이교민) 6" xfId="1297" xr:uid="{00000000-0005-0000-0000-0000FE110000}"/>
    <cellStyle name="_-* #,##0_-;-* #,##0_-;_-* &quot;-&quot;_-;_-@_-_재무지원부충당금_1_예외적립품의_0910(완료)_SHB_2011-3_담보sheet(더밸류_v6이교민) 6 2" xfId="16385" xr:uid="{00000000-0005-0000-0000-0000FF110000}"/>
    <cellStyle name="_-* #,##0_-;-* #,##0_-;_-* &quot;-&quot;_-;_-@_-_재무지원부충당금_1_예외적립품의_0910(완료)_SHB_2011-3_담보sheet(더밸류_v6이교민) 6 2 2" xfId="26719" xr:uid="{00000000-0005-0000-0000-000000120000}"/>
    <cellStyle name="_-* #,##0_-;-* #,##0_-;_-* &quot;-&quot;_-;_-@_-_재무지원부충당금_1_예외적립품의_0910(완료)_SHB_2011-3_담보sheet(더밸류_v6이교민) 6 3" xfId="22512" xr:uid="{00000000-0005-0000-0000-000001120000}"/>
    <cellStyle name="_-* #,##0_-;-* #,##0_-;_-* &quot;-&quot;_-;_-@_-_재무지원부충당금_1_예외적립품의_0910(완료)_SHB_2011-3_담보sheet(더밸류_v6이교민) 7" xfId="1298" xr:uid="{00000000-0005-0000-0000-000002120000}"/>
    <cellStyle name="_-* #,##0_-;-* #,##0_-;_-* &quot;-&quot;_-;_-@_-_재무지원부충당금_1_예외적립품의_0910(완료)_SHB_2011-3_담보sheet(더밸류_v6이교민) 7 2" xfId="16386" xr:uid="{00000000-0005-0000-0000-000003120000}"/>
    <cellStyle name="_-* #,##0_-;-* #,##0_-;_-* &quot;-&quot;_-;_-@_-_재무지원부충당금_1_예외적립품의_0910(완료)_SHB_2011-3_담보sheet(더밸류_v6이교민) 7 2 2" xfId="26720" xr:uid="{00000000-0005-0000-0000-000004120000}"/>
    <cellStyle name="_-* #,##0_-;-* #,##0_-;_-* &quot;-&quot;_-;_-@_-_재무지원부충당금_1_예외적립품의_0910(완료)_SHB_2011-3_담보sheet(더밸류_v6이교민) 7 3" xfId="22513" xr:uid="{00000000-0005-0000-0000-000005120000}"/>
    <cellStyle name="_-* #,##0_-;-* #,##0_-;_-* &quot;-&quot;_-;_-@_-_재무지원부충당금_1_예외적립품의_0910(완료)_SHB_2011-3_담보sheet(더밸류_v6이교민) 8" xfId="16374" xr:uid="{00000000-0005-0000-0000-000006120000}"/>
    <cellStyle name="_-* #,##0_-;-* #,##0_-;_-* &quot;-&quot;_-;_-@_-_재무지원부충당금_1_예외적립품의_0910(완료)_SHB_2011-3_담보sheet(더밸류_v6이교민) 8 2" xfId="26708" xr:uid="{00000000-0005-0000-0000-000007120000}"/>
    <cellStyle name="_-* #,##0_-;-* #,##0_-;_-* &quot;-&quot;_-;_-@_-_재무지원부충당금_1_예외적립품의_0910(완료)_SHB_2011-3_담보sheet(더밸류_v6이교민) 9" xfId="22501" xr:uid="{00000000-0005-0000-0000-000008120000}"/>
    <cellStyle name="_-* #,##0_-;-* #,##0_-;_-* &quot;-&quot;_-;_-@_-_재무지원부충당금_1_예외적립품의_0910(완료)_SHB_2011-3_담보sheet(더밸류_v6이교민)_차주명관리_20110726_v1" xfId="1299" xr:uid="{00000000-0005-0000-0000-000009120000}"/>
    <cellStyle name="_-* #,##0_-;-* #,##0_-;_-* &quot;-&quot;_-;_-@_-_재무지원부충당금_1_예외적립품의_0910(완료)_SHB_2011-3_담보sheet(더밸류_v6이교민)_차주명관리_20110726_v1 2" xfId="1300" xr:uid="{00000000-0005-0000-0000-00000A120000}"/>
    <cellStyle name="_-* #,##0_-;-* #,##0_-;_-* &quot;-&quot;_-;_-@_-_재무지원부충당금_1_예외적립품의_0910(완료)_SHB_2011-3_담보sheet(더밸류_v6이교민)_차주명관리_20110726_v1 2 2" xfId="1301" xr:uid="{00000000-0005-0000-0000-00000B120000}"/>
    <cellStyle name="_-* #,##0_-;-* #,##0_-;_-* &quot;-&quot;_-;_-@_-_재무지원부충당금_1_예외적립품의_0910(완료)_SHB_2011-3_담보sheet(더밸류_v6이교민)_차주명관리_20110726_v1 2 2 2" xfId="16389" xr:uid="{00000000-0005-0000-0000-00000C120000}"/>
    <cellStyle name="_-* #,##0_-;-* #,##0_-;_-* &quot;-&quot;_-;_-@_-_재무지원부충당금_1_예외적립품의_0910(완료)_SHB_2011-3_담보sheet(더밸류_v6이교민)_차주명관리_20110726_v1 2 2 2 2" xfId="26723" xr:uid="{00000000-0005-0000-0000-00000D120000}"/>
    <cellStyle name="_-* #,##0_-;-* #,##0_-;_-* &quot;-&quot;_-;_-@_-_재무지원부충당금_1_예외적립품의_0910(완료)_SHB_2011-3_담보sheet(더밸류_v6이교민)_차주명관리_20110726_v1 2 2 3" xfId="22516" xr:uid="{00000000-0005-0000-0000-00000E120000}"/>
    <cellStyle name="_-* #,##0_-;-* #,##0_-;_-* &quot;-&quot;_-;_-@_-_재무지원부충당금_1_예외적립품의_0910(완료)_SHB_2011-3_담보sheet(더밸류_v6이교민)_차주명관리_20110726_v1 2 3" xfId="1302" xr:uid="{00000000-0005-0000-0000-00000F120000}"/>
    <cellStyle name="_-* #,##0_-;-* #,##0_-;_-* &quot;-&quot;_-;_-@_-_재무지원부충당금_1_예외적립품의_0910(완료)_SHB_2011-3_담보sheet(더밸류_v6이교민)_차주명관리_20110726_v1 2 3 2" xfId="16390" xr:uid="{00000000-0005-0000-0000-000010120000}"/>
    <cellStyle name="_-* #,##0_-;-* #,##0_-;_-* &quot;-&quot;_-;_-@_-_재무지원부충당금_1_예외적립품의_0910(완료)_SHB_2011-3_담보sheet(더밸류_v6이교민)_차주명관리_20110726_v1 2 3 2 2" xfId="26724" xr:uid="{00000000-0005-0000-0000-000011120000}"/>
    <cellStyle name="_-* #,##0_-;-* #,##0_-;_-* &quot;-&quot;_-;_-@_-_재무지원부충당금_1_예외적립품의_0910(완료)_SHB_2011-3_담보sheet(더밸류_v6이교민)_차주명관리_20110726_v1 2 3 3" xfId="22517" xr:uid="{00000000-0005-0000-0000-000012120000}"/>
    <cellStyle name="_-* #,##0_-;-* #,##0_-;_-* &quot;-&quot;_-;_-@_-_재무지원부충당금_1_예외적립품의_0910(완료)_SHB_2011-3_담보sheet(더밸류_v6이교민)_차주명관리_20110726_v1 2 4" xfId="16388" xr:uid="{00000000-0005-0000-0000-000013120000}"/>
    <cellStyle name="_-* #,##0_-;-* #,##0_-;_-* &quot;-&quot;_-;_-@_-_재무지원부충당금_1_예외적립품의_0910(완료)_SHB_2011-3_담보sheet(더밸류_v6이교민)_차주명관리_20110726_v1 2 4 2" xfId="26722" xr:uid="{00000000-0005-0000-0000-000014120000}"/>
    <cellStyle name="_-* #,##0_-;-* #,##0_-;_-* &quot;-&quot;_-;_-@_-_재무지원부충당금_1_예외적립품의_0910(완료)_SHB_2011-3_담보sheet(더밸류_v6이교민)_차주명관리_20110726_v1 2 5" xfId="22515" xr:uid="{00000000-0005-0000-0000-000015120000}"/>
    <cellStyle name="_-* #,##0_-;-* #,##0_-;_-* &quot;-&quot;_-;_-@_-_재무지원부충당금_1_예외적립품의_0910(완료)_SHB_2011-3_담보sheet(더밸류_v6이교민)_차주명관리_20110726_v1 3" xfId="1303" xr:uid="{00000000-0005-0000-0000-000016120000}"/>
    <cellStyle name="_-* #,##0_-;-* #,##0_-;_-* &quot;-&quot;_-;_-@_-_재무지원부충당금_1_예외적립품의_0910(완료)_SHB_2011-3_담보sheet(더밸류_v6이교민)_차주명관리_20110726_v1 3 2" xfId="1304" xr:uid="{00000000-0005-0000-0000-000017120000}"/>
    <cellStyle name="_-* #,##0_-;-* #,##0_-;_-* &quot;-&quot;_-;_-@_-_재무지원부충당금_1_예외적립품의_0910(완료)_SHB_2011-3_담보sheet(더밸류_v6이교민)_차주명관리_20110726_v1 3 2 2" xfId="16392" xr:uid="{00000000-0005-0000-0000-000018120000}"/>
    <cellStyle name="_-* #,##0_-;-* #,##0_-;_-* &quot;-&quot;_-;_-@_-_재무지원부충당금_1_예외적립품의_0910(완료)_SHB_2011-3_담보sheet(더밸류_v6이교민)_차주명관리_20110726_v1 3 2 2 2" xfId="26726" xr:uid="{00000000-0005-0000-0000-000019120000}"/>
    <cellStyle name="_-* #,##0_-;-* #,##0_-;_-* &quot;-&quot;_-;_-@_-_재무지원부충당금_1_예외적립품의_0910(완료)_SHB_2011-3_담보sheet(더밸류_v6이교민)_차주명관리_20110726_v1 3 2 3" xfId="22519" xr:uid="{00000000-0005-0000-0000-00001A120000}"/>
    <cellStyle name="_-* #,##0_-;-* #,##0_-;_-* &quot;-&quot;_-;_-@_-_재무지원부충당금_1_예외적립품의_0910(완료)_SHB_2011-3_담보sheet(더밸류_v6이교민)_차주명관리_20110726_v1 3 3" xfId="1305" xr:uid="{00000000-0005-0000-0000-00001B120000}"/>
    <cellStyle name="_-* #,##0_-;-* #,##0_-;_-* &quot;-&quot;_-;_-@_-_재무지원부충당금_1_예외적립품의_0910(완료)_SHB_2011-3_담보sheet(더밸류_v6이교민)_차주명관리_20110726_v1 3 3 2" xfId="16393" xr:uid="{00000000-0005-0000-0000-00001C120000}"/>
    <cellStyle name="_-* #,##0_-;-* #,##0_-;_-* &quot;-&quot;_-;_-@_-_재무지원부충당금_1_예외적립품의_0910(완료)_SHB_2011-3_담보sheet(더밸류_v6이교민)_차주명관리_20110726_v1 3 3 2 2" xfId="26727" xr:uid="{00000000-0005-0000-0000-00001D120000}"/>
    <cellStyle name="_-* #,##0_-;-* #,##0_-;_-* &quot;-&quot;_-;_-@_-_재무지원부충당금_1_예외적립품의_0910(완료)_SHB_2011-3_담보sheet(더밸류_v6이교민)_차주명관리_20110726_v1 3 3 3" xfId="22520" xr:uid="{00000000-0005-0000-0000-00001E120000}"/>
    <cellStyle name="_-* #,##0_-;-* #,##0_-;_-* &quot;-&quot;_-;_-@_-_재무지원부충당금_1_예외적립품의_0910(완료)_SHB_2011-3_담보sheet(더밸류_v6이교민)_차주명관리_20110726_v1 3 4" xfId="16391" xr:uid="{00000000-0005-0000-0000-00001F120000}"/>
    <cellStyle name="_-* #,##0_-;-* #,##0_-;_-* &quot;-&quot;_-;_-@_-_재무지원부충당금_1_예외적립품의_0910(완료)_SHB_2011-3_담보sheet(더밸류_v6이교민)_차주명관리_20110726_v1 3 4 2" xfId="26725" xr:uid="{00000000-0005-0000-0000-000020120000}"/>
    <cellStyle name="_-* #,##0_-;-* #,##0_-;_-* &quot;-&quot;_-;_-@_-_재무지원부충당금_1_예외적립품의_0910(완료)_SHB_2011-3_담보sheet(더밸류_v6이교민)_차주명관리_20110726_v1 3 5" xfId="22518" xr:uid="{00000000-0005-0000-0000-000021120000}"/>
    <cellStyle name="_-* #,##0_-;-* #,##0_-;_-* &quot;-&quot;_-;_-@_-_재무지원부충당금_1_예외적립품의_0910(완료)_SHB_2011-3_담보sheet(더밸류_v6이교민)_차주명관리_20110726_v1 4" xfId="1306" xr:uid="{00000000-0005-0000-0000-000022120000}"/>
    <cellStyle name="_-* #,##0_-;-* #,##0_-;_-* &quot;-&quot;_-;_-@_-_재무지원부충당금_1_예외적립품의_0910(완료)_SHB_2011-3_담보sheet(더밸류_v6이교민)_차주명관리_20110726_v1 4 2" xfId="1307" xr:uid="{00000000-0005-0000-0000-000023120000}"/>
    <cellStyle name="_-* #,##0_-;-* #,##0_-;_-* &quot;-&quot;_-;_-@_-_재무지원부충당금_1_예외적립품의_0910(완료)_SHB_2011-3_담보sheet(더밸류_v6이교민)_차주명관리_20110726_v1 4 2 2" xfId="16395" xr:uid="{00000000-0005-0000-0000-000024120000}"/>
    <cellStyle name="_-* #,##0_-;-* #,##0_-;_-* &quot;-&quot;_-;_-@_-_재무지원부충당금_1_예외적립품의_0910(완료)_SHB_2011-3_담보sheet(더밸류_v6이교민)_차주명관리_20110726_v1 4 2 2 2" xfId="26729" xr:uid="{00000000-0005-0000-0000-000025120000}"/>
    <cellStyle name="_-* #,##0_-;-* #,##0_-;_-* &quot;-&quot;_-;_-@_-_재무지원부충당금_1_예외적립품의_0910(완료)_SHB_2011-3_담보sheet(더밸류_v6이교민)_차주명관리_20110726_v1 4 2 3" xfId="22522" xr:uid="{00000000-0005-0000-0000-000026120000}"/>
    <cellStyle name="_-* #,##0_-;-* #,##0_-;_-* &quot;-&quot;_-;_-@_-_재무지원부충당금_1_예외적립품의_0910(완료)_SHB_2011-3_담보sheet(더밸류_v6이교민)_차주명관리_20110726_v1 4 3" xfId="1308" xr:uid="{00000000-0005-0000-0000-000027120000}"/>
    <cellStyle name="_-* #,##0_-;-* #,##0_-;_-* &quot;-&quot;_-;_-@_-_재무지원부충당금_1_예외적립품의_0910(완료)_SHB_2011-3_담보sheet(더밸류_v6이교민)_차주명관리_20110726_v1 4 3 2" xfId="16396" xr:uid="{00000000-0005-0000-0000-000028120000}"/>
    <cellStyle name="_-* #,##0_-;-* #,##0_-;_-* &quot;-&quot;_-;_-@_-_재무지원부충당금_1_예외적립품의_0910(완료)_SHB_2011-3_담보sheet(더밸류_v6이교민)_차주명관리_20110726_v1 4 3 2 2" xfId="26730" xr:uid="{00000000-0005-0000-0000-000029120000}"/>
    <cellStyle name="_-* #,##0_-;-* #,##0_-;_-* &quot;-&quot;_-;_-@_-_재무지원부충당금_1_예외적립품의_0910(완료)_SHB_2011-3_담보sheet(더밸류_v6이교민)_차주명관리_20110726_v1 4 3 3" xfId="22523" xr:uid="{00000000-0005-0000-0000-00002A120000}"/>
    <cellStyle name="_-* #,##0_-;-* #,##0_-;_-* &quot;-&quot;_-;_-@_-_재무지원부충당금_1_예외적립품의_0910(완료)_SHB_2011-3_담보sheet(더밸류_v6이교민)_차주명관리_20110726_v1 4 4" xfId="16394" xr:uid="{00000000-0005-0000-0000-00002B120000}"/>
    <cellStyle name="_-* #,##0_-;-* #,##0_-;_-* &quot;-&quot;_-;_-@_-_재무지원부충당금_1_예외적립품의_0910(완료)_SHB_2011-3_담보sheet(더밸류_v6이교민)_차주명관리_20110726_v1 4 4 2" xfId="26728" xr:uid="{00000000-0005-0000-0000-00002C120000}"/>
    <cellStyle name="_-* #,##0_-;-* #,##0_-;_-* &quot;-&quot;_-;_-@_-_재무지원부충당금_1_예외적립품의_0910(완료)_SHB_2011-3_담보sheet(더밸류_v6이교민)_차주명관리_20110726_v1 4 5" xfId="22521" xr:uid="{00000000-0005-0000-0000-00002D120000}"/>
    <cellStyle name="_-* #,##0_-;-* #,##0_-;_-* &quot;-&quot;_-;_-@_-_재무지원부충당금_1_예외적립품의_0910(완료)_SHB_2011-3_담보sheet(더밸류_v6이교민)_차주명관리_20110726_v1 5" xfId="1309" xr:uid="{00000000-0005-0000-0000-00002E120000}"/>
    <cellStyle name="_-* #,##0_-;-* #,##0_-;_-* &quot;-&quot;_-;_-@_-_재무지원부충당금_1_예외적립품의_0910(완료)_SHB_2011-3_담보sheet(더밸류_v6이교민)_차주명관리_20110726_v1 5 2" xfId="16397" xr:uid="{00000000-0005-0000-0000-00002F120000}"/>
    <cellStyle name="_-* #,##0_-;-* #,##0_-;_-* &quot;-&quot;_-;_-@_-_재무지원부충당금_1_예외적립품의_0910(완료)_SHB_2011-3_담보sheet(더밸류_v6이교민)_차주명관리_20110726_v1 5 2 2" xfId="26731" xr:uid="{00000000-0005-0000-0000-000030120000}"/>
    <cellStyle name="_-* #,##0_-;-* #,##0_-;_-* &quot;-&quot;_-;_-@_-_재무지원부충당금_1_예외적립품의_0910(완료)_SHB_2011-3_담보sheet(더밸류_v6이교민)_차주명관리_20110726_v1 5 3" xfId="22524" xr:uid="{00000000-0005-0000-0000-000031120000}"/>
    <cellStyle name="_-* #,##0_-;-* #,##0_-;_-* &quot;-&quot;_-;_-@_-_재무지원부충당금_1_예외적립품의_0910(완료)_SHB_2011-3_담보sheet(더밸류_v6이교민)_차주명관리_20110726_v1 6" xfId="1310" xr:uid="{00000000-0005-0000-0000-000032120000}"/>
    <cellStyle name="_-* #,##0_-;-* #,##0_-;_-* &quot;-&quot;_-;_-@_-_재무지원부충당금_1_예외적립품의_0910(완료)_SHB_2011-3_담보sheet(더밸류_v6이교민)_차주명관리_20110726_v1 6 2" xfId="16398" xr:uid="{00000000-0005-0000-0000-000033120000}"/>
    <cellStyle name="_-* #,##0_-;-* #,##0_-;_-* &quot;-&quot;_-;_-@_-_재무지원부충당금_1_예외적립품의_0910(완료)_SHB_2011-3_담보sheet(더밸류_v6이교민)_차주명관리_20110726_v1 6 2 2" xfId="26732" xr:uid="{00000000-0005-0000-0000-000034120000}"/>
    <cellStyle name="_-* #,##0_-;-* #,##0_-;_-* &quot;-&quot;_-;_-@_-_재무지원부충당금_1_예외적립품의_0910(완료)_SHB_2011-3_담보sheet(더밸류_v6이교민)_차주명관리_20110726_v1 6 3" xfId="22525" xr:uid="{00000000-0005-0000-0000-000035120000}"/>
    <cellStyle name="_-* #,##0_-;-* #,##0_-;_-* &quot;-&quot;_-;_-@_-_재무지원부충당금_1_예외적립품의_0910(완료)_SHB_2011-3_담보sheet(더밸류_v6이교민)_차주명관리_20110726_v1 7" xfId="1311" xr:uid="{00000000-0005-0000-0000-000036120000}"/>
    <cellStyle name="_-* #,##0_-;-* #,##0_-;_-* &quot;-&quot;_-;_-@_-_재무지원부충당금_1_예외적립품의_0910(완료)_SHB_2011-3_담보sheet(더밸류_v6이교민)_차주명관리_20110726_v1 7 2" xfId="16399" xr:uid="{00000000-0005-0000-0000-000037120000}"/>
    <cellStyle name="_-* #,##0_-;-* #,##0_-;_-* &quot;-&quot;_-;_-@_-_재무지원부충당금_1_예외적립품의_0910(완료)_SHB_2011-3_담보sheet(더밸류_v6이교민)_차주명관리_20110726_v1 7 2 2" xfId="26733" xr:uid="{00000000-0005-0000-0000-000038120000}"/>
    <cellStyle name="_-* #,##0_-;-* #,##0_-;_-* &quot;-&quot;_-;_-@_-_재무지원부충당금_1_예외적립품의_0910(완료)_SHB_2011-3_담보sheet(더밸류_v6이교민)_차주명관리_20110726_v1 7 3" xfId="22526" xr:uid="{00000000-0005-0000-0000-000039120000}"/>
    <cellStyle name="_-* #,##0_-;-* #,##0_-;_-* &quot;-&quot;_-;_-@_-_재무지원부충당금_1_예외적립품의_0910(완료)_SHB_2011-3_담보sheet(더밸류_v6이교민)_차주명관리_20110726_v1 8" xfId="16387" xr:uid="{00000000-0005-0000-0000-00003A120000}"/>
    <cellStyle name="_-* #,##0_-;-* #,##0_-;_-* &quot;-&quot;_-;_-@_-_재무지원부충당금_1_예외적립품의_0910(완료)_SHB_2011-3_담보sheet(더밸류_v6이교민)_차주명관리_20110726_v1 8 2" xfId="26721" xr:uid="{00000000-0005-0000-0000-00003B120000}"/>
    <cellStyle name="_-* #,##0_-;-* #,##0_-;_-* &quot;-&quot;_-;_-@_-_재무지원부충당금_1_예외적립품의_0910(완료)_SHB_2011-3_담보sheet(더밸류_v6이교민)_차주명관리_20110726_v1 9" xfId="22514" xr:uid="{00000000-0005-0000-0000-00003C120000}"/>
    <cellStyle name="_-* #,##0_-;-* #,##0_-;_-* &quot;-&quot;_-;_-@_-_재무지원부충당금_1_예외적립품의_0910(완료)_Sheet1" xfId="1312" xr:uid="{00000000-0005-0000-0000-00003D120000}"/>
    <cellStyle name="_-* #,##0_-;-* #,##0_-;_-* &quot;-&quot;_-;_-@_-_재무지원부충당금_1_예외적립품의_0910(완료)_Sheet1 2" xfId="1313" xr:uid="{00000000-0005-0000-0000-00003E120000}"/>
    <cellStyle name="_-* #,##0_-;-* #,##0_-;_-* &quot;-&quot;_-;_-@_-_재무지원부충당금_1_예외적립품의_0910(완료)_Sheet1 2 2" xfId="1314" xr:uid="{00000000-0005-0000-0000-00003F120000}"/>
    <cellStyle name="_-* #,##0_-;-* #,##0_-;_-* &quot;-&quot;_-;_-@_-_재무지원부충당금_1_예외적립품의_0910(완료)_Sheet1 2 2 2" xfId="16402" xr:uid="{00000000-0005-0000-0000-000040120000}"/>
    <cellStyle name="_-* #,##0_-;-* #,##0_-;_-* &quot;-&quot;_-;_-@_-_재무지원부충당금_1_예외적립품의_0910(완료)_Sheet1 2 2 2 2" xfId="26736" xr:uid="{00000000-0005-0000-0000-000041120000}"/>
    <cellStyle name="_-* #,##0_-;-* #,##0_-;_-* &quot;-&quot;_-;_-@_-_재무지원부충당금_1_예외적립품의_0910(완료)_Sheet1 2 2 3" xfId="22529" xr:uid="{00000000-0005-0000-0000-000042120000}"/>
    <cellStyle name="_-* #,##0_-;-* #,##0_-;_-* &quot;-&quot;_-;_-@_-_재무지원부충당금_1_예외적립품의_0910(완료)_Sheet1 2 3" xfId="1315" xr:uid="{00000000-0005-0000-0000-000043120000}"/>
    <cellStyle name="_-* #,##0_-;-* #,##0_-;_-* &quot;-&quot;_-;_-@_-_재무지원부충당금_1_예외적립품의_0910(완료)_Sheet1 2 3 2" xfId="16403" xr:uid="{00000000-0005-0000-0000-000044120000}"/>
    <cellStyle name="_-* #,##0_-;-* #,##0_-;_-* &quot;-&quot;_-;_-@_-_재무지원부충당금_1_예외적립품의_0910(완료)_Sheet1 2 3 2 2" xfId="26737" xr:uid="{00000000-0005-0000-0000-000045120000}"/>
    <cellStyle name="_-* #,##0_-;-* #,##0_-;_-* &quot;-&quot;_-;_-@_-_재무지원부충당금_1_예외적립품의_0910(완료)_Sheet1 2 3 3" xfId="22530" xr:uid="{00000000-0005-0000-0000-000046120000}"/>
    <cellStyle name="_-* #,##0_-;-* #,##0_-;_-* &quot;-&quot;_-;_-@_-_재무지원부충당금_1_예외적립품의_0910(완료)_Sheet1 2 4" xfId="16401" xr:uid="{00000000-0005-0000-0000-000047120000}"/>
    <cellStyle name="_-* #,##0_-;-* #,##0_-;_-* &quot;-&quot;_-;_-@_-_재무지원부충당금_1_예외적립품의_0910(완료)_Sheet1 2 4 2" xfId="26735" xr:uid="{00000000-0005-0000-0000-000048120000}"/>
    <cellStyle name="_-* #,##0_-;-* #,##0_-;_-* &quot;-&quot;_-;_-@_-_재무지원부충당금_1_예외적립품의_0910(완료)_Sheet1 2 5" xfId="22528" xr:uid="{00000000-0005-0000-0000-000049120000}"/>
    <cellStyle name="_-* #,##0_-;-* #,##0_-;_-* &quot;-&quot;_-;_-@_-_재무지원부충당금_1_예외적립품의_0910(완료)_Sheet1 3" xfId="1316" xr:uid="{00000000-0005-0000-0000-00004A120000}"/>
    <cellStyle name="_-* #,##0_-;-* #,##0_-;_-* &quot;-&quot;_-;_-@_-_재무지원부충당금_1_예외적립품의_0910(완료)_Sheet1 3 2" xfId="1317" xr:uid="{00000000-0005-0000-0000-00004B120000}"/>
    <cellStyle name="_-* #,##0_-;-* #,##0_-;_-* &quot;-&quot;_-;_-@_-_재무지원부충당금_1_예외적립품의_0910(완료)_Sheet1 3 2 2" xfId="16405" xr:uid="{00000000-0005-0000-0000-00004C120000}"/>
    <cellStyle name="_-* #,##0_-;-* #,##0_-;_-* &quot;-&quot;_-;_-@_-_재무지원부충당금_1_예외적립품의_0910(완료)_Sheet1 3 2 2 2" xfId="26739" xr:uid="{00000000-0005-0000-0000-00004D120000}"/>
    <cellStyle name="_-* #,##0_-;-* #,##0_-;_-* &quot;-&quot;_-;_-@_-_재무지원부충당금_1_예외적립품의_0910(완료)_Sheet1 3 2 3" xfId="22532" xr:uid="{00000000-0005-0000-0000-00004E120000}"/>
    <cellStyle name="_-* #,##0_-;-* #,##0_-;_-* &quot;-&quot;_-;_-@_-_재무지원부충당금_1_예외적립품의_0910(완료)_Sheet1 3 3" xfId="1318" xr:uid="{00000000-0005-0000-0000-00004F120000}"/>
    <cellStyle name="_-* #,##0_-;-* #,##0_-;_-* &quot;-&quot;_-;_-@_-_재무지원부충당금_1_예외적립품의_0910(완료)_Sheet1 3 3 2" xfId="16406" xr:uid="{00000000-0005-0000-0000-000050120000}"/>
    <cellStyle name="_-* #,##0_-;-* #,##0_-;_-* &quot;-&quot;_-;_-@_-_재무지원부충당금_1_예외적립품의_0910(완료)_Sheet1 3 3 2 2" xfId="26740" xr:uid="{00000000-0005-0000-0000-000051120000}"/>
    <cellStyle name="_-* #,##0_-;-* #,##0_-;_-* &quot;-&quot;_-;_-@_-_재무지원부충당금_1_예외적립품의_0910(완료)_Sheet1 3 3 3" xfId="22533" xr:uid="{00000000-0005-0000-0000-000052120000}"/>
    <cellStyle name="_-* #,##0_-;-* #,##0_-;_-* &quot;-&quot;_-;_-@_-_재무지원부충당금_1_예외적립품의_0910(완료)_Sheet1 3 4" xfId="16404" xr:uid="{00000000-0005-0000-0000-000053120000}"/>
    <cellStyle name="_-* #,##0_-;-* #,##0_-;_-* &quot;-&quot;_-;_-@_-_재무지원부충당금_1_예외적립품의_0910(완료)_Sheet1 3 4 2" xfId="26738" xr:uid="{00000000-0005-0000-0000-000054120000}"/>
    <cellStyle name="_-* #,##0_-;-* #,##0_-;_-* &quot;-&quot;_-;_-@_-_재무지원부충당금_1_예외적립품의_0910(완료)_Sheet1 3 5" xfId="22531" xr:uid="{00000000-0005-0000-0000-000055120000}"/>
    <cellStyle name="_-* #,##0_-;-* #,##0_-;_-* &quot;-&quot;_-;_-@_-_재무지원부충당금_1_예외적립품의_0910(완료)_Sheet1 4" xfId="1319" xr:uid="{00000000-0005-0000-0000-000056120000}"/>
    <cellStyle name="_-* #,##0_-;-* #,##0_-;_-* &quot;-&quot;_-;_-@_-_재무지원부충당금_1_예외적립품의_0910(완료)_Sheet1 4 2" xfId="1320" xr:uid="{00000000-0005-0000-0000-000057120000}"/>
    <cellStyle name="_-* #,##0_-;-* #,##0_-;_-* &quot;-&quot;_-;_-@_-_재무지원부충당금_1_예외적립품의_0910(완료)_Sheet1 4 2 2" xfId="16408" xr:uid="{00000000-0005-0000-0000-000058120000}"/>
    <cellStyle name="_-* #,##0_-;-* #,##0_-;_-* &quot;-&quot;_-;_-@_-_재무지원부충당금_1_예외적립품의_0910(완료)_Sheet1 4 2 2 2" xfId="26742" xr:uid="{00000000-0005-0000-0000-000059120000}"/>
    <cellStyle name="_-* #,##0_-;-* #,##0_-;_-* &quot;-&quot;_-;_-@_-_재무지원부충당금_1_예외적립품의_0910(완료)_Sheet1 4 2 3" xfId="22535" xr:uid="{00000000-0005-0000-0000-00005A120000}"/>
    <cellStyle name="_-* #,##0_-;-* #,##0_-;_-* &quot;-&quot;_-;_-@_-_재무지원부충당금_1_예외적립품의_0910(완료)_Sheet1 4 3" xfId="1321" xr:uid="{00000000-0005-0000-0000-00005B120000}"/>
    <cellStyle name="_-* #,##0_-;-* #,##0_-;_-* &quot;-&quot;_-;_-@_-_재무지원부충당금_1_예외적립품의_0910(완료)_Sheet1 4 3 2" xfId="16409" xr:uid="{00000000-0005-0000-0000-00005C120000}"/>
    <cellStyle name="_-* #,##0_-;-* #,##0_-;_-* &quot;-&quot;_-;_-@_-_재무지원부충당금_1_예외적립품의_0910(완료)_Sheet1 4 3 2 2" xfId="26743" xr:uid="{00000000-0005-0000-0000-00005D120000}"/>
    <cellStyle name="_-* #,##0_-;-* #,##0_-;_-* &quot;-&quot;_-;_-@_-_재무지원부충당금_1_예외적립품의_0910(완료)_Sheet1 4 3 3" xfId="22536" xr:uid="{00000000-0005-0000-0000-00005E120000}"/>
    <cellStyle name="_-* #,##0_-;-* #,##0_-;_-* &quot;-&quot;_-;_-@_-_재무지원부충당금_1_예외적립품의_0910(완료)_Sheet1 4 4" xfId="16407" xr:uid="{00000000-0005-0000-0000-00005F120000}"/>
    <cellStyle name="_-* #,##0_-;-* #,##0_-;_-* &quot;-&quot;_-;_-@_-_재무지원부충당금_1_예외적립품의_0910(완료)_Sheet1 4 4 2" xfId="26741" xr:uid="{00000000-0005-0000-0000-000060120000}"/>
    <cellStyle name="_-* #,##0_-;-* #,##0_-;_-* &quot;-&quot;_-;_-@_-_재무지원부충당금_1_예외적립품의_0910(완료)_Sheet1 4 5" xfId="22534" xr:uid="{00000000-0005-0000-0000-000061120000}"/>
    <cellStyle name="_-* #,##0_-;-* #,##0_-;_-* &quot;-&quot;_-;_-@_-_재무지원부충당금_1_예외적립품의_0910(완료)_Sheet1 5" xfId="1322" xr:uid="{00000000-0005-0000-0000-000062120000}"/>
    <cellStyle name="_-* #,##0_-;-* #,##0_-;_-* &quot;-&quot;_-;_-@_-_재무지원부충당금_1_예외적립품의_0910(완료)_Sheet1 5 2" xfId="16410" xr:uid="{00000000-0005-0000-0000-000063120000}"/>
    <cellStyle name="_-* #,##0_-;-* #,##0_-;_-* &quot;-&quot;_-;_-@_-_재무지원부충당금_1_예외적립품의_0910(완료)_Sheet1 5 2 2" xfId="26744" xr:uid="{00000000-0005-0000-0000-000064120000}"/>
    <cellStyle name="_-* #,##0_-;-* #,##0_-;_-* &quot;-&quot;_-;_-@_-_재무지원부충당금_1_예외적립품의_0910(완료)_Sheet1 5 3" xfId="22537" xr:uid="{00000000-0005-0000-0000-000065120000}"/>
    <cellStyle name="_-* #,##0_-;-* #,##0_-;_-* &quot;-&quot;_-;_-@_-_재무지원부충당금_1_예외적립품의_0910(완료)_Sheet1 6" xfId="1323" xr:uid="{00000000-0005-0000-0000-000066120000}"/>
    <cellStyle name="_-* #,##0_-;-* #,##0_-;_-* &quot;-&quot;_-;_-@_-_재무지원부충당금_1_예외적립품의_0910(완료)_Sheet1 6 2" xfId="16411" xr:uid="{00000000-0005-0000-0000-000067120000}"/>
    <cellStyle name="_-* #,##0_-;-* #,##0_-;_-* &quot;-&quot;_-;_-@_-_재무지원부충당금_1_예외적립품의_0910(완료)_Sheet1 6 2 2" xfId="26745" xr:uid="{00000000-0005-0000-0000-000068120000}"/>
    <cellStyle name="_-* #,##0_-;-* #,##0_-;_-* &quot;-&quot;_-;_-@_-_재무지원부충당금_1_예외적립품의_0910(완료)_Sheet1 6 3" xfId="22538" xr:uid="{00000000-0005-0000-0000-000069120000}"/>
    <cellStyle name="_-* #,##0_-;-* #,##0_-;_-* &quot;-&quot;_-;_-@_-_재무지원부충당금_1_예외적립품의_0910(완료)_Sheet1 7" xfId="1324" xr:uid="{00000000-0005-0000-0000-00006A120000}"/>
    <cellStyle name="_-* #,##0_-;-* #,##0_-;_-* &quot;-&quot;_-;_-@_-_재무지원부충당금_1_예외적립품의_0910(완료)_Sheet1 7 2" xfId="16412" xr:uid="{00000000-0005-0000-0000-00006B120000}"/>
    <cellStyle name="_-* #,##0_-;-* #,##0_-;_-* &quot;-&quot;_-;_-@_-_재무지원부충당금_1_예외적립품의_0910(완료)_Sheet1 7 2 2" xfId="26746" xr:uid="{00000000-0005-0000-0000-00006C120000}"/>
    <cellStyle name="_-* #,##0_-;-* #,##0_-;_-* &quot;-&quot;_-;_-@_-_재무지원부충당금_1_예외적립품의_0910(완료)_Sheet1 7 3" xfId="22539" xr:uid="{00000000-0005-0000-0000-00006D120000}"/>
    <cellStyle name="_-* #,##0_-;-* #,##0_-;_-* &quot;-&quot;_-;_-@_-_재무지원부충당금_1_예외적립품의_0910(완료)_Sheet1 8" xfId="16400" xr:uid="{00000000-0005-0000-0000-00006E120000}"/>
    <cellStyle name="_-* #,##0_-;-* #,##0_-;_-* &quot;-&quot;_-;_-@_-_재무지원부충당금_1_예외적립품의_0910(완료)_Sheet1 8 2" xfId="26734" xr:uid="{00000000-0005-0000-0000-00006F120000}"/>
    <cellStyle name="_-* #,##0_-;-* #,##0_-;_-* &quot;-&quot;_-;_-@_-_재무지원부충당금_1_예외적립품의_0910(완료)_Sheet1 9" xfId="22527" xr:uid="{00000000-0005-0000-0000-000070120000}"/>
    <cellStyle name="_-* #,##0_-;-* #,##0_-;_-* &quot;-&quot;_-;_-@_-_재무지원부충당금_1_예외적립품의_0910(완료)_권리분석_v1(최초)-4" xfId="1325" xr:uid="{00000000-0005-0000-0000-000071120000}"/>
    <cellStyle name="_-* #,##0_-;-* #,##0_-;_-* &quot;-&quot;_-;_-@_-_재무지원부충당금_1_예외적립품의_0910(완료)_권리분석_v1(최초)-4 2" xfId="1326" xr:uid="{00000000-0005-0000-0000-000072120000}"/>
    <cellStyle name="_-* #,##0_-;-* #,##0_-;_-* &quot;-&quot;_-;_-@_-_재무지원부충당금_1_예외적립품의_0910(완료)_권리분석_v1(최초)-4 2 2" xfId="1327" xr:uid="{00000000-0005-0000-0000-000073120000}"/>
    <cellStyle name="_-* #,##0_-;-* #,##0_-;_-* &quot;-&quot;_-;_-@_-_재무지원부충당금_1_예외적립품의_0910(완료)_권리분석_v1(최초)-4 2 2 2" xfId="16415" xr:uid="{00000000-0005-0000-0000-000074120000}"/>
    <cellStyle name="_-* #,##0_-;-* #,##0_-;_-* &quot;-&quot;_-;_-@_-_재무지원부충당금_1_예외적립품의_0910(완료)_권리분석_v1(최초)-4 2 2 2 2" xfId="26749" xr:uid="{00000000-0005-0000-0000-000075120000}"/>
    <cellStyle name="_-* #,##0_-;-* #,##0_-;_-* &quot;-&quot;_-;_-@_-_재무지원부충당금_1_예외적립품의_0910(완료)_권리분석_v1(최초)-4 2 2 3" xfId="22542" xr:uid="{00000000-0005-0000-0000-000076120000}"/>
    <cellStyle name="_-* #,##0_-;-* #,##0_-;_-* &quot;-&quot;_-;_-@_-_재무지원부충당금_1_예외적립품의_0910(완료)_권리분석_v1(최초)-4 2 3" xfId="1328" xr:uid="{00000000-0005-0000-0000-000077120000}"/>
    <cellStyle name="_-* #,##0_-;-* #,##0_-;_-* &quot;-&quot;_-;_-@_-_재무지원부충당금_1_예외적립품의_0910(완료)_권리분석_v1(최초)-4 2 3 2" xfId="16416" xr:uid="{00000000-0005-0000-0000-000078120000}"/>
    <cellStyle name="_-* #,##0_-;-* #,##0_-;_-* &quot;-&quot;_-;_-@_-_재무지원부충당금_1_예외적립품의_0910(완료)_권리분석_v1(최초)-4 2 3 2 2" xfId="26750" xr:uid="{00000000-0005-0000-0000-000079120000}"/>
    <cellStyle name="_-* #,##0_-;-* #,##0_-;_-* &quot;-&quot;_-;_-@_-_재무지원부충당금_1_예외적립품의_0910(완료)_권리분석_v1(최초)-4 2 3 3" xfId="22543" xr:uid="{00000000-0005-0000-0000-00007A120000}"/>
    <cellStyle name="_-* #,##0_-;-* #,##0_-;_-* &quot;-&quot;_-;_-@_-_재무지원부충당금_1_예외적립품의_0910(완료)_권리분석_v1(최초)-4 2 4" xfId="16414" xr:uid="{00000000-0005-0000-0000-00007B120000}"/>
    <cellStyle name="_-* #,##0_-;-* #,##0_-;_-* &quot;-&quot;_-;_-@_-_재무지원부충당금_1_예외적립품의_0910(완료)_권리분석_v1(최초)-4 2 4 2" xfId="26748" xr:uid="{00000000-0005-0000-0000-00007C120000}"/>
    <cellStyle name="_-* #,##0_-;-* #,##0_-;_-* &quot;-&quot;_-;_-@_-_재무지원부충당금_1_예외적립품의_0910(완료)_권리분석_v1(최초)-4 2 5" xfId="22541" xr:uid="{00000000-0005-0000-0000-00007D120000}"/>
    <cellStyle name="_-* #,##0_-;-* #,##0_-;_-* &quot;-&quot;_-;_-@_-_재무지원부충당금_1_예외적립품의_0910(완료)_권리분석_v1(최초)-4 3" xfId="1329" xr:uid="{00000000-0005-0000-0000-00007E120000}"/>
    <cellStyle name="_-* #,##0_-;-* #,##0_-;_-* &quot;-&quot;_-;_-@_-_재무지원부충당금_1_예외적립품의_0910(완료)_권리분석_v1(최초)-4 3 2" xfId="1330" xr:uid="{00000000-0005-0000-0000-00007F120000}"/>
    <cellStyle name="_-* #,##0_-;-* #,##0_-;_-* &quot;-&quot;_-;_-@_-_재무지원부충당금_1_예외적립품의_0910(완료)_권리분석_v1(최초)-4 3 2 2" xfId="16418" xr:uid="{00000000-0005-0000-0000-000080120000}"/>
    <cellStyle name="_-* #,##0_-;-* #,##0_-;_-* &quot;-&quot;_-;_-@_-_재무지원부충당금_1_예외적립품의_0910(완료)_권리분석_v1(최초)-4 3 2 2 2" xfId="26752" xr:uid="{00000000-0005-0000-0000-000081120000}"/>
    <cellStyle name="_-* #,##0_-;-* #,##0_-;_-* &quot;-&quot;_-;_-@_-_재무지원부충당금_1_예외적립품의_0910(완료)_권리분석_v1(최초)-4 3 2 3" xfId="22545" xr:uid="{00000000-0005-0000-0000-000082120000}"/>
    <cellStyle name="_-* #,##0_-;-* #,##0_-;_-* &quot;-&quot;_-;_-@_-_재무지원부충당금_1_예외적립품의_0910(완료)_권리분석_v1(최초)-4 3 3" xfId="1331" xr:uid="{00000000-0005-0000-0000-000083120000}"/>
    <cellStyle name="_-* #,##0_-;-* #,##0_-;_-* &quot;-&quot;_-;_-@_-_재무지원부충당금_1_예외적립품의_0910(완료)_권리분석_v1(최초)-4 3 3 2" xfId="16419" xr:uid="{00000000-0005-0000-0000-000084120000}"/>
    <cellStyle name="_-* #,##0_-;-* #,##0_-;_-* &quot;-&quot;_-;_-@_-_재무지원부충당금_1_예외적립품의_0910(완료)_권리분석_v1(최초)-4 3 3 2 2" xfId="26753" xr:uid="{00000000-0005-0000-0000-000085120000}"/>
    <cellStyle name="_-* #,##0_-;-* #,##0_-;_-* &quot;-&quot;_-;_-@_-_재무지원부충당금_1_예외적립품의_0910(완료)_권리분석_v1(최초)-4 3 3 3" xfId="22546" xr:uid="{00000000-0005-0000-0000-000086120000}"/>
    <cellStyle name="_-* #,##0_-;-* #,##0_-;_-* &quot;-&quot;_-;_-@_-_재무지원부충당금_1_예외적립품의_0910(완료)_권리분석_v1(최초)-4 3 4" xfId="16417" xr:uid="{00000000-0005-0000-0000-000087120000}"/>
    <cellStyle name="_-* #,##0_-;-* #,##0_-;_-* &quot;-&quot;_-;_-@_-_재무지원부충당금_1_예외적립품의_0910(완료)_권리분석_v1(최초)-4 3 4 2" xfId="26751" xr:uid="{00000000-0005-0000-0000-000088120000}"/>
    <cellStyle name="_-* #,##0_-;-* #,##0_-;_-* &quot;-&quot;_-;_-@_-_재무지원부충당금_1_예외적립품의_0910(완료)_권리분석_v1(최초)-4 3 5" xfId="22544" xr:uid="{00000000-0005-0000-0000-000089120000}"/>
    <cellStyle name="_-* #,##0_-;-* #,##0_-;_-* &quot;-&quot;_-;_-@_-_재무지원부충당금_1_예외적립품의_0910(완료)_권리분석_v1(최초)-4 4" xfId="1332" xr:uid="{00000000-0005-0000-0000-00008A120000}"/>
    <cellStyle name="_-* #,##0_-;-* #,##0_-;_-* &quot;-&quot;_-;_-@_-_재무지원부충당금_1_예외적립품의_0910(완료)_권리분석_v1(최초)-4 4 2" xfId="1333" xr:uid="{00000000-0005-0000-0000-00008B120000}"/>
    <cellStyle name="_-* #,##0_-;-* #,##0_-;_-* &quot;-&quot;_-;_-@_-_재무지원부충당금_1_예외적립품의_0910(완료)_권리분석_v1(최초)-4 4 2 2" xfId="16421" xr:uid="{00000000-0005-0000-0000-00008C120000}"/>
    <cellStyle name="_-* #,##0_-;-* #,##0_-;_-* &quot;-&quot;_-;_-@_-_재무지원부충당금_1_예외적립품의_0910(완료)_권리분석_v1(최초)-4 4 2 2 2" xfId="26755" xr:uid="{00000000-0005-0000-0000-00008D120000}"/>
    <cellStyle name="_-* #,##0_-;-* #,##0_-;_-* &quot;-&quot;_-;_-@_-_재무지원부충당금_1_예외적립품의_0910(완료)_권리분석_v1(최초)-4 4 2 3" xfId="22548" xr:uid="{00000000-0005-0000-0000-00008E120000}"/>
    <cellStyle name="_-* #,##0_-;-* #,##0_-;_-* &quot;-&quot;_-;_-@_-_재무지원부충당금_1_예외적립품의_0910(완료)_권리분석_v1(최초)-4 4 3" xfId="1334" xr:uid="{00000000-0005-0000-0000-00008F120000}"/>
    <cellStyle name="_-* #,##0_-;-* #,##0_-;_-* &quot;-&quot;_-;_-@_-_재무지원부충당금_1_예외적립품의_0910(완료)_권리분석_v1(최초)-4 4 3 2" xfId="16422" xr:uid="{00000000-0005-0000-0000-000090120000}"/>
    <cellStyle name="_-* #,##0_-;-* #,##0_-;_-* &quot;-&quot;_-;_-@_-_재무지원부충당금_1_예외적립품의_0910(완료)_권리분석_v1(최초)-4 4 3 2 2" xfId="26756" xr:uid="{00000000-0005-0000-0000-000091120000}"/>
    <cellStyle name="_-* #,##0_-;-* #,##0_-;_-* &quot;-&quot;_-;_-@_-_재무지원부충당금_1_예외적립품의_0910(완료)_권리분석_v1(최초)-4 4 3 3" xfId="22549" xr:uid="{00000000-0005-0000-0000-000092120000}"/>
    <cellStyle name="_-* #,##0_-;-* #,##0_-;_-* &quot;-&quot;_-;_-@_-_재무지원부충당금_1_예외적립품의_0910(완료)_권리분석_v1(최초)-4 4 4" xfId="16420" xr:uid="{00000000-0005-0000-0000-000093120000}"/>
    <cellStyle name="_-* #,##0_-;-* #,##0_-;_-* &quot;-&quot;_-;_-@_-_재무지원부충당금_1_예외적립품의_0910(완료)_권리분석_v1(최초)-4 4 4 2" xfId="26754" xr:uid="{00000000-0005-0000-0000-000094120000}"/>
    <cellStyle name="_-* #,##0_-;-* #,##0_-;_-* &quot;-&quot;_-;_-@_-_재무지원부충당금_1_예외적립품의_0910(완료)_권리분석_v1(최초)-4 4 5" xfId="22547" xr:uid="{00000000-0005-0000-0000-000095120000}"/>
    <cellStyle name="_-* #,##0_-;-* #,##0_-;_-* &quot;-&quot;_-;_-@_-_재무지원부충당금_1_예외적립품의_0910(완료)_권리분석_v1(최초)-4 5" xfId="1335" xr:uid="{00000000-0005-0000-0000-000096120000}"/>
    <cellStyle name="_-* #,##0_-;-* #,##0_-;_-* &quot;-&quot;_-;_-@_-_재무지원부충당금_1_예외적립품의_0910(완료)_권리분석_v1(최초)-4 5 2" xfId="16423" xr:uid="{00000000-0005-0000-0000-000097120000}"/>
    <cellStyle name="_-* #,##0_-;-* #,##0_-;_-* &quot;-&quot;_-;_-@_-_재무지원부충당금_1_예외적립품의_0910(완료)_권리분석_v1(최초)-4 5 2 2" xfId="26757" xr:uid="{00000000-0005-0000-0000-000098120000}"/>
    <cellStyle name="_-* #,##0_-;-* #,##0_-;_-* &quot;-&quot;_-;_-@_-_재무지원부충당금_1_예외적립품의_0910(완료)_권리분석_v1(최초)-4 5 3" xfId="22550" xr:uid="{00000000-0005-0000-0000-000099120000}"/>
    <cellStyle name="_-* #,##0_-;-* #,##0_-;_-* &quot;-&quot;_-;_-@_-_재무지원부충당금_1_예외적립품의_0910(완료)_권리분석_v1(최초)-4 6" xfId="1336" xr:uid="{00000000-0005-0000-0000-00009A120000}"/>
    <cellStyle name="_-* #,##0_-;-* #,##0_-;_-* &quot;-&quot;_-;_-@_-_재무지원부충당금_1_예외적립품의_0910(완료)_권리분석_v1(최초)-4 6 2" xfId="16424" xr:uid="{00000000-0005-0000-0000-00009B120000}"/>
    <cellStyle name="_-* #,##0_-;-* #,##0_-;_-* &quot;-&quot;_-;_-@_-_재무지원부충당금_1_예외적립품의_0910(완료)_권리분석_v1(최초)-4 6 2 2" xfId="26758" xr:uid="{00000000-0005-0000-0000-00009C120000}"/>
    <cellStyle name="_-* #,##0_-;-* #,##0_-;_-* &quot;-&quot;_-;_-@_-_재무지원부충당금_1_예외적립품의_0910(완료)_권리분석_v1(최초)-4 6 3" xfId="22551" xr:uid="{00000000-0005-0000-0000-00009D120000}"/>
    <cellStyle name="_-* #,##0_-;-* #,##0_-;_-* &quot;-&quot;_-;_-@_-_재무지원부충당금_1_예외적립품의_0910(완료)_권리분석_v1(최초)-4 7" xfId="1337" xr:uid="{00000000-0005-0000-0000-00009E120000}"/>
    <cellStyle name="_-* #,##0_-;-* #,##0_-;_-* &quot;-&quot;_-;_-@_-_재무지원부충당금_1_예외적립품의_0910(완료)_권리분석_v1(최초)-4 7 2" xfId="16425" xr:uid="{00000000-0005-0000-0000-00009F120000}"/>
    <cellStyle name="_-* #,##0_-;-* #,##0_-;_-* &quot;-&quot;_-;_-@_-_재무지원부충당금_1_예외적립품의_0910(완료)_권리분석_v1(최초)-4 7 2 2" xfId="26759" xr:uid="{00000000-0005-0000-0000-0000A0120000}"/>
    <cellStyle name="_-* #,##0_-;-* #,##0_-;_-* &quot;-&quot;_-;_-@_-_재무지원부충당금_1_예외적립품의_0910(완료)_권리분석_v1(최초)-4 7 3" xfId="22552" xr:uid="{00000000-0005-0000-0000-0000A1120000}"/>
    <cellStyle name="_-* #,##0_-;-* #,##0_-;_-* &quot;-&quot;_-;_-@_-_재무지원부충당금_1_예외적립품의_0910(완료)_권리분석_v1(최초)-4 8" xfId="16413" xr:uid="{00000000-0005-0000-0000-0000A2120000}"/>
    <cellStyle name="_-* #,##0_-;-* #,##0_-;_-* &quot;-&quot;_-;_-@_-_재무지원부충당금_1_예외적립품의_0910(완료)_권리분석_v1(최초)-4 8 2" xfId="26747" xr:uid="{00000000-0005-0000-0000-0000A3120000}"/>
    <cellStyle name="_-* #,##0_-;-* #,##0_-;_-* &quot;-&quot;_-;_-@_-_재무지원부충당금_1_예외적립품의_0910(완료)_권리분석_v1(최초)-4 9" xfId="22540" xr:uid="{00000000-0005-0000-0000-0000A4120000}"/>
    <cellStyle name="_-* #,##0_-;-* #,##0_-;_-* &quot;-&quot;_-;_-@_-_재무지원부충당금_1_추가적립업체명세(완료)V_3황동인대리님" xfId="1338" xr:uid="{00000000-0005-0000-0000-0000A5120000}"/>
    <cellStyle name="_-* #,##0_-;-* #,##0_-;_-* &quot;-&quot;_-;_-@_-_재무지원부충당금_1_추가적립업체명세(완료)V_3황동인대리님 10" xfId="1339" xr:uid="{00000000-0005-0000-0000-0000A6120000}"/>
    <cellStyle name="_-* #,##0_-;-* #,##0_-;_-* &quot;-&quot;_-;_-@_-_재무지원부충당금_1_추가적립업체명세(완료)V_3황동인대리님 10 2" xfId="16427" xr:uid="{00000000-0005-0000-0000-0000A7120000}"/>
    <cellStyle name="_-* #,##0_-;-* #,##0_-;_-* &quot;-&quot;_-;_-@_-_재무지원부충당금_1_추가적립업체명세(완료)V_3황동인대리님 10 2 2" xfId="26761" xr:uid="{00000000-0005-0000-0000-0000A8120000}"/>
    <cellStyle name="_-* #,##0_-;-* #,##0_-;_-* &quot;-&quot;_-;_-@_-_재무지원부충당금_1_추가적립업체명세(완료)V_3황동인대리님 10 3" xfId="22554" xr:uid="{00000000-0005-0000-0000-0000A9120000}"/>
    <cellStyle name="_-* #,##0_-;-* #,##0_-;_-* &quot;-&quot;_-;_-@_-_재무지원부충당금_1_추가적립업체명세(완료)V_3황동인대리님 11" xfId="1340" xr:uid="{00000000-0005-0000-0000-0000AA120000}"/>
    <cellStyle name="_-* #,##0_-;-* #,##0_-;_-* &quot;-&quot;_-;_-@_-_재무지원부충당금_1_추가적립업체명세(완료)V_3황동인대리님 11 2" xfId="16428" xr:uid="{00000000-0005-0000-0000-0000AB120000}"/>
    <cellStyle name="_-* #,##0_-;-* #,##0_-;_-* &quot;-&quot;_-;_-@_-_재무지원부충당금_1_추가적립업체명세(완료)V_3황동인대리님 11 2 2" xfId="26762" xr:uid="{00000000-0005-0000-0000-0000AC120000}"/>
    <cellStyle name="_-* #,##0_-;-* #,##0_-;_-* &quot;-&quot;_-;_-@_-_재무지원부충당금_1_추가적립업체명세(완료)V_3황동인대리님 11 3" xfId="22555" xr:uid="{00000000-0005-0000-0000-0000AD120000}"/>
    <cellStyle name="_-* #,##0_-;-* #,##0_-;_-* &quot;-&quot;_-;_-@_-_재무지원부충당금_1_추가적립업체명세(완료)V_3황동인대리님 12" xfId="16426" xr:uid="{00000000-0005-0000-0000-0000AE120000}"/>
    <cellStyle name="_-* #,##0_-;-* #,##0_-;_-* &quot;-&quot;_-;_-@_-_재무지원부충당금_1_추가적립업체명세(완료)V_3황동인대리님 12 2" xfId="26760" xr:uid="{00000000-0005-0000-0000-0000AF120000}"/>
    <cellStyle name="_-* #,##0_-;-* #,##0_-;_-* &quot;-&quot;_-;_-@_-_재무지원부충당금_1_추가적립업체명세(완료)V_3황동인대리님 13" xfId="22553" xr:uid="{00000000-0005-0000-0000-0000B0120000}"/>
    <cellStyle name="_-* #,##0_-;-* #,##0_-;_-* &quot;-&quot;_-;_-@_-_재무지원부충당금_1_추가적립업체명세(완료)V_3황동인대리님 2" xfId="1341" xr:uid="{00000000-0005-0000-0000-0000B1120000}"/>
    <cellStyle name="_-* #,##0_-;-* #,##0_-;_-* &quot;-&quot;_-;_-@_-_재무지원부충당금_1_추가적립업체명세(완료)V_3황동인대리님 2 10" xfId="22556" xr:uid="{00000000-0005-0000-0000-0000B2120000}"/>
    <cellStyle name="_-* #,##0_-;-* #,##0_-;_-* &quot;-&quot;_-;_-@_-_재무지원부충당금_1_추가적립업체명세(완료)V_3황동인대리님 2 2" xfId="1342" xr:uid="{00000000-0005-0000-0000-0000B3120000}"/>
    <cellStyle name="_-* #,##0_-;-* #,##0_-;_-* &quot;-&quot;_-;_-@_-_재무지원부충당금_1_추가적립업체명세(완료)V_3황동인대리님 2 2 2" xfId="1343" xr:uid="{00000000-0005-0000-0000-0000B4120000}"/>
    <cellStyle name="_-* #,##0_-;-* #,##0_-;_-* &quot;-&quot;_-;_-@_-_재무지원부충당금_1_추가적립업체명세(완료)V_3황동인대리님 2 2 2 2" xfId="1344" xr:uid="{00000000-0005-0000-0000-0000B5120000}"/>
    <cellStyle name="_-* #,##0_-;-* #,##0_-;_-* &quot;-&quot;_-;_-@_-_재무지원부충당금_1_추가적립업체명세(완료)V_3황동인대리님 2 2 2 2 2" xfId="16432" xr:uid="{00000000-0005-0000-0000-0000B6120000}"/>
    <cellStyle name="_-* #,##0_-;-* #,##0_-;_-* &quot;-&quot;_-;_-@_-_재무지원부충당금_1_추가적립업체명세(완료)V_3황동인대리님 2 2 2 2 2 2" xfId="26766" xr:uid="{00000000-0005-0000-0000-0000B7120000}"/>
    <cellStyle name="_-* #,##0_-;-* #,##0_-;_-* &quot;-&quot;_-;_-@_-_재무지원부충당금_1_추가적립업체명세(완료)V_3황동인대리님 2 2 2 2 3" xfId="22559" xr:uid="{00000000-0005-0000-0000-0000B8120000}"/>
    <cellStyle name="_-* #,##0_-;-* #,##0_-;_-* &quot;-&quot;_-;_-@_-_재무지원부충당금_1_추가적립업체명세(완료)V_3황동인대리님 2 2 2 3" xfId="1345" xr:uid="{00000000-0005-0000-0000-0000B9120000}"/>
    <cellStyle name="_-* #,##0_-;-* #,##0_-;_-* &quot;-&quot;_-;_-@_-_재무지원부충당금_1_추가적립업체명세(완료)V_3황동인대리님 2 2 2 3 2" xfId="16433" xr:uid="{00000000-0005-0000-0000-0000BA120000}"/>
    <cellStyle name="_-* #,##0_-;-* #,##0_-;_-* &quot;-&quot;_-;_-@_-_재무지원부충당금_1_추가적립업체명세(완료)V_3황동인대리님 2 2 2 3 2 2" xfId="26767" xr:uid="{00000000-0005-0000-0000-0000BB120000}"/>
    <cellStyle name="_-* #,##0_-;-* #,##0_-;_-* &quot;-&quot;_-;_-@_-_재무지원부충당금_1_추가적립업체명세(완료)V_3황동인대리님 2 2 2 3 3" xfId="22560" xr:uid="{00000000-0005-0000-0000-0000BC120000}"/>
    <cellStyle name="_-* #,##0_-;-* #,##0_-;_-* &quot;-&quot;_-;_-@_-_재무지원부충당금_1_추가적립업체명세(완료)V_3황동인대리님 2 2 2 4" xfId="16431" xr:uid="{00000000-0005-0000-0000-0000BD120000}"/>
    <cellStyle name="_-* #,##0_-;-* #,##0_-;_-* &quot;-&quot;_-;_-@_-_재무지원부충당금_1_추가적립업체명세(완료)V_3황동인대리님 2 2 2 4 2" xfId="26765" xr:uid="{00000000-0005-0000-0000-0000BE120000}"/>
    <cellStyle name="_-* #,##0_-;-* #,##0_-;_-* &quot;-&quot;_-;_-@_-_재무지원부충당금_1_추가적립업체명세(완료)V_3황동인대리님 2 2 2 5" xfId="22558" xr:uid="{00000000-0005-0000-0000-0000BF120000}"/>
    <cellStyle name="_-* #,##0_-;-* #,##0_-;_-* &quot;-&quot;_-;_-@_-_재무지원부충당금_1_추가적립업체명세(완료)V_3황동인대리님 2 2 3" xfId="1346" xr:uid="{00000000-0005-0000-0000-0000C0120000}"/>
    <cellStyle name="_-* #,##0_-;-* #,##0_-;_-* &quot;-&quot;_-;_-@_-_재무지원부충당금_1_추가적립업체명세(완료)V_3황동인대리님 2 2 3 2" xfId="1347" xr:uid="{00000000-0005-0000-0000-0000C1120000}"/>
    <cellStyle name="_-* #,##0_-;-* #,##0_-;_-* &quot;-&quot;_-;_-@_-_재무지원부충당금_1_추가적립업체명세(완료)V_3황동인대리님 2 2 3 2 2" xfId="16435" xr:uid="{00000000-0005-0000-0000-0000C2120000}"/>
    <cellStyle name="_-* #,##0_-;-* #,##0_-;_-* &quot;-&quot;_-;_-@_-_재무지원부충당금_1_추가적립업체명세(완료)V_3황동인대리님 2 2 3 2 2 2" xfId="26769" xr:uid="{00000000-0005-0000-0000-0000C3120000}"/>
    <cellStyle name="_-* #,##0_-;-* #,##0_-;_-* &quot;-&quot;_-;_-@_-_재무지원부충당금_1_추가적립업체명세(완료)V_3황동인대리님 2 2 3 2 3" xfId="22562" xr:uid="{00000000-0005-0000-0000-0000C4120000}"/>
    <cellStyle name="_-* #,##0_-;-* #,##0_-;_-* &quot;-&quot;_-;_-@_-_재무지원부충당금_1_추가적립업체명세(완료)V_3황동인대리님 2 2 3 3" xfId="1348" xr:uid="{00000000-0005-0000-0000-0000C5120000}"/>
    <cellStyle name="_-* #,##0_-;-* #,##0_-;_-* &quot;-&quot;_-;_-@_-_재무지원부충당금_1_추가적립업체명세(완료)V_3황동인대리님 2 2 3 3 2" xfId="16436" xr:uid="{00000000-0005-0000-0000-0000C6120000}"/>
    <cellStyle name="_-* #,##0_-;-* #,##0_-;_-* &quot;-&quot;_-;_-@_-_재무지원부충당금_1_추가적립업체명세(완료)V_3황동인대리님 2 2 3 3 2 2" xfId="26770" xr:uid="{00000000-0005-0000-0000-0000C7120000}"/>
    <cellStyle name="_-* #,##0_-;-* #,##0_-;_-* &quot;-&quot;_-;_-@_-_재무지원부충당금_1_추가적립업체명세(완료)V_3황동인대리님 2 2 3 3 3" xfId="22563" xr:uid="{00000000-0005-0000-0000-0000C8120000}"/>
    <cellStyle name="_-* #,##0_-;-* #,##0_-;_-* &quot;-&quot;_-;_-@_-_재무지원부충당금_1_추가적립업체명세(완료)V_3황동인대리님 2 2 3 4" xfId="16434" xr:uid="{00000000-0005-0000-0000-0000C9120000}"/>
    <cellStyle name="_-* #,##0_-;-* #,##0_-;_-* &quot;-&quot;_-;_-@_-_재무지원부충당금_1_추가적립업체명세(완료)V_3황동인대리님 2 2 3 4 2" xfId="26768" xr:uid="{00000000-0005-0000-0000-0000CA120000}"/>
    <cellStyle name="_-* #,##0_-;-* #,##0_-;_-* &quot;-&quot;_-;_-@_-_재무지원부충당금_1_추가적립업체명세(완료)V_3황동인대리님 2 2 3 5" xfId="22561" xr:uid="{00000000-0005-0000-0000-0000CB120000}"/>
    <cellStyle name="_-* #,##0_-;-* #,##0_-;_-* &quot;-&quot;_-;_-@_-_재무지원부충당금_1_추가적립업체명세(완료)V_3황동인대리님 2 2 4" xfId="1349" xr:uid="{00000000-0005-0000-0000-0000CC120000}"/>
    <cellStyle name="_-* #,##0_-;-* #,##0_-;_-* &quot;-&quot;_-;_-@_-_재무지원부충당금_1_추가적립업체명세(완료)V_3황동인대리님 2 2 4 2" xfId="1350" xr:uid="{00000000-0005-0000-0000-0000CD120000}"/>
    <cellStyle name="_-* #,##0_-;-* #,##0_-;_-* &quot;-&quot;_-;_-@_-_재무지원부충당금_1_추가적립업체명세(완료)V_3황동인대리님 2 2 4 2 2" xfId="16438" xr:uid="{00000000-0005-0000-0000-0000CE120000}"/>
    <cellStyle name="_-* #,##0_-;-* #,##0_-;_-* &quot;-&quot;_-;_-@_-_재무지원부충당금_1_추가적립업체명세(완료)V_3황동인대리님 2 2 4 2 2 2" xfId="26772" xr:uid="{00000000-0005-0000-0000-0000CF120000}"/>
    <cellStyle name="_-* #,##0_-;-* #,##0_-;_-* &quot;-&quot;_-;_-@_-_재무지원부충당금_1_추가적립업체명세(완료)V_3황동인대리님 2 2 4 2 3" xfId="22565" xr:uid="{00000000-0005-0000-0000-0000D0120000}"/>
    <cellStyle name="_-* #,##0_-;-* #,##0_-;_-* &quot;-&quot;_-;_-@_-_재무지원부충당금_1_추가적립업체명세(완료)V_3황동인대리님 2 2 4 3" xfId="1351" xr:uid="{00000000-0005-0000-0000-0000D1120000}"/>
    <cellStyle name="_-* #,##0_-;-* #,##0_-;_-* &quot;-&quot;_-;_-@_-_재무지원부충당금_1_추가적립업체명세(완료)V_3황동인대리님 2 2 4 3 2" xfId="16439" xr:uid="{00000000-0005-0000-0000-0000D2120000}"/>
    <cellStyle name="_-* #,##0_-;-* #,##0_-;_-* &quot;-&quot;_-;_-@_-_재무지원부충당금_1_추가적립업체명세(완료)V_3황동인대리님 2 2 4 3 2 2" xfId="26773" xr:uid="{00000000-0005-0000-0000-0000D3120000}"/>
    <cellStyle name="_-* #,##0_-;-* #,##0_-;_-* &quot;-&quot;_-;_-@_-_재무지원부충당금_1_추가적립업체명세(완료)V_3황동인대리님 2 2 4 3 3" xfId="22566" xr:uid="{00000000-0005-0000-0000-0000D4120000}"/>
    <cellStyle name="_-* #,##0_-;-* #,##0_-;_-* &quot;-&quot;_-;_-@_-_재무지원부충당금_1_추가적립업체명세(완료)V_3황동인대리님 2 2 4 4" xfId="16437" xr:uid="{00000000-0005-0000-0000-0000D5120000}"/>
    <cellStyle name="_-* #,##0_-;-* #,##0_-;_-* &quot;-&quot;_-;_-@_-_재무지원부충당금_1_추가적립업체명세(완료)V_3황동인대리님 2 2 4 4 2" xfId="26771" xr:uid="{00000000-0005-0000-0000-0000D6120000}"/>
    <cellStyle name="_-* #,##0_-;-* #,##0_-;_-* &quot;-&quot;_-;_-@_-_재무지원부충당금_1_추가적립업체명세(완료)V_3황동인대리님 2 2 4 5" xfId="22564" xr:uid="{00000000-0005-0000-0000-0000D7120000}"/>
    <cellStyle name="_-* #,##0_-;-* #,##0_-;_-* &quot;-&quot;_-;_-@_-_재무지원부충당금_1_추가적립업체명세(완료)V_3황동인대리님 2 2 5" xfId="1352" xr:uid="{00000000-0005-0000-0000-0000D8120000}"/>
    <cellStyle name="_-* #,##0_-;-* #,##0_-;_-* &quot;-&quot;_-;_-@_-_재무지원부충당금_1_추가적립업체명세(완료)V_3황동인대리님 2 2 5 2" xfId="16440" xr:uid="{00000000-0005-0000-0000-0000D9120000}"/>
    <cellStyle name="_-* #,##0_-;-* #,##0_-;_-* &quot;-&quot;_-;_-@_-_재무지원부충당금_1_추가적립업체명세(완료)V_3황동인대리님 2 2 5 2 2" xfId="26774" xr:uid="{00000000-0005-0000-0000-0000DA120000}"/>
    <cellStyle name="_-* #,##0_-;-* #,##0_-;_-* &quot;-&quot;_-;_-@_-_재무지원부충당금_1_추가적립업체명세(완료)V_3황동인대리님 2 2 5 3" xfId="22567" xr:uid="{00000000-0005-0000-0000-0000DB120000}"/>
    <cellStyle name="_-* #,##0_-;-* #,##0_-;_-* &quot;-&quot;_-;_-@_-_재무지원부충당금_1_추가적립업체명세(완료)V_3황동인대리님 2 2 6" xfId="1353" xr:uid="{00000000-0005-0000-0000-0000DC120000}"/>
    <cellStyle name="_-* #,##0_-;-* #,##0_-;_-* &quot;-&quot;_-;_-@_-_재무지원부충당금_1_추가적립업체명세(완료)V_3황동인대리님 2 2 6 2" xfId="16441" xr:uid="{00000000-0005-0000-0000-0000DD120000}"/>
    <cellStyle name="_-* #,##0_-;-* #,##0_-;_-* &quot;-&quot;_-;_-@_-_재무지원부충당금_1_추가적립업체명세(완료)V_3황동인대리님 2 2 6 2 2" xfId="26775" xr:uid="{00000000-0005-0000-0000-0000DE120000}"/>
    <cellStyle name="_-* #,##0_-;-* #,##0_-;_-* &quot;-&quot;_-;_-@_-_재무지원부충당금_1_추가적립업체명세(완료)V_3황동인대리님 2 2 6 3" xfId="22568" xr:uid="{00000000-0005-0000-0000-0000DF120000}"/>
    <cellStyle name="_-* #,##0_-;-* #,##0_-;_-* &quot;-&quot;_-;_-@_-_재무지원부충당금_1_추가적립업체명세(완료)V_3황동인대리님 2 2 7" xfId="1354" xr:uid="{00000000-0005-0000-0000-0000E0120000}"/>
    <cellStyle name="_-* #,##0_-;-* #,##0_-;_-* &quot;-&quot;_-;_-@_-_재무지원부충당금_1_추가적립업체명세(완료)V_3황동인대리님 2 2 7 2" xfId="16442" xr:uid="{00000000-0005-0000-0000-0000E1120000}"/>
    <cellStyle name="_-* #,##0_-;-* #,##0_-;_-* &quot;-&quot;_-;_-@_-_재무지원부충당금_1_추가적립업체명세(완료)V_3황동인대리님 2 2 7 2 2" xfId="26776" xr:uid="{00000000-0005-0000-0000-0000E2120000}"/>
    <cellStyle name="_-* #,##0_-;-* #,##0_-;_-* &quot;-&quot;_-;_-@_-_재무지원부충당금_1_추가적립업체명세(완료)V_3황동인대리님 2 2 7 3" xfId="22569" xr:uid="{00000000-0005-0000-0000-0000E3120000}"/>
    <cellStyle name="_-* #,##0_-;-* #,##0_-;_-* &quot;-&quot;_-;_-@_-_재무지원부충당금_1_추가적립업체명세(완료)V_3황동인대리님 2 2 8" xfId="16430" xr:uid="{00000000-0005-0000-0000-0000E4120000}"/>
    <cellStyle name="_-* #,##0_-;-* #,##0_-;_-* &quot;-&quot;_-;_-@_-_재무지원부충당금_1_추가적립업체명세(완료)V_3황동인대리님 2 2 8 2" xfId="26764" xr:uid="{00000000-0005-0000-0000-0000E5120000}"/>
    <cellStyle name="_-* #,##0_-;-* #,##0_-;_-* &quot;-&quot;_-;_-@_-_재무지원부충당금_1_추가적립업체명세(완료)V_3황동인대리님 2 2 9" xfId="22557" xr:uid="{00000000-0005-0000-0000-0000E6120000}"/>
    <cellStyle name="_-* #,##0_-;-* #,##0_-;_-* &quot;-&quot;_-;_-@_-_재무지원부충당금_1_추가적립업체명세(완료)V_3황동인대리님 2 3" xfId="1355" xr:uid="{00000000-0005-0000-0000-0000E7120000}"/>
    <cellStyle name="_-* #,##0_-;-* #,##0_-;_-* &quot;-&quot;_-;_-@_-_재무지원부충당금_1_추가적립업체명세(완료)V_3황동인대리님 2 3 2" xfId="1356" xr:uid="{00000000-0005-0000-0000-0000E8120000}"/>
    <cellStyle name="_-* #,##0_-;-* #,##0_-;_-* &quot;-&quot;_-;_-@_-_재무지원부충당금_1_추가적립업체명세(완료)V_3황동인대리님 2 3 2 2" xfId="16444" xr:uid="{00000000-0005-0000-0000-0000E9120000}"/>
    <cellStyle name="_-* #,##0_-;-* #,##0_-;_-* &quot;-&quot;_-;_-@_-_재무지원부충당금_1_추가적립업체명세(완료)V_3황동인대리님 2 3 2 2 2" xfId="26778" xr:uid="{00000000-0005-0000-0000-0000EA120000}"/>
    <cellStyle name="_-* #,##0_-;-* #,##0_-;_-* &quot;-&quot;_-;_-@_-_재무지원부충당금_1_추가적립업체명세(완료)V_3황동인대리님 2 3 2 3" xfId="22571" xr:uid="{00000000-0005-0000-0000-0000EB120000}"/>
    <cellStyle name="_-* #,##0_-;-* #,##0_-;_-* &quot;-&quot;_-;_-@_-_재무지원부충당금_1_추가적립업체명세(완료)V_3황동인대리님 2 3 3" xfId="1357" xr:uid="{00000000-0005-0000-0000-0000EC120000}"/>
    <cellStyle name="_-* #,##0_-;-* #,##0_-;_-* &quot;-&quot;_-;_-@_-_재무지원부충당금_1_추가적립업체명세(완료)V_3황동인대리님 2 3 3 2" xfId="16445" xr:uid="{00000000-0005-0000-0000-0000ED120000}"/>
    <cellStyle name="_-* #,##0_-;-* #,##0_-;_-* &quot;-&quot;_-;_-@_-_재무지원부충당금_1_추가적립업체명세(완료)V_3황동인대리님 2 3 3 2 2" xfId="26779" xr:uid="{00000000-0005-0000-0000-0000EE120000}"/>
    <cellStyle name="_-* #,##0_-;-* #,##0_-;_-* &quot;-&quot;_-;_-@_-_재무지원부충당금_1_추가적립업체명세(완료)V_3황동인대리님 2 3 3 3" xfId="22572" xr:uid="{00000000-0005-0000-0000-0000EF120000}"/>
    <cellStyle name="_-* #,##0_-;-* #,##0_-;_-* &quot;-&quot;_-;_-@_-_재무지원부충당금_1_추가적립업체명세(완료)V_3황동인대리님 2 3 4" xfId="16443" xr:uid="{00000000-0005-0000-0000-0000F0120000}"/>
    <cellStyle name="_-* #,##0_-;-* #,##0_-;_-* &quot;-&quot;_-;_-@_-_재무지원부충당금_1_추가적립업체명세(완료)V_3황동인대리님 2 3 4 2" xfId="26777" xr:uid="{00000000-0005-0000-0000-0000F1120000}"/>
    <cellStyle name="_-* #,##0_-;-* #,##0_-;_-* &quot;-&quot;_-;_-@_-_재무지원부충당금_1_추가적립업체명세(완료)V_3황동인대리님 2 3 5" xfId="22570" xr:uid="{00000000-0005-0000-0000-0000F2120000}"/>
    <cellStyle name="_-* #,##0_-;-* #,##0_-;_-* &quot;-&quot;_-;_-@_-_재무지원부충당금_1_추가적립업체명세(완료)V_3황동인대리님 2 4" xfId="1358" xr:uid="{00000000-0005-0000-0000-0000F3120000}"/>
    <cellStyle name="_-* #,##0_-;-* #,##0_-;_-* &quot;-&quot;_-;_-@_-_재무지원부충당금_1_추가적립업체명세(완료)V_3황동인대리님 2 4 2" xfId="1359" xr:uid="{00000000-0005-0000-0000-0000F4120000}"/>
    <cellStyle name="_-* #,##0_-;-* #,##0_-;_-* &quot;-&quot;_-;_-@_-_재무지원부충당금_1_추가적립업체명세(완료)V_3황동인대리님 2 4 2 2" xfId="16447" xr:uid="{00000000-0005-0000-0000-0000F5120000}"/>
    <cellStyle name="_-* #,##0_-;-* #,##0_-;_-* &quot;-&quot;_-;_-@_-_재무지원부충당금_1_추가적립업체명세(완료)V_3황동인대리님 2 4 2 2 2" xfId="26781" xr:uid="{00000000-0005-0000-0000-0000F6120000}"/>
    <cellStyle name="_-* #,##0_-;-* #,##0_-;_-* &quot;-&quot;_-;_-@_-_재무지원부충당금_1_추가적립업체명세(완료)V_3황동인대리님 2 4 2 3" xfId="22574" xr:uid="{00000000-0005-0000-0000-0000F7120000}"/>
    <cellStyle name="_-* #,##0_-;-* #,##0_-;_-* &quot;-&quot;_-;_-@_-_재무지원부충당금_1_추가적립업체명세(완료)V_3황동인대리님 2 4 3" xfId="1360" xr:uid="{00000000-0005-0000-0000-0000F8120000}"/>
    <cellStyle name="_-* #,##0_-;-* #,##0_-;_-* &quot;-&quot;_-;_-@_-_재무지원부충당금_1_추가적립업체명세(완료)V_3황동인대리님 2 4 3 2" xfId="16448" xr:uid="{00000000-0005-0000-0000-0000F9120000}"/>
    <cellStyle name="_-* #,##0_-;-* #,##0_-;_-* &quot;-&quot;_-;_-@_-_재무지원부충당금_1_추가적립업체명세(완료)V_3황동인대리님 2 4 3 2 2" xfId="26782" xr:uid="{00000000-0005-0000-0000-0000FA120000}"/>
    <cellStyle name="_-* #,##0_-;-* #,##0_-;_-* &quot;-&quot;_-;_-@_-_재무지원부충당금_1_추가적립업체명세(완료)V_3황동인대리님 2 4 3 3" xfId="22575" xr:uid="{00000000-0005-0000-0000-0000FB120000}"/>
    <cellStyle name="_-* #,##0_-;-* #,##0_-;_-* &quot;-&quot;_-;_-@_-_재무지원부충당금_1_추가적립업체명세(완료)V_3황동인대리님 2 4 4" xfId="16446" xr:uid="{00000000-0005-0000-0000-0000FC120000}"/>
    <cellStyle name="_-* #,##0_-;-* #,##0_-;_-* &quot;-&quot;_-;_-@_-_재무지원부충당금_1_추가적립업체명세(완료)V_3황동인대리님 2 4 4 2" xfId="26780" xr:uid="{00000000-0005-0000-0000-0000FD120000}"/>
    <cellStyle name="_-* #,##0_-;-* #,##0_-;_-* &quot;-&quot;_-;_-@_-_재무지원부충당금_1_추가적립업체명세(완료)V_3황동인대리님 2 4 5" xfId="22573" xr:uid="{00000000-0005-0000-0000-0000FE120000}"/>
    <cellStyle name="_-* #,##0_-;-* #,##0_-;_-* &quot;-&quot;_-;_-@_-_재무지원부충당금_1_추가적립업체명세(완료)V_3황동인대리님 2 5" xfId="1361" xr:uid="{00000000-0005-0000-0000-0000FF120000}"/>
    <cellStyle name="_-* #,##0_-;-* #,##0_-;_-* &quot;-&quot;_-;_-@_-_재무지원부충당금_1_추가적립업체명세(완료)V_3황동인대리님 2 5 2" xfId="1362" xr:uid="{00000000-0005-0000-0000-000000130000}"/>
    <cellStyle name="_-* #,##0_-;-* #,##0_-;_-* &quot;-&quot;_-;_-@_-_재무지원부충당금_1_추가적립업체명세(완료)V_3황동인대리님 2 5 2 2" xfId="16450" xr:uid="{00000000-0005-0000-0000-000001130000}"/>
    <cellStyle name="_-* #,##0_-;-* #,##0_-;_-* &quot;-&quot;_-;_-@_-_재무지원부충당금_1_추가적립업체명세(완료)V_3황동인대리님 2 5 2 2 2" xfId="26784" xr:uid="{00000000-0005-0000-0000-000002130000}"/>
    <cellStyle name="_-* #,##0_-;-* #,##0_-;_-* &quot;-&quot;_-;_-@_-_재무지원부충당금_1_추가적립업체명세(완료)V_3황동인대리님 2 5 2 3" xfId="22577" xr:uid="{00000000-0005-0000-0000-000003130000}"/>
    <cellStyle name="_-* #,##0_-;-* #,##0_-;_-* &quot;-&quot;_-;_-@_-_재무지원부충당금_1_추가적립업체명세(완료)V_3황동인대리님 2 5 3" xfId="1363" xr:uid="{00000000-0005-0000-0000-000004130000}"/>
    <cellStyle name="_-* #,##0_-;-* #,##0_-;_-* &quot;-&quot;_-;_-@_-_재무지원부충당금_1_추가적립업체명세(완료)V_3황동인대리님 2 5 3 2" xfId="16451" xr:uid="{00000000-0005-0000-0000-000005130000}"/>
    <cellStyle name="_-* #,##0_-;-* #,##0_-;_-* &quot;-&quot;_-;_-@_-_재무지원부충당금_1_추가적립업체명세(완료)V_3황동인대리님 2 5 3 2 2" xfId="26785" xr:uid="{00000000-0005-0000-0000-000006130000}"/>
    <cellStyle name="_-* #,##0_-;-* #,##0_-;_-* &quot;-&quot;_-;_-@_-_재무지원부충당금_1_추가적립업체명세(완료)V_3황동인대리님 2 5 3 3" xfId="22578" xr:uid="{00000000-0005-0000-0000-000007130000}"/>
    <cellStyle name="_-* #,##0_-;-* #,##0_-;_-* &quot;-&quot;_-;_-@_-_재무지원부충당금_1_추가적립업체명세(완료)V_3황동인대리님 2 5 4" xfId="16449" xr:uid="{00000000-0005-0000-0000-000008130000}"/>
    <cellStyle name="_-* #,##0_-;-* #,##0_-;_-* &quot;-&quot;_-;_-@_-_재무지원부충당금_1_추가적립업체명세(완료)V_3황동인대리님 2 5 4 2" xfId="26783" xr:uid="{00000000-0005-0000-0000-000009130000}"/>
    <cellStyle name="_-* #,##0_-;-* #,##0_-;_-* &quot;-&quot;_-;_-@_-_재무지원부충당금_1_추가적립업체명세(완료)V_3황동인대리님 2 5 5" xfId="22576" xr:uid="{00000000-0005-0000-0000-00000A130000}"/>
    <cellStyle name="_-* #,##0_-;-* #,##0_-;_-* &quot;-&quot;_-;_-@_-_재무지원부충당금_1_추가적립업체명세(완료)V_3황동인대리님 2 6" xfId="1364" xr:uid="{00000000-0005-0000-0000-00000B130000}"/>
    <cellStyle name="_-* #,##0_-;-* #,##0_-;_-* &quot;-&quot;_-;_-@_-_재무지원부충당금_1_추가적립업체명세(완료)V_3황동인대리님 2 6 2" xfId="16452" xr:uid="{00000000-0005-0000-0000-00000C130000}"/>
    <cellStyle name="_-* #,##0_-;-* #,##0_-;_-* &quot;-&quot;_-;_-@_-_재무지원부충당금_1_추가적립업체명세(완료)V_3황동인대리님 2 6 2 2" xfId="26786" xr:uid="{00000000-0005-0000-0000-00000D130000}"/>
    <cellStyle name="_-* #,##0_-;-* #,##0_-;_-* &quot;-&quot;_-;_-@_-_재무지원부충당금_1_추가적립업체명세(완료)V_3황동인대리님 2 6 3" xfId="22579" xr:uid="{00000000-0005-0000-0000-00000E130000}"/>
    <cellStyle name="_-* #,##0_-;-* #,##0_-;_-* &quot;-&quot;_-;_-@_-_재무지원부충당금_1_추가적립업체명세(완료)V_3황동인대리님 2 7" xfId="1365" xr:uid="{00000000-0005-0000-0000-00000F130000}"/>
    <cellStyle name="_-* #,##0_-;-* #,##0_-;_-* &quot;-&quot;_-;_-@_-_재무지원부충당금_1_추가적립업체명세(완료)V_3황동인대리님 2 7 2" xfId="16453" xr:uid="{00000000-0005-0000-0000-000010130000}"/>
    <cellStyle name="_-* #,##0_-;-* #,##0_-;_-* &quot;-&quot;_-;_-@_-_재무지원부충당금_1_추가적립업체명세(완료)V_3황동인대리님 2 7 2 2" xfId="26787" xr:uid="{00000000-0005-0000-0000-000011130000}"/>
    <cellStyle name="_-* #,##0_-;-* #,##0_-;_-* &quot;-&quot;_-;_-@_-_재무지원부충당금_1_추가적립업체명세(완료)V_3황동인대리님 2 7 3" xfId="22580" xr:uid="{00000000-0005-0000-0000-000012130000}"/>
    <cellStyle name="_-* #,##0_-;-* #,##0_-;_-* &quot;-&quot;_-;_-@_-_재무지원부충당금_1_추가적립업체명세(완료)V_3황동인대리님 2 8" xfId="1366" xr:uid="{00000000-0005-0000-0000-000013130000}"/>
    <cellStyle name="_-* #,##0_-;-* #,##0_-;_-* &quot;-&quot;_-;_-@_-_재무지원부충당금_1_추가적립업체명세(완료)V_3황동인대리님 2 8 2" xfId="16454" xr:uid="{00000000-0005-0000-0000-000014130000}"/>
    <cellStyle name="_-* #,##0_-;-* #,##0_-;_-* &quot;-&quot;_-;_-@_-_재무지원부충당금_1_추가적립업체명세(완료)V_3황동인대리님 2 8 2 2" xfId="26788" xr:uid="{00000000-0005-0000-0000-000015130000}"/>
    <cellStyle name="_-* #,##0_-;-* #,##0_-;_-* &quot;-&quot;_-;_-@_-_재무지원부충당금_1_추가적립업체명세(완료)V_3황동인대리님 2 8 3" xfId="22581" xr:uid="{00000000-0005-0000-0000-000016130000}"/>
    <cellStyle name="_-* #,##0_-;-* #,##0_-;_-* &quot;-&quot;_-;_-@_-_재무지원부충당금_1_추가적립업체명세(완료)V_3황동인대리님 2 9" xfId="16429" xr:uid="{00000000-0005-0000-0000-000017130000}"/>
    <cellStyle name="_-* #,##0_-;-* #,##0_-;_-* &quot;-&quot;_-;_-@_-_재무지원부충당금_1_추가적립업체명세(완료)V_3황동인대리님 2 9 2" xfId="26763" xr:uid="{00000000-0005-0000-0000-000018130000}"/>
    <cellStyle name="_-* #,##0_-;-* #,##0_-;_-* &quot;-&quot;_-;_-@_-_재무지원부충당금_1_추가적립업체명세(완료)V_3황동인대리님 3" xfId="1367" xr:uid="{00000000-0005-0000-0000-000019130000}"/>
    <cellStyle name="_-* #,##0_-;-* #,##0_-;_-* &quot;-&quot;_-;_-@_-_재무지원부충당금_1_추가적립업체명세(완료)V_3황동인대리님 3 10" xfId="22582" xr:uid="{00000000-0005-0000-0000-00001A130000}"/>
    <cellStyle name="_-* #,##0_-;-* #,##0_-;_-* &quot;-&quot;_-;_-@_-_재무지원부충당금_1_추가적립업체명세(완료)V_3황동인대리님 3 2" xfId="1368" xr:uid="{00000000-0005-0000-0000-00001B130000}"/>
    <cellStyle name="_-* #,##0_-;-* #,##0_-;_-* &quot;-&quot;_-;_-@_-_재무지원부충당금_1_추가적립업체명세(완료)V_3황동인대리님 3 2 2" xfId="1369" xr:uid="{00000000-0005-0000-0000-00001C130000}"/>
    <cellStyle name="_-* #,##0_-;-* #,##0_-;_-* &quot;-&quot;_-;_-@_-_재무지원부충당금_1_추가적립업체명세(완료)V_3황동인대리님 3 2 2 2" xfId="1370" xr:uid="{00000000-0005-0000-0000-00001D130000}"/>
    <cellStyle name="_-* #,##0_-;-* #,##0_-;_-* &quot;-&quot;_-;_-@_-_재무지원부충당금_1_추가적립업체명세(완료)V_3황동인대리님 3 2 2 2 2" xfId="16458" xr:uid="{00000000-0005-0000-0000-00001E130000}"/>
    <cellStyle name="_-* #,##0_-;-* #,##0_-;_-* &quot;-&quot;_-;_-@_-_재무지원부충당금_1_추가적립업체명세(완료)V_3황동인대리님 3 2 2 2 2 2" xfId="26792" xr:uid="{00000000-0005-0000-0000-00001F130000}"/>
    <cellStyle name="_-* #,##0_-;-* #,##0_-;_-* &quot;-&quot;_-;_-@_-_재무지원부충당금_1_추가적립업체명세(완료)V_3황동인대리님 3 2 2 2 3" xfId="22585" xr:uid="{00000000-0005-0000-0000-000020130000}"/>
    <cellStyle name="_-* #,##0_-;-* #,##0_-;_-* &quot;-&quot;_-;_-@_-_재무지원부충당금_1_추가적립업체명세(완료)V_3황동인대리님 3 2 2 3" xfId="1371" xr:uid="{00000000-0005-0000-0000-000021130000}"/>
    <cellStyle name="_-* #,##0_-;-* #,##0_-;_-* &quot;-&quot;_-;_-@_-_재무지원부충당금_1_추가적립업체명세(완료)V_3황동인대리님 3 2 2 3 2" xfId="16459" xr:uid="{00000000-0005-0000-0000-000022130000}"/>
    <cellStyle name="_-* #,##0_-;-* #,##0_-;_-* &quot;-&quot;_-;_-@_-_재무지원부충당금_1_추가적립업체명세(완료)V_3황동인대리님 3 2 2 3 2 2" xfId="26793" xr:uid="{00000000-0005-0000-0000-000023130000}"/>
    <cellStyle name="_-* #,##0_-;-* #,##0_-;_-* &quot;-&quot;_-;_-@_-_재무지원부충당금_1_추가적립업체명세(완료)V_3황동인대리님 3 2 2 3 3" xfId="22586" xr:uid="{00000000-0005-0000-0000-000024130000}"/>
    <cellStyle name="_-* #,##0_-;-* #,##0_-;_-* &quot;-&quot;_-;_-@_-_재무지원부충당금_1_추가적립업체명세(완료)V_3황동인대리님 3 2 2 4" xfId="16457" xr:uid="{00000000-0005-0000-0000-000025130000}"/>
    <cellStyle name="_-* #,##0_-;-* #,##0_-;_-* &quot;-&quot;_-;_-@_-_재무지원부충당금_1_추가적립업체명세(완료)V_3황동인대리님 3 2 2 4 2" xfId="26791" xr:uid="{00000000-0005-0000-0000-000026130000}"/>
    <cellStyle name="_-* #,##0_-;-* #,##0_-;_-* &quot;-&quot;_-;_-@_-_재무지원부충당금_1_추가적립업체명세(완료)V_3황동인대리님 3 2 2 5" xfId="22584" xr:uid="{00000000-0005-0000-0000-000027130000}"/>
    <cellStyle name="_-* #,##0_-;-* #,##0_-;_-* &quot;-&quot;_-;_-@_-_재무지원부충당금_1_추가적립업체명세(완료)V_3황동인대리님 3 2 3" xfId="1372" xr:uid="{00000000-0005-0000-0000-000028130000}"/>
    <cellStyle name="_-* #,##0_-;-* #,##0_-;_-* &quot;-&quot;_-;_-@_-_재무지원부충당금_1_추가적립업체명세(완료)V_3황동인대리님 3 2 3 2" xfId="1373" xr:uid="{00000000-0005-0000-0000-000029130000}"/>
    <cellStyle name="_-* #,##0_-;-* #,##0_-;_-* &quot;-&quot;_-;_-@_-_재무지원부충당금_1_추가적립업체명세(완료)V_3황동인대리님 3 2 3 2 2" xfId="16461" xr:uid="{00000000-0005-0000-0000-00002A130000}"/>
    <cellStyle name="_-* #,##0_-;-* #,##0_-;_-* &quot;-&quot;_-;_-@_-_재무지원부충당금_1_추가적립업체명세(완료)V_3황동인대리님 3 2 3 2 2 2" xfId="26795" xr:uid="{00000000-0005-0000-0000-00002B130000}"/>
    <cellStyle name="_-* #,##0_-;-* #,##0_-;_-* &quot;-&quot;_-;_-@_-_재무지원부충당금_1_추가적립업체명세(완료)V_3황동인대리님 3 2 3 2 3" xfId="22588" xr:uid="{00000000-0005-0000-0000-00002C130000}"/>
    <cellStyle name="_-* #,##0_-;-* #,##0_-;_-* &quot;-&quot;_-;_-@_-_재무지원부충당금_1_추가적립업체명세(완료)V_3황동인대리님 3 2 3 3" xfId="1374" xr:uid="{00000000-0005-0000-0000-00002D130000}"/>
    <cellStyle name="_-* #,##0_-;-* #,##0_-;_-* &quot;-&quot;_-;_-@_-_재무지원부충당금_1_추가적립업체명세(완료)V_3황동인대리님 3 2 3 3 2" xfId="16462" xr:uid="{00000000-0005-0000-0000-00002E130000}"/>
    <cellStyle name="_-* #,##0_-;-* #,##0_-;_-* &quot;-&quot;_-;_-@_-_재무지원부충당금_1_추가적립업체명세(완료)V_3황동인대리님 3 2 3 3 2 2" xfId="26796" xr:uid="{00000000-0005-0000-0000-00002F130000}"/>
    <cellStyle name="_-* #,##0_-;-* #,##0_-;_-* &quot;-&quot;_-;_-@_-_재무지원부충당금_1_추가적립업체명세(완료)V_3황동인대리님 3 2 3 3 3" xfId="22589" xr:uid="{00000000-0005-0000-0000-000030130000}"/>
    <cellStyle name="_-* #,##0_-;-* #,##0_-;_-* &quot;-&quot;_-;_-@_-_재무지원부충당금_1_추가적립업체명세(완료)V_3황동인대리님 3 2 3 4" xfId="16460" xr:uid="{00000000-0005-0000-0000-000031130000}"/>
    <cellStyle name="_-* #,##0_-;-* #,##0_-;_-* &quot;-&quot;_-;_-@_-_재무지원부충당금_1_추가적립업체명세(완료)V_3황동인대리님 3 2 3 4 2" xfId="26794" xr:uid="{00000000-0005-0000-0000-000032130000}"/>
    <cellStyle name="_-* #,##0_-;-* #,##0_-;_-* &quot;-&quot;_-;_-@_-_재무지원부충당금_1_추가적립업체명세(완료)V_3황동인대리님 3 2 3 5" xfId="22587" xr:uid="{00000000-0005-0000-0000-000033130000}"/>
    <cellStyle name="_-* #,##0_-;-* #,##0_-;_-* &quot;-&quot;_-;_-@_-_재무지원부충당금_1_추가적립업체명세(완료)V_3황동인대리님 3 2 4" xfId="1375" xr:uid="{00000000-0005-0000-0000-000034130000}"/>
    <cellStyle name="_-* #,##0_-;-* #,##0_-;_-* &quot;-&quot;_-;_-@_-_재무지원부충당금_1_추가적립업체명세(완료)V_3황동인대리님 3 2 4 2" xfId="1376" xr:uid="{00000000-0005-0000-0000-000035130000}"/>
    <cellStyle name="_-* #,##0_-;-* #,##0_-;_-* &quot;-&quot;_-;_-@_-_재무지원부충당금_1_추가적립업체명세(완료)V_3황동인대리님 3 2 4 2 2" xfId="16464" xr:uid="{00000000-0005-0000-0000-000036130000}"/>
    <cellStyle name="_-* #,##0_-;-* #,##0_-;_-* &quot;-&quot;_-;_-@_-_재무지원부충당금_1_추가적립업체명세(완료)V_3황동인대리님 3 2 4 2 2 2" xfId="26798" xr:uid="{00000000-0005-0000-0000-000037130000}"/>
    <cellStyle name="_-* #,##0_-;-* #,##0_-;_-* &quot;-&quot;_-;_-@_-_재무지원부충당금_1_추가적립업체명세(완료)V_3황동인대리님 3 2 4 2 3" xfId="22591" xr:uid="{00000000-0005-0000-0000-000038130000}"/>
    <cellStyle name="_-* #,##0_-;-* #,##0_-;_-* &quot;-&quot;_-;_-@_-_재무지원부충당금_1_추가적립업체명세(완료)V_3황동인대리님 3 2 4 3" xfId="1377" xr:uid="{00000000-0005-0000-0000-000039130000}"/>
    <cellStyle name="_-* #,##0_-;-* #,##0_-;_-* &quot;-&quot;_-;_-@_-_재무지원부충당금_1_추가적립업체명세(완료)V_3황동인대리님 3 2 4 3 2" xfId="16465" xr:uid="{00000000-0005-0000-0000-00003A130000}"/>
    <cellStyle name="_-* #,##0_-;-* #,##0_-;_-* &quot;-&quot;_-;_-@_-_재무지원부충당금_1_추가적립업체명세(완료)V_3황동인대리님 3 2 4 3 2 2" xfId="26799" xr:uid="{00000000-0005-0000-0000-00003B130000}"/>
    <cellStyle name="_-* #,##0_-;-* #,##0_-;_-* &quot;-&quot;_-;_-@_-_재무지원부충당금_1_추가적립업체명세(완료)V_3황동인대리님 3 2 4 3 3" xfId="22592" xr:uid="{00000000-0005-0000-0000-00003C130000}"/>
    <cellStyle name="_-* #,##0_-;-* #,##0_-;_-* &quot;-&quot;_-;_-@_-_재무지원부충당금_1_추가적립업체명세(완료)V_3황동인대리님 3 2 4 4" xfId="16463" xr:uid="{00000000-0005-0000-0000-00003D130000}"/>
    <cellStyle name="_-* #,##0_-;-* #,##0_-;_-* &quot;-&quot;_-;_-@_-_재무지원부충당금_1_추가적립업체명세(완료)V_3황동인대리님 3 2 4 4 2" xfId="26797" xr:uid="{00000000-0005-0000-0000-00003E130000}"/>
    <cellStyle name="_-* #,##0_-;-* #,##0_-;_-* &quot;-&quot;_-;_-@_-_재무지원부충당금_1_추가적립업체명세(완료)V_3황동인대리님 3 2 4 5" xfId="22590" xr:uid="{00000000-0005-0000-0000-00003F130000}"/>
    <cellStyle name="_-* #,##0_-;-* #,##0_-;_-* &quot;-&quot;_-;_-@_-_재무지원부충당금_1_추가적립업체명세(완료)V_3황동인대리님 3 2 5" xfId="1378" xr:uid="{00000000-0005-0000-0000-000040130000}"/>
    <cellStyle name="_-* #,##0_-;-* #,##0_-;_-* &quot;-&quot;_-;_-@_-_재무지원부충당금_1_추가적립업체명세(완료)V_3황동인대리님 3 2 5 2" xfId="16466" xr:uid="{00000000-0005-0000-0000-000041130000}"/>
    <cellStyle name="_-* #,##0_-;-* #,##0_-;_-* &quot;-&quot;_-;_-@_-_재무지원부충당금_1_추가적립업체명세(완료)V_3황동인대리님 3 2 5 2 2" xfId="26800" xr:uid="{00000000-0005-0000-0000-000042130000}"/>
    <cellStyle name="_-* #,##0_-;-* #,##0_-;_-* &quot;-&quot;_-;_-@_-_재무지원부충당금_1_추가적립업체명세(완료)V_3황동인대리님 3 2 5 3" xfId="22593" xr:uid="{00000000-0005-0000-0000-000043130000}"/>
    <cellStyle name="_-* #,##0_-;-* #,##0_-;_-* &quot;-&quot;_-;_-@_-_재무지원부충당금_1_추가적립업체명세(완료)V_3황동인대리님 3 2 6" xfId="1379" xr:uid="{00000000-0005-0000-0000-000044130000}"/>
    <cellStyle name="_-* #,##0_-;-* #,##0_-;_-* &quot;-&quot;_-;_-@_-_재무지원부충당금_1_추가적립업체명세(완료)V_3황동인대리님 3 2 6 2" xfId="16467" xr:uid="{00000000-0005-0000-0000-000045130000}"/>
    <cellStyle name="_-* #,##0_-;-* #,##0_-;_-* &quot;-&quot;_-;_-@_-_재무지원부충당금_1_추가적립업체명세(완료)V_3황동인대리님 3 2 6 2 2" xfId="26801" xr:uid="{00000000-0005-0000-0000-000046130000}"/>
    <cellStyle name="_-* #,##0_-;-* #,##0_-;_-* &quot;-&quot;_-;_-@_-_재무지원부충당금_1_추가적립업체명세(완료)V_3황동인대리님 3 2 6 3" xfId="22594" xr:uid="{00000000-0005-0000-0000-000047130000}"/>
    <cellStyle name="_-* #,##0_-;-* #,##0_-;_-* &quot;-&quot;_-;_-@_-_재무지원부충당금_1_추가적립업체명세(완료)V_3황동인대리님 3 2 7" xfId="1380" xr:uid="{00000000-0005-0000-0000-000048130000}"/>
    <cellStyle name="_-* #,##0_-;-* #,##0_-;_-* &quot;-&quot;_-;_-@_-_재무지원부충당금_1_추가적립업체명세(완료)V_3황동인대리님 3 2 7 2" xfId="16468" xr:uid="{00000000-0005-0000-0000-000049130000}"/>
    <cellStyle name="_-* #,##0_-;-* #,##0_-;_-* &quot;-&quot;_-;_-@_-_재무지원부충당금_1_추가적립업체명세(완료)V_3황동인대리님 3 2 7 2 2" xfId="26802" xr:uid="{00000000-0005-0000-0000-00004A130000}"/>
    <cellStyle name="_-* #,##0_-;-* #,##0_-;_-* &quot;-&quot;_-;_-@_-_재무지원부충당금_1_추가적립업체명세(완료)V_3황동인대리님 3 2 7 3" xfId="22595" xr:uid="{00000000-0005-0000-0000-00004B130000}"/>
    <cellStyle name="_-* #,##0_-;-* #,##0_-;_-* &quot;-&quot;_-;_-@_-_재무지원부충당금_1_추가적립업체명세(완료)V_3황동인대리님 3 2 8" xfId="16456" xr:uid="{00000000-0005-0000-0000-00004C130000}"/>
    <cellStyle name="_-* #,##0_-;-* #,##0_-;_-* &quot;-&quot;_-;_-@_-_재무지원부충당금_1_추가적립업체명세(완료)V_3황동인대리님 3 2 8 2" xfId="26790" xr:uid="{00000000-0005-0000-0000-00004D130000}"/>
    <cellStyle name="_-* #,##0_-;-* #,##0_-;_-* &quot;-&quot;_-;_-@_-_재무지원부충당금_1_추가적립업체명세(완료)V_3황동인대리님 3 2 9" xfId="22583" xr:uid="{00000000-0005-0000-0000-00004E130000}"/>
    <cellStyle name="_-* #,##0_-;-* #,##0_-;_-* &quot;-&quot;_-;_-@_-_재무지원부충당금_1_추가적립업체명세(완료)V_3황동인대리님 3 3" xfId="1381" xr:uid="{00000000-0005-0000-0000-00004F130000}"/>
    <cellStyle name="_-* #,##0_-;-* #,##0_-;_-* &quot;-&quot;_-;_-@_-_재무지원부충당금_1_추가적립업체명세(완료)V_3황동인대리님 3 3 2" xfId="1382" xr:uid="{00000000-0005-0000-0000-000050130000}"/>
    <cellStyle name="_-* #,##0_-;-* #,##0_-;_-* &quot;-&quot;_-;_-@_-_재무지원부충당금_1_추가적립업체명세(완료)V_3황동인대리님 3 3 2 2" xfId="16470" xr:uid="{00000000-0005-0000-0000-000051130000}"/>
    <cellStyle name="_-* #,##0_-;-* #,##0_-;_-* &quot;-&quot;_-;_-@_-_재무지원부충당금_1_추가적립업체명세(완료)V_3황동인대리님 3 3 2 2 2" xfId="26804" xr:uid="{00000000-0005-0000-0000-000052130000}"/>
    <cellStyle name="_-* #,##0_-;-* #,##0_-;_-* &quot;-&quot;_-;_-@_-_재무지원부충당금_1_추가적립업체명세(완료)V_3황동인대리님 3 3 2 3" xfId="22597" xr:uid="{00000000-0005-0000-0000-000053130000}"/>
    <cellStyle name="_-* #,##0_-;-* #,##0_-;_-* &quot;-&quot;_-;_-@_-_재무지원부충당금_1_추가적립업체명세(완료)V_3황동인대리님 3 3 3" xfId="1383" xr:uid="{00000000-0005-0000-0000-000054130000}"/>
    <cellStyle name="_-* #,##0_-;-* #,##0_-;_-* &quot;-&quot;_-;_-@_-_재무지원부충당금_1_추가적립업체명세(완료)V_3황동인대리님 3 3 3 2" xfId="16471" xr:uid="{00000000-0005-0000-0000-000055130000}"/>
    <cellStyle name="_-* #,##0_-;-* #,##0_-;_-* &quot;-&quot;_-;_-@_-_재무지원부충당금_1_추가적립업체명세(완료)V_3황동인대리님 3 3 3 2 2" xfId="26805" xr:uid="{00000000-0005-0000-0000-000056130000}"/>
    <cellStyle name="_-* #,##0_-;-* #,##0_-;_-* &quot;-&quot;_-;_-@_-_재무지원부충당금_1_추가적립업체명세(완료)V_3황동인대리님 3 3 3 3" xfId="22598" xr:uid="{00000000-0005-0000-0000-000057130000}"/>
    <cellStyle name="_-* #,##0_-;-* #,##0_-;_-* &quot;-&quot;_-;_-@_-_재무지원부충당금_1_추가적립업체명세(완료)V_3황동인대리님 3 3 4" xfId="16469" xr:uid="{00000000-0005-0000-0000-000058130000}"/>
    <cellStyle name="_-* #,##0_-;-* #,##0_-;_-* &quot;-&quot;_-;_-@_-_재무지원부충당금_1_추가적립업체명세(완료)V_3황동인대리님 3 3 4 2" xfId="26803" xr:uid="{00000000-0005-0000-0000-000059130000}"/>
    <cellStyle name="_-* #,##0_-;-* #,##0_-;_-* &quot;-&quot;_-;_-@_-_재무지원부충당금_1_추가적립업체명세(완료)V_3황동인대리님 3 3 5" xfId="22596" xr:uid="{00000000-0005-0000-0000-00005A130000}"/>
    <cellStyle name="_-* #,##0_-;-* #,##0_-;_-* &quot;-&quot;_-;_-@_-_재무지원부충당금_1_추가적립업체명세(완료)V_3황동인대리님 3 4" xfId="1384" xr:uid="{00000000-0005-0000-0000-00005B130000}"/>
    <cellStyle name="_-* #,##0_-;-* #,##0_-;_-* &quot;-&quot;_-;_-@_-_재무지원부충당금_1_추가적립업체명세(완료)V_3황동인대리님 3 4 2" xfId="1385" xr:uid="{00000000-0005-0000-0000-00005C130000}"/>
    <cellStyle name="_-* #,##0_-;-* #,##0_-;_-* &quot;-&quot;_-;_-@_-_재무지원부충당금_1_추가적립업체명세(완료)V_3황동인대리님 3 4 2 2" xfId="16473" xr:uid="{00000000-0005-0000-0000-00005D130000}"/>
    <cellStyle name="_-* #,##0_-;-* #,##0_-;_-* &quot;-&quot;_-;_-@_-_재무지원부충당금_1_추가적립업체명세(완료)V_3황동인대리님 3 4 2 2 2" xfId="26807" xr:uid="{00000000-0005-0000-0000-00005E130000}"/>
    <cellStyle name="_-* #,##0_-;-* #,##0_-;_-* &quot;-&quot;_-;_-@_-_재무지원부충당금_1_추가적립업체명세(완료)V_3황동인대리님 3 4 2 3" xfId="22600" xr:uid="{00000000-0005-0000-0000-00005F130000}"/>
    <cellStyle name="_-* #,##0_-;-* #,##0_-;_-* &quot;-&quot;_-;_-@_-_재무지원부충당금_1_추가적립업체명세(완료)V_3황동인대리님 3 4 3" xfId="1386" xr:uid="{00000000-0005-0000-0000-000060130000}"/>
    <cellStyle name="_-* #,##0_-;-* #,##0_-;_-* &quot;-&quot;_-;_-@_-_재무지원부충당금_1_추가적립업체명세(완료)V_3황동인대리님 3 4 3 2" xfId="16474" xr:uid="{00000000-0005-0000-0000-000061130000}"/>
    <cellStyle name="_-* #,##0_-;-* #,##0_-;_-* &quot;-&quot;_-;_-@_-_재무지원부충당금_1_추가적립업체명세(완료)V_3황동인대리님 3 4 3 2 2" xfId="26808" xr:uid="{00000000-0005-0000-0000-000062130000}"/>
    <cellStyle name="_-* #,##0_-;-* #,##0_-;_-* &quot;-&quot;_-;_-@_-_재무지원부충당금_1_추가적립업체명세(완료)V_3황동인대리님 3 4 3 3" xfId="22601" xr:uid="{00000000-0005-0000-0000-000063130000}"/>
    <cellStyle name="_-* #,##0_-;-* #,##0_-;_-* &quot;-&quot;_-;_-@_-_재무지원부충당금_1_추가적립업체명세(완료)V_3황동인대리님 3 4 4" xfId="16472" xr:uid="{00000000-0005-0000-0000-000064130000}"/>
    <cellStyle name="_-* #,##0_-;-* #,##0_-;_-* &quot;-&quot;_-;_-@_-_재무지원부충당금_1_추가적립업체명세(완료)V_3황동인대리님 3 4 4 2" xfId="26806" xr:uid="{00000000-0005-0000-0000-000065130000}"/>
    <cellStyle name="_-* #,##0_-;-* #,##0_-;_-* &quot;-&quot;_-;_-@_-_재무지원부충당금_1_추가적립업체명세(완료)V_3황동인대리님 3 4 5" xfId="22599" xr:uid="{00000000-0005-0000-0000-000066130000}"/>
    <cellStyle name="_-* #,##0_-;-* #,##0_-;_-* &quot;-&quot;_-;_-@_-_재무지원부충당금_1_추가적립업체명세(완료)V_3황동인대리님 3 5" xfId="1387" xr:uid="{00000000-0005-0000-0000-000067130000}"/>
    <cellStyle name="_-* #,##0_-;-* #,##0_-;_-* &quot;-&quot;_-;_-@_-_재무지원부충당금_1_추가적립업체명세(완료)V_3황동인대리님 3 5 2" xfId="1388" xr:uid="{00000000-0005-0000-0000-000068130000}"/>
    <cellStyle name="_-* #,##0_-;-* #,##0_-;_-* &quot;-&quot;_-;_-@_-_재무지원부충당금_1_추가적립업체명세(완료)V_3황동인대리님 3 5 2 2" xfId="16476" xr:uid="{00000000-0005-0000-0000-000069130000}"/>
    <cellStyle name="_-* #,##0_-;-* #,##0_-;_-* &quot;-&quot;_-;_-@_-_재무지원부충당금_1_추가적립업체명세(완료)V_3황동인대리님 3 5 2 2 2" xfId="26810" xr:uid="{00000000-0005-0000-0000-00006A130000}"/>
    <cellStyle name="_-* #,##0_-;-* #,##0_-;_-* &quot;-&quot;_-;_-@_-_재무지원부충당금_1_추가적립업체명세(완료)V_3황동인대리님 3 5 2 3" xfId="22603" xr:uid="{00000000-0005-0000-0000-00006B130000}"/>
    <cellStyle name="_-* #,##0_-;-* #,##0_-;_-* &quot;-&quot;_-;_-@_-_재무지원부충당금_1_추가적립업체명세(완료)V_3황동인대리님 3 5 3" xfId="1389" xr:uid="{00000000-0005-0000-0000-00006C130000}"/>
    <cellStyle name="_-* #,##0_-;-* #,##0_-;_-* &quot;-&quot;_-;_-@_-_재무지원부충당금_1_추가적립업체명세(완료)V_3황동인대리님 3 5 3 2" xfId="16477" xr:uid="{00000000-0005-0000-0000-00006D130000}"/>
    <cellStyle name="_-* #,##0_-;-* #,##0_-;_-* &quot;-&quot;_-;_-@_-_재무지원부충당금_1_추가적립업체명세(완료)V_3황동인대리님 3 5 3 2 2" xfId="26811" xr:uid="{00000000-0005-0000-0000-00006E130000}"/>
    <cellStyle name="_-* #,##0_-;-* #,##0_-;_-* &quot;-&quot;_-;_-@_-_재무지원부충당금_1_추가적립업체명세(완료)V_3황동인대리님 3 5 3 3" xfId="22604" xr:uid="{00000000-0005-0000-0000-00006F130000}"/>
    <cellStyle name="_-* #,##0_-;-* #,##0_-;_-* &quot;-&quot;_-;_-@_-_재무지원부충당금_1_추가적립업체명세(완료)V_3황동인대리님 3 5 4" xfId="16475" xr:uid="{00000000-0005-0000-0000-000070130000}"/>
    <cellStyle name="_-* #,##0_-;-* #,##0_-;_-* &quot;-&quot;_-;_-@_-_재무지원부충당금_1_추가적립업체명세(완료)V_3황동인대리님 3 5 4 2" xfId="26809" xr:uid="{00000000-0005-0000-0000-000071130000}"/>
    <cellStyle name="_-* #,##0_-;-* #,##0_-;_-* &quot;-&quot;_-;_-@_-_재무지원부충당금_1_추가적립업체명세(완료)V_3황동인대리님 3 5 5" xfId="22602" xr:uid="{00000000-0005-0000-0000-000072130000}"/>
    <cellStyle name="_-* #,##0_-;-* #,##0_-;_-* &quot;-&quot;_-;_-@_-_재무지원부충당금_1_추가적립업체명세(완료)V_3황동인대리님 3 6" xfId="1390" xr:uid="{00000000-0005-0000-0000-000073130000}"/>
    <cellStyle name="_-* #,##0_-;-* #,##0_-;_-* &quot;-&quot;_-;_-@_-_재무지원부충당금_1_추가적립업체명세(완료)V_3황동인대리님 3 6 2" xfId="16478" xr:uid="{00000000-0005-0000-0000-000074130000}"/>
    <cellStyle name="_-* #,##0_-;-* #,##0_-;_-* &quot;-&quot;_-;_-@_-_재무지원부충당금_1_추가적립업체명세(완료)V_3황동인대리님 3 6 2 2" xfId="26812" xr:uid="{00000000-0005-0000-0000-000075130000}"/>
    <cellStyle name="_-* #,##0_-;-* #,##0_-;_-* &quot;-&quot;_-;_-@_-_재무지원부충당금_1_추가적립업체명세(완료)V_3황동인대리님 3 6 3" xfId="22605" xr:uid="{00000000-0005-0000-0000-000076130000}"/>
    <cellStyle name="_-* #,##0_-;-* #,##0_-;_-* &quot;-&quot;_-;_-@_-_재무지원부충당금_1_추가적립업체명세(완료)V_3황동인대리님 3 7" xfId="1391" xr:uid="{00000000-0005-0000-0000-000077130000}"/>
    <cellStyle name="_-* #,##0_-;-* #,##0_-;_-* &quot;-&quot;_-;_-@_-_재무지원부충당금_1_추가적립업체명세(완료)V_3황동인대리님 3 7 2" xfId="16479" xr:uid="{00000000-0005-0000-0000-000078130000}"/>
    <cellStyle name="_-* #,##0_-;-* #,##0_-;_-* &quot;-&quot;_-;_-@_-_재무지원부충당금_1_추가적립업체명세(완료)V_3황동인대리님 3 7 2 2" xfId="26813" xr:uid="{00000000-0005-0000-0000-000079130000}"/>
    <cellStyle name="_-* #,##0_-;-* #,##0_-;_-* &quot;-&quot;_-;_-@_-_재무지원부충당금_1_추가적립업체명세(완료)V_3황동인대리님 3 7 3" xfId="22606" xr:uid="{00000000-0005-0000-0000-00007A130000}"/>
    <cellStyle name="_-* #,##0_-;-* #,##0_-;_-* &quot;-&quot;_-;_-@_-_재무지원부충당금_1_추가적립업체명세(완료)V_3황동인대리님 3 8" xfId="1392" xr:uid="{00000000-0005-0000-0000-00007B130000}"/>
    <cellStyle name="_-* #,##0_-;-* #,##0_-;_-* &quot;-&quot;_-;_-@_-_재무지원부충당금_1_추가적립업체명세(완료)V_3황동인대리님 3 8 2" xfId="16480" xr:uid="{00000000-0005-0000-0000-00007C130000}"/>
    <cellStyle name="_-* #,##0_-;-* #,##0_-;_-* &quot;-&quot;_-;_-@_-_재무지원부충당금_1_추가적립업체명세(완료)V_3황동인대리님 3 8 2 2" xfId="26814" xr:uid="{00000000-0005-0000-0000-00007D130000}"/>
    <cellStyle name="_-* #,##0_-;-* #,##0_-;_-* &quot;-&quot;_-;_-@_-_재무지원부충당금_1_추가적립업체명세(완료)V_3황동인대리님 3 8 3" xfId="22607" xr:uid="{00000000-0005-0000-0000-00007E130000}"/>
    <cellStyle name="_-* #,##0_-;-* #,##0_-;_-* &quot;-&quot;_-;_-@_-_재무지원부충당금_1_추가적립업체명세(완료)V_3황동인대리님 3 9" xfId="16455" xr:uid="{00000000-0005-0000-0000-00007F130000}"/>
    <cellStyle name="_-* #,##0_-;-* #,##0_-;_-* &quot;-&quot;_-;_-@_-_재무지원부충당금_1_추가적립업체명세(완료)V_3황동인대리님 3 9 2" xfId="26789" xr:uid="{00000000-0005-0000-0000-000080130000}"/>
    <cellStyle name="_-* #,##0_-;-* #,##0_-;_-* &quot;-&quot;_-;_-@_-_재무지원부충당금_1_추가적립업체명세(완료)V_3황동인대리님 4" xfId="1393" xr:uid="{00000000-0005-0000-0000-000081130000}"/>
    <cellStyle name="_-* #,##0_-;-* #,##0_-;_-* &quot;-&quot;_-;_-@_-_재무지원부충당금_1_추가적립업체명세(완료)V_3황동인대리님 4 10" xfId="22608" xr:uid="{00000000-0005-0000-0000-000082130000}"/>
    <cellStyle name="_-* #,##0_-;-* #,##0_-;_-* &quot;-&quot;_-;_-@_-_재무지원부충당금_1_추가적립업체명세(완료)V_3황동인대리님 4 2" xfId="1394" xr:uid="{00000000-0005-0000-0000-000083130000}"/>
    <cellStyle name="_-* #,##0_-;-* #,##0_-;_-* &quot;-&quot;_-;_-@_-_재무지원부충당금_1_추가적립업체명세(완료)V_3황동인대리님 4 2 2" xfId="1395" xr:uid="{00000000-0005-0000-0000-000084130000}"/>
    <cellStyle name="_-* #,##0_-;-* #,##0_-;_-* &quot;-&quot;_-;_-@_-_재무지원부충당금_1_추가적립업체명세(완료)V_3황동인대리님 4 2 2 2" xfId="1396" xr:uid="{00000000-0005-0000-0000-000085130000}"/>
    <cellStyle name="_-* #,##0_-;-* #,##0_-;_-* &quot;-&quot;_-;_-@_-_재무지원부충당금_1_추가적립업체명세(완료)V_3황동인대리님 4 2 2 2 2" xfId="16484" xr:uid="{00000000-0005-0000-0000-000086130000}"/>
    <cellStyle name="_-* #,##0_-;-* #,##0_-;_-* &quot;-&quot;_-;_-@_-_재무지원부충당금_1_추가적립업체명세(완료)V_3황동인대리님 4 2 2 2 2 2" xfId="26818" xr:uid="{00000000-0005-0000-0000-000087130000}"/>
    <cellStyle name="_-* #,##0_-;-* #,##0_-;_-* &quot;-&quot;_-;_-@_-_재무지원부충당금_1_추가적립업체명세(완료)V_3황동인대리님 4 2 2 2 3" xfId="22611" xr:uid="{00000000-0005-0000-0000-000088130000}"/>
    <cellStyle name="_-* #,##0_-;-* #,##0_-;_-* &quot;-&quot;_-;_-@_-_재무지원부충당금_1_추가적립업체명세(완료)V_3황동인대리님 4 2 2 3" xfId="1397" xr:uid="{00000000-0005-0000-0000-000089130000}"/>
    <cellStyle name="_-* #,##0_-;-* #,##0_-;_-* &quot;-&quot;_-;_-@_-_재무지원부충당금_1_추가적립업체명세(완료)V_3황동인대리님 4 2 2 3 2" xfId="16485" xr:uid="{00000000-0005-0000-0000-00008A130000}"/>
    <cellStyle name="_-* #,##0_-;-* #,##0_-;_-* &quot;-&quot;_-;_-@_-_재무지원부충당금_1_추가적립업체명세(완료)V_3황동인대리님 4 2 2 3 2 2" xfId="26819" xr:uid="{00000000-0005-0000-0000-00008B130000}"/>
    <cellStyle name="_-* #,##0_-;-* #,##0_-;_-* &quot;-&quot;_-;_-@_-_재무지원부충당금_1_추가적립업체명세(완료)V_3황동인대리님 4 2 2 3 3" xfId="22612" xr:uid="{00000000-0005-0000-0000-00008C130000}"/>
    <cellStyle name="_-* #,##0_-;-* #,##0_-;_-* &quot;-&quot;_-;_-@_-_재무지원부충당금_1_추가적립업체명세(완료)V_3황동인대리님 4 2 2 4" xfId="16483" xr:uid="{00000000-0005-0000-0000-00008D130000}"/>
    <cellStyle name="_-* #,##0_-;-* #,##0_-;_-* &quot;-&quot;_-;_-@_-_재무지원부충당금_1_추가적립업체명세(완료)V_3황동인대리님 4 2 2 4 2" xfId="26817" xr:uid="{00000000-0005-0000-0000-00008E130000}"/>
    <cellStyle name="_-* #,##0_-;-* #,##0_-;_-* &quot;-&quot;_-;_-@_-_재무지원부충당금_1_추가적립업체명세(완료)V_3황동인대리님 4 2 2 5" xfId="22610" xr:uid="{00000000-0005-0000-0000-00008F130000}"/>
    <cellStyle name="_-* #,##0_-;-* #,##0_-;_-* &quot;-&quot;_-;_-@_-_재무지원부충당금_1_추가적립업체명세(완료)V_3황동인대리님 4 2 3" xfId="1398" xr:uid="{00000000-0005-0000-0000-000090130000}"/>
    <cellStyle name="_-* #,##0_-;-* #,##0_-;_-* &quot;-&quot;_-;_-@_-_재무지원부충당금_1_추가적립업체명세(완료)V_3황동인대리님 4 2 3 2" xfId="1399" xr:uid="{00000000-0005-0000-0000-000091130000}"/>
    <cellStyle name="_-* #,##0_-;-* #,##0_-;_-* &quot;-&quot;_-;_-@_-_재무지원부충당금_1_추가적립업체명세(완료)V_3황동인대리님 4 2 3 2 2" xfId="16487" xr:uid="{00000000-0005-0000-0000-000092130000}"/>
    <cellStyle name="_-* #,##0_-;-* #,##0_-;_-* &quot;-&quot;_-;_-@_-_재무지원부충당금_1_추가적립업체명세(완료)V_3황동인대리님 4 2 3 2 2 2" xfId="26821" xr:uid="{00000000-0005-0000-0000-000093130000}"/>
    <cellStyle name="_-* #,##0_-;-* #,##0_-;_-* &quot;-&quot;_-;_-@_-_재무지원부충당금_1_추가적립업체명세(완료)V_3황동인대리님 4 2 3 2 3" xfId="22614" xr:uid="{00000000-0005-0000-0000-000094130000}"/>
    <cellStyle name="_-* #,##0_-;-* #,##0_-;_-* &quot;-&quot;_-;_-@_-_재무지원부충당금_1_추가적립업체명세(완료)V_3황동인대리님 4 2 3 3" xfId="1400" xr:uid="{00000000-0005-0000-0000-000095130000}"/>
    <cellStyle name="_-* #,##0_-;-* #,##0_-;_-* &quot;-&quot;_-;_-@_-_재무지원부충당금_1_추가적립업체명세(완료)V_3황동인대리님 4 2 3 3 2" xfId="16488" xr:uid="{00000000-0005-0000-0000-000096130000}"/>
    <cellStyle name="_-* #,##0_-;-* #,##0_-;_-* &quot;-&quot;_-;_-@_-_재무지원부충당금_1_추가적립업체명세(완료)V_3황동인대리님 4 2 3 3 2 2" xfId="26822" xr:uid="{00000000-0005-0000-0000-000097130000}"/>
    <cellStyle name="_-* #,##0_-;-* #,##0_-;_-* &quot;-&quot;_-;_-@_-_재무지원부충당금_1_추가적립업체명세(완료)V_3황동인대리님 4 2 3 3 3" xfId="22615" xr:uid="{00000000-0005-0000-0000-000098130000}"/>
    <cellStyle name="_-* #,##0_-;-* #,##0_-;_-* &quot;-&quot;_-;_-@_-_재무지원부충당금_1_추가적립업체명세(완료)V_3황동인대리님 4 2 3 4" xfId="16486" xr:uid="{00000000-0005-0000-0000-000099130000}"/>
    <cellStyle name="_-* #,##0_-;-* #,##0_-;_-* &quot;-&quot;_-;_-@_-_재무지원부충당금_1_추가적립업체명세(완료)V_3황동인대리님 4 2 3 4 2" xfId="26820" xr:uid="{00000000-0005-0000-0000-00009A130000}"/>
    <cellStyle name="_-* #,##0_-;-* #,##0_-;_-* &quot;-&quot;_-;_-@_-_재무지원부충당금_1_추가적립업체명세(완료)V_3황동인대리님 4 2 3 5" xfId="22613" xr:uid="{00000000-0005-0000-0000-00009B130000}"/>
    <cellStyle name="_-* #,##0_-;-* #,##0_-;_-* &quot;-&quot;_-;_-@_-_재무지원부충당금_1_추가적립업체명세(완료)V_3황동인대리님 4 2 4" xfId="1401" xr:uid="{00000000-0005-0000-0000-00009C130000}"/>
    <cellStyle name="_-* #,##0_-;-* #,##0_-;_-* &quot;-&quot;_-;_-@_-_재무지원부충당금_1_추가적립업체명세(완료)V_3황동인대리님 4 2 4 2" xfId="1402" xr:uid="{00000000-0005-0000-0000-00009D130000}"/>
    <cellStyle name="_-* #,##0_-;-* #,##0_-;_-* &quot;-&quot;_-;_-@_-_재무지원부충당금_1_추가적립업체명세(완료)V_3황동인대리님 4 2 4 2 2" xfId="16490" xr:uid="{00000000-0005-0000-0000-00009E130000}"/>
    <cellStyle name="_-* #,##0_-;-* #,##0_-;_-* &quot;-&quot;_-;_-@_-_재무지원부충당금_1_추가적립업체명세(완료)V_3황동인대리님 4 2 4 2 2 2" xfId="26824" xr:uid="{00000000-0005-0000-0000-00009F130000}"/>
    <cellStyle name="_-* #,##0_-;-* #,##0_-;_-* &quot;-&quot;_-;_-@_-_재무지원부충당금_1_추가적립업체명세(완료)V_3황동인대리님 4 2 4 2 3" xfId="22617" xr:uid="{00000000-0005-0000-0000-0000A0130000}"/>
    <cellStyle name="_-* #,##0_-;-* #,##0_-;_-* &quot;-&quot;_-;_-@_-_재무지원부충당금_1_추가적립업체명세(완료)V_3황동인대리님 4 2 4 3" xfId="1403" xr:uid="{00000000-0005-0000-0000-0000A1130000}"/>
    <cellStyle name="_-* #,##0_-;-* #,##0_-;_-* &quot;-&quot;_-;_-@_-_재무지원부충당금_1_추가적립업체명세(완료)V_3황동인대리님 4 2 4 3 2" xfId="16491" xr:uid="{00000000-0005-0000-0000-0000A2130000}"/>
    <cellStyle name="_-* #,##0_-;-* #,##0_-;_-* &quot;-&quot;_-;_-@_-_재무지원부충당금_1_추가적립업체명세(완료)V_3황동인대리님 4 2 4 3 2 2" xfId="26825" xr:uid="{00000000-0005-0000-0000-0000A3130000}"/>
    <cellStyle name="_-* #,##0_-;-* #,##0_-;_-* &quot;-&quot;_-;_-@_-_재무지원부충당금_1_추가적립업체명세(완료)V_3황동인대리님 4 2 4 3 3" xfId="22618" xr:uid="{00000000-0005-0000-0000-0000A4130000}"/>
    <cellStyle name="_-* #,##0_-;-* #,##0_-;_-* &quot;-&quot;_-;_-@_-_재무지원부충당금_1_추가적립업체명세(완료)V_3황동인대리님 4 2 4 4" xfId="16489" xr:uid="{00000000-0005-0000-0000-0000A5130000}"/>
    <cellStyle name="_-* #,##0_-;-* #,##0_-;_-* &quot;-&quot;_-;_-@_-_재무지원부충당금_1_추가적립업체명세(완료)V_3황동인대리님 4 2 4 4 2" xfId="26823" xr:uid="{00000000-0005-0000-0000-0000A6130000}"/>
    <cellStyle name="_-* #,##0_-;-* #,##0_-;_-* &quot;-&quot;_-;_-@_-_재무지원부충당금_1_추가적립업체명세(완료)V_3황동인대리님 4 2 4 5" xfId="22616" xr:uid="{00000000-0005-0000-0000-0000A7130000}"/>
    <cellStyle name="_-* #,##0_-;-* #,##0_-;_-* &quot;-&quot;_-;_-@_-_재무지원부충당금_1_추가적립업체명세(완료)V_3황동인대리님 4 2 5" xfId="1404" xr:uid="{00000000-0005-0000-0000-0000A8130000}"/>
    <cellStyle name="_-* #,##0_-;-* #,##0_-;_-* &quot;-&quot;_-;_-@_-_재무지원부충당금_1_추가적립업체명세(완료)V_3황동인대리님 4 2 5 2" xfId="16492" xr:uid="{00000000-0005-0000-0000-0000A9130000}"/>
    <cellStyle name="_-* #,##0_-;-* #,##0_-;_-* &quot;-&quot;_-;_-@_-_재무지원부충당금_1_추가적립업체명세(완료)V_3황동인대리님 4 2 5 2 2" xfId="26826" xr:uid="{00000000-0005-0000-0000-0000AA130000}"/>
    <cellStyle name="_-* #,##0_-;-* #,##0_-;_-* &quot;-&quot;_-;_-@_-_재무지원부충당금_1_추가적립업체명세(완료)V_3황동인대리님 4 2 5 3" xfId="22619" xr:uid="{00000000-0005-0000-0000-0000AB130000}"/>
    <cellStyle name="_-* #,##0_-;-* #,##0_-;_-* &quot;-&quot;_-;_-@_-_재무지원부충당금_1_추가적립업체명세(완료)V_3황동인대리님 4 2 6" xfId="1405" xr:uid="{00000000-0005-0000-0000-0000AC130000}"/>
    <cellStyle name="_-* #,##0_-;-* #,##0_-;_-* &quot;-&quot;_-;_-@_-_재무지원부충당금_1_추가적립업체명세(완료)V_3황동인대리님 4 2 6 2" xfId="16493" xr:uid="{00000000-0005-0000-0000-0000AD130000}"/>
    <cellStyle name="_-* #,##0_-;-* #,##0_-;_-* &quot;-&quot;_-;_-@_-_재무지원부충당금_1_추가적립업체명세(완료)V_3황동인대리님 4 2 6 2 2" xfId="26827" xr:uid="{00000000-0005-0000-0000-0000AE130000}"/>
    <cellStyle name="_-* #,##0_-;-* #,##0_-;_-* &quot;-&quot;_-;_-@_-_재무지원부충당금_1_추가적립업체명세(완료)V_3황동인대리님 4 2 6 3" xfId="22620" xr:uid="{00000000-0005-0000-0000-0000AF130000}"/>
    <cellStyle name="_-* #,##0_-;-* #,##0_-;_-* &quot;-&quot;_-;_-@_-_재무지원부충당금_1_추가적립업체명세(완료)V_3황동인대리님 4 2 7" xfId="1406" xr:uid="{00000000-0005-0000-0000-0000B0130000}"/>
    <cellStyle name="_-* #,##0_-;-* #,##0_-;_-* &quot;-&quot;_-;_-@_-_재무지원부충당금_1_추가적립업체명세(완료)V_3황동인대리님 4 2 7 2" xfId="16494" xr:uid="{00000000-0005-0000-0000-0000B1130000}"/>
    <cellStyle name="_-* #,##0_-;-* #,##0_-;_-* &quot;-&quot;_-;_-@_-_재무지원부충당금_1_추가적립업체명세(완료)V_3황동인대리님 4 2 7 2 2" xfId="26828" xr:uid="{00000000-0005-0000-0000-0000B2130000}"/>
    <cellStyle name="_-* #,##0_-;-* #,##0_-;_-* &quot;-&quot;_-;_-@_-_재무지원부충당금_1_추가적립업체명세(완료)V_3황동인대리님 4 2 7 3" xfId="22621" xr:uid="{00000000-0005-0000-0000-0000B3130000}"/>
    <cellStyle name="_-* #,##0_-;-* #,##0_-;_-* &quot;-&quot;_-;_-@_-_재무지원부충당금_1_추가적립업체명세(완료)V_3황동인대리님 4 2 8" xfId="16482" xr:uid="{00000000-0005-0000-0000-0000B4130000}"/>
    <cellStyle name="_-* #,##0_-;-* #,##0_-;_-* &quot;-&quot;_-;_-@_-_재무지원부충당금_1_추가적립업체명세(완료)V_3황동인대리님 4 2 8 2" xfId="26816" xr:uid="{00000000-0005-0000-0000-0000B5130000}"/>
    <cellStyle name="_-* #,##0_-;-* #,##0_-;_-* &quot;-&quot;_-;_-@_-_재무지원부충당금_1_추가적립업체명세(완료)V_3황동인대리님 4 2 9" xfId="22609" xr:uid="{00000000-0005-0000-0000-0000B6130000}"/>
    <cellStyle name="_-* #,##0_-;-* #,##0_-;_-* &quot;-&quot;_-;_-@_-_재무지원부충당금_1_추가적립업체명세(완료)V_3황동인대리님 4 3" xfId="1407" xr:uid="{00000000-0005-0000-0000-0000B7130000}"/>
    <cellStyle name="_-* #,##0_-;-* #,##0_-;_-* &quot;-&quot;_-;_-@_-_재무지원부충당금_1_추가적립업체명세(완료)V_3황동인대리님 4 3 2" xfId="1408" xr:uid="{00000000-0005-0000-0000-0000B8130000}"/>
    <cellStyle name="_-* #,##0_-;-* #,##0_-;_-* &quot;-&quot;_-;_-@_-_재무지원부충당금_1_추가적립업체명세(완료)V_3황동인대리님 4 3 2 2" xfId="16496" xr:uid="{00000000-0005-0000-0000-0000B9130000}"/>
    <cellStyle name="_-* #,##0_-;-* #,##0_-;_-* &quot;-&quot;_-;_-@_-_재무지원부충당금_1_추가적립업체명세(완료)V_3황동인대리님 4 3 2 2 2" xfId="26830" xr:uid="{00000000-0005-0000-0000-0000BA130000}"/>
    <cellStyle name="_-* #,##0_-;-* #,##0_-;_-* &quot;-&quot;_-;_-@_-_재무지원부충당금_1_추가적립업체명세(완료)V_3황동인대리님 4 3 2 3" xfId="22623" xr:uid="{00000000-0005-0000-0000-0000BB130000}"/>
    <cellStyle name="_-* #,##0_-;-* #,##0_-;_-* &quot;-&quot;_-;_-@_-_재무지원부충당금_1_추가적립업체명세(완료)V_3황동인대리님 4 3 3" xfId="1409" xr:uid="{00000000-0005-0000-0000-0000BC130000}"/>
    <cellStyle name="_-* #,##0_-;-* #,##0_-;_-* &quot;-&quot;_-;_-@_-_재무지원부충당금_1_추가적립업체명세(완료)V_3황동인대리님 4 3 3 2" xfId="16497" xr:uid="{00000000-0005-0000-0000-0000BD130000}"/>
    <cellStyle name="_-* #,##0_-;-* #,##0_-;_-* &quot;-&quot;_-;_-@_-_재무지원부충당금_1_추가적립업체명세(완료)V_3황동인대리님 4 3 3 2 2" xfId="26831" xr:uid="{00000000-0005-0000-0000-0000BE130000}"/>
    <cellStyle name="_-* #,##0_-;-* #,##0_-;_-* &quot;-&quot;_-;_-@_-_재무지원부충당금_1_추가적립업체명세(완료)V_3황동인대리님 4 3 3 3" xfId="22624" xr:uid="{00000000-0005-0000-0000-0000BF130000}"/>
    <cellStyle name="_-* #,##0_-;-* #,##0_-;_-* &quot;-&quot;_-;_-@_-_재무지원부충당금_1_추가적립업체명세(완료)V_3황동인대리님 4 3 4" xfId="16495" xr:uid="{00000000-0005-0000-0000-0000C0130000}"/>
    <cellStyle name="_-* #,##0_-;-* #,##0_-;_-* &quot;-&quot;_-;_-@_-_재무지원부충당금_1_추가적립업체명세(완료)V_3황동인대리님 4 3 4 2" xfId="26829" xr:uid="{00000000-0005-0000-0000-0000C1130000}"/>
    <cellStyle name="_-* #,##0_-;-* #,##0_-;_-* &quot;-&quot;_-;_-@_-_재무지원부충당금_1_추가적립업체명세(완료)V_3황동인대리님 4 3 5" xfId="22622" xr:uid="{00000000-0005-0000-0000-0000C2130000}"/>
    <cellStyle name="_-* #,##0_-;-* #,##0_-;_-* &quot;-&quot;_-;_-@_-_재무지원부충당금_1_추가적립업체명세(완료)V_3황동인대리님 4 4" xfId="1410" xr:uid="{00000000-0005-0000-0000-0000C3130000}"/>
    <cellStyle name="_-* #,##0_-;-* #,##0_-;_-* &quot;-&quot;_-;_-@_-_재무지원부충당금_1_추가적립업체명세(완료)V_3황동인대리님 4 4 2" xfId="1411" xr:uid="{00000000-0005-0000-0000-0000C4130000}"/>
    <cellStyle name="_-* #,##0_-;-* #,##0_-;_-* &quot;-&quot;_-;_-@_-_재무지원부충당금_1_추가적립업체명세(완료)V_3황동인대리님 4 4 2 2" xfId="16499" xr:uid="{00000000-0005-0000-0000-0000C5130000}"/>
    <cellStyle name="_-* #,##0_-;-* #,##0_-;_-* &quot;-&quot;_-;_-@_-_재무지원부충당금_1_추가적립업체명세(완료)V_3황동인대리님 4 4 2 2 2" xfId="26833" xr:uid="{00000000-0005-0000-0000-0000C6130000}"/>
    <cellStyle name="_-* #,##0_-;-* #,##0_-;_-* &quot;-&quot;_-;_-@_-_재무지원부충당금_1_추가적립업체명세(완료)V_3황동인대리님 4 4 2 3" xfId="22626" xr:uid="{00000000-0005-0000-0000-0000C7130000}"/>
    <cellStyle name="_-* #,##0_-;-* #,##0_-;_-* &quot;-&quot;_-;_-@_-_재무지원부충당금_1_추가적립업체명세(완료)V_3황동인대리님 4 4 3" xfId="1412" xr:uid="{00000000-0005-0000-0000-0000C8130000}"/>
    <cellStyle name="_-* #,##0_-;-* #,##0_-;_-* &quot;-&quot;_-;_-@_-_재무지원부충당금_1_추가적립업체명세(완료)V_3황동인대리님 4 4 3 2" xfId="16500" xr:uid="{00000000-0005-0000-0000-0000C9130000}"/>
    <cellStyle name="_-* #,##0_-;-* #,##0_-;_-* &quot;-&quot;_-;_-@_-_재무지원부충당금_1_추가적립업체명세(완료)V_3황동인대리님 4 4 3 2 2" xfId="26834" xr:uid="{00000000-0005-0000-0000-0000CA130000}"/>
    <cellStyle name="_-* #,##0_-;-* #,##0_-;_-* &quot;-&quot;_-;_-@_-_재무지원부충당금_1_추가적립업체명세(완료)V_3황동인대리님 4 4 3 3" xfId="22627" xr:uid="{00000000-0005-0000-0000-0000CB130000}"/>
    <cellStyle name="_-* #,##0_-;-* #,##0_-;_-* &quot;-&quot;_-;_-@_-_재무지원부충당금_1_추가적립업체명세(완료)V_3황동인대리님 4 4 4" xfId="16498" xr:uid="{00000000-0005-0000-0000-0000CC130000}"/>
    <cellStyle name="_-* #,##0_-;-* #,##0_-;_-* &quot;-&quot;_-;_-@_-_재무지원부충당금_1_추가적립업체명세(완료)V_3황동인대리님 4 4 4 2" xfId="26832" xr:uid="{00000000-0005-0000-0000-0000CD130000}"/>
    <cellStyle name="_-* #,##0_-;-* #,##0_-;_-* &quot;-&quot;_-;_-@_-_재무지원부충당금_1_추가적립업체명세(완료)V_3황동인대리님 4 4 5" xfId="22625" xr:uid="{00000000-0005-0000-0000-0000CE130000}"/>
    <cellStyle name="_-* #,##0_-;-* #,##0_-;_-* &quot;-&quot;_-;_-@_-_재무지원부충당금_1_추가적립업체명세(완료)V_3황동인대리님 4 5" xfId="1413" xr:uid="{00000000-0005-0000-0000-0000CF130000}"/>
    <cellStyle name="_-* #,##0_-;-* #,##0_-;_-* &quot;-&quot;_-;_-@_-_재무지원부충당금_1_추가적립업체명세(완료)V_3황동인대리님 4 5 2" xfId="1414" xr:uid="{00000000-0005-0000-0000-0000D0130000}"/>
    <cellStyle name="_-* #,##0_-;-* #,##0_-;_-* &quot;-&quot;_-;_-@_-_재무지원부충당금_1_추가적립업체명세(완료)V_3황동인대리님 4 5 2 2" xfId="16502" xr:uid="{00000000-0005-0000-0000-0000D1130000}"/>
    <cellStyle name="_-* #,##0_-;-* #,##0_-;_-* &quot;-&quot;_-;_-@_-_재무지원부충당금_1_추가적립업체명세(완료)V_3황동인대리님 4 5 2 2 2" xfId="26836" xr:uid="{00000000-0005-0000-0000-0000D2130000}"/>
    <cellStyle name="_-* #,##0_-;-* #,##0_-;_-* &quot;-&quot;_-;_-@_-_재무지원부충당금_1_추가적립업체명세(완료)V_3황동인대리님 4 5 2 3" xfId="22629" xr:uid="{00000000-0005-0000-0000-0000D3130000}"/>
    <cellStyle name="_-* #,##0_-;-* #,##0_-;_-* &quot;-&quot;_-;_-@_-_재무지원부충당금_1_추가적립업체명세(완료)V_3황동인대리님 4 5 3" xfId="1415" xr:uid="{00000000-0005-0000-0000-0000D4130000}"/>
    <cellStyle name="_-* #,##0_-;-* #,##0_-;_-* &quot;-&quot;_-;_-@_-_재무지원부충당금_1_추가적립업체명세(완료)V_3황동인대리님 4 5 3 2" xfId="16503" xr:uid="{00000000-0005-0000-0000-0000D5130000}"/>
    <cellStyle name="_-* #,##0_-;-* #,##0_-;_-* &quot;-&quot;_-;_-@_-_재무지원부충당금_1_추가적립업체명세(완료)V_3황동인대리님 4 5 3 2 2" xfId="26837" xr:uid="{00000000-0005-0000-0000-0000D6130000}"/>
    <cellStyle name="_-* #,##0_-;-* #,##0_-;_-* &quot;-&quot;_-;_-@_-_재무지원부충당금_1_추가적립업체명세(완료)V_3황동인대리님 4 5 3 3" xfId="22630" xr:uid="{00000000-0005-0000-0000-0000D7130000}"/>
    <cellStyle name="_-* #,##0_-;-* #,##0_-;_-* &quot;-&quot;_-;_-@_-_재무지원부충당금_1_추가적립업체명세(완료)V_3황동인대리님 4 5 4" xfId="16501" xr:uid="{00000000-0005-0000-0000-0000D8130000}"/>
    <cellStyle name="_-* #,##0_-;-* #,##0_-;_-* &quot;-&quot;_-;_-@_-_재무지원부충당금_1_추가적립업체명세(완료)V_3황동인대리님 4 5 4 2" xfId="26835" xr:uid="{00000000-0005-0000-0000-0000D9130000}"/>
    <cellStyle name="_-* #,##0_-;-* #,##0_-;_-* &quot;-&quot;_-;_-@_-_재무지원부충당금_1_추가적립업체명세(완료)V_3황동인대리님 4 5 5" xfId="22628" xr:uid="{00000000-0005-0000-0000-0000DA130000}"/>
    <cellStyle name="_-* #,##0_-;-* #,##0_-;_-* &quot;-&quot;_-;_-@_-_재무지원부충당금_1_추가적립업체명세(완료)V_3황동인대리님 4 6" xfId="1416" xr:uid="{00000000-0005-0000-0000-0000DB130000}"/>
    <cellStyle name="_-* #,##0_-;-* #,##0_-;_-* &quot;-&quot;_-;_-@_-_재무지원부충당금_1_추가적립업체명세(완료)V_3황동인대리님 4 6 2" xfId="16504" xr:uid="{00000000-0005-0000-0000-0000DC130000}"/>
    <cellStyle name="_-* #,##0_-;-* #,##0_-;_-* &quot;-&quot;_-;_-@_-_재무지원부충당금_1_추가적립업체명세(완료)V_3황동인대리님 4 6 2 2" xfId="26838" xr:uid="{00000000-0005-0000-0000-0000DD130000}"/>
    <cellStyle name="_-* #,##0_-;-* #,##0_-;_-* &quot;-&quot;_-;_-@_-_재무지원부충당금_1_추가적립업체명세(완료)V_3황동인대리님 4 6 3" xfId="22631" xr:uid="{00000000-0005-0000-0000-0000DE130000}"/>
    <cellStyle name="_-* #,##0_-;-* #,##0_-;_-* &quot;-&quot;_-;_-@_-_재무지원부충당금_1_추가적립업체명세(완료)V_3황동인대리님 4 7" xfId="1417" xr:uid="{00000000-0005-0000-0000-0000DF130000}"/>
    <cellStyle name="_-* #,##0_-;-* #,##0_-;_-* &quot;-&quot;_-;_-@_-_재무지원부충당금_1_추가적립업체명세(완료)V_3황동인대리님 4 7 2" xfId="16505" xr:uid="{00000000-0005-0000-0000-0000E0130000}"/>
    <cellStyle name="_-* #,##0_-;-* #,##0_-;_-* &quot;-&quot;_-;_-@_-_재무지원부충당금_1_추가적립업체명세(완료)V_3황동인대리님 4 7 2 2" xfId="26839" xr:uid="{00000000-0005-0000-0000-0000E1130000}"/>
    <cellStyle name="_-* #,##0_-;-* #,##0_-;_-* &quot;-&quot;_-;_-@_-_재무지원부충당금_1_추가적립업체명세(완료)V_3황동인대리님 4 7 3" xfId="22632" xr:uid="{00000000-0005-0000-0000-0000E2130000}"/>
    <cellStyle name="_-* #,##0_-;-* #,##0_-;_-* &quot;-&quot;_-;_-@_-_재무지원부충당금_1_추가적립업체명세(완료)V_3황동인대리님 4 8" xfId="1418" xr:uid="{00000000-0005-0000-0000-0000E3130000}"/>
    <cellStyle name="_-* #,##0_-;-* #,##0_-;_-* &quot;-&quot;_-;_-@_-_재무지원부충당금_1_추가적립업체명세(완료)V_3황동인대리님 4 8 2" xfId="16506" xr:uid="{00000000-0005-0000-0000-0000E4130000}"/>
    <cellStyle name="_-* #,##0_-;-* #,##0_-;_-* &quot;-&quot;_-;_-@_-_재무지원부충당금_1_추가적립업체명세(완료)V_3황동인대리님 4 8 2 2" xfId="26840" xr:uid="{00000000-0005-0000-0000-0000E5130000}"/>
    <cellStyle name="_-* #,##0_-;-* #,##0_-;_-* &quot;-&quot;_-;_-@_-_재무지원부충당금_1_추가적립업체명세(완료)V_3황동인대리님 4 8 3" xfId="22633" xr:uid="{00000000-0005-0000-0000-0000E6130000}"/>
    <cellStyle name="_-* #,##0_-;-* #,##0_-;_-* &quot;-&quot;_-;_-@_-_재무지원부충당금_1_추가적립업체명세(완료)V_3황동인대리님 4 9" xfId="16481" xr:uid="{00000000-0005-0000-0000-0000E7130000}"/>
    <cellStyle name="_-* #,##0_-;-* #,##0_-;_-* &quot;-&quot;_-;_-@_-_재무지원부충당금_1_추가적립업체명세(완료)V_3황동인대리님 4 9 2" xfId="26815" xr:uid="{00000000-0005-0000-0000-0000E8130000}"/>
    <cellStyle name="_-* #,##0_-;-* #,##0_-;_-* &quot;-&quot;_-;_-@_-_재무지원부충당금_1_추가적립업체명세(완료)V_3황동인대리님 5" xfId="1419" xr:uid="{00000000-0005-0000-0000-0000E9130000}"/>
    <cellStyle name="_-* #,##0_-;-* #,##0_-;_-* &quot;-&quot;_-;_-@_-_재무지원부충당금_1_추가적립업체명세(완료)V_3황동인대리님 5 2" xfId="1420" xr:uid="{00000000-0005-0000-0000-0000EA130000}"/>
    <cellStyle name="_-* #,##0_-;-* #,##0_-;_-* &quot;-&quot;_-;_-@_-_재무지원부충당금_1_추가적립업체명세(완료)V_3황동인대리님 5 2 2" xfId="1421" xr:uid="{00000000-0005-0000-0000-0000EB130000}"/>
    <cellStyle name="_-* #,##0_-;-* #,##0_-;_-* &quot;-&quot;_-;_-@_-_재무지원부충당금_1_추가적립업체명세(완료)V_3황동인대리님 5 2 2 2" xfId="16509" xr:uid="{00000000-0005-0000-0000-0000EC130000}"/>
    <cellStyle name="_-* #,##0_-;-* #,##0_-;_-* &quot;-&quot;_-;_-@_-_재무지원부충당금_1_추가적립업체명세(완료)V_3황동인대리님 5 2 2 2 2" xfId="26843" xr:uid="{00000000-0005-0000-0000-0000ED130000}"/>
    <cellStyle name="_-* #,##0_-;-* #,##0_-;_-* &quot;-&quot;_-;_-@_-_재무지원부충당금_1_추가적립업체명세(완료)V_3황동인대리님 5 2 2 3" xfId="22636" xr:uid="{00000000-0005-0000-0000-0000EE130000}"/>
    <cellStyle name="_-* #,##0_-;-* #,##0_-;_-* &quot;-&quot;_-;_-@_-_재무지원부충당금_1_추가적립업체명세(완료)V_3황동인대리님 5 2 3" xfId="1422" xr:uid="{00000000-0005-0000-0000-0000EF130000}"/>
    <cellStyle name="_-* #,##0_-;-* #,##0_-;_-* &quot;-&quot;_-;_-@_-_재무지원부충당금_1_추가적립업체명세(완료)V_3황동인대리님 5 2 3 2" xfId="16510" xr:uid="{00000000-0005-0000-0000-0000F0130000}"/>
    <cellStyle name="_-* #,##0_-;-* #,##0_-;_-* &quot;-&quot;_-;_-@_-_재무지원부충당금_1_추가적립업체명세(완료)V_3황동인대리님 5 2 3 2 2" xfId="26844" xr:uid="{00000000-0005-0000-0000-0000F1130000}"/>
    <cellStyle name="_-* #,##0_-;-* #,##0_-;_-* &quot;-&quot;_-;_-@_-_재무지원부충당금_1_추가적립업체명세(완료)V_3황동인대리님 5 2 3 3" xfId="22637" xr:uid="{00000000-0005-0000-0000-0000F2130000}"/>
    <cellStyle name="_-* #,##0_-;-* #,##0_-;_-* &quot;-&quot;_-;_-@_-_재무지원부충당금_1_추가적립업체명세(완료)V_3황동인대리님 5 2 4" xfId="16508" xr:uid="{00000000-0005-0000-0000-0000F3130000}"/>
    <cellStyle name="_-* #,##0_-;-* #,##0_-;_-* &quot;-&quot;_-;_-@_-_재무지원부충당금_1_추가적립업체명세(완료)V_3황동인대리님 5 2 4 2" xfId="26842" xr:uid="{00000000-0005-0000-0000-0000F4130000}"/>
    <cellStyle name="_-* #,##0_-;-* #,##0_-;_-* &quot;-&quot;_-;_-@_-_재무지원부충당금_1_추가적립업체명세(완료)V_3황동인대리님 5 2 5" xfId="22635" xr:uid="{00000000-0005-0000-0000-0000F5130000}"/>
    <cellStyle name="_-* #,##0_-;-* #,##0_-;_-* &quot;-&quot;_-;_-@_-_재무지원부충당금_1_추가적립업체명세(완료)V_3황동인대리님 5 3" xfId="1423" xr:uid="{00000000-0005-0000-0000-0000F6130000}"/>
    <cellStyle name="_-* #,##0_-;-* #,##0_-;_-* &quot;-&quot;_-;_-@_-_재무지원부충당금_1_추가적립업체명세(완료)V_3황동인대리님 5 3 2" xfId="1424" xr:uid="{00000000-0005-0000-0000-0000F7130000}"/>
    <cellStyle name="_-* #,##0_-;-* #,##0_-;_-* &quot;-&quot;_-;_-@_-_재무지원부충당금_1_추가적립업체명세(완료)V_3황동인대리님 5 3 2 2" xfId="16512" xr:uid="{00000000-0005-0000-0000-0000F8130000}"/>
    <cellStyle name="_-* #,##0_-;-* #,##0_-;_-* &quot;-&quot;_-;_-@_-_재무지원부충당금_1_추가적립업체명세(완료)V_3황동인대리님 5 3 2 2 2" xfId="26846" xr:uid="{00000000-0005-0000-0000-0000F9130000}"/>
    <cellStyle name="_-* #,##0_-;-* #,##0_-;_-* &quot;-&quot;_-;_-@_-_재무지원부충당금_1_추가적립업체명세(완료)V_3황동인대리님 5 3 2 3" xfId="22639" xr:uid="{00000000-0005-0000-0000-0000FA130000}"/>
    <cellStyle name="_-* #,##0_-;-* #,##0_-;_-* &quot;-&quot;_-;_-@_-_재무지원부충당금_1_추가적립업체명세(완료)V_3황동인대리님 5 3 3" xfId="1425" xr:uid="{00000000-0005-0000-0000-0000FB130000}"/>
    <cellStyle name="_-* #,##0_-;-* #,##0_-;_-* &quot;-&quot;_-;_-@_-_재무지원부충당금_1_추가적립업체명세(완료)V_3황동인대리님 5 3 3 2" xfId="16513" xr:uid="{00000000-0005-0000-0000-0000FC130000}"/>
    <cellStyle name="_-* #,##0_-;-* #,##0_-;_-* &quot;-&quot;_-;_-@_-_재무지원부충당금_1_추가적립업체명세(완료)V_3황동인대리님 5 3 3 2 2" xfId="26847" xr:uid="{00000000-0005-0000-0000-0000FD130000}"/>
    <cellStyle name="_-* #,##0_-;-* #,##0_-;_-* &quot;-&quot;_-;_-@_-_재무지원부충당금_1_추가적립업체명세(완료)V_3황동인대리님 5 3 3 3" xfId="22640" xr:uid="{00000000-0005-0000-0000-0000FE130000}"/>
    <cellStyle name="_-* #,##0_-;-* #,##0_-;_-* &quot;-&quot;_-;_-@_-_재무지원부충당금_1_추가적립업체명세(완료)V_3황동인대리님 5 3 4" xfId="16511" xr:uid="{00000000-0005-0000-0000-0000FF130000}"/>
    <cellStyle name="_-* #,##0_-;-* #,##0_-;_-* &quot;-&quot;_-;_-@_-_재무지원부충당금_1_추가적립업체명세(완료)V_3황동인대리님 5 3 4 2" xfId="26845" xr:uid="{00000000-0005-0000-0000-000000140000}"/>
    <cellStyle name="_-* #,##0_-;-* #,##0_-;_-* &quot;-&quot;_-;_-@_-_재무지원부충당금_1_추가적립업체명세(완료)V_3황동인대리님 5 3 5" xfId="22638" xr:uid="{00000000-0005-0000-0000-000001140000}"/>
    <cellStyle name="_-* #,##0_-;-* #,##0_-;_-* &quot;-&quot;_-;_-@_-_재무지원부충당금_1_추가적립업체명세(완료)V_3황동인대리님 5 4" xfId="1426" xr:uid="{00000000-0005-0000-0000-000002140000}"/>
    <cellStyle name="_-* #,##0_-;-* #,##0_-;_-* &quot;-&quot;_-;_-@_-_재무지원부충당금_1_추가적립업체명세(완료)V_3황동인대리님 5 4 2" xfId="1427" xr:uid="{00000000-0005-0000-0000-000003140000}"/>
    <cellStyle name="_-* #,##0_-;-* #,##0_-;_-* &quot;-&quot;_-;_-@_-_재무지원부충당금_1_추가적립업체명세(완료)V_3황동인대리님 5 4 2 2" xfId="16515" xr:uid="{00000000-0005-0000-0000-000004140000}"/>
    <cellStyle name="_-* #,##0_-;-* #,##0_-;_-* &quot;-&quot;_-;_-@_-_재무지원부충당금_1_추가적립업체명세(완료)V_3황동인대리님 5 4 2 2 2" xfId="26849" xr:uid="{00000000-0005-0000-0000-000005140000}"/>
    <cellStyle name="_-* #,##0_-;-* #,##0_-;_-* &quot;-&quot;_-;_-@_-_재무지원부충당금_1_추가적립업체명세(완료)V_3황동인대리님 5 4 2 3" xfId="22642" xr:uid="{00000000-0005-0000-0000-000006140000}"/>
    <cellStyle name="_-* #,##0_-;-* #,##0_-;_-* &quot;-&quot;_-;_-@_-_재무지원부충당금_1_추가적립업체명세(완료)V_3황동인대리님 5 4 3" xfId="1428" xr:uid="{00000000-0005-0000-0000-000007140000}"/>
    <cellStyle name="_-* #,##0_-;-* #,##0_-;_-* &quot;-&quot;_-;_-@_-_재무지원부충당금_1_추가적립업체명세(완료)V_3황동인대리님 5 4 3 2" xfId="16516" xr:uid="{00000000-0005-0000-0000-000008140000}"/>
    <cellStyle name="_-* #,##0_-;-* #,##0_-;_-* &quot;-&quot;_-;_-@_-_재무지원부충당금_1_추가적립업체명세(완료)V_3황동인대리님 5 4 3 2 2" xfId="26850" xr:uid="{00000000-0005-0000-0000-000009140000}"/>
    <cellStyle name="_-* #,##0_-;-* #,##0_-;_-* &quot;-&quot;_-;_-@_-_재무지원부충당금_1_추가적립업체명세(완료)V_3황동인대리님 5 4 3 3" xfId="22643" xr:uid="{00000000-0005-0000-0000-00000A140000}"/>
    <cellStyle name="_-* #,##0_-;-* #,##0_-;_-* &quot;-&quot;_-;_-@_-_재무지원부충당금_1_추가적립업체명세(완료)V_3황동인대리님 5 4 4" xfId="16514" xr:uid="{00000000-0005-0000-0000-00000B140000}"/>
    <cellStyle name="_-* #,##0_-;-* #,##0_-;_-* &quot;-&quot;_-;_-@_-_재무지원부충당금_1_추가적립업체명세(완료)V_3황동인대리님 5 4 4 2" xfId="26848" xr:uid="{00000000-0005-0000-0000-00000C140000}"/>
    <cellStyle name="_-* #,##0_-;-* #,##0_-;_-* &quot;-&quot;_-;_-@_-_재무지원부충당금_1_추가적립업체명세(완료)V_3황동인대리님 5 4 5" xfId="22641" xr:uid="{00000000-0005-0000-0000-00000D140000}"/>
    <cellStyle name="_-* #,##0_-;-* #,##0_-;_-* &quot;-&quot;_-;_-@_-_재무지원부충당금_1_추가적립업체명세(완료)V_3황동인대리님 5 5" xfId="1429" xr:uid="{00000000-0005-0000-0000-00000E140000}"/>
    <cellStyle name="_-* #,##0_-;-* #,##0_-;_-* &quot;-&quot;_-;_-@_-_재무지원부충당금_1_추가적립업체명세(완료)V_3황동인대리님 5 5 2" xfId="16517" xr:uid="{00000000-0005-0000-0000-00000F140000}"/>
    <cellStyle name="_-* #,##0_-;-* #,##0_-;_-* &quot;-&quot;_-;_-@_-_재무지원부충당금_1_추가적립업체명세(완료)V_3황동인대리님 5 5 2 2" xfId="26851" xr:uid="{00000000-0005-0000-0000-000010140000}"/>
    <cellStyle name="_-* #,##0_-;-* #,##0_-;_-* &quot;-&quot;_-;_-@_-_재무지원부충당금_1_추가적립업체명세(완료)V_3황동인대리님 5 5 3" xfId="22644" xr:uid="{00000000-0005-0000-0000-000011140000}"/>
    <cellStyle name="_-* #,##0_-;-* #,##0_-;_-* &quot;-&quot;_-;_-@_-_재무지원부충당금_1_추가적립업체명세(완료)V_3황동인대리님 5 6" xfId="1430" xr:uid="{00000000-0005-0000-0000-000012140000}"/>
    <cellStyle name="_-* #,##0_-;-* #,##0_-;_-* &quot;-&quot;_-;_-@_-_재무지원부충당금_1_추가적립업체명세(완료)V_3황동인대리님 5 6 2" xfId="16518" xr:uid="{00000000-0005-0000-0000-000013140000}"/>
    <cellStyle name="_-* #,##0_-;-* #,##0_-;_-* &quot;-&quot;_-;_-@_-_재무지원부충당금_1_추가적립업체명세(완료)V_3황동인대리님 5 6 2 2" xfId="26852" xr:uid="{00000000-0005-0000-0000-000014140000}"/>
    <cellStyle name="_-* #,##0_-;-* #,##0_-;_-* &quot;-&quot;_-;_-@_-_재무지원부충당금_1_추가적립업체명세(완료)V_3황동인대리님 5 6 3" xfId="22645" xr:uid="{00000000-0005-0000-0000-000015140000}"/>
    <cellStyle name="_-* #,##0_-;-* #,##0_-;_-* &quot;-&quot;_-;_-@_-_재무지원부충당금_1_추가적립업체명세(완료)V_3황동인대리님 5 7" xfId="1431" xr:uid="{00000000-0005-0000-0000-000016140000}"/>
    <cellStyle name="_-* #,##0_-;-* #,##0_-;_-* &quot;-&quot;_-;_-@_-_재무지원부충당금_1_추가적립업체명세(완료)V_3황동인대리님 5 7 2" xfId="16519" xr:uid="{00000000-0005-0000-0000-000017140000}"/>
    <cellStyle name="_-* #,##0_-;-* #,##0_-;_-* &quot;-&quot;_-;_-@_-_재무지원부충당금_1_추가적립업체명세(완료)V_3황동인대리님 5 7 2 2" xfId="26853" xr:uid="{00000000-0005-0000-0000-000018140000}"/>
    <cellStyle name="_-* #,##0_-;-* #,##0_-;_-* &quot;-&quot;_-;_-@_-_재무지원부충당금_1_추가적립업체명세(완료)V_3황동인대리님 5 7 3" xfId="22646" xr:uid="{00000000-0005-0000-0000-000019140000}"/>
    <cellStyle name="_-* #,##0_-;-* #,##0_-;_-* &quot;-&quot;_-;_-@_-_재무지원부충당금_1_추가적립업체명세(완료)V_3황동인대리님 5 8" xfId="16507" xr:uid="{00000000-0005-0000-0000-00001A140000}"/>
    <cellStyle name="_-* #,##0_-;-* #,##0_-;_-* &quot;-&quot;_-;_-@_-_재무지원부충당금_1_추가적립업체명세(완료)V_3황동인대리님 5 8 2" xfId="26841" xr:uid="{00000000-0005-0000-0000-00001B140000}"/>
    <cellStyle name="_-* #,##0_-;-* #,##0_-;_-* &quot;-&quot;_-;_-@_-_재무지원부충당금_1_추가적립업체명세(완료)V_3황동인대리님 5 9" xfId="22634" xr:uid="{00000000-0005-0000-0000-00001C140000}"/>
    <cellStyle name="_-* #,##0_-;-* #,##0_-;_-* &quot;-&quot;_-;_-@_-_재무지원부충당금_1_추가적립업체명세(완료)V_3황동인대리님 6" xfId="1432" xr:uid="{00000000-0005-0000-0000-00001D140000}"/>
    <cellStyle name="_-* #,##0_-;-* #,##0_-;_-* &quot;-&quot;_-;_-@_-_재무지원부충당금_1_추가적립업체명세(완료)V_3황동인대리님 6 2" xfId="1433" xr:uid="{00000000-0005-0000-0000-00001E140000}"/>
    <cellStyle name="_-* #,##0_-;-* #,##0_-;_-* &quot;-&quot;_-;_-@_-_재무지원부충당금_1_추가적립업체명세(완료)V_3황동인대리님 6 2 2" xfId="16521" xr:uid="{00000000-0005-0000-0000-00001F140000}"/>
    <cellStyle name="_-* #,##0_-;-* #,##0_-;_-* &quot;-&quot;_-;_-@_-_재무지원부충당금_1_추가적립업체명세(완료)V_3황동인대리님 6 2 2 2" xfId="26855" xr:uid="{00000000-0005-0000-0000-000020140000}"/>
    <cellStyle name="_-* #,##0_-;-* #,##0_-;_-* &quot;-&quot;_-;_-@_-_재무지원부충당금_1_추가적립업체명세(완료)V_3황동인대리님 6 2 3" xfId="22648" xr:uid="{00000000-0005-0000-0000-000021140000}"/>
    <cellStyle name="_-* #,##0_-;-* #,##0_-;_-* &quot;-&quot;_-;_-@_-_재무지원부충당금_1_추가적립업체명세(완료)V_3황동인대리님 6 3" xfId="1434" xr:uid="{00000000-0005-0000-0000-000022140000}"/>
    <cellStyle name="_-* #,##0_-;-* #,##0_-;_-* &quot;-&quot;_-;_-@_-_재무지원부충당금_1_추가적립업체명세(완료)V_3황동인대리님 6 3 2" xfId="16522" xr:uid="{00000000-0005-0000-0000-000023140000}"/>
    <cellStyle name="_-* #,##0_-;-* #,##0_-;_-* &quot;-&quot;_-;_-@_-_재무지원부충당금_1_추가적립업체명세(완료)V_3황동인대리님 6 3 2 2" xfId="26856" xr:uid="{00000000-0005-0000-0000-000024140000}"/>
    <cellStyle name="_-* #,##0_-;-* #,##0_-;_-* &quot;-&quot;_-;_-@_-_재무지원부충당금_1_추가적립업체명세(완료)V_3황동인대리님 6 3 3" xfId="22649" xr:uid="{00000000-0005-0000-0000-000025140000}"/>
    <cellStyle name="_-* #,##0_-;-* #,##0_-;_-* &quot;-&quot;_-;_-@_-_재무지원부충당금_1_추가적립업체명세(완료)V_3황동인대리님 6 4" xfId="16520" xr:uid="{00000000-0005-0000-0000-000026140000}"/>
    <cellStyle name="_-* #,##0_-;-* #,##0_-;_-* &quot;-&quot;_-;_-@_-_재무지원부충당금_1_추가적립업체명세(완료)V_3황동인대리님 6 4 2" xfId="26854" xr:uid="{00000000-0005-0000-0000-000027140000}"/>
    <cellStyle name="_-* #,##0_-;-* #,##0_-;_-* &quot;-&quot;_-;_-@_-_재무지원부충당금_1_추가적립업체명세(완료)V_3황동인대리님 6 5" xfId="22647" xr:uid="{00000000-0005-0000-0000-000028140000}"/>
    <cellStyle name="_-* #,##0_-;-* #,##0_-;_-* &quot;-&quot;_-;_-@_-_재무지원부충당금_1_추가적립업체명세(완료)V_3황동인대리님 7" xfId="1435" xr:uid="{00000000-0005-0000-0000-000029140000}"/>
    <cellStyle name="_-* #,##0_-;-* #,##0_-;_-* &quot;-&quot;_-;_-@_-_재무지원부충당금_1_추가적립업체명세(완료)V_3황동인대리님 7 2" xfId="1436" xr:uid="{00000000-0005-0000-0000-00002A140000}"/>
    <cellStyle name="_-* #,##0_-;-* #,##0_-;_-* &quot;-&quot;_-;_-@_-_재무지원부충당금_1_추가적립업체명세(완료)V_3황동인대리님 7 2 2" xfId="16524" xr:uid="{00000000-0005-0000-0000-00002B140000}"/>
    <cellStyle name="_-* #,##0_-;-* #,##0_-;_-* &quot;-&quot;_-;_-@_-_재무지원부충당금_1_추가적립업체명세(완료)V_3황동인대리님 7 2 2 2" xfId="26858" xr:uid="{00000000-0005-0000-0000-00002C140000}"/>
    <cellStyle name="_-* #,##0_-;-* #,##0_-;_-* &quot;-&quot;_-;_-@_-_재무지원부충당금_1_추가적립업체명세(완료)V_3황동인대리님 7 2 3" xfId="22651" xr:uid="{00000000-0005-0000-0000-00002D140000}"/>
    <cellStyle name="_-* #,##0_-;-* #,##0_-;_-* &quot;-&quot;_-;_-@_-_재무지원부충당금_1_추가적립업체명세(완료)V_3황동인대리님 7 3" xfId="1437" xr:uid="{00000000-0005-0000-0000-00002E140000}"/>
    <cellStyle name="_-* #,##0_-;-* #,##0_-;_-* &quot;-&quot;_-;_-@_-_재무지원부충당금_1_추가적립업체명세(완료)V_3황동인대리님 7 3 2" xfId="16525" xr:uid="{00000000-0005-0000-0000-00002F140000}"/>
    <cellStyle name="_-* #,##0_-;-* #,##0_-;_-* &quot;-&quot;_-;_-@_-_재무지원부충당금_1_추가적립업체명세(완료)V_3황동인대리님 7 3 2 2" xfId="26859" xr:uid="{00000000-0005-0000-0000-000030140000}"/>
    <cellStyle name="_-* #,##0_-;-* #,##0_-;_-* &quot;-&quot;_-;_-@_-_재무지원부충당금_1_추가적립업체명세(완료)V_3황동인대리님 7 3 3" xfId="22652" xr:uid="{00000000-0005-0000-0000-000031140000}"/>
    <cellStyle name="_-* #,##0_-;-* #,##0_-;_-* &quot;-&quot;_-;_-@_-_재무지원부충당금_1_추가적립업체명세(완료)V_3황동인대리님 7 4" xfId="16523" xr:uid="{00000000-0005-0000-0000-000032140000}"/>
    <cellStyle name="_-* #,##0_-;-* #,##0_-;_-* &quot;-&quot;_-;_-@_-_재무지원부충당금_1_추가적립업체명세(완료)V_3황동인대리님 7 4 2" xfId="26857" xr:uid="{00000000-0005-0000-0000-000033140000}"/>
    <cellStyle name="_-* #,##0_-;-* #,##0_-;_-* &quot;-&quot;_-;_-@_-_재무지원부충당금_1_추가적립업체명세(완료)V_3황동인대리님 7 5" xfId="22650" xr:uid="{00000000-0005-0000-0000-000034140000}"/>
    <cellStyle name="_-* #,##0_-;-* #,##0_-;_-* &quot;-&quot;_-;_-@_-_재무지원부충당금_1_추가적립업체명세(완료)V_3황동인대리님 8" xfId="1438" xr:uid="{00000000-0005-0000-0000-000035140000}"/>
    <cellStyle name="_-* #,##0_-;-* #,##0_-;_-* &quot;-&quot;_-;_-@_-_재무지원부충당금_1_추가적립업체명세(완료)V_3황동인대리님 8 2" xfId="1439" xr:uid="{00000000-0005-0000-0000-000036140000}"/>
    <cellStyle name="_-* #,##0_-;-* #,##0_-;_-* &quot;-&quot;_-;_-@_-_재무지원부충당금_1_추가적립업체명세(완료)V_3황동인대리님 8 2 2" xfId="16527" xr:uid="{00000000-0005-0000-0000-000037140000}"/>
    <cellStyle name="_-* #,##0_-;-* #,##0_-;_-* &quot;-&quot;_-;_-@_-_재무지원부충당금_1_추가적립업체명세(완료)V_3황동인대리님 8 2 2 2" xfId="26861" xr:uid="{00000000-0005-0000-0000-000038140000}"/>
    <cellStyle name="_-* #,##0_-;-* #,##0_-;_-* &quot;-&quot;_-;_-@_-_재무지원부충당금_1_추가적립업체명세(완료)V_3황동인대리님 8 2 3" xfId="22654" xr:uid="{00000000-0005-0000-0000-000039140000}"/>
    <cellStyle name="_-* #,##0_-;-* #,##0_-;_-* &quot;-&quot;_-;_-@_-_재무지원부충당금_1_추가적립업체명세(완료)V_3황동인대리님 8 3" xfId="1440" xr:uid="{00000000-0005-0000-0000-00003A140000}"/>
    <cellStyle name="_-* #,##0_-;-* #,##0_-;_-* &quot;-&quot;_-;_-@_-_재무지원부충당금_1_추가적립업체명세(완료)V_3황동인대리님 8 3 2" xfId="16528" xr:uid="{00000000-0005-0000-0000-00003B140000}"/>
    <cellStyle name="_-* #,##0_-;-* #,##0_-;_-* &quot;-&quot;_-;_-@_-_재무지원부충당금_1_추가적립업체명세(완료)V_3황동인대리님 8 3 2 2" xfId="26862" xr:uid="{00000000-0005-0000-0000-00003C140000}"/>
    <cellStyle name="_-* #,##0_-;-* #,##0_-;_-* &quot;-&quot;_-;_-@_-_재무지원부충당금_1_추가적립업체명세(완료)V_3황동인대리님 8 3 3" xfId="22655" xr:uid="{00000000-0005-0000-0000-00003D140000}"/>
    <cellStyle name="_-* #,##0_-;-* #,##0_-;_-* &quot;-&quot;_-;_-@_-_재무지원부충당금_1_추가적립업체명세(완료)V_3황동인대리님 8 4" xfId="16526" xr:uid="{00000000-0005-0000-0000-00003E140000}"/>
    <cellStyle name="_-* #,##0_-;-* #,##0_-;_-* &quot;-&quot;_-;_-@_-_재무지원부충당금_1_추가적립업체명세(완료)V_3황동인대리님 8 4 2" xfId="26860" xr:uid="{00000000-0005-0000-0000-00003F140000}"/>
    <cellStyle name="_-* #,##0_-;-* #,##0_-;_-* &quot;-&quot;_-;_-@_-_재무지원부충당금_1_추가적립업체명세(완료)V_3황동인대리님 8 5" xfId="22653" xr:uid="{00000000-0005-0000-0000-000040140000}"/>
    <cellStyle name="_-* #,##0_-;-* #,##0_-;_-* &quot;-&quot;_-;_-@_-_재무지원부충당금_1_추가적립업체명세(완료)V_3황동인대리님 9" xfId="1441" xr:uid="{00000000-0005-0000-0000-000041140000}"/>
    <cellStyle name="_-* #,##0_-;-* #,##0_-;_-* &quot;-&quot;_-;_-@_-_재무지원부충당금_1_추가적립업체명세(완료)V_3황동인대리님 9 2" xfId="16529" xr:uid="{00000000-0005-0000-0000-000042140000}"/>
    <cellStyle name="_-* #,##0_-;-* #,##0_-;_-* &quot;-&quot;_-;_-@_-_재무지원부충당금_1_추가적립업체명세(완료)V_3황동인대리님 9 2 2" xfId="26863" xr:uid="{00000000-0005-0000-0000-000043140000}"/>
    <cellStyle name="_-* #,##0_-;-* #,##0_-;_-* &quot;-&quot;_-;_-@_-_재무지원부충당금_1_추가적립업체명세(완료)V_3황동인대리님 9 3" xfId="22656" xr:uid="{00000000-0005-0000-0000-000044140000}"/>
    <cellStyle name="_-* #,##0_-;-* #,##0_-;_-* &quot;-&quot;_-;_-@_-_재무지원부충당금_1_추가적립업체명세(완료)V_3황동인대리님_1211 충당금,건전성 현황_작업" xfId="1442" xr:uid="{00000000-0005-0000-0000-000045140000}"/>
    <cellStyle name="_-* #,##0_-;-* #,##0_-;_-* &quot;-&quot;_-;_-@_-_재무지원부충당금_1_추가적립업체명세(완료)V_3황동인대리님_1211 충당금,건전성 현황_작업 2" xfId="1443" xr:uid="{00000000-0005-0000-0000-000046140000}"/>
    <cellStyle name="_-* #,##0_-;-* #,##0_-;_-* &quot;-&quot;_-;_-@_-_재무지원부충당금_1_추가적립업체명세(완료)V_3황동인대리님_1211 충당금,건전성 현황_작업 2 2" xfId="1444" xr:uid="{00000000-0005-0000-0000-000047140000}"/>
    <cellStyle name="_-* #,##0_-;-* #,##0_-;_-* &quot;-&quot;_-;_-@_-_재무지원부충당금_1_추가적립업체명세(완료)V_3황동인대리님_1211 충당금,건전성 현황_작업 2 2 2" xfId="16532" xr:uid="{00000000-0005-0000-0000-000048140000}"/>
    <cellStyle name="_-* #,##0_-;-* #,##0_-;_-* &quot;-&quot;_-;_-@_-_재무지원부충당금_1_추가적립업체명세(완료)V_3황동인대리님_1211 충당금,건전성 현황_작업 2 2 2 2" xfId="26866" xr:uid="{00000000-0005-0000-0000-000049140000}"/>
    <cellStyle name="_-* #,##0_-;-* #,##0_-;_-* &quot;-&quot;_-;_-@_-_재무지원부충당금_1_추가적립업체명세(완료)V_3황동인대리님_1211 충당금,건전성 현황_작업 2 2 3" xfId="22659" xr:uid="{00000000-0005-0000-0000-00004A140000}"/>
    <cellStyle name="_-* #,##0_-;-* #,##0_-;_-* &quot;-&quot;_-;_-@_-_재무지원부충당금_1_추가적립업체명세(완료)V_3황동인대리님_1211 충당금,건전성 현황_작업 2 3" xfId="1445" xr:uid="{00000000-0005-0000-0000-00004B140000}"/>
    <cellStyle name="_-* #,##0_-;-* #,##0_-;_-* &quot;-&quot;_-;_-@_-_재무지원부충당금_1_추가적립업체명세(완료)V_3황동인대리님_1211 충당금,건전성 현황_작업 2 3 2" xfId="16533" xr:uid="{00000000-0005-0000-0000-00004C140000}"/>
    <cellStyle name="_-* #,##0_-;-* #,##0_-;_-* &quot;-&quot;_-;_-@_-_재무지원부충당금_1_추가적립업체명세(완료)V_3황동인대리님_1211 충당금,건전성 현황_작업 2 3 2 2" xfId="26867" xr:uid="{00000000-0005-0000-0000-00004D140000}"/>
    <cellStyle name="_-* #,##0_-;-* #,##0_-;_-* &quot;-&quot;_-;_-@_-_재무지원부충당금_1_추가적립업체명세(완료)V_3황동인대리님_1211 충당금,건전성 현황_작업 2 3 3" xfId="22660" xr:uid="{00000000-0005-0000-0000-00004E140000}"/>
    <cellStyle name="_-* #,##0_-;-* #,##0_-;_-* &quot;-&quot;_-;_-@_-_재무지원부충당금_1_추가적립업체명세(완료)V_3황동인대리님_1211 충당금,건전성 현황_작업 2 4" xfId="16531" xr:uid="{00000000-0005-0000-0000-00004F140000}"/>
    <cellStyle name="_-* #,##0_-;-* #,##0_-;_-* &quot;-&quot;_-;_-@_-_재무지원부충당금_1_추가적립업체명세(완료)V_3황동인대리님_1211 충당금,건전성 현황_작업 2 4 2" xfId="26865" xr:uid="{00000000-0005-0000-0000-000050140000}"/>
    <cellStyle name="_-* #,##0_-;-* #,##0_-;_-* &quot;-&quot;_-;_-@_-_재무지원부충당금_1_추가적립업체명세(완료)V_3황동인대리님_1211 충당금,건전성 현황_작업 2 5" xfId="22658" xr:uid="{00000000-0005-0000-0000-000051140000}"/>
    <cellStyle name="_-* #,##0_-;-* #,##0_-;_-* &quot;-&quot;_-;_-@_-_재무지원부충당금_1_추가적립업체명세(완료)V_3황동인대리님_1211 충당금,건전성 현황_작업 3" xfId="1446" xr:uid="{00000000-0005-0000-0000-000052140000}"/>
    <cellStyle name="_-* #,##0_-;-* #,##0_-;_-* &quot;-&quot;_-;_-@_-_재무지원부충당금_1_추가적립업체명세(완료)V_3황동인대리님_1211 충당금,건전성 현황_작업 3 2" xfId="1447" xr:uid="{00000000-0005-0000-0000-000053140000}"/>
    <cellStyle name="_-* #,##0_-;-* #,##0_-;_-* &quot;-&quot;_-;_-@_-_재무지원부충당금_1_추가적립업체명세(완료)V_3황동인대리님_1211 충당금,건전성 현황_작업 3 2 2" xfId="16535" xr:uid="{00000000-0005-0000-0000-000054140000}"/>
    <cellStyle name="_-* #,##0_-;-* #,##0_-;_-* &quot;-&quot;_-;_-@_-_재무지원부충당금_1_추가적립업체명세(완료)V_3황동인대리님_1211 충당금,건전성 현황_작업 3 2 2 2" xfId="26869" xr:uid="{00000000-0005-0000-0000-000055140000}"/>
    <cellStyle name="_-* #,##0_-;-* #,##0_-;_-* &quot;-&quot;_-;_-@_-_재무지원부충당금_1_추가적립업체명세(완료)V_3황동인대리님_1211 충당금,건전성 현황_작업 3 2 3" xfId="22662" xr:uid="{00000000-0005-0000-0000-000056140000}"/>
    <cellStyle name="_-* #,##0_-;-* #,##0_-;_-* &quot;-&quot;_-;_-@_-_재무지원부충당금_1_추가적립업체명세(완료)V_3황동인대리님_1211 충당금,건전성 현황_작업 3 3" xfId="1448" xr:uid="{00000000-0005-0000-0000-000057140000}"/>
    <cellStyle name="_-* #,##0_-;-* #,##0_-;_-* &quot;-&quot;_-;_-@_-_재무지원부충당금_1_추가적립업체명세(완료)V_3황동인대리님_1211 충당금,건전성 현황_작업 3 3 2" xfId="16536" xr:uid="{00000000-0005-0000-0000-000058140000}"/>
    <cellStyle name="_-* #,##0_-;-* #,##0_-;_-* &quot;-&quot;_-;_-@_-_재무지원부충당금_1_추가적립업체명세(완료)V_3황동인대리님_1211 충당금,건전성 현황_작업 3 3 2 2" xfId="26870" xr:uid="{00000000-0005-0000-0000-000059140000}"/>
    <cellStyle name="_-* #,##0_-;-* #,##0_-;_-* &quot;-&quot;_-;_-@_-_재무지원부충당금_1_추가적립업체명세(완료)V_3황동인대리님_1211 충당금,건전성 현황_작업 3 3 3" xfId="22663" xr:uid="{00000000-0005-0000-0000-00005A140000}"/>
    <cellStyle name="_-* #,##0_-;-* #,##0_-;_-* &quot;-&quot;_-;_-@_-_재무지원부충당금_1_추가적립업체명세(완료)V_3황동인대리님_1211 충당금,건전성 현황_작업 3 4" xfId="16534" xr:uid="{00000000-0005-0000-0000-00005B140000}"/>
    <cellStyle name="_-* #,##0_-;-* #,##0_-;_-* &quot;-&quot;_-;_-@_-_재무지원부충당금_1_추가적립업체명세(완료)V_3황동인대리님_1211 충당금,건전성 현황_작업 3 4 2" xfId="26868" xr:uid="{00000000-0005-0000-0000-00005C140000}"/>
    <cellStyle name="_-* #,##0_-;-* #,##0_-;_-* &quot;-&quot;_-;_-@_-_재무지원부충당금_1_추가적립업체명세(완료)V_3황동인대리님_1211 충당금,건전성 현황_작업 3 5" xfId="22661" xr:uid="{00000000-0005-0000-0000-00005D140000}"/>
    <cellStyle name="_-* #,##0_-;-* #,##0_-;_-* &quot;-&quot;_-;_-@_-_재무지원부충당금_1_추가적립업체명세(완료)V_3황동인대리님_1211 충당금,건전성 현황_작업 4" xfId="1449" xr:uid="{00000000-0005-0000-0000-00005E140000}"/>
    <cellStyle name="_-* #,##0_-;-* #,##0_-;_-* &quot;-&quot;_-;_-@_-_재무지원부충당금_1_추가적립업체명세(완료)V_3황동인대리님_1211 충당금,건전성 현황_작업 4 2" xfId="1450" xr:uid="{00000000-0005-0000-0000-00005F140000}"/>
    <cellStyle name="_-* #,##0_-;-* #,##0_-;_-* &quot;-&quot;_-;_-@_-_재무지원부충당금_1_추가적립업체명세(완료)V_3황동인대리님_1211 충당금,건전성 현황_작업 4 2 2" xfId="16538" xr:uid="{00000000-0005-0000-0000-000060140000}"/>
    <cellStyle name="_-* #,##0_-;-* #,##0_-;_-* &quot;-&quot;_-;_-@_-_재무지원부충당금_1_추가적립업체명세(완료)V_3황동인대리님_1211 충당금,건전성 현황_작업 4 2 2 2" xfId="26872" xr:uid="{00000000-0005-0000-0000-000061140000}"/>
    <cellStyle name="_-* #,##0_-;-* #,##0_-;_-* &quot;-&quot;_-;_-@_-_재무지원부충당금_1_추가적립업체명세(완료)V_3황동인대리님_1211 충당금,건전성 현황_작업 4 2 3" xfId="22665" xr:uid="{00000000-0005-0000-0000-000062140000}"/>
    <cellStyle name="_-* #,##0_-;-* #,##0_-;_-* &quot;-&quot;_-;_-@_-_재무지원부충당금_1_추가적립업체명세(완료)V_3황동인대리님_1211 충당금,건전성 현황_작업 4 3" xfId="1451" xr:uid="{00000000-0005-0000-0000-000063140000}"/>
    <cellStyle name="_-* #,##0_-;-* #,##0_-;_-* &quot;-&quot;_-;_-@_-_재무지원부충당금_1_추가적립업체명세(완료)V_3황동인대리님_1211 충당금,건전성 현황_작업 4 3 2" xfId="16539" xr:uid="{00000000-0005-0000-0000-000064140000}"/>
    <cellStyle name="_-* #,##0_-;-* #,##0_-;_-* &quot;-&quot;_-;_-@_-_재무지원부충당금_1_추가적립업체명세(완료)V_3황동인대리님_1211 충당금,건전성 현황_작업 4 3 2 2" xfId="26873" xr:uid="{00000000-0005-0000-0000-000065140000}"/>
    <cellStyle name="_-* #,##0_-;-* #,##0_-;_-* &quot;-&quot;_-;_-@_-_재무지원부충당금_1_추가적립업체명세(완료)V_3황동인대리님_1211 충당금,건전성 현황_작업 4 3 3" xfId="22666" xr:uid="{00000000-0005-0000-0000-000066140000}"/>
    <cellStyle name="_-* #,##0_-;-* #,##0_-;_-* &quot;-&quot;_-;_-@_-_재무지원부충당금_1_추가적립업체명세(완료)V_3황동인대리님_1211 충당금,건전성 현황_작업 4 4" xfId="16537" xr:uid="{00000000-0005-0000-0000-000067140000}"/>
    <cellStyle name="_-* #,##0_-;-* #,##0_-;_-* &quot;-&quot;_-;_-@_-_재무지원부충당금_1_추가적립업체명세(완료)V_3황동인대리님_1211 충당금,건전성 현황_작업 4 4 2" xfId="26871" xr:uid="{00000000-0005-0000-0000-000068140000}"/>
    <cellStyle name="_-* #,##0_-;-* #,##0_-;_-* &quot;-&quot;_-;_-@_-_재무지원부충당금_1_추가적립업체명세(완료)V_3황동인대리님_1211 충당금,건전성 현황_작업 4 5" xfId="22664" xr:uid="{00000000-0005-0000-0000-000069140000}"/>
    <cellStyle name="_-* #,##0_-;-* #,##0_-;_-* &quot;-&quot;_-;_-@_-_재무지원부충당금_1_추가적립업체명세(완료)V_3황동인대리님_1211 충당금,건전성 현황_작업 5" xfId="1452" xr:uid="{00000000-0005-0000-0000-00006A140000}"/>
    <cellStyle name="_-* #,##0_-;-* #,##0_-;_-* &quot;-&quot;_-;_-@_-_재무지원부충당금_1_추가적립업체명세(완료)V_3황동인대리님_1211 충당금,건전성 현황_작업 5 2" xfId="16540" xr:uid="{00000000-0005-0000-0000-00006B140000}"/>
    <cellStyle name="_-* #,##0_-;-* #,##0_-;_-* &quot;-&quot;_-;_-@_-_재무지원부충당금_1_추가적립업체명세(완료)V_3황동인대리님_1211 충당금,건전성 현황_작업 5 2 2" xfId="26874" xr:uid="{00000000-0005-0000-0000-00006C140000}"/>
    <cellStyle name="_-* #,##0_-;-* #,##0_-;_-* &quot;-&quot;_-;_-@_-_재무지원부충당금_1_추가적립업체명세(완료)V_3황동인대리님_1211 충당금,건전성 현황_작업 5 3" xfId="22667" xr:uid="{00000000-0005-0000-0000-00006D140000}"/>
    <cellStyle name="_-* #,##0_-;-* #,##0_-;_-* &quot;-&quot;_-;_-@_-_재무지원부충당금_1_추가적립업체명세(완료)V_3황동인대리님_1211 충당금,건전성 현황_작업 6" xfId="1453" xr:uid="{00000000-0005-0000-0000-00006E140000}"/>
    <cellStyle name="_-* #,##0_-;-* #,##0_-;_-* &quot;-&quot;_-;_-@_-_재무지원부충당금_1_추가적립업체명세(완료)V_3황동인대리님_1211 충당금,건전성 현황_작업 6 2" xfId="16541" xr:uid="{00000000-0005-0000-0000-00006F140000}"/>
    <cellStyle name="_-* #,##0_-;-* #,##0_-;_-* &quot;-&quot;_-;_-@_-_재무지원부충당금_1_추가적립업체명세(완료)V_3황동인대리님_1211 충당금,건전성 현황_작업 6 2 2" xfId="26875" xr:uid="{00000000-0005-0000-0000-000070140000}"/>
    <cellStyle name="_-* #,##0_-;-* #,##0_-;_-* &quot;-&quot;_-;_-@_-_재무지원부충당금_1_추가적립업체명세(완료)V_3황동인대리님_1211 충당금,건전성 현황_작업 6 3" xfId="22668" xr:uid="{00000000-0005-0000-0000-000071140000}"/>
    <cellStyle name="_-* #,##0_-;-* #,##0_-;_-* &quot;-&quot;_-;_-@_-_재무지원부충당금_1_추가적립업체명세(완료)V_3황동인대리님_1211 충당금,건전성 현황_작업 7" xfId="1454" xr:uid="{00000000-0005-0000-0000-000072140000}"/>
    <cellStyle name="_-* #,##0_-;-* #,##0_-;_-* &quot;-&quot;_-;_-@_-_재무지원부충당금_1_추가적립업체명세(완료)V_3황동인대리님_1211 충당금,건전성 현황_작업 7 2" xfId="16542" xr:uid="{00000000-0005-0000-0000-000073140000}"/>
    <cellStyle name="_-* #,##0_-;-* #,##0_-;_-* &quot;-&quot;_-;_-@_-_재무지원부충당금_1_추가적립업체명세(완료)V_3황동인대리님_1211 충당금,건전성 현황_작업 7 2 2" xfId="26876" xr:uid="{00000000-0005-0000-0000-000074140000}"/>
    <cellStyle name="_-* #,##0_-;-* #,##0_-;_-* &quot;-&quot;_-;_-@_-_재무지원부충당금_1_추가적립업체명세(완료)V_3황동인대리님_1211 충당금,건전성 현황_작업 7 3" xfId="22669" xr:uid="{00000000-0005-0000-0000-000075140000}"/>
    <cellStyle name="_-* #,##0_-;-* #,##0_-;_-* &quot;-&quot;_-;_-@_-_재무지원부충당금_1_추가적립업체명세(완료)V_3황동인대리님_1211 충당금,건전성 현황_작업 8" xfId="16530" xr:uid="{00000000-0005-0000-0000-000076140000}"/>
    <cellStyle name="_-* #,##0_-;-* #,##0_-;_-* &quot;-&quot;_-;_-@_-_재무지원부충당금_1_추가적립업체명세(완료)V_3황동인대리님_1211 충당금,건전성 현황_작업 8 2" xfId="26864" xr:uid="{00000000-0005-0000-0000-000077140000}"/>
    <cellStyle name="_-* #,##0_-;-* #,##0_-;_-* &quot;-&quot;_-;_-@_-_재무지원부충당금_1_추가적립업체명세(완료)V_3황동인대리님_1211 충당금,건전성 현황_작업 9" xfId="22657" xr:uid="{00000000-0005-0000-0000-000078140000}"/>
    <cellStyle name="_-* #,##0_-;-* #,##0_-;_-* &quot;-&quot;_-;_-@_-_재무지원부충당금_1_추가적립업체명세(완료)V_3황동인대리님_Hana 2011-1 Program_Data Disk_Pool B_v2(v5-1더밸류-이교민)" xfId="1455" xr:uid="{00000000-0005-0000-0000-000079140000}"/>
    <cellStyle name="_-* #,##0_-;-* #,##0_-;_-* &quot;-&quot;_-;_-@_-_재무지원부충당금_1_추가적립업체명세(완료)V_3황동인대리님_Hana 2011-1 Program_Data Disk_Pool B_v2(v5-1더밸류-이교민) 2" xfId="1456" xr:uid="{00000000-0005-0000-0000-00007A140000}"/>
    <cellStyle name="_-* #,##0_-;-* #,##0_-;_-* &quot;-&quot;_-;_-@_-_재무지원부충당금_1_추가적립업체명세(완료)V_3황동인대리님_Hana 2011-1 Program_Data Disk_Pool B_v2(v5-1더밸류-이교민) 2 2" xfId="1457" xr:uid="{00000000-0005-0000-0000-00007B140000}"/>
    <cellStyle name="_-* #,##0_-;-* #,##0_-;_-* &quot;-&quot;_-;_-@_-_재무지원부충당금_1_추가적립업체명세(완료)V_3황동인대리님_Hana 2011-1 Program_Data Disk_Pool B_v2(v5-1더밸류-이교민) 2 2 2" xfId="16545" xr:uid="{00000000-0005-0000-0000-00007C140000}"/>
    <cellStyle name="_-* #,##0_-;-* #,##0_-;_-* &quot;-&quot;_-;_-@_-_재무지원부충당금_1_추가적립업체명세(완료)V_3황동인대리님_Hana 2011-1 Program_Data Disk_Pool B_v2(v5-1더밸류-이교민) 2 2 2 2" xfId="26879" xr:uid="{00000000-0005-0000-0000-00007D140000}"/>
    <cellStyle name="_-* #,##0_-;-* #,##0_-;_-* &quot;-&quot;_-;_-@_-_재무지원부충당금_1_추가적립업체명세(완료)V_3황동인대리님_Hana 2011-1 Program_Data Disk_Pool B_v2(v5-1더밸류-이교민) 2 2 3" xfId="22672" xr:uid="{00000000-0005-0000-0000-00007E140000}"/>
    <cellStyle name="_-* #,##0_-;-* #,##0_-;_-* &quot;-&quot;_-;_-@_-_재무지원부충당금_1_추가적립업체명세(완료)V_3황동인대리님_Hana 2011-1 Program_Data Disk_Pool B_v2(v5-1더밸류-이교민) 2 3" xfId="1458" xr:uid="{00000000-0005-0000-0000-00007F140000}"/>
    <cellStyle name="_-* #,##0_-;-* #,##0_-;_-* &quot;-&quot;_-;_-@_-_재무지원부충당금_1_추가적립업체명세(완료)V_3황동인대리님_Hana 2011-1 Program_Data Disk_Pool B_v2(v5-1더밸류-이교민) 2 3 2" xfId="16546" xr:uid="{00000000-0005-0000-0000-000080140000}"/>
    <cellStyle name="_-* #,##0_-;-* #,##0_-;_-* &quot;-&quot;_-;_-@_-_재무지원부충당금_1_추가적립업체명세(완료)V_3황동인대리님_Hana 2011-1 Program_Data Disk_Pool B_v2(v5-1더밸류-이교민) 2 3 2 2" xfId="26880" xr:uid="{00000000-0005-0000-0000-000081140000}"/>
    <cellStyle name="_-* #,##0_-;-* #,##0_-;_-* &quot;-&quot;_-;_-@_-_재무지원부충당금_1_추가적립업체명세(완료)V_3황동인대리님_Hana 2011-1 Program_Data Disk_Pool B_v2(v5-1더밸류-이교민) 2 3 3" xfId="22673" xr:uid="{00000000-0005-0000-0000-000082140000}"/>
    <cellStyle name="_-* #,##0_-;-* #,##0_-;_-* &quot;-&quot;_-;_-@_-_재무지원부충당금_1_추가적립업체명세(완료)V_3황동인대리님_Hana 2011-1 Program_Data Disk_Pool B_v2(v5-1더밸류-이교민) 2 4" xfId="16544" xr:uid="{00000000-0005-0000-0000-000083140000}"/>
    <cellStyle name="_-* #,##0_-;-* #,##0_-;_-* &quot;-&quot;_-;_-@_-_재무지원부충당금_1_추가적립업체명세(완료)V_3황동인대리님_Hana 2011-1 Program_Data Disk_Pool B_v2(v5-1더밸류-이교민) 2 4 2" xfId="26878" xr:uid="{00000000-0005-0000-0000-000084140000}"/>
    <cellStyle name="_-* #,##0_-;-* #,##0_-;_-* &quot;-&quot;_-;_-@_-_재무지원부충당금_1_추가적립업체명세(완료)V_3황동인대리님_Hana 2011-1 Program_Data Disk_Pool B_v2(v5-1더밸류-이교민) 2 5" xfId="22671" xr:uid="{00000000-0005-0000-0000-000085140000}"/>
    <cellStyle name="_-* #,##0_-;-* #,##0_-;_-* &quot;-&quot;_-;_-@_-_재무지원부충당금_1_추가적립업체명세(완료)V_3황동인대리님_Hana 2011-1 Program_Data Disk_Pool B_v2(v5-1더밸류-이교민) 3" xfId="1459" xr:uid="{00000000-0005-0000-0000-000086140000}"/>
    <cellStyle name="_-* #,##0_-;-* #,##0_-;_-* &quot;-&quot;_-;_-@_-_재무지원부충당금_1_추가적립업체명세(완료)V_3황동인대리님_Hana 2011-1 Program_Data Disk_Pool B_v2(v5-1더밸류-이교민) 3 2" xfId="1460" xr:uid="{00000000-0005-0000-0000-000087140000}"/>
    <cellStyle name="_-* #,##0_-;-* #,##0_-;_-* &quot;-&quot;_-;_-@_-_재무지원부충당금_1_추가적립업체명세(완료)V_3황동인대리님_Hana 2011-1 Program_Data Disk_Pool B_v2(v5-1더밸류-이교민) 3 2 2" xfId="16548" xr:uid="{00000000-0005-0000-0000-000088140000}"/>
    <cellStyle name="_-* #,##0_-;-* #,##0_-;_-* &quot;-&quot;_-;_-@_-_재무지원부충당금_1_추가적립업체명세(완료)V_3황동인대리님_Hana 2011-1 Program_Data Disk_Pool B_v2(v5-1더밸류-이교민) 3 2 2 2" xfId="26882" xr:uid="{00000000-0005-0000-0000-000089140000}"/>
    <cellStyle name="_-* #,##0_-;-* #,##0_-;_-* &quot;-&quot;_-;_-@_-_재무지원부충당금_1_추가적립업체명세(완료)V_3황동인대리님_Hana 2011-1 Program_Data Disk_Pool B_v2(v5-1더밸류-이교민) 3 2 3" xfId="22675" xr:uid="{00000000-0005-0000-0000-00008A140000}"/>
    <cellStyle name="_-* #,##0_-;-* #,##0_-;_-* &quot;-&quot;_-;_-@_-_재무지원부충당금_1_추가적립업체명세(완료)V_3황동인대리님_Hana 2011-1 Program_Data Disk_Pool B_v2(v5-1더밸류-이교민) 3 3" xfId="1461" xr:uid="{00000000-0005-0000-0000-00008B140000}"/>
    <cellStyle name="_-* #,##0_-;-* #,##0_-;_-* &quot;-&quot;_-;_-@_-_재무지원부충당금_1_추가적립업체명세(완료)V_3황동인대리님_Hana 2011-1 Program_Data Disk_Pool B_v2(v5-1더밸류-이교민) 3 3 2" xfId="16549" xr:uid="{00000000-0005-0000-0000-00008C140000}"/>
    <cellStyle name="_-* #,##0_-;-* #,##0_-;_-* &quot;-&quot;_-;_-@_-_재무지원부충당금_1_추가적립업체명세(완료)V_3황동인대리님_Hana 2011-1 Program_Data Disk_Pool B_v2(v5-1더밸류-이교민) 3 3 2 2" xfId="26883" xr:uid="{00000000-0005-0000-0000-00008D140000}"/>
    <cellStyle name="_-* #,##0_-;-* #,##0_-;_-* &quot;-&quot;_-;_-@_-_재무지원부충당금_1_추가적립업체명세(완료)V_3황동인대리님_Hana 2011-1 Program_Data Disk_Pool B_v2(v5-1더밸류-이교민) 3 3 3" xfId="22676" xr:uid="{00000000-0005-0000-0000-00008E140000}"/>
    <cellStyle name="_-* #,##0_-;-* #,##0_-;_-* &quot;-&quot;_-;_-@_-_재무지원부충당금_1_추가적립업체명세(완료)V_3황동인대리님_Hana 2011-1 Program_Data Disk_Pool B_v2(v5-1더밸류-이교민) 3 4" xfId="16547" xr:uid="{00000000-0005-0000-0000-00008F140000}"/>
    <cellStyle name="_-* #,##0_-;-* #,##0_-;_-* &quot;-&quot;_-;_-@_-_재무지원부충당금_1_추가적립업체명세(완료)V_3황동인대리님_Hana 2011-1 Program_Data Disk_Pool B_v2(v5-1더밸류-이교민) 3 4 2" xfId="26881" xr:uid="{00000000-0005-0000-0000-000090140000}"/>
    <cellStyle name="_-* #,##0_-;-* #,##0_-;_-* &quot;-&quot;_-;_-@_-_재무지원부충당금_1_추가적립업체명세(완료)V_3황동인대리님_Hana 2011-1 Program_Data Disk_Pool B_v2(v5-1더밸류-이교민) 3 5" xfId="22674" xr:uid="{00000000-0005-0000-0000-000091140000}"/>
    <cellStyle name="_-* #,##0_-;-* #,##0_-;_-* &quot;-&quot;_-;_-@_-_재무지원부충당금_1_추가적립업체명세(완료)V_3황동인대리님_Hana 2011-1 Program_Data Disk_Pool B_v2(v5-1더밸류-이교민) 4" xfId="1462" xr:uid="{00000000-0005-0000-0000-000092140000}"/>
    <cellStyle name="_-* #,##0_-;-* #,##0_-;_-* &quot;-&quot;_-;_-@_-_재무지원부충당금_1_추가적립업체명세(완료)V_3황동인대리님_Hana 2011-1 Program_Data Disk_Pool B_v2(v5-1더밸류-이교민) 4 2" xfId="1463" xr:uid="{00000000-0005-0000-0000-000093140000}"/>
    <cellStyle name="_-* #,##0_-;-* #,##0_-;_-* &quot;-&quot;_-;_-@_-_재무지원부충당금_1_추가적립업체명세(완료)V_3황동인대리님_Hana 2011-1 Program_Data Disk_Pool B_v2(v5-1더밸류-이교민) 4 2 2" xfId="16551" xr:uid="{00000000-0005-0000-0000-000094140000}"/>
    <cellStyle name="_-* #,##0_-;-* #,##0_-;_-* &quot;-&quot;_-;_-@_-_재무지원부충당금_1_추가적립업체명세(완료)V_3황동인대리님_Hana 2011-1 Program_Data Disk_Pool B_v2(v5-1더밸류-이교민) 4 2 2 2" xfId="26885" xr:uid="{00000000-0005-0000-0000-000095140000}"/>
    <cellStyle name="_-* #,##0_-;-* #,##0_-;_-* &quot;-&quot;_-;_-@_-_재무지원부충당금_1_추가적립업체명세(완료)V_3황동인대리님_Hana 2011-1 Program_Data Disk_Pool B_v2(v5-1더밸류-이교민) 4 2 3" xfId="22678" xr:uid="{00000000-0005-0000-0000-000096140000}"/>
    <cellStyle name="_-* #,##0_-;-* #,##0_-;_-* &quot;-&quot;_-;_-@_-_재무지원부충당금_1_추가적립업체명세(완료)V_3황동인대리님_Hana 2011-1 Program_Data Disk_Pool B_v2(v5-1더밸류-이교민) 4 3" xfId="1464" xr:uid="{00000000-0005-0000-0000-000097140000}"/>
    <cellStyle name="_-* #,##0_-;-* #,##0_-;_-* &quot;-&quot;_-;_-@_-_재무지원부충당금_1_추가적립업체명세(완료)V_3황동인대리님_Hana 2011-1 Program_Data Disk_Pool B_v2(v5-1더밸류-이교민) 4 3 2" xfId="16552" xr:uid="{00000000-0005-0000-0000-000098140000}"/>
    <cellStyle name="_-* #,##0_-;-* #,##0_-;_-* &quot;-&quot;_-;_-@_-_재무지원부충당금_1_추가적립업체명세(완료)V_3황동인대리님_Hana 2011-1 Program_Data Disk_Pool B_v2(v5-1더밸류-이교민) 4 3 2 2" xfId="26886" xr:uid="{00000000-0005-0000-0000-000099140000}"/>
    <cellStyle name="_-* #,##0_-;-* #,##0_-;_-* &quot;-&quot;_-;_-@_-_재무지원부충당금_1_추가적립업체명세(완료)V_3황동인대리님_Hana 2011-1 Program_Data Disk_Pool B_v2(v5-1더밸류-이교민) 4 3 3" xfId="22679" xr:uid="{00000000-0005-0000-0000-00009A140000}"/>
    <cellStyle name="_-* #,##0_-;-* #,##0_-;_-* &quot;-&quot;_-;_-@_-_재무지원부충당금_1_추가적립업체명세(완료)V_3황동인대리님_Hana 2011-1 Program_Data Disk_Pool B_v2(v5-1더밸류-이교민) 4 4" xfId="16550" xr:uid="{00000000-0005-0000-0000-00009B140000}"/>
    <cellStyle name="_-* #,##0_-;-* #,##0_-;_-* &quot;-&quot;_-;_-@_-_재무지원부충당금_1_추가적립업체명세(완료)V_3황동인대리님_Hana 2011-1 Program_Data Disk_Pool B_v2(v5-1더밸류-이교민) 4 4 2" xfId="26884" xr:uid="{00000000-0005-0000-0000-00009C140000}"/>
    <cellStyle name="_-* #,##0_-;-* #,##0_-;_-* &quot;-&quot;_-;_-@_-_재무지원부충당금_1_추가적립업체명세(완료)V_3황동인대리님_Hana 2011-1 Program_Data Disk_Pool B_v2(v5-1더밸류-이교민) 4 5" xfId="22677" xr:uid="{00000000-0005-0000-0000-00009D140000}"/>
    <cellStyle name="_-* #,##0_-;-* #,##0_-;_-* &quot;-&quot;_-;_-@_-_재무지원부충당금_1_추가적립업체명세(완료)V_3황동인대리님_Hana 2011-1 Program_Data Disk_Pool B_v2(v5-1더밸류-이교민) 5" xfId="1465" xr:uid="{00000000-0005-0000-0000-00009E140000}"/>
    <cellStyle name="_-* #,##0_-;-* #,##0_-;_-* &quot;-&quot;_-;_-@_-_재무지원부충당금_1_추가적립업체명세(완료)V_3황동인대리님_Hana 2011-1 Program_Data Disk_Pool B_v2(v5-1더밸류-이교민) 5 2" xfId="16553" xr:uid="{00000000-0005-0000-0000-00009F140000}"/>
    <cellStyle name="_-* #,##0_-;-* #,##0_-;_-* &quot;-&quot;_-;_-@_-_재무지원부충당금_1_추가적립업체명세(완료)V_3황동인대리님_Hana 2011-1 Program_Data Disk_Pool B_v2(v5-1더밸류-이교민) 5 2 2" xfId="26887" xr:uid="{00000000-0005-0000-0000-0000A0140000}"/>
    <cellStyle name="_-* #,##0_-;-* #,##0_-;_-* &quot;-&quot;_-;_-@_-_재무지원부충당금_1_추가적립업체명세(완료)V_3황동인대리님_Hana 2011-1 Program_Data Disk_Pool B_v2(v5-1더밸류-이교민) 5 3" xfId="22680" xr:uid="{00000000-0005-0000-0000-0000A1140000}"/>
    <cellStyle name="_-* #,##0_-;-* #,##0_-;_-* &quot;-&quot;_-;_-@_-_재무지원부충당금_1_추가적립업체명세(완료)V_3황동인대리님_Hana 2011-1 Program_Data Disk_Pool B_v2(v5-1더밸류-이교민) 6" xfId="1466" xr:uid="{00000000-0005-0000-0000-0000A2140000}"/>
    <cellStyle name="_-* #,##0_-;-* #,##0_-;_-* &quot;-&quot;_-;_-@_-_재무지원부충당금_1_추가적립업체명세(완료)V_3황동인대리님_Hana 2011-1 Program_Data Disk_Pool B_v2(v5-1더밸류-이교민) 6 2" xfId="16554" xr:uid="{00000000-0005-0000-0000-0000A3140000}"/>
    <cellStyle name="_-* #,##0_-;-* #,##0_-;_-* &quot;-&quot;_-;_-@_-_재무지원부충당금_1_추가적립업체명세(완료)V_3황동인대리님_Hana 2011-1 Program_Data Disk_Pool B_v2(v5-1더밸류-이교민) 6 2 2" xfId="26888" xr:uid="{00000000-0005-0000-0000-0000A4140000}"/>
    <cellStyle name="_-* #,##0_-;-* #,##0_-;_-* &quot;-&quot;_-;_-@_-_재무지원부충당금_1_추가적립업체명세(완료)V_3황동인대리님_Hana 2011-1 Program_Data Disk_Pool B_v2(v5-1더밸류-이교민) 6 3" xfId="22681" xr:uid="{00000000-0005-0000-0000-0000A5140000}"/>
    <cellStyle name="_-* #,##0_-;-* #,##0_-;_-* &quot;-&quot;_-;_-@_-_재무지원부충당금_1_추가적립업체명세(완료)V_3황동인대리님_Hana 2011-1 Program_Data Disk_Pool B_v2(v5-1더밸류-이교민) 7" xfId="1467" xr:uid="{00000000-0005-0000-0000-0000A6140000}"/>
    <cellStyle name="_-* #,##0_-;-* #,##0_-;_-* &quot;-&quot;_-;_-@_-_재무지원부충당금_1_추가적립업체명세(완료)V_3황동인대리님_Hana 2011-1 Program_Data Disk_Pool B_v2(v5-1더밸류-이교민) 7 2" xfId="16555" xr:uid="{00000000-0005-0000-0000-0000A7140000}"/>
    <cellStyle name="_-* #,##0_-;-* #,##0_-;_-* &quot;-&quot;_-;_-@_-_재무지원부충당금_1_추가적립업체명세(완료)V_3황동인대리님_Hana 2011-1 Program_Data Disk_Pool B_v2(v5-1더밸류-이교민) 7 2 2" xfId="26889" xr:uid="{00000000-0005-0000-0000-0000A8140000}"/>
    <cellStyle name="_-* #,##0_-;-* #,##0_-;_-* &quot;-&quot;_-;_-@_-_재무지원부충당금_1_추가적립업체명세(완료)V_3황동인대리님_Hana 2011-1 Program_Data Disk_Pool B_v2(v5-1더밸류-이교민) 7 3" xfId="22682" xr:uid="{00000000-0005-0000-0000-0000A9140000}"/>
    <cellStyle name="_-* #,##0_-;-* #,##0_-;_-* &quot;-&quot;_-;_-@_-_재무지원부충당금_1_추가적립업체명세(완료)V_3황동인대리님_Hana 2011-1 Program_Data Disk_Pool B_v2(v5-1더밸류-이교민) 8" xfId="16543" xr:uid="{00000000-0005-0000-0000-0000AA140000}"/>
    <cellStyle name="_-* #,##0_-;-* #,##0_-;_-* &quot;-&quot;_-;_-@_-_재무지원부충당금_1_추가적립업체명세(완료)V_3황동인대리님_Hana 2011-1 Program_Data Disk_Pool B_v2(v5-1더밸류-이교민) 8 2" xfId="26877" xr:uid="{00000000-0005-0000-0000-0000AB140000}"/>
    <cellStyle name="_-* #,##0_-;-* #,##0_-;_-* &quot;-&quot;_-;_-@_-_재무지원부충당금_1_추가적립업체명세(완료)V_3황동인대리님_Hana 2011-1 Program_Data Disk_Pool B_v2(v5-1더밸류-이교민) 9" xfId="22670" xr:uid="{00000000-0005-0000-0000-0000AC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" xfId="1468" xr:uid="{00000000-0005-0000-0000-0000AD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" xfId="1469" xr:uid="{00000000-0005-0000-0000-0000AE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2" xfId="1470" xr:uid="{00000000-0005-0000-0000-0000AF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2 2" xfId="16558" xr:uid="{00000000-0005-0000-0000-0000B0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2 2 2" xfId="26892" xr:uid="{00000000-0005-0000-0000-0000B1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2 3" xfId="22685" xr:uid="{00000000-0005-0000-0000-0000B2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3" xfId="1471" xr:uid="{00000000-0005-0000-0000-0000B3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3 2" xfId="16559" xr:uid="{00000000-0005-0000-0000-0000B4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3 2 2" xfId="26893" xr:uid="{00000000-0005-0000-0000-0000B5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3 3" xfId="22686" xr:uid="{00000000-0005-0000-0000-0000B6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4" xfId="16557" xr:uid="{00000000-0005-0000-0000-0000B7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4 2" xfId="26891" xr:uid="{00000000-0005-0000-0000-0000B8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2 5" xfId="22684" xr:uid="{00000000-0005-0000-0000-0000B9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" xfId="1472" xr:uid="{00000000-0005-0000-0000-0000BA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2" xfId="1473" xr:uid="{00000000-0005-0000-0000-0000BB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2 2" xfId="16561" xr:uid="{00000000-0005-0000-0000-0000BC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2 2 2" xfId="26895" xr:uid="{00000000-0005-0000-0000-0000BD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2 3" xfId="22688" xr:uid="{00000000-0005-0000-0000-0000BE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3" xfId="1474" xr:uid="{00000000-0005-0000-0000-0000BF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3 2" xfId="16562" xr:uid="{00000000-0005-0000-0000-0000C0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3 2 2" xfId="26896" xr:uid="{00000000-0005-0000-0000-0000C1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3 3" xfId="22689" xr:uid="{00000000-0005-0000-0000-0000C2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4" xfId="16560" xr:uid="{00000000-0005-0000-0000-0000C3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4 2" xfId="26894" xr:uid="{00000000-0005-0000-0000-0000C4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3 5" xfId="22687" xr:uid="{00000000-0005-0000-0000-0000C5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" xfId="1475" xr:uid="{00000000-0005-0000-0000-0000C6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2" xfId="1476" xr:uid="{00000000-0005-0000-0000-0000C7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2 2" xfId="16564" xr:uid="{00000000-0005-0000-0000-0000C8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2 2 2" xfId="26898" xr:uid="{00000000-0005-0000-0000-0000C9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2 3" xfId="22691" xr:uid="{00000000-0005-0000-0000-0000CA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3" xfId="1477" xr:uid="{00000000-0005-0000-0000-0000CB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3 2" xfId="16565" xr:uid="{00000000-0005-0000-0000-0000CC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3 2 2" xfId="26899" xr:uid="{00000000-0005-0000-0000-0000CD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3 3" xfId="22692" xr:uid="{00000000-0005-0000-0000-0000CE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4" xfId="16563" xr:uid="{00000000-0005-0000-0000-0000CF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4 2" xfId="26897" xr:uid="{00000000-0005-0000-0000-0000D0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4 5" xfId="22690" xr:uid="{00000000-0005-0000-0000-0000D1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5" xfId="1478" xr:uid="{00000000-0005-0000-0000-0000D2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5 2" xfId="16566" xr:uid="{00000000-0005-0000-0000-0000D3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5 2 2" xfId="26900" xr:uid="{00000000-0005-0000-0000-0000D4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5 3" xfId="22693" xr:uid="{00000000-0005-0000-0000-0000D5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6" xfId="1479" xr:uid="{00000000-0005-0000-0000-0000D6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6 2" xfId="16567" xr:uid="{00000000-0005-0000-0000-0000D7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6 2 2" xfId="26901" xr:uid="{00000000-0005-0000-0000-0000D8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6 3" xfId="22694" xr:uid="{00000000-0005-0000-0000-0000D9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7" xfId="1480" xr:uid="{00000000-0005-0000-0000-0000DA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7 2" xfId="16568" xr:uid="{00000000-0005-0000-0000-0000DB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7 2 2" xfId="26902" xr:uid="{00000000-0005-0000-0000-0000DC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7 3" xfId="22695" xr:uid="{00000000-0005-0000-0000-0000DD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8" xfId="16556" xr:uid="{00000000-0005-0000-0000-0000DE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8 2" xfId="26890" xr:uid="{00000000-0005-0000-0000-0000DF140000}"/>
    <cellStyle name="_-* #,##0_-;-* #,##0_-;_-* &quot;-&quot;_-;_-@_-_재무지원부충당금_1_추가적립업체명세(완료)V_3황동인대리님_Hana 2011-1 Program_Data Disk_Pool B_v2(v5-1더밸류-이교민)_SHB 2011-2 Program_Data Disk_Pool C,B_v1(v2더밸류_이교민) 9" xfId="22683" xr:uid="{00000000-0005-0000-0000-0000E0140000}"/>
    <cellStyle name="_-* #,##0_-;-* #,##0_-;_-* &quot;-&quot;_-;_-@_-_재무지원부충당금_1_추가적립업체명세(완료)V_3황동인대리님_Hana 2011-1 Program_Data Disk_Pool B_v2(v5-1더밸류-이교민)_차주명관리_20110726_v1" xfId="1481" xr:uid="{00000000-0005-0000-0000-0000E1140000}"/>
    <cellStyle name="_-* #,##0_-;-* #,##0_-;_-* &quot;-&quot;_-;_-@_-_재무지원부충당금_1_추가적립업체명세(완료)V_3황동인대리님_Hana 2011-1 Program_Data Disk_Pool B_v2(v5-1더밸류-이교민)_차주명관리_20110726_v1 2" xfId="1482" xr:uid="{00000000-0005-0000-0000-0000E2140000}"/>
    <cellStyle name="_-* #,##0_-;-* #,##0_-;_-* &quot;-&quot;_-;_-@_-_재무지원부충당금_1_추가적립업체명세(완료)V_3황동인대리님_Hana 2011-1 Program_Data Disk_Pool B_v2(v5-1더밸류-이교민)_차주명관리_20110726_v1 2 2" xfId="1483" xr:uid="{00000000-0005-0000-0000-0000E3140000}"/>
    <cellStyle name="_-* #,##0_-;-* #,##0_-;_-* &quot;-&quot;_-;_-@_-_재무지원부충당금_1_추가적립업체명세(완료)V_3황동인대리님_Hana 2011-1 Program_Data Disk_Pool B_v2(v5-1더밸류-이교민)_차주명관리_20110726_v1 2 2 2" xfId="16571" xr:uid="{00000000-0005-0000-0000-0000E4140000}"/>
    <cellStyle name="_-* #,##0_-;-* #,##0_-;_-* &quot;-&quot;_-;_-@_-_재무지원부충당금_1_추가적립업체명세(완료)V_3황동인대리님_Hana 2011-1 Program_Data Disk_Pool B_v2(v5-1더밸류-이교민)_차주명관리_20110726_v1 2 2 2 2" xfId="26905" xr:uid="{00000000-0005-0000-0000-0000E5140000}"/>
    <cellStyle name="_-* #,##0_-;-* #,##0_-;_-* &quot;-&quot;_-;_-@_-_재무지원부충당금_1_추가적립업체명세(완료)V_3황동인대리님_Hana 2011-1 Program_Data Disk_Pool B_v2(v5-1더밸류-이교민)_차주명관리_20110726_v1 2 2 3" xfId="22698" xr:uid="{00000000-0005-0000-0000-0000E6140000}"/>
    <cellStyle name="_-* #,##0_-;-* #,##0_-;_-* &quot;-&quot;_-;_-@_-_재무지원부충당금_1_추가적립업체명세(완료)V_3황동인대리님_Hana 2011-1 Program_Data Disk_Pool B_v2(v5-1더밸류-이교민)_차주명관리_20110726_v1 2 3" xfId="1484" xr:uid="{00000000-0005-0000-0000-0000E7140000}"/>
    <cellStyle name="_-* #,##0_-;-* #,##0_-;_-* &quot;-&quot;_-;_-@_-_재무지원부충당금_1_추가적립업체명세(완료)V_3황동인대리님_Hana 2011-1 Program_Data Disk_Pool B_v2(v5-1더밸류-이교민)_차주명관리_20110726_v1 2 3 2" xfId="16572" xr:uid="{00000000-0005-0000-0000-0000E8140000}"/>
    <cellStyle name="_-* #,##0_-;-* #,##0_-;_-* &quot;-&quot;_-;_-@_-_재무지원부충당금_1_추가적립업체명세(완료)V_3황동인대리님_Hana 2011-1 Program_Data Disk_Pool B_v2(v5-1더밸류-이교민)_차주명관리_20110726_v1 2 3 2 2" xfId="26906" xr:uid="{00000000-0005-0000-0000-0000E9140000}"/>
    <cellStyle name="_-* #,##0_-;-* #,##0_-;_-* &quot;-&quot;_-;_-@_-_재무지원부충당금_1_추가적립업체명세(완료)V_3황동인대리님_Hana 2011-1 Program_Data Disk_Pool B_v2(v5-1더밸류-이교민)_차주명관리_20110726_v1 2 3 3" xfId="22699" xr:uid="{00000000-0005-0000-0000-0000EA140000}"/>
    <cellStyle name="_-* #,##0_-;-* #,##0_-;_-* &quot;-&quot;_-;_-@_-_재무지원부충당금_1_추가적립업체명세(완료)V_3황동인대리님_Hana 2011-1 Program_Data Disk_Pool B_v2(v5-1더밸류-이교민)_차주명관리_20110726_v1 2 4" xfId="16570" xr:uid="{00000000-0005-0000-0000-0000EB140000}"/>
    <cellStyle name="_-* #,##0_-;-* #,##0_-;_-* &quot;-&quot;_-;_-@_-_재무지원부충당금_1_추가적립업체명세(완료)V_3황동인대리님_Hana 2011-1 Program_Data Disk_Pool B_v2(v5-1더밸류-이교민)_차주명관리_20110726_v1 2 4 2" xfId="26904" xr:uid="{00000000-0005-0000-0000-0000EC140000}"/>
    <cellStyle name="_-* #,##0_-;-* #,##0_-;_-* &quot;-&quot;_-;_-@_-_재무지원부충당금_1_추가적립업체명세(완료)V_3황동인대리님_Hana 2011-1 Program_Data Disk_Pool B_v2(v5-1더밸류-이교민)_차주명관리_20110726_v1 2 5" xfId="22697" xr:uid="{00000000-0005-0000-0000-0000ED140000}"/>
    <cellStyle name="_-* #,##0_-;-* #,##0_-;_-* &quot;-&quot;_-;_-@_-_재무지원부충당금_1_추가적립업체명세(완료)V_3황동인대리님_Hana 2011-1 Program_Data Disk_Pool B_v2(v5-1더밸류-이교민)_차주명관리_20110726_v1 3" xfId="1485" xr:uid="{00000000-0005-0000-0000-0000EE140000}"/>
    <cellStyle name="_-* #,##0_-;-* #,##0_-;_-* &quot;-&quot;_-;_-@_-_재무지원부충당금_1_추가적립업체명세(완료)V_3황동인대리님_Hana 2011-1 Program_Data Disk_Pool B_v2(v5-1더밸류-이교민)_차주명관리_20110726_v1 3 2" xfId="1486" xr:uid="{00000000-0005-0000-0000-0000EF140000}"/>
    <cellStyle name="_-* #,##0_-;-* #,##0_-;_-* &quot;-&quot;_-;_-@_-_재무지원부충당금_1_추가적립업체명세(완료)V_3황동인대리님_Hana 2011-1 Program_Data Disk_Pool B_v2(v5-1더밸류-이교민)_차주명관리_20110726_v1 3 2 2" xfId="16574" xr:uid="{00000000-0005-0000-0000-0000F0140000}"/>
    <cellStyle name="_-* #,##0_-;-* #,##0_-;_-* &quot;-&quot;_-;_-@_-_재무지원부충당금_1_추가적립업체명세(완료)V_3황동인대리님_Hana 2011-1 Program_Data Disk_Pool B_v2(v5-1더밸류-이교민)_차주명관리_20110726_v1 3 2 2 2" xfId="26908" xr:uid="{00000000-0005-0000-0000-0000F1140000}"/>
    <cellStyle name="_-* #,##0_-;-* #,##0_-;_-* &quot;-&quot;_-;_-@_-_재무지원부충당금_1_추가적립업체명세(완료)V_3황동인대리님_Hana 2011-1 Program_Data Disk_Pool B_v2(v5-1더밸류-이교민)_차주명관리_20110726_v1 3 2 3" xfId="22701" xr:uid="{00000000-0005-0000-0000-0000F2140000}"/>
    <cellStyle name="_-* #,##0_-;-* #,##0_-;_-* &quot;-&quot;_-;_-@_-_재무지원부충당금_1_추가적립업체명세(완료)V_3황동인대리님_Hana 2011-1 Program_Data Disk_Pool B_v2(v5-1더밸류-이교민)_차주명관리_20110726_v1 3 3" xfId="1487" xr:uid="{00000000-0005-0000-0000-0000F3140000}"/>
    <cellStyle name="_-* #,##0_-;-* #,##0_-;_-* &quot;-&quot;_-;_-@_-_재무지원부충당금_1_추가적립업체명세(완료)V_3황동인대리님_Hana 2011-1 Program_Data Disk_Pool B_v2(v5-1더밸류-이교민)_차주명관리_20110726_v1 3 3 2" xfId="16575" xr:uid="{00000000-0005-0000-0000-0000F4140000}"/>
    <cellStyle name="_-* #,##0_-;-* #,##0_-;_-* &quot;-&quot;_-;_-@_-_재무지원부충당금_1_추가적립업체명세(완료)V_3황동인대리님_Hana 2011-1 Program_Data Disk_Pool B_v2(v5-1더밸류-이교민)_차주명관리_20110726_v1 3 3 2 2" xfId="26909" xr:uid="{00000000-0005-0000-0000-0000F5140000}"/>
    <cellStyle name="_-* #,##0_-;-* #,##0_-;_-* &quot;-&quot;_-;_-@_-_재무지원부충당금_1_추가적립업체명세(완료)V_3황동인대리님_Hana 2011-1 Program_Data Disk_Pool B_v2(v5-1더밸류-이교민)_차주명관리_20110726_v1 3 3 3" xfId="22702" xr:uid="{00000000-0005-0000-0000-0000F6140000}"/>
    <cellStyle name="_-* #,##0_-;-* #,##0_-;_-* &quot;-&quot;_-;_-@_-_재무지원부충당금_1_추가적립업체명세(완료)V_3황동인대리님_Hana 2011-1 Program_Data Disk_Pool B_v2(v5-1더밸류-이교민)_차주명관리_20110726_v1 3 4" xfId="16573" xr:uid="{00000000-0005-0000-0000-0000F7140000}"/>
    <cellStyle name="_-* #,##0_-;-* #,##0_-;_-* &quot;-&quot;_-;_-@_-_재무지원부충당금_1_추가적립업체명세(완료)V_3황동인대리님_Hana 2011-1 Program_Data Disk_Pool B_v2(v5-1더밸류-이교민)_차주명관리_20110726_v1 3 4 2" xfId="26907" xr:uid="{00000000-0005-0000-0000-0000F8140000}"/>
    <cellStyle name="_-* #,##0_-;-* #,##0_-;_-* &quot;-&quot;_-;_-@_-_재무지원부충당금_1_추가적립업체명세(완료)V_3황동인대리님_Hana 2011-1 Program_Data Disk_Pool B_v2(v5-1더밸류-이교민)_차주명관리_20110726_v1 3 5" xfId="22700" xr:uid="{00000000-0005-0000-0000-0000F9140000}"/>
    <cellStyle name="_-* #,##0_-;-* #,##0_-;_-* &quot;-&quot;_-;_-@_-_재무지원부충당금_1_추가적립업체명세(완료)V_3황동인대리님_Hana 2011-1 Program_Data Disk_Pool B_v2(v5-1더밸류-이교민)_차주명관리_20110726_v1 4" xfId="1488" xr:uid="{00000000-0005-0000-0000-0000FA140000}"/>
    <cellStyle name="_-* #,##0_-;-* #,##0_-;_-* &quot;-&quot;_-;_-@_-_재무지원부충당금_1_추가적립업체명세(완료)V_3황동인대리님_Hana 2011-1 Program_Data Disk_Pool B_v2(v5-1더밸류-이교민)_차주명관리_20110726_v1 4 2" xfId="1489" xr:uid="{00000000-0005-0000-0000-0000FB140000}"/>
    <cellStyle name="_-* #,##0_-;-* #,##0_-;_-* &quot;-&quot;_-;_-@_-_재무지원부충당금_1_추가적립업체명세(완료)V_3황동인대리님_Hana 2011-1 Program_Data Disk_Pool B_v2(v5-1더밸류-이교민)_차주명관리_20110726_v1 4 2 2" xfId="16577" xr:uid="{00000000-0005-0000-0000-0000FC140000}"/>
    <cellStyle name="_-* #,##0_-;-* #,##0_-;_-* &quot;-&quot;_-;_-@_-_재무지원부충당금_1_추가적립업체명세(완료)V_3황동인대리님_Hana 2011-1 Program_Data Disk_Pool B_v2(v5-1더밸류-이교민)_차주명관리_20110726_v1 4 2 2 2" xfId="26911" xr:uid="{00000000-0005-0000-0000-0000FD140000}"/>
    <cellStyle name="_-* #,##0_-;-* #,##0_-;_-* &quot;-&quot;_-;_-@_-_재무지원부충당금_1_추가적립업체명세(완료)V_3황동인대리님_Hana 2011-1 Program_Data Disk_Pool B_v2(v5-1더밸류-이교민)_차주명관리_20110726_v1 4 2 3" xfId="22704" xr:uid="{00000000-0005-0000-0000-0000FE140000}"/>
    <cellStyle name="_-* #,##0_-;-* #,##0_-;_-* &quot;-&quot;_-;_-@_-_재무지원부충당금_1_추가적립업체명세(완료)V_3황동인대리님_Hana 2011-1 Program_Data Disk_Pool B_v2(v5-1더밸류-이교민)_차주명관리_20110726_v1 4 3" xfId="1490" xr:uid="{00000000-0005-0000-0000-0000FF140000}"/>
    <cellStyle name="_-* #,##0_-;-* #,##0_-;_-* &quot;-&quot;_-;_-@_-_재무지원부충당금_1_추가적립업체명세(완료)V_3황동인대리님_Hana 2011-1 Program_Data Disk_Pool B_v2(v5-1더밸류-이교민)_차주명관리_20110726_v1 4 3 2" xfId="16578" xr:uid="{00000000-0005-0000-0000-000000150000}"/>
    <cellStyle name="_-* #,##0_-;-* #,##0_-;_-* &quot;-&quot;_-;_-@_-_재무지원부충당금_1_추가적립업체명세(완료)V_3황동인대리님_Hana 2011-1 Program_Data Disk_Pool B_v2(v5-1더밸류-이교민)_차주명관리_20110726_v1 4 3 2 2" xfId="26912" xr:uid="{00000000-0005-0000-0000-000001150000}"/>
    <cellStyle name="_-* #,##0_-;-* #,##0_-;_-* &quot;-&quot;_-;_-@_-_재무지원부충당금_1_추가적립업체명세(완료)V_3황동인대리님_Hana 2011-1 Program_Data Disk_Pool B_v2(v5-1더밸류-이교민)_차주명관리_20110726_v1 4 3 3" xfId="22705" xr:uid="{00000000-0005-0000-0000-000002150000}"/>
    <cellStyle name="_-* #,##0_-;-* #,##0_-;_-* &quot;-&quot;_-;_-@_-_재무지원부충당금_1_추가적립업체명세(완료)V_3황동인대리님_Hana 2011-1 Program_Data Disk_Pool B_v2(v5-1더밸류-이교민)_차주명관리_20110726_v1 4 4" xfId="16576" xr:uid="{00000000-0005-0000-0000-000003150000}"/>
    <cellStyle name="_-* #,##0_-;-* #,##0_-;_-* &quot;-&quot;_-;_-@_-_재무지원부충당금_1_추가적립업체명세(완료)V_3황동인대리님_Hana 2011-1 Program_Data Disk_Pool B_v2(v5-1더밸류-이교민)_차주명관리_20110726_v1 4 4 2" xfId="26910" xr:uid="{00000000-0005-0000-0000-000004150000}"/>
    <cellStyle name="_-* #,##0_-;-* #,##0_-;_-* &quot;-&quot;_-;_-@_-_재무지원부충당금_1_추가적립업체명세(완료)V_3황동인대리님_Hana 2011-1 Program_Data Disk_Pool B_v2(v5-1더밸류-이교민)_차주명관리_20110726_v1 4 5" xfId="22703" xr:uid="{00000000-0005-0000-0000-000005150000}"/>
    <cellStyle name="_-* #,##0_-;-* #,##0_-;_-* &quot;-&quot;_-;_-@_-_재무지원부충당금_1_추가적립업체명세(완료)V_3황동인대리님_Hana 2011-1 Program_Data Disk_Pool B_v2(v5-1더밸류-이교민)_차주명관리_20110726_v1 5" xfId="1491" xr:uid="{00000000-0005-0000-0000-000006150000}"/>
    <cellStyle name="_-* #,##0_-;-* #,##0_-;_-* &quot;-&quot;_-;_-@_-_재무지원부충당금_1_추가적립업체명세(완료)V_3황동인대리님_Hana 2011-1 Program_Data Disk_Pool B_v2(v5-1더밸류-이교민)_차주명관리_20110726_v1 5 2" xfId="16579" xr:uid="{00000000-0005-0000-0000-000007150000}"/>
    <cellStyle name="_-* #,##0_-;-* #,##0_-;_-* &quot;-&quot;_-;_-@_-_재무지원부충당금_1_추가적립업체명세(완료)V_3황동인대리님_Hana 2011-1 Program_Data Disk_Pool B_v2(v5-1더밸류-이교민)_차주명관리_20110726_v1 5 2 2" xfId="26913" xr:uid="{00000000-0005-0000-0000-000008150000}"/>
    <cellStyle name="_-* #,##0_-;-* #,##0_-;_-* &quot;-&quot;_-;_-@_-_재무지원부충당금_1_추가적립업체명세(완료)V_3황동인대리님_Hana 2011-1 Program_Data Disk_Pool B_v2(v5-1더밸류-이교민)_차주명관리_20110726_v1 5 3" xfId="22706" xr:uid="{00000000-0005-0000-0000-000009150000}"/>
    <cellStyle name="_-* #,##0_-;-* #,##0_-;_-* &quot;-&quot;_-;_-@_-_재무지원부충당금_1_추가적립업체명세(완료)V_3황동인대리님_Hana 2011-1 Program_Data Disk_Pool B_v2(v5-1더밸류-이교민)_차주명관리_20110726_v1 6" xfId="1492" xr:uid="{00000000-0005-0000-0000-00000A150000}"/>
    <cellStyle name="_-* #,##0_-;-* #,##0_-;_-* &quot;-&quot;_-;_-@_-_재무지원부충당금_1_추가적립업체명세(완료)V_3황동인대리님_Hana 2011-1 Program_Data Disk_Pool B_v2(v5-1더밸류-이교민)_차주명관리_20110726_v1 6 2" xfId="16580" xr:uid="{00000000-0005-0000-0000-00000B150000}"/>
    <cellStyle name="_-* #,##0_-;-* #,##0_-;_-* &quot;-&quot;_-;_-@_-_재무지원부충당금_1_추가적립업체명세(완료)V_3황동인대리님_Hana 2011-1 Program_Data Disk_Pool B_v2(v5-1더밸류-이교민)_차주명관리_20110726_v1 6 2 2" xfId="26914" xr:uid="{00000000-0005-0000-0000-00000C150000}"/>
    <cellStyle name="_-* #,##0_-;-* #,##0_-;_-* &quot;-&quot;_-;_-@_-_재무지원부충당금_1_추가적립업체명세(완료)V_3황동인대리님_Hana 2011-1 Program_Data Disk_Pool B_v2(v5-1더밸류-이교민)_차주명관리_20110726_v1 6 3" xfId="22707" xr:uid="{00000000-0005-0000-0000-00000D150000}"/>
    <cellStyle name="_-* #,##0_-;-* #,##0_-;_-* &quot;-&quot;_-;_-@_-_재무지원부충당금_1_추가적립업체명세(완료)V_3황동인대리님_Hana 2011-1 Program_Data Disk_Pool B_v2(v5-1더밸류-이교민)_차주명관리_20110726_v1 7" xfId="1493" xr:uid="{00000000-0005-0000-0000-00000E150000}"/>
    <cellStyle name="_-* #,##0_-;-* #,##0_-;_-* &quot;-&quot;_-;_-@_-_재무지원부충당금_1_추가적립업체명세(완료)V_3황동인대리님_Hana 2011-1 Program_Data Disk_Pool B_v2(v5-1더밸류-이교민)_차주명관리_20110726_v1 7 2" xfId="16581" xr:uid="{00000000-0005-0000-0000-00000F150000}"/>
    <cellStyle name="_-* #,##0_-;-* #,##0_-;_-* &quot;-&quot;_-;_-@_-_재무지원부충당금_1_추가적립업체명세(완료)V_3황동인대리님_Hana 2011-1 Program_Data Disk_Pool B_v2(v5-1더밸류-이교민)_차주명관리_20110726_v1 7 2 2" xfId="26915" xr:uid="{00000000-0005-0000-0000-000010150000}"/>
    <cellStyle name="_-* #,##0_-;-* #,##0_-;_-* &quot;-&quot;_-;_-@_-_재무지원부충당금_1_추가적립업체명세(완료)V_3황동인대리님_Hana 2011-1 Program_Data Disk_Pool B_v2(v5-1더밸류-이교민)_차주명관리_20110726_v1 7 3" xfId="22708" xr:uid="{00000000-0005-0000-0000-000011150000}"/>
    <cellStyle name="_-* #,##0_-;-* #,##0_-;_-* &quot;-&quot;_-;_-@_-_재무지원부충당금_1_추가적립업체명세(완료)V_3황동인대리님_Hana 2011-1 Program_Data Disk_Pool B_v2(v5-1더밸류-이교민)_차주명관리_20110726_v1 8" xfId="16569" xr:uid="{00000000-0005-0000-0000-000012150000}"/>
    <cellStyle name="_-* #,##0_-;-* #,##0_-;_-* &quot;-&quot;_-;_-@_-_재무지원부충당금_1_추가적립업체명세(완료)V_3황동인대리님_Hana 2011-1 Program_Data Disk_Pool B_v2(v5-1더밸류-이교민)_차주명관리_20110726_v1 8 2" xfId="26903" xr:uid="{00000000-0005-0000-0000-000013150000}"/>
    <cellStyle name="_-* #,##0_-;-* #,##0_-;_-* &quot;-&quot;_-;_-@_-_재무지원부충당금_1_추가적립업체명세(완료)V_3황동인대리님_Hana 2011-1 Program_Data Disk_Pool B_v2(v5-1더밸류-이교민)_차주명관리_20110726_v1 9" xfId="22696" xr:uid="{00000000-0005-0000-0000-000014150000}"/>
    <cellStyle name="_-* #,##0_-;-* #,##0_-;_-* &quot;-&quot;_-;_-@_-_재무지원부충당금_1_추가적립업체명세(완료)V_3황동인대리님_SHB_2011-3_담보sheet(더밸류_v6이교민)" xfId="1494" xr:uid="{00000000-0005-0000-0000-000015150000}"/>
    <cellStyle name="_-* #,##0_-;-* #,##0_-;_-* &quot;-&quot;_-;_-@_-_재무지원부충당금_1_추가적립업체명세(완료)V_3황동인대리님_SHB_2011-3_담보sheet(더밸류_v6이교민) 2" xfId="1495" xr:uid="{00000000-0005-0000-0000-000016150000}"/>
    <cellStyle name="_-* #,##0_-;-* #,##0_-;_-* &quot;-&quot;_-;_-@_-_재무지원부충당금_1_추가적립업체명세(완료)V_3황동인대리님_SHB_2011-3_담보sheet(더밸류_v6이교민) 2 2" xfId="1496" xr:uid="{00000000-0005-0000-0000-000017150000}"/>
    <cellStyle name="_-* #,##0_-;-* #,##0_-;_-* &quot;-&quot;_-;_-@_-_재무지원부충당금_1_추가적립업체명세(완료)V_3황동인대리님_SHB_2011-3_담보sheet(더밸류_v6이교민) 2 2 2" xfId="16584" xr:uid="{00000000-0005-0000-0000-000018150000}"/>
    <cellStyle name="_-* #,##0_-;-* #,##0_-;_-* &quot;-&quot;_-;_-@_-_재무지원부충당금_1_추가적립업체명세(완료)V_3황동인대리님_SHB_2011-3_담보sheet(더밸류_v6이교민) 2 2 2 2" xfId="26918" xr:uid="{00000000-0005-0000-0000-000019150000}"/>
    <cellStyle name="_-* #,##0_-;-* #,##0_-;_-* &quot;-&quot;_-;_-@_-_재무지원부충당금_1_추가적립업체명세(완료)V_3황동인대리님_SHB_2011-3_담보sheet(더밸류_v6이교민) 2 2 3" xfId="22711" xr:uid="{00000000-0005-0000-0000-00001A150000}"/>
    <cellStyle name="_-* #,##0_-;-* #,##0_-;_-* &quot;-&quot;_-;_-@_-_재무지원부충당금_1_추가적립업체명세(완료)V_3황동인대리님_SHB_2011-3_담보sheet(더밸류_v6이교민) 2 3" xfId="1497" xr:uid="{00000000-0005-0000-0000-00001B150000}"/>
    <cellStyle name="_-* #,##0_-;-* #,##0_-;_-* &quot;-&quot;_-;_-@_-_재무지원부충당금_1_추가적립업체명세(완료)V_3황동인대리님_SHB_2011-3_담보sheet(더밸류_v6이교민) 2 3 2" xfId="16585" xr:uid="{00000000-0005-0000-0000-00001C150000}"/>
    <cellStyle name="_-* #,##0_-;-* #,##0_-;_-* &quot;-&quot;_-;_-@_-_재무지원부충당금_1_추가적립업체명세(완료)V_3황동인대리님_SHB_2011-3_담보sheet(더밸류_v6이교민) 2 3 2 2" xfId="26919" xr:uid="{00000000-0005-0000-0000-00001D150000}"/>
    <cellStyle name="_-* #,##0_-;-* #,##0_-;_-* &quot;-&quot;_-;_-@_-_재무지원부충당금_1_추가적립업체명세(완료)V_3황동인대리님_SHB_2011-3_담보sheet(더밸류_v6이교민) 2 3 3" xfId="22712" xr:uid="{00000000-0005-0000-0000-00001E150000}"/>
    <cellStyle name="_-* #,##0_-;-* #,##0_-;_-* &quot;-&quot;_-;_-@_-_재무지원부충당금_1_추가적립업체명세(완료)V_3황동인대리님_SHB_2011-3_담보sheet(더밸류_v6이교민) 2 4" xfId="16583" xr:uid="{00000000-0005-0000-0000-00001F150000}"/>
    <cellStyle name="_-* #,##0_-;-* #,##0_-;_-* &quot;-&quot;_-;_-@_-_재무지원부충당금_1_추가적립업체명세(완료)V_3황동인대리님_SHB_2011-3_담보sheet(더밸류_v6이교민) 2 4 2" xfId="26917" xr:uid="{00000000-0005-0000-0000-000020150000}"/>
    <cellStyle name="_-* #,##0_-;-* #,##0_-;_-* &quot;-&quot;_-;_-@_-_재무지원부충당금_1_추가적립업체명세(완료)V_3황동인대리님_SHB_2011-3_담보sheet(더밸류_v6이교민) 2 5" xfId="22710" xr:uid="{00000000-0005-0000-0000-000021150000}"/>
    <cellStyle name="_-* #,##0_-;-* #,##0_-;_-* &quot;-&quot;_-;_-@_-_재무지원부충당금_1_추가적립업체명세(완료)V_3황동인대리님_SHB_2011-3_담보sheet(더밸류_v6이교민) 3" xfId="1498" xr:uid="{00000000-0005-0000-0000-000022150000}"/>
    <cellStyle name="_-* #,##0_-;-* #,##0_-;_-* &quot;-&quot;_-;_-@_-_재무지원부충당금_1_추가적립업체명세(완료)V_3황동인대리님_SHB_2011-3_담보sheet(더밸류_v6이교민) 3 2" xfId="1499" xr:uid="{00000000-0005-0000-0000-000023150000}"/>
    <cellStyle name="_-* #,##0_-;-* #,##0_-;_-* &quot;-&quot;_-;_-@_-_재무지원부충당금_1_추가적립업체명세(완료)V_3황동인대리님_SHB_2011-3_담보sheet(더밸류_v6이교민) 3 2 2" xfId="16587" xr:uid="{00000000-0005-0000-0000-000024150000}"/>
    <cellStyle name="_-* #,##0_-;-* #,##0_-;_-* &quot;-&quot;_-;_-@_-_재무지원부충당금_1_추가적립업체명세(완료)V_3황동인대리님_SHB_2011-3_담보sheet(더밸류_v6이교민) 3 2 2 2" xfId="26921" xr:uid="{00000000-0005-0000-0000-000025150000}"/>
    <cellStyle name="_-* #,##0_-;-* #,##0_-;_-* &quot;-&quot;_-;_-@_-_재무지원부충당금_1_추가적립업체명세(완료)V_3황동인대리님_SHB_2011-3_담보sheet(더밸류_v6이교민) 3 2 3" xfId="22714" xr:uid="{00000000-0005-0000-0000-000026150000}"/>
    <cellStyle name="_-* #,##0_-;-* #,##0_-;_-* &quot;-&quot;_-;_-@_-_재무지원부충당금_1_추가적립업체명세(완료)V_3황동인대리님_SHB_2011-3_담보sheet(더밸류_v6이교민) 3 3" xfId="1500" xr:uid="{00000000-0005-0000-0000-000027150000}"/>
    <cellStyle name="_-* #,##0_-;-* #,##0_-;_-* &quot;-&quot;_-;_-@_-_재무지원부충당금_1_추가적립업체명세(완료)V_3황동인대리님_SHB_2011-3_담보sheet(더밸류_v6이교민) 3 3 2" xfId="16588" xr:uid="{00000000-0005-0000-0000-000028150000}"/>
    <cellStyle name="_-* #,##0_-;-* #,##0_-;_-* &quot;-&quot;_-;_-@_-_재무지원부충당금_1_추가적립업체명세(완료)V_3황동인대리님_SHB_2011-3_담보sheet(더밸류_v6이교민) 3 3 2 2" xfId="26922" xr:uid="{00000000-0005-0000-0000-000029150000}"/>
    <cellStyle name="_-* #,##0_-;-* #,##0_-;_-* &quot;-&quot;_-;_-@_-_재무지원부충당금_1_추가적립업체명세(완료)V_3황동인대리님_SHB_2011-3_담보sheet(더밸류_v6이교민) 3 3 3" xfId="22715" xr:uid="{00000000-0005-0000-0000-00002A150000}"/>
    <cellStyle name="_-* #,##0_-;-* #,##0_-;_-* &quot;-&quot;_-;_-@_-_재무지원부충당금_1_추가적립업체명세(완료)V_3황동인대리님_SHB_2011-3_담보sheet(더밸류_v6이교민) 3 4" xfId="16586" xr:uid="{00000000-0005-0000-0000-00002B150000}"/>
    <cellStyle name="_-* #,##0_-;-* #,##0_-;_-* &quot;-&quot;_-;_-@_-_재무지원부충당금_1_추가적립업체명세(완료)V_3황동인대리님_SHB_2011-3_담보sheet(더밸류_v6이교민) 3 4 2" xfId="26920" xr:uid="{00000000-0005-0000-0000-00002C150000}"/>
    <cellStyle name="_-* #,##0_-;-* #,##0_-;_-* &quot;-&quot;_-;_-@_-_재무지원부충당금_1_추가적립업체명세(완료)V_3황동인대리님_SHB_2011-3_담보sheet(더밸류_v6이교민) 3 5" xfId="22713" xr:uid="{00000000-0005-0000-0000-00002D150000}"/>
    <cellStyle name="_-* #,##0_-;-* #,##0_-;_-* &quot;-&quot;_-;_-@_-_재무지원부충당금_1_추가적립업체명세(완료)V_3황동인대리님_SHB_2011-3_담보sheet(더밸류_v6이교민) 4" xfId="1501" xr:uid="{00000000-0005-0000-0000-00002E150000}"/>
    <cellStyle name="_-* #,##0_-;-* #,##0_-;_-* &quot;-&quot;_-;_-@_-_재무지원부충당금_1_추가적립업체명세(완료)V_3황동인대리님_SHB_2011-3_담보sheet(더밸류_v6이교민) 4 2" xfId="1502" xr:uid="{00000000-0005-0000-0000-00002F150000}"/>
    <cellStyle name="_-* #,##0_-;-* #,##0_-;_-* &quot;-&quot;_-;_-@_-_재무지원부충당금_1_추가적립업체명세(완료)V_3황동인대리님_SHB_2011-3_담보sheet(더밸류_v6이교민) 4 2 2" xfId="16590" xr:uid="{00000000-0005-0000-0000-000030150000}"/>
    <cellStyle name="_-* #,##0_-;-* #,##0_-;_-* &quot;-&quot;_-;_-@_-_재무지원부충당금_1_추가적립업체명세(완료)V_3황동인대리님_SHB_2011-3_담보sheet(더밸류_v6이교민) 4 2 2 2" xfId="26924" xr:uid="{00000000-0005-0000-0000-000031150000}"/>
    <cellStyle name="_-* #,##0_-;-* #,##0_-;_-* &quot;-&quot;_-;_-@_-_재무지원부충당금_1_추가적립업체명세(완료)V_3황동인대리님_SHB_2011-3_담보sheet(더밸류_v6이교민) 4 2 3" xfId="22717" xr:uid="{00000000-0005-0000-0000-000032150000}"/>
    <cellStyle name="_-* #,##0_-;-* #,##0_-;_-* &quot;-&quot;_-;_-@_-_재무지원부충당금_1_추가적립업체명세(완료)V_3황동인대리님_SHB_2011-3_담보sheet(더밸류_v6이교민) 4 3" xfId="1503" xr:uid="{00000000-0005-0000-0000-000033150000}"/>
    <cellStyle name="_-* #,##0_-;-* #,##0_-;_-* &quot;-&quot;_-;_-@_-_재무지원부충당금_1_추가적립업체명세(완료)V_3황동인대리님_SHB_2011-3_담보sheet(더밸류_v6이교민) 4 3 2" xfId="16591" xr:uid="{00000000-0005-0000-0000-000034150000}"/>
    <cellStyle name="_-* #,##0_-;-* #,##0_-;_-* &quot;-&quot;_-;_-@_-_재무지원부충당금_1_추가적립업체명세(완료)V_3황동인대리님_SHB_2011-3_담보sheet(더밸류_v6이교민) 4 3 2 2" xfId="26925" xr:uid="{00000000-0005-0000-0000-000035150000}"/>
    <cellStyle name="_-* #,##0_-;-* #,##0_-;_-* &quot;-&quot;_-;_-@_-_재무지원부충당금_1_추가적립업체명세(완료)V_3황동인대리님_SHB_2011-3_담보sheet(더밸류_v6이교민) 4 3 3" xfId="22718" xr:uid="{00000000-0005-0000-0000-000036150000}"/>
    <cellStyle name="_-* #,##0_-;-* #,##0_-;_-* &quot;-&quot;_-;_-@_-_재무지원부충당금_1_추가적립업체명세(완료)V_3황동인대리님_SHB_2011-3_담보sheet(더밸류_v6이교민) 4 4" xfId="16589" xr:uid="{00000000-0005-0000-0000-000037150000}"/>
    <cellStyle name="_-* #,##0_-;-* #,##0_-;_-* &quot;-&quot;_-;_-@_-_재무지원부충당금_1_추가적립업체명세(완료)V_3황동인대리님_SHB_2011-3_담보sheet(더밸류_v6이교민) 4 4 2" xfId="26923" xr:uid="{00000000-0005-0000-0000-000038150000}"/>
    <cellStyle name="_-* #,##0_-;-* #,##0_-;_-* &quot;-&quot;_-;_-@_-_재무지원부충당금_1_추가적립업체명세(완료)V_3황동인대리님_SHB_2011-3_담보sheet(더밸류_v6이교민) 4 5" xfId="22716" xr:uid="{00000000-0005-0000-0000-000039150000}"/>
    <cellStyle name="_-* #,##0_-;-* #,##0_-;_-* &quot;-&quot;_-;_-@_-_재무지원부충당금_1_추가적립업체명세(완료)V_3황동인대리님_SHB_2011-3_담보sheet(더밸류_v6이교민) 5" xfId="1504" xr:uid="{00000000-0005-0000-0000-00003A150000}"/>
    <cellStyle name="_-* #,##0_-;-* #,##0_-;_-* &quot;-&quot;_-;_-@_-_재무지원부충당금_1_추가적립업체명세(완료)V_3황동인대리님_SHB_2011-3_담보sheet(더밸류_v6이교민) 5 2" xfId="16592" xr:uid="{00000000-0005-0000-0000-00003B150000}"/>
    <cellStyle name="_-* #,##0_-;-* #,##0_-;_-* &quot;-&quot;_-;_-@_-_재무지원부충당금_1_추가적립업체명세(완료)V_3황동인대리님_SHB_2011-3_담보sheet(더밸류_v6이교민) 5 2 2" xfId="26926" xr:uid="{00000000-0005-0000-0000-00003C150000}"/>
    <cellStyle name="_-* #,##0_-;-* #,##0_-;_-* &quot;-&quot;_-;_-@_-_재무지원부충당금_1_추가적립업체명세(완료)V_3황동인대리님_SHB_2011-3_담보sheet(더밸류_v6이교민) 5 3" xfId="22719" xr:uid="{00000000-0005-0000-0000-00003D150000}"/>
    <cellStyle name="_-* #,##0_-;-* #,##0_-;_-* &quot;-&quot;_-;_-@_-_재무지원부충당금_1_추가적립업체명세(완료)V_3황동인대리님_SHB_2011-3_담보sheet(더밸류_v6이교민) 6" xfId="1505" xr:uid="{00000000-0005-0000-0000-00003E150000}"/>
    <cellStyle name="_-* #,##0_-;-* #,##0_-;_-* &quot;-&quot;_-;_-@_-_재무지원부충당금_1_추가적립업체명세(완료)V_3황동인대리님_SHB_2011-3_담보sheet(더밸류_v6이교민) 6 2" xfId="16593" xr:uid="{00000000-0005-0000-0000-00003F150000}"/>
    <cellStyle name="_-* #,##0_-;-* #,##0_-;_-* &quot;-&quot;_-;_-@_-_재무지원부충당금_1_추가적립업체명세(완료)V_3황동인대리님_SHB_2011-3_담보sheet(더밸류_v6이교민) 6 2 2" xfId="26927" xr:uid="{00000000-0005-0000-0000-000040150000}"/>
    <cellStyle name="_-* #,##0_-;-* #,##0_-;_-* &quot;-&quot;_-;_-@_-_재무지원부충당금_1_추가적립업체명세(완료)V_3황동인대리님_SHB_2011-3_담보sheet(더밸류_v6이교민) 6 3" xfId="22720" xr:uid="{00000000-0005-0000-0000-000041150000}"/>
    <cellStyle name="_-* #,##0_-;-* #,##0_-;_-* &quot;-&quot;_-;_-@_-_재무지원부충당금_1_추가적립업체명세(완료)V_3황동인대리님_SHB_2011-3_담보sheet(더밸류_v6이교민) 7" xfId="1506" xr:uid="{00000000-0005-0000-0000-000042150000}"/>
    <cellStyle name="_-* #,##0_-;-* #,##0_-;_-* &quot;-&quot;_-;_-@_-_재무지원부충당금_1_추가적립업체명세(완료)V_3황동인대리님_SHB_2011-3_담보sheet(더밸류_v6이교민) 7 2" xfId="16594" xr:uid="{00000000-0005-0000-0000-000043150000}"/>
    <cellStyle name="_-* #,##0_-;-* #,##0_-;_-* &quot;-&quot;_-;_-@_-_재무지원부충당금_1_추가적립업체명세(완료)V_3황동인대리님_SHB_2011-3_담보sheet(더밸류_v6이교민) 7 2 2" xfId="26928" xr:uid="{00000000-0005-0000-0000-000044150000}"/>
    <cellStyle name="_-* #,##0_-;-* #,##0_-;_-* &quot;-&quot;_-;_-@_-_재무지원부충당금_1_추가적립업체명세(완료)V_3황동인대리님_SHB_2011-3_담보sheet(더밸류_v6이교민) 7 3" xfId="22721" xr:uid="{00000000-0005-0000-0000-000045150000}"/>
    <cellStyle name="_-* #,##0_-;-* #,##0_-;_-* &quot;-&quot;_-;_-@_-_재무지원부충당금_1_추가적립업체명세(완료)V_3황동인대리님_SHB_2011-3_담보sheet(더밸류_v6이교민) 8" xfId="16582" xr:uid="{00000000-0005-0000-0000-000046150000}"/>
    <cellStyle name="_-* #,##0_-;-* #,##0_-;_-* &quot;-&quot;_-;_-@_-_재무지원부충당금_1_추가적립업체명세(완료)V_3황동인대리님_SHB_2011-3_담보sheet(더밸류_v6이교민) 8 2" xfId="26916" xr:uid="{00000000-0005-0000-0000-000047150000}"/>
    <cellStyle name="_-* #,##0_-;-* #,##0_-;_-* &quot;-&quot;_-;_-@_-_재무지원부충당금_1_추가적립업체명세(완료)V_3황동인대리님_SHB_2011-3_담보sheet(더밸류_v6이교민) 9" xfId="22709" xr:uid="{00000000-0005-0000-0000-000048150000}"/>
    <cellStyle name="_-* #,##0_-;-* #,##0_-;_-* &quot;-&quot;_-;_-@_-_재무지원부충당금_1_추가적립업체명세(완료)V_3황동인대리님_SHB_2011-3_담보sheet(더밸류_v6이교민)_차주명관리_20110726_v1" xfId="1507" xr:uid="{00000000-0005-0000-0000-000049150000}"/>
    <cellStyle name="_-* #,##0_-;-* #,##0_-;_-* &quot;-&quot;_-;_-@_-_재무지원부충당금_1_추가적립업체명세(완료)V_3황동인대리님_SHB_2011-3_담보sheet(더밸류_v6이교민)_차주명관리_20110726_v1 2" xfId="1508" xr:uid="{00000000-0005-0000-0000-00004A150000}"/>
    <cellStyle name="_-* #,##0_-;-* #,##0_-;_-* &quot;-&quot;_-;_-@_-_재무지원부충당금_1_추가적립업체명세(완료)V_3황동인대리님_SHB_2011-3_담보sheet(더밸류_v6이교민)_차주명관리_20110726_v1 2 2" xfId="1509" xr:uid="{00000000-0005-0000-0000-00004B150000}"/>
    <cellStyle name="_-* #,##0_-;-* #,##0_-;_-* &quot;-&quot;_-;_-@_-_재무지원부충당금_1_추가적립업체명세(완료)V_3황동인대리님_SHB_2011-3_담보sheet(더밸류_v6이교민)_차주명관리_20110726_v1 2 2 2" xfId="16597" xr:uid="{00000000-0005-0000-0000-00004C150000}"/>
    <cellStyle name="_-* #,##0_-;-* #,##0_-;_-* &quot;-&quot;_-;_-@_-_재무지원부충당금_1_추가적립업체명세(완료)V_3황동인대리님_SHB_2011-3_담보sheet(더밸류_v6이교민)_차주명관리_20110726_v1 2 2 2 2" xfId="26931" xr:uid="{00000000-0005-0000-0000-00004D150000}"/>
    <cellStyle name="_-* #,##0_-;-* #,##0_-;_-* &quot;-&quot;_-;_-@_-_재무지원부충당금_1_추가적립업체명세(완료)V_3황동인대리님_SHB_2011-3_담보sheet(더밸류_v6이교민)_차주명관리_20110726_v1 2 2 3" xfId="22724" xr:uid="{00000000-0005-0000-0000-00004E150000}"/>
    <cellStyle name="_-* #,##0_-;-* #,##0_-;_-* &quot;-&quot;_-;_-@_-_재무지원부충당금_1_추가적립업체명세(완료)V_3황동인대리님_SHB_2011-3_담보sheet(더밸류_v6이교민)_차주명관리_20110726_v1 2 3" xfId="1510" xr:uid="{00000000-0005-0000-0000-00004F150000}"/>
    <cellStyle name="_-* #,##0_-;-* #,##0_-;_-* &quot;-&quot;_-;_-@_-_재무지원부충당금_1_추가적립업체명세(완료)V_3황동인대리님_SHB_2011-3_담보sheet(더밸류_v6이교민)_차주명관리_20110726_v1 2 3 2" xfId="16598" xr:uid="{00000000-0005-0000-0000-000050150000}"/>
    <cellStyle name="_-* #,##0_-;-* #,##0_-;_-* &quot;-&quot;_-;_-@_-_재무지원부충당금_1_추가적립업체명세(완료)V_3황동인대리님_SHB_2011-3_담보sheet(더밸류_v6이교민)_차주명관리_20110726_v1 2 3 2 2" xfId="26932" xr:uid="{00000000-0005-0000-0000-000051150000}"/>
    <cellStyle name="_-* #,##0_-;-* #,##0_-;_-* &quot;-&quot;_-;_-@_-_재무지원부충당금_1_추가적립업체명세(완료)V_3황동인대리님_SHB_2011-3_담보sheet(더밸류_v6이교민)_차주명관리_20110726_v1 2 3 3" xfId="22725" xr:uid="{00000000-0005-0000-0000-000052150000}"/>
    <cellStyle name="_-* #,##0_-;-* #,##0_-;_-* &quot;-&quot;_-;_-@_-_재무지원부충당금_1_추가적립업체명세(완료)V_3황동인대리님_SHB_2011-3_담보sheet(더밸류_v6이교민)_차주명관리_20110726_v1 2 4" xfId="16596" xr:uid="{00000000-0005-0000-0000-000053150000}"/>
    <cellStyle name="_-* #,##0_-;-* #,##0_-;_-* &quot;-&quot;_-;_-@_-_재무지원부충당금_1_추가적립업체명세(완료)V_3황동인대리님_SHB_2011-3_담보sheet(더밸류_v6이교민)_차주명관리_20110726_v1 2 4 2" xfId="26930" xr:uid="{00000000-0005-0000-0000-000054150000}"/>
    <cellStyle name="_-* #,##0_-;-* #,##0_-;_-* &quot;-&quot;_-;_-@_-_재무지원부충당금_1_추가적립업체명세(완료)V_3황동인대리님_SHB_2011-3_담보sheet(더밸류_v6이교민)_차주명관리_20110726_v1 2 5" xfId="22723" xr:uid="{00000000-0005-0000-0000-000055150000}"/>
    <cellStyle name="_-* #,##0_-;-* #,##0_-;_-* &quot;-&quot;_-;_-@_-_재무지원부충당금_1_추가적립업체명세(완료)V_3황동인대리님_SHB_2011-3_담보sheet(더밸류_v6이교민)_차주명관리_20110726_v1 3" xfId="1511" xr:uid="{00000000-0005-0000-0000-000056150000}"/>
    <cellStyle name="_-* #,##0_-;-* #,##0_-;_-* &quot;-&quot;_-;_-@_-_재무지원부충당금_1_추가적립업체명세(완료)V_3황동인대리님_SHB_2011-3_담보sheet(더밸류_v6이교민)_차주명관리_20110726_v1 3 2" xfId="1512" xr:uid="{00000000-0005-0000-0000-000057150000}"/>
    <cellStyle name="_-* #,##0_-;-* #,##0_-;_-* &quot;-&quot;_-;_-@_-_재무지원부충당금_1_추가적립업체명세(완료)V_3황동인대리님_SHB_2011-3_담보sheet(더밸류_v6이교민)_차주명관리_20110726_v1 3 2 2" xfId="16600" xr:uid="{00000000-0005-0000-0000-000058150000}"/>
    <cellStyle name="_-* #,##0_-;-* #,##0_-;_-* &quot;-&quot;_-;_-@_-_재무지원부충당금_1_추가적립업체명세(완료)V_3황동인대리님_SHB_2011-3_담보sheet(더밸류_v6이교민)_차주명관리_20110726_v1 3 2 2 2" xfId="26934" xr:uid="{00000000-0005-0000-0000-000059150000}"/>
    <cellStyle name="_-* #,##0_-;-* #,##0_-;_-* &quot;-&quot;_-;_-@_-_재무지원부충당금_1_추가적립업체명세(완료)V_3황동인대리님_SHB_2011-3_담보sheet(더밸류_v6이교민)_차주명관리_20110726_v1 3 2 3" xfId="22727" xr:uid="{00000000-0005-0000-0000-00005A150000}"/>
    <cellStyle name="_-* #,##0_-;-* #,##0_-;_-* &quot;-&quot;_-;_-@_-_재무지원부충당금_1_추가적립업체명세(완료)V_3황동인대리님_SHB_2011-3_담보sheet(더밸류_v6이교민)_차주명관리_20110726_v1 3 3" xfId="1513" xr:uid="{00000000-0005-0000-0000-00005B150000}"/>
    <cellStyle name="_-* #,##0_-;-* #,##0_-;_-* &quot;-&quot;_-;_-@_-_재무지원부충당금_1_추가적립업체명세(완료)V_3황동인대리님_SHB_2011-3_담보sheet(더밸류_v6이교민)_차주명관리_20110726_v1 3 3 2" xfId="16601" xr:uid="{00000000-0005-0000-0000-00005C150000}"/>
    <cellStyle name="_-* #,##0_-;-* #,##0_-;_-* &quot;-&quot;_-;_-@_-_재무지원부충당금_1_추가적립업체명세(완료)V_3황동인대리님_SHB_2011-3_담보sheet(더밸류_v6이교민)_차주명관리_20110726_v1 3 3 2 2" xfId="26935" xr:uid="{00000000-0005-0000-0000-00005D150000}"/>
    <cellStyle name="_-* #,##0_-;-* #,##0_-;_-* &quot;-&quot;_-;_-@_-_재무지원부충당금_1_추가적립업체명세(완료)V_3황동인대리님_SHB_2011-3_담보sheet(더밸류_v6이교민)_차주명관리_20110726_v1 3 3 3" xfId="22728" xr:uid="{00000000-0005-0000-0000-00005E150000}"/>
    <cellStyle name="_-* #,##0_-;-* #,##0_-;_-* &quot;-&quot;_-;_-@_-_재무지원부충당금_1_추가적립업체명세(완료)V_3황동인대리님_SHB_2011-3_담보sheet(더밸류_v6이교민)_차주명관리_20110726_v1 3 4" xfId="16599" xr:uid="{00000000-0005-0000-0000-00005F150000}"/>
    <cellStyle name="_-* #,##0_-;-* #,##0_-;_-* &quot;-&quot;_-;_-@_-_재무지원부충당금_1_추가적립업체명세(완료)V_3황동인대리님_SHB_2011-3_담보sheet(더밸류_v6이교민)_차주명관리_20110726_v1 3 4 2" xfId="26933" xr:uid="{00000000-0005-0000-0000-000060150000}"/>
    <cellStyle name="_-* #,##0_-;-* #,##0_-;_-* &quot;-&quot;_-;_-@_-_재무지원부충당금_1_추가적립업체명세(완료)V_3황동인대리님_SHB_2011-3_담보sheet(더밸류_v6이교민)_차주명관리_20110726_v1 3 5" xfId="22726" xr:uid="{00000000-0005-0000-0000-000061150000}"/>
    <cellStyle name="_-* #,##0_-;-* #,##0_-;_-* &quot;-&quot;_-;_-@_-_재무지원부충당금_1_추가적립업체명세(완료)V_3황동인대리님_SHB_2011-3_담보sheet(더밸류_v6이교민)_차주명관리_20110726_v1 4" xfId="1514" xr:uid="{00000000-0005-0000-0000-000062150000}"/>
    <cellStyle name="_-* #,##0_-;-* #,##0_-;_-* &quot;-&quot;_-;_-@_-_재무지원부충당금_1_추가적립업체명세(완료)V_3황동인대리님_SHB_2011-3_담보sheet(더밸류_v6이교민)_차주명관리_20110726_v1 4 2" xfId="1515" xr:uid="{00000000-0005-0000-0000-000063150000}"/>
    <cellStyle name="_-* #,##0_-;-* #,##0_-;_-* &quot;-&quot;_-;_-@_-_재무지원부충당금_1_추가적립업체명세(완료)V_3황동인대리님_SHB_2011-3_담보sheet(더밸류_v6이교민)_차주명관리_20110726_v1 4 2 2" xfId="16603" xr:uid="{00000000-0005-0000-0000-000064150000}"/>
    <cellStyle name="_-* #,##0_-;-* #,##0_-;_-* &quot;-&quot;_-;_-@_-_재무지원부충당금_1_추가적립업체명세(완료)V_3황동인대리님_SHB_2011-3_담보sheet(더밸류_v6이교민)_차주명관리_20110726_v1 4 2 2 2" xfId="26937" xr:uid="{00000000-0005-0000-0000-000065150000}"/>
    <cellStyle name="_-* #,##0_-;-* #,##0_-;_-* &quot;-&quot;_-;_-@_-_재무지원부충당금_1_추가적립업체명세(완료)V_3황동인대리님_SHB_2011-3_담보sheet(더밸류_v6이교민)_차주명관리_20110726_v1 4 2 3" xfId="22730" xr:uid="{00000000-0005-0000-0000-000066150000}"/>
    <cellStyle name="_-* #,##0_-;-* #,##0_-;_-* &quot;-&quot;_-;_-@_-_재무지원부충당금_1_추가적립업체명세(완료)V_3황동인대리님_SHB_2011-3_담보sheet(더밸류_v6이교민)_차주명관리_20110726_v1 4 3" xfId="1516" xr:uid="{00000000-0005-0000-0000-000067150000}"/>
    <cellStyle name="_-* #,##0_-;-* #,##0_-;_-* &quot;-&quot;_-;_-@_-_재무지원부충당금_1_추가적립업체명세(완료)V_3황동인대리님_SHB_2011-3_담보sheet(더밸류_v6이교민)_차주명관리_20110726_v1 4 3 2" xfId="16604" xr:uid="{00000000-0005-0000-0000-000068150000}"/>
    <cellStyle name="_-* #,##0_-;-* #,##0_-;_-* &quot;-&quot;_-;_-@_-_재무지원부충당금_1_추가적립업체명세(완료)V_3황동인대리님_SHB_2011-3_담보sheet(더밸류_v6이교민)_차주명관리_20110726_v1 4 3 2 2" xfId="26938" xr:uid="{00000000-0005-0000-0000-000069150000}"/>
    <cellStyle name="_-* #,##0_-;-* #,##0_-;_-* &quot;-&quot;_-;_-@_-_재무지원부충당금_1_추가적립업체명세(완료)V_3황동인대리님_SHB_2011-3_담보sheet(더밸류_v6이교민)_차주명관리_20110726_v1 4 3 3" xfId="22731" xr:uid="{00000000-0005-0000-0000-00006A150000}"/>
    <cellStyle name="_-* #,##0_-;-* #,##0_-;_-* &quot;-&quot;_-;_-@_-_재무지원부충당금_1_추가적립업체명세(완료)V_3황동인대리님_SHB_2011-3_담보sheet(더밸류_v6이교민)_차주명관리_20110726_v1 4 4" xfId="16602" xr:uid="{00000000-0005-0000-0000-00006B150000}"/>
    <cellStyle name="_-* #,##0_-;-* #,##0_-;_-* &quot;-&quot;_-;_-@_-_재무지원부충당금_1_추가적립업체명세(완료)V_3황동인대리님_SHB_2011-3_담보sheet(더밸류_v6이교민)_차주명관리_20110726_v1 4 4 2" xfId="26936" xr:uid="{00000000-0005-0000-0000-00006C150000}"/>
    <cellStyle name="_-* #,##0_-;-* #,##0_-;_-* &quot;-&quot;_-;_-@_-_재무지원부충당금_1_추가적립업체명세(완료)V_3황동인대리님_SHB_2011-3_담보sheet(더밸류_v6이교민)_차주명관리_20110726_v1 4 5" xfId="22729" xr:uid="{00000000-0005-0000-0000-00006D150000}"/>
    <cellStyle name="_-* #,##0_-;-* #,##0_-;_-* &quot;-&quot;_-;_-@_-_재무지원부충당금_1_추가적립업체명세(완료)V_3황동인대리님_SHB_2011-3_담보sheet(더밸류_v6이교민)_차주명관리_20110726_v1 5" xfId="1517" xr:uid="{00000000-0005-0000-0000-00006E150000}"/>
    <cellStyle name="_-* #,##0_-;-* #,##0_-;_-* &quot;-&quot;_-;_-@_-_재무지원부충당금_1_추가적립업체명세(완료)V_3황동인대리님_SHB_2011-3_담보sheet(더밸류_v6이교민)_차주명관리_20110726_v1 5 2" xfId="16605" xr:uid="{00000000-0005-0000-0000-00006F150000}"/>
    <cellStyle name="_-* #,##0_-;-* #,##0_-;_-* &quot;-&quot;_-;_-@_-_재무지원부충당금_1_추가적립업체명세(완료)V_3황동인대리님_SHB_2011-3_담보sheet(더밸류_v6이교민)_차주명관리_20110726_v1 5 2 2" xfId="26939" xr:uid="{00000000-0005-0000-0000-000070150000}"/>
    <cellStyle name="_-* #,##0_-;-* #,##0_-;_-* &quot;-&quot;_-;_-@_-_재무지원부충당금_1_추가적립업체명세(완료)V_3황동인대리님_SHB_2011-3_담보sheet(더밸류_v6이교민)_차주명관리_20110726_v1 5 3" xfId="22732" xr:uid="{00000000-0005-0000-0000-000071150000}"/>
    <cellStyle name="_-* #,##0_-;-* #,##0_-;_-* &quot;-&quot;_-;_-@_-_재무지원부충당금_1_추가적립업체명세(완료)V_3황동인대리님_SHB_2011-3_담보sheet(더밸류_v6이교민)_차주명관리_20110726_v1 6" xfId="1518" xr:uid="{00000000-0005-0000-0000-000072150000}"/>
    <cellStyle name="_-* #,##0_-;-* #,##0_-;_-* &quot;-&quot;_-;_-@_-_재무지원부충당금_1_추가적립업체명세(완료)V_3황동인대리님_SHB_2011-3_담보sheet(더밸류_v6이교민)_차주명관리_20110726_v1 6 2" xfId="16606" xr:uid="{00000000-0005-0000-0000-000073150000}"/>
    <cellStyle name="_-* #,##0_-;-* #,##0_-;_-* &quot;-&quot;_-;_-@_-_재무지원부충당금_1_추가적립업체명세(완료)V_3황동인대리님_SHB_2011-3_담보sheet(더밸류_v6이교민)_차주명관리_20110726_v1 6 2 2" xfId="26940" xr:uid="{00000000-0005-0000-0000-000074150000}"/>
    <cellStyle name="_-* #,##0_-;-* #,##0_-;_-* &quot;-&quot;_-;_-@_-_재무지원부충당금_1_추가적립업체명세(완료)V_3황동인대리님_SHB_2011-3_담보sheet(더밸류_v6이교민)_차주명관리_20110726_v1 6 3" xfId="22733" xr:uid="{00000000-0005-0000-0000-000075150000}"/>
    <cellStyle name="_-* #,##0_-;-* #,##0_-;_-* &quot;-&quot;_-;_-@_-_재무지원부충당금_1_추가적립업체명세(완료)V_3황동인대리님_SHB_2011-3_담보sheet(더밸류_v6이교민)_차주명관리_20110726_v1 7" xfId="1519" xr:uid="{00000000-0005-0000-0000-000076150000}"/>
    <cellStyle name="_-* #,##0_-;-* #,##0_-;_-* &quot;-&quot;_-;_-@_-_재무지원부충당금_1_추가적립업체명세(완료)V_3황동인대리님_SHB_2011-3_담보sheet(더밸류_v6이교민)_차주명관리_20110726_v1 7 2" xfId="16607" xr:uid="{00000000-0005-0000-0000-000077150000}"/>
    <cellStyle name="_-* #,##0_-;-* #,##0_-;_-* &quot;-&quot;_-;_-@_-_재무지원부충당금_1_추가적립업체명세(완료)V_3황동인대리님_SHB_2011-3_담보sheet(더밸류_v6이교민)_차주명관리_20110726_v1 7 2 2" xfId="26941" xr:uid="{00000000-0005-0000-0000-000078150000}"/>
    <cellStyle name="_-* #,##0_-;-* #,##0_-;_-* &quot;-&quot;_-;_-@_-_재무지원부충당금_1_추가적립업체명세(완료)V_3황동인대리님_SHB_2011-3_담보sheet(더밸류_v6이교민)_차주명관리_20110726_v1 7 3" xfId="22734" xr:uid="{00000000-0005-0000-0000-000079150000}"/>
    <cellStyle name="_-* #,##0_-;-* #,##0_-;_-* &quot;-&quot;_-;_-@_-_재무지원부충당금_1_추가적립업체명세(완료)V_3황동인대리님_SHB_2011-3_담보sheet(더밸류_v6이교민)_차주명관리_20110726_v1 8" xfId="16595" xr:uid="{00000000-0005-0000-0000-00007A150000}"/>
    <cellStyle name="_-* #,##0_-;-* #,##0_-;_-* &quot;-&quot;_-;_-@_-_재무지원부충당금_1_추가적립업체명세(완료)V_3황동인대리님_SHB_2011-3_담보sheet(더밸류_v6이교민)_차주명관리_20110726_v1 8 2" xfId="26929" xr:uid="{00000000-0005-0000-0000-00007B150000}"/>
    <cellStyle name="_-* #,##0_-;-* #,##0_-;_-* &quot;-&quot;_-;_-@_-_재무지원부충당금_1_추가적립업체명세(완료)V_3황동인대리님_SHB_2011-3_담보sheet(더밸류_v6이교민)_차주명관리_20110726_v1 9" xfId="22722" xr:uid="{00000000-0005-0000-0000-00007C150000}"/>
    <cellStyle name="_-* #,##0_-;-* #,##0_-;_-* &quot;-&quot;_-;_-@_-_재무지원부충당금_1_추가적립업체명세(완료)V_3황동인대리님_Sheet1" xfId="1520" xr:uid="{00000000-0005-0000-0000-00007D150000}"/>
    <cellStyle name="_-* #,##0_-;-* #,##0_-;_-* &quot;-&quot;_-;_-@_-_재무지원부충당금_1_추가적립업체명세(완료)V_3황동인대리님_Sheet1 2" xfId="1521" xr:uid="{00000000-0005-0000-0000-00007E150000}"/>
    <cellStyle name="_-* #,##0_-;-* #,##0_-;_-* &quot;-&quot;_-;_-@_-_재무지원부충당금_1_추가적립업체명세(완료)V_3황동인대리님_Sheet1 2 2" xfId="1522" xr:uid="{00000000-0005-0000-0000-00007F150000}"/>
    <cellStyle name="_-* #,##0_-;-* #,##0_-;_-* &quot;-&quot;_-;_-@_-_재무지원부충당금_1_추가적립업체명세(완료)V_3황동인대리님_Sheet1 2 2 2" xfId="16610" xr:uid="{00000000-0005-0000-0000-000080150000}"/>
    <cellStyle name="_-* #,##0_-;-* #,##0_-;_-* &quot;-&quot;_-;_-@_-_재무지원부충당금_1_추가적립업체명세(완료)V_3황동인대리님_Sheet1 2 2 2 2" xfId="26944" xr:uid="{00000000-0005-0000-0000-000081150000}"/>
    <cellStyle name="_-* #,##0_-;-* #,##0_-;_-* &quot;-&quot;_-;_-@_-_재무지원부충당금_1_추가적립업체명세(완료)V_3황동인대리님_Sheet1 2 2 3" xfId="22737" xr:uid="{00000000-0005-0000-0000-000082150000}"/>
    <cellStyle name="_-* #,##0_-;-* #,##0_-;_-* &quot;-&quot;_-;_-@_-_재무지원부충당금_1_추가적립업체명세(완료)V_3황동인대리님_Sheet1 2 3" xfId="1523" xr:uid="{00000000-0005-0000-0000-000083150000}"/>
    <cellStyle name="_-* #,##0_-;-* #,##0_-;_-* &quot;-&quot;_-;_-@_-_재무지원부충당금_1_추가적립업체명세(완료)V_3황동인대리님_Sheet1 2 3 2" xfId="16611" xr:uid="{00000000-0005-0000-0000-000084150000}"/>
    <cellStyle name="_-* #,##0_-;-* #,##0_-;_-* &quot;-&quot;_-;_-@_-_재무지원부충당금_1_추가적립업체명세(완료)V_3황동인대리님_Sheet1 2 3 2 2" xfId="26945" xr:uid="{00000000-0005-0000-0000-000085150000}"/>
    <cellStyle name="_-* #,##0_-;-* #,##0_-;_-* &quot;-&quot;_-;_-@_-_재무지원부충당금_1_추가적립업체명세(완료)V_3황동인대리님_Sheet1 2 3 3" xfId="22738" xr:uid="{00000000-0005-0000-0000-000086150000}"/>
    <cellStyle name="_-* #,##0_-;-* #,##0_-;_-* &quot;-&quot;_-;_-@_-_재무지원부충당금_1_추가적립업체명세(완료)V_3황동인대리님_Sheet1 2 4" xfId="16609" xr:uid="{00000000-0005-0000-0000-000087150000}"/>
    <cellStyle name="_-* #,##0_-;-* #,##0_-;_-* &quot;-&quot;_-;_-@_-_재무지원부충당금_1_추가적립업체명세(완료)V_3황동인대리님_Sheet1 2 4 2" xfId="26943" xr:uid="{00000000-0005-0000-0000-000088150000}"/>
    <cellStyle name="_-* #,##0_-;-* #,##0_-;_-* &quot;-&quot;_-;_-@_-_재무지원부충당금_1_추가적립업체명세(완료)V_3황동인대리님_Sheet1 2 5" xfId="22736" xr:uid="{00000000-0005-0000-0000-000089150000}"/>
    <cellStyle name="_-* #,##0_-;-* #,##0_-;_-* &quot;-&quot;_-;_-@_-_재무지원부충당금_1_추가적립업체명세(완료)V_3황동인대리님_Sheet1 3" xfId="1524" xr:uid="{00000000-0005-0000-0000-00008A150000}"/>
    <cellStyle name="_-* #,##0_-;-* #,##0_-;_-* &quot;-&quot;_-;_-@_-_재무지원부충당금_1_추가적립업체명세(완료)V_3황동인대리님_Sheet1 3 2" xfId="1525" xr:uid="{00000000-0005-0000-0000-00008B150000}"/>
    <cellStyle name="_-* #,##0_-;-* #,##0_-;_-* &quot;-&quot;_-;_-@_-_재무지원부충당금_1_추가적립업체명세(완료)V_3황동인대리님_Sheet1 3 2 2" xfId="16613" xr:uid="{00000000-0005-0000-0000-00008C150000}"/>
    <cellStyle name="_-* #,##0_-;-* #,##0_-;_-* &quot;-&quot;_-;_-@_-_재무지원부충당금_1_추가적립업체명세(완료)V_3황동인대리님_Sheet1 3 2 2 2" xfId="26947" xr:uid="{00000000-0005-0000-0000-00008D150000}"/>
    <cellStyle name="_-* #,##0_-;-* #,##0_-;_-* &quot;-&quot;_-;_-@_-_재무지원부충당금_1_추가적립업체명세(완료)V_3황동인대리님_Sheet1 3 2 3" xfId="22740" xr:uid="{00000000-0005-0000-0000-00008E150000}"/>
    <cellStyle name="_-* #,##0_-;-* #,##0_-;_-* &quot;-&quot;_-;_-@_-_재무지원부충당금_1_추가적립업체명세(완료)V_3황동인대리님_Sheet1 3 3" xfId="1526" xr:uid="{00000000-0005-0000-0000-00008F150000}"/>
    <cellStyle name="_-* #,##0_-;-* #,##0_-;_-* &quot;-&quot;_-;_-@_-_재무지원부충당금_1_추가적립업체명세(완료)V_3황동인대리님_Sheet1 3 3 2" xfId="16614" xr:uid="{00000000-0005-0000-0000-000090150000}"/>
    <cellStyle name="_-* #,##0_-;-* #,##0_-;_-* &quot;-&quot;_-;_-@_-_재무지원부충당금_1_추가적립업체명세(완료)V_3황동인대리님_Sheet1 3 3 2 2" xfId="26948" xr:uid="{00000000-0005-0000-0000-000091150000}"/>
    <cellStyle name="_-* #,##0_-;-* #,##0_-;_-* &quot;-&quot;_-;_-@_-_재무지원부충당금_1_추가적립업체명세(완료)V_3황동인대리님_Sheet1 3 3 3" xfId="22741" xr:uid="{00000000-0005-0000-0000-000092150000}"/>
    <cellStyle name="_-* #,##0_-;-* #,##0_-;_-* &quot;-&quot;_-;_-@_-_재무지원부충당금_1_추가적립업체명세(완료)V_3황동인대리님_Sheet1 3 4" xfId="16612" xr:uid="{00000000-0005-0000-0000-000093150000}"/>
    <cellStyle name="_-* #,##0_-;-* #,##0_-;_-* &quot;-&quot;_-;_-@_-_재무지원부충당금_1_추가적립업체명세(완료)V_3황동인대리님_Sheet1 3 4 2" xfId="26946" xr:uid="{00000000-0005-0000-0000-000094150000}"/>
    <cellStyle name="_-* #,##0_-;-* #,##0_-;_-* &quot;-&quot;_-;_-@_-_재무지원부충당금_1_추가적립업체명세(완료)V_3황동인대리님_Sheet1 3 5" xfId="22739" xr:uid="{00000000-0005-0000-0000-000095150000}"/>
    <cellStyle name="_-* #,##0_-;-* #,##0_-;_-* &quot;-&quot;_-;_-@_-_재무지원부충당금_1_추가적립업체명세(완료)V_3황동인대리님_Sheet1 4" xfId="1527" xr:uid="{00000000-0005-0000-0000-000096150000}"/>
    <cellStyle name="_-* #,##0_-;-* #,##0_-;_-* &quot;-&quot;_-;_-@_-_재무지원부충당금_1_추가적립업체명세(완료)V_3황동인대리님_Sheet1 4 2" xfId="1528" xr:uid="{00000000-0005-0000-0000-000097150000}"/>
    <cellStyle name="_-* #,##0_-;-* #,##0_-;_-* &quot;-&quot;_-;_-@_-_재무지원부충당금_1_추가적립업체명세(완료)V_3황동인대리님_Sheet1 4 2 2" xfId="16616" xr:uid="{00000000-0005-0000-0000-000098150000}"/>
    <cellStyle name="_-* #,##0_-;-* #,##0_-;_-* &quot;-&quot;_-;_-@_-_재무지원부충당금_1_추가적립업체명세(완료)V_3황동인대리님_Sheet1 4 2 2 2" xfId="26950" xr:uid="{00000000-0005-0000-0000-000099150000}"/>
    <cellStyle name="_-* #,##0_-;-* #,##0_-;_-* &quot;-&quot;_-;_-@_-_재무지원부충당금_1_추가적립업체명세(완료)V_3황동인대리님_Sheet1 4 2 3" xfId="22743" xr:uid="{00000000-0005-0000-0000-00009A150000}"/>
    <cellStyle name="_-* #,##0_-;-* #,##0_-;_-* &quot;-&quot;_-;_-@_-_재무지원부충당금_1_추가적립업체명세(완료)V_3황동인대리님_Sheet1 4 3" xfId="1529" xr:uid="{00000000-0005-0000-0000-00009B150000}"/>
    <cellStyle name="_-* #,##0_-;-* #,##0_-;_-* &quot;-&quot;_-;_-@_-_재무지원부충당금_1_추가적립업체명세(완료)V_3황동인대리님_Sheet1 4 3 2" xfId="16617" xr:uid="{00000000-0005-0000-0000-00009C150000}"/>
    <cellStyle name="_-* #,##0_-;-* #,##0_-;_-* &quot;-&quot;_-;_-@_-_재무지원부충당금_1_추가적립업체명세(완료)V_3황동인대리님_Sheet1 4 3 2 2" xfId="26951" xr:uid="{00000000-0005-0000-0000-00009D150000}"/>
    <cellStyle name="_-* #,##0_-;-* #,##0_-;_-* &quot;-&quot;_-;_-@_-_재무지원부충당금_1_추가적립업체명세(완료)V_3황동인대리님_Sheet1 4 3 3" xfId="22744" xr:uid="{00000000-0005-0000-0000-00009E150000}"/>
    <cellStyle name="_-* #,##0_-;-* #,##0_-;_-* &quot;-&quot;_-;_-@_-_재무지원부충당금_1_추가적립업체명세(완료)V_3황동인대리님_Sheet1 4 4" xfId="16615" xr:uid="{00000000-0005-0000-0000-00009F150000}"/>
    <cellStyle name="_-* #,##0_-;-* #,##0_-;_-* &quot;-&quot;_-;_-@_-_재무지원부충당금_1_추가적립업체명세(완료)V_3황동인대리님_Sheet1 4 4 2" xfId="26949" xr:uid="{00000000-0005-0000-0000-0000A0150000}"/>
    <cellStyle name="_-* #,##0_-;-* #,##0_-;_-* &quot;-&quot;_-;_-@_-_재무지원부충당금_1_추가적립업체명세(완료)V_3황동인대리님_Sheet1 4 5" xfId="22742" xr:uid="{00000000-0005-0000-0000-0000A1150000}"/>
    <cellStyle name="_-* #,##0_-;-* #,##0_-;_-* &quot;-&quot;_-;_-@_-_재무지원부충당금_1_추가적립업체명세(완료)V_3황동인대리님_Sheet1 5" xfId="1530" xr:uid="{00000000-0005-0000-0000-0000A2150000}"/>
    <cellStyle name="_-* #,##0_-;-* #,##0_-;_-* &quot;-&quot;_-;_-@_-_재무지원부충당금_1_추가적립업체명세(완료)V_3황동인대리님_Sheet1 5 2" xfId="16618" xr:uid="{00000000-0005-0000-0000-0000A3150000}"/>
    <cellStyle name="_-* #,##0_-;-* #,##0_-;_-* &quot;-&quot;_-;_-@_-_재무지원부충당금_1_추가적립업체명세(완료)V_3황동인대리님_Sheet1 5 2 2" xfId="26952" xr:uid="{00000000-0005-0000-0000-0000A4150000}"/>
    <cellStyle name="_-* #,##0_-;-* #,##0_-;_-* &quot;-&quot;_-;_-@_-_재무지원부충당금_1_추가적립업체명세(완료)V_3황동인대리님_Sheet1 5 3" xfId="22745" xr:uid="{00000000-0005-0000-0000-0000A5150000}"/>
    <cellStyle name="_-* #,##0_-;-* #,##0_-;_-* &quot;-&quot;_-;_-@_-_재무지원부충당금_1_추가적립업체명세(완료)V_3황동인대리님_Sheet1 6" xfId="1531" xr:uid="{00000000-0005-0000-0000-0000A6150000}"/>
    <cellStyle name="_-* #,##0_-;-* #,##0_-;_-* &quot;-&quot;_-;_-@_-_재무지원부충당금_1_추가적립업체명세(완료)V_3황동인대리님_Sheet1 6 2" xfId="16619" xr:uid="{00000000-0005-0000-0000-0000A7150000}"/>
    <cellStyle name="_-* #,##0_-;-* #,##0_-;_-* &quot;-&quot;_-;_-@_-_재무지원부충당금_1_추가적립업체명세(완료)V_3황동인대리님_Sheet1 6 2 2" xfId="26953" xr:uid="{00000000-0005-0000-0000-0000A8150000}"/>
    <cellStyle name="_-* #,##0_-;-* #,##0_-;_-* &quot;-&quot;_-;_-@_-_재무지원부충당금_1_추가적립업체명세(완료)V_3황동인대리님_Sheet1 6 3" xfId="22746" xr:uid="{00000000-0005-0000-0000-0000A9150000}"/>
    <cellStyle name="_-* #,##0_-;-* #,##0_-;_-* &quot;-&quot;_-;_-@_-_재무지원부충당금_1_추가적립업체명세(완료)V_3황동인대리님_Sheet1 7" xfId="1532" xr:uid="{00000000-0005-0000-0000-0000AA150000}"/>
    <cellStyle name="_-* #,##0_-;-* #,##0_-;_-* &quot;-&quot;_-;_-@_-_재무지원부충당금_1_추가적립업체명세(완료)V_3황동인대리님_Sheet1 7 2" xfId="16620" xr:uid="{00000000-0005-0000-0000-0000AB150000}"/>
    <cellStyle name="_-* #,##0_-;-* #,##0_-;_-* &quot;-&quot;_-;_-@_-_재무지원부충당금_1_추가적립업체명세(완료)V_3황동인대리님_Sheet1 7 2 2" xfId="26954" xr:uid="{00000000-0005-0000-0000-0000AC150000}"/>
    <cellStyle name="_-* #,##0_-;-* #,##0_-;_-* &quot;-&quot;_-;_-@_-_재무지원부충당금_1_추가적립업체명세(완료)V_3황동인대리님_Sheet1 7 3" xfId="22747" xr:uid="{00000000-0005-0000-0000-0000AD150000}"/>
    <cellStyle name="_-* #,##0_-;-* #,##0_-;_-* &quot;-&quot;_-;_-@_-_재무지원부충당금_1_추가적립업체명세(완료)V_3황동인대리님_Sheet1 8" xfId="16608" xr:uid="{00000000-0005-0000-0000-0000AE150000}"/>
    <cellStyle name="_-* #,##0_-;-* #,##0_-;_-* &quot;-&quot;_-;_-@_-_재무지원부충당금_1_추가적립업체명세(완료)V_3황동인대리님_Sheet1 8 2" xfId="26942" xr:uid="{00000000-0005-0000-0000-0000AF150000}"/>
    <cellStyle name="_-* #,##0_-;-* #,##0_-;_-* &quot;-&quot;_-;_-@_-_재무지원부충당금_1_추가적립업체명세(완료)V_3황동인대리님_Sheet1 9" xfId="22735" xr:uid="{00000000-0005-0000-0000-0000B0150000}"/>
    <cellStyle name="_-* #,##0_-;-* #,##0_-;_-* &quot;-&quot;_-;_-@_-_재무지원부충당금_1_추가적립업체명세(완료)V_3황동인대리님_권리분석_v1(최초)-4" xfId="1533" xr:uid="{00000000-0005-0000-0000-0000B1150000}"/>
    <cellStyle name="_-* #,##0_-;-* #,##0_-;_-* &quot;-&quot;_-;_-@_-_재무지원부충당금_1_추가적립업체명세(완료)V_3황동인대리님_권리분석_v1(최초)-4 2" xfId="1534" xr:uid="{00000000-0005-0000-0000-0000B2150000}"/>
    <cellStyle name="_-* #,##0_-;-* #,##0_-;_-* &quot;-&quot;_-;_-@_-_재무지원부충당금_1_추가적립업체명세(완료)V_3황동인대리님_권리분석_v1(최초)-4 2 2" xfId="1535" xr:uid="{00000000-0005-0000-0000-0000B3150000}"/>
    <cellStyle name="_-* #,##0_-;-* #,##0_-;_-* &quot;-&quot;_-;_-@_-_재무지원부충당금_1_추가적립업체명세(완료)V_3황동인대리님_권리분석_v1(최초)-4 2 2 2" xfId="16623" xr:uid="{00000000-0005-0000-0000-0000B4150000}"/>
    <cellStyle name="_-* #,##0_-;-* #,##0_-;_-* &quot;-&quot;_-;_-@_-_재무지원부충당금_1_추가적립업체명세(완료)V_3황동인대리님_권리분석_v1(최초)-4 2 2 2 2" xfId="26957" xr:uid="{00000000-0005-0000-0000-0000B5150000}"/>
    <cellStyle name="_-* #,##0_-;-* #,##0_-;_-* &quot;-&quot;_-;_-@_-_재무지원부충당금_1_추가적립업체명세(완료)V_3황동인대리님_권리분석_v1(최초)-4 2 2 3" xfId="22750" xr:uid="{00000000-0005-0000-0000-0000B6150000}"/>
    <cellStyle name="_-* #,##0_-;-* #,##0_-;_-* &quot;-&quot;_-;_-@_-_재무지원부충당금_1_추가적립업체명세(완료)V_3황동인대리님_권리분석_v1(최초)-4 2 3" xfId="1536" xr:uid="{00000000-0005-0000-0000-0000B7150000}"/>
    <cellStyle name="_-* #,##0_-;-* #,##0_-;_-* &quot;-&quot;_-;_-@_-_재무지원부충당금_1_추가적립업체명세(완료)V_3황동인대리님_권리분석_v1(최초)-4 2 3 2" xfId="16624" xr:uid="{00000000-0005-0000-0000-0000B8150000}"/>
    <cellStyle name="_-* #,##0_-;-* #,##0_-;_-* &quot;-&quot;_-;_-@_-_재무지원부충당금_1_추가적립업체명세(완료)V_3황동인대리님_권리분석_v1(최초)-4 2 3 2 2" xfId="26958" xr:uid="{00000000-0005-0000-0000-0000B9150000}"/>
    <cellStyle name="_-* #,##0_-;-* #,##0_-;_-* &quot;-&quot;_-;_-@_-_재무지원부충당금_1_추가적립업체명세(완료)V_3황동인대리님_권리분석_v1(최초)-4 2 3 3" xfId="22751" xr:uid="{00000000-0005-0000-0000-0000BA150000}"/>
    <cellStyle name="_-* #,##0_-;-* #,##0_-;_-* &quot;-&quot;_-;_-@_-_재무지원부충당금_1_추가적립업체명세(완료)V_3황동인대리님_권리분석_v1(최초)-4 2 4" xfId="16622" xr:uid="{00000000-0005-0000-0000-0000BB150000}"/>
    <cellStyle name="_-* #,##0_-;-* #,##0_-;_-* &quot;-&quot;_-;_-@_-_재무지원부충당금_1_추가적립업체명세(완료)V_3황동인대리님_권리분석_v1(최초)-4 2 4 2" xfId="26956" xr:uid="{00000000-0005-0000-0000-0000BC150000}"/>
    <cellStyle name="_-* #,##0_-;-* #,##0_-;_-* &quot;-&quot;_-;_-@_-_재무지원부충당금_1_추가적립업체명세(완료)V_3황동인대리님_권리분석_v1(최초)-4 2 5" xfId="22749" xr:uid="{00000000-0005-0000-0000-0000BD150000}"/>
    <cellStyle name="_-* #,##0_-;-* #,##0_-;_-* &quot;-&quot;_-;_-@_-_재무지원부충당금_1_추가적립업체명세(완료)V_3황동인대리님_권리분석_v1(최초)-4 3" xfId="1537" xr:uid="{00000000-0005-0000-0000-0000BE150000}"/>
    <cellStyle name="_-* #,##0_-;-* #,##0_-;_-* &quot;-&quot;_-;_-@_-_재무지원부충당금_1_추가적립업체명세(완료)V_3황동인대리님_권리분석_v1(최초)-4 3 2" xfId="1538" xr:uid="{00000000-0005-0000-0000-0000BF150000}"/>
    <cellStyle name="_-* #,##0_-;-* #,##0_-;_-* &quot;-&quot;_-;_-@_-_재무지원부충당금_1_추가적립업체명세(완료)V_3황동인대리님_권리분석_v1(최초)-4 3 2 2" xfId="16626" xr:uid="{00000000-0005-0000-0000-0000C0150000}"/>
    <cellStyle name="_-* #,##0_-;-* #,##0_-;_-* &quot;-&quot;_-;_-@_-_재무지원부충당금_1_추가적립업체명세(완료)V_3황동인대리님_권리분석_v1(최초)-4 3 2 2 2" xfId="26960" xr:uid="{00000000-0005-0000-0000-0000C1150000}"/>
    <cellStyle name="_-* #,##0_-;-* #,##0_-;_-* &quot;-&quot;_-;_-@_-_재무지원부충당금_1_추가적립업체명세(완료)V_3황동인대리님_권리분석_v1(최초)-4 3 2 3" xfId="22753" xr:uid="{00000000-0005-0000-0000-0000C2150000}"/>
    <cellStyle name="_-* #,##0_-;-* #,##0_-;_-* &quot;-&quot;_-;_-@_-_재무지원부충당금_1_추가적립업체명세(완료)V_3황동인대리님_권리분석_v1(최초)-4 3 3" xfId="1539" xr:uid="{00000000-0005-0000-0000-0000C3150000}"/>
    <cellStyle name="_-* #,##0_-;-* #,##0_-;_-* &quot;-&quot;_-;_-@_-_재무지원부충당금_1_추가적립업체명세(완료)V_3황동인대리님_권리분석_v1(최초)-4 3 3 2" xfId="16627" xr:uid="{00000000-0005-0000-0000-0000C4150000}"/>
    <cellStyle name="_-* #,##0_-;-* #,##0_-;_-* &quot;-&quot;_-;_-@_-_재무지원부충당금_1_추가적립업체명세(완료)V_3황동인대리님_권리분석_v1(최초)-4 3 3 2 2" xfId="26961" xr:uid="{00000000-0005-0000-0000-0000C5150000}"/>
    <cellStyle name="_-* #,##0_-;-* #,##0_-;_-* &quot;-&quot;_-;_-@_-_재무지원부충당금_1_추가적립업체명세(완료)V_3황동인대리님_권리분석_v1(최초)-4 3 3 3" xfId="22754" xr:uid="{00000000-0005-0000-0000-0000C6150000}"/>
    <cellStyle name="_-* #,##0_-;-* #,##0_-;_-* &quot;-&quot;_-;_-@_-_재무지원부충당금_1_추가적립업체명세(완료)V_3황동인대리님_권리분석_v1(최초)-4 3 4" xfId="16625" xr:uid="{00000000-0005-0000-0000-0000C7150000}"/>
    <cellStyle name="_-* #,##0_-;-* #,##0_-;_-* &quot;-&quot;_-;_-@_-_재무지원부충당금_1_추가적립업체명세(완료)V_3황동인대리님_권리분석_v1(최초)-4 3 4 2" xfId="26959" xr:uid="{00000000-0005-0000-0000-0000C8150000}"/>
    <cellStyle name="_-* #,##0_-;-* #,##0_-;_-* &quot;-&quot;_-;_-@_-_재무지원부충당금_1_추가적립업체명세(완료)V_3황동인대리님_권리분석_v1(최초)-4 3 5" xfId="22752" xr:uid="{00000000-0005-0000-0000-0000C9150000}"/>
    <cellStyle name="_-* #,##0_-;-* #,##0_-;_-* &quot;-&quot;_-;_-@_-_재무지원부충당금_1_추가적립업체명세(완료)V_3황동인대리님_권리분석_v1(최초)-4 4" xfId="1540" xr:uid="{00000000-0005-0000-0000-0000CA150000}"/>
    <cellStyle name="_-* #,##0_-;-* #,##0_-;_-* &quot;-&quot;_-;_-@_-_재무지원부충당금_1_추가적립업체명세(완료)V_3황동인대리님_권리분석_v1(최초)-4 4 2" xfId="1541" xr:uid="{00000000-0005-0000-0000-0000CB150000}"/>
    <cellStyle name="_-* #,##0_-;-* #,##0_-;_-* &quot;-&quot;_-;_-@_-_재무지원부충당금_1_추가적립업체명세(완료)V_3황동인대리님_권리분석_v1(최초)-4 4 2 2" xfId="16629" xr:uid="{00000000-0005-0000-0000-0000CC150000}"/>
    <cellStyle name="_-* #,##0_-;-* #,##0_-;_-* &quot;-&quot;_-;_-@_-_재무지원부충당금_1_추가적립업체명세(완료)V_3황동인대리님_권리분석_v1(최초)-4 4 2 2 2" xfId="26963" xr:uid="{00000000-0005-0000-0000-0000CD150000}"/>
    <cellStyle name="_-* #,##0_-;-* #,##0_-;_-* &quot;-&quot;_-;_-@_-_재무지원부충당금_1_추가적립업체명세(완료)V_3황동인대리님_권리분석_v1(최초)-4 4 2 3" xfId="22756" xr:uid="{00000000-0005-0000-0000-0000CE150000}"/>
    <cellStyle name="_-* #,##0_-;-* #,##0_-;_-* &quot;-&quot;_-;_-@_-_재무지원부충당금_1_추가적립업체명세(완료)V_3황동인대리님_권리분석_v1(최초)-4 4 3" xfId="1542" xr:uid="{00000000-0005-0000-0000-0000CF150000}"/>
    <cellStyle name="_-* #,##0_-;-* #,##0_-;_-* &quot;-&quot;_-;_-@_-_재무지원부충당금_1_추가적립업체명세(완료)V_3황동인대리님_권리분석_v1(최초)-4 4 3 2" xfId="16630" xr:uid="{00000000-0005-0000-0000-0000D0150000}"/>
    <cellStyle name="_-* #,##0_-;-* #,##0_-;_-* &quot;-&quot;_-;_-@_-_재무지원부충당금_1_추가적립업체명세(완료)V_3황동인대리님_권리분석_v1(최초)-4 4 3 2 2" xfId="26964" xr:uid="{00000000-0005-0000-0000-0000D1150000}"/>
    <cellStyle name="_-* #,##0_-;-* #,##0_-;_-* &quot;-&quot;_-;_-@_-_재무지원부충당금_1_추가적립업체명세(완료)V_3황동인대리님_권리분석_v1(최초)-4 4 3 3" xfId="22757" xr:uid="{00000000-0005-0000-0000-0000D2150000}"/>
    <cellStyle name="_-* #,##0_-;-* #,##0_-;_-* &quot;-&quot;_-;_-@_-_재무지원부충당금_1_추가적립업체명세(완료)V_3황동인대리님_권리분석_v1(최초)-4 4 4" xfId="16628" xr:uid="{00000000-0005-0000-0000-0000D3150000}"/>
    <cellStyle name="_-* #,##0_-;-* #,##0_-;_-* &quot;-&quot;_-;_-@_-_재무지원부충당금_1_추가적립업체명세(완료)V_3황동인대리님_권리분석_v1(최초)-4 4 4 2" xfId="26962" xr:uid="{00000000-0005-0000-0000-0000D4150000}"/>
    <cellStyle name="_-* #,##0_-;-* #,##0_-;_-* &quot;-&quot;_-;_-@_-_재무지원부충당금_1_추가적립업체명세(완료)V_3황동인대리님_권리분석_v1(최초)-4 4 5" xfId="22755" xr:uid="{00000000-0005-0000-0000-0000D5150000}"/>
    <cellStyle name="_-* #,##0_-;-* #,##0_-;_-* &quot;-&quot;_-;_-@_-_재무지원부충당금_1_추가적립업체명세(완료)V_3황동인대리님_권리분석_v1(최초)-4 5" xfId="1543" xr:uid="{00000000-0005-0000-0000-0000D6150000}"/>
    <cellStyle name="_-* #,##0_-;-* #,##0_-;_-* &quot;-&quot;_-;_-@_-_재무지원부충당금_1_추가적립업체명세(완료)V_3황동인대리님_권리분석_v1(최초)-4 5 2" xfId="16631" xr:uid="{00000000-0005-0000-0000-0000D7150000}"/>
    <cellStyle name="_-* #,##0_-;-* #,##0_-;_-* &quot;-&quot;_-;_-@_-_재무지원부충당금_1_추가적립업체명세(완료)V_3황동인대리님_권리분석_v1(최초)-4 5 2 2" xfId="26965" xr:uid="{00000000-0005-0000-0000-0000D8150000}"/>
    <cellStyle name="_-* #,##0_-;-* #,##0_-;_-* &quot;-&quot;_-;_-@_-_재무지원부충당금_1_추가적립업체명세(완료)V_3황동인대리님_권리분석_v1(최초)-4 5 3" xfId="22758" xr:uid="{00000000-0005-0000-0000-0000D9150000}"/>
    <cellStyle name="_-* #,##0_-;-* #,##0_-;_-* &quot;-&quot;_-;_-@_-_재무지원부충당금_1_추가적립업체명세(완료)V_3황동인대리님_권리분석_v1(최초)-4 6" xfId="1544" xr:uid="{00000000-0005-0000-0000-0000DA150000}"/>
    <cellStyle name="_-* #,##0_-;-* #,##0_-;_-* &quot;-&quot;_-;_-@_-_재무지원부충당금_1_추가적립업체명세(완료)V_3황동인대리님_권리분석_v1(최초)-4 6 2" xfId="16632" xr:uid="{00000000-0005-0000-0000-0000DB150000}"/>
    <cellStyle name="_-* #,##0_-;-* #,##0_-;_-* &quot;-&quot;_-;_-@_-_재무지원부충당금_1_추가적립업체명세(완료)V_3황동인대리님_권리분석_v1(최초)-4 6 2 2" xfId="26966" xr:uid="{00000000-0005-0000-0000-0000DC150000}"/>
    <cellStyle name="_-* #,##0_-;-* #,##0_-;_-* &quot;-&quot;_-;_-@_-_재무지원부충당금_1_추가적립업체명세(완료)V_3황동인대리님_권리분석_v1(최초)-4 6 3" xfId="22759" xr:uid="{00000000-0005-0000-0000-0000DD150000}"/>
    <cellStyle name="_-* #,##0_-;-* #,##0_-;_-* &quot;-&quot;_-;_-@_-_재무지원부충당금_1_추가적립업체명세(완료)V_3황동인대리님_권리분석_v1(최초)-4 7" xfId="1545" xr:uid="{00000000-0005-0000-0000-0000DE150000}"/>
    <cellStyle name="_-* #,##0_-;-* #,##0_-;_-* &quot;-&quot;_-;_-@_-_재무지원부충당금_1_추가적립업체명세(완료)V_3황동인대리님_권리분석_v1(최초)-4 7 2" xfId="16633" xr:uid="{00000000-0005-0000-0000-0000DF150000}"/>
    <cellStyle name="_-* #,##0_-;-* #,##0_-;_-* &quot;-&quot;_-;_-@_-_재무지원부충당금_1_추가적립업체명세(완료)V_3황동인대리님_권리분석_v1(최초)-4 7 2 2" xfId="26967" xr:uid="{00000000-0005-0000-0000-0000E0150000}"/>
    <cellStyle name="_-* #,##0_-;-* #,##0_-;_-* &quot;-&quot;_-;_-@_-_재무지원부충당금_1_추가적립업체명세(완료)V_3황동인대리님_권리분석_v1(최초)-4 7 3" xfId="22760" xr:uid="{00000000-0005-0000-0000-0000E1150000}"/>
    <cellStyle name="_-* #,##0_-;-* #,##0_-;_-* &quot;-&quot;_-;_-@_-_재무지원부충당금_1_추가적립업체명세(완료)V_3황동인대리님_권리분석_v1(최초)-4 8" xfId="16621" xr:uid="{00000000-0005-0000-0000-0000E2150000}"/>
    <cellStyle name="_-* #,##0_-;-* #,##0_-;_-* &quot;-&quot;_-;_-@_-_재무지원부충당금_1_추가적립업체명세(완료)V_3황동인대리님_권리분석_v1(최초)-4 8 2" xfId="26955" xr:uid="{00000000-0005-0000-0000-0000E3150000}"/>
    <cellStyle name="_-* #,##0_-;-* #,##0_-;_-* &quot;-&quot;_-;_-@_-_재무지원부충당금_1_추가적립업체명세(완료)V_3황동인대리님_권리분석_v1(최초)-4 9" xfId="22748" xr:uid="{00000000-0005-0000-0000-0000E4150000}"/>
    <cellStyle name="_-* #,##0_-;-* #,##0_-;_-* &quot;-&quot;_-;_-@_-_재무지원부충당금_1211 충당금,건전성 현황_작업" xfId="1546" xr:uid="{00000000-0005-0000-0000-0000E5150000}"/>
    <cellStyle name="_-* #,##0_-;-* #,##0_-;_-* &quot;-&quot;_-;_-@_-_재무지원부충당금_1211 충당금,건전성 현황_작업 2" xfId="1547" xr:uid="{00000000-0005-0000-0000-0000E6150000}"/>
    <cellStyle name="_-* #,##0_-;-* #,##0_-;_-* &quot;-&quot;_-;_-@_-_재무지원부충당금_1211 충당금,건전성 현황_작업 2 2" xfId="1548" xr:uid="{00000000-0005-0000-0000-0000E7150000}"/>
    <cellStyle name="_-* #,##0_-;-* #,##0_-;_-* &quot;-&quot;_-;_-@_-_재무지원부충당금_1211 충당금,건전성 현황_작업 2 2 2" xfId="16636" xr:uid="{00000000-0005-0000-0000-0000E8150000}"/>
    <cellStyle name="_-* #,##0_-;-* #,##0_-;_-* &quot;-&quot;_-;_-@_-_재무지원부충당금_1211 충당금,건전성 현황_작업 2 2 2 2" xfId="26970" xr:uid="{00000000-0005-0000-0000-0000E9150000}"/>
    <cellStyle name="_-* #,##0_-;-* #,##0_-;_-* &quot;-&quot;_-;_-@_-_재무지원부충당금_1211 충당금,건전성 현황_작업 2 2 3" xfId="22763" xr:uid="{00000000-0005-0000-0000-0000EA150000}"/>
    <cellStyle name="_-* #,##0_-;-* #,##0_-;_-* &quot;-&quot;_-;_-@_-_재무지원부충당금_1211 충당금,건전성 현황_작업 2 3" xfId="1549" xr:uid="{00000000-0005-0000-0000-0000EB150000}"/>
    <cellStyle name="_-* #,##0_-;-* #,##0_-;_-* &quot;-&quot;_-;_-@_-_재무지원부충당금_1211 충당금,건전성 현황_작업 2 3 2" xfId="16637" xr:uid="{00000000-0005-0000-0000-0000EC150000}"/>
    <cellStyle name="_-* #,##0_-;-* #,##0_-;_-* &quot;-&quot;_-;_-@_-_재무지원부충당금_1211 충당금,건전성 현황_작업 2 3 2 2" xfId="26971" xr:uid="{00000000-0005-0000-0000-0000ED150000}"/>
    <cellStyle name="_-* #,##0_-;-* #,##0_-;_-* &quot;-&quot;_-;_-@_-_재무지원부충당금_1211 충당금,건전성 현황_작업 2 3 3" xfId="22764" xr:uid="{00000000-0005-0000-0000-0000EE150000}"/>
    <cellStyle name="_-* #,##0_-;-* #,##0_-;_-* &quot;-&quot;_-;_-@_-_재무지원부충당금_1211 충당금,건전성 현황_작업 2 4" xfId="16635" xr:uid="{00000000-0005-0000-0000-0000EF150000}"/>
    <cellStyle name="_-* #,##0_-;-* #,##0_-;_-* &quot;-&quot;_-;_-@_-_재무지원부충당금_1211 충당금,건전성 현황_작업 2 4 2" xfId="26969" xr:uid="{00000000-0005-0000-0000-0000F0150000}"/>
    <cellStyle name="_-* #,##0_-;-* #,##0_-;_-* &quot;-&quot;_-;_-@_-_재무지원부충당금_1211 충당금,건전성 현황_작업 2 5" xfId="22762" xr:uid="{00000000-0005-0000-0000-0000F1150000}"/>
    <cellStyle name="_-* #,##0_-;-* #,##0_-;_-* &quot;-&quot;_-;_-@_-_재무지원부충당금_1211 충당금,건전성 현황_작업 3" xfId="1550" xr:uid="{00000000-0005-0000-0000-0000F2150000}"/>
    <cellStyle name="_-* #,##0_-;-* #,##0_-;_-* &quot;-&quot;_-;_-@_-_재무지원부충당금_1211 충당금,건전성 현황_작업 3 2" xfId="1551" xr:uid="{00000000-0005-0000-0000-0000F3150000}"/>
    <cellStyle name="_-* #,##0_-;-* #,##0_-;_-* &quot;-&quot;_-;_-@_-_재무지원부충당금_1211 충당금,건전성 현황_작업 3 2 2" xfId="16639" xr:uid="{00000000-0005-0000-0000-0000F4150000}"/>
    <cellStyle name="_-* #,##0_-;-* #,##0_-;_-* &quot;-&quot;_-;_-@_-_재무지원부충당금_1211 충당금,건전성 현황_작업 3 2 2 2" xfId="26973" xr:uid="{00000000-0005-0000-0000-0000F5150000}"/>
    <cellStyle name="_-* #,##0_-;-* #,##0_-;_-* &quot;-&quot;_-;_-@_-_재무지원부충당금_1211 충당금,건전성 현황_작업 3 2 3" xfId="22766" xr:uid="{00000000-0005-0000-0000-0000F6150000}"/>
    <cellStyle name="_-* #,##0_-;-* #,##0_-;_-* &quot;-&quot;_-;_-@_-_재무지원부충당금_1211 충당금,건전성 현황_작업 3 3" xfId="1552" xr:uid="{00000000-0005-0000-0000-0000F7150000}"/>
    <cellStyle name="_-* #,##0_-;-* #,##0_-;_-* &quot;-&quot;_-;_-@_-_재무지원부충당금_1211 충당금,건전성 현황_작업 3 3 2" xfId="16640" xr:uid="{00000000-0005-0000-0000-0000F8150000}"/>
    <cellStyle name="_-* #,##0_-;-* #,##0_-;_-* &quot;-&quot;_-;_-@_-_재무지원부충당금_1211 충당금,건전성 현황_작업 3 3 2 2" xfId="26974" xr:uid="{00000000-0005-0000-0000-0000F9150000}"/>
    <cellStyle name="_-* #,##0_-;-* #,##0_-;_-* &quot;-&quot;_-;_-@_-_재무지원부충당금_1211 충당금,건전성 현황_작업 3 3 3" xfId="22767" xr:uid="{00000000-0005-0000-0000-0000FA150000}"/>
    <cellStyle name="_-* #,##0_-;-* #,##0_-;_-* &quot;-&quot;_-;_-@_-_재무지원부충당금_1211 충당금,건전성 현황_작업 3 4" xfId="16638" xr:uid="{00000000-0005-0000-0000-0000FB150000}"/>
    <cellStyle name="_-* #,##0_-;-* #,##0_-;_-* &quot;-&quot;_-;_-@_-_재무지원부충당금_1211 충당금,건전성 현황_작업 3 4 2" xfId="26972" xr:uid="{00000000-0005-0000-0000-0000FC150000}"/>
    <cellStyle name="_-* #,##0_-;-* #,##0_-;_-* &quot;-&quot;_-;_-@_-_재무지원부충당금_1211 충당금,건전성 현황_작업 3 5" xfId="22765" xr:uid="{00000000-0005-0000-0000-0000FD150000}"/>
    <cellStyle name="_-* #,##0_-;-* #,##0_-;_-* &quot;-&quot;_-;_-@_-_재무지원부충당금_1211 충당금,건전성 현황_작업 4" xfId="1553" xr:uid="{00000000-0005-0000-0000-0000FE150000}"/>
    <cellStyle name="_-* #,##0_-;-* #,##0_-;_-* &quot;-&quot;_-;_-@_-_재무지원부충당금_1211 충당금,건전성 현황_작업 4 2" xfId="1554" xr:uid="{00000000-0005-0000-0000-0000FF150000}"/>
    <cellStyle name="_-* #,##0_-;-* #,##0_-;_-* &quot;-&quot;_-;_-@_-_재무지원부충당금_1211 충당금,건전성 현황_작업 4 2 2" xfId="16642" xr:uid="{00000000-0005-0000-0000-000000160000}"/>
    <cellStyle name="_-* #,##0_-;-* #,##0_-;_-* &quot;-&quot;_-;_-@_-_재무지원부충당금_1211 충당금,건전성 현황_작업 4 2 2 2" xfId="26976" xr:uid="{00000000-0005-0000-0000-000001160000}"/>
    <cellStyle name="_-* #,##0_-;-* #,##0_-;_-* &quot;-&quot;_-;_-@_-_재무지원부충당금_1211 충당금,건전성 현황_작업 4 2 3" xfId="22769" xr:uid="{00000000-0005-0000-0000-000002160000}"/>
    <cellStyle name="_-* #,##0_-;-* #,##0_-;_-* &quot;-&quot;_-;_-@_-_재무지원부충당금_1211 충당금,건전성 현황_작업 4 3" xfId="1555" xr:uid="{00000000-0005-0000-0000-000003160000}"/>
    <cellStyle name="_-* #,##0_-;-* #,##0_-;_-* &quot;-&quot;_-;_-@_-_재무지원부충당금_1211 충당금,건전성 현황_작업 4 3 2" xfId="16643" xr:uid="{00000000-0005-0000-0000-000004160000}"/>
    <cellStyle name="_-* #,##0_-;-* #,##0_-;_-* &quot;-&quot;_-;_-@_-_재무지원부충당금_1211 충당금,건전성 현황_작업 4 3 2 2" xfId="26977" xr:uid="{00000000-0005-0000-0000-000005160000}"/>
    <cellStyle name="_-* #,##0_-;-* #,##0_-;_-* &quot;-&quot;_-;_-@_-_재무지원부충당금_1211 충당금,건전성 현황_작업 4 3 3" xfId="22770" xr:uid="{00000000-0005-0000-0000-000006160000}"/>
    <cellStyle name="_-* #,##0_-;-* #,##0_-;_-* &quot;-&quot;_-;_-@_-_재무지원부충당금_1211 충당금,건전성 현황_작업 4 4" xfId="16641" xr:uid="{00000000-0005-0000-0000-000007160000}"/>
    <cellStyle name="_-* #,##0_-;-* #,##0_-;_-* &quot;-&quot;_-;_-@_-_재무지원부충당금_1211 충당금,건전성 현황_작업 4 4 2" xfId="26975" xr:uid="{00000000-0005-0000-0000-000008160000}"/>
    <cellStyle name="_-* #,##0_-;-* #,##0_-;_-* &quot;-&quot;_-;_-@_-_재무지원부충당금_1211 충당금,건전성 현황_작업 4 5" xfId="22768" xr:uid="{00000000-0005-0000-0000-000009160000}"/>
    <cellStyle name="_-* #,##0_-;-* #,##0_-;_-* &quot;-&quot;_-;_-@_-_재무지원부충당금_1211 충당금,건전성 현황_작업 5" xfId="1556" xr:uid="{00000000-0005-0000-0000-00000A160000}"/>
    <cellStyle name="_-* #,##0_-;-* #,##0_-;_-* &quot;-&quot;_-;_-@_-_재무지원부충당금_1211 충당금,건전성 현황_작업 5 2" xfId="16644" xr:uid="{00000000-0005-0000-0000-00000B160000}"/>
    <cellStyle name="_-* #,##0_-;-* #,##0_-;_-* &quot;-&quot;_-;_-@_-_재무지원부충당금_1211 충당금,건전성 현황_작업 5 2 2" xfId="26978" xr:uid="{00000000-0005-0000-0000-00000C160000}"/>
    <cellStyle name="_-* #,##0_-;-* #,##0_-;_-* &quot;-&quot;_-;_-@_-_재무지원부충당금_1211 충당금,건전성 현황_작업 5 3" xfId="22771" xr:uid="{00000000-0005-0000-0000-00000D160000}"/>
    <cellStyle name="_-* #,##0_-;-* #,##0_-;_-* &quot;-&quot;_-;_-@_-_재무지원부충당금_1211 충당금,건전성 현황_작업 6" xfId="1557" xr:uid="{00000000-0005-0000-0000-00000E160000}"/>
    <cellStyle name="_-* #,##0_-;-* #,##0_-;_-* &quot;-&quot;_-;_-@_-_재무지원부충당금_1211 충당금,건전성 현황_작업 6 2" xfId="16645" xr:uid="{00000000-0005-0000-0000-00000F160000}"/>
    <cellStyle name="_-* #,##0_-;-* #,##0_-;_-* &quot;-&quot;_-;_-@_-_재무지원부충당금_1211 충당금,건전성 현황_작업 6 2 2" xfId="26979" xr:uid="{00000000-0005-0000-0000-000010160000}"/>
    <cellStyle name="_-* #,##0_-;-* #,##0_-;_-* &quot;-&quot;_-;_-@_-_재무지원부충당금_1211 충당금,건전성 현황_작업 6 3" xfId="22772" xr:uid="{00000000-0005-0000-0000-000011160000}"/>
    <cellStyle name="_-* #,##0_-;-* #,##0_-;_-* &quot;-&quot;_-;_-@_-_재무지원부충당금_1211 충당금,건전성 현황_작업 7" xfId="1558" xr:uid="{00000000-0005-0000-0000-000012160000}"/>
    <cellStyle name="_-* #,##0_-;-* #,##0_-;_-* &quot;-&quot;_-;_-@_-_재무지원부충당금_1211 충당금,건전성 현황_작업 7 2" xfId="16646" xr:uid="{00000000-0005-0000-0000-000013160000}"/>
    <cellStyle name="_-* #,##0_-;-* #,##0_-;_-* &quot;-&quot;_-;_-@_-_재무지원부충당금_1211 충당금,건전성 현황_작업 7 2 2" xfId="26980" xr:uid="{00000000-0005-0000-0000-000014160000}"/>
    <cellStyle name="_-* #,##0_-;-* #,##0_-;_-* &quot;-&quot;_-;_-@_-_재무지원부충당금_1211 충당금,건전성 현황_작업 7 3" xfId="22773" xr:uid="{00000000-0005-0000-0000-000015160000}"/>
    <cellStyle name="_-* #,##0_-;-* #,##0_-;_-* &quot;-&quot;_-;_-@_-_재무지원부충당금_1211 충당금,건전성 현황_작업 8" xfId="16634" xr:uid="{00000000-0005-0000-0000-000016160000}"/>
    <cellStyle name="_-* #,##0_-;-* #,##0_-;_-* &quot;-&quot;_-;_-@_-_재무지원부충당금_1211 충당금,건전성 현황_작업 8 2" xfId="26968" xr:uid="{00000000-0005-0000-0000-000017160000}"/>
    <cellStyle name="_-* #,##0_-;-* #,##0_-;_-* &quot;-&quot;_-;_-@_-_재무지원부충당금_1211 충당금,건전성 현황_작업 9" xfId="22761" xr:uid="{00000000-0005-0000-0000-000018160000}"/>
    <cellStyle name="_-* #,##0_-;-* #,##0_-;_-* &quot;-&quot;_-;_-@_-_재무지원부충당금_Hana 2011-1 Program_Data Disk_Pool B_v2(v5-1더밸류-이교민)" xfId="1559" xr:uid="{00000000-0005-0000-0000-000019160000}"/>
    <cellStyle name="_-* #,##0_-;-* #,##0_-;_-* &quot;-&quot;_-;_-@_-_재무지원부충당금_Hana 2011-1 Program_Data Disk_Pool B_v2(v5-1더밸류-이교민) 2" xfId="1560" xr:uid="{00000000-0005-0000-0000-00001A160000}"/>
    <cellStyle name="_-* #,##0_-;-* #,##0_-;_-* &quot;-&quot;_-;_-@_-_재무지원부충당금_Hana 2011-1 Program_Data Disk_Pool B_v2(v5-1더밸류-이교민) 2 2" xfId="1561" xr:uid="{00000000-0005-0000-0000-00001B160000}"/>
    <cellStyle name="_-* #,##0_-;-* #,##0_-;_-* &quot;-&quot;_-;_-@_-_재무지원부충당금_Hana 2011-1 Program_Data Disk_Pool B_v2(v5-1더밸류-이교민) 2 2 2" xfId="16649" xr:uid="{00000000-0005-0000-0000-00001C160000}"/>
    <cellStyle name="_-* #,##0_-;-* #,##0_-;_-* &quot;-&quot;_-;_-@_-_재무지원부충당금_Hana 2011-1 Program_Data Disk_Pool B_v2(v5-1더밸류-이교민) 2 2 2 2" xfId="26983" xr:uid="{00000000-0005-0000-0000-00001D160000}"/>
    <cellStyle name="_-* #,##0_-;-* #,##0_-;_-* &quot;-&quot;_-;_-@_-_재무지원부충당금_Hana 2011-1 Program_Data Disk_Pool B_v2(v5-1더밸류-이교민) 2 2 3" xfId="22776" xr:uid="{00000000-0005-0000-0000-00001E160000}"/>
    <cellStyle name="_-* #,##0_-;-* #,##0_-;_-* &quot;-&quot;_-;_-@_-_재무지원부충당금_Hana 2011-1 Program_Data Disk_Pool B_v2(v5-1더밸류-이교민) 2 3" xfId="1562" xr:uid="{00000000-0005-0000-0000-00001F160000}"/>
    <cellStyle name="_-* #,##0_-;-* #,##0_-;_-* &quot;-&quot;_-;_-@_-_재무지원부충당금_Hana 2011-1 Program_Data Disk_Pool B_v2(v5-1더밸류-이교민) 2 3 2" xfId="16650" xr:uid="{00000000-0005-0000-0000-000020160000}"/>
    <cellStyle name="_-* #,##0_-;-* #,##0_-;_-* &quot;-&quot;_-;_-@_-_재무지원부충당금_Hana 2011-1 Program_Data Disk_Pool B_v2(v5-1더밸류-이교민) 2 3 2 2" xfId="26984" xr:uid="{00000000-0005-0000-0000-000021160000}"/>
    <cellStyle name="_-* #,##0_-;-* #,##0_-;_-* &quot;-&quot;_-;_-@_-_재무지원부충당금_Hana 2011-1 Program_Data Disk_Pool B_v2(v5-1더밸류-이교민) 2 3 3" xfId="22777" xr:uid="{00000000-0005-0000-0000-000022160000}"/>
    <cellStyle name="_-* #,##0_-;-* #,##0_-;_-* &quot;-&quot;_-;_-@_-_재무지원부충당금_Hana 2011-1 Program_Data Disk_Pool B_v2(v5-1더밸류-이교민) 2 4" xfId="16648" xr:uid="{00000000-0005-0000-0000-000023160000}"/>
    <cellStyle name="_-* #,##0_-;-* #,##0_-;_-* &quot;-&quot;_-;_-@_-_재무지원부충당금_Hana 2011-1 Program_Data Disk_Pool B_v2(v5-1더밸류-이교민) 2 4 2" xfId="26982" xr:uid="{00000000-0005-0000-0000-000024160000}"/>
    <cellStyle name="_-* #,##0_-;-* #,##0_-;_-* &quot;-&quot;_-;_-@_-_재무지원부충당금_Hana 2011-1 Program_Data Disk_Pool B_v2(v5-1더밸류-이교민) 2 5" xfId="22775" xr:uid="{00000000-0005-0000-0000-000025160000}"/>
    <cellStyle name="_-* #,##0_-;-* #,##0_-;_-* &quot;-&quot;_-;_-@_-_재무지원부충당금_Hana 2011-1 Program_Data Disk_Pool B_v2(v5-1더밸류-이교민) 3" xfId="1563" xr:uid="{00000000-0005-0000-0000-000026160000}"/>
    <cellStyle name="_-* #,##0_-;-* #,##0_-;_-* &quot;-&quot;_-;_-@_-_재무지원부충당금_Hana 2011-1 Program_Data Disk_Pool B_v2(v5-1더밸류-이교민) 3 2" xfId="1564" xr:uid="{00000000-0005-0000-0000-000027160000}"/>
    <cellStyle name="_-* #,##0_-;-* #,##0_-;_-* &quot;-&quot;_-;_-@_-_재무지원부충당금_Hana 2011-1 Program_Data Disk_Pool B_v2(v5-1더밸류-이교민) 3 2 2" xfId="16652" xr:uid="{00000000-0005-0000-0000-000028160000}"/>
    <cellStyle name="_-* #,##0_-;-* #,##0_-;_-* &quot;-&quot;_-;_-@_-_재무지원부충당금_Hana 2011-1 Program_Data Disk_Pool B_v2(v5-1더밸류-이교민) 3 2 2 2" xfId="26986" xr:uid="{00000000-0005-0000-0000-000029160000}"/>
    <cellStyle name="_-* #,##0_-;-* #,##0_-;_-* &quot;-&quot;_-;_-@_-_재무지원부충당금_Hana 2011-1 Program_Data Disk_Pool B_v2(v5-1더밸류-이교민) 3 2 3" xfId="22779" xr:uid="{00000000-0005-0000-0000-00002A160000}"/>
    <cellStyle name="_-* #,##0_-;-* #,##0_-;_-* &quot;-&quot;_-;_-@_-_재무지원부충당금_Hana 2011-1 Program_Data Disk_Pool B_v2(v5-1더밸류-이교민) 3 3" xfId="1565" xr:uid="{00000000-0005-0000-0000-00002B160000}"/>
    <cellStyle name="_-* #,##0_-;-* #,##0_-;_-* &quot;-&quot;_-;_-@_-_재무지원부충당금_Hana 2011-1 Program_Data Disk_Pool B_v2(v5-1더밸류-이교민) 3 3 2" xfId="16653" xr:uid="{00000000-0005-0000-0000-00002C160000}"/>
    <cellStyle name="_-* #,##0_-;-* #,##0_-;_-* &quot;-&quot;_-;_-@_-_재무지원부충당금_Hana 2011-1 Program_Data Disk_Pool B_v2(v5-1더밸류-이교민) 3 3 2 2" xfId="26987" xr:uid="{00000000-0005-0000-0000-00002D160000}"/>
    <cellStyle name="_-* #,##0_-;-* #,##0_-;_-* &quot;-&quot;_-;_-@_-_재무지원부충당금_Hana 2011-1 Program_Data Disk_Pool B_v2(v5-1더밸류-이교민) 3 3 3" xfId="22780" xr:uid="{00000000-0005-0000-0000-00002E160000}"/>
    <cellStyle name="_-* #,##0_-;-* #,##0_-;_-* &quot;-&quot;_-;_-@_-_재무지원부충당금_Hana 2011-1 Program_Data Disk_Pool B_v2(v5-1더밸류-이교민) 3 4" xfId="16651" xr:uid="{00000000-0005-0000-0000-00002F160000}"/>
    <cellStyle name="_-* #,##0_-;-* #,##0_-;_-* &quot;-&quot;_-;_-@_-_재무지원부충당금_Hana 2011-1 Program_Data Disk_Pool B_v2(v5-1더밸류-이교민) 3 4 2" xfId="26985" xr:uid="{00000000-0005-0000-0000-000030160000}"/>
    <cellStyle name="_-* #,##0_-;-* #,##0_-;_-* &quot;-&quot;_-;_-@_-_재무지원부충당금_Hana 2011-1 Program_Data Disk_Pool B_v2(v5-1더밸류-이교민) 3 5" xfId="22778" xr:uid="{00000000-0005-0000-0000-000031160000}"/>
    <cellStyle name="_-* #,##0_-;-* #,##0_-;_-* &quot;-&quot;_-;_-@_-_재무지원부충당금_Hana 2011-1 Program_Data Disk_Pool B_v2(v5-1더밸류-이교민) 4" xfId="1566" xr:uid="{00000000-0005-0000-0000-000032160000}"/>
    <cellStyle name="_-* #,##0_-;-* #,##0_-;_-* &quot;-&quot;_-;_-@_-_재무지원부충당금_Hana 2011-1 Program_Data Disk_Pool B_v2(v5-1더밸류-이교민) 4 2" xfId="1567" xr:uid="{00000000-0005-0000-0000-000033160000}"/>
    <cellStyle name="_-* #,##0_-;-* #,##0_-;_-* &quot;-&quot;_-;_-@_-_재무지원부충당금_Hana 2011-1 Program_Data Disk_Pool B_v2(v5-1더밸류-이교민) 4 2 2" xfId="16655" xr:uid="{00000000-0005-0000-0000-000034160000}"/>
    <cellStyle name="_-* #,##0_-;-* #,##0_-;_-* &quot;-&quot;_-;_-@_-_재무지원부충당금_Hana 2011-1 Program_Data Disk_Pool B_v2(v5-1더밸류-이교민) 4 2 2 2" xfId="26989" xr:uid="{00000000-0005-0000-0000-000035160000}"/>
    <cellStyle name="_-* #,##0_-;-* #,##0_-;_-* &quot;-&quot;_-;_-@_-_재무지원부충당금_Hana 2011-1 Program_Data Disk_Pool B_v2(v5-1더밸류-이교민) 4 2 3" xfId="22782" xr:uid="{00000000-0005-0000-0000-000036160000}"/>
    <cellStyle name="_-* #,##0_-;-* #,##0_-;_-* &quot;-&quot;_-;_-@_-_재무지원부충당금_Hana 2011-1 Program_Data Disk_Pool B_v2(v5-1더밸류-이교민) 4 3" xfId="1568" xr:uid="{00000000-0005-0000-0000-000037160000}"/>
    <cellStyle name="_-* #,##0_-;-* #,##0_-;_-* &quot;-&quot;_-;_-@_-_재무지원부충당금_Hana 2011-1 Program_Data Disk_Pool B_v2(v5-1더밸류-이교민) 4 3 2" xfId="16656" xr:uid="{00000000-0005-0000-0000-000038160000}"/>
    <cellStyle name="_-* #,##0_-;-* #,##0_-;_-* &quot;-&quot;_-;_-@_-_재무지원부충당금_Hana 2011-1 Program_Data Disk_Pool B_v2(v5-1더밸류-이교민) 4 3 2 2" xfId="26990" xr:uid="{00000000-0005-0000-0000-000039160000}"/>
    <cellStyle name="_-* #,##0_-;-* #,##0_-;_-* &quot;-&quot;_-;_-@_-_재무지원부충당금_Hana 2011-1 Program_Data Disk_Pool B_v2(v5-1더밸류-이교민) 4 3 3" xfId="22783" xr:uid="{00000000-0005-0000-0000-00003A160000}"/>
    <cellStyle name="_-* #,##0_-;-* #,##0_-;_-* &quot;-&quot;_-;_-@_-_재무지원부충당금_Hana 2011-1 Program_Data Disk_Pool B_v2(v5-1더밸류-이교민) 4 4" xfId="16654" xr:uid="{00000000-0005-0000-0000-00003B160000}"/>
    <cellStyle name="_-* #,##0_-;-* #,##0_-;_-* &quot;-&quot;_-;_-@_-_재무지원부충당금_Hana 2011-1 Program_Data Disk_Pool B_v2(v5-1더밸류-이교민) 4 4 2" xfId="26988" xr:uid="{00000000-0005-0000-0000-00003C160000}"/>
    <cellStyle name="_-* #,##0_-;-* #,##0_-;_-* &quot;-&quot;_-;_-@_-_재무지원부충당금_Hana 2011-1 Program_Data Disk_Pool B_v2(v5-1더밸류-이교민) 4 5" xfId="22781" xr:uid="{00000000-0005-0000-0000-00003D160000}"/>
    <cellStyle name="_-* #,##0_-;-* #,##0_-;_-* &quot;-&quot;_-;_-@_-_재무지원부충당금_Hana 2011-1 Program_Data Disk_Pool B_v2(v5-1더밸류-이교민) 5" xfId="1569" xr:uid="{00000000-0005-0000-0000-00003E160000}"/>
    <cellStyle name="_-* #,##0_-;-* #,##0_-;_-* &quot;-&quot;_-;_-@_-_재무지원부충당금_Hana 2011-1 Program_Data Disk_Pool B_v2(v5-1더밸류-이교민) 5 2" xfId="16657" xr:uid="{00000000-0005-0000-0000-00003F160000}"/>
    <cellStyle name="_-* #,##0_-;-* #,##0_-;_-* &quot;-&quot;_-;_-@_-_재무지원부충당금_Hana 2011-1 Program_Data Disk_Pool B_v2(v5-1더밸류-이교민) 5 2 2" xfId="26991" xr:uid="{00000000-0005-0000-0000-000040160000}"/>
    <cellStyle name="_-* #,##0_-;-* #,##0_-;_-* &quot;-&quot;_-;_-@_-_재무지원부충당금_Hana 2011-1 Program_Data Disk_Pool B_v2(v5-1더밸류-이교민) 5 3" xfId="22784" xr:uid="{00000000-0005-0000-0000-000041160000}"/>
    <cellStyle name="_-* #,##0_-;-* #,##0_-;_-* &quot;-&quot;_-;_-@_-_재무지원부충당금_Hana 2011-1 Program_Data Disk_Pool B_v2(v5-1더밸류-이교민) 6" xfId="1570" xr:uid="{00000000-0005-0000-0000-000042160000}"/>
    <cellStyle name="_-* #,##0_-;-* #,##0_-;_-* &quot;-&quot;_-;_-@_-_재무지원부충당금_Hana 2011-1 Program_Data Disk_Pool B_v2(v5-1더밸류-이교민) 6 2" xfId="16658" xr:uid="{00000000-0005-0000-0000-000043160000}"/>
    <cellStyle name="_-* #,##0_-;-* #,##0_-;_-* &quot;-&quot;_-;_-@_-_재무지원부충당금_Hana 2011-1 Program_Data Disk_Pool B_v2(v5-1더밸류-이교민) 6 2 2" xfId="26992" xr:uid="{00000000-0005-0000-0000-000044160000}"/>
    <cellStyle name="_-* #,##0_-;-* #,##0_-;_-* &quot;-&quot;_-;_-@_-_재무지원부충당금_Hana 2011-1 Program_Data Disk_Pool B_v2(v5-1더밸류-이교민) 6 3" xfId="22785" xr:uid="{00000000-0005-0000-0000-000045160000}"/>
    <cellStyle name="_-* #,##0_-;-* #,##0_-;_-* &quot;-&quot;_-;_-@_-_재무지원부충당금_Hana 2011-1 Program_Data Disk_Pool B_v2(v5-1더밸류-이교민) 7" xfId="1571" xr:uid="{00000000-0005-0000-0000-000046160000}"/>
    <cellStyle name="_-* #,##0_-;-* #,##0_-;_-* &quot;-&quot;_-;_-@_-_재무지원부충당금_Hana 2011-1 Program_Data Disk_Pool B_v2(v5-1더밸류-이교민) 7 2" xfId="16659" xr:uid="{00000000-0005-0000-0000-000047160000}"/>
    <cellStyle name="_-* #,##0_-;-* #,##0_-;_-* &quot;-&quot;_-;_-@_-_재무지원부충당금_Hana 2011-1 Program_Data Disk_Pool B_v2(v5-1더밸류-이교민) 7 2 2" xfId="26993" xr:uid="{00000000-0005-0000-0000-000048160000}"/>
    <cellStyle name="_-* #,##0_-;-* #,##0_-;_-* &quot;-&quot;_-;_-@_-_재무지원부충당금_Hana 2011-1 Program_Data Disk_Pool B_v2(v5-1더밸류-이교민) 7 3" xfId="22786" xr:uid="{00000000-0005-0000-0000-000049160000}"/>
    <cellStyle name="_-* #,##0_-;-* #,##0_-;_-* &quot;-&quot;_-;_-@_-_재무지원부충당금_Hana 2011-1 Program_Data Disk_Pool B_v2(v5-1더밸류-이교민) 8" xfId="16647" xr:uid="{00000000-0005-0000-0000-00004A160000}"/>
    <cellStyle name="_-* #,##0_-;-* #,##0_-;_-* &quot;-&quot;_-;_-@_-_재무지원부충당금_Hana 2011-1 Program_Data Disk_Pool B_v2(v5-1더밸류-이교민) 8 2" xfId="26981" xr:uid="{00000000-0005-0000-0000-00004B160000}"/>
    <cellStyle name="_-* #,##0_-;-* #,##0_-;_-* &quot;-&quot;_-;_-@_-_재무지원부충당금_Hana 2011-1 Program_Data Disk_Pool B_v2(v5-1더밸류-이교민) 9" xfId="22774" xr:uid="{00000000-0005-0000-0000-00004C160000}"/>
    <cellStyle name="_-* #,##0_-;-* #,##0_-;_-* &quot;-&quot;_-;_-@_-_재무지원부충당금_Hana 2011-1 Program_Data Disk_Pool B_v2(v5-1더밸류-이교민)_SHB 2011-2 Program_Data Disk_Pool C,B_v1(v2더밸류_이교민)" xfId="1572" xr:uid="{00000000-0005-0000-0000-00004D160000}"/>
    <cellStyle name="_-* #,##0_-;-* #,##0_-;_-* &quot;-&quot;_-;_-@_-_재무지원부충당금_Hana 2011-1 Program_Data Disk_Pool B_v2(v5-1더밸류-이교민)_SHB 2011-2 Program_Data Disk_Pool C,B_v1(v2더밸류_이교민) 2" xfId="1573" xr:uid="{00000000-0005-0000-0000-00004E160000}"/>
    <cellStyle name="_-* #,##0_-;-* #,##0_-;_-* &quot;-&quot;_-;_-@_-_재무지원부충당금_Hana 2011-1 Program_Data Disk_Pool B_v2(v5-1더밸류-이교민)_SHB 2011-2 Program_Data Disk_Pool C,B_v1(v2더밸류_이교민) 2 2" xfId="1574" xr:uid="{00000000-0005-0000-0000-00004F160000}"/>
    <cellStyle name="_-* #,##0_-;-* #,##0_-;_-* &quot;-&quot;_-;_-@_-_재무지원부충당금_Hana 2011-1 Program_Data Disk_Pool B_v2(v5-1더밸류-이교민)_SHB 2011-2 Program_Data Disk_Pool C,B_v1(v2더밸류_이교민) 2 2 2" xfId="16662" xr:uid="{00000000-0005-0000-0000-000050160000}"/>
    <cellStyle name="_-* #,##0_-;-* #,##0_-;_-* &quot;-&quot;_-;_-@_-_재무지원부충당금_Hana 2011-1 Program_Data Disk_Pool B_v2(v5-1더밸류-이교민)_SHB 2011-2 Program_Data Disk_Pool C,B_v1(v2더밸류_이교민) 2 2 2 2" xfId="26996" xr:uid="{00000000-0005-0000-0000-000051160000}"/>
    <cellStyle name="_-* #,##0_-;-* #,##0_-;_-* &quot;-&quot;_-;_-@_-_재무지원부충당금_Hana 2011-1 Program_Data Disk_Pool B_v2(v5-1더밸류-이교민)_SHB 2011-2 Program_Data Disk_Pool C,B_v1(v2더밸류_이교민) 2 2 3" xfId="22789" xr:uid="{00000000-0005-0000-0000-000052160000}"/>
    <cellStyle name="_-* #,##0_-;-* #,##0_-;_-* &quot;-&quot;_-;_-@_-_재무지원부충당금_Hana 2011-1 Program_Data Disk_Pool B_v2(v5-1더밸류-이교민)_SHB 2011-2 Program_Data Disk_Pool C,B_v1(v2더밸류_이교민) 2 3" xfId="1575" xr:uid="{00000000-0005-0000-0000-000053160000}"/>
    <cellStyle name="_-* #,##0_-;-* #,##0_-;_-* &quot;-&quot;_-;_-@_-_재무지원부충당금_Hana 2011-1 Program_Data Disk_Pool B_v2(v5-1더밸류-이교민)_SHB 2011-2 Program_Data Disk_Pool C,B_v1(v2더밸류_이교민) 2 3 2" xfId="16663" xr:uid="{00000000-0005-0000-0000-000054160000}"/>
    <cellStyle name="_-* #,##0_-;-* #,##0_-;_-* &quot;-&quot;_-;_-@_-_재무지원부충당금_Hana 2011-1 Program_Data Disk_Pool B_v2(v5-1더밸류-이교민)_SHB 2011-2 Program_Data Disk_Pool C,B_v1(v2더밸류_이교민) 2 3 2 2" xfId="26997" xr:uid="{00000000-0005-0000-0000-000055160000}"/>
    <cellStyle name="_-* #,##0_-;-* #,##0_-;_-* &quot;-&quot;_-;_-@_-_재무지원부충당금_Hana 2011-1 Program_Data Disk_Pool B_v2(v5-1더밸류-이교민)_SHB 2011-2 Program_Data Disk_Pool C,B_v1(v2더밸류_이교민) 2 3 3" xfId="22790" xr:uid="{00000000-0005-0000-0000-000056160000}"/>
    <cellStyle name="_-* #,##0_-;-* #,##0_-;_-* &quot;-&quot;_-;_-@_-_재무지원부충당금_Hana 2011-1 Program_Data Disk_Pool B_v2(v5-1더밸류-이교민)_SHB 2011-2 Program_Data Disk_Pool C,B_v1(v2더밸류_이교민) 2 4" xfId="16661" xr:uid="{00000000-0005-0000-0000-000057160000}"/>
    <cellStyle name="_-* #,##0_-;-* #,##0_-;_-* &quot;-&quot;_-;_-@_-_재무지원부충당금_Hana 2011-1 Program_Data Disk_Pool B_v2(v5-1더밸류-이교민)_SHB 2011-2 Program_Data Disk_Pool C,B_v1(v2더밸류_이교민) 2 4 2" xfId="26995" xr:uid="{00000000-0005-0000-0000-000058160000}"/>
    <cellStyle name="_-* #,##0_-;-* #,##0_-;_-* &quot;-&quot;_-;_-@_-_재무지원부충당금_Hana 2011-1 Program_Data Disk_Pool B_v2(v5-1더밸류-이교민)_SHB 2011-2 Program_Data Disk_Pool C,B_v1(v2더밸류_이교민) 2 5" xfId="22788" xr:uid="{00000000-0005-0000-0000-000059160000}"/>
    <cellStyle name="_-* #,##0_-;-* #,##0_-;_-* &quot;-&quot;_-;_-@_-_재무지원부충당금_Hana 2011-1 Program_Data Disk_Pool B_v2(v5-1더밸류-이교민)_SHB 2011-2 Program_Data Disk_Pool C,B_v1(v2더밸류_이교민) 3" xfId="1576" xr:uid="{00000000-0005-0000-0000-00005A160000}"/>
    <cellStyle name="_-* #,##0_-;-* #,##0_-;_-* &quot;-&quot;_-;_-@_-_재무지원부충당금_Hana 2011-1 Program_Data Disk_Pool B_v2(v5-1더밸류-이교민)_SHB 2011-2 Program_Data Disk_Pool C,B_v1(v2더밸류_이교민) 3 2" xfId="1577" xr:uid="{00000000-0005-0000-0000-00005B160000}"/>
    <cellStyle name="_-* #,##0_-;-* #,##0_-;_-* &quot;-&quot;_-;_-@_-_재무지원부충당금_Hana 2011-1 Program_Data Disk_Pool B_v2(v5-1더밸류-이교민)_SHB 2011-2 Program_Data Disk_Pool C,B_v1(v2더밸류_이교민) 3 2 2" xfId="16665" xr:uid="{00000000-0005-0000-0000-00005C160000}"/>
    <cellStyle name="_-* #,##0_-;-* #,##0_-;_-* &quot;-&quot;_-;_-@_-_재무지원부충당금_Hana 2011-1 Program_Data Disk_Pool B_v2(v5-1더밸류-이교민)_SHB 2011-2 Program_Data Disk_Pool C,B_v1(v2더밸류_이교민) 3 2 2 2" xfId="26999" xr:uid="{00000000-0005-0000-0000-00005D160000}"/>
    <cellStyle name="_-* #,##0_-;-* #,##0_-;_-* &quot;-&quot;_-;_-@_-_재무지원부충당금_Hana 2011-1 Program_Data Disk_Pool B_v2(v5-1더밸류-이교민)_SHB 2011-2 Program_Data Disk_Pool C,B_v1(v2더밸류_이교민) 3 2 3" xfId="22792" xr:uid="{00000000-0005-0000-0000-00005E160000}"/>
    <cellStyle name="_-* #,##0_-;-* #,##0_-;_-* &quot;-&quot;_-;_-@_-_재무지원부충당금_Hana 2011-1 Program_Data Disk_Pool B_v2(v5-1더밸류-이교민)_SHB 2011-2 Program_Data Disk_Pool C,B_v1(v2더밸류_이교민) 3 3" xfId="1578" xr:uid="{00000000-0005-0000-0000-00005F160000}"/>
    <cellStyle name="_-* #,##0_-;-* #,##0_-;_-* &quot;-&quot;_-;_-@_-_재무지원부충당금_Hana 2011-1 Program_Data Disk_Pool B_v2(v5-1더밸류-이교민)_SHB 2011-2 Program_Data Disk_Pool C,B_v1(v2더밸류_이교민) 3 3 2" xfId="16666" xr:uid="{00000000-0005-0000-0000-000060160000}"/>
    <cellStyle name="_-* #,##0_-;-* #,##0_-;_-* &quot;-&quot;_-;_-@_-_재무지원부충당금_Hana 2011-1 Program_Data Disk_Pool B_v2(v5-1더밸류-이교민)_SHB 2011-2 Program_Data Disk_Pool C,B_v1(v2더밸류_이교민) 3 3 2 2" xfId="27000" xr:uid="{00000000-0005-0000-0000-000061160000}"/>
    <cellStyle name="_-* #,##0_-;-* #,##0_-;_-* &quot;-&quot;_-;_-@_-_재무지원부충당금_Hana 2011-1 Program_Data Disk_Pool B_v2(v5-1더밸류-이교민)_SHB 2011-2 Program_Data Disk_Pool C,B_v1(v2더밸류_이교민) 3 3 3" xfId="22793" xr:uid="{00000000-0005-0000-0000-000062160000}"/>
    <cellStyle name="_-* #,##0_-;-* #,##0_-;_-* &quot;-&quot;_-;_-@_-_재무지원부충당금_Hana 2011-1 Program_Data Disk_Pool B_v2(v5-1더밸류-이교민)_SHB 2011-2 Program_Data Disk_Pool C,B_v1(v2더밸류_이교민) 3 4" xfId="16664" xr:uid="{00000000-0005-0000-0000-000063160000}"/>
    <cellStyle name="_-* #,##0_-;-* #,##0_-;_-* &quot;-&quot;_-;_-@_-_재무지원부충당금_Hana 2011-1 Program_Data Disk_Pool B_v2(v5-1더밸류-이교민)_SHB 2011-2 Program_Data Disk_Pool C,B_v1(v2더밸류_이교민) 3 4 2" xfId="26998" xr:uid="{00000000-0005-0000-0000-000064160000}"/>
    <cellStyle name="_-* #,##0_-;-* #,##0_-;_-* &quot;-&quot;_-;_-@_-_재무지원부충당금_Hana 2011-1 Program_Data Disk_Pool B_v2(v5-1더밸류-이교민)_SHB 2011-2 Program_Data Disk_Pool C,B_v1(v2더밸류_이교민) 3 5" xfId="22791" xr:uid="{00000000-0005-0000-0000-000065160000}"/>
    <cellStyle name="_-* #,##0_-;-* #,##0_-;_-* &quot;-&quot;_-;_-@_-_재무지원부충당금_Hana 2011-1 Program_Data Disk_Pool B_v2(v5-1더밸류-이교민)_SHB 2011-2 Program_Data Disk_Pool C,B_v1(v2더밸류_이교민) 4" xfId="1579" xr:uid="{00000000-0005-0000-0000-000066160000}"/>
    <cellStyle name="_-* #,##0_-;-* #,##0_-;_-* &quot;-&quot;_-;_-@_-_재무지원부충당금_Hana 2011-1 Program_Data Disk_Pool B_v2(v5-1더밸류-이교민)_SHB 2011-2 Program_Data Disk_Pool C,B_v1(v2더밸류_이교민) 4 2" xfId="1580" xr:uid="{00000000-0005-0000-0000-000067160000}"/>
    <cellStyle name="_-* #,##0_-;-* #,##0_-;_-* &quot;-&quot;_-;_-@_-_재무지원부충당금_Hana 2011-1 Program_Data Disk_Pool B_v2(v5-1더밸류-이교민)_SHB 2011-2 Program_Data Disk_Pool C,B_v1(v2더밸류_이교민) 4 2 2" xfId="16668" xr:uid="{00000000-0005-0000-0000-000068160000}"/>
    <cellStyle name="_-* #,##0_-;-* #,##0_-;_-* &quot;-&quot;_-;_-@_-_재무지원부충당금_Hana 2011-1 Program_Data Disk_Pool B_v2(v5-1더밸류-이교민)_SHB 2011-2 Program_Data Disk_Pool C,B_v1(v2더밸류_이교민) 4 2 2 2" xfId="27002" xr:uid="{00000000-0005-0000-0000-000069160000}"/>
    <cellStyle name="_-* #,##0_-;-* #,##0_-;_-* &quot;-&quot;_-;_-@_-_재무지원부충당금_Hana 2011-1 Program_Data Disk_Pool B_v2(v5-1더밸류-이교민)_SHB 2011-2 Program_Data Disk_Pool C,B_v1(v2더밸류_이교민) 4 2 3" xfId="22795" xr:uid="{00000000-0005-0000-0000-00006A160000}"/>
    <cellStyle name="_-* #,##0_-;-* #,##0_-;_-* &quot;-&quot;_-;_-@_-_재무지원부충당금_Hana 2011-1 Program_Data Disk_Pool B_v2(v5-1더밸류-이교민)_SHB 2011-2 Program_Data Disk_Pool C,B_v1(v2더밸류_이교민) 4 3" xfId="1581" xr:uid="{00000000-0005-0000-0000-00006B160000}"/>
    <cellStyle name="_-* #,##0_-;-* #,##0_-;_-* &quot;-&quot;_-;_-@_-_재무지원부충당금_Hana 2011-1 Program_Data Disk_Pool B_v2(v5-1더밸류-이교민)_SHB 2011-2 Program_Data Disk_Pool C,B_v1(v2더밸류_이교민) 4 3 2" xfId="16669" xr:uid="{00000000-0005-0000-0000-00006C160000}"/>
    <cellStyle name="_-* #,##0_-;-* #,##0_-;_-* &quot;-&quot;_-;_-@_-_재무지원부충당금_Hana 2011-1 Program_Data Disk_Pool B_v2(v5-1더밸류-이교민)_SHB 2011-2 Program_Data Disk_Pool C,B_v1(v2더밸류_이교민) 4 3 2 2" xfId="27003" xr:uid="{00000000-0005-0000-0000-00006D160000}"/>
    <cellStyle name="_-* #,##0_-;-* #,##0_-;_-* &quot;-&quot;_-;_-@_-_재무지원부충당금_Hana 2011-1 Program_Data Disk_Pool B_v2(v5-1더밸류-이교민)_SHB 2011-2 Program_Data Disk_Pool C,B_v1(v2더밸류_이교민) 4 3 3" xfId="22796" xr:uid="{00000000-0005-0000-0000-00006E160000}"/>
    <cellStyle name="_-* #,##0_-;-* #,##0_-;_-* &quot;-&quot;_-;_-@_-_재무지원부충당금_Hana 2011-1 Program_Data Disk_Pool B_v2(v5-1더밸류-이교민)_SHB 2011-2 Program_Data Disk_Pool C,B_v1(v2더밸류_이교민) 4 4" xfId="16667" xr:uid="{00000000-0005-0000-0000-00006F160000}"/>
    <cellStyle name="_-* #,##0_-;-* #,##0_-;_-* &quot;-&quot;_-;_-@_-_재무지원부충당금_Hana 2011-1 Program_Data Disk_Pool B_v2(v5-1더밸류-이교민)_SHB 2011-2 Program_Data Disk_Pool C,B_v1(v2더밸류_이교민) 4 4 2" xfId="27001" xr:uid="{00000000-0005-0000-0000-000070160000}"/>
    <cellStyle name="_-* #,##0_-;-* #,##0_-;_-* &quot;-&quot;_-;_-@_-_재무지원부충당금_Hana 2011-1 Program_Data Disk_Pool B_v2(v5-1더밸류-이교민)_SHB 2011-2 Program_Data Disk_Pool C,B_v1(v2더밸류_이교민) 4 5" xfId="22794" xr:uid="{00000000-0005-0000-0000-000071160000}"/>
    <cellStyle name="_-* #,##0_-;-* #,##0_-;_-* &quot;-&quot;_-;_-@_-_재무지원부충당금_Hana 2011-1 Program_Data Disk_Pool B_v2(v5-1더밸류-이교민)_SHB 2011-2 Program_Data Disk_Pool C,B_v1(v2더밸류_이교민) 5" xfId="1582" xr:uid="{00000000-0005-0000-0000-000072160000}"/>
    <cellStyle name="_-* #,##0_-;-* #,##0_-;_-* &quot;-&quot;_-;_-@_-_재무지원부충당금_Hana 2011-1 Program_Data Disk_Pool B_v2(v5-1더밸류-이교민)_SHB 2011-2 Program_Data Disk_Pool C,B_v1(v2더밸류_이교민) 5 2" xfId="16670" xr:uid="{00000000-0005-0000-0000-000073160000}"/>
    <cellStyle name="_-* #,##0_-;-* #,##0_-;_-* &quot;-&quot;_-;_-@_-_재무지원부충당금_Hana 2011-1 Program_Data Disk_Pool B_v2(v5-1더밸류-이교민)_SHB 2011-2 Program_Data Disk_Pool C,B_v1(v2더밸류_이교민) 5 2 2" xfId="27004" xr:uid="{00000000-0005-0000-0000-000074160000}"/>
    <cellStyle name="_-* #,##0_-;-* #,##0_-;_-* &quot;-&quot;_-;_-@_-_재무지원부충당금_Hana 2011-1 Program_Data Disk_Pool B_v2(v5-1더밸류-이교민)_SHB 2011-2 Program_Data Disk_Pool C,B_v1(v2더밸류_이교민) 5 3" xfId="22797" xr:uid="{00000000-0005-0000-0000-000075160000}"/>
    <cellStyle name="_-* #,##0_-;-* #,##0_-;_-* &quot;-&quot;_-;_-@_-_재무지원부충당금_Hana 2011-1 Program_Data Disk_Pool B_v2(v5-1더밸류-이교민)_SHB 2011-2 Program_Data Disk_Pool C,B_v1(v2더밸류_이교민) 6" xfId="1583" xr:uid="{00000000-0005-0000-0000-000076160000}"/>
    <cellStyle name="_-* #,##0_-;-* #,##0_-;_-* &quot;-&quot;_-;_-@_-_재무지원부충당금_Hana 2011-1 Program_Data Disk_Pool B_v2(v5-1더밸류-이교민)_SHB 2011-2 Program_Data Disk_Pool C,B_v1(v2더밸류_이교민) 6 2" xfId="16671" xr:uid="{00000000-0005-0000-0000-000077160000}"/>
    <cellStyle name="_-* #,##0_-;-* #,##0_-;_-* &quot;-&quot;_-;_-@_-_재무지원부충당금_Hana 2011-1 Program_Data Disk_Pool B_v2(v5-1더밸류-이교민)_SHB 2011-2 Program_Data Disk_Pool C,B_v1(v2더밸류_이교민) 6 2 2" xfId="27005" xr:uid="{00000000-0005-0000-0000-000078160000}"/>
    <cellStyle name="_-* #,##0_-;-* #,##0_-;_-* &quot;-&quot;_-;_-@_-_재무지원부충당금_Hana 2011-1 Program_Data Disk_Pool B_v2(v5-1더밸류-이교민)_SHB 2011-2 Program_Data Disk_Pool C,B_v1(v2더밸류_이교민) 6 3" xfId="22798" xr:uid="{00000000-0005-0000-0000-000079160000}"/>
    <cellStyle name="_-* #,##0_-;-* #,##0_-;_-* &quot;-&quot;_-;_-@_-_재무지원부충당금_Hana 2011-1 Program_Data Disk_Pool B_v2(v5-1더밸류-이교민)_SHB 2011-2 Program_Data Disk_Pool C,B_v1(v2더밸류_이교민) 7" xfId="1584" xr:uid="{00000000-0005-0000-0000-00007A160000}"/>
    <cellStyle name="_-* #,##0_-;-* #,##0_-;_-* &quot;-&quot;_-;_-@_-_재무지원부충당금_Hana 2011-1 Program_Data Disk_Pool B_v2(v5-1더밸류-이교민)_SHB 2011-2 Program_Data Disk_Pool C,B_v1(v2더밸류_이교민) 7 2" xfId="16672" xr:uid="{00000000-0005-0000-0000-00007B160000}"/>
    <cellStyle name="_-* #,##0_-;-* #,##0_-;_-* &quot;-&quot;_-;_-@_-_재무지원부충당금_Hana 2011-1 Program_Data Disk_Pool B_v2(v5-1더밸류-이교민)_SHB 2011-2 Program_Data Disk_Pool C,B_v1(v2더밸류_이교민) 7 2 2" xfId="27006" xr:uid="{00000000-0005-0000-0000-00007C160000}"/>
    <cellStyle name="_-* #,##0_-;-* #,##0_-;_-* &quot;-&quot;_-;_-@_-_재무지원부충당금_Hana 2011-1 Program_Data Disk_Pool B_v2(v5-1더밸류-이교민)_SHB 2011-2 Program_Data Disk_Pool C,B_v1(v2더밸류_이교민) 7 3" xfId="22799" xr:uid="{00000000-0005-0000-0000-00007D160000}"/>
    <cellStyle name="_-* #,##0_-;-* #,##0_-;_-* &quot;-&quot;_-;_-@_-_재무지원부충당금_Hana 2011-1 Program_Data Disk_Pool B_v2(v5-1더밸류-이교민)_SHB 2011-2 Program_Data Disk_Pool C,B_v1(v2더밸류_이교민) 8" xfId="16660" xr:uid="{00000000-0005-0000-0000-00007E160000}"/>
    <cellStyle name="_-* #,##0_-;-* #,##0_-;_-* &quot;-&quot;_-;_-@_-_재무지원부충당금_Hana 2011-1 Program_Data Disk_Pool B_v2(v5-1더밸류-이교민)_SHB 2011-2 Program_Data Disk_Pool C,B_v1(v2더밸류_이교민) 8 2" xfId="26994" xr:uid="{00000000-0005-0000-0000-00007F160000}"/>
    <cellStyle name="_-* #,##0_-;-* #,##0_-;_-* &quot;-&quot;_-;_-@_-_재무지원부충당금_Hana 2011-1 Program_Data Disk_Pool B_v2(v5-1더밸류-이교민)_SHB 2011-2 Program_Data Disk_Pool C,B_v1(v2더밸류_이교민) 9" xfId="22787" xr:uid="{00000000-0005-0000-0000-000080160000}"/>
    <cellStyle name="_-* #,##0_-;-* #,##0_-;_-* &quot;-&quot;_-;_-@_-_재무지원부충당금_Hana 2011-1 Program_Data Disk_Pool B_v2(v5-1더밸류-이교민)_차주명관리_20110726_v1" xfId="1585" xr:uid="{00000000-0005-0000-0000-000081160000}"/>
    <cellStyle name="_-* #,##0_-;-* #,##0_-;_-* &quot;-&quot;_-;_-@_-_재무지원부충당금_Hana 2011-1 Program_Data Disk_Pool B_v2(v5-1더밸류-이교민)_차주명관리_20110726_v1 2" xfId="1586" xr:uid="{00000000-0005-0000-0000-000082160000}"/>
    <cellStyle name="_-* #,##0_-;-* #,##0_-;_-* &quot;-&quot;_-;_-@_-_재무지원부충당금_Hana 2011-1 Program_Data Disk_Pool B_v2(v5-1더밸류-이교민)_차주명관리_20110726_v1 2 2" xfId="1587" xr:uid="{00000000-0005-0000-0000-000083160000}"/>
    <cellStyle name="_-* #,##0_-;-* #,##0_-;_-* &quot;-&quot;_-;_-@_-_재무지원부충당금_Hana 2011-1 Program_Data Disk_Pool B_v2(v5-1더밸류-이교민)_차주명관리_20110726_v1 2 2 2" xfId="16675" xr:uid="{00000000-0005-0000-0000-000084160000}"/>
    <cellStyle name="_-* #,##0_-;-* #,##0_-;_-* &quot;-&quot;_-;_-@_-_재무지원부충당금_Hana 2011-1 Program_Data Disk_Pool B_v2(v5-1더밸류-이교민)_차주명관리_20110726_v1 2 2 2 2" xfId="27009" xr:uid="{00000000-0005-0000-0000-000085160000}"/>
    <cellStyle name="_-* #,##0_-;-* #,##0_-;_-* &quot;-&quot;_-;_-@_-_재무지원부충당금_Hana 2011-1 Program_Data Disk_Pool B_v2(v5-1더밸류-이교민)_차주명관리_20110726_v1 2 2 3" xfId="22802" xr:uid="{00000000-0005-0000-0000-000086160000}"/>
    <cellStyle name="_-* #,##0_-;-* #,##0_-;_-* &quot;-&quot;_-;_-@_-_재무지원부충당금_Hana 2011-1 Program_Data Disk_Pool B_v2(v5-1더밸류-이교민)_차주명관리_20110726_v1 2 3" xfId="1588" xr:uid="{00000000-0005-0000-0000-000087160000}"/>
    <cellStyle name="_-* #,##0_-;-* #,##0_-;_-* &quot;-&quot;_-;_-@_-_재무지원부충당금_Hana 2011-1 Program_Data Disk_Pool B_v2(v5-1더밸류-이교민)_차주명관리_20110726_v1 2 3 2" xfId="16676" xr:uid="{00000000-0005-0000-0000-000088160000}"/>
    <cellStyle name="_-* #,##0_-;-* #,##0_-;_-* &quot;-&quot;_-;_-@_-_재무지원부충당금_Hana 2011-1 Program_Data Disk_Pool B_v2(v5-1더밸류-이교민)_차주명관리_20110726_v1 2 3 2 2" xfId="27010" xr:uid="{00000000-0005-0000-0000-000089160000}"/>
    <cellStyle name="_-* #,##0_-;-* #,##0_-;_-* &quot;-&quot;_-;_-@_-_재무지원부충당금_Hana 2011-1 Program_Data Disk_Pool B_v2(v5-1더밸류-이교민)_차주명관리_20110726_v1 2 3 3" xfId="22803" xr:uid="{00000000-0005-0000-0000-00008A160000}"/>
    <cellStyle name="_-* #,##0_-;-* #,##0_-;_-* &quot;-&quot;_-;_-@_-_재무지원부충당금_Hana 2011-1 Program_Data Disk_Pool B_v2(v5-1더밸류-이교민)_차주명관리_20110726_v1 2 4" xfId="16674" xr:uid="{00000000-0005-0000-0000-00008B160000}"/>
    <cellStyle name="_-* #,##0_-;-* #,##0_-;_-* &quot;-&quot;_-;_-@_-_재무지원부충당금_Hana 2011-1 Program_Data Disk_Pool B_v2(v5-1더밸류-이교민)_차주명관리_20110726_v1 2 4 2" xfId="27008" xr:uid="{00000000-0005-0000-0000-00008C160000}"/>
    <cellStyle name="_-* #,##0_-;-* #,##0_-;_-* &quot;-&quot;_-;_-@_-_재무지원부충당금_Hana 2011-1 Program_Data Disk_Pool B_v2(v5-1더밸류-이교민)_차주명관리_20110726_v1 2 5" xfId="22801" xr:uid="{00000000-0005-0000-0000-00008D160000}"/>
    <cellStyle name="_-* #,##0_-;-* #,##0_-;_-* &quot;-&quot;_-;_-@_-_재무지원부충당금_Hana 2011-1 Program_Data Disk_Pool B_v2(v5-1더밸류-이교민)_차주명관리_20110726_v1 3" xfId="1589" xr:uid="{00000000-0005-0000-0000-00008E160000}"/>
    <cellStyle name="_-* #,##0_-;-* #,##0_-;_-* &quot;-&quot;_-;_-@_-_재무지원부충당금_Hana 2011-1 Program_Data Disk_Pool B_v2(v5-1더밸류-이교민)_차주명관리_20110726_v1 3 2" xfId="1590" xr:uid="{00000000-0005-0000-0000-00008F160000}"/>
    <cellStyle name="_-* #,##0_-;-* #,##0_-;_-* &quot;-&quot;_-;_-@_-_재무지원부충당금_Hana 2011-1 Program_Data Disk_Pool B_v2(v5-1더밸류-이교민)_차주명관리_20110726_v1 3 2 2" xfId="16678" xr:uid="{00000000-0005-0000-0000-000090160000}"/>
    <cellStyle name="_-* #,##0_-;-* #,##0_-;_-* &quot;-&quot;_-;_-@_-_재무지원부충당금_Hana 2011-1 Program_Data Disk_Pool B_v2(v5-1더밸류-이교민)_차주명관리_20110726_v1 3 2 2 2" xfId="27012" xr:uid="{00000000-0005-0000-0000-000091160000}"/>
    <cellStyle name="_-* #,##0_-;-* #,##0_-;_-* &quot;-&quot;_-;_-@_-_재무지원부충당금_Hana 2011-1 Program_Data Disk_Pool B_v2(v5-1더밸류-이교민)_차주명관리_20110726_v1 3 2 3" xfId="22805" xr:uid="{00000000-0005-0000-0000-000092160000}"/>
    <cellStyle name="_-* #,##0_-;-* #,##0_-;_-* &quot;-&quot;_-;_-@_-_재무지원부충당금_Hana 2011-1 Program_Data Disk_Pool B_v2(v5-1더밸류-이교민)_차주명관리_20110726_v1 3 3" xfId="1591" xr:uid="{00000000-0005-0000-0000-000093160000}"/>
    <cellStyle name="_-* #,##0_-;-* #,##0_-;_-* &quot;-&quot;_-;_-@_-_재무지원부충당금_Hana 2011-1 Program_Data Disk_Pool B_v2(v5-1더밸류-이교민)_차주명관리_20110726_v1 3 3 2" xfId="16679" xr:uid="{00000000-0005-0000-0000-000094160000}"/>
    <cellStyle name="_-* #,##0_-;-* #,##0_-;_-* &quot;-&quot;_-;_-@_-_재무지원부충당금_Hana 2011-1 Program_Data Disk_Pool B_v2(v5-1더밸류-이교민)_차주명관리_20110726_v1 3 3 2 2" xfId="27013" xr:uid="{00000000-0005-0000-0000-000095160000}"/>
    <cellStyle name="_-* #,##0_-;-* #,##0_-;_-* &quot;-&quot;_-;_-@_-_재무지원부충당금_Hana 2011-1 Program_Data Disk_Pool B_v2(v5-1더밸류-이교민)_차주명관리_20110726_v1 3 3 3" xfId="22806" xr:uid="{00000000-0005-0000-0000-000096160000}"/>
    <cellStyle name="_-* #,##0_-;-* #,##0_-;_-* &quot;-&quot;_-;_-@_-_재무지원부충당금_Hana 2011-1 Program_Data Disk_Pool B_v2(v5-1더밸류-이교민)_차주명관리_20110726_v1 3 4" xfId="16677" xr:uid="{00000000-0005-0000-0000-000097160000}"/>
    <cellStyle name="_-* #,##0_-;-* #,##0_-;_-* &quot;-&quot;_-;_-@_-_재무지원부충당금_Hana 2011-1 Program_Data Disk_Pool B_v2(v5-1더밸류-이교민)_차주명관리_20110726_v1 3 4 2" xfId="27011" xr:uid="{00000000-0005-0000-0000-000098160000}"/>
    <cellStyle name="_-* #,##0_-;-* #,##0_-;_-* &quot;-&quot;_-;_-@_-_재무지원부충당금_Hana 2011-1 Program_Data Disk_Pool B_v2(v5-1더밸류-이교민)_차주명관리_20110726_v1 3 5" xfId="22804" xr:uid="{00000000-0005-0000-0000-000099160000}"/>
    <cellStyle name="_-* #,##0_-;-* #,##0_-;_-* &quot;-&quot;_-;_-@_-_재무지원부충당금_Hana 2011-1 Program_Data Disk_Pool B_v2(v5-1더밸류-이교민)_차주명관리_20110726_v1 4" xfId="1592" xr:uid="{00000000-0005-0000-0000-00009A160000}"/>
    <cellStyle name="_-* #,##0_-;-* #,##0_-;_-* &quot;-&quot;_-;_-@_-_재무지원부충당금_Hana 2011-1 Program_Data Disk_Pool B_v2(v5-1더밸류-이교민)_차주명관리_20110726_v1 4 2" xfId="1593" xr:uid="{00000000-0005-0000-0000-00009B160000}"/>
    <cellStyle name="_-* #,##0_-;-* #,##0_-;_-* &quot;-&quot;_-;_-@_-_재무지원부충당금_Hana 2011-1 Program_Data Disk_Pool B_v2(v5-1더밸류-이교민)_차주명관리_20110726_v1 4 2 2" xfId="16681" xr:uid="{00000000-0005-0000-0000-00009C160000}"/>
    <cellStyle name="_-* #,##0_-;-* #,##0_-;_-* &quot;-&quot;_-;_-@_-_재무지원부충당금_Hana 2011-1 Program_Data Disk_Pool B_v2(v5-1더밸류-이교민)_차주명관리_20110726_v1 4 2 2 2" xfId="27015" xr:uid="{00000000-0005-0000-0000-00009D160000}"/>
    <cellStyle name="_-* #,##0_-;-* #,##0_-;_-* &quot;-&quot;_-;_-@_-_재무지원부충당금_Hana 2011-1 Program_Data Disk_Pool B_v2(v5-1더밸류-이교민)_차주명관리_20110726_v1 4 2 3" xfId="22808" xr:uid="{00000000-0005-0000-0000-00009E160000}"/>
    <cellStyle name="_-* #,##0_-;-* #,##0_-;_-* &quot;-&quot;_-;_-@_-_재무지원부충당금_Hana 2011-1 Program_Data Disk_Pool B_v2(v5-1더밸류-이교민)_차주명관리_20110726_v1 4 3" xfId="1594" xr:uid="{00000000-0005-0000-0000-00009F160000}"/>
    <cellStyle name="_-* #,##0_-;-* #,##0_-;_-* &quot;-&quot;_-;_-@_-_재무지원부충당금_Hana 2011-1 Program_Data Disk_Pool B_v2(v5-1더밸류-이교민)_차주명관리_20110726_v1 4 3 2" xfId="16682" xr:uid="{00000000-0005-0000-0000-0000A0160000}"/>
    <cellStyle name="_-* #,##0_-;-* #,##0_-;_-* &quot;-&quot;_-;_-@_-_재무지원부충당금_Hana 2011-1 Program_Data Disk_Pool B_v2(v5-1더밸류-이교민)_차주명관리_20110726_v1 4 3 2 2" xfId="27016" xr:uid="{00000000-0005-0000-0000-0000A1160000}"/>
    <cellStyle name="_-* #,##0_-;-* #,##0_-;_-* &quot;-&quot;_-;_-@_-_재무지원부충당금_Hana 2011-1 Program_Data Disk_Pool B_v2(v5-1더밸류-이교민)_차주명관리_20110726_v1 4 3 3" xfId="22809" xr:uid="{00000000-0005-0000-0000-0000A2160000}"/>
    <cellStyle name="_-* #,##0_-;-* #,##0_-;_-* &quot;-&quot;_-;_-@_-_재무지원부충당금_Hana 2011-1 Program_Data Disk_Pool B_v2(v5-1더밸류-이교민)_차주명관리_20110726_v1 4 4" xfId="16680" xr:uid="{00000000-0005-0000-0000-0000A3160000}"/>
    <cellStyle name="_-* #,##0_-;-* #,##0_-;_-* &quot;-&quot;_-;_-@_-_재무지원부충당금_Hana 2011-1 Program_Data Disk_Pool B_v2(v5-1더밸류-이교민)_차주명관리_20110726_v1 4 4 2" xfId="27014" xr:uid="{00000000-0005-0000-0000-0000A4160000}"/>
    <cellStyle name="_-* #,##0_-;-* #,##0_-;_-* &quot;-&quot;_-;_-@_-_재무지원부충당금_Hana 2011-1 Program_Data Disk_Pool B_v2(v5-1더밸류-이교민)_차주명관리_20110726_v1 4 5" xfId="22807" xr:uid="{00000000-0005-0000-0000-0000A5160000}"/>
    <cellStyle name="_-* #,##0_-;-* #,##0_-;_-* &quot;-&quot;_-;_-@_-_재무지원부충당금_Hana 2011-1 Program_Data Disk_Pool B_v2(v5-1더밸류-이교민)_차주명관리_20110726_v1 5" xfId="1595" xr:uid="{00000000-0005-0000-0000-0000A6160000}"/>
    <cellStyle name="_-* #,##0_-;-* #,##0_-;_-* &quot;-&quot;_-;_-@_-_재무지원부충당금_Hana 2011-1 Program_Data Disk_Pool B_v2(v5-1더밸류-이교민)_차주명관리_20110726_v1 5 2" xfId="16683" xr:uid="{00000000-0005-0000-0000-0000A7160000}"/>
    <cellStyle name="_-* #,##0_-;-* #,##0_-;_-* &quot;-&quot;_-;_-@_-_재무지원부충당금_Hana 2011-1 Program_Data Disk_Pool B_v2(v5-1더밸류-이교민)_차주명관리_20110726_v1 5 2 2" xfId="27017" xr:uid="{00000000-0005-0000-0000-0000A8160000}"/>
    <cellStyle name="_-* #,##0_-;-* #,##0_-;_-* &quot;-&quot;_-;_-@_-_재무지원부충당금_Hana 2011-1 Program_Data Disk_Pool B_v2(v5-1더밸류-이교민)_차주명관리_20110726_v1 5 3" xfId="22810" xr:uid="{00000000-0005-0000-0000-0000A9160000}"/>
    <cellStyle name="_-* #,##0_-;-* #,##0_-;_-* &quot;-&quot;_-;_-@_-_재무지원부충당금_Hana 2011-1 Program_Data Disk_Pool B_v2(v5-1더밸류-이교민)_차주명관리_20110726_v1 6" xfId="1596" xr:uid="{00000000-0005-0000-0000-0000AA160000}"/>
    <cellStyle name="_-* #,##0_-;-* #,##0_-;_-* &quot;-&quot;_-;_-@_-_재무지원부충당금_Hana 2011-1 Program_Data Disk_Pool B_v2(v5-1더밸류-이교민)_차주명관리_20110726_v1 6 2" xfId="16684" xr:uid="{00000000-0005-0000-0000-0000AB160000}"/>
    <cellStyle name="_-* #,##0_-;-* #,##0_-;_-* &quot;-&quot;_-;_-@_-_재무지원부충당금_Hana 2011-1 Program_Data Disk_Pool B_v2(v5-1더밸류-이교민)_차주명관리_20110726_v1 6 2 2" xfId="27018" xr:uid="{00000000-0005-0000-0000-0000AC160000}"/>
    <cellStyle name="_-* #,##0_-;-* #,##0_-;_-* &quot;-&quot;_-;_-@_-_재무지원부충당금_Hana 2011-1 Program_Data Disk_Pool B_v2(v5-1더밸류-이교민)_차주명관리_20110726_v1 6 3" xfId="22811" xr:uid="{00000000-0005-0000-0000-0000AD160000}"/>
    <cellStyle name="_-* #,##0_-;-* #,##0_-;_-* &quot;-&quot;_-;_-@_-_재무지원부충당금_Hana 2011-1 Program_Data Disk_Pool B_v2(v5-1더밸류-이교민)_차주명관리_20110726_v1 7" xfId="1597" xr:uid="{00000000-0005-0000-0000-0000AE160000}"/>
    <cellStyle name="_-* #,##0_-;-* #,##0_-;_-* &quot;-&quot;_-;_-@_-_재무지원부충당금_Hana 2011-1 Program_Data Disk_Pool B_v2(v5-1더밸류-이교민)_차주명관리_20110726_v1 7 2" xfId="16685" xr:uid="{00000000-0005-0000-0000-0000AF160000}"/>
    <cellStyle name="_-* #,##0_-;-* #,##0_-;_-* &quot;-&quot;_-;_-@_-_재무지원부충당금_Hana 2011-1 Program_Data Disk_Pool B_v2(v5-1더밸류-이교민)_차주명관리_20110726_v1 7 2 2" xfId="27019" xr:uid="{00000000-0005-0000-0000-0000B0160000}"/>
    <cellStyle name="_-* #,##0_-;-* #,##0_-;_-* &quot;-&quot;_-;_-@_-_재무지원부충당금_Hana 2011-1 Program_Data Disk_Pool B_v2(v5-1더밸류-이교민)_차주명관리_20110726_v1 7 3" xfId="22812" xr:uid="{00000000-0005-0000-0000-0000B1160000}"/>
    <cellStyle name="_-* #,##0_-;-* #,##0_-;_-* &quot;-&quot;_-;_-@_-_재무지원부충당금_Hana 2011-1 Program_Data Disk_Pool B_v2(v5-1더밸류-이교민)_차주명관리_20110726_v1 8" xfId="16673" xr:uid="{00000000-0005-0000-0000-0000B2160000}"/>
    <cellStyle name="_-* #,##0_-;-* #,##0_-;_-* &quot;-&quot;_-;_-@_-_재무지원부충당금_Hana 2011-1 Program_Data Disk_Pool B_v2(v5-1더밸류-이교민)_차주명관리_20110726_v1 8 2" xfId="27007" xr:uid="{00000000-0005-0000-0000-0000B3160000}"/>
    <cellStyle name="_-* #,##0_-;-* #,##0_-;_-* &quot;-&quot;_-;_-@_-_재무지원부충당금_Hana 2011-1 Program_Data Disk_Pool B_v2(v5-1더밸류-이교민)_차주명관리_20110726_v1 9" xfId="22800" xr:uid="{00000000-0005-0000-0000-0000B4160000}"/>
    <cellStyle name="_-* #,##0_-;-* #,##0_-;_-* &quot;-&quot;_-;_-@_-_재무지원부충당금_SHB_2011-3_담보sheet(더밸류_v6이교민)" xfId="1598" xr:uid="{00000000-0005-0000-0000-0000B5160000}"/>
    <cellStyle name="_-* #,##0_-;-* #,##0_-;_-* &quot;-&quot;_-;_-@_-_재무지원부충당금_SHB_2011-3_담보sheet(더밸류_v6이교민) 2" xfId="1599" xr:uid="{00000000-0005-0000-0000-0000B6160000}"/>
    <cellStyle name="_-* #,##0_-;-* #,##0_-;_-* &quot;-&quot;_-;_-@_-_재무지원부충당금_SHB_2011-3_담보sheet(더밸류_v6이교민) 2 2" xfId="1600" xr:uid="{00000000-0005-0000-0000-0000B7160000}"/>
    <cellStyle name="_-* #,##0_-;-* #,##0_-;_-* &quot;-&quot;_-;_-@_-_재무지원부충당금_SHB_2011-3_담보sheet(더밸류_v6이교민) 2 2 2" xfId="16688" xr:uid="{00000000-0005-0000-0000-0000B8160000}"/>
    <cellStyle name="_-* #,##0_-;-* #,##0_-;_-* &quot;-&quot;_-;_-@_-_재무지원부충당금_SHB_2011-3_담보sheet(더밸류_v6이교민) 2 2 2 2" xfId="27022" xr:uid="{00000000-0005-0000-0000-0000B9160000}"/>
    <cellStyle name="_-* #,##0_-;-* #,##0_-;_-* &quot;-&quot;_-;_-@_-_재무지원부충당금_SHB_2011-3_담보sheet(더밸류_v6이교민) 2 2 3" xfId="22815" xr:uid="{00000000-0005-0000-0000-0000BA160000}"/>
    <cellStyle name="_-* #,##0_-;-* #,##0_-;_-* &quot;-&quot;_-;_-@_-_재무지원부충당금_SHB_2011-3_담보sheet(더밸류_v6이교민) 2 3" xfId="1601" xr:uid="{00000000-0005-0000-0000-0000BB160000}"/>
    <cellStyle name="_-* #,##0_-;-* #,##0_-;_-* &quot;-&quot;_-;_-@_-_재무지원부충당금_SHB_2011-3_담보sheet(더밸류_v6이교민) 2 3 2" xfId="16689" xr:uid="{00000000-0005-0000-0000-0000BC160000}"/>
    <cellStyle name="_-* #,##0_-;-* #,##0_-;_-* &quot;-&quot;_-;_-@_-_재무지원부충당금_SHB_2011-3_담보sheet(더밸류_v6이교민) 2 3 2 2" xfId="27023" xr:uid="{00000000-0005-0000-0000-0000BD160000}"/>
    <cellStyle name="_-* #,##0_-;-* #,##0_-;_-* &quot;-&quot;_-;_-@_-_재무지원부충당금_SHB_2011-3_담보sheet(더밸류_v6이교민) 2 3 3" xfId="22816" xr:uid="{00000000-0005-0000-0000-0000BE160000}"/>
    <cellStyle name="_-* #,##0_-;-* #,##0_-;_-* &quot;-&quot;_-;_-@_-_재무지원부충당금_SHB_2011-3_담보sheet(더밸류_v6이교민) 2 4" xfId="16687" xr:uid="{00000000-0005-0000-0000-0000BF160000}"/>
    <cellStyle name="_-* #,##0_-;-* #,##0_-;_-* &quot;-&quot;_-;_-@_-_재무지원부충당금_SHB_2011-3_담보sheet(더밸류_v6이교민) 2 4 2" xfId="27021" xr:uid="{00000000-0005-0000-0000-0000C0160000}"/>
    <cellStyle name="_-* #,##0_-;-* #,##0_-;_-* &quot;-&quot;_-;_-@_-_재무지원부충당금_SHB_2011-3_담보sheet(더밸류_v6이교민) 2 5" xfId="22814" xr:uid="{00000000-0005-0000-0000-0000C1160000}"/>
    <cellStyle name="_-* #,##0_-;-* #,##0_-;_-* &quot;-&quot;_-;_-@_-_재무지원부충당금_SHB_2011-3_담보sheet(더밸류_v6이교민) 3" xfId="1602" xr:uid="{00000000-0005-0000-0000-0000C2160000}"/>
    <cellStyle name="_-* #,##0_-;-* #,##0_-;_-* &quot;-&quot;_-;_-@_-_재무지원부충당금_SHB_2011-3_담보sheet(더밸류_v6이교민) 3 2" xfId="1603" xr:uid="{00000000-0005-0000-0000-0000C3160000}"/>
    <cellStyle name="_-* #,##0_-;-* #,##0_-;_-* &quot;-&quot;_-;_-@_-_재무지원부충당금_SHB_2011-3_담보sheet(더밸류_v6이교민) 3 2 2" xfId="16691" xr:uid="{00000000-0005-0000-0000-0000C4160000}"/>
    <cellStyle name="_-* #,##0_-;-* #,##0_-;_-* &quot;-&quot;_-;_-@_-_재무지원부충당금_SHB_2011-3_담보sheet(더밸류_v6이교민) 3 2 2 2" xfId="27025" xr:uid="{00000000-0005-0000-0000-0000C5160000}"/>
    <cellStyle name="_-* #,##0_-;-* #,##0_-;_-* &quot;-&quot;_-;_-@_-_재무지원부충당금_SHB_2011-3_담보sheet(더밸류_v6이교민) 3 2 3" xfId="22818" xr:uid="{00000000-0005-0000-0000-0000C6160000}"/>
    <cellStyle name="_-* #,##0_-;-* #,##0_-;_-* &quot;-&quot;_-;_-@_-_재무지원부충당금_SHB_2011-3_담보sheet(더밸류_v6이교민) 3 3" xfId="1604" xr:uid="{00000000-0005-0000-0000-0000C7160000}"/>
    <cellStyle name="_-* #,##0_-;-* #,##0_-;_-* &quot;-&quot;_-;_-@_-_재무지원부충당금_SHB_2011-3_담보sheet(더밸류_v6이교민) 3 3 2" xfId="16692" xr:uid="{00000000-0005-0000-0000-0000C8160000}"/>
    <cellStyle name="_-* #,##0_-;-* #,##0_-;_-* &quot;-&quot;_-;_-@_-_재무지원부충당금_SHB_2011-3_담보sheet(더밸류_v6이교민) 3 3 2 2" xfId="27026" xr:uid="{00000000-0005-0000-0000-0000C9160000}"/>
    <cellStyle name="_-* #,##0_-;-* #,##0_-;_-* &quot;-&quot;_-;_-@_-_재무지원부충당금_SHB_2011-3_담보sheet(더밸류_v6이교민) 3 3 3" xfId="22819" xr:uid="{00000000-0005-0000-0000-0000CA160000}"/>
    <cellStyle name="_-* #,##0_-;-* #,##0_-;_-* &quot;-&quot;_-;_-@_-_재무지원부충당금_SHB_2011-3_담보sheet(더밸류_v6이교민) 3 4" xfId="16690" xr:uid="{00000000-0005-0000-0000-0000CB160000}"/>
    <cellStyle name="_-* #,##0_-;-* #,##0_-;_-* &quot;-&quot;_-;_-@_-_재무지원부충당금_SHB_2011-3_담보sheet(더밸류_v6이교민) 3 4 2" xfId="27024" xr:uid="{00000000-0005-0000-0000-0000CC160000}"/>
    <cellStyle name="_-* #,##0_-;-* #,##0_-;_-* &quot;-&quot;_-;_-@_-_재무지원부충당금_SHB_2011-3_담보sheet(더밸류_v6이교민) 3 5" xfId="22817" xr:uid="{00000000-0005-0000-0000-0000CD160000}"/>
    <cellStyle name="_-* #,##0_-;-* #,##0_-;_-* &quot;-&quot;_-;_-@_-_재무지원부충당금_SHB_2011-3_담보sheet(더밸류_v6이교민) 4" xfId="1605" xr:uid="{00000000-0005-0000-0000-0000CE160000}"/>
    <cellStyle name="_-* #,##0_-;-* #,##0_-;_-* &quot;-&quot;_-;_-@_-_재무지원부충당금_SHB_2011-3_담보sheet(더밸류_v6이교민) 4 2" xfId="1606" xr:uid="{00000000-0005-0000-0000-0000CF160000}"/>
    <cellStyle name="_-* #,##0_-;-* #,##0_-;_-* &quot;-&quot;_-;_-@_-_재무지원부충당금_SHB_2011-3_담보sheet(더밸류_v6이교민) 4 2 2" xfId="16694" xr:uid="{00000000-0005-0000-0000-0000D0160000}"/>
    <cellStyle name="_-* #,##0_-;-* #,##0_-;_-* &quot;-&quot;_-;_-@_-_재무지원부충당금_SHB_2011-3_담보sheet(더밸류_v6이교민) 4 2 2 2" xfId="27028" xr:uid="{00000000-0005-0000-0000-0000D1160000}"/>
    <cellStyle name="_-* #,##0_-;-* #,##0_-;_-* &quot;-&quot;_-;_-@_-_재무지원부충당금_SHB_2011-3_담보sheet(더밸류_v6이교민) 4 2 3" xfId="22821" xr:uid="{00000000-0005-0000-0000-0000D2160000}"/>
    <cellStyle name="_-* #,##0_-;-* #,##0_-;_-* &quot;-&quot;_-;_-@_-_재무지원부충당금_SHB_2011-3_담보sheet(더밸류_v6이교민) 4 3" xfId="1607" xr:uid="{00000000-0005-0000-0000-0000D3160000}"/>
    <cellStyle name="_-* #,##0_-;-* #,##0_-;_-* &quot;-&quot;_-;_-@_-_재무지원부충당금_SHB_2011-3_담보sheet(더밸류_v6이교민) 4 3 2" xfId="16695" xr:uid="{00000000-0005-0000-0000-0000D4160000}"/>
    <cellStyle name="_-* #,##0_-;-* #,##0_-;_-* &quot;-&quot;_-;_-@_-_재무지원부충당금_SHB_2011-3_담보sheet(더밸류_v6이교민) 4 3 2 2" xfId="27029" xr:uid="{00000000-0005-0000-0000-0000D5160000}"/>
    <cellStyle name="_-* #,##0_-;-* #,##0_-;_-* &quot;-&quot;_-;_-@_-_재무지원부충당금_SHB_2011-3_담보sheet(더밸류_v6이교민) 4 3 3" xfId="22822" xr:uid="{00000000-0005-0000-0000-0000D6160000}"/>
    <cellStyle name="_-* #,##0_-;-* #,##0_-;_-* &quot;-&quot;_-;_-@_-_재무지원부충당금_SHB_2011-3_담보sheet(더밸류_v6이교민) 4 4" xfId="16693" xr:uid="{00000000-0005-0000-0000-0000D7160000}"/>
    <cellStyle name="_-* #,##0_-;-* #,##0_-;_-* &quot;-&quot;_-;_-@_-_재무지원부충당금_SHB_2011-3_담보sheet(더밸류_v6이교민) 4 4 2" xfId="27027" xr:uid="{00000000-0005-0000-0000-0000D8160000}"/>
    <cellStyle name="_-* #,##0_-;-* #,##0_-;_-* &quot;-&quot;_-;_-@_-_재무지원부충당금_SHB_2011-3_담보sheet(더밸류_v6이교민) 4 5" xfId="22820" xr:uid="{00000000-0005-0000-0000-0000D9160000}"/>
    <cellStyle name="_-* #,##0_-;-* #,##0_-;_-* &quot;-&quot;_-;_-@_-_재무지원부충당금_SHB_2011-3_담보sheet(더밸류_v6이교민) 5" xfId="1608" xr:uid="{00000000-0005-0000-0000-0000DA160000}"/>
    <cellStyle name="_-* #,##0_-;-* #,##0_-;_-* &quot;-&quot;_-;_-@_-_재무지원부충당금_SHB_2011-3_담보sheet(더밸류_v6이교민) 5 2" xfId="16696" xr:uid="{00000000-0005-0000-0000-0000DB160000}"/>
    <cellStyle name="_-* #,##0_-;-* #,##0_-;_-* &quot;-&quot;_-;_-@_-_재무지원부충당금_SHB_2011-3_담보sheet(더밸류_v6이교민) 5 2 2" xfId="27030" xr:uid="{00000000-0005-0000-0000-0000DC160000}"/>
    <cellStyle name="_-* #,##0_-;-* #,##0_-;_-* &quot;-&quot;_-;_-@_-_재무지원부충당금_SHB_2011-3_담보sheet(더밸류_v6이교민) 5 3" xfId="22823" xr:uid="{00000000-0005-0000-0000-0000DD160000}"/>
    <cellStyle name="_-* #,##0_-;-* #,##0_-;_-* &quot;-&quot;_-;_-@_-_재무지원부충당금_SHB_2011-3_담보sheet(더밸류_v6이교민) 6" xfId="1609" xr:uid="{00000000-0005-0000-0000-0000DE160000}"/>
    <cellStyle name="_-* #,##0_-;-* #,##0_-;_-* &quot;-&quot;_-;_-@_-_재무지원부충당금_SHB_2011-3_담보sheet(더밸류_v6이교민) 6 2" xfId="16697" xr:uid="{00000000-0005-0000-0000-0000DF160000}"/>
    <cellStyle name="_-* #,##0_-;-* #,##0_-;_-* &quot;-&quot;_-;_-@_-_재무지원부충당금_SHB_2011-3_담보sheet(더밸류_v6이교민) 6 2 2" xfId="27031" xr:uid="{00000000-0005-0000-0000-0000E0160000}"/>
    <cellStyle name="_-* #,##0_-;-* #,##0_-;_-* &quot;-&quot;_-;_-@_-_재무지원부충당금_SHB_2011-3_담보sheet(더밸류_v6이교민) 6 3" xfId="22824" xr:uid="{00000000-0005-0000-0000-0000E1160000}"/>
    <cellStyle name="_-* #,##0_-;-* #,##0_-;_-* &quot;-&quot;_-;_-@_-_재무지원부충당금_SHB_2011-3_담보sheet(더밸류_v6이교민) 7" xfId="1610" xr:uid="{00000000-0005-0000-0000-0000E2160000}"/>
    <cellStyle name="_-* #,##0_-;-* #,##0_-;_-* &quot;-&quot;_-;_-@_-_재무지원부충당금_SHB_2011-3_담보sheet(더밸류_v6이교민) 7 2" xfId="16698" xr:uid="{00000000-0005-0000-0000-0000E3160000}"/>
    <cellStyle name="_-* #,##0_-;-* #,##0_-;_-* &quot;-&quot;_-;_-@_-_재무지원부충당금_SHB_2011-3_담보sheet(더밸류_v6이교민) 7 2 2" xfId="27032" xr:uid="{00000000-0005-0000-0000-0000E4160000}"/>
    <cellStyle name="_-* #,##0_-;-* #,##0_-;_-* &quot;-&quot;_-;_-@_-_재무지원부충당금_SHB_2011-3_담보sheet(더밸류_v6이교민) 7 3" xfId="22825" xr:uid="{00000000-0005-0000-0000-0000E5160000}"/>
    <cellStyle name="_-* #,##0_-;-* #,##0_-;_-* &quot;-&quot;_-;_-@_-_재무지원부충당금_SHB_2011-3_담보sheet(더밸류_v6이교민) 8" xfId="16686" xr:uid="{00000000-0005-0000-0000-0000E6160000}"/>
    <cellStyle name="_-* #,##0_-;-* #,##0_-;_-* &quot;-&quot;_-;_-@_-_재무지원부충당금_SHB_2011-3_담보sheet(더밸류_v6이교민) 8 2" xfId="27020" xr:uid="{00000000-0005-0000-0000-0000E7160000}"/>
    <cellStyle name="_-* #,##0_-;-* #,##0_-;_-* &quot;-&quot;_-;_-@_-_재무지원부충당금_SHB_2011-3_담보sheet(더밸류_v6이교민) 9" xfId="22813" xr:uid="{00000000-0005-0000-0000-0000E8160000}"/>
    <cellStyle name="_-* #,##0_-;-* #,##0_-;_-* &quot;-&quot;_-;_-@_-_재무지원부충당금_SHB_2011-3_담보sheet(더밸류_v6이교민)_차주명관리_20110726_v1" xfId="1611" xr:uid="{00000000-0005-0000-0000-0000E9160000}"/>
    <cellStyle name="_-* #,##0_-;-* #,##0_-;_-* &quot;-&quot;_-;_-@_-_재무지원부충당금_SHB_2011-3_담보sheet(더밸류_v6이교민)_차주명관리_20110726_v1 2" xfId="1612" xr:uid="{00000000-0005-0000-0000-0000EA160000}"/>
    <cellStyle name="_-* #,##0_-;-* #,##0_-;_-* &quot;-&quot;_-;_-@_-_재무지원부충당금_SHB_2011-3_담보sheet(더밸류_v6이교민)_차주명관리_20110726_v1 2 2" xfId="1613" xr:uid="{00000000-0005-0000-0000-0000EB160000}"/>
    <cellStyle name="_-* #,##0_-;-* #,##0_-;_-* &quot;-&quot;_-;_-@_-_재무지원부충당금_SHB_2011-3_담보sheet(더밸류_v6이교민)_차주명관리_20110726_v1 2 2 2" xfId="16701" xr:uid="{00000000-0005-0000-0000-0000EC160000}"/>
    <cellStyle name="_-* #,##0_-;-* #,##0_-;_-* &quot;-&quot;_-;_-@_-_재무지원부충당금_SHB_2011-3_담보sheet(더밸류_v6이교민)_차주명관리_20110726_v1 2 2 2 2" xfId="27035" xr:uid="{00000000-0005-0000-0000-0000ED160000}"/>
    <cellStyle name="_-* #,##0_-;-* #,##0_-;_-* &quot;-&quot;_-;_-@_-_재무지원부충당금_SHB_2011-3_담보sheet(더밸류_v6이교민)_차주명관리_20110726_v1 2 2 3" xfId="22828" xr:uid="{00000000-0005-0000-0000-0000EE160000}"/>
    <cellStyle name="_-* #,##0_-;-* #,##0_-;_-* &quot;-&quot;_-;_-@_-_재무지원부충당금_SHB_2011-3_담보sheet(더밸류_v6이교민)_차주명관리_20110726_v1 2 3" xfId="1614" xr:uid="{00000000-0005-0000-0000-0000EF160000}"/>
    <cellStyle name="_-* #,##0_-;-* #,##0_-;_-* &quot;-&quot;_-;_-@_-_재무지원부충당금_SHB_2011-3_담보sheet(더밸류_v6이교민)_차주명관리_20110726_v1 2 3 2" xfId="16702" xr:uid="{00000000-0005-0000-0000-0000F0160000}"/>
    <cellStyle name="_-* #,##0_-;-* #,##0_-;_-* &quot;-&quot;_-;_-@_-_재무지원부충당금_SHB_2011-3_담보sheet(더밸류_v6이교민)_차주명관리_20110726_v1 2 3 2 2" xfId="27036" xr:uid="{00000000-0005-0000-0000-0000F1160000}"/>
    <cellStyle name="_-* #,##0_-;-* #,##0_-;_-* &quot;-&quot;_-;_-@_-_재무지원부충당금_SHB_2011-3_담보sheet(더밸류_v6이교민)_차주명관리_20110726_v1 2 3 3" xfId="22829" xr:uid="{00000000-0005-0000-0000-0000F2160000}"/>
    <cellStyle name="_-* #,##0_-;-* #,##0_-;_-* &quot;-&quot;_-;_-@_-_재무지원부충당금_SHB_2011-3_담보sheet(더밸류_v6이교민)_차주명관리_20110726_v1 2 4" xfId="16700" xr:uid="{00000000-0005-0000-0000-0000F3160000}"/>
    <cellStyle name="_-* #,##0_-;-* #,##0_-;_-* &quot;-&quot;_-;_-@_-_재무지원부충당금_SHB_2011-3_담보sheet(더밸류_v6이교민)_차주명관리_20110726_v1 2 4 2" xfId="27034" xr:uid="{00000000-0005-0000-0000-0000F4160000}"/>
    <cellStyle name="_-* #,##0_-;-* #,##0_-;_-* &quot;-&quot;_-;_-@_-_재무지원부충당금_SHB_2011-3_담보sheet(더밸류_v6이교민)_차주명관리_20110726_v1 2 5" xfId="22827" xr:uid="{00000000-0005-0000-0000-0000F5160000}"/>
    <cellStyle name="_-* #,##0_-;-* #,##0_-;_-* &quot;-&quot;_-;_-@_-_재무지원부충당금_SHB_2011-3_담보sheet(더밸류_v6이교민)_차주명관리_20110726_v1 3" xfId="1615" xr:uid="{00000000-0005-0000-0000-0000F6160000}"/>
    <cellStyle name="_-* #,##0_-;-* #,##0_-;_-* &quot;-&quot;_-;_-@_-_재무지원부충당금_SHB_2011-3_담보sheet(더밸류_v6이교민)_차주명관리_20110726_v1 3 2" xfId="1616" xr:uid="{00000000-0005-0000-0000-0000F7160000}"/>
    <cellStyle name="_-* #,##0_-;-* #,##0_-;_-* &quot;-&quot;_-;_-@_-_재무지원부충당금_SHB_2011-3_담보sheet(더밸류_v6이교민)_차주명관리_20110726_v1 3 2 2" xfId="16704" xr:uid="{00000000-0005-0000-0000-0000F8160000}"/>
    <cellStyle name="_-* #,##0_-;-* #,##0_-;_-* &quot;-&quot;_-;_-@_-_재무지원부충당금_SHB_2011-3_담보sheet(더밸류_v6이교민)_차주명관리_20110726_v1 3 2 2 2" xfId="27038" xr:uid="{00000000-0005-0000-0000-0000F9160000}"/>
    <cellStyle name="_-* #,##0_-;-* #,##0_-;_-* &quot;-&quot;_-;_-@_-_재무지원부충당금_SHB_2011-3_담보sheet(더밸류_v6이교민)_차주명관리_20110726_v1 3 2 3" xfId="22831" xr:uid="{00000000-0005-0000-0000-0000FA160000}"/>
    <cellStyle name="_-* #,##0_-;-* #,##0_-;_-* &quot;-&quot;_-;_-@_-_재무지원부충당금_SHB_2011-3_담보sheet(더밸류_v6이교민)_차주명관리_20110726_v1 3 3" xfId="1617" xr:uid="{00000000-0005-0000-0000-0000FB160000}"/>
    <cellStyle name="_-* #,##0_-;-* #,##0_-;_-* &quot;-&quot;_-;_-@_-_재무지원부충당금_SHB_2011-3_담보sheet(더밸류_v6이교민)_차주명관리_20110726_v1 3 3 2" xfId="16705" xr:uid="{00000000-0005-0000-0000-0000FC160000}"/>
    <cellStyle name="_-* #,##0_-;-* #,##0_-;_-* &quot;-&quot;_-;_-@_-_재무지원부충당금_SHB_2011-3_담보sheet(더밸류_v6이교민)_차주명관리_20110726_v1 3 3 2 2" xfId="27039" xr:uid="{00000000-0005-0000-0000-0000FD160000}"/>
    <cellStyle name="_-* #,##0_-;-* #,##0_-;_-* &quot;-&quot;_-;_-@_-_재무지원부충당금_SHB_2011-3_담보sheet(더밸류_v6이교민)_차주명관리_20110726_v1 3 3 3" xfId="22832" xr:uid="{00000000-0005-0000-0000-0000FE160000}"/>
    <cellStyle name="_-* #,##0_-;-* #,##0_-;_-* &quot;-&quot;_-;_-@_-_재무지원부충당금_SHB_2011-3_담보sheet(더밸류_v6이교민)_차주명관리_20110726_v1 3 4" xfId="16703" xr:uid="{00000000-0005-0000-0000-0000FF160000}"/>
    <cellStyle name="_-* #,##0_-;-* #,##0_-;_-* &quot;-&quot;_-;_-@_-_재무지원부충당금_SHB_2011-3_담보sheet(더밸류_v6이교민)_차주명관리_20110726_v1 3 4 2" xfId="27037" xr:uid="{00000000-0005-0000-0000-000000170000}"/>
    <cellStyle name="_-* #,##0_-;-* #,##0_-;_-* &quot;-&quot;_-;_-@_-_재무지원부충당금_SHB_2011-3_담보sheet(더밸류_v6이교민)_차주명관리_20110726_v1 3 5" xfId="22830" xr:uid="{00000000-0005-0000-0000-000001170000}"/>
    <cellStyle name="_-* #,##0_-;-* #,##0_-;_-* &quot;-&quot;_-;_-@_-_재무지원부충당금_SHB_2011-3_담보sheet(더밸류_v6이교민)_차주명관리_20110726_v1 4" xfId="1618" xr:uid="{00000000-0005-0000-0000-000002170000}"/>
    <cellStyle name="_-* #,##0_-;-* #,##0_-;_-* &quot;-&quot;_-;_-@_-_재무지원부충당금_SHB_2011-3_담보sheet(더밸류_v6이교민)_차주명관리_20110726_v1 4 2" xfId="1619" xr:uid="{00000000-0005-0000-0000-000003170000}"/>
    <cellStyle name="_-* #,##0_-;-* #,##0_-;_-* &quot;-&quot;_-;_-@_-_재무지원부충당금_SHB_2011-3_담보sheet(더밸류_v6이교민)_차주명관리_20110726_v1 4 2 2" xfId="16707" xr:uid="{00000000-0005-0000-0000-000004170000}"/>
    <cellStyle name="_-* #,##0_-;-* #,##0_-;_-* &quot;-&quot;_-;_-@_-_재무지원부충당금_SHB_2011-3_담보sheet(더밸류_v6이교민)_차주명관리_20110726_v1 4 2 2 2" xfId="27041" xr:uid="{00000000-0005-0000-0000-000005170000}"/>
    <cellStyle name="_-* #,##0_-;-* #,##0_-;_-* &quot;-&quot;_-;_-@_-_재무지원부충당금_SHB_2011-3_담보sheet(더밸류_v6이교민)_차주명관리_20110726_v1 4 2 3" xfId="22834" xr:uid="{00000000-0005-0000-0000-000006170000}"/>
    <cellStyle name="_-* #,##0_-;-* #,##0_-;_-* &quot;-&quot;_-;_-@_-_재무지원부충당금_SHB_2011-3_담보sheet(더밸류_v6이교민)_차주명관리_20110726_v1 4 3" xfId="1620" xr:uid="{00000000-0005-0000-0000-000007170000}"/>
    <cellStyle name="_-* #,##0_-;-* #,##0_-;_-* &quot;-&quot;_-;_-@_-_재무지원부충당금_SHB_2011-3_담보sheet(더밸류_v6이교민)_차주명관리_20110726_v1 4 3 2" xfId="16708" xr:uid="{00000000-0005-0000-0000-000008170000}"/>
    <cellStyle name="_-* #,##0_-;-* #,##0_-;_-* &quot;-&quot;_-;_-@_-_재무지원부충당금_SHB_2011-3_담보sheet(더밸류_v6이교민)_차주명관리_20110726_v1 4 3 2 2" xfId="27042" xr:uid="{00000000-0005-0000-0000-000009170000}"/>
    <cellStyle name="_-* #,##0_-;-* #,##0_-;_-* &quot;-&quot;_-;_-@_-_재무지원부충당금_SHB_2011-3_담보sheet(더밸류_v6이교민)_차주명관리_20110726_v1 4 3 3" xfId="22835" xr:uid="{00000000-0005-0000-0000-00000A170000}"/>
    <cellStyle name="_-* #,##0_-;-* #,##0_-;_-* &quot;-&quot;_-;_-@_-_재무지원부충당금_SHB_2011-3_담보sheet(더밸류_v6이교민)_차주명관리_20110726_v1 4 4" xfId="16706" xr:uid="{00000000-0005-0000-0000-00000B170000}"/>
    <cellStyle name="_-* #,##0_-;-* #,##0_-;_-* &quot;-&quot;_-;_-@_-_재무지원부충당금_SHB_2011-3_담보sheet(더밸류_v6이교민)_차주명관리_20110726_v1 4 4 2" xfId="27040" xr:uid="{00000000-0005-0000-0000-00000C170000}"/>
    <cellStyle name="_-* #,##0_-;-* #,##0_-;_-* &quot;-&quot;_-;_-@_-_재무지원부충당금_SHB_2011-3_담보sheet(더밸류_v6이교민)_차주명관리_20110726_v1 4 5" xfId="22833" xr:uid="{00000000-0005-0000-0000-00000D170000}"/>
    <cellStyle name="_-* #,##0_-;-* #,##0_-;_-* &quot;-&quot;_-;_-@_-_재무지원부충당금_SHB_2011-3_담보sheet(더밸류_v6이교민)_차주명관리_20110726_v1 5" xfId="1621" xr:uid="{00000000-0005-0000-0000-00000E170000}"/>
    <cellStyle name="_-* #,##0_-;-* #,##0_-;_-* &quot;-&quot;_-;_-@_-_재무지원부충당금_SHB_2011-3_담보sheet(더밸류_v6이교민)_차주명관리_20110726_v1 5 2" xfId="16709" xr:uid="{00000000-0005-0000-0000-00000F170000}"/>
    <cellStyle name="_-* #,##0_-;-* #,##0_-;_-* &quot;-&quot;_-;_-@_-_재무지원부충당금_SHB_2011-3_담보sheet(더밸류_v6이교민)_차주명관리_20110726_v1 5 2 2" xfId="27043" xr:uid="{00000000-0005-0000-0000-000010170000}"/>
    <cellStyle name="_-* #,##0_-;-* #,##0_-;_-* &quot;-&quot;_-;_-@_-_재무지원부충당금_SHB_2011-3_담보sheet(더밸류_v6이교민)_차주명관리_20110726_v1 5 3" xfId="22836" xr:uid="{00000000-0005-0000-0000-000011170000}"/>
    <cellStyle name="_-* #,##0_-;-* #,##0_-;_-* &quot;-&quot;_-;_-@_-_재무지원부충당금_SHB_2011-3_담보sheet(더밸류_v6이교민)_차주명관리_20110726_v1 6" xfId="1622" xr:uid="{00000000-0005-0000-0000-000012170000}"/>
    <cellStyle name="_-* #,##0_-;-* #,##0_-;_-* &quot;-&quot;_-;_-@_-_재무지원부충당금_SHB_2011-3_담보sheet(더밸류_v6이교민)_차주명관리_20110726_v1 6 2" xfId="16710" xr:uid="{00000000-0005-0000-0000-000013170000}"/>
    <cellStyle name="_-* #,##0_-;-* #,##0_-;_-* &quot;-&quot;_-;_-@_-_재무지원부충당금_SHB_2011-3_담보sheet(더밸류_v6이교민)_차주명관리_20110726_v1 6 2 2" xfId="27044" xr:uid="{00000000-0005-0000-0000-000014170000}"/>
    <cellStyle name="_-* #,##0_-;-* #,##0_-;_-* &quot;-&quot;_-;_-@_-_재무지원부충당금_SHB_2011-3_담보sheet(더밸류_v6이교민)_차주명관리_20110726_v1 6 3" xfId="22837" xr:uid="{00000000-0005-0000-0000-000015170000}"/>
    <cellStyle name="_-* #,##0_-;-* #,##0_-;_-* &quot;-&quot;_-;_-@_-_재무지원부충당금_SHB_2011-3_담보sheet(더밸류_v6이교민)_차주명관리_20110726_v1 7" xfId="1623" xr:uid="{00000000-0005-0000-0000-000016170000}"/>
    <cellStyle name="_-* #,##0_-;-* #,##0_-;_-* &quot;-&quot;_-;_-@_-_재무지원부충당금_SHB_2011-3_담보sheet(더밸류_v6이교민)_차주명관리_20110726_v1 7 2" xfId="16711" xr:uid="{00000000-0005-0000-0000-000017170000}"/>
    <cellStyle name="_-* #,##0_-;-* #,##0_-;_-* &quot;-&quot;_-;_-@_-_재무지원부충당금_SHB_2011-3_담보sheet(더밸류_v6이교민)_차주명관리_20110726_v1 7 2 2" xfId="27045" xr:uid="{00000000-0005-0000-0000-000018170000}"/>
    <cellStyle name="_-* #,##0_-;-* #,##0_-;_-* &quot;-&quot;_-;_-@_-_재무지원부충당금_SHB_2011-3_담보sheet(더밸류_v6이교민)_차주명관리_20110726_v1 7 3" xfId="22838" xr:uid="{00000000-0005-0000-0000-000019170000}"/>
    <cellStyle name="_-* #,##0_-;-* #,##0_-;_-* &quot;-&quot;_-;_-@_-_재무지원부충당금_SHB_2011-3_담보sheet(더밸류_v6이교민)_차주명관리_20110726_v1 8" xfId="16699" xr:uid="{00000000-0005-0000-0000-00001A170000}"/>
    <cellStyle name="_-* #,##0_-;-* #,##0_-;_-* &quot;-&quot;_-;_-@_-_재무지원부충당금_SHB_2011-3_담보sheet(더밸류_v6이교민)_차주명관리_20110726_v1 8 2" xfId="27033" xr:uid="{00000000-0005-0000-0000-00001B170000}"/>
    <cellStyle name="_-* #,##0_-;-* #,##0_-;_-* &quot;-&quot;_-;_-@_-_재무지원부충당금_SHB_2011-3_담보sheet(더밸류_v6이교민)_차주명관리_20110726_v1 9" xfId="22826" xr:uid="{00000000-0005-0000-0000-00001C170000}"/>
    <cellStyle name="_-* #,##0_-;-* #,##0_-;_-* &quot;-&quot;_-;_-@_-_재무지원부충당금_Sheet1" xfId="1624" xr:uid="{00000000-0005-0000-0000-00001D170000}"/>
    <cellStyle name="_-* #,##0_-;-* #,##0_-;_-* &quot;-&quot;_-;_-@_-_재무지원부충당금_Sheet1 2" xfId="1625" xr:uid="{00000000-0005-0000-0000-00001E170000}"/>
    <cellStyle name="_-* #,##0_-;-* #,##0_-;_-* &quot;-&quot;_-;_-@_-_재무지원부충당금_Sheet1 2 2" xfId="1626" xr:uid="{00000000-0005-0000-0000-00001F170000}"/>
    <cellStyle name="_-* #,##0_-;-* #,##0_-;_-* &quot;-&quot;_-;_-@_-_재무지원부충당금_Sheet1 2 2 2" xfId="16714" xr:uid="{00000000-0005-0000-0000-000020170000}"/>
    <cellStyle name="_-* #,##0_-;-* #,##0_-;_-* &quot;-&quot;_-;_-@_-_재무지원부충당금_Sheet1 2 2 2 2" xfId="27048" xr:uid="{00000000-0005-0000-0000-000021170000}"/>
    <cellStyle name="_-* #,##0_-;-* #,##0_-;_-* &quot;-&quot;_-;_-@_-_재무지원부충당금_Sheet1 2 2 3" xfId="22841" xr:uid="{00000000-0005-0000-0000-000022170000}"/>
    <cellStyle name="_-* #,##0_-;-* #,##0_-;_-* &quot;-&quot;_-;_-@_-_재무지원부충당금_Sheet1 2 3" xfId="1627" xr:uid="{00000000-0005-0000-0000-000023170000}"/>
    <cellStyle name="_-* #,##0_-;-* #,##0_-;_-* &quot;-&quot;_-;_-@_-_재무지원부충당금_Sheet1 2 3 2" xfId="16715" xr:uid="{00000000-0005-0000-0000-000024170000}"/>
    <cellStyle name="_-* #,##0_-;-* #,##0_-;_-* &quot;-&quot;_-;_-@_-_재무지원부충당금_Sheet1 2 3 2 2" xfId="27049" xr:uid="{00000000-0005-0000-0000-000025170000}"/>
    <cellStyle name="_-* #,##0_-;-* #,##0_-;_-* &quot;-&quot;_-;_-@_-_재무지원부충당금_Sheet1 2 3 3" xfId="22842" xr:uid="{00000000-0005-0000-0000-000026170000}"/>
    <cellStyle name="_-* #,##0_-;-* #,##0_-;_-* &quot;-&quot;_-;_-@_-_재무지원부충당금_Sheet1 2 4" xfId="16713" xr:uid="{00000000-0005-0000-0000-000027170000}"/>
    <cellStyle name="_-* #,##0_-;-* #,##0_-;_-* &quot;-&quot;_-;_-@_-_재무지원부충당금_Sheet1 2 4 2" xfId="27047" xr:uid="{00000000-0005-0000-0000-000028170000}"/>
    <cellStyle name="_-* #,##0_-;-* #,##0_-;_-* &quot;-&quot;_-;_-@_-_재무지원부충당금_Sheet1 2 5" xfId="22840" xr:uid="{00000000-0005-0000-0000-000029170000}"/>
    <cellStyle name="_-* #,##0_-;-* #,##0_-;_-* &quot;-&quot;_-;_-@_-_재무지원부충당금_Sheet1 3" xfId="1628" xr:uid="{00000000-0005-0000-0000-00002A170000}"/>
    <cellStyle name="_-* #,##0_-;-* #,##0_-;_-* &quot;-&quot;_-;_-@_-_재무지원부충당금_Sheet1 3 2" xfId="1629" xr:uid="{00000000-0005-0000-0000-00002B170000}"/>
    <cellStyle name="_-* #,##0_-;-* #,##0_-;_-* &quot;-&quot;_-;_-@_-_재무지원부충당금_Sheet1 3 2 2" xfId="16717" xr:uid="{00000000-0005-0000-0000-00002C170000}"/>
    <cellStyle name="_-* #,##0_-;-* #,##0_-;_-* &quot;-&quot;_-;_-@_-_재무지원부충당금_Sheet1 3 2 2 2" xfId="27051" xr:uid="{00000000-0005-0000-0000-00002D170000}"/>
    <cellStyle name="_-* #,##0_-;-* #,##0_-;_-* &quot;-&quot;_-;_-@_-_재무지원부충당금_Sheet1 3 2 3" xfId="22844" xr:uid="{00000000-0005-0000-0000-00002E170000}"/>
    <cellStyle name="_-* #,##0_-;-* #,##0_-;_-* &quot;-&quot;_-;_-@_-_재무지원부충당금_Sheet1 3 3" xfId="1630" xr:uid="{00000000-0005-0000-0000-00002F170000}"/>
    <cellStyle name="_-* #,##0_-;-* #,##0_-;_-* &quot;-&quot;_-;_-@_-_재무지원부충당금_Sheet1 3 3 2" xfId="16718" xr:uid="{00000000-0005-0000-0000-000030170000}"/>
    <cellStyle name="_-* #,##0_-;-* #,##0_-;_-* &quot;-&quot;_-;_-@_-_재무지원부충당금_Sheet1 3 3 2 2" xfId="27052" xr:uid="{00000000-0005-0000-0000-000031170000}"/>
    <cellStyle name="_-* #,##0_-;-* #,##0_-;_-* &quot;-&quot;_-;_-@_-_재무지원부충당금_Sheet1 3 3 3" xfId="22845" xr:uid="{00000000-0005-0000-0000-000032170000}"/>
    <cellStyle name="_-* #,##0_-;-* #,##0_-;_-* &quot;-&quot;_-;_-@_-_재무지원부충당금_Sheet1 3 4" xfId="16716" xr:uid="{00000000-0005-0000-0000-000033170000}"/>
    <cellStyle name="_-* #,##0_-;-* #,##0_-;_-* &quot;-&quot;_-;_-@_-_재무지원부충당금_Sheet1 3 4 2" xfId="27050" xr:uid="{00000000-0005-0000-0000-000034170000}"/>
    <cellStyle name="_-* #,##0_-;-* #,##0_-;_-* &quot;-&quot;_-;_-@_-_재무지원부충당금_Sheet1 3 5" xfId="22843" xr:uid="{00000000-0005-0000-0000-000035170000}"/>
    <cellStyle name="_-* #,##0_-;-* #,##0_-;_-* &quot;-&quot;_-;_-@_-_재무지원부충당금_Sheet1 4" xfId="1631" xr:uid="{00000000-0005-0000-0000-000036170000}"/>
    <cellStyle name="_-* #,##0_-;-* #,##0_-;_-* &quot;-&quot;_-;_-@_-_재무지원부충당금_Sheet1 4 2" xfId="1632" xr:uid="{00000000-0005-0000-0000-000037170000}"/>
    <cellStyle name="_-* #,##0_-;-* #,##0_-;_-* &quot;-&quot;_-;_-@_-_재무지원부충당금_Sheet1 4 2 2" xfId="16720" xr:uid="{00000000-0005-0000-0000-000038170000}"/>
    <cellStyle name="_-* #,##0_-;-* #,##0_-;_-* &quot;-&quot;_-;_-@_-_재무지원부충당금_Sheet1 4 2 2 2" xfId="27054" xr:uid="{00000000-0005-0000-0000-000039170000}"/>
    <cellStyle name="_-* #,##0_-;-* #,##0_-;_-* &quot;-&quot;_-;_-@_-_재무지원부충당금_Sheet1 4 2 3" xfId="22847" xr:uid="{00000000-0005-0000-0000-00003A170000}"/>
    <cellStyle name="_-* #,##0_-;-* #,##0_-;_-* &quot;-&quot;_-;_-@_-_재무지원부충당금_Sheet1 4 3" xfId="1633" xr:uid="{00000000-0005-0000-0000-00003B170000}"/>
    <cellStyle name="_-* #,##0_-;-* #,##0_-;_-* &quot;-&quot;_-;_-@_-_재무지원부충당금_Sheet1 4 3 2" xfId="16721" xr:uid="{00000000-0005-0000-0000-00003C170000}"/>
    <cellStyle name="_-* #,##0_-;-* #,##0_-;_-* &quot;-&quot;_-;_-@_-_재무지원부충당금_Sheet1 4 3 2 2" xfId="27055" xr:uid="{00000000-0005-0000-0000-00003D170000}"/>
    <cellStyle name="_-* #,##0_-;-* #,##0_-;_-* &quot;-&quot;_-;_-@_-_재무지원부충당금_Sheet1 4 3 3" xfId="22848" xr:uid="{00000000-0005-0000-0000-00003E170000}"/>
    <cellStyle name="_-* #,##0_-;-* #,##0_-;_-* &quot;-&quot;_-;_-@_-_재무지원부충당금_Sheet1 4 4" xfId="16719" xr:uid="{00000000-0005-0000-0000-00003F170000}"/>
    <cellStyle name="_-* #,##0_-;-* #,##0_-;_-* &quot;-&quot;_-;_-@_-_재무지원부충당금_Sheet1 4 4 2" xfId="27053" xr:uid="{00000000-0005-0000-0000-000040170000}"/>
    <cellStyle name="_-* #,##0_-;-* #,##0_-;_-* &quot;-&quot;_-;_-@_-_재무지원부충당금_Sheet1 4 5" xfId="22846" xr:uid="{00000000-0005-0000-0000-000041170000}"/>
    <cellStyle name="_-* #,##0_-;-* #,##0_-;_-* &quot;-&quot;_-;_-@_-_재무지원부충당금_Sheet1 5" xfId="1634" xr:uid="{00000000-0005-0000-0000-000042170000}"/>
    <cellStyle name="_-* #,##0_-;-* #,##0_-;_-* &quot;-&quot;_-;_-@_-_재무지원부충당금_Sheet1 5 2" xfId="16722" xr:uid="{00000000-0005-0000-0000-000043170000}"/>
    <cellStyle name="_-* #,##0_-;-* #,##0_-;_-* &quot;-&quot;_-;_-@_-_재무지원부충당금_Sheet1 5 2 2" xfId="27056" xr:uid="{00000000-0005-0000-0000-000044170000}"/>
    <cellStyle name="_-* #,##0_-;-* #,##0_-;_-* &quot;-&quot;_-;_-@_-_재무지원부충당금_Sheet1 5 3" xfId="22849" xr:uid="{00000000-0005-0000-0000-000045170000}"/>
    <cellStyle name="_-* #,##0_-;-* #,##0_-;_-* &quot;-&quot;_-;_-@_-_재무지원부충당금_Sheet1 6" xfId="1635" xr:uid="{00000000-0005-0000-0000-000046170000}"/>
    <cellStyle name="_-* #,##0_-;-* #,##0_-;_-* &quot;-&quot;_-;_-@_-_재무지원부충당금_Sheet1 6 2" xfId="16723" xr:uid="{00000000-0005-0000-0000-000047170000}"/>
    <cellStyle name="_-* #,##0_-;-* #,##0_-;_-* &quot;-&quot;_-;_-@_-_재무지원부충당금_Sheet1 6 2 2" xfId="27057" xr:uid="{00000000-0005-0000-0000-000048170000}"/>
    <cellStyle name="_-* #,##0_-;-* #,##0_-;_-* &quot;-&quot;_-;_-@_-_재무지원부충당금_Sheet1 6 3" xfId="22850" xr:uid="{00000000-0005-0000-0000-000049170000}"/>
    <cellStyle name="_-* #,##0_-;-* #,##0_-;_-* &quot;-&quot;_-;_-@_-_재무지원부충당금_Sheet1 7" xfId="1636" xr:uid="{00000000-0005-0000-0000-00004A170000}"/>
    <cellStyle name="_-* #,##0_-;-* #,##0_-;_-* &quot;-&quot;_-;_-@_-_재무지원부충당금_Sheet1 7 2" xfId="16724" xr:uid="{00000000-0005-0000-0000-00004B170000}"/>
    <cellStyle name="_-* #,##0_-;-* #,##0_-;_-* &quot;-&quot;_-;_-@_-_재무지원부충당금_Sheet1 7 2 2" xfId="27058" xr:uid="{00000000-0005-0000-0000-00004C170000}"/>
    <cellStyle name="_-* #,##0_-;-* #,##0_-;_-* &quot;-&quot;_-;_-@_-_재무지원부충당금_Sheet1 7 3" xfId="22851" xr:uid="{00000000-0005-0000-0000-00004D170000}"/>
    <cellStyle name="_-* #,##0_-;-* #,##0_-;_-* &quot;-&quot;_-;_-@_-_재무지원부충당금_Sheet1 8" xfId="16712" xr:uid="{00000000-0005-0000-0000-00004E170000}"/>
    <cellStyle name="_-* #,##0_-;-* #,##0_-;_-* &quot;-&quot;_-;_-@_-_재무지원부충당금_Sheet1 8 2" xfId="27046" xr:uid="{00000000-0005-0000-0000-00004F170000}"/>
    <cellStyle name="_-* #,##0_-;-* #,##0_-;_-* &quot;-&quot;_-;_-@_-_재무지원부충당금_Sheet1 9" xfId="22839" xr:uid="{00000000-0005-0000-0000-000050170000}"/>
    <cellStyle name="_-* #,##0_-;-* #,##0_-;_-* &quot;-&quot;_-;_-@_-_재무지원부충당금_권리분석_v1(최초)-4" xfId="1637" xr:uid="{00000000-0005-0000-0000-000051170000}"/>
    <cellStyle name="_-* #,##0_-;-* #,##0_-;_-* &quot;-&quot;_-;_-@_-_재무지원부충당금_권리분석_v1(최초)-4 2" xfId="1638" xr:uid="{00000000-0005-0000-0000-000052170000}"/>
    <cellStyle name="_-* #,##0_-;-* #,##0_-;_-* &quot;-&quot;_-;_-@_-_재무지원부충당금_권리분석_v1(최초)-4 2 2" xfId="1639" xr:uid="{00000000-0005-0000-0000-000053170000}"/>
    <cellStyle name="_-* #,##0_-;-* #,##0_-;_-* &quot;-&quot;_-;_-@_-_재무지원부충당금_권리분석_v1(최초)-4 2 2 2" xfId="16727" xr:uid="{00000000-0005-0000-0000-000054170000}"/>
    <cellStyle name="_-* #,##0_-;-* #,##0_-;_-* &quot;-&quot;_-;_-@_-_재무지원부충당금_권리분석_v1(최초)-4 2 2 2 2" xfId="27061" xr:uid="{00000000-0005-0000-0000-000055170000}"/>
    <cellStyle name="_-* #,##0_-;-* #,##0_-;_-* &quot;-&quot;_-;_-@_-_재무지원부충당금_권리분석_v1(최초)-4 2 2 3" xfId="22854" xr:uid="{00000000-0005-0000-0000-000056170000}"/>
    <cellStyle name="_-* #,##0_-;-* #,##0_-;_-* &quot;-&quot;_-;_-@_-_재무지원부충당금_권리분석_v1(최초)-4 2 3" xfId="1640" xr:uid="{00000000-0005-0000-0000-000057170000}"/>
    <cellStyle name="_-* #,##0_-;-* #,##0_-;_-* &quot;-&quot;_-;_-@_-_재무지원부충당금_권리분석_v1(최초)-4 2 3 2" xfId="16728" xr:uid="{00000000-0005-0000-0000-000058170000}"/>
    <cellStyle name="_-* #,##0_-;-* #,##0_-;_-* &quot;-&quot;_-;_-@_-_재무지원부충당금_권리분석_v1(최초)-4 2 3 2 2" xfId="27062" xr:uid="{00000000-0005-0000-0000-000059170000}"/>
    <cellStyle name="_-* #,##0_-;-* #,##0_-;_-* &quot;-&quot;_-;_-@_-_재무지원부충당금_권리분석_v1(최초)-4 2 3 3" xfId="22855" xr:uid="{00000000-0005-0000-0000-00005A170000}"/>
    <cellStyle name="_-* #,##0_-;-* #,##0_-;_-* &quot;-&quot;_-;_-@_-_재무지원부충당금_권리분석_v1(최초)-4 2 4" xfId="16726" xr:uid="{00000000-0005-0000-0000-00005B170000}"/>
    <cellStyle name="_-* #,##0_-;-* #,##0_-;_-* &quot;-&quot;_-;_-@_-_재무지원부충당금_권리분석_v1(최초)-4 2 4 2" xfId="27060" xr:uid="{00000000-0005-0000-0000-00005C170000}"/>
    <cellStyle name="_-* #,##0_-;-* #,##0_-;_-* &quot;-&quot;_-;_-@_-_재무지원부충당금_권리분석_v1(최초)-4 2 5" xfId="22853" xr:uid="{00000000-0005-0000-0000-00005D170000}"/>
    <cellStyle name="_-* #,##0_-;-* #,##0_-;_-* &quot;-&quot;_-;_-@_-_재무지원부충당금_권리분석_v1(최초)-4 3" xfId="1641" xr:uid="{00000000-0005-0000-0000-00005E170000}"/>
    <cellStyle name="_-* #,##0_-;-* #,##0_-;_-* &quot;-&quot;_-;_-@_-_재무지원부충당금_권리분석_v1(최초)-4 3 2" xfId="1642" xr:uid="{00000000-0005-0000-0000-00005F170000}"/>
    <cellStyle name="_-* #,##0_-;-* #,##0_-;_-* &quot;-&quot;_-;_-@_-_재무지원부충당금_권리분석_v1(최초)-4 3 2 2" xfId="16730" xr:uid="{00000000-0005-0000-0000-000060170000}"/>
    <cellStyle name="_-* #,##0_-;-* #,##0_-;_-* &quot;-&quot;_-;_-@_-_재무지원부충당금_권리분석_v1(최초)-4 3 2 2 2" xfId="27064" xr:uid="{00000000-0005-0000-0000-000061170000}"/>
    <cellStyle name="_-* #,##0_-;-* #,##0_-;_-* &quot;-&quot;_-;_-@_-_재무지원부충당금_권리분석_v1(최초)-4 3 2 3" xfId="22857" xr:uid="{00000000-0005-0000-0000-000062170000}"/>
    <cellStyle name="_-* #,##0_-;-* #,##0_-;_-* &quot;-&quot;_-;_-@_-_재무지원부충당금_권리분석_v1(최초)-4 3 3" xfId="1643" xr:uid="{00000000-0005-0000-0000-000063170000}"/>
    <cellStyle name="_-* #,##0_-;-* #,##0_-;_-* &quot;-&quot;_-;_-@_-_재무지원부충당금_권리분석_v1(최초)-4 3 3 2" xfId="16731" xr:uid="{00000000-0005-0000-0000-000064170000}"/>
    <cellStyle name="_-* #,##0_-;-* #,##0_-;_-* &quot;-&quot;_-;_-@_-_재무지원부충당금_권리분석_v1(최초)-4 3 3 2 2" xfId="27065" xr:uid="{00000000-0005-0000-0000-000065170000}"/>
    <cellStyle name="_-* #,##0_-;-* #,##0_-;_-* &quot;-&quot;_-;_-@_-_재무지원부충당금_권리분석_v1(최초)-4 3 3 3" xfId="22858" xr:uid="{00000000-0005-0000-0000-000066170000}"/>
    <cellStyle name="_-* #,##0_-;-* #,##0_-;_-* &quot;-&quot;_-;_-@_-_재무지원부충당금_권리분석_v1(최초)-4 3 4" xfId="16729" xr:uid="{00000000-0005-0000-0000-000067170000}"/>
    <cellStyle name="_-* #,##0_-;-* #,##0_-;_-* &quot;-&quot;_-;_-@_-_재무지원부충당금_권리분석_v1(최초)-4 3 4 2" xfId="27063" xr:uid="{00000000-0005-0000-0000-000068170000}"/>
    <cellStyle name="_-* #,##0_-;-* #,##0_-;_-* &quot;-&quot;_-;_-@_-_재무지원부충당금_권리분석_v1(최초)-4 3 5" xfId="22856" xr:uid="{00000000-0005-0000-0000-000069170000}"/>
    <cellStyle name="_-* #,##0_-;-* #,##0_-;_-* &quot;-&quot;_-;_-@_-_재무지원부충당금_권리분석_v1(최초)-4 4" xfId="1644" xr:uid="{00000000-0005-0000-0000-00006A170000}"/>
    <cellStyle name="_-* #,##0_-;-* #,##0_-;_-* &quot;-&quot;_-;_-@_-_재무지원부충당금_권리분석_v1(최초)-4 4 2" xfId="1645" xr:uid="{00000000-0005-0000-0000-00006B170000}"/>
    <cellStyle name="_-* #,##0_-;-* #,##0_-;_-* &quot;-&quot;_-;_-@_-_재무지원부충당금_권리분석_v1(최초)-4 4 2 2" xfId="16733" xr:uid="{00000000-0005-0000-0000-00006C170000}"/>
    <cellStyle name="_-* #,##0_-;-* #,##0_-;_-* &quot;-&quot;_-;_-@_-_재무지원부충당금_권리분석_v1(최초)-4 4 2 2 2" xfId="27067" xr:uid="{00000000-0005-0000-0000-00006D170000}"/>
    <cellStyle name="_-* #,##0_-;-* #,##0_-;_-* &quot;-&quot;_-;_-@_-_재무지원부충당금_권리분석_v1(최초)-4 4 2 3" xfId="22860" xr:uid="{00000000-0005-0000-0000-00006E170000}"/>
    <cellStyle name="_-* #,##0_-;-* #,##0_-;_-* &quot;-&quot;_-;_-@_-_재무지원부충당금_권리분석_v1(최초)-4 4 3" xfId="1646" xr:uid="{00000000-0005-0000-0000-00006F170000}"/>
    <cellStyle name="_-* #,##0_-;-* #,##0_-;_-* &quot;-&quot;_-;_-@_-_재무지원부충당금_권리분석_v1(최초)-4 4 3 2" xfId="16734" xr:uid="{00000000-0005-0000-0000-000070170000}"/>
    <cellStyle name="_-* #,##0_-;-* #,##0_-;_-* &quot;-&quot;_-;_-@_-_재무지원부충당금_권리분석_v1(최초)-4 4 3 2 2" xfId="27068" xr:uid="{00000000-0005-0000-0000-000071170000}"/>
    <cellStyle name="_-* #,##0_-;-* #,##0_-;_-* &quot;-&quot;_-;_-@_-_재무지원부충당금_권리분석_v1(최초)-4 4 3 3" xfId="22861" xr:uid="{00000000-0005-0000-0000-000072170000}"/>
    <cellStyle name="_-* #,##0_-;-* #,##0_-;_-* &quot;-&quot;_-;_-@_-_재무지원부충당금_권리분석_v1(최초)-4 4 4" xfId="16732" xr:uid="{00000000-0005-0000-0000-000073170000}"/>
    <cellStyle name="_-* #,##0_-;-* #,##0_-;_-* &quot;-&quot;_-;_-@_-_재무지원부충당금_권리분석_v1(최초)-4 4 4 2" xfId="27066" xr:uid="{00000000-0005-0000-0000-000074170000}"/>
    <cellStyle name="_-* #,##0_-;-* #,##0_-;_-* &quot;-&quot;_-;_-@_-_재무지원부충당금_권리분석_v1(최초)-4 4 5" xfId="22859" xr:uid="{00000000-0005-0000-0000-000075170000}"/>
    <cellStyle name="_-* #,##0_-;-* #,##0_-;_-* &quot;-&quot;_-;_-@_-_재무지원부충당금_권리분석_v1(최초)-4 5" xfId="1647" xr:uid="{00000000-0005-0000-0000-000076170000}"/>
    <cellStyle name="_-* #,##0_-;-* #,##0_-;_-* &quot;-&quot;_-;_-@_-_재무지원부충당금_권리분석_v1(최초)-4 5 2" xfId="16735" xr:uid="{00000000-0005-0000-0000-000077170000}"/>
    <cellStyle name="_-* #,##0_-;-* #,##0_-;_-* &quot;-&quot;_-;_-@_-_재무지원부충당금_권리분석_v1(최초)-4 5 2 2" xfId="27069" xr:uid="{00000000-0005-0000-0000-000078170000}"/>
    <cellStyle name="_-* #,##0_-;-* #,##0_-;_-* &quot;-&quot;_-;_-@_-_재무지원부충당금_권리분석_v1(최초)-4 5 3" xfId="22862" xr:uid="{00000000-0005-0000-0000-000079170000}"/>
    <cellStyle name="_-* #,##0_-;-* #,##0_-;_-* &quot;-&quot;_-;_-@_-_재무지원부충당금_권리분석_v1(최초)-4 6" xfId="1648" xr:uid="{00000000-0005-0000-0000-00007A170000}"/>
    <cellStyle name="_-* #,##0_-;-* #,##0_-;_-* &quot;-&quot;_-;_-@_-_재무지원부충당금_권리분석_v1(최초)-4 6 2" xfId="16736" xr:uid="{00000000-0005-0000-0000-00007B170000}"/>
    <cellStyle name="_-* #,##0_-;-* #,##0_-;_-* &quot;-&quot;_-;_-@_-_재무지원부충당금_권리분석_v1(최초)-4 6 2 2" xfId="27070" xr:uid="{00000000-0005-0000-0000-00007C170000}"/>
    <cellStyle name="_-* #,##0_-;-* #,##0_-;_-* &quot;-&quot;_-;_-@_-_재무지원부충당금_권리분석_v1(최초)-4 6 3" xfId="22863" xr:uid="{00000000-0005-0000-0000-00007D170000}"/>
    <cellStyle name="_-* #,##0_-;-* #,##0_-;_-* &quot;-&quot;_-;_-@_-_재무지원부충당금_권리분석_v1(최초)-4 7" xfId="1649" xr:uid="{00000000-0005-0000-0000-00007E170000}"/>
    <cellStyle name="_-* #,##0_-;-* #,##0_-;_-* &quot;-&quot;_-;_-@_-_재무지원부충당금_권리분석_v1(최초)-4 7 2" xfId="16737" xr:uid="{00000000-0005-0000-0000-00007F170000}"/>
    <cellStyle name="_-* #,##0_-;-* #,##0_-;_-* &quot;-&quot;_-;_-@_-_재무지원부충당금_권리분석_v1(최초)-4 7 2 2" xfId="27071" xr:uid="{00000000-0005-0000-0000-000080170000}"/>
    <cellStyle name="_-* #,##0_-;-* #,##0_-;_-* &quot;-&quot;_-;_-@_-_재무지원부충당금_권리분석_v1(최초)-4 7 3" xfId="22864" xr:uid="{00000000-0005-0000-0000-000081170000}"/>
    <cellStyle name="_-* #,##0_-;-* #,##0_-;_-* &quot;-&quot;_-;_-@_-_재무지원부충당금_권리분석_v1(최초)-4 8" xfId="16725" xr:uid="{00000000-0005-0000-0000-000082170000}"/>
    <cellStyle name="_-* #,##0_-;-* #,##0_-;_-* &quot;-&quot;_-;_-@_-_재무지원부충당금_권리분석_v1(최초)-4 8 2" xfId="27059" xr:uid="{00000000-0005-0000-0000-000083170000}"/>
    <cellStyle name="_-* #,##0_-;-* #,##0_-;_-* &quot;-&quot;_-;_-@_-_재무지원부충당금_권리분석_v1(최초)-4 9" xfId="22852" xr:uid="{00000000-0005-0000-0000-000084170000}"/>
    <cellStyle name="_-* #,##0_-;-* #,##0_-;_-* &quot;-&quot;_-;_-@_-_추가적립명세_0908" xfId="1650" xr:uid="{00000000-0005-0000-0000-000085170000}"/>
    <cellStyle name="_-* #,##0_-;-* #,##0_-;_-* &quot;-&quot;_-;_-@_-_추가적립명세_0908 10" xfId="1651" xr:uid="{00000000-0005-0000-0000-000086170000}"/>
    <cellStyle name="_-* #,##0_-;-* #,##0_-;_-* &quot;-&quot;_-;_-@_-_추가적립명세_0908 10 2" xfId="16739" xr:uid="{00000000-0005-0000-0000-000087170000}"/>
    <cellStyle name="_-* #,##0_-;-* #,##0_-;_-* &quot;-&quot;_-;_-@_-_추가적립명세_0908 10 2 2" xfId="27073" xr:uid="{00000000-0005-0000-0000-000088170000}"/>
    <cellStyle name="_-* #,##0_-;-* #,##0_-;_-* &quot;-&quot;_-;_-@_-_추가적립명세_0908 10 3" xfId="22866" xr:uid="{00000000-0005-0000-0000-000089170000}"/>
    <cellStyle name="_-* #,##0_-;-* #,##0_-;_-* &quot;-&quot;_-;_-@_-_추가적립명세_0908 11" xfId="1652" xr:uid="{00000000-0005-0000-0000-00008A170000}"/>
    <cellStyle name="_-* #,##0_-;-* #,##0_-;_-* &quot;-&quot;_-;_-@_-_추가적립명세_0908 11 2" xfId="16740" xr:uid="{00000000-0005-0000-0000-00008B170000}"/>
    <cellStyle name="_-* #,##0_-;-* #,##0_-;_-* &quot;-&quot;_-;_-@_-_추가적립명세_0908 11 2 2" xfId="27074" xr:uid="{00000000-0005-0000-0000-00008C170000}"/>
    <cellStyle name="_-* #,##0_-;-* #,##0_-;_-* &quot;-&quot;_-;_-@_-_추가적립명세_0908 11 3" xfId="22867" xr:uid="{00000000-0005-0000-0000-00008D170000}"/>
    <cellStyle name="_-* #,##0_-;-* #,##0_-;_-* &quot;-&quot;_-;_-@_-_추가적립명세_0908 12" xfId="16738" xr:uid="{00000000-0005-0000-0000-00008E170000}"/>
    <cellStyle name="_-* #,##0_-;-* #,##0_-;_-* &quot;-&quot;_-;_-@_-_추가적립명세_0908 12 2" xfId="27072" xr:uid="{00000000-0005-0000-0000-00008F170000}"/>
    <cellStyle name="_-* #,##0_-;-* #,##0_-;_-* &quot;-&quot;_-;_-@_-_추가적립명세_0908 13" xfId="22865" xr:uid="{00000000-0005-0000-0000-000090170000}"/>
    <cellStyle name="_-* #,##0_-;-* #,##0_-;_-* &quot;-&quot;_-;_-@_-_추가적립명세_0908 2" xfId="1653" xr:uid="{00000000-0005-0000-0000-000091170000}"/>
    <cellStyle name="_-* #,##0_-;-* #,##0_-;_-* &quot;-&quot;_-;_-@_-_추가적립명세_0908 2 10" xfId="22868" xr:uid="{00000000-0005-0000-0000-000092170000}"/>
    <cellStyle name="_-* #,##0_-;-* #,##0_-;_-* &quot;-&quot;_-;_-@_-_추가적립명세_0908 2 2" xfId="1654" xr:uid="{00000000-0005-0000-0000-000093170000}"/>
    <cellStyle name="_-* #,##0_-;-* #,##0_-;_-* &quot;-&quot;_-;_-@_-_추가적립명세_0908 2 2 2" xfId="1655" xr:uid="{00000000-0005-0000-0000-000094170000}"/>
    <cellStyle name="_-* #,##0_-;-* #,##0_-;_-* &quot;-&quot;_-;_-@_-_추가적립명세_0908 2 2 2 2" xfId="1656" xr:uid="{00000000-0005-0000-0000-000095170000}"/>
    <cellStyle name="_-* #,##0_-;-* #,##0_-;_-* &quot;-&quot;_-;_-@_-_추가적립명세_0908 2 2 2 2 2" xfId="16744" xr:uid="{00000000-0005-0000-0000-000096170000}"/>
    <cellStyle name="_-* #,##0_-;-* #,##0_-;_-* &quot;-&quot;_-;_-@_-_추가적립명세_0908 2 2 2 2 2 2" xfId="27078" xr:uid="{00000000-0005-0000-0000-000097170000}"/>
    <cellStyle name="_-* #,##0_-;-* #,##0_-;_-* &quot;-&quot;_-;_-@_-_추가적립명세_0908 2 2 2 2 3" xfId="22871" xr:uid="{00000000-0005-0000-0000-000098170000}"/>
    <cellStyle name="_-* #,##0_-;-* #,##0_-;_-* &quot;-&quot;_-;_-@_-_추가적립명세_0908 2 2 2 3" xfId="1657" xr:uid="{00000000-0005-0000-0000-000099170000}"/>
    <cellStyle name="_-* #,##0_-;-* #,##0_-;_-* &quot;-&quot;_-;_-@_-_추가적립명세_0908 2 2 2 3 2" xfId="16745" xr:uid="{00000000-0005-0000-0000-00009A170000}"/>
    <cellStyle name="_-* #,##0_-;-* #,##0_-;_-* &quot;-&quot;_-;_-@_-_추가적립명세_0908 2 2 2 3 2 2" xfId="27079" xr:uid="{00000000-0005-0000-0000-00009B170000}"/>
    <cellStyle name="_-* #,##0_-;-* #,##0_-;_-* &quot;-&quot;_-;_-@_-_추가적립명세_0908 2 2 2 3 3" xfId="22872" xr:uid="{00000000-0005-0000-0000-00009C170000}"/>
    <cellStyle name="_-* #,##0_-;-* #,##0_-;_-* &quot;-&quot;_-;_-@_-_추가적립명세_0908 2 2 2 4" xfId="16743" xr:uid="{00000000-0005-0000-0000-00009D170000}"/>
    <cellStyle name="_-* #,##0_-;-* #,##0_-;_-* &quot;-&quot;_-;_-@_-_추가적립명세_0908 2 2 2 4 2" xfId="27077" xr:uid="{00000000-0005-0000-0000-00009E170000}"/>
    <cellStyle name="_-* #,##0_-;-* #,##0_-;_-* &quot;-&quot;_-;_-@_-_추가적립명세_0908 2 2 2 5" xfId="22870" xr:uid="{00000000-0005-0000-0000-00009F170000}"/>
    <cellStyle name="_-* #,##0_-;-* #,##0_-;_-* &quot;-&quot;_-;_-@_-_추가적립명세_0908 2 2 3" xfId="1658" xr:uid="{00000000-0005-0000-0000-0000A0170000}"/>
    <cellStyle name="_-* #,##0_-;-* #,##0_-;_-* &quot;-&quot;_-;_-@_-_추가적립명세_0908 2 2 3 2" xfId="1659" xr:uid="{00000000-0005-0000-0000-0000A1170000}"/>
    <cellStyle name="_-* #,##0_-;-* #,##0_-;_-* &quot;-&quot;_-;_-@_-_추가적립명세_0908 2 2 3 2 2" xfId="16747" xr:uid="{00000000-0005-0000-0000-0000A2170000}"/>
    <cellStyle name="_-* #,##0_-;-* #,##0_-;_-* &quot;-&quot;_-;_-@_-_추가적립명세_0908 2 2 3 2 2 2" xfId="27081" xr:uid="{00000000-0005-0000-0000-0000A3170000}"/>
    <cellStyle name="_-* #,##0_-;-* #,##0_-;_-* &quot;-&quot;_-;_-@_-_추가적립명세_0908 2 2 3 2 3" xfId="22874" xr:uid="{00000000-0005-0000-0000-0000A4170000}"/>
    <cellStyle name="_-* #,##0_-;-* #,##0_-;_-* &quot;-&quot;_-;_-@_-_추가적립명세_0908 2 2 3 3" xfId="1660" xr:uid="{00000000-0005-0000-0000-0000A5170000}"/>
    <cellStyle name="_-* #,##0_-;-* #,##0_-;_-* &quot;-&quot;_-;_-@_-_추가적립명세_0908 2 2 3 3 2" xfId="16748" xr:uid="{00000000-0005-0000-0000-0000A6170000}"/>
    <cellStyle name="_-* #,##0_-;-* #,##0_-;_-* &quot;-&quot;_-;_-@_-_추가적립명세_0908 2 2 3 3 2 2" xfId="27082" xr:uid="{00000000-0005-0000-0000-0000A7170000}"/>
    <cellStyle name="_-* #,##0_-;-* #,##0_-;_-* &quot;-&quot;_-;_-@_-_추가적립명세_0908 2 2 3 3 3" xfId="22875" xr:uid="{00000000-0005-0000-0000-0000A8170000}"/>
    <cellStyle name="_-* #,##0_-;-* #,##0_-;_-* &quot;-&quot;_-;_-@_-_추가적립명세_0908 2 2 3 4" xfId="16746" xr:uid="{00000000-0005-0000-0000-0000A9170000}"/>
    <cellStyle name="_-* #,##0_-;-* #,##0_-;_-* &quot;-&quot;_-;_-@_-_추가적립명세_0908 2 2 3 4 2" xfId="27080" xr:uid="{00000000-0005-0000-0000-0000AA170000}"/>
    <cellStyle name="_-* #,##0_-;-* #,##0_-;_-* &quot;-&quot;_-;_-@_-_추가적립명세_0908 2 2 3 5" xfId="22873" xr:uid="{00000000-0005-0000-0000-0000AB170000}"/>
    <cellStyle name="_-* #,##0_-;-* #,##0_-;_-* &quot;-&quot;_-;_-@_-_추가적립명세_0908 2 2 4" xfId="1661" xr:uid="{00000000-0005-0000-0000-0000AC170000}"/>
    <cellStyle name="_-* #,##0_-;-* #,##0_-;_-* &quot;-&quot;_-;_-@_-_추가적립명세_0908 2 2 4 2" xfId="1662" xr:uid="{00000000-0005-0000-0000-0000AD170000}"/>
    <cellStyle name="_-* #,##0_-;-* #,##0_-;_-* &quot;-&quot;_-;_-@_-_추가적립명세_0908 2 2 4 2 2" xfId="16750" xr:uid="{00000000-0005-0000-0000-0000AE170000}"/>
    <cellStyle name="_-* #,##0_-;-* #,##0_-;_-* &quot;-&quot;_-;_-@_-_추가적립명세_0908 2 2 4 2 2 2" xfId="27084" xr:uid="{00000000-0005-0000-0000-0000AF170000}"/>
    <cellStyle name="_-* #,##0_-;-* #,##0_-;_-* &quot;-&quot;_-;_-@_-_추가적립명세_0908 2 2 4 2 3" xfId="22877" xr:uid="{00000000-0005-0000-0000-0000B0170000}"/>
    <cellStyle name="_-* #,##0_-;-* #,##0_-;_-* &quot;-&quot;_-;_-@_-_추가적립명세_0908 2 2 4 3" xfId="1663" xr:uid="{00000000-0005-0000-0000-0000B1170000}"/>
    <cellStyle name="_-* #,##0_-;-* #,##0_-;_-* &quot;-&quot;_-;_-@_-_추가적립명세_0908 2 2 4 3 2" xfId="16751" xr:uid="{00000000-0005-0000-0000-0000B2170000}"/>
    <cellStyle name="_-* #,##0_-;-* #,##0_-;_-* &quot;-&quot;_-;_-@_-_추가적립명세_0908 2 2 4 3 2 2" xfId="27085" xr:uid="{00000000-0005-0000-0000-0000B3170000}"/>
    <cellStyle name="_-* #,##0_-;-* #,##0_-;_-* &quot;-&quot;_-;_-@_-_추가적립명세_0908 2 2 4 3 3" xfId="22878" xr:uid="{00000000-0005-0000-0000-0000B4170000}"/>
    <cellStyle name="_-* #,##0_-;-* #,##0_-;_-* &quot;-&quot;_-;_-@_-_추가적립명세_0908 2 2 4 4" xfId="16749" xr:uid="{00000000-0005-0000-0000-0000B5170000}"/>
    <cellStyle name="_-* #,##0_-;-* #,##0_-;_-* &quot;-&quot;_-;_-@_-_추가적립명세_0908 2 2 4 4 2" xfId="27083" xr:uid="{00000000-0005-0000-0000-0000B6170000}"/>
    <cellStyle name="_-* #,##0_-;-* #,##0_-;_-* &quot;-&quot;_-;_-@_-_추가적립명세_0908 2 2 4 5" xfId="22876" xr:uid="{00000000-0005-0000-0000-0000B7170000}"/>
    <cellStyle name="_-* #,##0_-;-* #,##0_-;_-* &quot;-&quot;_-;_-@_-_추가적립명세_0908 2 2 5" xfId="1664" xr:uid="{00000000-0005-0000-0000-0000B8170000}"/>
    <cellStyle name="_-* #,##0_-;-* #,##0_-;_-* &quot;-&quot;_-;_-@_-_추가적립명세_0908 2 2 5 2" xfId="16752" xr:uid="{00000000-0005-0000-0000-0000B9170000}"/>
    <cellStyle name="_-* #,##0_-;-* #,##0_-;_-* &quot;-&quot;_-;_-@_-_추가적립명세_0908 2 2 5 2 2" xfId="27086" xr:uid="{00000000-0005-0000-0000-0000BA170000}"/>
    <cellStyle name="_-* #,##0_-;-* #,##0_-;_-* &quot;-&quot;_-;_-@_-_추가적립명세_0908 2 2 5 3" xfId="22879" xr:uid="{00000000-0005-0000-0000-0000BB170000}"/>
    <cellStyle name="_-* #,##0_-;-* #,##0_-;_-* &quot;-&quot;_-;_-@_-_추가적립명세_0908 2 2 6" xfId="1665" xr:uid="{00000000-0005-0000-0000-0000BC170000}"/>
    <cellStyle name="_-* #,##0_-;-* #,##0_-;_-* &quot;-&quot;_-;_-@_-_추가적립명세_0908 2 2 6 2" xfId="16753" xr:uid="{00000000-0005-0000-0000-0000BD170000}"/>
    <cellStyle name="_-* #,##0_-;-* #,##0_-;_-* &quot;-&quot;_-;_-@_-_추가적립명세_0908 2 2 6 2 2" xfId="27087" xr:uid="{00000000-0005-0000-0000-0000BE170000}"/>
    <cellStyle name="_-* #,##0_-;-* #,##0_-;_-* &quot;-&quot;_-;_-@_-_추가적립명세_0908 2 2 6 3" xfId="22880" xr:uid="{00000000-0005-0000-0000-0000BF170000}"/>
    <cellStyle name="_-* #,##0_-;-* #,##0_-;_-* &quot;-&quot;_-;_-@_-_추가적립명세_0908 2 2 7" xfId="1666" xr:uid="{00000000-0005-0000-0000-0000C0170000}"/>
    <cellStyle name="_-* #,##0_-;-* #,##0_-;_-* &quot;-&quot;_-;_-@_-_추가적립명세_0908 2 2 7 2" xfId="16754" xr:uid="{00000000-0005-0000-0000-0000C1170000}"/>
    <cellStyle name="_-* #,##0_-;-* #,##0_-;_-* &quot;-&quot;_-;_-@_-_추가적립명세_0908 2 2 7 2 2" xfId="27088" xr:uid="{00000000-0005-0000-0000-0000C2170000}"/>
    <cellStyle name="_-* #,##0_-;-* #,##0_-;_-* &quot;-&quot;_-;_-@_-_추가적립명세_0908 2 2 7 3" xfId="22881" xr:uid="{00000000-0005-0000-0000-0000C3170000}"/>
    <cellStyle name="_-* #,##0_-;-* #,##0_-;_-* &quot;-&quot;_-;_-@_-_추가적립명세_0908 2 2 8" xfId="16742" xr:uid="{00000000-0005-0000-0000-0000C4170000}"/>
    <cellStyle name="_-* #,##0_-;-* #,##0_-;_-* &quot;-&quot;_-;_-@_-_추가적립명세_0908 2 2 8 2" xfId="27076" xr:uid="{00000000-0005-0000-0000-0000C5170000}"/>
    <cellStyle name="_-* #,##0_-;-* #,##0_-;_-* &quot;-&quot;_-;_-@_-_추가적립명세_0908 2 2 9" xfId="22869" xr:uid="{00000000-0005-0000-0000-0000C6170000}"/>
    <cellStyle name="_-* #,##0_-;-* #,##0_-;_-* &quot;-&quot;_-;_-@_-_추가적립명세_0908 2 3" xfId="1667" xr:uid="{00000000-0005-0000-0000-0000C7170000}"/>
    <cellStyle name="_-* #,##0_-;-* #,##0_-;_-* &quot;-&quot;_-;_-@_-_추가적립명세_0908 2 3 2" xfId="1668" xr:uid="{00000000-0005-0000-0000-0000C8170000}"/>
    <cellStyle name="_-* #,##0_-;-* #,##0_-;_-* &quot;-&quot;_-;_-@_-_추가적립명세_0908 2 3 2 2" xfId="16756" xr:uid="{00000000-0005-0000-0000-0000C9170000}"/>
    <cellStyle name="_-* #,##0_-;-* #,##0_-;_-* &quot;-&quot;_-;_-@_-_추가적립명세_0908 2 3 2 2 2" xfId="27090" xr:uid="{00000000-0005-0000-0000-0000CA170000}"/>
    <cellStyle name="_-* #,##0_-;-* #,##0_-;_-* &quot;-&quot;_-;_-@_-_추가적립명세_0908 2 3 2 3" xfId="22883" xr:uid="{00000000-0005-0000-0000-0000CB170000}"/>
    <cellStyle name="_-* #,##0_-;-* #,##0_-;_-* &quot;-&quot;_-;_-@_-_추가적립명세_0908 2 3 3" xfId="1669" xr:uid="{00000000-0005-0000-0000-0000CC170000}"/>
    <cellStyle name="_-* #,##0_-;-* #,##0_-;_-* &quot;-&quot;_-;_-@_-_추가적립명세_0908 2 3 3 2" xfId="16757" xr:uid="{00000000-0005-0000-0000-0000CD170000}"/>
    <cellStyle name="_-* #,##0_-;-* #,##0_-;_-* &quot;-&quot;_-;_-@_-_추가적립명세_0908 2 3 3 2 2" xfId="27091" xr:uid="{00000000-0005-0000-0000-0000CE170000}"/>
    <cellStyle name="_-* #,##0_-;-* #,##0_-;_-* &quot;-&quot;_-;_-@_-_추가적립명세_0908 2 3 3 3" xfId="22884" xr:uid="{00000000-0005-0000-0000-0000CF170000}"/>
    <cellStyle name="_-* #,##0_-;-* #,##0_-;_-* &quot;-&quot;_-;_-@_-_추가적립명세_0908 2 3 4" xfId="16755" xr:uid="{00000000-0005-0000-0000-0000D0170000}"/>
    <cellStyle name="_-* #,##0_-;-* #,##0_-;_-* &quot;-&quot;_-;_-@_-_추가적립명세_0908 2 3 4 2" xfId="27089" xr:uid="{00000000-0005-0000-0000-0000D1170000}"/>
    <cellStyle name="_-* #,##0_-;-* #,##0_-;_-* &quot;-&quot;_-;_-@_-_추가적립명세_0908 2 3 5" xfId="22882" xr:uid="{00000000-0005-0000-0000-0000D2170000}"/>
    <cellStyle name="_-* #,##0_-;-* #,##0_-;_-* &quot;-&quot;_-;_-@_-_추가적립명세_0908 2 4" xfId="1670" xr:uid="{00000000-0005-0000-0000-0000D3170000}"/>
    <cellStyle name="_-* #,##0_-;-* #,##0_-;_-* &quot;-&quot;_-;_-@_-_추가적립명세_0908 2 4 2" xfId="1671" xr:uid="{00000000-0005-0000-0000-0000D4170000}"/>
    <cellStyle name="_-* #,##0_-;-* #,##0_-;_-* &quot;-&quot;_-;_-@_-_추가적립명세_0908 2 4 2 2" xfId="16759" xr:uid="{00000000-0005-0000-0000-0000D5170000}"/>
    <cellStyle name="_-* #,##0_-;-* #,##0_-;_-* &quot;-&quot;_-;_-@_-_추가적립명세_0908 2 4 2 2 2" xfId="27093" xr:uid="{00000000-0005-0000-0000-0000D6170000}"/>
    <cellStyle name="_-* #,##0_-;-* #,##0_-;_-* &quot;-&quot;_-;_-@_-_추가적립명세_0908 2 4 2 3" xfId="22886" xr:uid="{00000000-0005-0000-0000-0000D7170000}"/>
    <cellStyle name="_-* #,##0_-;-* #,##0_-;_-* &quot;-&quot;_-;_-@_-_추가적립명세_0908 2 4 3" xfId="1672" xr:uid="{00000000-0005-0000-0000-0000D8170000}"/>
    <cellStyle name="_-* #,##0_-;-* #,##0_-;_-* &quot;-&quot;_-;_-@_-_추가적립명세_0908 2 4 3 2" xfId="16760" xr:uid="{00000000-0005-0000-0000-0000D9170000}"/>
    <cellStyle name="_-* #,##0_-;-* #,##0_-;_-* &quot;-&quot;_-;_-@_-_추가적립명세_0908 2 4 3 2 2" xfId="27094" xr:uid="{00000000-0005-0000-0000-0000DA170000}"/>
    <cellStyle name="_-* #,##0_-;-* #,##0_-;_-* &quot;-&quot;_-;_-@_-_추가적립명세_0908 2 4 3 3" xfId="22887" xr:uid="{00000000-0005-0000-0000-0000DB170000}"/>
    <cellStyle name="_-* #,##0_-;-* #,##0_-;_-* &quot;-&quot;_-;_-@_-_추가적립명세_0908 2 4 4" xfId="16758" xr:uid="{00000000-0005-0000-0000-0000DC170000}"/>
    <cellStyle name="_-* #,##0_-;-* #,##0_-;_-* &quot;-&quot;_-;_-@_-_추가적립명세_0908 2 4 4 2" xfId="27092" xr:uid="{00000000-0005-0000-0000-0000DD170000}"/>
    <cellStyle name="_-* #,##0_-;-* #,##0_-;_-* &quot;-&quot;_-;_-@_-_추가적립명세_0908 2 4 5" xfId="22885" xr:uid="{00000000-0005-0000-0000-0000DE170000}"/>
    <cellStyle name="_-* #,##0_-;-* #,##0_-;_-* &quot;-&quot;_-;_-@_-_추가적립명세_0908 2 5" xfId="1673" xr:uid="{00000000-0005-0000-0000-0000DF170000}"/>
    <cellStyle name="_-* #,##0_-;-* #,##0_-;_-* &quot;-&quot;_-;_-@_-_추가적립명세_0908 2 5 2" xfId="1674" xr:uid="{00000000-0005-0000-0000-0000E0170000}"/>
    <cellStyle name="_-* #,##0_-;-* #,##0_-;_-* &quot;-&quot;_-;_-@_-_추가적립명세_0908 2 5 2 2" xfId="16762" xr:uid="{00000000-0005-0000-0000-0000E1170000}"/>
    <cellStyle name="_-* #,##0_-;-* #,##0_-;_-* &quot;-&quot;_-;_-@_-_추가적립명세_0908 2 5 2 2 2" xfId="27096" xr:uid="{00000000-0005-0000-0000-0000E2170000}"/>
    <cellStyle name="_-* #,##0_-;-* #,##0_-;_-* &quot;-&quot;_-;_-@_-_추가적립명세_0908 2 5 2 3" xfId="22889" xr:uid="{00000000-0005-0000-0000-0000E3170000}"/>
    <cellStyle name="_-* #,##0_-;-* #,##0_-;_-* &quot;-&quot;_-;_-@_-_추가적립명세_0908 2 5 3" xfId="1675" xr:uid="{00000000-0005-0000-0000-0000E4170000}"/>
    <cellStyle name="_-* #,##0_-;-* #,##0_-;_-* &quot;-&quot;_-;_-@_-_추가적립명세_0908 2 5 3 2" xfId="16763" xr:uid="{00000000-0005-0000-0000-0000E5170000}"/>
    <cellStyle name="_-* #,##0_-;-* #,##0_-;_-* &quot;-&quot;_-;_-@_-_추가적립명세_0908 2 5 3 2 2" xfId="27097" xr:uid="{00000000-0005-0000-0000-0000E6170000}"/>
    <cellStyle name="_-* #,##0_-;-* #,##0_-;_-* &quot;-&quot;_-;_-@_-_추가적립명세_0908 2 5 3 3" xfId="22890" xr:uid="{00000000-0005-0000-0000-0000E7170000}"/>
    <cellStyle name="_-* #,##0_-;-* #,##0_-;_-* &quot;-&quot;_-;_-@_-_추가적립명세_0908 2 5 4" xfId="16761" xr:uid="{00000000-0005-0000-0000-0000E8170000}"/>
    <cellStyle name="_-* #,##0_-;-* #,##0_-;_-* &quot;-&quot;_-;_-@_-_추가적립명세_0908 2 5 4 2" xfId="27095" xr:uid="{00000000-0005-0000-0000-0000E9170000}"/>
    <cellStyle name="_-* #,##0_-;-* #,##0_-;_-* &quot;-&quot;_-;_-@_-_추가적립명세_0908 2 5 5" xfId="22888" xr:uid="{00000000-0005-0000-0000-0000EA170000}"/>
    <cellStyle name="_-* #,##0_-;-* #,##0_-;_-* &quot;-&quot;_-;_-@_-_추가적립명세_0908 2 6" xfId="1676" xr:uid="{00000000-0005-0000-0000-0000EB170000}"/>
    <cellStyle name="_-* #,##0_-;-* #,##0_-;_-* &quot;-&quot;_-;_-@_-_추가적립명세_0908 2 6 2" xfId="16764" xr:uid="{00000000-0005-0000-0000-0000EC170000}"/>
    <cellStyle name="_-* #,##0_-;-* #,##0_-;_-* &quot;-&quot;_-;_-@_-_추가적립명세_0908 2 6 2 2" xfId="27098" xr:uid="{00000000-0005-0000-0000-0000ED170000}"/>
    <cellStyle name="_-* #,##0_-;-* #,##0_-;_-* &quot;-&quot;_-;_-@_-_추가적립명세_0908 2 6 3" xfId="22891" xr:uid="{00000000-0005-0000-0000-0000EE170000}"/>
    <cellStyle name="_-* #,##0_-;-* #,##0_-;_-* &quot;-&quot;_-;_-@_-_추가적립명세_0908 2 7" xfId="1677" xr:uid="{00000000-0005-0000-0000-0000EF170000}"/>
    <cellStyle name="_-* #,##0_-;-* #,##0_-;_-* &quot;-&quot;_-;_-@_-_추가적립명세_0908 2 7 2" xfId="16765" xr:uid="{00000000-0005-0000-0000-0000F0170000}"/>
    <cellStyle name="_-* #,##0_-;-* #,##0_-;_-* &quot;-&quot;_-;_-@_-_추가적립명세_0908 2 7 2 2" xfId="27099" xr:uid="{00000000-0005-0000-0000-0000F1170000}"/>
    <cellStyle name="_-* #,##0_-;-* #,##0_-;_-* &quot;-&quot;_-;_-@_-_추가적립명세_0908 2 7 3" xfId="22892" xr:uid="{00000000-0005-0000-0000-0000F2170000}"/>
    <cellStyle name="_-* #,##0_-;-* #,##0_-;_-* &quot;-&quot;_-;_-@_-_추가적립명세_0908 2 8" xfId="1678" xr:uid="{00000000-0005-0000-0000-0000F3170000}"/>
    <cellStyle name="_-* #,##0_-;-* #,##0_-;_-* &quot;-&quot;_-;_-@_-_추가적립명세_0908 2 8 2" xfId="16766" xr:uid="{00000000-0005-0000-0000-0000F4170000}"/>
    <cellStyle name="_-* #,##0_-;-* #,##0_-;_-* &quot;-&quot;_-;_-@_-_추가적립명세_0908 2 8 2 2" xfId="27100" xr:uid="{00000000-0005-0000-0000-0000F5170000}"/>
    <cellStyle name="_-* #,##0_-;-* #,##0_-;_-* &quot;-&quot;_-;_-@_-_추가적립명세_0908 2 8 3" xfId="22893" xr:uid="{00000000-0005-0000-0000-0000F6170000}"/>
    <cellStyle name="_-* #,##0_-;-* #,##0_-;_-* &quot;-&quot;_-;_-@_-_추가적립명세_0908 2 9" xfId="16741" xr:uid="{00000000-0005-0000-0000-0000F7170000}"/>
    <cellStyle name="_-* #,##0_-;-* #,##0_-;_-* &quot;-&quot;_-;_-@_-_추가적립명세_0908 2 9 2" xfId="27075" xr:uid="{00000000-0005-0000-0000-0000F8170000}"/>
    <cellStyle name="_-* #,##0_-;-* #,##0_-;_-* &quot;-&quot;_-;_-@_-_추가적립명세_0908 3" xfId="1679" xr:uid="{00000000-0005-0000-0000-0000F9170000}"/>
    <cellStyle name="_-* #,##0_-;-* #,##0_-;_-* &quot;-&quot;_-;_-@_-_추가적립명세_0908 3 10" xfId="22894" xr:uid="{00000000-0005-0000-0000-0000FA170000}"/>
    <cellStyle name="_-* #,##0_-;-* #,##0_-;_-* &quot;-&quot;_-;_-@_-_추가적립명세_0908 3 2" xfId="1680" xr:uid="{00000000-0005-0000-0000-0000FB170000}"/>
    <cellStyle name="_-* #,##0_-;-* #,##0_-;_-* &quot;-&quot;_-;_-@_-_추가적립명세_0908 3 2 2" xfId="1681" xr:uid="{00000000-0005-0000-0000-0000FC170000}"/>
    <cellStyle name="_-* #,##0_-;-* #,##0_-;_-* &quot;-&quot;_-;_-@_-_추가적립명세_0908 3 2 2 2" xfId="1682" xr:uid="{00000000-0005-0000-0000-0000FD170000}"/>
    <cellStyle name="_-* #,##0_-;-* #,##0_-;_-* &quot;-&quot;_-;_-@_-_추가적립명세_0908 3 2 2 2 2" xfId="16770" xr:uid="{00000000-0005-0000-0000-0000FE170000}"/>
    <cellStyle name="_-* #,##0_-;-* #,##0_-;_-* &quot;-&quot;_-;_-@_-_추가적립명세_0908 3 2 2 2 2 2" xfId="27104" xr:uid="{00000000-0005-0000-0000-0000FF170000}"/>
    <cellStyle name="_-* #,##0_-;-* #,##0_-;_-* &quot;-&quot;_-;_-@_-_추가적립명세_0908 3 2 2 2 3" xfId="22897" xr:uid="{00000000-0005-0000-0000-000000180000}"/>
    <cellStyle name="_-* #,##0_-;-* #,##0_-;_-* &quot;-&quot;_-;_-@_-_추가적립명세_0908 3 2 2 3" xfId="1683" xr:uid="{00000000-0005-0000-0000-000001180000}"/>
    <cellStyle name="_-* #,##0_-;-* #,##0_-;_-* &quot;-&quot;_-;_-@_-_추가적립명세_0908 3 2 2 3 2" xfId="16771" xr:uid="{00000000-0005-0000-0000-000002180000}"/>
    <cellStyle name="_-* #,##0_-;-* #,##0_-;_-* &quot;-&quot;_-;_-@_-_추가적립명세_0908 3 2 2 3 2 2" xfId="27105" xr:uid="{00000000-0005-0000-0000-000003180000}"/>
    <cellStyle name="_-* #,##0_-;-* #,##0_-;_-* &quot;-&quot;_-;_-@_-_추가적립명세_0908 3 2 2 3 3" xfId="22898" xr:uid="{00000000-0005-0000-0000-000004180000}"/>
    <cellStyle name="_-* #,##0_-;-* #,##0_-;_-* &quot;-&quot;_-;_-@_-_추가적립명세_0908 3 2 2 4" xfId="16769" xr:uid="{00000000-0005-0000-0000-000005180000}"/>
    <cellStyle name="_-* #,##0_-;-* #,##0_-;_-* &quot;-&quot;_-;_-@_-_추가적립명세_0908 3 2 2 4 2" xfId="27103" xr:uid="{00000000-0005-0000-0000-000006180000}"/>
    <cellStyle name="_-* #,##0_-;-* #,##0_-;_-* &quot;-&quot;_-;_-@_-_추가적립명세_0908 3 2 2 5" xfId="22896" xr:uid="{00000000-0005-0000-0000-000007180000}"/>
    <cellStyle name="_-* #,##0_-;-* #,##0_-;_-* &quot;-&quot;_-;_-@_-_추가적립명세_0908 3 2 3" xfId="1684" xr:uid="{00000000-0005-0000-0000-000008180000}"/>
    <cellStyle name="_-* #,##0_-;-* #,##0_-;_-* &quot;-&quot;_-;_-@_-_추가적립명세_0908 3 2 3 2" xfId="1685" xr:uid="{00000000-0005-0000-0000-000009180000}"/>
    <cellStyle name="_-* #,##0_-;-* #,##0_-;_-* &quot;-&quot;_-;_-@_-_추가적립명세_0908 3 2 3 2 2" xfId="16773" xr:uid="{00000000-0005-0000-0000-00000A180000}"/>
    <cellStyle name="_-* #,##0_-;-* #,##0_-;_-* &quot;-&quot;_-;_-@_-_추가적립명세_0908 3 2 3 2 2 2" xfId="27107" xr:uid="{00000000-0005-0000-0000-00000B180000}"/>
    <cellStyle name="_-* #,##0_-;-* #,##0_-;_-* &quot;-&quot;_-;_-@_-_추가적립명세_0908 3 2 3 2 3" xfId="22900" xr:uid="{00000000-0005-0000-0000-00000C180000}"/>
    <cellStyle name="_-* #,##0_-;-* #,##0_-;_-* &quot;-&quot;_-;_-@_-_추가적립명세_0908 3 2 3 3" xfId="1686" xr:uid="{00000000-0005-0000-0000-00000D180000}"/>
    <cellStyle name="_-* #,##0_-;-* #,##0_-;_-* &quot;-&quot;_-;_-@_-_추가적립명세_0908 3 2 3 3 2" xfId="16774" xr:uid="{00000000-0005-0000-0000-00000E180000}"/>
    <cellStyle name="_-* #,##0_-;-* #,##0_-;_-* &quot;-&quot;_-;_-@_-_추가적립명세_0908 3 2 3 3 2 2" xfId="27108" xr:uid="{00000000-0005-0000-0000-00000F180000}"/>
    <cellStyle name="_-* #,##0_-;-* #,##0_-;_-* &quot;-&quot;_-;_-@_-_추가적립명세_0908 3 2 3 3 3" xfId="22901" xr:uid="{00000000-0005-0000-0000-000010180000}"/>
    <cellStyle name="_-* #,##0_-;-* #,##0_-;_-* &quot;-&quot;_-;_-@_-_추가적립명세_0908 3 2 3 4" xfId="16772" xr:uid="{00000000-0005-0000-0000-000011180000}"/>
    <cellStyle name="_-* #,##0_-;-* #,##0_-;_-* &quot;-&quot;_-;_-@_-_추가적립명세_0908 3 2 3 4 2" xfId="27106" xr:uid="{00000000-0005-0000-0000-000012180000}"/>
    <cellStyle name="_-* #,##0_-;-* #,##0_-;_-* &quot;-&quot;_-;_-@_-_추가적립명세_0908 3 2 3 5" xfId="22899" xr:uid="{00000000-0005-0000-0000-000013180000}"/>
    <cellStyle name="_-* #,##0_-;-* #,##0_-;_-* &quot;-&quot;_-;_-@_-_추가적립명세_0908 3 2 4" xfId="1687" xr:uid="{00000000-0005-0000-0000-000014180000}"/>
    <cellStyle name="_-* #,##0_-;-* #,##0_-;_-* &quot;-&quot;_-;_-@_-_추가적립명세_0908 3 2 4 2" xfId="1688" xr:uid="{00000000-0005-0000-0000-000015180000}"/>
    <cellStyle name="_-* #,##0_-;-* #,##0_-;_-* &quot;-&quot;_-;_-@_-_추가적립명세_0908 3 2 4 2 2" xfId="16776" xr:uid="{00000000-0005-0000-0000-000016180000}"/>
    <cellStyle name="_-* #,##0_-;-* #,##0_-;_-* &quot;-&quot;_-;_-@_-_추가적립명세_0908 3 2 4 2 2 2" xfId="27110" xr:uid="{00000000-0005-0000-0000-000017180000}"/>
    <cellStyle name="_-* #,##0_-;-* #,##0_-;_-* &quot;-&quot;_-;_-@_-_추가적립명세_0908 3 2 4 2 3" xfId="22903" xr:uid="{00000000-0005-0000-0000-000018180000}"/>
    <cellStyle name="_-* #,##0_-;-* #,##0_-;_-* &quot;-&quot;_-;_-@_-_추가적립명세_0908 3 2 4 3" xfId="1689" xr:uid="{00000000-0005-0000-0000-000019180000}"/>
    <cellStyle name="_-* #,##0_-;-* #,##0_-;_-* &quot;-&quot;_-;_-@_-_추가적립명세_0908 3 2 4 3 2" xfId="16777" xr:uid="{00000000-0005-0000-0000-00001A180000}"/>
    <cellStyle name="_-* #,##0_-;-* #,##0_-;_-* &quot;-&quot;_-;_-@_-_추가적립명세_0908 3 2 4 3 2 2" xfId="27111" xr:uid="{00000000-0005-0000-0000-00001B180000}"/>
    <cellStyle name="_-* #,##0_-;-* #,##0_-;_-* &quot;-&quot;_-;_-@_-_추가적립명세_0908 3 2 4 3 3" xfId="22904" xr:uid="{00000000-0005-0000-0000-00001C180000}"/>
    <cellStyle name="_-* #,##0_-;-* #,##0_-;_-* &quot;-&quot;_-;_-@_-_추가적립명세_0908 3 2 4 4" xfId="16775" xr:uid="{00000000-0005-0000-0000-00001D180000}"/>
    <cellStyle name="_-* #,##0_-;-* #,##0_-;_-* &quot;-&quot;_-;_-@_-_추가적립명세_0908 3 2 4 4 2" xfId="27109" xr:uid="{00000000-0005-0000-0000-00001E180000}"/>
    <cellStyle name="_-* #,##0_-;-* #,##0_-;_-* &quot;-&quot;_-;_-@_-_추가적립명세_0908 3 2 4 5" xfId="22902" xr:uid="{00000000-0005-0000-0000-00001F180000}"/>
    <cellStyle name="_-* #,##0_-;-* #,##0_-;_-* &quot;-&quot;_-;_-@_-_추가적립명세_0908 3 2 5" xfId="1690" xr:uid="{00000000-0005-0000-0000-000020180000}"/>
    <cellStyle name="_-* #,##0_-;-* #,##0_-;_-* &quot;-&quot;_-;_-@_-_추가적립명세_0908 3 2 5 2" xfId="16778" xr:uid="{00000000-0005-0000-0000-000021180000}"/>
    <cellStyle name="_-* #,##0_-;-* #,##0_-;_-* &quot;-&quot;_-;_-@_-_추가적립명세_0908 3 2 5 2 2" xfId="27112" xr:uid="{00000000-0005-0000-0000-000022180000}"/>
    <cellStyle name="_-* #,##0_-;-* #,##0_-;_-* &quot;-&quot;_-;_-@_-_추가적립명세_0908 3 2 5 3" xfId="22905" xr:uid="{00000000-0005-0000-0000-000023180000}"/>
    <cellStyle name="_-* #,##0_-;-* #,##0_-;_-* &quot;-&quot;_-;_-@_-_추가적립명세_0908 3 2 6" xfId="1691" xr:uid="{00000000-0005-0000-0000-000024180000}"/>
    <cellStyle name="_-* #,##0_-;-* #,##0_-;_-* &quot;-&quot;_-;_-@_-_추가적립명세_0908 3 2 6 2" xfId="16779" xr:uid="{00000000-0005-0000-0000-000025180000}"/>
    <cellStyle name="_-* #,##0_-;-* #,##0_-;_-* &quot;-&quot;_-;_-@_-_추가적립명세_0908 3 2 6 2 2" xfId="27113" xr:uid="{00000000-0005-0000-0000-000026180000}"/>
    <cellStyle name="_-* #,##0_-;-* #,##0_-;_-* &quot;-&quot;_-;_-@_-_추가적립명세_0908 3 2 6 3" xfId="22906" xr:uid="{00000000-0005-0000-0000-000027180000}"/>
    <cellStyle name="_-* #,##0_-;-* #,##0_-;_-* &quot;-&quot;_-;_-@_-_추가적립명세_0908 3 2 7" xfId="1692" xr:uid="{00000000-0005-0000-0000-000028180000}"/>
    <cellStyle name="_-* #,##0_-;-* #,##0_-;_-* &quot;-&quot;_-;_-@_-_추가적립명세_0908 3 2 7 2" xfId="16780" xr:uid="{00000000-0005-0000-0000-000029180000}"/>
    <cellStyle name="_-* #,##0_-;-* #,##0_-;_-* &quot;-&quot;_-;_-@_-_추가적립명세_0908 3 2 7 2 2" xfId="27114" xr:uid="{00000000-0005-0000-0000-00002A180000}"/>
    <cellStyle name="_-* #,##0_-;-* #,##0_-;_-* &quot;-&quot;_-;_-@_-_추가적립명세_0908 3 2 7 3" xfId="22907" xr:uid="{00000000-0005-0000-0000-00002B180000}"/>
    <cellStyle name="_-* #,##0_-;-* #,##0_-;_-* &quot;-&quot;_-;_-@_-_추가적립명세_0908 3 2 8" xfId="16768" xr:uid="{00000000-0005-0000-0000-00002C180000}"/>
    <cellStyle name="_-* #,##0_-;-* #,##0_-;_-* &quot;-&quot;_-;_-@_-_추가적립명세_0908 3 2 8 2" xfId="27102" xr:uid="{00000000-0005-0000-0000-00002D180000}"/>
    <cellStyle name="_-* #,##0_-;-* #,##0_-;_-* &quot;-&quot;_-;_-@_-_추가적립명세_0908 3 2 9" xfId="22895" xr:uid="{00000000-0005-0000-0000-00002E180000}"/>
    <cellStyle name="_-* #,##0_-;-* #,##0_-;_-* &quot;-&quot;_-;_-@_-_추가적립명세_0908 3 3" xfId="1693" xr:uid="{00000000-0005-0000-0000-00002F180000}"/>
    <cellStyle name="_-* #,##0_-;-* #,##0_-;_-* &quot;-&quot;_-;_-@_-_추가적립명세_0908 3 3 2" xfId="1694" xr:uid="{00000000-0005-0000-0000-000030180000}"/>
    <cellStyle name="_-* #,##0_-;-* #,##0_-;_-* &quot;-&quot;_-;_-@_-_추가적립명세_0908 3 3 2 2" xfId="16782" xr:uid="{00000000-0005-0000-0000-000031180000}"/>
    <cellStyle name="_-* #,##0_-;-* #,##0_-;_-* &quot;-&quot;_-;_-@_-_추가적립명세_0908 3 3 2 2 2" xfId="27116" xr:uid="{00000000-0005-0000-0000-000032180000}"/>
    <cellStyle name="_-* #,##0_-;-* #,##0_-;_-* &quot;-&quot;_-;_-@_-_추가적립명세_0908 3 3 2 3" xfId="22909" xr:uid="{00000000-0005-0000-0000-000033180000}"/>
    <cellStyle name="_-* #,##0_-;-* #,##0_-;_-* &quot;-&quot;_-;_-@_-_추가적립명세_0908 3 3 3" xfId="1695" xr:uid="{00000000-0005-0000-0000-000034180000}"/>
    <cellStyle name="_-* #,##0_-;-* #,##0_-;_-* &quot;-&quot;_-;_-@_-_추가적립명세_0908 3 3 3 2" xfId="16783" xr:uid="{00000000-0005-0000-0000-000035180000}"/>
    <cellStyle name="_-* #,##0_-;-* #,##0_-;_-* &quot;-&quot;_-;_-@_-_추가적립명세_0908 3 3 3 2 2" xfId="27117" xr:uid="{00000000-0005-0000-0000-000036180000}"/>
    <cellStyle name="_-* #,##0_-;-* #,##0_-;_-* &quot;-&quot;_-;_-@_-_추가적립명세_0908 3 3 3 3" xfId="22910" xr:uid="{00000000-0005-0000-0000-000037180000}"/>
    <cellStyle name="_-* #,##0_-;-* #,##0_-;_-* &quot;-&quot;_-;_-@_-_추가적립명세_0908 3 3 4" xfId="16781" xr:uid="{00000000-0005-0000-0000-000038180000}"/>
    <cellStyle name="_-* #,##0_-;-* #,##0_-;_-* &quot;-&quot;_-;_-@_-_추가적립명세_0908 3 3 4 2" xfId="27115" xr:uid="{00000000-0005-0000-0000-000039180000}"/>
    <cellStyle name="_-* #,##0_-;-* #,##0_-;_-* &quot;-&quot;_-;_-@_-_추가적립명세_0908 3 3 5" xfId="22908" xr:uid="{00000000-0005-0000-0000-00003A180000}"/>
    <cellStyle name="_-* #,##0_-;-* #,##0_-;_-* &quot;-&quot;_-;_-@_-_추가적립명세_0908 3 4" xfId="1696" xr:uid="{00000000-0005-0000-0000-00003B180000}"/>
    <cellStyle name="_-* #,##0_-;-* #,##0_-;_-* &quot;-&quot;_-;_-@_-_추가적립명세_0908 3 4 2" xfId="1697" xr:uid="{00000000-0005-0000-0000-00003C180000}"/>
    <cellStyle name="_-* #,##0_-;-* #,##0_-;_-* &quot;-&quot;_-;_-@_-_추가적립명세_0908 3 4 2 2" xfId="16785" xr:uid="{00000000-0005-0000-0000-00003D180000}"/>
    <cellStyle name="_-* #,##0_-;-* #,##0_-;_-* &quot;-&quot;_-;_-@_-_추가적립명세_0908 3 4 2 2 2" xfId="27119" xr:uid="{00000000-0005-0000-0000-00003E180000}"/>
    <cellStyle name="_-* #,##0_-;-* #,##0_-;_-* &quot;-&quot;_-;_-@_-_추가적립명세_0908 3 4 2 3" xfId="22912" xr:uid="{00000000-0005-0000-0000-00003F180000}"/>
    <cellStyle name="_-* #,##0_-;-* #,##0_-;_-* &quot;-&quot;_-;_-@_-_추가적립명세_0908 3 4 3" xfId="1698" xr:uid="{00000000-0005-0000-0000-000040180000}"/>
    <cellStyle name="_-* #,##0_-;-* #,##0_-;_-* &quot;-&quot;_-;_-@_-_추가적립명세_0908 3 4 3 2" xfId="16786" xr:uid="{00000000-0005-0000-0000-000041180000}"/>
    <cellStyle name="_-* #,##0_-;-* #,##0_-;_-* &quot;-&quot;_-;_-@_-_추가적립명세_0908 3 4 3 2 2" xfId="27120" xr:uid="{00000000-0005-0000-0000-000042180000}"/>
    <cellStyle name="_-* #,##0_-;-* #,##0_-;_-* &quot;-&quot;_-;_-@_-_추가적립명세_0908 3 4 3 3" xfId="22913" xr:uid="{00000000-0005-0000-0000-000043180000}"/>
    <cellStyle name="_-* #,##0_-;-* #,##0_-;_-* &quot;-&quot;_-;_-@_-_추가적립명세_0908 3 4 4" xfId="16784" xr:uid="{00000000-0005-0000-0000-000044180000}"/>
    <cellStyle name="_-* #,##0_-;-* #,##0_-;_-* &quot;-&quot;_-;_-@_-_추가적립명세_0908 3 4 4 2" xfId="27118" xr:uid="{00000000-0005-0000-0000-000045180000}"/>
    <cellStyle name="_-* #,##0_-;-* #,##0_-;_-* &quot;-&quot;_-;_-@_-_추가적립명세_0908 3 4 5" xfId="22911" xr:uid="{00000000-0005-0000-0000-000046180000}"/>
    <cellStyle name="_-* #,##0_-;-* #,##0_-;_-* &quot;-&quot;_-;_-@_-_추가적립명세_0908 3 5" xfId="1699" xr:uid="{00000000-0005-0000-0000-000047180000}"/>
    <cellStyle name="_-* #,##0_-;-* #,##0_-;_-* &quot;-&quot;_-;_-@_-_추가적립명세_0908 3 5 2" xfId="1700" xr:uid="{00000000-0005-0000-0000-000048180000}"/>
    <cellStyle name="_-* #,##0_-;-* #,##0_-;_-* &quot;-&quot;_-;_-@_-_추가적립명세_0908 3 5 2 2" xfId="16788" xr:uid="{00000000-0005-0000-0000-000049180000}"/>
    <cellStyle name="_-* #,##0_-;-* #,##0_-;_-* &quot;-&quot;_-;_-@_-_추가적립명세_0908 3 5 2 2 2" xfId="27122" xr:uid="{00000000-0005-0000-0000-00004A180000}"/>
    <cellStyle name="_-* #,##0_-;-* #,##0_-;_-* &quot;-&quot;_-;_-@_-_추가적립명세_0908 3 5 2 3" xfId="22915" xr:uid="{00000000-0005-0000-0000-00004B180000}"/>
    <cellStyle name="_-* #,##0_-;-* #,##0_-;_-* &quot;-&quot;_-;_-@_-_추가적립명세_0908 3 5 3" xfId="1701" xr:uid="{00000000-0005-0000-0000-00004C180000}"/>
    <cellStyle name="_-* #,##0_-;-* #,##0_-;_-* &quot;-&quot;_-;_-@_-_추가적립명세_0908 3 5 3 2" xfId="16789" xr:uid="{00000000-0005-0000-0000-00004D180000}"/>
    <cellStyle name="_-* #,##0_-;-* #,##0_-;_-* &quot;-&quot;_-;_-@_-_추가적립명세_0908 3 5 3 2 2" xfId="27123" xr:uid="{00000000-0005-0000-0000-00004E180000}"/>
    <cellStyle name="_-* #,##0_-;-* #,##0_-;_-* &quot;-&quot;_-;_-@_-_추가적립명세_0908 3 5 3 3" xfId="22916" xr:uid="{00000000-0005-0000-0000-00004F180000}"/>
    <cellStyle name="_-* #,##0_-;-* #,##0_-;_-* &quot;-&quot;_-;_-@_-_추가적립명세_0908 3 5 4" xfId="16787" xr:uid="{00000000-0005-0000-0000-000050180000}"/>
    <cellStyle name="_-* #,##0_-;-* #,##0_-;_-* &quot;-&quot;_-;_-@_-_추가적립명세_0908 3 5 4 2" xfId="27121" xr:uid="{00000000-0005-0000-0000-000051180000}"/>
    <cellStyle name="_-* #,##0_-;-* #,##0_-;_-* &quot;-&quot;_-;_-@_-_추가적립명세_0908 3 5 5" xfId="22914" xr:uid="{00000000-0005-0000-0000-000052180000}"/>
    <cellStyle name="_-* #,##0_-;-* #,##0_-;_-* &quot;-&quot;_-;_-@_-_추가적립명세_0908 3 6" xfId="1702" xr:uid="{00000000-0005-0000-0000-000053180000}"/>
    <cellStyle name="_-* #,##0_-;-* #,##0_-;_-* &quot;-&quot;_-;_-@_-_추가적립명세_0908 3 6 2" xfId="16790" xr:uid="{00000000-0005-0000-0000-000054180000}"/>
    <cellStyle name="_-* #,##0_-;-* #,##0_-;_-* &quot;-&quot;_-;_-@_-_추가적립명세_0908 3 6 2 2" xfId="27124" xr:uid="{00000000-0005-0000-0000-000055180000}"/>
    <cellStyle name="_-* #,##0_-;-* #,##0_-;_-* &quot;-&quot;_-;_-@_-_추가적립명세_0908 3 6 3" xfId="22917" xr:uid="{00000000-0005-0000-0000-000056180000}"/>
    <cellStyle name="_-* #,##0_-;-* #,##0_-;_-* &quot;-&quot;_-;_-@_-_추가적립명세_0908 3 7" xfId="1703" xr:uid="{00000000-0005-0000-0000-000057180000}"/>
    <cellStyle name="_-* #,##0_-;-* #,##0_-;_-* &quot;-&quot;_-;_-@_-_추가적립명세_0908 3 7 2" xfId="16791" xr:uid="{00000000-0005-0000-0000-000058180000}"/>
    <cellStyle name="_-* #,##0_-;-* #,##0_-;_-* &quot;-&quot;_-;_-@_-_추가적립명세_0908 3 7 2 2" xfId="27125" xr:uid="{00000000-0005-0000-0000-000059180000}"/>
    <cellStyle name="_-* #,##0_-;-* #,##0_-;_-* &quot;-&quot;_-;_-@_-_추가적립명세_0908 3 7 3" xfId="22918" xr:uid="{00000000-0005-0000-0000-00005A180000}"/>
    <cellStyle name="_-* #,##0_-;-* #,##0_-;_-* &quot;-&quot;_-;_-@_-_추가적립명세_0908 3 8" xfId="1704" xr:uid="{00000000-0005-0000-0000-00005B180000}"/>
    <cellStyle name="_-* #,##0_-;-* #,##0_-;_-* &quot;-&quot;_-;_-@_-_추가적립명세_0908 3 8 2" xfId="16792" xr:uid="{00000000-0005-0000-0000-00005C180000}"/>
    <cellStyle name="_-* #,##0_-;-* #,##0_-;_-* &quot;-&quot;_-;_-@_-_추가적립명세_0908 3 8 2 2" xfId="27126" xr:uid="{00000000-0005-0000-0000-00005D180000}"/>
    <cellStyle name="_-* #,##0_-;-* #,##0_-;_-* &quot;-&quot;_-;_-@_-_추가적립명세_0908 3 8 3" xfId="22919" xr:uid="{00000000-0005-0000-0000-00005E180000}"/>
    <cellStyle name="_-* #,##0_-;-* #,##0_-;_-* &quot;-&quot;_-;_-@_-_추가적립명세_0908 3 9" xfId="16767" xr:uid="{00000000-0005-0000-0000-00005F180000}"/>
    <cellStyle name="_-* #,##0_-;-* #,##0_-;_-* &quot;-&quot;_-;_-@_-_추가적립명세_0908 3 9 2" xfId="27101" xr:uid="{00000000-0005-0000-0000-000060180000}"/>
    <cellStyle name="_-* #,##0_-;-* #,##0_-;_-* &quot;-&quot;_-;_-@_-_추가적립명세_0908 4" xfId="1705" xr:uid="{00000000-0005-0000-0000-000061180000}"/>
    <cellStyle name="_-* #,##0_-;-* #,##0_-;_-* &quot;-&quot;_-;_-@_-_추가적립명세_0908 4 10" xfId="22920" xr:uid="{00000000-0005-0000-0000-000062180000}"/>
    <cellStyle name="_-* #,##0_-;-* #,##0_-;_-* &quot;-&quot;_-;_-@_-_추가적립명세_0908 4 2" xfId="1706" xr:uid="{00000000-0005-0000-0000-000063180000}"/>
    <cellStyle name="_-* #,##0_-;-* #,##0_-;_-* &quot;-&quot;_-;_-@_-_추가적립명세_0908 4 2 2" xfId="1707" xr:uid="{00000000-0005-0000-0000-000064180000}"/>
    <cellStyle name="_-* #,##0_-;-* #,##0_-;_-* &quot;-&quot;_-;_-@_-_추가적립명세_0908 4 2 2 2" xfId="1708" xr:uid="{00000000-0005-0000-0000-000065180000}"/>
    <cellStyle name="_-* #,##0_-;-* #,##0_-;_-* &quot;-&quot;_-;_-@_-_추가적립명세_0908 4 2 2 2 2" xfId="16796" xr:uid="{00000000-0005-0000-0000-000066180000}"/>
    <cellStyle name="_-* #,##0_-;-* #,##0_-;_-* &quot;-&quot;_-;_-@_-_추가적립명세_0908 4 2 2 2 2 2" xfId="27130" xr:uid="{00000000-0005-0000-0000-000067180000}"/>
    <cellStyle name="_-* #,##0_-;-* #,##0_-;_-* &quot;-&quot;_-;_-@_-_추가적립명세_0908 4 2 2 2 3" xfId="22923" xr:uid="{00000000-0005-0000-0000-000068180000}"/>
    <cellStyle name="_-* #,##0_-;-* #,##0_-;_-* &quot;-&quot;_-;_-@_-_추가적립명세_0908 4 2 2 3" xfId="1709" xr:uid="{00000000-0005-0000-0000-000069180000}"/>
    <cellStyle name="_-* #,##0_-;-* #,##0_-;_-* &quot;-&quot;_-;_-@_-_추가적립명세_0908 4 2 2 3 2" xfId="16797" xr:uid="{00000000-0005-0000-0000-00006A180000}"/>
    <cellStyle name="_-* #,##0_-;-* #,##0_-;_-* &quot;-&quot;_-;_-@_-_추가적립명세_0908 4 2 2 3 2 2" xfId="27131" xr:uid="{00000000-0005-0000-0000-00006B180000}"/>
    <cellStyle name="_-* #,##0_-;-* #,##0_-;_-* &quot;-&quot;_-;_-@_-_추가적립명세_0908 4 2 2 3 3" xfId="22924" xr:uid="{00000000-0005-0000-0000-00006C180000}"/>
    <cellStyle name="_-* #,##0_-;-* #,##0_-;_-* &quot;-&quot;_-;_-@_-_추가적립명세_0908 4 2 2 4" xfId="16795" xr:uid="{00000000-0005-0000-0000-00006D180000}"/>
    <cellStyle name="_-* #,##0_-;-* #,##0_-;_-* &quot;-&quot;_-;_-@_-_추가적립명세_0908 4 2 2 4 2" xfId="27129" xr:uid="{00000000-0005-0000-0000-00006E180000}"/>
    <cellStyle name="_-* #,##0_-;-* #,##0_-;_-* &quot;-&quot;_-;_-@_-_추가적립명세_0908 4 2 2 5" xfId="22922" xr:uid="{00000000-0005-0000-0000-00006F180000}"/>
    <cellStyle name="_-* #,##0_-;-* #,##0_-;_-* &quot;-&quot;_-;_-@_-_추가적립명세_0908 4 2 3" xfId="1710" xr:uid="{00000000-0005-0000-0000-000070180000}"/>
    <cellStyle name="_-* #,##0_-;-* #,##0_-;_-* &quot;-&quot;_-;_-@_-_추가적립명세_0908 4 2 3 2" xfId="1711" xr:uid="{00000000-0005-0000-0000-000071180000}"/>
    <cellStyle name="_-* #,##0_-;-* #,##0_-;_-* &quot;-&quot;_-;_-@_-_추가적립명세_0908 4 2 3 2 2" xfId="16799" xr:uid="{00000000-0005-0000-0000-000072180000}"/>
    <cellStyle name="_-* #,##0_-;-* #,##0_-;_-* &quot;-&quot;_-;_-@_-_추가적립명세_0908 4 2 3 2 2 2" xfId="27133" xr:uid="{00000000-0005-0000-0000-000073180000}"/>
    <cellStyle name="_-* #,##0_-;-* #,##0_-;_-* &quot;-&quot;_-;_-@_-_추가적립명세_0908 4 2 3 2 3" xfId="22926" xr:uid="{00000000-0005-0000-0000-000074180000}"/>
    <cellStyle name="_-* #,##0_-;-* #,##0_-;_-* &quot;-&quot;_-;_-@_-_추가적립명세_0908 4 2 3 3" xfId="1712" xr:uid="{00000000-0005-0000-0000-000075180000}"/>
    <cellStyle name="_-* #,##0_-;-* #,##0_-;_-* &quot;-&quot;_-;_-@_-_추가적립명세_0908 4 2 3 3 2" xfId="16800" xr:uid="{00000000-0005-0000-0000-000076180000}"/>
    <cellStyle name="_-* #,##0_-;-* #,##0_-;_-* &quot;-&quot;_-;_-@_-_추가적립명세_0908 4 2 3 3 2 2" xfId="27134" xr:uid="{00000000-0005-0000-0000-000077180000}"/>
    <cellStyle name="_-* #,##0_-;-* #,##0_-;_-* &quot;-&quot;_-;_-@_-_추가적립명세_0908 4 2 3 3 3" xfId="22927" xr:uid="{00000000-0005-0000-0000-000078180000}"/>
    <cellStyle name="_-* #,##0_-;-* #,##0_-;_-* &quot;-&quot;_-;_-@_-_추가적립명세_0908 4 2 3 4" xfId="16798" xr:uid="{00000000-0005-0000-0000-000079180000}"/>
    <cellStyle name="_-* #,##0_-;-* #,##0_-;_-* &quot;-&quot;_-;_-@_-_추가적립명세_0908 4 2 3 4 2" xfId="27132" xr:uid="{00000000-0005-0000-0000-00007A180000}"/>
    <cellStyle name="_-* #,##0_-;-* #,##0_-;_-* &quot;-&quot;_-;_-@_-_추가적립명세_0908 4 2 3 5" xfId="22925" xr:uid="{00000000-0005-0000-0000-00007B180000}"/>
    <cellStyle name="_-* #,##0_-;-* #,##0_-;_-* &quot;-&quot;_-;_-@_-_추가적립명세_0908 4 2 4" xfId="1713" xr:uid="{00000000-0005-0000-0000-00007C180000}"/>
    <cellStyle name="_-* #,##0_-;-* #,##0_-;_-* &quot;-&quot;_-;_-@_-_추가적립명세_0908 4 2 4 2" xfId="1714" xr:uid="{00000000-0005-0000-0000-00007D180000}"/>
    <cellStyle name="_-* #,##0_-;-* #,##0_-;_-* &quot;-&quot;_-;_-@_-_추가적립명세_0908 4 2 4 2 2" xfId="16802" xr:uid="{00000000-0005-0000-0000-00007E180000}"/>
    <cellStyle name="_-* #,##0_-;-* #,##0_-;_-* &quot;-&quot;_-;_-@_-_추가적립명세_0908 4 2 4 2 2 2" xfId="27136" xr:uid="{00000000-0005-0000-0000-00007F180000}"/>
    <cellStyle name="_-* #,##0_-;-* #,##0_-;_-* &quot;-&quot;_-;_-@_-_추가적립명세_0908 4 2 4 2 3" xfId="22929" xr:uid="{00000000-0005-0000-0000-000080180000}"/>
    <cellStyle name="_-* #,##0_-;-* #,##0_-;_-* &quot;-&quot;_-;_-@_-_추가적립명세_0908 4 2 4 3" xfId="1715" xr:uid="{00000000-0005-0000-0000-000081180000}"/>
    <cellStyle name="_-* #,##0_-;-* #,##0_-;_-* &quot;-&quot;_-;_-@_-_추가적립명세_0908 4 2 4 3 2" xfId="16803" xr:uid="{00000000-0005-0000-0000-000082180000}"/>
    <cellStyle name="_-* #,##0_-;-* #,##0_-;_-* &quot;-&quot;_-;_-@_-_추가적립명세_0908 4 2 4 3 2 2" xfId="27137" xr:uid="{00000000-0005-0000-0000-000083180000}"/>
    <cellStyle name="_-* #,##0_-;-* #,##0_-;_-* &quot;-&quot;_-;_-@_-_추가적립명세_0908 4 2 4 3 3" xfId="22930" xr:uid="{00000000-0005-0000-0000-000084180000}"/>
    <cellStyle name="_-* #,##0_-;-* #,##0_-;_-* &quot;-&quot;_-;_-@_-_추가적립명세_0908 4 2 4 4" xfId="16801" xr:uid="{00000000-0005-0000-0000-000085180000}"/>
    <cellStyle name="_-* #,##0_-;-* #,##0_-;_-* &quot;-&quot;_-;_-@_-_추가적립명세_0908 4 2 4 4 2" xfId="27135" xr:uid="{00000000-0005-0000-0000-000086180000}"/>
    <cellStyle name="_-* #,##0_-;-* #,##0_-;_-* &quot;-&quot;_-;_-@_-_추가적립명세_0908 4 2 4 5" xfId="22928" xr:uid="{00000000-0005-0000-0000-000087180000}"/>
    <cellStyle name="_-* #,##0_-;-* #,##0_-;_-* &quot;-&quot;_-;_-@_-_추가적립명세_0908 4 2 5" xfId="1716" xr:uid="{00000000-0005-0000-0000-000088180000}"/>
    <cellStyle name="_-* #,##0_-;-* #,##0_-;_-* &quot;-&quot;_-;_-@_-_추가적립명세_0908 4 2 5 2" xfId="16804" xr:uid="{00000000-0005-0000-0000-000089180000}"/>
    <cellStyle name="_-* #,##0_-;-* #,##0_-;_-* &quot;-&quot;_-;_-@_-_추가적립명세_0908 4 2 5 2 2" xfId="27138" xr:uid="{00000000-0005-0000-0000-00008A180000}"/>
    <cellStyle name="_-* #,##0_-;-* #,##0_-;_-* &quot;-&quot;_-;_-@_-_추가적립명세_0908 4 2 5 3" xfId="22931" xr:uid="{00000000-0005-0000-0000-00008B180000}"/>
    <cellStyle name="_-* #,##0_-;-* #,##0_-;_-* &quot;-&quot;_-;_-@_-_추가적립명세_0908 4 2 6" xfId="1717" xr:uid="{00000000-0005-0000-0000-00008C180000}"/>
    <cellStyle name="_-* #,##0_-;-* #,##0_-;_-* &quot;-&quot;_-;_-@_-_추가적립명세_0908 4 2 6 2" xfId="16805" xr:uid="{00000000-0005-0000-0000-00008D180000}"/>
    <cellStyle name="_-* #,##0_-;-* #,##0_-;_-* &quot;-&quot;_-;_-@_-_추가적립명세_0908 4 2 6 2 2" xfId="27139" xr:uid="{00000000-0005-0000-0000-00008E180000}"/>
    <cellStyle name="_-* #,##0_-;-* #,##0_-;_-* &quot;-&quot;_-;_-@_-_추가적립명세_0908 4 2 6 3" xfId="22932" xr:uid="{00000000-0005-0000-0000-00008F180000}"/>
    <cellStyle name="_-* #,##0_-;-* #,##0_-;_-* &quot;-&quot;_-;_-@_-_추가적립명세_0908 4 2 7" xfId="1718" xr:uid="{00000000-0005-0000-0000-000090180000}"/>
    <cellStyle name="_-* #,##0_-;-* #,##0_-;_-* &quot;-&quot;_-;_-@_-_추가적립명세_0908 4 2 7 2" xfId="16806" xr:uid="{00000000-0005-0000-0000-000091180000}"/>
    <cellStyle name="_-* #,##0_-;-* #,##0_-;_-* &quot;-&quot;_-;_-@_-_추가적립명세_0908 4 2 7 2 2" xfId="27140" xr:uid="{00000000-0005-0000-0000-000092180000}"/>
    <cellStyle name="_-* #,##0_-;-* #,##0_-;_-* &quot;-&quot;_-;_-@_-_추가적립명세_0908 4 2 7 3" xfId="22933" xr:uid="{00000000-0005-0000-0000-000093180000}"/>
    <cellStyle name="_-* #,##0_-;-* #,##0_-;_-* &quot;-&quot;_-;_-@_-_추가적립명세_0908 4 2 8" xfId="16794" xr:uid="{00000000-0005-0000-0000-000094180000}"/>
    <cellStyle name="_-* #,##0_-;-* #,##0_-;_-* &quot;-&quot;_-;_-@_-_추가적립명세_0908 4 2 8 2" xfId="27128" xr:uid="{00000000-0005-0000-0000-000095180000}"/>
    <cellStyle name="_-* #,##0_-;-* #,##0_-;_-* &quot;-&quot;_-;_-@_-_추가적립명세_0908 4 2 9" xfId="22921" xr:uid="{00000000-0005-0000-0000-000096180000}"/>
    <cellStyle name="_-* #,##0_-;-* #,##0_-;_-* &quot;-&quot;_-;_-@_-_추가적립명세_0908 4 3" xfId="1719" xr:uid="{00000000-0005-0000-0000-000097180000}"/>
    <cellStyle name="_-* #,##0_-;-* #,##0_-;_-* &quot;-&quot;_-;_-@_-_추가적립명세_0908 4 3 2" xfId="1720" xr:uid="{00000000-0005-0000-0000-000098180000}"/>
    <cellStyle name="_-* #,##0_-;-* #,##0_-;_-* &quot;-&quot;_-;_-@_-_추가적립명세_0908 4 3 2 2" xfId="16808" xr:uid="{00000000-0005-0000-0000-000099180000}"/>
    <cellStyle name="_-* #,##0_-;-* #,##0_-;_-* &quot;-&quot;_-;_-@_-_추가적립명세_0908 4 3 2 2 2" xfId="27142" xr:uid="{00000000-0005-0000-0000-00009A180000}"/>
    <cellStyle name="_-* #,##0_-;-* #,##0_-;_-* &quot;-&quot;_-;_-@_-_추가적립명세_0908 4 3 2 3" xfId="22935" xr:uid="{00000000-0005-0000-0000-00009B180000}"/>
    <cellStyle name="_-* #,##0_-;-* #,##0_-;_-* &quot;-&quot;_-;_-@_-_추가적립명세_0908 4 3 3" xfId="1721" xr:uid="{00000000-0005-0000-0000-00009C180000}"/>
    <cellStyle name="_-* #,##0_-;-* #,##0_-;_-* &quot;-&quot;_-;_-@_-_추가적립명세_0908 4 3 3 2" xfId="16809" xr:uid="{00000000-0005-0000-0000-00009D180000}"/>
    <cellStyle name="_-* #,##0_-;-* #,##0_-;_-* &quot;-&quot;_-;_-@_-_추가적립명세_0908 4 3 3 2 2" xfId="27143" xr:uid="{00000000-0005-0000-0000-00009E180000}"/>
    <cellStyle name="_-* #,##0_-;-* #,##0_-;_-* &quot;-&quot;_-;_-@_-_추가적립명세_0908 4 3 3 3" xfId="22936" xr:uid="{00000000-0005-0000-0000-00009F180000}"/>
    <cellStyle name="_-* #,##0_-;-* #,##0_-;_-* &quot;-&quot;_-;_-@_-_추가적립명세_0908 4 3 4" xfId="16807" xr:uid="{00000000-0005-0000-0000-0000A0180000}"/>
    <cellStyle name="_-* #,##0_-;-* #,##0_-;_-* &quot;-&quot;_-;_-@_-_추가적립명세_0908 4 3 4 2" xfId="27141" xr:uid="{00000000-0005-0000-0000-0000A1180000}"/>
    <cellStyle name="_-* #,##0_-;-* #,##0_-;_-* &quot;-&quot;_-;_-@_-_추가적립명세_0908 4 3 5" xfId="22934" xr:uid="{00000000-0005-0000-0000-0000A2180000}"/>
    <cellStyle name="_-* #,##0_-;-* #,##0_-;_-* &quot;-&quot;_-;_-@_-_추가적립명세_0908 4 4" xfId="1722" xr:uid="{00000000-0005-0000-0000-0000A3180000}"/>
    <cellStyle name="_-* #,##0_-;-* #,##0_-;_-* &quot;-&quot;_-;_-@_-_추가적립명세_0908 4 4 2" xfId="1723" xr:uid="{00000000-0005-0000-0000-0000A4180000}"/>
    <cellStyle name="_-* #,##0_-;-* #,##0_-;_-* &quot;-&quot;_-;_-@_-_추가적립명세_0908 4 4 2 2" xfId="16811" xr:uid="{00000000-0005-0000-0000-0000A5180000}"/>
    <cellStyle name="_-* #,##0_-;-* #,##0_-;_-* &quot;-&quot;_-;_-@_-_추가적립명세_0908 4 4 2 2 2" xfId="27145" xr:uid="{00000000-0005-0000-0000-0000A6180000}"/>
    <cellStyle name="_-* #,##0_-;-* #,##0_-;_-* &quot;-&quot;_-;_-@_-_추가적립명세_0908 4 4 2 3" xfId="22938" xr:uid="{00000000-0005-0000-0000-0000A7180000}"/>
    <cellStyle name="_-* #,##0_-;-* #,##0_-;_-* &quot;-&quot;_-;_-@_-_추가적립명세_0908 4 4 3" xfId="1724" xr:uid="{00000000-0005-0000-0000-0000A8180000}"/>
    <cellStyle name="_-* #,##0_-;-* #,##0_-;_-* &quot;-&quot;_-;_-@_-_추가적립명세_0908 4 4 3 2" xfId="16812" xr:uid="{00000000-0005-0000-0000-0000A9180000}"/>
    <cellStyle name="_-* #,##0_-;-* #,##0_-;_-* &quot;-&quot;_-;_-@_-_추가적립명세_0908 4 4 3 2 2" xfId="27146" xr:uid="{00000000-0005-0000-0000-0000AA180000}"/>
    <cellStyle name="_-* #,##0_-;-* #,##0_-;_-* &quot;-&quot;_-;_-@_-_추가적립명세_0908 4 4 3 3" xfId="22939" xr:uid="{00000000-0005-0000-0000-0000AB180000}"/>
    <cellStyle name="_-* #,##0_-;-* #,##0_-;_-* &quot;-&quot;_-;_-@_-_추가적립명세_0908 4 4 4" xfId="16810" xr:uid="{00000000-0005-0000-0000-0000AC180000}"/>
    <cellStyle name="_-* #,##0_-;-* #,##0_-;_-* &quot;-&quot;_-;_-@_-_추가적립명세_0908 4 4 4 2" xfId="27144" xr:uid="{00000000-0005-0000-0000-0000AD180000}"/>
    <cellStyle name="_-* #,##0_-;-* #,##0_-;_-* &quot;-&quot;_-;_-@_-_추가적립명세_0908 4 4 5" xfId="22937" xr:uid="{00000000-0005-0000-0000-0000AE180000}"/>
    <cellStyle name="_-* #,##0_-;-* #,##0_-;_-* &quot;-&quot;_-;_-@_-_추가적립명세_0908 4 5" xfId="1725" xr:uid="{00000000-0005-0000-0000-0000AF180000}"/>
    <cellStyle name="_-* #,##0_-;-* #,##0_-;_-* &quot;-&quot;_-;_-@_-_추가적립명세_0908 4 5 2" xfId="1726" xr:uid="{00000000-0005-0000-0000-0000B0180000}"/>
    <cellStyle name="_-* #,##0_-;-* #,##0_-;_-* &quot;-&quot;_-;_-@_-_추가적립명세_0908 4 5 2 2" xfId="16814" xr:uid="{00000000-0005-0000-0000-0000B1180000}"/>
    <cellStyle name="_-* #,##0_-;-* #,##0_-;_-* &quot;-&quot;_-;_-@_-_추가적립명세_0908 4 5 2 2 2" xfId="27148" xr:uid="{00000000-0005-0000-0000-0000B2180000}"/>
    <cellStyle name="_-* #,##0_-;-* #,##0_-;_-* &quot;-&quot;_-;_-@_-_추가적립명세_0908 4 5 2 3" xfId="22941" xr:uid="{00000000-0005-0000-0000-0000B3180000}"/>
    <cellStyle name="_-* #,##0_-;-* #,##0_-;_-* &quot;-&quot;_-;_-@_-_추가적립명세_0908 4 5 3" xfId="1727" xr:uid="{00000000-0005-0000-0000-0000B4180000}"/>
    <cellStyle name="_-* #,##0_-;-* #,##0_-;_-* &quot;-&quot;_-;_-@_-_추가적립명세_0908 4 5 3 2" xfId="16815" xr:uid="{00000000-0005-0000-0000-0000B5180000}"/>
    <cellStyle name="_-* #,##0_-;-* #,##0_-;_-* &quot;-&quot;_-;_-@_-_추가적립명세_0908 4 5 3 2 2" xfId="27149" xr:uid="{00000000-0005-0000-0000-0000B6180000}"/>
    <cellStyle name="_-* #,##0_-;-* #,##0_-;_-* &quot;-&quot;_-;_-@_-_추가적립명세_0908 4 5 3 3" xfId="22942" xr:uid="{00000000-0005-0000-0000-0000B7180000}"/>
    <cellStyle name="_-* #,##0_-;-* #,##0_-;_-* &quot;-&quot;_-;_-@_-_추가적립명세_0908 4 5 4" xfId="16813" xr:uid="{00000000-0005-0000-0000-0000B8180000}"/>
    <cellStyle name="_-* #,##0_-;-* #,##0_-;_-* &quot;-&quot;_-;_-@_-_추가적립명세_0908 4 5 4 2" xfId="27147" xr:uid="{00000000-0005-0000-0000-0000B9180000}"/>
    <cellStyle name="_-* #,##0_-;-* #,##0_-;_-* &quot;-&quot;_-;_-@_-_추가적립명세_0908 4 5 5" xfId="22940" xr:uid="{00000000-0005-0000-0000-0000BA180000}"/>
    <cellStyle name="_-* #,##0_-;-* #,##0_-;_-* &quot;-&quot;_-;_-@_-_추가적립명세_0908 4 6" xfId="1728" xr:uid="{00000000-0005-0000-0000-0000BB180000}"/>
    <cellStyle name="_-* #,##0_-;-* #,##0_-;_-* &quot;-&quot;_-;_-@_-_추가적립명세_0908 4 6 2" xfId="16816" xr:uid="{00000000-0005-0000-0000-0000BC180000}"/>
    <cellStyle name="_-* #,##0_-;-* #,##0_-;_-* &quot;-&quot;_-;_-@_-_추가적립명세_0908 4 6 2 2" xfId="27150" xr:uid="{00000000-0005-0000-0000-0000BD180000}"/>
    <cellStyle name="_-* #,##0_-;-* #,##0_-;_-* &quot;-&quot;_-;_-@_-_추가적립명세_0908 4 6 3" xfId="22943" xr:uid="{00000000-0005-0000-0000-0000BE180000}"/>
    <cellStyle name="_-* #,##0_-;-* #,##0_-;_-* &quot;-&quot;_-;_-@_-_추가적립명세_0908 4 7" xfId="1729" xr:uid="{00000000-0005-0000-0000-0000BF180000}"/>
    <cellStyle name="_-* #,##0_-;-* #,##0_-;_-* &quot;-&quot;_-;_-@_-_추가적립명세_0908 4 7 2" xfId="16817" xr:uid="{00000000-0005-0000-0000-0000C0180000}"/>
    <cellStyle name="_-* #,##0_-;-* #,##0_-;_-* &quot;-&quot;_-;_-@_-_추가적립명세_0908 4 7 2 2" xfId="27151" xr:uid="{00000000-0005-0000-0000-0000C1180000}"/>
    <cellStyle name="_-* #,##0_-;-* #,##0_-;_-* &quot;-&quot;_-;_-@_-_추가적립명세_0908 4 7 3" xfId="22944" xr:uid="{00000000-0005-0000-0000-0000C2180000}"/>
    <cellStyle name="_-* #,##0_-;-* #,##0_-;_-* &quot;-&quot;_-;_-@_-_추가적립명세_0908 4 8" xfId="1730" xr:uid="{00000000-0005-0000-0000-0000C3180000}"/>
    <cellStyle name="_-* #,##0_-;-* #,##0_-;_-* &quot;-&quot;_-;_-@_-_추가적립명세_0908 4 8 2" xfId="16818" xr:uid="{00000000-0005-0000-0000-0000C4180000}"/>
    <cellStyle name="_-* #,##0_-;-* #,##0_-;_-* &quot;-&quot;_-;_-@_-_추가적립명세_0908 4 8 2 2" xfId="27152" xr:uid="{00000000-0005-0000-0000-0000C5180000}"/>
    <cellStyle name="_-* #,##0_-;-* #,##0_-;_-* &quot;-&quot;_-;_-@_-_추가적립명세_0908 4 8 3" xfId="22945" xr:uid="{00000000-0005-0000-0000-0000C6180000}"/>
    <cellStyle name="_-* #,##0_-;-* #,##0_-;_-* &quot;-&quot;_-;_-@_-_추가적립명세_0908 4 9" xfId="16793" xr:uid="{00000000-0005-0000-0000-0000C7180000}"/>
    <cellStyle name="_-* #,##0_-;-* #,##0_-;_-* &quot;-&quot;_-;_-@_-_추가적립명세_0908 4 9 2" xfId="27127" xr:uid="{00000000-0005-0000-0000-0000C8180000}"/>
    <cellStyle name="_-* #,##0_-;-* #,##0_-;_-* &quot;-&quot;_-;_-@_-_추가적립명세_0908 5" xfId="1731" xr:uid="{00000000-0005-0000-0000-0000C9180000}"/>
    <cellStyle name="_-* #,##0_-;-* #,##0_-;_-* &quot;-&quot;_-;_-@_-_추가적립명세_0908 5 2" xfId="1732" xr:uid="{00000000-0005-0000-0000-0000CA180000}"/>
    <cellStyle name="_-* #,##0_-;-* #,##0_-;_-* &quot;-&quot;_-;_-@_-_추가적립명세_0908 5 2 2" xfId="1733" xr:uid="{00000000-0005-0000-0000-0000CB180000}"/>
    <cellStyle name="_-* #,##0_-;-* #,##0_-;_-* &quot;-&quot;_-;_-@_-_추가적립명세_0908 5 2 2 2" xfId="16821" xr:uid="{00000000-0005-0000-0000-0000CC180000}"/>
    <cellStyle name="_-* #,##0_-;-* #,##0_-;_-* &quot;-&quot;_-;_-@_-_추가적립명세_0908 5 2 2 2 2" xfId="27155" xr:uid="{00000000-0005-0000-0000-0000CD180000}"/>
    <cellStyle name="_-* #,##0_-;-* #,##0_-;_-* &quot;-&quot;_-;_-@_-_추가적립명세_0908 5 2 2 3" xfId="22948" xr:uid="{00000000-0005-0000-0000-0000CE180000}"/>
    <cellStyle name="_-* #,##0_-;-* #,##0_-;_-* &quot;-&quot;_-;_-@_-_추가적립명세_0908 5 2 3" xfId="1734" xr:uid="{00000000-0005-0000-0000-0000CF180000}"/>
    <cellStyle name="_-* #,##0_-;-* #,##0_-;_-* &quot;-&quot;_-;_-@_-_추가적립명세_0908 5 2 3 2" xfId="16822" xr:uid="{00000000-0005-0000-0000-0000D0180000}"/>
    <cellStyle name="_-* #,##0_-;-* #,##0_-;_-* &quot;-&quot;_-;_-@_-_추가적립명세_0908 5 2 3 2 2" xfId="27156" xr:uid="{00000000-0005-0000-0000-0000D1180000}"/>
    <cellStyle name="_-* #,##0_-;-* #,##0_-;_-* &quot;-&quot;_-;_-@_-_추가적립명세_0908 5 2 3 3" xfId="22949" xr:uid="{00000000-0005-0000-0000-0000D2180000}"/>
    <cellStyle name="_-* #,##0_-;-* #,##0_-;_-* &quot;-&quot;_-;_-@_-_추가적립명세_0908 5 2 4" xfId="16820" xr:uid="{00000000-0005-0000-0000-0000D3180000}"/>
    <cellStyle name="_-* #,##0_-;-* #,##0_-;_-* &quot;-&quot;_-;_-@_-_추가적립명세_0908 5 2 4 2" xfId="27154" xr:uid="{00000000-0005-0000-0000-0000D4180000}"/>
    <cellStyle name="_-* #,##0_-;-* #,##0_-;_-* &quot;-&quot;_-;_-@_-_추가적립명세_0908 5 2 5" xfId="22947" xr:uid="{00000000-0005-0000-0000-0000D5180000}"/>
    <cellStyle name="_-* #,##0_-;-* #,##0_-;_-* &quot;-&quot;_-;_-@_-_추가적립명세_0908 5 3" xfId="1735" xr:uid="{00000000-0005-0000-0000-0000D6180000}"/>
    <cellStyle name="_-* #,##0_-;-* #,##0_-;_-* &quot;-&quot;_-;_-@_-_추가적립명세_0908 5 3 2" xfId="1736" xr:uid="{00000000-0005-0000-0000-0000D7180000}"/>
    <cellStyle name="_-* #,##0_-;-* #,##0_-;_-* &quot;-&quot;_-;_-@_-_추가적립명세_0908 5 3 2 2" xfId="16824" xr:uid="{00000000-0005-0000-0000-0000D8180000}"/>
    <cellStyle name="_-* #,##0_-;-* #,##0_-;_-* &quot;-&quot;_-;_-@_-_추가적립명세_0908 5 3 2 2 2" xfId="27158" xr:uid="{00000000-0005-0000-0000-0000D9180000}"/>
    <cellStyle name="_-* #,##0_-;-* #,##0_-;_-* &quot;-&quot;_-;_-@_-_추가적립명세_0908 5 3 2 3" xfId="22951" xr:uid="{00000000-0005-0000-0000-0000DA180000}"/>
    <cellStyle name="_-* #,##0_-;-* #,##0_-;_-* &quot;-&quot;_-;_-@_-_추가적립명세_0908 5 3 3" xfId="1737" xr:uid="{00000000-0005-0000-0000-0000DB180000}"/>
    <cellStyle name="_-* #,##0_-;-* #,##0_-;_-* &quot;-&quot;_-;_-@_-_추가적립명세_0908 5 3 3 2" xfId="16825" xr:uid="{00000000-0005-0000-0000-0000DC180000}"/>
    <cellStyle name="_-* #,##0_-;-* #,##0_-;_-* &quot;-&quot;_-;_-@_-_추가적립명세_0908 5 3 3 2 2" xfId="27159" xr:uid="{00000000-0005-0000-0000-0000DD180000}"/>
    <cellStyle name="_-* #,##0_-;-* #,##0_-;_-* &quot;-&quot;_-;_-@_-_추가적립명세_0908 5 3 3 3" xfId="22952" xr:uid="{00000000-0005-0000-0000-0000DE180000}"/>
    <cellStyle name="_-* #,##0_-;-* #,##0_-;_-* &quot;-&quot;_-;_-@_-_추가적립명세_0908 5 3 4" xfId="16823" xr:uid="{00000000-0005-0000-0000-0000DF180000}"/>
    <cellStyle name="_-* #,##0_-;-* #,##0_-;_-* &quot;-&quot;_-;_-@_-_추가적립명세_0908 5 3 4 2" xfId="27157" xr:uid="{00000000-0005-0000-0000-0000E0180000}"/>
    <cellStyle name="_-* #,##0_-;-* #,##0_-;_-* &quot;-&quot;_-;_-@_-_추가적립명세_0908 5 3 5" xfId="22950" xr:uid="{00000000-0005-0000-0000-0000E1180000}"/>
    <cellStyle name="_-* #,##0_-;-* #,##0_-;_-* &quot;-&quot;_-;_-@_-_추가적립명세_0908 5 4" xfId="1738" xr:uid="{00000000-0005-0000-0000-0000E2180000}"/>
    <cellStyle name="_-* #,##0_-;-* #,##0_-;_-* &quot;-&quot;_-;_-@_-_추가적립명세_0908 5 4 2" xfId="1739" xr:uid="{00000000-0005-0000-0000-0000E3180000}"/>
    <cellStyle name="_-* #,##0_-;-* #,##0_-;_-* &quot;-&quot;_-;_-@_-_추가적립명세_0908 5 4 2 2" xfId="16827" xr:uid="{00000000-0005-0000-0000-0000E4180000}"/>
    <cellStyle name="_-* #,##0_-;-* #,##0_-;_-* &quot;-&quot;_-;_-@_-_추가적립명세_0908 5 4 2 2 2" xfId="27161" xr:uid="{00000000-0005-0000-0000-0000E5180000}"/>
    <cellStyle name="_-* #,##0_-;-* #,##0_-;_-* &quot;-&quot;_-;_-@_-_추가적립명세_0908 5 4 2 3" xfId="22954" xr:uid="{00000000-0005-0000-0000-0000E6180000}"/>
    <cellStyle name="_-* #,##0_-;-* #,##0_-;_-* &quot;-&quot;_-;_-@_-_추가적립명세_0908 5 4 3" xfId="1740" xr:uid="{00000000-0005-0000-0000-0000E7180000}"/>
    <cellStyle name="_-* #,##0_-;-* #,##0_-;_-* &quot;-&quot;_-;_-@_-_추가적립명세_0908 5 4 3 2" xfId="16828" xr:uid="{00000000-0005-0000-0000-0000E8180000}"/>
    <cellStyle name="_-* #,##0_-;-* #,##0_-;_-* &quot;-&quot;_-;_-@_-_추가적립명세_0908 5 4 3 2 2" xfId="27162" xr:uid="{00000000-0005-0000-0000-0000E9180000}"/>
    <cellStyle name="_-* #,##0_-;-* #,##0_-;_-* &quot;-&quot;_-;_-@_-_추가적립명세_0908 5 4 3 3" xfId="22955" xr:uid="{00000000-0005-0000-0000-0000EA180000}"/>
    <cellStyle name="_-* #,##0_-;-* #,##0_-;_-* &quot;-&quot;_-;_-@_-_추가적립명세_0908 5 4 4" xfId="16826" xr:uid="{00000000-0005-0000-0000-0000EB180000}"/>
    <cellStyle name="_-* #,##0_-;-* #,##0_-;_-* &quot;-&quot;_-;_-@_-_추가적립명세_0908 5 4 4 2" xfId="27160" xr:uid="{00000000-0005-0000-0000-0000EC180000}"/>
    <cellStyle name="_-* #,##0_-;-* #,##0_-;_-* &quot;-&quot;_-;_-@_-_추가적립명세_0908 5 4 5" xfId="22953" xr:uid="{00000000-0005-0000-0000-0000ED180000}"/>
    <cellStyle name="_-* #,##0_-;-* #,##0_-;_-* &quot;-&quot;_-;_-@_-_추가적립명세_0908 5 5" xfId="1741" xr:uid="{00000000-0005-0000-0000-0000EE180000}"/>
    <cellStyle name="_-* #,##0_-;-* #,##0_-;_-* &quot;-&quot;_-;_-@_-_추가적립명세_0908 5 5 2" xfId="16829" xr:uid="{00000000-0005-0000-0000-0000EF180000}"/>
    <cellStyle name="_-* #,##0_-;-* #,##0_-;_-* &quot;-&quot;_-;_-@_-_추가적립명세_0908 5 5 2 2" xfId="27163" xr:uid="{00000000-0005-0000-0000-0000F0180000}"/>
    <cellStyle name="_-* #,##0_-;-* #,##0_-;_-* &quot;-&quot;_-;_-@_-_추가적립명세_0908 5 5 3" xfId="22956" xr:uid="{00000000-0005-0000-0000-0000F1180000}"/>
    <cellStyle name="_-* #,##0_-;-* #,##0_-;_-* &quot;-&quot;_-;_-@_-_추가적립명세_0908 5 6" xfId="1742" xr:uid="{00000000-0005-0000-0000-0000F2180000}"/>
    <cellStyle name="_-* #,##0_-;-* #,##0_-;_-* &quot;-&quot;_-;_-@_-_추가적립명세_0908 5 6 2" xfId="16830" xr:uid="{00000000-0005-0000-0000-0000F3180000}"/>
    <cellStyle name="_-* #,##0_-;-* #,##0_-;_-* &quot;-&quot;_-;_-@_-_추가적립명세_0908 5 6 2 2" xfId="27164" xr:uid="{00000000-0005-0000-0000-0000F4180000}"/>
    <cellStyle name="_-* #,##0_-;-* #,##0_-;_-* &quot;-&quot;_-;_-@_-_추가적립명세_0908 5 6 3" xfId="22957" xr:uid="{00000000-0005-0000-0000-0000F5180000}"/>
    <cellStyle name="_-* #,##0_-;-* #,##0_-;_-* &quot;-&quot;_-;_-@_-_추가적립명세_0908 5 7" xfId="1743" xr:uid="{00000000-0005-0000-0000-0000F6180000}"/>
    <cellStyle name="_-* #,##0_-;-* #,##0_-;_-* &quot;-&quot;_-;_-@_-_추가적립명세_0908 5 7 2" xfId="16831" xr:uid="{00000000-0005-0000-0000-0000F7180000}"/>
    <cellStyle name="_-* #,##0_-;-* #,##0_-;_-* &quot;-&quot;_-;_-@_-_추가적립명세_0908 5 7 2 2" xfId="27165" xr:uid="{00000000-0005-0000-0000-0000F8180000}"/>
    <cellStyle name="_-* #,##0_-;-* #,##0_-;_-* &quot;-&quot;_-;_-@_-_추가적립명세_0908 5 7 3" xfId="22958" xr:uid="{00000000-0005-0000-0000-0000F9180000}"/>
    <cellStyle name="_-* #,##0_-;-* #,##0_-;_-* &quot;-&quot;_-;_-@_-_추가적립명세_0908 5 8" xfId="16819" xr:uid="{00000000-0005-0000-0000-0000FA180000}"/>
    <cellStyle name="_-* #,##0_-;-* #,##0_-;_-* &quot;-&quot;_-;_-@_-_추가적립명세_0908 5 8 2" xfId="27153" xr:uid="{00000000-0005-0000-0000-0000FB180000}"/>
    <cellStyle name="_-* #,##0_-;-* #,##0_-;_-* &quot;-&quot;_-;_-@_-_추가적립명세_0908 5 9" xfId="22946" xr:uid="{00000000-0005-0000-0000-0000FC180000}"/>
    <cellStyle name="_-* #,##0_-;-* #,##0_-;_-* &quot;-&quot;_-;_-@_-_추가적립명세_0908 6" xfId="1744" xr:uid="{00000000-0005-0000-0000-0000FD180000}"/>
    <cellStyle name="_-* #,##0_-;-* #,##0_-;_-* &quot;-&quot;_-;_-@_-_추가적립명세_0908 6 2" xfId="1745" xr:uid="{00000000-0005-0000-0000-0000FE180000}"/>
    <cellStyle name="_-* #,##0_-;-* #,##0_-;_-* &quot;-&quot;_-;_-@_-_추가적립명세_0908 6 2 2" xfId="16833" xr:uid="{00000000-0005-0000-0000-0000FF180000}"/>
    <cellStyle name="_-* #,##0_-;-* #,##0_-;_-* &quot;-&quot;_-;_-@_-_추가적립명세_0908 6 2 2 2" xfId="27167" xr:uid="{00000000-0005-0000-0000-000000190000}"/>
    <cellStyle name="_-* #,##0_-;-* #,##0_-;_-* &quot;-&quot;_-;_-@_-_추가적립명세_0908 6 2 3" xfId="22960" xr:uid="{00000000-0005-0000-0000-000001190000}"/>
    <cellStyle name="_-* #,##0_-;-* #,##0_-;_-* &quot;-&quot;_-;_-@_-_추가적립명세_0908 6 3" xfId="1746" xr:uid="{00000000-0005-0000-0000-000002190000}"/>
    <cellStyle name="_-* #,##0_-;-* #,##0_-;_-* &quot;-&quot;_-;_-@_-_추가적립명세_0908 6 3 2" xfId="16834" xr:uid="{00000000-0005-0000-0000-000003190000}"/>
    <cellStyle name="_-* #,##0_-;-* #,##0_-;_-* &quot;-&quot;_-;_-@_-_추가적립명세_0908 6 3 2 2" xfId="27168" xr:uid="{00000000-0005-0000-0000-000004190000}"/>
    <cellStyle name="_-* #,##0_-;-* #,##0_-;_-* &quot;-&quot;_-;_-@_-_추가적립명세_0908 6 3 3" xfId="22961" xr:uid="{00000000-0005-0000-0000-000005190000}"/>
    <cellStyle name="_-* #,##0_-;-* #,##0_-;_-* &quot;-&quot;_-;_-@_-_추가적립명세_0908 6 4" xfId="16832" xr:uid="{00000000-0005-0000-0000-000006190000}"/>
    <cellStyle name="_-* #,##0_-;-* #,##0_-;_-* &quot;-&quot;_-;_-@_-_추가적립명세_0908 6 4 2" xfId="27166" xr:uid="{00000000-0005-0000-0000-000007190000}"/>
    <cellStyle name="_-* #,##0_-;-* #,##0_-;_-* &quot;-&quot;_-;_-@_-_추가적립명세_0908 6 5" xfId="22959" xr:uid="{00000000-0005-0000-0000-000008190000}"/>
    <cellStyle name="_-* #,##0_-;-* #,##0_-;_-* &quot;-&quot;_-;_-@_-_추가적립명세_0908 7" xfId="1747" xr:uid="{00000000-0005-0000-0000-000009190000}"/>
    <cellStyle name="_-* #,##0_-;-* #,##0_-;_-* &quot;-&quot;_-;_-@_-_추가적립명세_0908 7 2" xfId="1748" xr:uid="{00000000-0005-0000-0000-00000A190000}"/>
    <cellStyle name="_-* #,##0_-;-* #,##0_-;_-* &quot;-&quot;_-;_-@_-_추가적립명세_0908 7 2 2" xfId="16836" xr:uid="{00000000-0005-0000-0000-00000B190000}"/>
    <cellStyle name="_-* #,##0_-;-* #,##0_-;_-* &quot;-&quot;_-;_-@_-_추가적립명세_0908 7 2 2 2" xfId="27170" xr:uid="{00000000-0005-0000-0000-00000C190000}"/>
    <cellStyle name="_-* #,##0_-;-* #,##0_-;_-* &quot;-&quot;_-;_-@_-_추가적립명세_0908 7 2 3" xfId="22963" xr:uid="{00000000-0005-0000-0000-00000D190000}"/>
    <cellStyle name="_-* #,##0_-;-* #,##0_-;_-* &quot;-&quot;_-;_-@_-_추가적립명세_0908 7 3" xfId="1749" xr:uid="{00000000-0005-0000-0000-00000E190000}"/>
    <cellStyle name="_-* #,##0_-;-* #,##0_-;_-* &quot;-&quot;_-;_-@_-_추가적립명세_0908 7 3 2" xfId="16837" xr:uid="{00000000-0005-0000-0000-00000F190000}"/>
    <cellStyle name="_-* #,##0_-;-* #,##0_-;_-* &quot;-&quot;_-;_-@_-_추가적립명세_0908 7 3 2 2" xfId="27171" xr:uid="{00000000-0005-0000-0000-000010190000}"/>
    <cellStyle name="_-* #,##0_-;-* #,##0_-;_-* &quot;-&quot;_-;_-@_-_추가적립명세_0908 7 3 3" xfId="22964" xr:uid="{00000000-0005-0000-0000-000011190000}"/>
    <cellStyle name="_-* #,##0_-;-* #,##0_-;_-* &quot;-&quot;_-;_-@_-_추가적립명세_0908 7 4" xfId="16835" xr:uid="{00000000-0005-0000-0000-000012190000}"/>
    <cellStyle name="_-* #,##0_-;-* #,##0_-;_-* &quot;-&quot;_-;_-@_-_추가적립명세_0908 7 4 2" xfId="27169" xr:uid="{00000000-0005-0000-0000-000013190000}"/>
    <cellStyle name="_-* #,##0_-;-* #,##0_-;_-* &quot;-&quot;_-;_-@_-_추가적립명세_0908 7 5" xfId="22962" xr:uid="{00000000-0005-0000-0000-000014190000}"/>
    <cellStyle name="_-* #,##0_-;-* #,##0_-;_-* &quot;-&quot;_-;_-@_-_추가적립명세_0908 8" xfId="1750" xr:uid="{00000000-0005-0000-0000-000015190000}"/>
    <cellStyle name="_-* #,##0_-;-* #,##0_-;_-* &quot;-&quot;_-;_-@_-_추가적립명세_0908 8 2" xfId="1751" xr:uid="{00000000-0005-0000-0000-000016190000}"/>
    <cellStyle name="_-* #,##0_-;-* #,##0_-;_-* &quot;-&quot;_-;_-@_-_추가적립명세_0908 8 2 2" xfId="16839" xr:uid="{00000000-0005-0000-0000-000017190000}"/>
    <cellStyle name="_-* #,##0_-;-* #,##0_-;_-* &quot;-&quot;_-;_-@_-_추가적립명세_0908 8 2 2 2" xfId="27173" xr:uid="{00000000-0005-0000-0000-000018190000}"/>
    <cellStyle name="_-* #,##0_-;-* #,##0_-;_-* &quot;-&quot;_-;_-@_-_추가적립명세_0908 8 2 3" xfId="22966" xr:uid="{00000000-0005-0000-0000-000019190000}"/>
    <cellStyle name="_-* #,##0_-;-* #,##0_-;_-* &quot;-&quot;_-;_-@_-_추가적립명세_0908 8 3" xfId="1752" xr:uid="{00000000-0005-0000-0000-00001A190000}"/>
    <cellStyle name="_-* #,##0_-;-* #,##0_-;_-* &quot;-&quot;_-;_-@_-_추가적립명세_0908 8 3 2" xfId="16840" xr:uid="{00000000-0005-0000-0000-00001B190000}"/>
    <cellStyle name="_-* #,##0_-;-* #,##0_-;_-* &quot;-&quot;_-;_-@_-_추가적립명세_0908 8 3 2 2" xfId="27174" xr:uid="{00000000-0005-0000-0000-00001C190000}"/>
    <cellStyle name="_-* #,##0_-;-* #,##0_-;_-* &quot;-&quot;_-;_-@_-_추가적립명세_0908 8 3 3" xfId="22967" xr:uid="{00000000-0005-0000-0000-00001D190000}"/>
    <cellStyle name="_-* #,##0_-;-* #,##0_-;_-* &quot;-&quot;_-;_-@_-_추가적립명세_0908 8 4" xfId="16838" xr:uid="{00000000-0005-0000-0000-00001E190000}"/>
    <cellStyle name="_-* #,##0_-;-* #,##0_-;_-* &quot;-&quot;_-;_-@_-_추가적립명세_0908 8 4 2" xfId="27172" xr:uid="{00000000-0005-0000-0000-00001F190000}"/>
    <cellStyle name="_-* #,##0_-;-* #,##0_-;_-* &quot;-&quot;_-;_-@_-_추가적립명세_0908 8 5" xfId="22965" xr:uid="{00000000-0005-0000-0000-000020190000}"/>
    <cellStyle name="_-* #,##0_-;-* #,##0_-;_-* &quot;-&quot;_-;_-@_-_추가적립명세_0908 9" xfId="1753" xr:uid="{00000000-0005-0000-0000-000021190000}"/>
    <cellStyle name="_-* #,##0_-;-* #,##0_-;_-* &quot;-&quot;_-;_-@_-_추가적립명세_0908 9 2" xfId="16841" xr:uid="{00000000-0005-0000-0000-000022190000}"/>
    <cellStyle name="_-* #,##0_-;-* #,##0_-;_-* &quot;-&quot;_-;_-@_-_추가적립명세_0908 9 2 2" xfId="27175" xr:uid="{00000000-0005-0000-0000-000023190000}"/>
    <cellStyle name="_-* #,##0_-;-* #,##0_-;_-* &quot;-&quot;_-;_-@_-_추가적립명세_0908 9 3" xfId="22968" xr:uid="{00000000-0005-0000-0000-000024190000}"/>
    <cellStyle name="_-* #,##0_-;-* #,##0_-;_-* &quot;-&quot;_-;_-@_-_추가적립명세_0908_1211 충당금,건전성 현황_작업" xfId="1754" xr:uid="{00000000-0005-0000-0000-000025190000}"/>
    <cellStyle name="_-* #,##0_-;-* #,##0_-;_-* &quot;-&quot;_-;_-@_-_추가적립명세_0908_1211 충당금,건전성 현황_작업 2" xfId="1755" xr:uid="{00000000-0005-0000-0000-000026190000}"/>
    <cellStyle name="_-* #,##0_-;-* #,##0_-;_-* &quot;-&quot;_-;_-@_-_추가적립명세_0908_1211 충당금,건전성 현황_작업 2 2" xfId="1756" xr:uid="{00000000-0005-0000-0000-000027190000}"/>
    <cellStyle name="_-* #,##0_-;-* #,##0_-;_-* &quot;-&quot;_-;_-@_-_추가적립명세_0908_1211 충당금,건전성 현황_작업 2 2 2" xfId="16844" xr:uid="{00000000-0005-0000-0000-000028190000}"/>
    <cellStyle name="_-* #,##0_-;-* #,##0_-;_-* &quot;-&quot;_-;_-@_-_추가적립명세_0908_1211 충당금,건전성 현황_작업 2 2 2 2" xfId="27178" xr:uid="{00000000-0005-0000-0000-000029190000}"/>
    <cellStyle name="_-* #,##0_-;-* #,##0_-;_-* &quot;-&quot;_-;_-@_-_추가적립명세_0908_1211 충당금,건전성 현황_작업 2 2 3" xfId="22971" xr:uid="{00000000-0005-0000-0000-00002A190000}"/>
    <cellStyle name="_-* #,##0_-;-* #,##0_-;_-* &quot;-&quot;_-;_-@_-_추가적립명세_0908_1211 충당금,건전성 현황_작업 2 3" xfId="1757" xr:uid="{00000000-0005-0000-0000-00002B190000}"/>
    <cellStyle name="_-* #,##0_-;-* #,##0_-;_-* &quot;-&quot;_-;_-@_-_추가적립명세_0908_1211 충당금,건전성 현황_작업 2 3 2" xfId="16845" xr:uid="{00000000-0005-0000-0000-00002C190000}"/>
    <cellStyle name="_-* #,##0_-;-* #,##0_-;_-* &quot;-&quot;_-;_-@_-_추가적립명세_0908_1211 충당금,건전성 현황_작업 2 3 2 2" xfId="27179" xr:uid="{00000000-0005-0000-0000-00002D190000}"/>
    <cellStyle name="_-* #,##0_-;-* #,##0_-;_-* &quot;-&quot;_-;_-@_-_추가적립명세_0908_1211 충당금,건전성 현황_작업 2 3 3" xfId="22972" xr:uid="{00000000-0005-0000-0000-00002E190000}"/>
    <cellStyle name="_-* #,##0_-;-* #,##0_-;_-* &quot;-&quot;_-;_-@_-_추가적립명세_0908_1211 충당금,건전성 현황_작업 2 4" xfId="16843" xr:uid="{00000000-0005-0000-0000-00002F190000}"/>
    <cellStyle name="_-* #,##0_-;-* #,##0_-;_-* &quot;-&quot;_-;_-@_-_추가적립명세_0908_1211 충당금,건전성 현황_작업 2 4 2" xfId="27177" xr:uid="{00000000-0005-0000-0000-000030190000}"/>
    <cellStyle name="_-* #,##0_-;-* #,##0_-;_-* &quot;-&quot;_-;_-@_-_추가적립명세_0908_1211 충당금,건전성 현황_작업 2 5" xfId="22970" xr:uid="{00000000-0005-0000-0000-000031190000}"/>
    <cellStyle name="_-* #,##0_-;-* #,##0_-;_-* &quot;-&quot;_-;_-@_-_추가적립명세_0908_1211 충당금,건전성 현황_작업 3" xfId="1758" xr:uid="{00000000-0005-0000-0000-000032190000}"/>
    <cellStyle name="_-* #,##0_-;-* #,##0_-;_-* &quot;-&quot;_-;_-@_-_추가적립명세_0908_1211 충당금,건전성 현황_작업 3 2" xfId="1759" xr:uid="{00000000-0005-0000-0000-000033190000}"/>
    <cellStyle name="_-* #,##0_-;-* #,##0_-;_-* &quot;-&quot;_-;_-@_-_추가적립명세_0908_1211 충당금,건전성 현황_작업 3 2 2" xfId="16847" xr:uid="{00000000-0005-0000-0000-000034190000}"/>
    <cellStyle name="_-* #,##0_-;-* #,##0_-;_-* &quot;-&quot;_-;_-@_-_추가적립명세_0908_1211 충당금,건전성 현황_작업 3 2 2 2" xfId="27181" xr:uid="{00000000-0005-0000-0000-000035190000}"/>
    <cellStyle name="_-* #,##0_-;-* #,##0_-;_-* &quot;-&quot;_-;_-@_-_추가적립명세_0908_1211 충당금,건전성 현황_작업 3 2 3" xfId="22974" xr:uid="{00000000-0005-0000-0000-000036190000}"/>
    <cellStyle name="_-* #,##0_-;-* #,##0_-;_-* &quot;-&quot;_-;_-@_-_추가적립명세_0908_1211 충당금,건전성 현황_작업 3 3" xfId="1760" xr:uid="{00000000-0005-0000-0000-000037190000}"/>
    <cellStyle name="_-* #,##0_-;-* #,##0_-;_-* &quot;-&quot;_-;_-@_-_추가적립명세_0908_1211 충당금,건전성 현황_작업 3 3 2" xfId="16848" xr:uid="{00000000-0005-0000-0000-000038190000}"/>
    <cellStyle name="_-* #,##0_-;-* #,##0_-;_-* &quot;-&quot;_-;_-@_-_추가적립명세_0908_1211 충당금,건전성 현황_작업 3 3 2 2" xfId="27182" xr:uid="{00000000-0005-0000-0000-000039190000}"/>
    <cellStyle name="_-* #,##0_-;-* #,##0_-;_-* &quot;-&quot;_-;_-@_-_추가적립명세_0908_1211 충당금,건전성 현황_작업 3 3 3" xfId="22975" xr:uid="{00000000-0005-0000-0000-00003A190000}"/>
    <cellStyle name="_-* #,##0_-;-* #,##0_-;_-* &quot;-&quot;_-;_-@_-_추가적립명세_0908_1211 충당금,건전성 현황_작업 3 4" xfId="16846" xr:uid="{00000000-0005-0000-0000-00003B190000}"/>
    <cellStyle name="_-* #,##0_-;-* #,##0_-;_-* &quot;-&quot;_-;_-@_-_추가적립명세_0908_1211 충당금,건전성 현황_작업 3 4 2" xfId="27180" xr:uid="{00000000-0005-0000-0000-00003C190000}"/>
    <cellStyle name="_-* #,##0_-;-* #,##0_-;_-* &quot;-&quot;_-;_-@_-_추가적립명세_0908_1211 충당금,건전성 현황_작업 3 5" xfId="22973" xr:uid="{00000000-0005-0000-0000-00003D190000}"/>
    <cellStyle name="_-* #,##0_-;-* #,##0_-;_-* &quot;-&quot;_-;_-@_-_추가적립명세_0908_1211 충당금,건전성 현황_작업 4" xfId="1761" xr:uid="{00000000-0005-0000-0000-00003E190000}"/>
    <cellStyle name="_-* #,##0_-;-* #,##0_-;_-* &quot;-&quot;_-;_-@_-_추가적립명세_0908_1211 충당금,건전성 현황_작업 4 2" xfId="1762" xr:uid="{00000000-0005-0000-0000-00003F190000}"/>
    <cellStyle name="_-* #,##0_-;-* #,##0_-;_-* &quot;-&quot;_-;_-@_-_추가적립명세_0908_1211 충당금,건전성 현황_작업 4 2 2" xfId="16850" xr:uid="{00000000-0005-0000-0000-000040190000}"/>
    <cellStyle name="_-* #,##0_-;-* #,##0_-;_-* &quot;-&quot;_-;_-@_-_추가적립명세_0908_1211 충당금,건전성 현황_작업 4 2 2 2" xfId="27184" xr:uid="{00000000-0005-0000-0000-000041190000}"/>
    <cellStyle name="_-* #,##0_-;-* #,##0_-;_-* &quot;-&quot;_-;_-@_-_추가적립명세_0908_1211 충당금,건전성 현황_작업 4 2 3" xfId="22977" xr:uid="{00000000-0005-0000-0000-000042190000}"/>
    <cellStyle name="_-* #,##0_-;-* #,##0_-;_-* &quot;-&quot;_-;_-@_-_추가적립명세_0908_1211 충당금,건전성 현황_작업 4 3" xfId="1763" xr:uid="{00000000-0005-0000-0000-000043190000}"/>
    <cellStyle name="_-* #,##0_-;-* #,##0_-;_-* &quot;-&quot;_-;_-@_-_추가적립명세_0908_1211 충당금,건전성 현황_작업 4 3 2" xfId="16851" xr:uid="{00000000-0005-0000-0000-000044190000}"/>
    <cellStyle name="_-* #,##0_-;-* #,##0_-;_-* &quot;-&quot;_-;_-@_-_추가적립명세_0908_1211 충당금,건전성 현황_작업 4 3 2 2" xfId="27185" xr:uid="{00000000-0005-0000-0000-000045190000}"/>
    <cellStyle name="_-* #,##0_-;-* #,##0_-;_-* &quot;-&quot;_-;_-@_-_추가적립명세_0908_1211 충당금,건전성 현황_작업 4 3 3" xfId="22978" xr:uid="{00000000-0005-0000-0000-000046190000}"/>
    <cellStyle name="_-* #,##0_-;-* #,##0_-;_-* &quot;-&quot;_-;_-@_-_추가적립명세_0908_1211 충당금,건전성 현황_작업 4 4" xfId="16849" xr:uid="{00000000-0005-0000-0000-000047190000}"/>
    <cellStyle name="_-* #,##0_-;-* #,##0_-;_-* &quot;-&quot;_-;_-@_-_추가적립명세_0908_1211 충당금,건전성 현황_작업 4 4 2" xfId="27183" xr:uid="{00000000-0005-0000-0000-000048190000}"/>
    <cellStyle name="_-* #,##0_-;-* #,##0_-;_-* &quot;-&quot;_-;_-@_-_추가적립명세_0908_1211 충당금,건전성 현황_작업 4 5" xfId="22976" xr:uid="{00000000-0005-0000-0000-000049190000}"/>
    <cellStyle name="_-* #,##0_-;-* #,##0_-;_-* &quot;-&quot;_-;_-@_-_추가적립명세_0908_1211 충당금,건전성 현황_작업 5" xfId="1764" xr:uid="{00000000-0005-0000-0000-00004A190000}"/>
    <cellStyle name="_-* #,##0_-;-* #,##0_-;_-* &quot;-&quot;_-;_-@_-_추가적립명세_0908_1211 충당금,건전성 현황_작업 5 2" xfId="16852" xr:uid="{00000000-0005-0000-0000-00004B190000}"/>
    <cellStyle name="_-* #,##0_-;-* #,##0_-;_-* &quot;-&quot;_-;_-@_-_추가적립명세_0908_1211 충당금,건전성 현황_작업 5 2 2" xfId="27186" xr:uid="{00000000-0005-0000-0000-00004C190000}"/>
    <cellStyle name="_-* #,##0_-;-* #,##0_-;_-* &quot;-&quot;_-;_-@_-_추가적립명세_0908_1211 충당금,건전성 현황_작업 5 3" xfId="22979" xr:uid="{00000000-0005-0000-0000-00004D190000}"/>
    <cellStyle name="_-* #,##0_-;-* #,##0_-;_-* &quot;-&quot;_-;_-@_-_추가적립명세_0908_1211 충당금,건전성 현황_작업 6" xfId="1765" xr:uid="{00000000-0005-0000-0000-00004E190000}"/>
    <cellStyle name="_-* #,##0_-;-* #,##0_-;_-* &quot;-&quot;_-;_-@_-_추가적립명세_0908_1211 충당금,건전성 현황_작업 6 2" xfId="16853" xr:uid="{00000000-0005-0000-0000-00004F190000}"/>
    <cellStyle name="_-* #,##0_-;-* #,##0_-;_-* &quot;-&quot;_-;_-@_-_추가적립명세_0908_1211 충당금,건전성 현황_작업 6 2 2" xfId="27187" xr:uid="{00000000-0005-0000-0000-000050190000}"/>
    <cellStyle name="_-* #,##0_-;-* #,##0_-;_-* &quot;-&quot;_-;_-@_-_추가적립명세_0908_1211 충당금,건전성 현황_작업 6 3" xfId="22980" xr:uid="{00000000-0005-0000-0000-000051190000}"/>
    <cellStyle name="_-* #,##0_-;-* #,##0_-;_-* &quot;-&quot;_-;_-@_-_추가적립명세_0908_1211 충당금,건전성 현황_작업 7" xfId="1766" xr:uid="{00000000-0005-0000-0000-000052190000}"/>
    <cellStyle name="_-* #,##0_-;-* #,##0_-;_-* &quot;-&quot;_-;_-@_-_추가적립명세_0908_1211 충당금,건전성 현황_작업 7 2" xfId="16854" xr:uid="{00000000-0005-0000-0000-000053190000}"/>
    <cellStyle name="_-* #,##0_-;-* #,##0_-;_-* &quot;-&quot;_-;_-@_-_추가적립명세_0908_1211 충당금,건전성 현황_작업 7 2 2" xfId="27188" xr:uid="{00000000-0005-0000-0000-000054190000}"/>
    <cellStyle name="_-* #,##0_-;-* #,##0_-;_-* &quot;-&quot;_-;_-@_-_추가적립명세_0908_1211 충당금,건전성 현황_작업 7 3" xfId="22981" xr:uid="{00000000-0005-0000-0000-000055190000}"/>
    <cellStyle name="_-* #,##0_-;-* #,##0_-;_-* &quot;-&quot;_-;_-@_-_추가적립명세_0908_1211 충당금,건전성 현황_작업 8" xfId="16842" xr:uid="{00000000-0005-0000-0000-000056190000}"/>
    <cellStyle name="_-* #,##0_-;-* #,##0_-;_-* &quot;-&quot;_-;_-@_-_추가적립명세_0908_1211 충당금,건전성 현황_작업 8 2" xfId="27176" xr:uid="{00000000-0005-0000-0000-000057190000}"/>
    <cellStyle name="_-* #,##0_-;-* #,##0_-;_-* &quot;-&quot;_-;_-@_-_추가적립명세_0908_1211 충당금,건전성 현황_작업 9" xfId="22969" xr:uid="{00000000-0005-0000-0000-000058190000}"/>
    <cellStyle name="_-* #,##0_-;-* #,##0_-;_-* &quot;-&quot;_-;_-@_-_추가적립명세_0908_Hana 2011-1 Program_Data Disk_Pool B_v2(v5-1더밸류-이교민)" xfId="1767" xr:uid="{00000000-0005-0000-0000-000059190000}"/>
    <cellStyle name="_-* #,##0_-;-* #,##0_-;_-* &quot;-&quot;_-;_-@_-_추가적립명세_0908_Hana 2011-1 Program_Data Disk_Pool B_v2(v5-1더밸류-이교민) 2" xfId="1768" xr:uid="{00000000-0005-0000-0000-00005A190000}"/>
    <cellStyle name="_-* #,##0_-;-* #,##0_-;_-* &quot;-&quot;_-;_-@_-_추가적립명세_0908_Hana 2011-1 Program_Data Disk_Pool B_v2(v5-1더밸류-이교민) 2 2" xfId="1769" xr:uid="{00000000-0005-0000-0000-00005B190000}"/>
    <cellStyle name="_-* #,##0_-;-* #,##0_-;_-* &quot;-&quot;_-;_-@_-_추가적립명세_0908_Hana 2011-1 Program_Data Disk_Pool B_v2(v5-1더밸류-이교민) 2 2 2" xfId="16857" xr:uid="{00000000-0005-0000-0000-00005C190000}"/>
    <cellStyle name="_-* #,##0_-;-* #,##0_-;_-* &quot;-&quot;_-;_-@_-_추가적립명세_0908_Hana 2011-1 Program_Data Disk_Pool B_v2(v5-1더밸류-이교민) 2 2 2 2" xfId="27191" xr:uid="{00000000-0005-0000-0000-00005D190000}"/>
    <cellStyle name="_-* #,##0_-;-* #,##0_-;_-* &quot;-&quot;_-;_-@_-_추가적립명세_0908_Hana 2011-1 Program_Data Disk_Pool B_v2(v5-1더밸류-이교민) 2 2 3" xfId="22984" xr:uid="{00000000-0005-0000-0000-00005E190000}"/>
    <cellStyle name="_-* #,##0_-;-* #,##0_-;_-* &quot;-&quot;_-;_-@_-_추가적립명세_0908_Hana 2011-1 Program_Data Disk_Pool B_v2(v5-1더밸류-이교민) 2 3" xfId="1770" xr:uid="{00000000-0005-0000-0000-00005F190000}"/>
    <cellStyle name="_-* #,##0_-;-* #,##0_-;_-* &quot;-&quot;_-;_-@_-_추가적립명세_0908_Hana 2011-1 Program_Data Disk_Pool B_v2(v5-1더밸류-이교민) 2 3 2" xfId="16858" xr:uid="{00000000-0005-0000-0000-000060190000}"/>
    <cellStyle name="_-* #,##0_-;-* #,##0_-;_-* &quot;-&quot;_-;_-@_-_추가적립명세_0908_Hana 2011-1 Program_Data Disk_Pool B_v2(v5-1더밸류-이교민) 2 3 2 2" xfId="27192" xr:uid="{00000000-0005-0000-0000-000061190000}"/>
    <cellStyle name="_-* #,##0_-;-* #,##0_-;_-* &quot;-&quot;_-;_-@_-_추가적립명세_0908_Hana 2011-1 Program_Data Disk_Pool B_v2(v5-1더밸류-이교민) 2 3 3" xfId="22985" xr:uid="{00000000-0005-0000-0000-000062190000}"/>
    <cellStyle name="_-* #,##0_-;-* #,##0_-;_-* &quot;-&quot;_-;_-@_-_추가적립명세_0908_Hana 2011-1 Program_Data Disk_Pool B_v2(v5-1더밸류-이교민) 2 4" xfId="16856" xr:uid="{00000000-0005-0000-0000-000063190000}"/>
    <cellStyle name="_-* #,##0_-;-* #,##0_-;_-* &quot;-&quot;_-;_-@_-_추가적립명세_0908_Hana 2011-1 Program_Data Disk_Pool B_v2(v5-1더밸류-이교민) 2 4 2" xfId="27190" xr:uid="{00000000-0005-0000-0000-000064190000}"/>
    <cellStyle name="_-* #,##0_-;-* #,##0_-;_-* &quot;-&quot;_-;_-@_-_추가적립명세_0908_Hana 2011-1 Program_Data Disk_Pool B_v2(v5-1더밸류-이교민) 2 5" xfId="22983" xr:uid="{00000000-0005-0000-0000-000065190000}"/>
    <cellStyle name="_-* #,##0_-;-* #,##0_-;_-* &quot;-&quot;_-;_-@_-_추가적립명세_0908_Hana 2011-1 Program_Data Disk_Pool B_v2(v5-1더밸류-이교민) 3" xfId="1771" xr:uid="{00000000-0005-0000-0000-000066190000}"/>
    <cellStyle name="_-* #,##0_-;-* #,##0_-;_-* &quot;-&quot;_-;_-@_-_추가적립명세_0908_Hana 2011-1 Program_Data Disk_Pool B_v2(v5-1더밸류-이교민) 3 2" xfId="1772" xr:uid="{00000000-0005-0000-0000-000067190000}"/>
    <cellStyle name="_-* #,##0_-;-* #,##0_-;_-* &quot;-&quot;_-;_-@_-_추가적립명세_0908_Hana 2011-1 Program_Data Disk_Pool B_v2(v5-1더밸류-이교민) 3 2 2" xfId="16860" xr:uid="{00000000-0005-0000-0000-000068190000}"/>
    <cellStyle name="_-* #,##0_-;-* #,##0_-;_-* &quot;-&quot;_-;_-@_-_추가적립명세_0908_Hana 2011-1 Program_Data Disk_Pool B_v2(v5-1더밸류-이교민) 3 2 2 2" xfId="27194" xr:uid="{00000000-0005-0000-0000-000069190000}"/>
    <cellStyle name="_-* #,##0_-;-* #,##0_-;_-* &quot;-&quot;_-;_-@_-_추가적립명세_0908_Hana 2011-1 Program_Data Disk_Pool B_v2(v5-1더밸류-이교민) 3 2 3" xfId="22987" xr:uid="{00000000-0005-0000-0000-00006A190000}"/>
    <cellStyle name="_-* #,##0_-;-* #,##0_-;_-* &quot;-&quot;_-;_-@_-_추가적립명세_0908_Hana 2011-1 Program_Data Disk_Pool B_v2(v5-1더밸류-이교민) 3 3" xfId="1773" xr:uid="{00000000-0005-0000-0000-00006B190000}"/>
    <cellStyle name="_-* #,##0_-;-* #,##0_-;_-* &quot;-&quot;_-;_-@_-_추가적립명세_0908_Hana 2011-1 Program_Data Disk_Pool B_v2(v5-1더밸류-이교민) 3 3 2" xfId="16861" xr:uid="{00000000-0005-0000-0000-00006C190000}"/>
    <cellStyle name="_-* #,##0_-;-* #,##0_-;_-* &quot;-&quot;_-;_-@_-_추가적립명세_0908_Hana 2011-1 Program_Data Disk_Pool B_v2(v5-1더밸류-이교민) 3 3 2 2" xfId="27195" xr:uid="{00000000-0005-0000-0000-00006D190000}"/>
    <cellStyle name="_-* #,##0_-;-* #,##0_-;_-* &quot;-&quot;_-;_-@_-_추가적립명세_0908_Hana 2011-1 Program_Data Disk_Pool B_v2(v5-1더밸류-이교민) 3 3 3" xfId="22988" xr:uid="{00000000-0005-0000-0000-00006E190000}"/>
    <cellStyle name="_-* #,##0_-;-* #,##0_-;_-* &quot;-&quot;_-;_-@_-_추가적립명세_0908_Hana 2011-1 Program_Data Disk_Pool B_v2(v5-1더밸류-이교민) 3 4" xfId="16859" xr:uid="{00000000-0005-0000-0000-00006F190000}"/>
    <cellStyle name="_-* #,##0_-;-* #,##0_-;_-* &quot;-&quot;_-;_-@_-_추가적립명세_0908_Hana 2011-1 Program_Data Disk_Pool B_v2(v5-1더밸류-이교민) 3 4 2" xfId="27193" xr:uid="{00000000-0005-0000-0000-000070190000}"/>
    <cellStyle name="_-* #,##0_-;-* #,##0_-;_-* &quot;-&quot;_-;_-@_-_추가적립명세_0908_Hana 2011-1 Program_Data Disk_Pool B_v2(v5-1더밸류-이교민) 3 5" xfId="22986" xr:uid="{00000000-0005-0000-0000-000071190000}"/>
    <cellStyle name="_-* #,##0_-;-* #,##0_-;_-* &quot;-&quot;_-;_-@_-_추가적립명세_0908_Hana 2011-1 Program_Data Disk_Pool B_v2(v5-1더밸류-이교민) 4" xfId="1774" xr:uid="{00000000-0005-0000-0000-000072190000}"/>
    <cellStyle name="_-* #,##0_-;-* #,##0_-;_-* &quot;-&quot;_-;_-@_-_추가적립명세_0908_Hana 2011-1 Program_Data Disk_Pool B_v2(v5-1더밸류-이교민) 4 2" xfId="1775" xr:uid="{00000000-0005-0000-0000-000073190000}"/>
    <cellStyle name="_-* #,##0_-;-* #,##0_-;_-* &quot;-&quot;_-;_-@_-_추가적립명세_0908_Hana 2011-1 Program_Data Disk_Pool B_v2(v5-1더밸류-이교민) 4 2 2" xfId="16863" xr:uid="{00000000-0005-0000-0000-000074190000}"/>
    <cellStyle name="_-* #,##0_-;-* #,##0_-;_-* &quot;-&quot;_-;_-@_-_추가적립명세_0908_Hana 2011-1 Program_Data Disk_Pool B_v2(v5-1더밸류-이교민) 4 2 2 2" xfId="27197" xr:uid="{00000000-0005-0000-0000-000075190000}"/>
    <cellStyle name="_-* #,##0_-;-* #,##0_-;_-* &quot;-&quot;_-;_-@_-_추가적립명세_0908_Hana 2011-1 Program_Data Disk_Pool B_v2(v5-1더밸류-이교민) 4 2 3" xfId="22990" xr:uid="{00000000-0005-0000-0000-000076190000}"/>
    <cellStyle name="_-* #,##0_-;-* #,##0_-;_-* &quot;-&quot;_-;_-@_-_추가적립명세_0908_Hana 2011-1 Program_Data Disk_Pool B_v2(v5-1더밸류-이교민) 4 3" xfId="1776" xr:uid="{00000000-0005-0000-0000-000077190000}"/>
    <cellStyle name="_-* #,##0_-;-* #,##0_-;_-* &quot;-&quot;_-;_-@_-_추가적립명세_0908_Hana 2011-1 Program_Data Disk_Pool B_v2(v5-1더밸류-이교민) 4 3 2" xfId="16864" xr:uid="{00000000-0005-0000-0000-000078190000}"/>
    <cellStyle name="_-* #,##0_-;-* #,##0_-;_-* &quot;-&quot;_-;_-@_-_추가적립명세_0908_Hana 2011-1 Program_Data Disk_Pool B_v2(v5-1더밸류-이교민) 4 3 2 2" xfId="27198" xr:uid="{00000000-0005-0000-0000-000079190000}"/>
    <cellStyle name="_-* #,##0_-;-* #,##0_-;_-* &quot;-&quot;_-;_-@_-_추가적립명세_0908_Hana 2011-1 Program_Data Disk_Pool B_v2(v5-1더밸류-이교민) 4 3 3" xfId="22991" xr:uid="{00000000-0005-0000-0000-00007A190000}"/>
    <cellStyle name="_-* #,##0_-;-* #,##0_-;_-* &quot;-&quot;_-;_-@_-_추가적립명세_0908_Hana 2011-1 Program_Data Disk_Pool B_v2(v5-1더밸류-이교민) 4 4" xfId="16862" xr:uid="{00000000-0005-0000-0000-00007B190000}"/>
    <cellStyle name="_-* #,##0_-;-* #,##0_-;_-* &quot;-&quot;_-;_-@_-_추가적립명세_0908_Hana 2011-1 Program_Data Disk_Pool B_v2(v5-1더밸류-이교민) 4 4 2" xfId="27196" xr:uid="{00000000-0005-0000-0000-00007C190000}"/>
    <cellStyle name="_-* #,##0_-;-* #,##0_-;_-* &quot;-&quot;_-;_-@_-_추가적립명세_0908_Hana 2011-1 Program_Data Disk_Pool B_v2(v5-1더밸류-이교민) 4 5" xfId="22989" xr:uid="{00000000-0005-0000-0000-00007D190000}"/>
    <cellStyle name="_-* #,##0_-;-* #,##0_-;_-* &quot;-&quot;_-;_-@_-_추가적립명세_0908_Hana 2011-1 Program_Data Disk_Pool B_v2(v5-1더밸류-이교민) 5" xfId="1777" xr:uid="{00000000-0005-0000-0000-00007E190000}"/>
    <cellStyle name="_-* #,##0_-;-* #,##0_-;_-* &quot;-&quot;_-;_-@_-_추가적립명세_0908_Hana 2011-1 Program_Data Disk_Pool B_v2(v5-1더밸류-이교민) 5 2" xfId="16865" xr:uid="{00000000-0005-0000-0000-00007F190000}"/>
    <cellStyle name="_-* #,##0_-;-* #,##0_-;_-* &quot;-&quot;_-;_-@_-_추가적립명세_0908_Hana 2011-1 Program_Data Disk_Pool B_v2(v5-1더밸류-이교민) 5 2 2" xfId="27199" xr:uid="{00000000-0005-0000-0000-000080190000}"/>
    <cellStyle name="_-* #,##0_-;-* #,##0_-;_-* &quot;-&quot;_-;_-@_-_추가적립명세_0908_Hana 2011-1 Program_Data Disk_Pool B_v2(v5-1더밸류-이교민) 5 3" xfId="22992" xr:uid="{00000000-0005-0000-0000-000081190000}"/>
    <cellStyle name="_-* #,##0_-;-* #,##0_-;_-* &quot;-&quot;_-;_-@_-_추가적립명세_0908_Hana 2011-1 Program_Data Disk_Pool B_v2(v5-1더밸류-이교민) 6" xfId="1778" xr:uid="{00000000-0005-0000-0000-000082190000}"/>
    <cellStyle name="_-* #,##0_-;-* #,##0_-;_-* &quot;-&quot;_-;_-@_-_추가적립명세_0908_Hana 2011-1 Program_Data Disk_Pool B_v2(v5-1더밸류-이교민) 6 2" xfId="16866" xr:uid="{00000000-0005-0000-0000-000083190000}"/>
    <cellStyle name="_-* #,##0_-;-* #,##0_-;_-* &quot;-&quot;_-;_-@_-_추가적립명세_0908_Hana 2011-1 Program_Data Disk_Pool B_v2(v5-1더밸류-이교민) 6 2 2" xfId="27200" xr:uid="{00000000-0005-0000-0000-000084190000}"/>
    <cellStyle name="_-* #,##0_-;-* #,##0_-;_-* &quot;-&quot;_-;_-@_-_추가적립명세_0908_Hana 2011-1 Program_Data Disk_Pool B_v2(v5-1더밸류-이교민) 6 3" xfId="22993" xr:uid="{00000000-0005-0000-0000-000085190000}"/>
    <cellStyle name="_-* #,##0_-;-* #,##0_-;_-* &quot;-&quot;_-;_-@_-_추가적립명세_0908_Hana 2011-1 Program_Data Disk_Pool B_v2(v5-1더밸류-이교민) 7" xfId="1779" xr:uid="{00000000-0005-0000-0000-000086190000}"/>
    <cellStyle name="_-* #,##0_-;-* #,##0_-;_-* &quot;-&quot;_-;_-@_-_추가적립명세_0908_Hana 2011-1 Program_Data Disk_Pool B_v2(v5-1더밸류-이교민) 7 2" xfId="16867" xr:uid="{00000000-0005-0000-0000-000087190000}"/>
    <cellStyle name="_-* #,##0_-;-* #,##0_-;_-* &quot;-&quot;_-;_-@_-_추가적립명세_0908_Hana 2011-1 Program_Data Disk_Pool B_v2(v5-1더밸류-이교민) 7 2 2" xfId="27201" xr:uid="{00000000-0005-0000-0000-000088190000}"/>
    <cellStyle name="_-* #,##0_-;-* #,##0_-;_-* &quot;-&quot;_-;_-@_-_추가적립명세_0908_Hana 2011-1 Program_Data Disk_Pool B_v2(v5-1더밸류-이교민) 7 3" xfId="22994" xr:uid="{00000000-0005-0000-0000-000089190000}"/>
    <cellStyle name="_-* #,##0_-;-* #,##0_-;_-* &quot;-&quot;_-;_-@_-_추가적립명세_0908_Hana 2011-1 Program_Data Disk_Pool B_v2(v5-1더밸류-이교민) 8" xfId="16855" xr:uid="{00000000-0005-0000-0000-00008A190000}"/>
    <cellStyle name="_-* #,##0_-;-* #,##0_-;_-* &quot;-&quot;_-;_-@_-_추가적립명세_0908_Hana 2011-1 Program_Data Disk_Pool B_v2(v5-1더밸류-이교민) 8 2" xfId="27189" xr:uid="{00000000-0005-0000-0000-00008B190000}"/>
    <cellStyle name="_-* #,##0_-;-* #,##0_-;_-* &quot;-&quot;_-;_-@_-_추가적립명세_0908_Hana 2011-1 Program_Data Disk_Pool B_v2(v5-1더밸류-이교민) 9" xfId="22982" xr:uid="{00000000-0005-0000-0000-00008C190000}"/>
    <cellStyle name="_-* #,##0_-;-* #,##0_-;_-* &quot;-&quot;_-;_-@_-_추가적립명세_0908_Hana 2011-1 Program_Data Disk_Pool B_v2(v5-1더밸류-이교민)_SHB 2011-2 Program_Data Disk_Pool C,B_v1(v2더밸류_이교민)" xfId="1780" xr:uid="{00000000-0005-0000-0000-00008D190000}"/>
    <cellStyle name="_-* #,##0_-;-* #,##0_-;_-* &quot;-&quot;_-;_-@_-_추가적립명세_0908_Hana 2011-1 Program_Data Disk_Pool B_v2(v5-1더밸류-이교민)_SHB 2011-2 Program_Data Disk_Pool C,B_v1(v2더밸류_이교민) 2" xfId="1781" xr:uid="{00000000-0005-0000-0000-00008E190000}"/>
    <cellStyle name="_-* #,##0_-;-* #,##0_-;_-* &quot;-&quot;_-;_-@_-_추가적립명세_0908_Hana 2011-1 Program_Data Disk_Pool B_v2(v5-1더밸류-이교민)_SHB 2011-2 Program_Data Disk_Pool C,B_v1(v2더밸류_이교민) 2 2" xfId="1782" xr:uid="{00000000-0005-0000-0000-00008F190000}"/>
    <cellStyle name="_-* #,##0_-;-* #,##0_-;_-* &quot;-&quot;_-;_-@_-_추가적립명세_0908_Hana 2011-1 Program_Data Disk_Pool B_v2(v5-1더밸류-이교민)_SHB 2011-2 Program_Data Disk_Pool C,B_v1(v2더밸류_이교민) 2 2 2" xfId="16870" xr:uid="{00000000-0005-0000-0000-000090190000}"/>
    <cellStyle name="_-* #,##0_-;-* #,##0_-;_-* &quot;-&quot;_-;_-@_-_추가적립명세_0908_Hana 2011-1 Program_Data Disk_Pool B_v2(v5-1더밸류-이교민)_SHB 2011-2 Program_Data Disk_Pool C,B_v1(v2더밸류_이교민) 2 2 2 2" xfId="27204" xr:uid="{00000000-0005-0000-0000-000091190000}"/>
    <cellStyle name="_-* #,##0_-;-* #,##0_-;_-* &quot;-&quot;_-;_-@_-_추가적립명세_0908_Hana 2011-1 Program_Data Disk_Pool B_v2(v5-1더밸류-이교민)_SHB 2011-2 Program_Data Disk_Pool C,B_v1(v2더밸류_이교민) 2 2 3" xfId="22997" xr:uid="{00000000-0005-0000-0000-000092190000}"/>
    <cellStyle name="_-* #,##0_-;-* #,##0_-;_-* &quot;-&quot;_-;_-@_-_추가적립명세_0908_Hana 2011-1 Program_Data Disk_Pool B_v2(v5-1더밸류-이교민)_SHB 2011-2 Program_Data Disk_Pool C,B_v1(v2더밸류_이교민) 2 3" xfId="1783" xr:uid="{00000000-0005-0000-0000-000093190000}"/>
    <cellStyle name="_-* #,##0_-;-* #,##0_-;_-* &quot;-&quot;_-;_-@_-_추가적립명세_0908_Hana 2011-1 Program_Data Disk_Pool B_v2(v5-1더밸류-이교민)_SHB 2011-2 Program_Data Disk_Pool C,B_v1(v2더밸류_이교민) 2 3 2" xfId="16871" xr:uid="{00000000-0005-0000-0000-000094190000}"/>
    <cellStyle name="_-* #,##0_-;-* #,##0_-;_-* &quot;-&quot;_-;_-@_-_추가적립명세_0908_Hana 2011-1 Program_Data Disk_Pool B_v2(v5-1더밸류-이교민)_SHB 2011-2 Program_Data Disk_Pool C,B_v1(v2더밸류_이교민) 2 3 2 2" xfId="27205" xr:uid="{00000000-0005-0000-0000-000095190000}"/>
    <cellStyle name="_-* #,##0_-;-* #,##0_-;_-* &quot;-&quot;_-;_-@_-_추가적립명세_0908_Hana 2011-1 Program_Data Disk_Pool B_v2(v5-1더밸류-이교민)_SHB 2011-2 Program_Data Disk_Pool C,B_v1(v2더밸류_이교민) 2 3 3" xfId="22998" xr:uid="{00000000-0005-0000-0000-000096190000}"/>
    <cellStyle name="_-* #,##0_-;-* #,##0_-;_-* &quot;-&quot;_-;_-@_-_추가적립명세_0908_Hana 2011-1 Program_Data Disk_Pool B_v2(v5-1더밸류-이교민)_SHB 2011-2 Program_Data Disk_Pool C,B_v1(v2더밸류_이교민) 2 4" xfId="16869" xr:uid="{00000000-0005-0000-0000-000097190000}"/>
    <cellStyle name="_-* #,##0_-;-* #,##0_-;_-* &quot;-&quot;_-;_-@_-_추가적립명세_0908_Hana 2011-1 Program_Data Disk_Pool B_v2(v5-1더밸류-이교민)_SHB 2011-2 Program_Data Disk_Pool C,B_v1(v2더밸류_이교민) 2 4 2" xfId="27203" xr:uid="{00000000-0005-0000-0000-000098190000}"/>
    <cellStyle name="_-* #,##0_-;-* #,##0_-;_-* &quot;-&quot;_-;_-@_-_추가적립명세_0908_Hana 2011-1 Program_Data Disk_Pool B_v2(v5-1더밸류-이교민)_SHB 2011-2 Program_Data Disk_Pool C,B_v1(v2더밸류_이교민) 2 5" xfId="22996" xr:uid="{00000000-0005-0000-0000-000099190000}"/>
    <cellStyle name="_-* #,##0_-;-* #,##0_-;_-* &quot;-&quot;_-;_-@_-_추가적립명세_0908_Hana 2011-1 Program_Data Disk_Pool B_v2(v5-1더밸류-이교민)_SHB 2011-2 Program_Data Disk_Pool C,B_v1(v2더밸류_이교민) 3" xfId="1784" xr:uid="{00000000-0005-0000-0000-00009A190000}"/>
    <cellStyle name="_-* #,##0_-;-* #,##0_-;_-* &quot;-&quot;_-;_-@_-_추가적립명세_0908_Hana 2011-1 Program_Data Disk_Pool B_v2(v5-1더밸류-이교민)_SHB 2011-2 Program_Data Disk_Pool C,B_v1(v2더밸류_이교민) 3 2" xfId="1785" xr:uid="{00000000-0005-0000-0000-00009B190000}"/>
    <cellStyle name="_-* #,##0_-;-* #,##0_-;_-* &quot;-&quot;_-;_-@_-_추가적립명세_0908_Hana 2011-1 Program_Data Disk_Pool B_v2(v5-1더밸류-이교민)_SHB 2011-2 Program_Data Disk_Pool C,B_v1(v2더밸류_이교민) 3 2 2" xfId="16873" xr:uid="{00000000-0005-0000-0000-00009C190000}"/>
    <cellStyle name="_-* #,##0_-;-* #,##0_-;_-* &quot;-&quot;_-;_-@_-_추가적립명세_0908_Hana 2011-1 Program_Data Disk_Pool B_v2(v5-1더밸류-이교민)_SHB 2011-2 Program_Data Disk_Pool C,B_v1(v2더밸류_이교민) 3 2 2 2" xfId="27207" xr:uid="{00000000-0005-0000-0000-00009D190000}"/>
    <cellStyle name="_-* #,##0_-;-* #,##0_-;_-* &quot;-&quot;_-;_-@_-_추가적립명세_0908_Hana 2011-1 Program_Data Disk_Pool B_v2(v5-1더밸류-이교민)_SHB 2011-2 Program_Data Disk_Pool C,B_v1(v2더밸류_이교민) 3 2 3" xfId="23000" xr:uid="{00000000-0005-0000-0000-00009E190000}"/>
    <cellStyle name="_-* #,##0_-;-* #,##0_-;_-* &quot;-&quot;_-;_-@_-_추가적립명세_0908_Hana 2011-1 Program_Data Disk_Pool B_v2(v5-1더밸류-이교민)_SHB 2011-2 Program_Data Disk_Pool C,B_v1(v2더밸류_이교민) 3 3" xfId="1786" xr:uid="{00000000-0005-0000-0000-00009F190000}"/>
    <cellStyle name="_-* #,##0_-;-* #,##0_-;_-* &quot;-&quot;_-;_-@_-_추가적립명세_0908_Hana 2011-1 Program_Data Disk_Pool B_v2(v5-1더밸류-이교민)_SHB 2011-2 Program_Data Disk_Pool C,B_v1(v2더밸류_이교민) 3 3 2" xfId="16874" xr:uid="{00000000-0005-0000-0000-0000A0190000}"/>
    <cellStyle name="_-* #,##0_-;-* #,##0_-;_-* &quot;-&quot;_-;_-@_-_추가적립명세_0908_Hana 2011-1 Program_Data Disk_Pool B_v2(v5-1더밸류-이교민)_SHB 2011-2 Program_Data Disk_Pool C,B_v1(v2더밸류_이교민) 3 3 2 2" xfId="27208" xr:uid="{00000000-0005-0000-0000-0000A1190000}"/>
    <cellStyle name="_-* #,##0_-;-* #,##0_-;_-* &quot;-&quot;_-;_-@_-_추가적립명세_0908_Hana 2011-1 Program_Data Disk_Pool B_v2(v5-1더밸류-이교민)_SHB 2011-2 Program_Data Disk_Pool C,B_v1(v2더밸류_이교민) 3 3 3" xfId="23001" xr:uid="{00000000-0005-0000-0000-0000A2190000}"/>
    <cellStyle name="_-* #,##0_-;-* #,##0_-;_-* &quot;-&quot;_-;_-@_-_추가적립명세_0908_Hana 2011-1 Program_Data Disk_Pool B_v2(v5-1더밸류-이교민)_SHB 2011-2 Program_Data Disk_Pool C,B_v1(v2더밸류_이교민) 3 4" xfId="16872" xr:uid="{00000000-0005-0000-0000-0000A3190000}"/>
    <cellStyle name="_-* #,##0_-;-* #,##0_-;_-* &quot;-&quot;_-;_-@_-_추가적립명세_0908_Hana 2011-1 Program_Data Disk_Pool B_v2(v5-1더밸류-이교민)_SHB 2011-2 Program_Data Disk_Pool C,B_v1(v2더밸류_이교민) 3 4 2" xfId="27206" xr:uid="{00000000-0005-0000-0000-0000A4190000}"/>
    <cellStyle name="_-* #,##0_-;-* #,##0_-;_-* &quot;-&quot;_-;_-@_-_추가적립명세_0908_Hana 2011-1 Program_Data Disk_Pool B_v2(v5-1더밸류-이교민)_SHB 2011-2 Program_Data Disk_Pool C,B_v1(v2더밸류_이교민) 3 5" xfId="22999" xr:uid="{00000000-0005-0000-0000-0000A5190000}"/>
    <cellStyle name="_-* #,##0_-;-* #,##0_-;_-* &quot;-&quot;_-;_-@_-_추가적립명세_0908_Hana 2011-1 Program_Data Disk_Pool B_v2(v5-1더밸류-이교민)_SHB 2011-2 Program_Data Disk_Pool C,B_v1(v2더밸류_이교민) 4" xfId="1787" xr:uid="{00000000-0005-0000-0000-0000A6190000}"/>
    <cellStyle name="_-* #,##0_-;-* #,##0_-;_-* &quot;-&quot;_-;_-@_-_추가적립명세_0908_Hana 2011-1 Program_Data Disk_Pool B_v2(v5-1더밸류-이교민)_SHB 2011-2 Program_Data Disk_Pool C,B_v1(v2더밸류_이교민) 4 2" xfId="1788" xr:uid="{00000000-0005-0000-0000-0000A7190000}"/>
    <cellStyle name="_-* #,##0_-;-* #,##0_-;_-* &quot;-&quot;_-;_-@_-_추가적립명세_0908_Hana 2011-1 Program_Data Disk_Pool B_v2(v5-1더밸류-이교민)_SHB 2011-2 Program_Data Disk_Pool C,B_v1(v2더밸류_이교민) 4 2 2" xfId="16876" xr:uid="{00000000-0005-0000-0000-0000A8190000}"/>
    <cellStyle name="_-* #,##0_-;-* #,##0_-;_-* &quot;-&quot;_-;_-@_-_추가적립명세_0908_Hana 2011-1 Program_Data Disk_Pool B_v2(v5-1더밸류-이교민)_SHB 2011-2 Program_Data Disk_Pool C,B_v1(v2더밸류_이교민) 4 2 2 2" xfId="27210" xr:uid="{00000000-0005-0000-0000-0000A9190000}"/>
    <cellStyle name="_-* #,##0_-;-* #,##0_-;_-* &quot;-&quot;_-;_-@_-_추가적립명세_0908_Hana 2011-1 Program_Data Disk_Pool B_v2(v5-1더밸류-이교민)_SHB 2011-2 Program_Data Disk_Pool C,B_v1(v2더밸류_이교민) 4 2 3" xfId="23003" xr:uid="{00000000-0005-0000-0000-0000AA190000}"/>
    <cellStyle name="_-* #,##0_-;-* #,##0_-;_-* &quot;-&quot;_-;_-@_-_추가적립명세_0908_Hana 2011-1 Program_Data Disk_Pool B_v2(v5-1더밸류-이교민)_SHB 2011-2 Program_Data Disk_Pool C,B_v1(v2더밸류_이교민) 4 3" xfId="1789" xr:uid="{00000000-0005-0000-0000-0000AB190000}"/>
    <cellStyle name="_-* #,##0_-;-* #,##0_-;_-* &quot;-&quot;_-;_-@_-_추가적립명세_0908_Hana 2011-1 Program_Data Disk_Pool B_v2(v5-1더밸류-이교민)_SHB 2011-2 Program_Data Disk_Pool C,B_v1(v2더밸류_이교민) 4 3 2" xfId="16877" xr:uid="{00000000-0005-0000-0000-0000AC190000}"/>
    <cellStyle name="_-* #,##0_-;-* #,##0_-;_-* &quot;-&quot;_-;_-@_-_추가적립명세_0908_Hana 2011-1 Program_Data Disk_Pool B_v2(v5-1더밸류-이교민)_SHB 2011-2 Program_Data Disk_Pool C,B_v1(v2더밸류_이교민) 4 3 2 2" xfId="27211" xr:uid="{00000000-0005-0000-0000-0000AD190000}"/>
    <cellStyle name="_-* #,##0_-;-* #,##0_-;_-* &quot;-&quot;_-;_-@_-_추가적립명세_0908_Hana 2011-1 Program_Data Disk_Pool B_v2(v5-1더밸류-이교민)_SHB 2011-2 Program_Data Disk_Pool C,B_v1(v2더밸류_이교민) 4 3 3" xfId="23004" xr:uid="{00000000-0005-0000-0000-0000AE190000}"/>
    <cellStyle name="_-* #,##0_-;-* #,##0_-;_-* &quot;-&quot;_-;_-@_-_추가적립명세_0908_Hana 2011-1 Program_Data Disk_Pool B_v2(v5-1더밸류-이교민)_SHB 2011-2 Program_Data Disk_Pool C,B_v1(v2더밸류_이교민) 4 4" xfId="16875" xr:uid="{00000000-0005-0000-0000-0000AF190000}"/>
    <cellStyle name="_-* #,##0_-;-* #,##0_-;_-* &quot;-&quot;_-;_-@_-_추가적립명세_0908_Hana 2011-1 Program_Data Disk_Pool B_v2(v5-1더밸류-이교민)_SHB 2011-2 Program_Data Disk_Pool C,B_v1(v2더밸류_이교민) 4 4 2" xfId="27209" xr:uid="{00000000-0005-0000-0000-0000B0190000}"/>
    <cellStyle name="_-* #,##0_-;-* #,##0_-;_-* &quot;-&quot;_-;_-@_-_추가적립명세_0908_Hana 2011-1 Program_Data Disk_Pool B_v2(v5-1더밸류-이교민)_SHB 2011-2 Program_Data Disk_Pool C,B_v1(v2더밸류_이교민) 4 5" xfId="23002" xr:uid="{00000000-0005-0000-0000-0000B1190000}"/>
    <cellStyle name="_-* #,##0_-;-* #,##0_-;_-* &quot;-&quot;_-;_-@_-_추가적립명세_0908_Hana 2011-1 Program_Data Disk_Pool B_v2(v5-1더밸류-이교민)_SHB 2011-2 Program_Data Disk_Pool C,B_v1(v2더밸류_이교민) 5" xfId="1790" xr:uid="{00000000-0005-0000-0000-0000B2190000}"/>
    <cellStyle name="_-* #,##0_-;-* #,##0_-;_-* &quot;-&quot;_-;_-@_-_추가적립명세_0908_Hana 2011-1 Program_Data Disk_Pool B_v2(v5-1더밸류-이교민)_SHB 2011-2 Program_Data Disk_Pool C,B_v1(v2더밸류_이교민) 5 2" xfId="16878" xr:uid="{00000000-0005-0000-0000-0000B3190000}"/>
    <cellStyle name="_-* #,##0_-;-* #,##0_-;_-* &quot;-&quot;_-;_-@_-_추가적립명세_0908_Hana 2011-1 Program_Data Disk_Pool B_v2(v5-1더밸류-이교민)_SHB 2011-2 Program_Data Disk_Pool C,B_v1(v2더밸류_이교민) 5 2 2" xfId="27212" xr:uid="{00000000-0005-0000-0000-0000B4190000}"/>
    <cellStyle name="_-* #,##0_-;-* #,##0_-;_-* &quot;-&quot;_-;_-@_-_추가적립명세_0908_Hana 2011-1 Program_Data Disk_Pool B_v2(v5-1더밸류-이교민)_SHB 2011-2 Program_Data Disk_Pool C,B_v1(v2더밸류_이교민) 5 3" xfId="23005" xr:uid="{00000000-0005-0000-0000-0000B5190000}"/>
    <cellStyle name="_-* #,##0_-;-* #,##0_-;_-* &quot;-&quot;_-;_-@_-_추가적립명세_0908_Hana 2011-1 Program_Data Disk_Pool B_v2(v5-1더밸류-이교민)_SHB 2011-2 Program_Data Disk_Pool C,B_v1(v2더밸류_이교민) 6" xfId="1791" xr:uid="{00000000-0005-0000-0000-0000B6190000}"/>
    <cellStyle name="_-* #,##0_-;-* #,##0_-;_-* &quot;-&quot;_-;_-@_-_추가적립명세_0908_Hana 2011-1 Program_Data Disk_Pool B_v2(v5-1더밸류-이교민)_SHB 2011-2 Program_Data Disk_Pool C,B_v1(v2더밸류_이교민) 6 2" xfId="16879" xr:uid="{00000000-0005-0000-0000-0000B7190000}"/>
    <cellStyle name="_-* #,##0_-;-* #,##0_-;_-* &quot;-&quot;_-;_-@_-_추가적립명세_0908_Hana 2011-1 Program_Data Disk_Pool B_v2(v5-1더밸류-이교민)_SHB 2011-2 Program_Data Disk_Pool C,B_v1(v2더밸류_이교민) 6 2 2" xfId="27213" xr:uid="{00000000-0005-0000-0000-0000B8190000}"/>
    <cellStyle name="_-* #,##0_-;-* #,##0_-;_-* &quot;-&quot;_-;_-@_-_추가적립명세_0908_Hana 2011-1 Program_Data Disk_Pool B_v2(v5-1더밸류-이교민)_SHB 2011-2 Program_Data Disk_Pool C,B_v1(v2더밸류_이교민) 6 3" xfId="23006" xr:uid="{00000000-0005-0000-0000-0000B9190000}"/>
    <cellStyle name="_-* #,##0_-;-* #,##0_-;_-* &quot;-&quot;_-;_-@_-_추가적립명세_0908_Hana 2011-1 Program_Data Disk_Pool B_v2(v5-1더밸류-이교민)_SHB 2011-2 Program_Data Disk_Pool C,B_v1(v2더밸류_이교민) 7" xfId="1792" xr:uid="{00000000-0005-0000-0000-0000BA190000}"/>
    <cellStyle name="_-* #,##0_-;-* #,##0_-;_-* &quot;-&quot;_-;_-@_-_추가적립명세_0908_Hana 2011-1 Program_Data Disk_Pool B_v2(v5-1더밸류-이교민)_SHB 2011-2 Program_Data Disk_Pool C,B_v1(v2더밸류_이교민) 7 2" xfId="16880" xr:uid="{00000000-0005-0000-0000-0000BB190000}"/>
    <cellStyle name="_-* #,##0_-;-* #,##0_-;_-* &quot;-&quot;_-;_-@_-_추가적립명세_0908_Hana 2011-1 Program_Data Disk_Pool B_v2(v5-1더밸류-이교민)_SHB 2011-2 Program_Data Disk_Pool C,B_v1(v2더밸류_이교민) 7 2 2" xfId="27214" xr:uid="{00000000-0005-0000-0000-0000BC190000}"/>
    <cellStyle name="_-* #,##0_-;-* #,##0_-;_-* &quot;-&quot;_-;_-@_-_추가적립명세_0908_Hana 2011-1 Program_Data Disk_Pool B_v2(v5-1더밸류-이교민)_SHB 2011-2 Program_Data Disk_Pool C,B_v1(v2더밸류_이교민) 7 3" xfId="23007" xr:uid="{00000000-0005-0000-0000-0000BD190000}"/>
    <cellStyle name="_-* #,##0_-;-* #,##0_-;_-* &quot;-&quot;_-;_-@_-_추가적립명세_0908_Hana 2011-1 Program_Data Disk_Pool B_v2(v5-1더밸류-이교민)_SHB 2011-2 Program_Data Disk_Pool C,B_v1(v2더밸류_이교민) 8" xfId="16868" xr:uid="{00000000-0005-0000-0000-0000BE190000}"/>
    <cellStyle name="_-* #,##0_-;-* #,##0_-;_-* &quot;-&quot;_-;_-@_-_추가적립명세_0908_Hana 2011-1 Program_Data Disk_Pool B_v2(v5-1더밸류-이교민)_SHB 2011-2 Program_Data Disk_Pool C,B_v1(v2더밸류_이교민) 8 2" xfId="27202" xr:uid="{00000000-0005-0000-0000-0000BF190000}"/>
    <cellStyle name="_-* #,##0_-;-* #,##0_-;_-* &quot;-&quot;_-;_-@_-_추가적립명세_0908_Hana 2011-1 Program_Data Disk_Pool B_v2(v5-1더밸류-이교민)_SHB 2011-2 Program_Data Disk_Pool C,B_v1(v2더밸류_이교민) 9" xfId="22995" xr:uid="{00000000-0005-0000-0000-0000C0190000}"/>
    <cellStyle name="_-* #,##0_-;-* #,##0_-;_-* &quot;-&quot;_-;_-@_-_추가적립명세_0908_Hana 2011-1 Program_Data Disk_Pool B_v2(v5-1더밸류-이교민)_차주명관리_20110726_v1" xfId="1793" xr:uid="{00000000-0005-0000-0000-0000C1190000}"/>
    <cellStyle name="_-* #,##0_-;-* #,##0_-;_-* &quot;-&quot;_-;_-@_-_추가적립명세_0908_Hana 2011-1 Program_Data Disk_Pool B_v2(v5-1더밸류-이교민)_차주명관리_20110726_v1 2" xfId="1794" xr:uid="{00000000-0005-0000-0000-0000C2190000}"/>
    <cellStyle name="_-* #,##0_-;-* #,##0_-;_-* &quot;-&quot;_-;_-@_-_추가적립명세_0908_Hana 2011-1 Program_Data Disk_Pool B_v2(v5-1더밸류-이교민)_차주명관리_20110726_v1 2 2" xfId="1795" xr:uid="{00000000-0005-0000-0000-0000C3190000}"/>
    <cellStyle name="_-* #,##0_-;-* #,##0_-;_-* &quot;-&quot;_-;_-@_-_추가적립명세_0908_Hana 2011-1 Program_Data Disk_Pool B_v2(v5-1더밸류-이교민)_차주명관리_20110726_v1 2 2 2" xfId="16883" xr:uid="{00000000-0005-0000-0000-0000C4190000}"/>
    <cellStyle name="_-* #,##0_-;-* #,##0_-;_-* &quot;-&quot;_-;_-@_-_추가적립명세_0908_Hana 2011-1 Program_Data Disk_Pool B_v2(v5-1더밸류-이교민)_차주명관리_20110726_v1 2 2 2 2" xfId="27217" xr:uid="{00000000-0005-0000-0000-0000C5190000}"/>
    <cellStyle name="_-* #,##0_-;-* #,##0_-;_-* &quot;-&quot;_-;_-@_-_추가적립명세_0908_Hana 2011-1 Program_Data Disk_Pool B_v2(v5-1더밸류-이교민)_차주명관리_20110726_v1 2 2 3" xfId="23010" xr:uid="{00000000-0005-0000-0000-0000C6190000}"/>
    <cellStyle name="_-* #,##0_-;-* #,##0_-;_-* &quot;-&quot;_-;_-@_-_추가적립명세_0908_Hana 2011-1 Program_Data Disk_Pool B_v2(v5-1더밸류-이교민)_차주명관리_20110726_v1 2 3" xfId="1796" xr:uid="{00000000-0005-0000-0000-0000C7190000}"/>
    <cellStyle name="_-* #,##0_-;-* #,##0_-;_-* &quot;-&quot;_-;_-@_-_추가적립명세_0908_Hana 2011-1 Program_Data Disk_Pool B_v2(v5-1더밸류-이교민)_차주명관리_20110726_v1 2 3 2" xfId="16884" xr:uid="{00000000-0005-0000-0000-0000C8190000}"/>
    <cellStyle name="_-* #,##0_-;-* #,##0_-;_-* &quot;-&quot;_-;_-@_-_추가적립명세_0908_Hana 2011-1 Program_Data Disk_Pool B_v2(v5-1더밸류-이교민)_차주명관리_20110726_v1 2 3 2 2" xfId="27218" xr:uid="{00000000-0005-0000-0000-0000C9190000}"/>
    <cellStyle name="_-* #,##0_-;-* #,##0_-;_-* &quot;-&quot;_-;_-@_-_추가적립명세_0908_Hana 2011-1 Program_Data Disk_Pool B_v2(v5-1더밸류-이교민)_차주명관리_20110726_v1 2 3 3" xfId="23011" xr:uid="{00000000-0005-0000-0000-0000CA190000}"/>
    <cellStyle name="_-* #,##0_-;-* #,##0_-;_-* &quot;-&quot;_-;_-@_-_추가적립명세_0908_Hana 2011-1 Program_Data Disk_Pool B_v2(v5-1더밸류-이교민)_차주명관리_20110726_v1 2 4" xfId="16882" xr:uid="{00000000-0005-0000-0000-0000CB190000}"/>
    <cellStyle name="_-* #,##0_-;-* #,##0_-;_-* &quot;-&quot;_-;_-@_-_추가적립명세_0908_Hana 2011-1 Program_Data Disk_Pool B_v2(v5-1더밸류-이교민)_차주명관리_20110726_v1 2 4 2" xfId="27216" xr:uid="{00000000-0005-0000-0000-0000CC190000}"/>
    <cellStyle name="_-* #,##0_-;-* #,##0_-;_-* &quot;-&quot;_-;_-@_-_추가적립명세_0908_Hana 2011-1 Program_Data Disk_Pool B_v2(v5-1더밸류-이교민)_차주명관리_20110726_v1 2 5" xfId="23009" xr:uid="{00000000-0005-0000-0000-0000CD190000}"/>
    <cellStyle name="_-* #,##0_-;-* #,##0_-;_-* &quot;-&quot;_-;_-@_-_추가적립명세_0908_Hana 2011-1 Program_Data Disk_Pool B_v2(v5-1더밸류-이교민)_차주명관리_20110726_v1 3" xfId="1797" xr:uid="{00000000-0005-0000-0000-0000CE190000}"/>
    <cellStyle name="_-* #,##0_-;-* #,##0_-;_-* &quot;-&quot;_-;_-@_-_추가적립명세_0908_Hana 2011-1 Program_Data Disk_Pool B_v2(v5-1더밸류-이교민)_차주명관리_20110726_v1 3 2" xfId="1798" xr:uid="{00000000-0005-0000-0000-0000CF190000}"/>
    <cellStyle name="_-* #,##0_-;-* #,##0_-;_-* &quot;-&quot;_-;_-@_-_추가적립명세_0908_Hana 2011-1 Program_Data Disk_Pool B_v2(v5-1더밸류-이교민)_차주명관리_20110726_v1 3 2 2" xfId="16886" xr:uid="{00000000-0005-0000-0000-0000D0190000}"/>
    <cellStyle name="_-* #,##0_-;-* #,##0_-;_-* &quot;-&quot;_-;_-@_-_추가적립명세_0908_Hana 2011-1 Program_Data Disk_Pool B_v2(v5-1더밸류-이교민)_차주명관리_20110726_v1 3 2 2 2" xfId="27220" xr:uid="{00000000-0005-0000-0000-0000D1190000}"/>
    <cellStyle name="_-* #,##0_-;-* #,##0_-;_-* &quot;-&quot;_-;_-@_-_추가적립명세_0908_Hana 2011-1 Program_Data Disk_Pool B_v2(v5-1더밸류-이교민)_차주명관리_20110726_v1 3 2 3" xfId="23013" xr:uid="{00000000-0005-0000-0000-0000D2190000}"/>
    <cellStyle name="_-* #,##0_-;-* #,##0_-;_-* &quot;-&quot;_-;_-@_-_추가적립명세_0908_Hana 2011-1 Program_Data Disk_Pool B_v2(v5-1더밸류-이교민)_차주명관리_20110726_v1 3 3" xfId="1799" xr:uid="{00000000-0005-0000-0000-0000D3190000}"/>
    <cellStyle name="_-* #,##0_-;-* #,##0_-;_-* &quot;-&quot;_-;_-@_-_추가적립명세_0908_Hana 2011-1 Program_Data Disk_Pool B_v2(v5-1더밸류-이교민)_차주명관리_20110726_v1 3 3 2" xfId="16887" xr:uid="{00000000-0005-0000-0000-0000D4190000}"/>
    <cellStyle name="_-* #,##0_-;-* #,##0_-;_-* &quot;-&quot;_-;_-@_-_추가적립명세_0908_Hana 2011-1 Program_Data Disk_Pool B_v2(v5-1더밸류-이교민)_차주명관리_20110726_v1 3 3 2 2" xfId="27221" xr:uid="{00000000-0005-0000-0000-0000D5190000}"/>
    <cellStyle name="_-* #,##0_-;-* #,##0_-;_-* &quot;-&quot;_-;_-@_-_추가적립명세_0908_Hana 2011-1 Program_Data Disk_Pool B_v2(v5-1더밸류-이교민)_차주명관리_20110726_v1 3 3 3" xfId="23014" xr:uid="{00000000-0005-0000-0000-0000D6190000}"/>
    <cellStyle name="_-* #,##0_-;-* #,##0_-;_-* &quot;-&quot;_-;_-@_-_추가적립명세_0908_Hana 2011-1 Program_Data Disk_Pool B_v2(v5-1더밸류-이교민)_차주명관리_20110726_v1 3 4" xfId="16885" xr:uid="{00000000-0005-0000-0000-0000D7190000}"/>
    <cellStyle name="_-* #,##0_-;-* #,##0_-;_-* &quot;-&quot;_-;_-@_-_추가적립명세_0908_Hana 2011-1 Program_Data Disk_Pool B_v2(v5-1더밸류-이교민)_차주명관리_20110726_v1 3 4 2" xfId="27219" xr:uid="{00000000-0005-0000-0000-0000D8190000}"/>
    <cellStyle name="_-* #,##0_-;-* #,##0_-;_-* &quot;-&quot;_-;_-@_-_추가적립명세_0908_Hana 2011-1 Program_Data Disk_Pool B_v2(v5-1더밸류-이교민)_차주명관리_20110726_v1 3 5" xfId="23012" xr:uid="{00000000-0005-0000-0000-0000D9190000}"/>
    <cellStyle name="_-* #,##0_-;-* #,##0_-;_-* &quot;-&quot;_-;_-@_-_추가적립명세_0908_Hana 2011-1 Program_Data Disk_Pool B_v2(v5-1더밸류-이교민)_차주명관리_20110726_v1 4" xfId="1800" xr:uid="{00000000-0005-0000-0000-0000DA190000}"/>
    <cellStyle name="_-* #,##0_-;-* #,##0_-;_-* &quot;-&quot;_-;_-@_-_추가적립명세_0908_Hana 2011-1 Program_Data Disk_Pool B_v2(v5-1더밸류-이교민)_차주명관리_20110726_v1 4 2" xfId="1801" xr:uid="{00000000-0005-0000-0000-0000DB190000}"/>
    <cellStyle name="_-* #,##0_-;-* #,##0_-;_-* &quot;-&quot;_-;_-@_-_추가적립명세_0908_Hana 2011-1 Program_Data Disk_Pool B_v2(v5-1더밸류-이교민)_차주명관리_20110726_v1 4 2 2" xfId="16889" xr:uid="{00000000-0005-0000-0000-0000DC190000}"/>
    <cellStyle name="_-* #,##0_-;-* #,##0_-;_-* &quot;-&quot;_-;_-@_-_추가적립명세_0908_Hana 2011-1 Program_Data Disk_Pool B_v2(v5-1더밸류-이교민)_차주명관리_20110726_v1 4 2 2 2" xfId="27223" xr:uid="{00000000-0005-0000-0000-0000DD190000}"/>
    <cellStyle name="_-* #,##0_-;-* #,##0_-;_-* &quot;-&quot;_-;_-@_-_추가적립명세_0908_Hana 2011-1 Program_Data Disk_Pool B_v2(v5-1더밸류-이교민)_차주명관리_20110726_v1 4 2 3" xfId="23016" xr:uid="{00000000-0005-0000-0000-0000DE190000}"/>
    <cellStyle name="_-* #,##0_-;-* #,##0_-;_-* &quot;-&quot;_-;_-@_-_추가적립명세_0908_Hana 2011-1 Program_Data Disk_Pool B_v2(v5-1더밸류-이교민)_차주명관리_20110726_v1 4 3" xfId="1802" xr:uid="{00000000-0005-0000-0000-0000DF190000}"/>
    <cellStyle name="_-* #,##0_-;-* #,##0_-;_-* &quot;-&quot;_-;_-@_-_추가적립명세_0908_Hana 2011-1 Program_Data Disk_Pool B_v2(v5-1더밸류-이교민)_차주명관리_20110726_v1 4 3 2" xfId="16890" xr:uid="{00000000-0005-0000-0000-0000E0190000}"/>
    <cellStyle name="_-* #,##0_-;-* #,##0_-;_-* &quot;-&quot;_-;_-@_-_추가적립명세_0908_Hana 2011-1 Program_Data Disk_Pool B_v2(v5-1더밸류-이교민)_차주명관리_20110726_v1 4 3 2 2" xfId="27224" xr:uid="{00000000-0005-0000-0000-0000E1190000}"/>
    <cellStyle name="_-* #,##0_-;-* #,##0_-;_-* &quot;-&quot;_-;_-@_-_추가적립명세_0908_Hana 2011-1 Program_Data Disk_Pool B_v2(v5-1더밸류-이교민)_차주명관리_20110726_v1 4 3 3" xfId="23017" xr:uid="{00000000-0005-0000-0000-0000E2190000}"/>
    <cellStyle name="_-* #,##0_-;-* #,##0_-;_-* &quot;-&quot;_-;_-@_-_추가적립명세_0908_Hana 2011-1 Program_Data Disk_Pool B_v2(v5-1더밸류-이교민)_차주명관리_20110726_v1 4 4" xfId="16888" xr:uid="{00000000-0005-0000-0000-0000E3190000}"/>
    <cellStyle name="_-* #,##0_-;-* #,##0_-;_-* &quot;-&quot;_-;_-@_-_추가적립명세_0908_Hana 2011-1 Program_Data Disk_Pool B_v2(v5-1더밸류-이교민)_차주명관리_20110726_v1 4 4 2" xfId="27222" xr:uid="{00000000-0005-0000-0000-0000E4190000}"/>
    <cellStyle name="_-* #,##0_-;-* #,##0_-;_-* &quot;-&quot;_-;_-@_-_추가적립명세_0908_Hana 2011-1 Program_Data Disk_Pool B_v2(v5-1더밸류-이교민)_차주명관리_20110726_v1 4 5" xfId="23015" xr:uid="{00000000-0005-0000-0000-0000E5190000}"/>
    <cellStyle name="_-* #,##0_-;-* #,##0_-;_-* &quot;-&quot;_-;_-@_-_추가적립명세_0908_Hana 2011-1 Program_Data Disk_Pool B_v2(v5-1더밸류-이교민)_차주명관리_20110726_v1 5" xfId="1803" xr:uid="{00000000-0005-0000-0000-0000E6190000}"/>
    <cellStyle name="_-* #,##0_-;-* #,##0_-;_-* &quot;-&quot;_-;_-@_-_추가적립명세_0908_Hana 2011-1 Program_Data Disk_Pool B_v2(v5-1더밸류-이교민)_차주명관리_20110726_v1 5 2" xfId="16891" xr:uid="{00000000-0005-0000-0000-0000E7190000}"/>
    <cellStyle name="_-* #,##0_-;-* #,##0_-;_-* &quot;-&quot;_-;_-@_-_추가적립명세_0908_Hana 2011-1 Program_Data Disk_Pool B_v2(v5-1더밸류-이교민)_차주명관리_20110726_v1 5 2 2" xfId="27225" xr:uid="{00000000-0005-0000-0000-0000E8190000}"/>
    <cellStyle name="_-* #,##0_-;-* #,##0_-;_-* &quot;-&quot;_-;_-@_-_추가적립명세_0908_Hana 2011-1 Program_Data Disk_Pool B_v2(v5-1더밸류-이교민)_차주명관리_20110726_v1 5 3" xfId="23018" xr:uid="{00000000-0005-0000-0000-0000E9190000}"/>
    <cellStyle name="_-* #,##0_-;-* #,##0_-;_-* &quot;-&quot;_-;_-@_-_추가적립명세_0908_Hana 2011-1 Program_Data Disk_Pool B_v2(v5-1더밸류-이교민)_차주명관리_20110726_v1 6" xfId="1804" xr:uid="{00000000-0005-0000-0000-0000EA190000}"/>
    <cellStyle name="_-* #,##0_-;-* #,##0_-;_-* &quot;-&quot;_-;_-@_-_추가적립명세_0908_Hana 2011-1 Program_Data Disk_Pool B_v2(v5-1더밸류-이교민)_차주명관리_20110726_v1 6 2" xfId="16892" xr:uid="{00000000-0005-0000-0000-0000EB190000}"/>
    <cellStyle name="_-* #,##0_-;-* #,##0_-;_-* &quot;-&quot;_-;_-@_-_추가적립명세_0908_Hana 2011-1 Program_Data Disk_Pool B_v2(v5-1더밸류-이교민)_차주명관리_20110726_v1 6 2 2" xfId="27226" xr:uid="{00000000-0005-0000-0000-0000EC190000}"/>
    <cellStyle name="_-* #,##0_-;-* #,##0_-;_-* &quot;-&quot;_-;_-@_-_추가적립명세_0908_Hana 2011-1 Program_Data Disk_Pool B_v2(v5-1더밸류-이교민)_차주명관리_20110726_v1 6 3" xfId="23019" xr:uid="{00000000-0005-0000-0000-0000ED190000}"/>
    <cellStyle name="_-* #,##0_-;-* #,##0_-;_-* &quot;-&quot;_-;_-@_-_추가적립명세_0908_Hana 2011-1 Program_Data Disk_Pool B_v2(v5-1더밸류-이교민)_차주명관리_20110726_v1 7" xfId="1805" xr:uid="{00000000-0005-0000-0000-0000EE190000}"/>
    <cellStyle name="_-* #,##0_-;-* #,##0_-;_-* &quot;-&quot;_-;_-@_-_추가적립명세_0908_Hana 2011-1 Program_Data Disk_Pool B_v2(v5-1더밸류-이교민)_차주명관리_20110726_v1 7 2" xfId="16893" xr:uid="{00000000-0005-0000-0000-0000EF190000}"/>
    <cellStyle name="_-* #,##0_-;-* #,##0_-;_-* &quot;-&quot;_-;_-@_-_추가적립명세_0908_Hana 2011-1 Program_Data Disk_Pool B_v2(v5-1더밸류-이교민)_차주명관리_20110726_v1 7 2 2" xfId="27227" xr:uid="{00000000-0005-0000-0000-0000F0190000}"/>
    <cellStyle name="_-* #,##0_-;-* #,##0_-;_-* &quot;-&quot;_-;_-@_-_추가적립명세_0908_Hana 2011-1 Program_Data Disk_Pool B_v2(v5-1더밸류-이교민)_차주명관리_20110726_v1 7 3" xfId="23020" xr:uid="{00000000-0005-0000-0000-0000F1190000}"/>
    <cellStyle name="_-* #,##0_-;-* #,##0_-;_-* &quot;-&quot;_-;_-@_-_추가적립명세_0908_Hana 2011-1 Program_Data Disk_Pool B_v2(v5-1더밸류-이교민)_차주명관리_20110726_v1 8" xfId="16881" xr:uid="{00000000-0005-0000-0000-0000F2190000}"/>
    <cellStyle name="_-* #,##0_-;-* #,##0_-;_-* &quot;-&quot;_-;_-@_-_추가적립명세_0908_Hana 2011-1 Program_Data Disk_Pool B_v2(v5-1더밸류-이교민)_차주명관리_20110726_v1 8 2" xfId="27215" xr:uid="{00000000-0005-0000-0000-0000F3190000}"/>
    <cellStyle name="_-* #,##0_-;-* #,##0_-;_-* &quot;-&quot;_-;_-@_-_추가적립명세_0908_Hana 2011-1 Program_Data Disk_Pool B_v2(v5-1더밸류-이교민)_차주명관리_20110726_v1 9" xfId="23008" xr:uid="{00000000-0005-0000-0000-0000F4190000}"/>
    <cellStyle name="_-* #,##0_-;-* #,##0_-;_-* &quot;-&quot;_-;_-@_-_추가적립명세_0908_SHB_2011-3_담보sheet(더밸류_v6이교민)" xfId="1806" xr:uid="{00000000-0005-0000-0000-0000F5190000}"/>
    <cellStyle name="_-* #,##0_-;-* #,##0_-;_-* &quot;-&quot;_-;_-@_-_추가적립명세_0908_SHB_2011-3_담보sheet(더밸류_v6이교민) 2" xfId="1807" xr:uid="{00000000-0005-0000-0000-0000F6190000}"/>
    <cellStyle name="_-* #,##0_-;-* #,##0_-;_-* &quot;-&quot;_-;_-@_-_추가적립명세_0908_SHB_2011-3_담보sheet(더밸류_v6이교민) 2 2" xfId="1808" xr:uid="{00000000-0005-0000-0000-0000F7190000}"/>
    <cellStyle name="_-* #,##0_-;-* #,##0_-;_-* &quot;-&quot;_-;_-@_-_추가적립명세_0908_SHB_2011-3_담보sheet(더밸류_v6이교민) 2 2 2" xfId="16896" xr:uid="{00000000-0005-0000-0000-0000F8190000}"/>
    <cellStyle name="_-* #,##0_-;-* #,##0_-;_-* &quot;-&quot;_-;_-@_-_추가적립명세_0908_SHB_2011-3_담보sheet(더밸류_v6이교민) 2 2 2 2" xfId="27230" xr:uid="{00000000-0005-0000-0000-0000F9190000}"/>
    <cellStyle name="_-* #,##0_-;-* #,##0_-;_-* &quot;-&quot;_-;_-@_-_추가적립명세_0908_SHB_2011-3_담보sheet(더밸류_v6이교민) 2 2 3" xfId="23023" xr:uid="{00000000-0005-0000-0000-0000FA190000}"/>
    <cellStyle name="_-* #,##0_-;-* #,##0_-;_-* &quot;-&quot;_-;_-@_-_추가적립명세_0908_SHB_2011-3_담보sheet(더밸류_v6이교민) 2 3" xfId="1809" xr:uid="{00000000-0005-0000-0000-0000FB190000}"/>
    <cellStyle name="_-* #,##0_-;-* #,##0_-;_-* &quot;-&quot;_-;_-@_-_추가적립명세_0908_SHB_2011-3_담보sheet(더밸류_v6이교민) 2 3 2" xfId="16897" xr:uid="{00000000-0005-0000-0000-0000FC190000}"/>
    <cellStyle name="_-* #,##0_-;-* #,##0_-;_-* &quot;-&quot;_-;_-@_-_추가적립명세_0908_SHB_2011-3_담보sheet(더밸류_v6이교민) 2 3 2 2" xfId="27231" xr:uid="{00000000-0005-0000-0000-0000FD190000}"/>
    <cellStyle name="_-* #,##0_-;-* #,##0_-;_-* &quot;-&quot;_-;_-@_-_추가적립명세_0908_SHB_2011-3_담보sheet(더밸류_v6이교민) 2 3 3" xfId="23024" xr:uid="{00000000-0005-0000-0000-0000FE190000}"/>
    <cellStyle name="_-* #,##0_-;-* #,##0_-;_-* &quot;-&quot;_-;_-@_-_추가적립명세_0908_SHB_2011-3_담보sheet(더밸류_v6이교민) 2 4" xfId="16895" xr:uid="{00000000-0005-0000-0000-0000FF190000}"/>
    <cellStyle name="_-* #,##0_-;-* #,##0_-;_-* &quot;-&quot;_-;_-@_-_추가적립명세_0908_SHB_2011-3_담보sheet(더밸류_v6이교민) 2 4 2" xfId="27229" xr:uid="{00000000-0005-0000-0000-0000001A0000}"/>
    <cellStyle name="_-* #,##0_-;-* #,##0_-;_-* &quot;-&quot;_-;_-@_-_추가적립명세_0908_SHB_2011-3_담보sheet(더밸류_v6이교민) 2 5" xfId="23022" xr:uid="{00000000-0005-0000-0000-0000011A0000}"/>
    <cellStyle name="_-* #,##0_-;-* #,##0_-;_-* &quot;-&quot;_-;_-@_-_추가적립명세_0908_SHB_2011-3_담보sheet(더밸류_v6이교민) 3" xfId="1810" xr:uid="{00000000-0005-0000-0000-0000021A0000}"/>
    <cellStyle name="_-* #,##0_-;-* #,##0_-;_-* &quot;-&quot;_-;_-@_-_추가적립명세_0908_SHB_2011-3_담보sheet(더밸류_v6이교민) 3 2" xfId="1811" xr:uid="{00000000-0005-0000-0000-0000031A0000}"/>
    <cellStyle name="_-* #,##0_-;-* #,##0_-;_-* &quot;-&quot;_-;_-@_-_추가적립명세_0908_SHB_2011-3_담보sheet(더밸류_v6이교민) 3 2 2" xfId="16899" xr:uid="{00000000-0005-0000-0000-0000041A0000}"/>
    <cellStyle name="_-* #,##0_-;-* #,##0_-;_-* &quot;-&quot;_-;_-@_-_추가적립명세_0908_SHB_2011-3_담보sheet(더밸류_v6이교민) 3 2 2 2" xfId="27233" xr:uid="{00000000-0005-0000-0000-0000051A0000}"/>
    <cellStyle name="_-* #,##0_-;-* #,##0_-;_-* &quot;-&quot;_-;_-@_-_추가적립명세_0908_SHB_2011-3_담보sheet(더밸류_v6이교민) 3 2 3" xfId="23026" xr:uid="{00000000-0005-0000-0000-0000061A0000}"/>
    <cellStyle name="_-* #,##0_-;-* #,##0_-;_-* &quot;-&quot;_-;_-@_-_추가적립명세_0908_SHB_2011-3_담보sheet(더밸류_v6이교민) 3 3" xfId="1812" xr:uid="{00000000-0005-0000-0000-0000071A0000}"/>
    <cellStyle name="_-* #,##0_-;-* #,##0_-;_-* &quot;-&quot;_-;_-@_-_추가적립명세_0908_SHB_2011-3_담보sheet(더밸류_v6이교민) 3 3 2" xfId="16900" xr:uid="{00000000-0005-0000-0000-0000081A0000}"/>
    <cellStyle name="_-* #,##0_-;-* #,##0_-;_-* &quot;-&quot;_-;_-@_-_추가적립명세_0908_SHB_2011-3_담보sheet(더밸류_v6이교민) 3 3 2 2" xfId="27234" xr:uid="{00000000-0005-0000-0000-0000091A0000}"/>
    <cellStyle name="_-* #,##0_-;-* #,##0_-;_-* &quot;-&quot;_-;_-@_-_추가적립명세_0908_SHB_2011-3_담보sheet(더밸류_v6이교민) 3 3 3" xfId="23027" xr:uid="{00000000-0005-0000-0000-00000A1A0000}"/>
    <cellStyle name="_-* #,##0_-;-* #,##0_-;_-* &quot;-&quot;_-;_-@_-_추가적립명세_0908_SHB_2011-3_담보sheet(더밸류_v6이교민) 3 4" xfId="16898" xr:uid="{00000000-0005-0000-0000-00000B1A0000}"/>
    <cellStyle name="_-* #,##0_-;-* #,##0_-;_-* &quot;-&quot;_-;_-@_-_추가적립명세_0908_SHB_2011-3_담보sheet(더밸류_v6이교민) 3 4 2" xfId="27232" xr:uid="{00000000-0005-0000-0000-00000C1A0000}"/>
    <cellStyle name="_-* #,##0_-;-* #,##0_-;_-* &quot;-&quot;_-;_-@_-_추가적립명세_0908_SHB_2011-3_담보sheet(더밸류_v6이교민) 3 5" xfId="23025" xr:uid="{00000000-0005-0000-0000-00000D1A0000}"/>
    <cellStyle name="_-* #,##0_-;-* #,##0_-;_-* &quot;-&quot;_-;_-@_-_추가적립명세_0908_SHB_2011-3_담보sheet(더밸류_v6이교민) 4" xfId="1813" xr:uid="{00000000-0005-0000-0000-00000E1A0000}"/>
    <cellStyle name="_-* #,##0_-;-* #,##0_-;_-* &quot;-&quot;_-;_-@_-_추가적립명세_0908_SHB_2011-3_담보sheet(더밸류_v6이교민) 4 2" xfId="1814" xr:uid="{00000000-0005-0000-0000-00000F1A0000}"/>
    <cellStyle name="_-* #,##0_-;-* #,##0_-;_-* &quot;-&quot;_-;_-@_-_추가적립명세_0908_SHB_2011-3_담보sheet(더밸류_v6이교민) 4 2 2" xfId="16902" xr:uid="{00000000-0005-0000-0000-0000101A0000}"/>
    <cellStyle name="_-* #,##0_-;-* #,##0_-;_-* &quot;-&quot;_-;_-@_-_추가적립명세_0908_SHB_2011-3_담보sheet(더밸류_v6이교민) 4 2 2 2" xfId="27236" xr:uid="{00000000-0005-0000-0000-0000111A0000}"/>
    <cellStyle name="_-* #,##0_-;-* #,##0_-;_-* &quot;-&quot;_-;_-@_-_추가적립명세_0908_SHB_2011-3_담보sheet(더밸류_v6이교민) 4 2 3" xfId="23029" xr:uid="{00000000-0005-0000-0000-0000121A0000}"/>
    <cellStyle name="_-* #,##0_-;-* #,##0_-;_-* &quot;-&quot;_-;_-@_-_추가적립명세_0908_SHB_2011-3_담보sheet(더밸류_v6이교민) 4 3" xfId="1815" xr:uid="{00000000-0005-0000-0000-0000131A0000}"/>
    <cellStyle name="_-* #,##0_-;-* #,##0_-;_-* &quot;-&quot;_-;_-@_-_추가적립명세_0908_SHB_2011-3_담보sheet(더밸류_v6이교민) 4 3 2" xfId="16903" xr:uid="{00000000-0005-0000-0000-0000141A0000}"/>
    <cellStyle name="_-* #,##0_-;-* #,##0_-;_-* &quot;-&quot;_-;_-@_-_추가적립명세_0908_SHB_2011-3_담보sheet(더밸류_v6이교민) 4 3 2 2" xfId="27237" xr:uid="{00000000-0005-0000-0000-0000151A0000}"/>
    <cellStyle name="_-* #,##0_-;-* #,##0_-;_-* &quot;-&quot;_-;_-@_-_추가적립명세_0908_SHB_2011-3_담보sheet(더밸류_v6이교민) 4 3 3" xfId="23030" xr:uid="{00000000-0005-0000-0000-0000161A0000}"/>
    <cellStyle name="_-* #,##0_-;-* #,##0_-;_-* &quot;-&quot;_-;_-@_-_추가적립명세_0908_SHB_2011-3_담보sheet(더밸류_v6이교민) 4 4" xfId="16901" xr:uid="{00000000-0005-0000-0000-0000171A0000}"/>
    <cellStyle name="_-* #,##0_-;-* #,##0_-;_-* &quot;-&quot;_-;_-@_-_추가적립명세_0908_SHB_2011-3_담보sheet(더밸류_v6이교민) 4 4 2" xfId="27235" xr:uid="{00000000-0005-0000-0000-0000181A0000}"/>
    <cellStyle name="_-* #,##0_-;-* #,##0_-;_-* &quot;-&quot;_-;_-@_-_추가적립명세_0908_SHB_2011-3_담보sheet(더밸류_v6이교민) 4 5" xfId="23028" xr:uid="{00000000-0005-0000-0000-0000191A0000}"/>
    <cellStyle name="_-* #,##0_-;-* #,##0_-;_-* &quot;-&quot;_-;_-@_-_추가적립명세_0908_SHB_2011-3_담보sheet(더밸류_v6이교민) 5" xfId="1816" xr:uid="{00000000-0005-0000-0000-00001A1A0000}"/>
    <cellStyle name="_-* #,##0_-;-* #,##0_-;_-* &quot;-&quot;_-;_-@_-_추가적립명세_0908_SHB_2011-3_담보sheet(더밸류_v6이교민) 5 2" xfId="16904" xr:uid="{00000000-0005-0000-0000-00001B1A0000}"/>
    <cellStyle name="_-* #,##0_-;-* #,##0_-;_-* &quot;-&quot;_-;_-@_-_추가적립명세_0908_SHB_2011-3_담보sheet(더밸류_v6이교민) 5 2 2" xfId="27238" xr:uid="{00000000-0005-0000-0000-00001C1A0000}"/>
    <cellStyle name="_-* #,##0_-;-* #,##0_-;_-* &quot;-&quot;_-;_-@_-_추가적립명세_0908_SHB_2011-3_담보sheet(더밸류_v6이교민) 5 3" xfId="23031" xr:uid="{00000000-0005-0000-0000-00001D1A0000}"/>
    <cellStyle name="_-* #,##0_-;-* #,##0_-;_-* &quot;-&quot;_-;_-@_-_추가적립명세_0908_SHB_2011-3_담보sheet(더밸류_v6이교민) 6" xfId="1817" xr:uid="{00000000-0005-0000-0000-00001E1A0000}"/>
    <cellStyle name="_-* #,##0_-;-* #,##0_-;_-* &quot;-&quot;_-;_-@_-_추가적립명세_0908_SHB_2011-3_담보sheet(더밸류_v6이교민) 6 2" xfId="16905" xr:uid="{00000000-0005-0000-0000-00001F1A0000}"/>
    <cellStyle name="_-* #,##0_-;-* #,##0_-;_-* &quot;-&quot;_-;_-@_-_추가적립명세_0908_SHB_2011-3_담보sheet(더밸류_v6이교민) 6 2 2" xfId="27239" xr:uid="{00000000-0005-0000-0000-0000201A0000}"/>
    <cellStyle name="_-* #,##0_-;-* #,##0_-;_-* &quot;-&quot;_-;_-@_-_추가적립명세_0908_SHB_2011-3_담보sheet(더밸류_v6이교민) 6 3" xfId="23032" xr:uid="{00000000-0005-0000-0000-0000211A0000}"/>
    <cellStyle name="_-* #,##0_-;-* #,##0_-;_-* &quot;-&quot;_-;_-@_-_추가적립명세_0908_SHB_2011-3_담보sheet(더밸류_v6이교민) 7" xfId="1818" xr:uid="{00000000-0005-0000-0000-0000221A0000}"/>
    <cellStyle name="_-* #,##0_-;-* #,##0_-;_-* &quot;-&quot;_-;_-@_-_추가적립명세_0908_SHB_2011-3_담보sheet(더밸류_v6이교민) 7 2" xfId="16906" xr:uid="{00000000-0005-0000-0000-0000231A0000}"/>
    <cellStyle name="_-* #,##0_-;-* #,##0_-;_-* &quot;-&quot;_-;_-@_-_추가적립명세_0908_SHB_2011-3_담보sheet(더밸류_v6이교민) 7 2 2" xfId="27240" xr:uid="{00000000-0005-0000-0000-0000241A0000}"/>
    <cellStyle name="_-* #,##0_-;-* #,##0_-;_-* &quot;-&quot;_-;_-@_-_추가적립명세_0908_SHB_2011-3_담보sheet(더밸류_v6이교민) 7 3" xfId="23033" xr:uid="{00000000-0005-0000-0000-0000251A0000}"/>
    <cellStyle name="_-* #,##0_-;-* #,##0_-;_-* &quot;-&quot;_-;_-@_-_추가적립명세_0908_SHB_2011-3_담보sheet(더밸류_v6이교민) 8" xfId="16894" xr:uid="{00000000-0005-0000-0000-0000261A0000}"/>
    <cellStyle name="_-* #,##0_-;-* #,##0_-;_-* &quot;-&quot;_-;_-@_-_추가적립명세_0908_SHB_2011-3_담보sheet(더밸류_v6이교민) 8 2" xfId="27228" xr:uid="{00000000-0005-0000-0000-0000271A0000}"/>
    <cellStyle name="_-* #,##0_-;-* #,##0_-;_-* &quot;-&quot;_-;_-@_-_추가적립명세_0908_SHB_2011-3_담보sheet(더밸류_v6이교민) 9" xfId="23021" xr:uid="{00000000-0005-0000-0000-0000281A0000}"/>
    <cellStyle name="_-* #,##0_-;-* #,##0_-;_-* &quot;-&quot;_-;_-@_-_추가적립명세_0908_SHB_2011-3_담보sheet(더밸류_v6이교민)_차주명관리_20110726_v1" xfId="1819" xr:uid="{00000000-0005-0000-0000-0000291A0000}"/>
    <cellStyle name="_-* #,##0_-;-* #,##0_-;_-* &quot;-&quot;_-;_-@_-_추가적립명세_0908_SHB_2011-3_담보sheet(더밸류_v6이교민)_차주명관리_20110726_v1 2" xfId="1820" xr:uid="{00000000-0005-0000-0000-00002A1A0000}"/>
    <cellStyle name="_-* #,##0_-;-* #,##0_-;_-* &quot;-&quot;_-;_-@_-_추가적립명세_0908_SHB_2011-3_담보sheet(더밸류_v6이교민)_차주명관리_20110726_v1 2 2" xfId="1821" xr:uid="{00000000-0005-0000-0000-00002B1A0000}"/>
    <cellStyle name="_-* #,##0_-;-* #,##0_-;_-* &quot;-&quot;_-;_-@_-_추가적립명세_0908_SHB_2011-3_담보sheet(더밸류_v6이교민)_차주명관리_20110726_v1 2 2 2" xfId="16909" xr:uid="{00000000-0005-0000-0000-00002C1A0000}"/>
    <cellStyle name="_-* #,##0_-;-* #,##0_-;_-* &quot;-&quot;_-;_-@_-_추가적립명세_0908_SHB_2011-3_담보sheet(더밸류_v6이교민)_차주명관리_20110726_v1 2 2 2 2" xfId="27243" xr:uid="{00000000-0005-0000-0000-00002D1A0000}"/>
    <cellStyle name="_-* #,##0_-;-* #,##0_-;_-* &quot;-&quot;_-;_-@_-_추가적립명세_0908_SHB_2011-3_담보sheet(더밸류_v6이교민)_차주명관리_20110726_v1 2 2 3" xfId="23036" xr:uid="{00000000-0005-0000-0000-00002E1A0000}"/>
    <cellStyle name="_-* #,##0_-;-* #,##0_-;_-* &quot;-&quot;_-;_-@_-_추가적립명세_0908_SHB_2011-3_담보sheet(더밸류_v6이교민)_차주명관리_20110726_v1 2 3" xfId="1822" xr:uid="{00000000-0005-0000-0000-00002F1A0000}"/>
    <cellStyle name="_-* #,##0_-;-* #,##0_-;_-* &quot;-&quot;_-;_-@_-_추가적립명세_0908_SHB_2011-3_담보sheet(더밸류_v6이교민)_차주명관리_20110726_v1 2 3 2" xfId="16910" xr:uid="{00000000-0005-0000-0000-0000301A0000}"/>
    <cellStyle name="_-* #,##0_-;-* #,##0_-;_-* &quot;-&quot;_-;_-@_-_추가적립명세_0908_SHB_2011-3_담보sheet(더밸류_v6이교민)_차주명관리_20110726_v1 2 3 2 2" xfId="27244" xr:uid="{00000000-0005-0000-0000-0000311A0000}"/>
    <cellStyle name="_-* #,##0_-;-* #,##0_-;_-* &quot;-&quot;_-;_-@_-_추가적립명세_0908_SHB_2011-3_담보sheet(더밸류_v6이교민)_차주명관리_20110726_v1 2 3 3" xfId="23037" xr:uid="{00000000-0005-0000-0000-0000321A0000}"/>
    <cellStyle name="_-* #,##0_-;-* #,##0_-;_-* &quot;-&quot;_-;_-@_-_추가적립명세_0908_SHB_2011-3_담보sheet(더밸류_v6이교민)_차주명관리_20110726_v1 2 4" xfId="16908" xr:uid="{00000000-0005-0000-0000-0000331A0000}"/>
    <cellStyle name="_-* #,##0_-;-* #,##0_-;_-* &quot;-&quot;_-;_-@_-_추가적립명세_0908_SHB_2011-3_담보sheet(더밸류_v6이교민)_차주명관리_20110726_v1 2 4 2" xfId="27242" xr:uid="{00000000-0005-0000-0000-0000341A0000}"/>
    <cellStyle name="_-* #,##0_-;-* #,##0_-;_-* &quot;-&quot;_-;_-@_-_추가적립명세_0908_SHB_2011-3_담보sheet(더밸류_v6이교민)_차주명관리_20110726_v1 2 5" xfId="23035" xr:uid="{00000000-0005-0000-0000-0000351A0000}"/>
    <cellStyle name="_-* #,##0_-;-* #,##0_-;_-* &quot;-&quot;_-;_-@_-_추가적립명세_0908_SHB_2011-3_담보sheet(더밸류_v6이교민)_차주명관리_20110726_v1 3" xfId="1823" xr:uid="{00000000-0005-0000-0000-0000361A0000}"/>
    <cellStyle name="_-* #,##0_-;-* #,##0_-;_-* &quot;-&quot;_-;_-@_-_추가적립명세_0908_SHB_2011-3_담보sheet(더밸류_v6이교민)_차주명관리_20110726_v1 3 2" xfId="1824" xr:uid="{00000000-0005-0000-0000-0000371A0000}"/>
    <cellStyle name="_-* #,##0_-;-* #,##0_-;_-* &quot;-&quot;_-;_-@_-_추가적립명세_0908_SHB_2011-3_담보sheet(더밸류_v6이교민)_차주명관리_20110726_v1 3 2 2" xfId="16912" xr:uid="{00000000-0005-0000-0000-0000381A0000}"/>
    <cellStyle name="_-* #,##0_-;-* #,##0_-;_-* &quot;-&quot;_-;_-@_-_추가적립명세_0908_SHB_2011-3_담보sheet(더밸류_v6이교민)_차주명관리_20110726_v1 3 2 2 2" xfId="27246" xr:uid="{00000000-0005-0000-0000-0000391A0000}"/>
    <cellStyle name="_-* #,##0_-;-* #,##0_-;_-* &quot;-&quot;_-;_-@_-_추가적립명세_0908_SHB_2011-3_담보sheet(더밸류_v6이교민)_차주명관리_20110726_v1 3 2 3" xfId="23039" xr:uid="{00000000-0005-0000-0000-00003A1A0000}"/>
    <cellStyle name="_-* #,##0_-;-* #,##0_-;_-* &quot;-&quot;_-;_-@_-_추가적립명세_0908_SHB_2011-3_담보sheet(더밸류_v6이교민)_차주명관리_20110726_v1 3 3" xfId="1825" xr:uid="{00000000-0005-0000-0000-00003B1A0000}"/>
    <cellStyle name="_-* #,##0_-;-* #,##0_-;_-* &quot;-&quot;_-;_-@_-_추가적립명세_0908_SHB_2011-3_담보sheet(더밸류_v6이교민)_차주명관리_20110726_v1 3 3 2" xfId="16913" xr:uid="{00000000-0005-0000-0000-00003C1A0000}"/>
    <cellStyle name="_-* #,##0_-;-* #,##0_-;_-* &quot;-&quot;_-;_-@_-_추가적립명세_0908_SHB_2011-3_담보sheet(더밸류_v6이교민)_차주명관리_20110726_v1 3 3 2 2" xfId="27247" xr:uid="{00000000-0005-0000-0000-00003D1A0000}"/>
    <cellStyle name="_-* #,##0_-;-* #,##0_-;_-* &quot;-&quot;_-;_-@_-_추가적립명세_0908_SHB_2011-3_담보sheet(더밸류_v6이교민)_차주명관리_20110726_v1 3 3 3" xfId="23040" xr:uid="{00000000-0005-0000-0000-00003E1A0000}"/>
    <cellStyle name="_-* #,##0_-;-* #,##0_-;_-* &quot;-&quot;_-;_-@_-_추가적립명세_0908_SHB_2011-3_담보sheet(더밸류_v6이교민)_차주명관리_20110726_v1 3 4" xfId="16911" xr:uid="{00000000-0005-0000-0000-00003F1A0000}"/>
    <cellStyle name="_-* #,##0_-;-* #,##0_-;_-* &quot;-&quot;_-;_-@_-_추가적립명세_0908_SHB_2011-3_담보sheet(더밸류_v6이교민)_차주명관리_20110726_v1 3 4 2" xfId="27245" xr:uid="{00000000-0005-0000-0000-0000401A0000}"/>
    <cellStyle name="_-* #,##0_-;-* #,##0_-;_-* &quot;-&quot;_-;_-@_-_추가적립명세_0908_SHB_2011-3_담보sheet(더밸류_v6이교민)_차주명관리_20110726_v1 3 5" xfId="23038" xr:uid="{00000000-0005-0000-0000-0000411A0000}"/>
    <cellStyle name="_-* #,##0_-;-* #,##0_-;_-* &quot;-&quot;_-;_-@_-_추가적립명세_0908_SHB_2011-3_담보sheet(더밸류_v6이교민)_차주명관리_20110726_v1 4" xfId="1826" xr:uid="{00000000-0005-0000-0000-0000421A0000}"/>
    <cellStyle name="_-* #,##0_-;-* #,##0_-;_-* &quot;-&quot;_-;_-@_-_추가적립명세_0908_SHB_2011-3_담보sheet(더밸류_v6이교민)_차주명관리_20110726_v1 4 2" xfId="1827" xr:uid="{00000000-0005-0000-0000-0000431A0000}"/>
    <cellStyle name="_-* #,##0_-;-* #,##0_-;_-* &quot;-&quot;_-;_-@_-_추가적립명세_0908_SHB_2011-3_담보sheet(더밸류_v6이교민)_차주명관리_20110726_v1 4 2 2" xfId="16915" xr:uid="{00000000-0005-0000-0000-0000441A0000}"/>
    <cellStyle name="_-* #,##0_-;-* #,##0_-;_-* &quot;-&quot;_-;_-@_-_추가적립명세_0908_SHB_2011-3_담보sheet(더밸류_v6이교민)_차주명관리_20110726_v1 4 2 2 2" xfId="27249" xr:uid="{00000000-0005-0000-0000-0000451A0000}"/>
    <cellStyle name="_-* #,##0_-;-* #,##0_-;_-* &quot;-&quot;_-;_-@_-_추가적립명세_0908_SHB_2011-3_담보sheet(더밸류_v6이교민)_차주명관리_20110726_v1 4 2 3" xfId="23042" xr:uid="{00000000-0005-0000-0000-0000461A0000}"/>
    <cellStyle name="_-* #,##0_-;-* #,##0_-;_-* &quot;-&quot;_-;_-@_-_추가적립명세_0908_SHB_2011-3_담보sheet(더밸류_v6이교민)_차주명관리_20110726_v1 4 3" xfId="1828" xr:uid="{00000000-0005-0000-0000-0000471A0000}"/>
    <cellStyle name="_-* #,##0_-;-* #,##0_-;_-* &quot;-&quot;_-;_-@_-_추가적립명세_0908_SHB_2011-3_담보sheet(더밸류_v6이교민)_차주명관리_20110726_v1 4 3 2" xfId="16916" xr:uid="{00000000-0005-0000-0000-0000481A0000}"/>
    <cellStyle name="_-* #,##0_-;-* #,##0_-;_-* &quot;-&quot;_-;_-@_-_추가적립명세_0908_SHB_2011-3_담보sheet(더밸류_v6이교민)_차주명관리_20110726_v1 4 3 2 2" xfId="27250" xr:uid="{00000000-0005-0000-0000-0000491A0000}"/>
    <cellStyle name="_-* #,##0_-;-* #,##0_-;_-* &quot;-&quot;_-;_-@_-_추가적립명세_0908_SHB_2011-3_담보sheet(더밸류_v6이교민)_차주명관리_20110726_v1 4 3 3" xfId="23043" xr:uid="{00000000-0005-0000-0000-00004A1A0000}"/>
    <cellStyle name="_-* #,##0_-;-* #,##0_-;_-* &quot;-&quot;_-;_-@_-_추가적립명세_0908_SHB_2011-3_담보sheet(더밸류_v6이교민)_차주명관리_20110726_v1 4 4" xfId="16914" xr:uid="{00000000-0005-0000-0000-00004B1A0000}"/>
    <cellStyle name="_-* #,##0_-;-* #,##0_-;_-* &quot;-&quot;_-;_-@_-_추가적립명세_0908_SHB_2011-3_담보sheet(더밸류_v6이교민)_차주명관리_20110726_v1 4 4 2" xfId="27248" xr:uid="{00000000-0005-0000-0000-00004C1A0000}"/>
    <cellStyle name="_-* #,##0_-;-* #,##0_-;_-* &quot;-&quot;_-;_-@_-_추가적립명세_0908_SHB_2011-3_담보sheet(더밸류_v6이교민)_차주명관리_20110726_v1 4 5" xfId="23041" xr:uid="{00000000-0005-0000-0000-00004D1A0000}"/>
    <cellStyle name="_-* #,##0_-;-* #,##0_-;_-* &quot;-&quot;_-;_-@_-_추가적립명세_0908_SHB_2011-3_담보sheet(더밸류_v6이교민)_차주명관리_20110726_v1 5" xfId="1829" xr:uid="{00000000-0005-0000-0000-00004E1A0000}"/>
    <cellStyle name="_-* #,##0_-;-* #,##0_-;_-* &quot;-&quot;_-;_-@_-_추가적립명세_0908_SHB_2011-3_담보sheet(더밸류_v6이교민)_차주명관리_20110726_v1 5 2" xfId="16917" xr:uid="{00000000-0005-0000-0000-00004F1A0000}"/>
    <cellStyle name="_-* #,##0_-;-* #,##0_-;_-* &quot;-&quot;_-;_-@_-_추가적립명세_0908_SHB_2011-3_담보sheet(더밸류_v6이교민)_차주명관리_20110726_v1 5 2 2" xfId="27251" xr:uid="{00000000-0005-0000-0000-0000501A0000}"/>
    <cellStyle name="_-* #,##0_-;-* #,##0_-;_-* &quot;-&quot;_-;_-@_-_추가적립명세_0908_SHB_2011-3_담보sheet(더밸류_v6이교민)_차주명관리_20110726_v1 5 3" xfId="23044" xr:uid="{00000000-0005-0000-0000-0000511A0000}"/>
    <cellStyle name="_-* #,##0_-;-* #,##0_-;_-* &quot;-&quot;_-;_-@_-_추가적립명세_0908_SHB_2011-3_담보sheet(더밸류_v6이교민)_차주명관리_20110726_v1 6" xfId="1830" xr:uid="{00000000-0005-0000-0000-0000521A0000}"/>
    <cellStyle name="_-* #,##0_-;-* #,##0_-;_-* &quot;-&quot;_-;_-@_-_추가적립명세_0908_SHB_2011-3_담보sheet(더밸류_v6이교민)_차주명관리_20110726_v1 6 2" xfId="16918" xr:uid="{00000000-0005-0000-0000-0000531A0000}"/>
    <cellStyle name="_-* #,##0_-;-* #,##0_-;_-* &quot;-&quot;_-;_-@_-_추가적립명세_0908_SHB_2011-3_담보sheet(더밸류_v6이교민)_차주명관리_20110726_v1 6 2 2" xfId="27252" xr:uid="{00000000-0005-0000-0000-0000541A0000}"/>
    <cellStyle name="_-* #,##0_-;-* #,##0_-;_-* &quot;-&quot;_-;_-@_-_추가적립명세_0908_SHB_2011-3_담보sheet(더밸류_v6이교민)_차주명관리_20110726_v1 6 3" xfId="23045" xr:uid="{00000000-0005-0000-0000-0000551A0000}"/>
    <cellStyle name="_-* #,##0_-;-* #,##0_-;_-* &quot;-&quot;_-;_-@_-_추가적립명세_0908_SHB_2011-3_담보sheet(더밸류_v6이교민)_차주명관리_20110726_v1 7" xfId="1831" xr:uid="{00000000-0005-0000-0000-0000561A0000}"/>
    <cellStyle name="_-* #,##0_-;-* #,##0_-;_-* &quot;-&quot;_-;_-@_-_추가적립명세_0908_SHB_2011-3_담보sheet(더밸류_v6이교민)_차주명관리_20110726_v1 7 2" xfId="16919" xr:uid="{00000000-0005-0000-0000-0000571A0000}"/>
    <cellStyle name="_-* #,##0_-;-* #,##0_-;_-* &quot;-&quot;_-;_-@_-_추가적립명세_0908_SHB_2011-3_담보sheet(더밸류_v6이교민)_차주명관리_20110726_v1 7 2 2" xfId="27253" xr:uid="{00000000-0005-0000-0000-0000581A0000}"/>
    <cellStyle name="_-* #,##0_-;-* #,##0_-;_-* &quot;-&quot;_-;_-@_-_추가적립명세_0908_SHB_2011-3_담보sheet(더밸류_v6이교민)_차주명관리_20110726_v1 7 3" xfId="23046" xr:uid="{00000000-0005-0000-0000-0000591A0000}"/>
    <cellStyle name="_-* #,##0_-;-* #,##0_-;_-* &quot;-&quot;_-;_-@_-_추가적립명세_0908_SHB_2011-3_담보sheet(더밸류_v6이교민)_차주명관리_20110726_v1 8" xfId="16907" xr:uid="{00000000-0005-0000-0000-00005A1A0000}"/>
    <cellStyle name="_-* #,##0_-;-* #,##0_-;_-* &quot;-&quot;_-;_-@_-_추가적립명세_0908_SHB_2011-3_담보sheet(더밸류_v6이교민)_차주명관리_20110726_v1 8 2" xfId="27241" xr:uid="{00000000-0005-0000-0000-00005B1A0000}"/>
    <cellStyle name="_-* #,##0_-;-* #,##0_-;_-* &quot;-&quot;_-;_-@_-_추가적립명세_0908_SHB_2011-3_담보sheet(더밸류_v6이교민)_차주명관리_20110726_v1 9" xfId="23034" xr:uid="{00000000-0005-0000-0000-00005C1A0000}"/>
    <cellStyle name="_-* #,##0_-;-* #,##0_-;_-* &quot;-&quot;_-;_-@_-_추가적립명세_0908_Sheet1" xfId="1832" xr:uid="{00000000-0005-0000-0000-00005D1A0000}"/>
    <cellStyle name="_-* #,##0_-;-* #,##0_-;_-* &quot;-&quot;_-;_-@_-_추가적립명세_0908_Sheet1 2" xfId="1833" xr:uid="{00000000-0005-0000-0000-00005E1A0000}"/>
    <cellStyle name="_-* #,##0_-;-* #,##0_-;_-* &quot;-&quot;_-;_-@_-_추가적립명세_0908_Sheet1 2 2" xfId="1834" xr:uid="{00000000-0005-0000-0000-00005F1A0000}"/>
    <cellStyle name="_-* #,##0_-;-* #,##0_-;_-* &quot;-&quot;_-;_-@_-_추가적립명세_0908_Sheet1 2 2 2" xfId="16922" xr:uid="{00000000-0005-0000-0000-0000601A0000}"/>
    <cellStyle name="_-* #,##0_-;-* #,##0_-;_-* &quot;-&quot;_-;_-@_-_추가적립명세_0908_Sheet1 2 2 2 2" xfId="27256" xr:uid="{00000000-0005-0000-0000-0000611A0000}"/>
    <cellStyle name="_-* #,##0_-;-* #,##0_-;_-* &quot;-&quot;_-;_-@_-_추가적립명세_0908_Sheet1 2 2 3" xfId="23049" xr:uid="{00000000-0005-0000-0000-0000621A0000}"/>
    <cellStyle name="_-* #,##0_-;-* #,##0_-;_-* &quot;-&quot;_-;_-@_-_추가적립명세_0908_Sheet1 2 3" xfId="1835" xr:uid="{00000000-0005-0000-0000-0000631A0000}"/>
    <cellStyle name="_-* #,##0_-;-* #,##0_-;_-* &quot;-&quot;_-;_-@_-_추가적립명세_0908_Sheet1 2 3 2" xfId="16923" xr:uid="{00000000-0005-0000-0000-0000641A0000}"/>
    <cellStyle name="_-* #,##0_-;-* #,##0_-;_-* &quot;-&quot;_-;_-@_-_추가적립명세_0908_Sheet1 2 3 2 2" xfId="27257" xr:uid="{00000000-0005-0000-0000-0000651A0000}"/>
    <cellStyle name="_-* #,##0_-;-* #,##0_-;_-* &quot;-&quot;_-;_-@_-_추가적립명세_0908_Sheet1 2 3 3" xfId="23050" xr:uid="{00000000-0005-0000-0000-0000661A0000}"/>
    <cellStyle name="_-* #,##0_-;-* #,##0_-;_-* &quot;-&quot;_-;_-@_-_추가적립명세_0908_Sheet1 2 4" xfId="16921" xr:uid="{00000000-0005-0000-0000-0000671A0000}"/>
    <cellStyle name="_-* #,##0_-;-* #,##0_-;_-* &quot;-&quot;_-;_-@_-_추가적립명세_0908_Sheet1 2 4 2" xfId="27255" xr:uid="{00000000-0005-0000-0000-0000681A0000}"/>
    <cellStyle name="_-* #,##0_-;-* #,##0_-;_-* &quot;-&quot;_-;_-@_-_추가적립명세_0908_Sheet1 2 5" xfId="23048" xr:uid="{00000000-0005-0000-0000-0000691A0000}"/>
    <cellStyle name="_-* #,##0_-;-* #,##0_-;_-* &quot;-&quot;_-;_-@_-_추가적립명세_0908_Sheet1 3" xfId="1836" xr:uid="{00000000-0005-0000-0000-00006A1A0000}"/>
    <cellStyle name="_-* #,##0_-;-* #,##0_-;_-* &quot;-&quot;_-;_-@_-_추가적립명세_0908_Sheet1 3 2" xfId="1837" xr:uid="{00000000-0005-0000-0000-00006B1A0000}"/>
    <cellStyle name="_-* #,##0_-;-* #,##0_-;_-* &quot;-&quot;_-;_-@_-_추가적립명세_0908_Sheet1 3 2 2" xfId="16925" xr:uid="{00000000-0005-0000-0000-00006C1A0000}"/>
    <cellStyle name="_-* #,##0_-;-* #,##0_-;_-* &quot;-&quot;_-;_-@_-_추가적립명세_0908_Sheet1 3 2 2 2" xfId="27259" xr:uid="{00000000-0005-0000-0000-00006D1A0000}"/>
    <cellStyle name="_-* #,##0_-;-* #,##0_-;_-* &quot;-&quot;_-;_-@_-_추가적립명세_0908_Sheet1 3 2 3" xfId="23052" xr:uid="{00000000-0005-0000-0000-00006E1A0000}"/>
    <cellStyle name="_-* #,##0_-;-* #,##0_-;_-* &quot;-&quot;_-;_-@_-_추가적립명세_0908_Sheet1 3 3" xfId="1838" xr:uid="{00000000-0005-0000-0000-00006F1A0000}"/>
    <cellStyle name="_-* #,##0_-;-* #,##0_-;_-* &quot;-&quot;_-;_-@_-_추가적립명세_0908_Sheet1 3 3 2" xfId="16926" xr:uid="{00000000-0005-0000-0000-0000701A0000}"/>
    <cellStyle name="_-* #,##0_-;-* #,##0_-;_-* &quot;-&quot;_-;_-@_-_추가적립명세_0908_Sheet1 3 3 2 2" xfId="27260" xr:uid="{00000000-0005-0000-0000-0000711A0000}"/>
    <cellStyle name="_-* #,##0_-;-* #,##0_-;_-* &quot;-&quot;_-;_-@_-_추가적립명세_0908_Sheet1 3 3 3" xfId="23053" xr:uid="{00000000-0005-0000-0000-0000721A0000}"/>
    <cellStyle name="_-* #,##0_-;-* #,##0_-;_-* &quot;-&quot;_-;_-@_-_추가적립명세_0908_Sheet1 3 4" xfId="16924" xr:uid="{00000000-0005-0000-0000-0000731A0000}"/>
    <cellStyle name="_-* #,##0_-;-* #,##0_-;_-* &quot;-&quot;_-;_-@_-_추가적립명세_0908_Sheet1 3 4 2" xfId="27258" xr:uid="{00000000-0005-0000-0000-0000741A0000}"/>
    <cellStyle name="_-* #,##0_-;-* #,##0_-;_-* &quot;-&quot;_-;_-@_-_추가적립명세_0908_Sheet1 3 5" xfId="23051" xr:uid="{00000000-0005-0000-0000-0000751A0000}"/>
    <cellStyle name="_-* #,##0_-;-* #,##0_-;_-* &quot;-&quot;_-;_-@_-_추가적립명세_0908_Sheet1 4" xfId="1839" xr:uid="{00000000-0005-0000-0000-0000761A0000}"/>
    <cellStyle name="_-* #,##0_-;-* #,##0_-;_-* &quot;-&quot;_-;_-@_-_추가적립명세_0908_Sheet1 4 2" xfId="1840" xr:uid="{00000000-0005-0000-0000-0000771A0000}"/>
    <cellStyle name="_-* #,##0_-;-* #,##0_-;_-* &quot;-&quot;_-;_-@_-_추가적립명세_0908_Sheet1 4 2 2" xfId="16928" xr:uid="{00000000-0005-0000-0000-0000781A0000}"/>
    <cellStyle name="_-* #,##0_-;-* #,##0_-;_-* &quot;-&quot;_-;_-@_-_추가적립명세_0908_Sheet1 4 2 2 2" xfId="27262" xr:uid="{00000000-0005-0000-0000-0000791A0000}"/>
    <cellStyle name="_-* #,##0_-;-* #,##0_-;_-* &quot;-&quot;_-;_-@_-_추가적립명세_0908_Sheet1 4 2 3" xfId="23055" xr:uid="{00000000-0005-0000-0000-00007A1A0000}"/>
    <cellStyle name="_-* #,##0_-;-* #,##0_-;_-* &quot;-&quot;_-;_-@_-_추가적립명세_0908_Sheet1 4 3" xfId="1841" xr:uid="{00000000-0005-0000-0000-00007B1A0000}"/>
    <cellStyle name="_-* #,##0_-;-* #,##0_-;_-* &quot;-&quot;_-;_-@_-_추가적립명세_0908_Sheet1 4 3 2" xfId="16929" xr:uid="{00000000-0005-0000-0000-00007C1A0000}"/>
    <cellStyle name="_-* #,##0_-;-* #,##0_-;_-* &quot;-&quot;_-;_-@_-_추가적립명세_0908_Sheet1 4 3 2 2" xfId="27263" xr:uid="{00000000-0005-0000-0000-00007D1A0000}"/>
    <cellStyle name="_-* #,##0_-;-* #,##0_-;_-* &quot;-&quot;_-;_-@_-_추가적립명세_0908_Sheet1 4 3 3" xfId="23056" xr:uid="{00000000-0005-0000-0000-00007E1A0000}"/>
    <cellStyle name="_-* #,##0_-;-* #,##0_-;_-* &quot;-&quot;_-;_-@_-_추가적립명세_0908_Sheet1 4 4" xfId="16927" xr:uid="{00000000-0005-0000-0000-00007F1A0000}"/>
    <cellStyle name="_-* #,##0_-;-* #,##0_-;_-* &quot;-&quot;_-;_-@_-_추가적립명세_0908_Sheet1 4 4 2" xfId="27261" xr:uid="{00000000-0005-0000-0000-0000801A0000}"/>
    <cellStyle name="_-* #,##0_-;-* #,##0_-;_-* &quot;-&quot;_-;_-@_-_추가적립명세_0908_Sheet1 4 5" xfId="23054" xr:uid="{00000000-0005-0000-0000-0000811A0000}"/>
    <cellStyle name="_-* #,##0_-;-* #,##0_-;_-* &quot;-&quot;_-;_-@_-_추가적립명세_0908_Sheet1 5" xfId="1842" xr:uid="{00000000-0005-0000-0000-0000821A0000}"/>
    <cellStyle name="_-* #,##0_-;-* #,##0_-;_-* &quot;-&quot;_-;_-@_-_추가적립명세_0908_Sheet1 5 2" xfId="16930" xr:uid="{00000000-0005-0000-0000-0000831A0000}"/>
    <cellStyle name="_-* #,##0_-;-* #,##0_-;_-* &quot;-&quot;_-;_-@_-_추가적립명세_0908_Sheet1 5 2 2" xfId="27264" xr:uid="{00000000-0005-0000-0000-0000841A0000}"/>
    <cellStyle name="_-* #,##0_-;-* #,##0_-;_-* &quot;-&quot;_-;_-@_-_추가적립명세_0908_Sheet1 5 3" xfId="23057" xr:uid="{00000000-0005-0000-0000-0000851A0000}"/>
    <cellStyle name="_-* #,##0_-;-* #,##0_-;_-* &quot;-&quot;_-;_-@_-_추가적립명세_0908_Sheet1 6" xfId="1843" xr:uid="{00000000-0005-0000-0000-0000861A0000}"/>
    <cellStyle name="_-* #,##0_-;-* #,##0_-;_-* &quot;-&quot;_-;_-@_-_추가적립명세_0908_Sheet1 6 2" xfId="16931" xr:uid="{00000000-0005-0000-0000-0000871A0000}"/>
    <cellStyle name="_-* #,##0_-;-* #,##0_-;_-* &quot;-&quot;_-;_-@_-_추가적립명세_0908_Sheet1 6 2 2" xfId="27265" xr:uid="{00000000-0005-0000-0000-0000881A0000}"/>
    <cellStyle name="_-* #,##0_-;-* #,##0_-;_-* &quot;-&quot;_-;_-@_-_추가적립명세_0908_Sheet1 6 3" xfId="23058" xr:uid="{00000000-0005-0000-0000-0000891A0000}"/>
    <cellStyle name="_-* #,##0_-;-* #,##0_-;_-* &quot;-&quot;_-;_-@_-_추가적립명세_0908_Sheet1 7" xfId="1844" xr:uid="{00000000-0005-0000-0000-00008A1A0000}"/>
    <cellStyle name="_-* #,##0_-;-* #,##0_-;_-* &quot;-&quot;_-;_-@_-_추가적립명세_0908_Sheet1 7 2" xfId="16932" xr:uid="{00000000-0005-0000-0000-00008B1A0000}"/>
    <cellStyle name="_-* #,##0_-;-* #,##0_-;_-* &quot;-&quot;_-;_-@_-_추가적립명세_0908_Sheet1 7 2 2" xfId="27266" xr:uid="{00000000-0005-0000-0000-00008C1A0000}"/>
    <cellStyle name="_-* #,##0_-;-* #,##0_-;_-* &quot;-&quot;_-;_-@_-_추가적립명세_0908_Sheet1 7 3" xfId="23059" xr:uid="{00000000-0005-0000-0000-00008D1A0000}"/>
    <cellStyle name="_-* #,##0_-;-* #,##0_-;_-* &quot;-&quot;_-;_-@_-_추가적립명세_0908_Sheet1 8" xfId="16920" xr:uid="{00000000-0005-0000-0000-00008E1A0000}"/>
    <cellStyle name="_-* #,##0_-;-* #,##0_-;_-* &quot;-&quot;_-;_-@_-_추가적립명세_0908_Sheet1 8 2" xfId="27254" xr:uid="{00000000-0005-0000-0000-00008F1A0000}"/>
    <cellStyle name="_-* #,##0_-;-* #,##0_-;_-* &quot;-&quot;_-;_-@_-_추가적립명세_0908_Sheet1 9" xfId="23047" xr:uid="{00000000-0005-0000-0000-0000901A0000}"/>
    <cellStyle name="_-* #,##0_-;-* #,##0_-;_-* &quot;-&quot;_-;_-@_-_추가적립명세_0908_권리분석_v1(최초)-4" xfId="1845" xr:uid="{00000000-0005-0000-0000-0000911A0000}"/>
    <cellStyle name="_-* #,##0_-;-* #,##0_-;_-* &quot;-&quot;_-;_-@_-_추가적립명세_0908_권리분석_v1(최초)-4 2" xfId="1846" xr:uid="{00000000-0005-0000-0000-0000921A0000}"/>
    <cellStyle name="_-* #,##0_-;-* #,##0_-;_-* &quot;-&quot;_-;_-@_-_추가적립명세_0908_권리분석_v1(최초)-4 2 2" xfId="1847" xr:uid="{00000000-0005-0000-0000-0000931A0000}"/>
    <cellStyle name="_-* #,##0_-;-* #,##0_-;_-* &quot;-&quot;_-;_-@_-_추가적립명세_0908_권리분석_v1(최초)-4 2 2 2" xfId="16935" xr:uid="{00000000-0005-0000-0000-0000941A0000}"/>
    <cellStyle name="_-* #,##0_-;-* #,##0_-;_-* &quot;-&quot;_-;_-@_-_추가적립명세_0908_권리분석_v1(최초)-4 2 2 2 2" xfId="27269" xr:uid="{00000000-0005-0000-0000-0000951A0000}"/>
    <cellStyle name="_-* #,##0_-;-* #,##0_-;_-* &quot;-&quot;_-;_-@_-_추가적립명세_0908_권리분석_v1(최초)-4 2 2 3" xfId="23062" xr:uid="{00000000-0005-0000-0000-0000961A0000}"/>
    <cellStyle name="_-* #,##0_-;-* #,##0_-;_-* &quot;-&quot;_-;_-@_-_추가적립명세_0908_권리분석_v1(최초)-4 2 3" xfId="1848" xr:uid="{00000000-0005-0000-0000-0000971A0000}"/>
    <cellStyle name="_-* #,##0_-;-* #,##0_-;_-* &quot;-&quot;_-;_-@_-_추가적립명세_0908_권리분석_v1(최초)-4 2 3 2" xfId="16936" xr:uid="{00000000-0005-0000-0000-0000981A0000}"/>
    <cellStyle name="_-* #,##0_-;-* #,##0_-;_-* &quot;-&quot;_-;_-@_-_추가적립명세_0908_권리분석_v1(최초)-4 2 3 2 2" xfId="27270" xr:uid="{00000000-0005-0000-0000-0000991A0000}"/>
    <cellStyle name="_-* #,##0_-;-* #,##0_-;_-* &quot;-&quot;_-;_-@_-_추가적립명세_0908_권리분석_v1(최초)-4 2 3 3" xfId="23063" xr:uid="{00000000-0005-0000-0000-00009A1A0000}"/>
    <cellStyle name="_-* #,##0_-;-* #,##0_-;_-* &quot;-&quot;_-;_-@_-_추가적립명세_0908_권리분석_v1(최초)-4 2 4" xfId="16934" xr:uid="{00000000-0005-0000-0000-00009B1A0000}"/>
    <cellStyle name="_-* #,##0_-;-* #,##0_-;_-* &quot;-&quot;_-;_-@_-_추가적립명세_0908_권리분석_v1(최초)-4 2 4 2" xfId="27268" xr:uid="{00000000-0005-0000-0000-00009C1A0000}"/>
    <cellStyle name="_-* #,##0_-;-* #,##0_-;_-* &quot;-&quot;_-;_-@_-_추가적립명세_0908_권리분석_v1(최초)-4 2 5" xfId="23061" xr:uid="{00000000-0005-0000-0000-00009D1A0000}"/>
    <cellStyle name="_-* #,##0_-;-* #,##0_-;_-* &quot;-&quot;_-;_-@_-_추가적립명세_0908_권리분석_v1(최초)-4 3" xfId="1849" xr:uid="{00000000-0005-0000-0000-00009E1A0000}"/>
    <cellStyle name="_-* #,##0_-;-* #,##0_-;_-* &quot;-&quot;_-;_-@_-_추가적립명세_0908_권리분석_v1(최초)-4 3 2" xfId="1850" xr:uid="{00000000-0005-0000-0000-00009F1A0000}"/>
    <cellStyle name="_-* #,##0_-;-* #,##0_-;_-* &quot;-&quot;_-;_-@_-_추가적립명세_0908_권리분석_v1(최초)-4 3 2 2" xfId="16938" xr:uid="{00000000-0005-0000-0000-0000A01A0000}"/>
    <cellStyle name="_-* #,##0_-;-* #,##0_-;_-* &quot;-&quot;_-;_-@_-_추가적립명세_0908_권리분석_v1(최초)-4 3 2 2 2" xfId="27272" xr:uid="{00000000-0005-0000-0000-0000A11A0000}"/>
    <cellStyle name="_-* #,##0_-;-* #,##0_-;_-* &quot;-&quot;_-;_-@_-_추가적립명세_0908_권리분석_v1(최초)-4 3 2 3" xfId="23065" xr:uid="{00000000-0005-0000-0000-0000A21A0000}"/>
    <cellStyle name="_-* #,##0_-;-* #,##0_-;_-* &quot;-&quot;_-;_-@_-_추가적립명세_0908_권리분석_v1(최초)-4 3 3" xfId="1851" xr:uid="{00000000-0005-0000-0000-0000A31A0000}"/>
    <cellStyle name="_-* #,##0_-;-* #,##0_-;_-* &quot;-&quot;_-;_-@_-_추가적립명세_0908_권리분석_v1(최초)-4 3 3 2" xfId="16939" xr:uid="{00000000-0005-0000-0000-0000A41A0000}"/>
    <cellStyle name="_-* #,##0_-;-* #,##0_-;_-* &quot;-&quot;_-;_-@_-_추가적립명세_0908_권리분석_v1(최초)-4 3 3 2 2" xfId="27273" xr:uid="{00000000-0005-0000-0000-0000A51A0000}"/>
    <cellStyle name="_-* #,##0_-;-* #,##0_-;_-* &quot;-&quot;_-;_-@_-_추가적립명세_0908_권리분석_v1(최초)-4 3 3 3" xfId="23066" xr:uid="{00000000-0005-0000-0000-0000A61A0000}"/>
    <cellStyle name="_-* #,##0_-;-* #,##0_-;_-* &quot;-&quot;_-;_-@_-_추가적립명세_0908_권리분석_v1(최초)-4 3 4" xfId="16937" xr:uid="{00000000-0005-0000-0000-0000A71A0000}"/>
    <cellStyle name="_-* #,##0_-;-* #,##0_-;_-* &quot;-&quot;_-;_-@_-_추가적립명세_0908_권리분석_v1(최초)-4 3 4 2" xfId="27271" xr:uid="{00000000-0005-0000-0000-0000A81A0000}"/>
    <cellStyle name="_-* #,##0_-;-* #,##0_-;_-* &quot;-&quot;_-;_-@_-_추가적립명세_0908_권리분석_v1(최초)-4 3 5" xfId="23064" xr:uid="{00000000-0005-0000-0000-0000A91A0000}"/>
    <cellStyle name="_-* #,##0_-;-* #,##0_-;_-* &quot;-&quot;_-;_-@_-_추가적립명세_0908_권리분석_v1(최초)-4 4" xfId="1852" xr:uid="{00000000-0005-0000-0000-0000AA1A0000}"/>
    <cellStyle name="_-* #,##0_-;-* #,##0_-;_-* &quot;-&quot;_-;_-@_-_추가적립명세_0908_권리분석_v1(최초)-4 4 2" xfId="1853" xr:uid="{00000000-0005-0000-0000-0000AB1A0000}"/>
    <cellStyle name="_-* #,##0_-;-* #,##0_-;_-* &quot;-&quot;_-;_-@_-_추가적립명세_0908_권리분석_v1(최초)-4 4 2 2" xfId="16941" xr:uid="{00000000-0005-0000-0000-0000AC1A0000}"/>
    <cellStyle name="_-* #,##0_-;-* #,##0_-;_-* &quot;-&quot;_-;_-@_-_추가적립명세_0908_권리분석_v1(최초)-4 4 2 2 2" xfId="27275" xr:uid="{00000000-0005-0000-0000-0000AD1A0000}"/>
    <cellStyle name="_-* #,##0_-;-* #,##0_-;_-* &quot;-&quot;_-;_-@_-_추가적립명세_0908_권리분석_v1(최초)-4 4 2 3" xfId="23068" xr:uid="{00000000-0005-0000-0000-0000AE1A0000}"/>
    <cellStyle name="_-* #,##0_-;-* #,##0_-;_-* &quot;-&quot;_-;_-@_-_추가적립명세_0908_권리분석_v1(최초)-4 4 3" xfId="1854" xr:uid="{00000000-0005-0000-0000-0000AF1A0000}"/>
    <cellStyle name="_-* #,##0_-;-* #,##0_-;_-* &quot;-&quot;_-;_-@_-_추가적립명세_0908_권리분석_v1(최초)-4 4 3 2" xfId="16942" xr:uid="{00000000-0005-0000-0000-0000B01A0000}"/>
    <cellStyle name="_-* #,##0_-;-* #,##0_-;_-* &quot;-&quot;_-;_-@_-_추가적립명세_0908_권리분석_v1(최초)-4 4 3 2 2" xfId="27276" xr:uid="{00000000-0005-0000-0000-0000B11A0000}"/>
    <cellStyle name="_-* #,##0_-;-* #,##0_-;_-* &quot;-&quot;_-;_-@_-_추가적립명세_0908_권리분석_v1(최초)-4 4 3 3" xfId="23069" xr:uid="{00000000-0005-0000-0000-0000B21A0000}"/>
    <cellStyle name="_-* #,##0_-;-* #,##0_-;_-* &quot;-&quot;_-;_-@_-_추가적립명세_0908_권리분석_v1(최초)-4 4 4" xfId="16940" xr:uid="{00000000-0005-0000-0000-0000B31A0000}"/>
    <cellStyle name="_-* #,##0_-;-* #,##0_-;_-* &quot;-&quot;_-;_-@_-_추가적립명세_0908_권리분석_v1(최초)-4 4 4 2" xfId="27274" xr:uid="{00000000-0005-0000-0000-0000B41A0000}"/>
    <cellStyle name="_-* #,##0_-;-* #,##0_-;_-* &quot;-&quot;_-;_-@_-_추가적립명세_0908_권리분석_v1(최초)-4 4 5" xfId="23067" xr:uid="{00000000-0005-0000-0000-0000B51A0000}"/>
    <cellStyle name="_-* #,##0_-;-* #,##0_-;_-* &quot;-&quot;_-;_-@_-_추가적립명세_0908_권리분석_v1(최초)-4 5" xfId="1855" xr:uid="{00000000-0005-0000-0000-0000B61A0000}"/>
    <cellStyle name="_-* #,##0_-;-* #,##0_-;_-* &quot;-&quot;_-;_-@_-_추가적립명세_0908_권리분석_v1(최초)-4 5 2" xfId="16943" xr:uid="{00000000-0005-0000-0000-0000B71A0000}"/>
    <cellStyle name="_-* #,##0_-;-* #,##0_-;_-* &quot;-&quot;_-;_-@_-_추가적립명세_0908_권리분석_v1(최초)-4 5 2 2" xfId="27277" xr:uid="{00000000-0005-0000-0000-0000B81A0000}"/>
    <cellStyle name="_-* #,##0_-;-* #,##0_-;_-* &quot;-&quot;_-;_-@_-_추가적립명세_0908_권리분석_v1(최초)-4 5 3" xfId="23070" xr:uid="{00000000-0005-0000-0000-0000B91A0000}"/>
    <cellStyle name="_-* #,##0_-;-* #,##0_-;_-* &quot;-&quot;_-;_-@_-_추가적립명세_0908_권리분석_v1(최초)-4 6" xfId="1856" xr:uid="{00000000-0005-0000-0000-0000BA1A0000}"/>
    <cellStyle name="_-* #,##0_-;-* #,##0_-;_-* &quot;-&quot;_-;_-@_-_추가적립명세_0908_권리분석_v1(최초)-4 6 2" xfId="16944" xr:uid="{00000000-0005-0000-0000-0000BB1A0000}"/>
    <cellStyle name="_-* #,##0_-;-* #,##0_-;_-* &quot;-&quot;_-;_-@_-_추가적립명세_0908_권리분석_v1(최초)-4 6 2 2" xfId="27278" xr:uid="{00000000-0005-0000-0000-0000BC1A0000}"/>
    <cellStyle name="_-* #,##0_-;-* #,##0_-;_-* &quot;-&quot;_-;_-@_-_추가적립명세_0908_권리분석_v1(최초)-4 6 3" xfId="23071" xr:uid="{00000000-0005-0000-0000-0000BD1A0000}"/>
    <cellStyle name="_-* #,##0_-;-* #,##0_-;_-* &quot;-&quot;_-;_-@_-_추가적립명세_0908_권리분석_v1(최초)-4 7" xfId="1857" xr:uid="{00000000-0005-0000-0000-0000BE1A0000}"/>
    <cellStyle name="_-* #,##0_-;-* #,##0_-;_-* &quot;-&quot;_-;_-@_-_추가적립명세_0908_권리분석_v1(최초)-4 7 2" xfId="16945" xr:uid="{00000000-0005-0000-0000-0000BF1A0000}"/>
    <cellStyle name="_-* #,##0_-;-* #,##0_-;_-* &quot;-&quot;_-;_-@_-_추가적립명세_0908_권리분석_v1(최초)-4 7 2 2" xfId="27279" xr:uid="{00000000-0005-0000-0000-0000C01A0000}"/>
    <cellStyle name="_-* #,##0_-;-* #,##0_-;_-* &quot;-&quot;_-;_-@_-_추가적립명세_0908_권리분석_v1(최초)-4 7 3" xfId="23072" xr:uid="{00000000-0005-0000-0000-0000C11A0000}"/>
    <cellStyle name="_-* #,##0_-;-* #,##0_-;_-* &quot;-&quot;_-;_-@_-_추가적립명세_0908_권리분석_v1(최초)-4 8" xfId="16933" xr:uid="{00000000-0005-0000-0000-0000C21A0000}"/>
    <cellStyle name="_-* #,##0_-;-* #,##0_-;_-* &quot;-&quot;_-;_-@_-_추가적립명세_0908_권리분석_v1(최초)-4 8 2" xfId="27267" xr:uid="{00000000-0005-0000-0000-0000C31A0000}"/>
    <cellStyle name="_-* #,##0_-;-* #,##0_-;_-* &quot;-&quot;_-;_-@_-_추가적립명세_0908_권리분석_v1(최초)-4 9" xfId="23060" xr:uid="{00000000-0005-0000-0000-0000C41A0000}"/>
    <cellStyle name="_-* #,##0_-;-* #,##0_-;_-* &quot;-&quot;_-;_-@_-_추가적립명세_0908_예외적립품의_0910(완료)" xfId="1858" xr:uid="{00000000-0005-0000-0000-0000C51A0000}"/>
    <cellStyle name="_-* #,##0_-;-* #,##0_-;_-* &quot;-&quot;_-;_-@_-_추가적립명세_0908_예외적립품의_0910(완료) 10" xfId="1859" xr:uid="{00000000-0005-0000-0000-0000C61A0000}"/>
    <cellStyle name="_-* #,##0_-;-* #,##0_-;_-* &quot;-&quot;_-;_-@_-_추가적립명세_0908_예외적립품의_0910(완료) 10 2" xfId="16947" xr:uid="{00000000-0005-0000-0000-0000C71A0000}"/>
    <cellStyle name="_-* #,##0_-;-* #,##0_-;_-* &quot;-&quot;_-;_-@_-_추가적립명세_0908_예외적립품의_0910(완료) 10 2 2" xfId="27281" xr:uid="{00000000-0005-0000-0000-0000C81A0000}"/>
    <cellStyle name="_-* #,##0_-;-* #,##0_-;_-* &quot;-&quot;_-;_-@_-_추가적립명세_0908_예외적립품의_0910(완료) 10 3" xfId="23074" xr:uid="{00000000-0005-0000-0000-0000C91A0000}"/>
    <cellStyle name="_-* #,##0_-;-* #,##0_-;_-* &quot;-&quot;_-;_-@_-_추가적립명세_0908_예외적립품의_0910(완료) 11" xfId="1860" xr:uid="{00000000-0005-0000-0000-0000CA1A0000}"/>
    <cellStyle name="_-* #,##0_-;-* #,##0_-;_-* &quot;-&quot;_-;_-@_-_추가적립명세_0908_예외적립품의_0910(완료) 11 2" xfId="16948" xr:uid="{00000000-0005-0000-0000-0000CB1A0000}"/>
    <cellStyle name="_-* #,##0_-;-* #,##0_-;_-* &quot;-&quot;_-;_-@_-_추가적립명세_0908_예외적립품의_0910(완료) 11 2 2" xfId="27282" xr:uid="{00000000-0005-0000-0000-0000CC1A0000}"/>
    <cellStyle name="_-* #,##0_-;-* #,##0_-;_-* &quot;-&quot;_-;_-@_-_추가적립명세_0908_예외적립품의_0910(완료) 11 3" xfId="23075" xr:uid="{00000000-0005-0000-0000-0000CD1A0000}"/>
    <cellStyle name="_-* #,##0_-;-* #,##0_-;_-* &quot;-&quot;_-;_-@_-_추가적립명세_0908_예외적립품의_0910(완료) 12" xfId="16946" xr:uid="{00000000-0005-0000-0000-0000CE1A0000}"/>
    <cellStyle name="_-* #,##0_-;-* #,##0_-;_-* &quot;-&quot;_-;_-@_-_추가적립명세_0908_예외적립품의_0910(완료) 12 2" xfId="27280" xr:uid="{00000000-0005-0000-0000-0000CF1A0000}"/>
    <cellStyle name="_-* #,##0_-;-* #,##0_-;_-* &quot;-&quot;_-;_-@_-_추가적립명세_0908_예외적립품의_0910(완료) 13" xfId="23073" xr:uid="{00000000-0005-0000-0000-0000D01A0000}"/>
    <cellStyle name="_-* #,##0_-;-* #,##0_-;_-* &quot;-&quot;_-;_-@_-_추가적립명세_0908_예외적립품의_0910(완료) 2" xfId="1861" xr:uid="{00000000-0005-0000-0000-0000D11A0000}"/>
    <cellStyle name="_-* #,##0_-;-* #,##0_-;_-* &quot;-&quot;_-;_-@_-_추가적립명세_0908_예외적립품의_0910(완료) 2 10" xfId="23076" xr:uid="{00000000-0005-0000-0000-0000D21A0000}"/>
    <cellStyle name="_-* #,##0_-;-* #,##0_-;_-* &quot;-&quot;_-;_-@_-_추가적립명세_0908_예외적립품의_0910(완료) 2 2" xfId="1862" xr:uid="{00000000-0005-0000-0000-0000D31A0000}"/>
    <cellStyle name="_-* #,##0_-;-* #,##0_-;_-* &quot;-&quot;_-;_-@_-_추가적립명세_0908_예외적립품의_0910(완료) 2 2 2" xfId="1863" xr:uid="{00000000-0005-0000-0000-0000D41A0000}"/>
    <cellStyle name="_-* #,##0_-;-* #,##0_-;_-* &quot;-&quot;_-;_-@_-_추가적립명세_0908_예외적립품의_0910(완료) 2 2 2 2" xfId="1864" xr:uid="{00000000-0005-0000-0000-0000D51A0000}"/>
    <cellStyle name="_-* #,##0_-;-* #,##0_-;_-* &quot;-&quot;_-;_-@_-_추가적립명세_0908_예외적립품의_0910(완료) 2 2 2 2 2" xfId="16952" xr:uid="{00000000-0005-0000-0000-0000D61A0000}"/>
    <cellStyle name="_-* #,##0_-;-* #,##0_-;_-* &quot;-&quot;_-;_-@_-_추가적립명세_0908_예외적립품의_0910(완료) 2 2 2 2 2 2" xfId="27286" xr:uid="{00000000-0005-0000-0000-0000D71A0000}"/>
    <cellStyle name="_-* #,##0_-;-* #,##0_-;_-* &quot;-&quot;_-;_-@_-_추가적립명세_0908_예외적립품의_0910(완료) 2 2 2 2 3" xfId="23079" xr:uid="{00000000-0005-0000-0000-0000D81A0000}"/>
    <cellStyle name="_-* #,##0_-;-* #,##0_-;_-* &quot;-&quot;_-;_-@_-_추가적립명세_0908_예외적립품의_0910(완료) 2 2 2 3" xfId="1865" xr:uid="{00000000-0005-0000-0000-0000D91A0000}"/>
    <cellStyle name="_-* #,##0_-;-* #,##0_-;_-* &quot;-&quot;_-;_-@_-_추가적립명세_0908_예외적립품의_0910(완료) 2 2 2 3 2" xfId="16953" xr:uid="{00000000-0005-0000-0000-0000DA1A0000}"/>
    <cellStyle name="_-* #,##0_-;-* #,##0_-;_-* &quot;-&quot;_-;_-@_-_추가적립명세_0908_예외적립품의_0910(완료) 2 2 2 3 2 2" xfId="27287" xr:uid="{00000000-0005-0000-0000-0000DB1A0000}"/>
    <cellStyle name="_-* #,##0_-;-* #,##0_-;_-* &quot;-&quot;_-;_-@_-_추가적립명세_0908_예외적립품의_0910(완료) 2 2 2 3 3" xfId="23080" xr:uid="{00000000-0005-0000-0000-0000DC1A0000}"/>
    <cellStyle name="_-* #,##0_-;-* #,##0_-;_-* &quot;-&quot;_-;_-@_-_추가적립명세_0908_예외적립품의_0910(완료) 2 2 2 4" xfId="16951" xr:uid="{00000000-0005-0000-0000-0000DD1A0000}"/>
    <cellStyle name="_-* #,##0_-;-* #,##0_-;_-* &quot;-&quot;_-;_-@_-_추가적립명세_0908_예외적립품의_0910(완료) 2 2 2 4 2" xfId="27285" xr:uid="{00000000-0005-0000-0000-0000DE1A0000}"/>
    <cellStyle name="_-* #,##0_-;-* #,##0_-;_-* &quot;-&quot;_-;_-@_-_추가적립명세_0908_예외적립품의_0910(완료) 2 2 2 5" xfId="23078" xr:uid="{00000000-0005-0000-0000-0000DF1A0000}"/>
    <cellStyle name="_-* #,##0_-;-* #,##0_-;_-* &quot;-&quot;_-;_-@_-_추가적립명세_0908_예외적립품의_0910(완료) 2 2 3" xfId="1866" xr:uid="{00000000-0005-0000-0000-0000E01A0000}"/>
    <cellStyle name="_-* #,##0_-;-* #,##0_-;_-* &quot;-&quot;_-;_-@_-_추가적립명세_0908_예외적립품의_0910(완료) 2 2 3 2" xfId="1867" xr:uid="{00000000-0005-0000-0000-0000E11A0000}"/>
    <cellStyle name="_-* #,##0_-;-* #,##0_-;_-* &quot;-&quot;_-;_-@_-_추가적립명세_0908_예외적립품의_0910(완료) 2 2 3 2 2" xfId="16955" xr:uid="{00000000-0005-0000-0000-0000E21A0000}"/>
    <cellStyle name="_-* #,##0_-;-* #,##0_-;_-* &quot;-&quot;_-;_-@_-_추가적립명세_0908_예외적립품의_0910(완료) 2 2 3 2 2 2" xfId="27289" xr:uid="{00000000-0005-0000-0000-0000E31A0000}"/>
    <cellStyle name="_-* #,##0_-;-* #,##0_-;_-* &quot;-&quot;_-;_-@_-_추가적립명세_0908_예외적립품의_0910(완료) 2 2 3 2 3" xfId="23082" xr:uid="{00000000-0005-0000-0000-0000E41A0000}"/>
    <cellStyle name="_-* #,##0_-;-* #,##0_-;_-* &quot;-&quot;_-;_-@_-_추가적립명세_0908_예외적립품의_0910(완료) 2 2 3 3" xfId="1868" xr:uid="{00000000-0005-0000-0000-0000E51A0000}"/>
    <cellStyle name="_-* #,##0_-;-* #,##0_-;_-* &quot;-&quot;_-;_-@_-_추가적립명세_0908_예외적립품의_0910(완료) 2 2 3 3 2" xfId="16956" xr:uid="{00000000-0005-0000-0000-0000E61A0000}"/>
    <cellStyle name="_-* #,##0_-;-* #,##0_-;_-* &quot;-&quot;_-;_-@_-_추가적립명세_0908_예외적립품의_0910(완료) 2 2 3 3 2 2" xfId="27290" xr:uid="{00000000-0005-0000-0000-0000E71A0000}"/>
    <cellStyle name="_-* #,##0_-;-* #,##0_-;_-* &quot;-&quot;_-;_-@_-_추가적립명세_0908_예외적립품의_0910(완료) 2 2 3 3 3" xfId="23083" xr:uid="{00000000-0005-0000-0000-0000E81A0000}"/>
    <cellStyle name="_-* #,##0_-;-* #,##0_-;_-* &quot;-&quot;_-;_-@_-_추가적립명세_0908_예외적립품의_0910(완료) 2 2 3 4" xfId="16954" xr:uid="{00000000-0005-0000-0000-0000E91A0000}"/>
    <cellStyle name="_-* #,##0_-;-* #,##0_-;_-* &quot;-&quot;_-;_-@_-_추가적립명세_0908_예외적립품의_0910(완료) 2 2 3 4 2" xfId="27288" xr:uid="{00000000-0005-0000-0000-0000EA1A0000}"/>
    <cellStyle name="_-* #,##0_-;-* #,##0_-;_-* &quot;-&quot;_-;_-@_-_추가적립명세_0908_예외적립품의_0910(완료) 2 2 3 5" xfId="23081" xr:uid="{00000000-0005-0000-0000-0000EB1A0000}"/>
    <cellStyle name="_-* #,##0_-;-* #,##0_-;_-* &quot;-&quot;_-;_-@_-_추가적립명세_0908_예외적립품의_0910(완료) 2 2 4" xfId="1869" xr:uid="{00000000-0005-0000-0000-0000EC1A0000}"/>
    <cellStyle name="_-* #,##0_-;-* #,##0_-;_-* &quot;-&quot;_-;_-@_-_추가적립명세_0908_예외적립품의_0910(완료) 2 2 4 2" xfId="1870" xr:uid="{00000000-0005-0000-0000-0000ED1A0000}"/>
    <cellStyle name="_-* #,##0_-;-* #,##0_-;_-* &quot;-&quot;_-;_-@_-_추가적립명세_0908_예외적립품의_0910(완료) 2 2 4 2 2" xfId="16958" xr:uid="{00000000-0005-0000-0000-0000EE1A0000}"/>
    <cellStyle name="_-* #,##0_-;-* #,##0_-;_-* &quot;-&quot;_-;_-@_-_추가적립명세_0908_예외적립품의_0910(완료) 2 2 4 2 2 2" xfId="27292" xr:uid="{00000000-0005-0000-0000-0000EF1A0000}"/>
    <cellStyle name="_-* #,##0_-;-* #,##0_-;_-* &quot;-&quot;_-;_-@_-_추가적립명세_0908_예외적립품의_0910(완료) 2 2 4 2 3" xfId="23085" xr:uid="{00000000-0005-0000-0000-0000F01A0000}"/>
    <cellStyle name="_-* #,##0_-;-* #,##0_-;_-* &quot;-&quot;_-;_-@_-_추가적립명세_0908_예외적립품의_0910(완료) 2 2 4 3" xfId="1871" xr:uid="{00000000-0005-0000-0000-0000F11A0000}"/>
    <cellStyle name="_-* #,##0_-;-* #,##0_-;_-* &quot;-&quot;_-;_-@_-_추가적립명세_0908_예외적립품의_0910(완료) 2 2 4 3 2" xfId="16959" xr:uid="{00000000-0005-0000-0000-0000F21A0000}"/>
    <cellStyle name="_-* #,##0_-;-* #,##0_-;_-* &quot;-&quot;_-;_-@_-_추가적립명세_0908_예외적립품의_0910(완료) 2 2 4 3 2 2" xfId="27293" xr:uid="{00000000-0005-0000-0000-0000F31A0000}"/>
    <cellStyle name="_-* #,##0_-;-* #,##0_-;_-* &quot;-&quot;_-;_-@_-_추가적립명세_0908_예외적립품의_0910(완료) 2 2 4 3 3" xfId="23086" xr:uid="{00000000-0005-0000-0000-0000F41A0000}"/>
    <cellStyle name="_-* #,##0_-;-* #,##0_-;_-* &quot;-&quot;_-;_-@_-_추가적립명세_0908_예외적립품의_0910(완료) 2 2 4 4" xfId="16957" xr:uid="{00000000-0005-0000-0000-0000F51A0000}"/>
    <cellStyle name="_-* #,##0_-;-* #,##0_-;_-* &quot;-&quot;_-;_-@_-_추가적립명세_0908_예외적립품의_0910(완료) 2 2 4 4 2" xfId="27291" xr:uid="{00000000-0005-0000-0000-0000F61A0000}"/>
    <cellStyle name="_-* #,##0_-;-* #,##0_-;_-* &quot;-&quot;_-;_-@_-_추가적립명세_0908_예외적립품의_0910(완료) 2 2 4 5" xfId="23084" xr:uid="{00000000-0005-0000-0000-0000F71A0000}"/>
    <cellStyle name="_-* #,##0_-;-* #,##0_-;_-* &quot;-&quot;_-;_-@_-_추가적립명세_0908_예외적립품의_0910(완료) 2 2 5" xfId="1872" xr:uid="{00000000-0005-0000-0000-0000F81A0000}"/>
    <cellStyle name="_-* #,##0_-;-* #,##0_-;_-* &quot;-&quot;_-;_-@_-_추가적립명세_0908_예외적립품의_0910(완료) 2 2 5 2" xfId="16960" xr:uid="{00000000-0005-0000-0000-0000F91A0000}"/>
    <cellStyle name="_-* #,##0_-;-* #,##0_-;_-* &quot;-&quot;_-;_-@_-_추가적립명세_0908_예외적립품의_0910(완료) 2 2 5 2 2" xfId="27294" xr:uid="{00000000-0005-0000-0000-0000FA1A0000}"/>
    <cellStyle name="_-* #,##0_-;-* #,##0_-;_-* &quot;-&quot;_-;_-@_-_추가적립명세_0908_예외적립품의_0910(완료) 2 2 5 3" xfId="23087" xr:uid="{00000000-0005-0000-0000-0000FB1A0000}"/>
    <cellStyle name="_-* #,##0_-;-* #,##0_-;_-* &quot;-&quot;_-;_-@_-_추가적립명세_0908_예외적립품의_0910(완료) 2 2 6" xfId="1873" xr:uid="{00000000-0005-0000-0000-0000FC1A0000}"/>
    <cellStyle name="_-* #,##0_-;-* #,##0_-;_-* &quot;-&quot;_-;_-@_-_추가적립명세_0908_예외적립품의_0910(완료) 2 2 6 2" xfId="16961" xr:uid="{00000000-0005-0000-0000-0000FD1A0000}"/>
    <cellStyle name="_-* #,##0_-;-* #,##0_-;_-* &quot;-&quot;_-;_-@_-_추가적립명세_0908_예외적립품의_0910(완료) 2 2 6 2 2" xfId="27295" xr:uid="{00000000-0005-0000-0000-0000FE1A0000}"/>
    <cellStyle name="_-* #,##0_-;-* #,##0_-;_-* &quot;-&quot;_-;_-@_-_추가적립명세_0908_예외적립품의_0910(완료) 2 2 6 3" xfId="23088" xr:uid="{00000000-0005-0000-0000-0000FF1A0000}"/>
    <cellStyle name="_-* #,##0_-;-* #,##0_-;_-* &quot;-&quot;_-;_-@_-_추가적립명세_0908_예외적립품의_0910(완료) 2 2 7" xfId="1874" xr:uid="{00000000-0005-0000-0000-0000001B0000}"/>
    <cellStyle name="_-* #,##0_-;-* #,##0_-;_-* &quot;-&quot;_-;_-@_-_추가적립명세_0908_예외적립품의_0910(완료) 2 2 7 2" xfId="16962" xr:uid="{00000000-0005-0000-0000-0000011B0000}"/>
    <cellStyle name="_-* #,##0_-;-* #,##0_-;_-* &quot;-&quot;_-;_-@_-_추가적립명세_0908_예외적립품의_0910(완료) 2 2 7 2 2" xfId="27296" xr:uid="{00000000-0005-0000-0000-0000021B0000}"/>
    <cellStyle name="_-* #,##0_-;-* #,##0_-;_-* &quot;-&quot;_-;_-@_-_추가적립명세_0908_예외적립품의_0910(완료) 2 2 7 3" xfId="23089" xr:uid="{00000000-0005-0000-0000-0000031B0000}"/>
    <cellStyle name="_-* #,##0_-;-* #,##0_-;_-* &quot;-&quot;_-;_-@_-_추가적립명세_0908_예외적립품의_0910(완료) 2 2 8" xfId="16950" xr:uid="{00000000-0005-0000-0000-0000041B0000}"/>
    <cellStyle name="_-* #,##0_-;-* #,##0_-;_-* &quot;-&quot;_-;_-@_-_추가적립명세_0908_예외적립품의_0910(완료) 2 2 8 2" xfId="27284" xr:uid="{00000000-0005-0000-0000-0000051B0000}"/>
    <cellStyle name="_-* #,##0_-;-* #,##0_-;_-* &quot;-&quot;_-;_-@_-_추가적립명세_0908_예외적립품의_0910(완료) 2 2 9" xfId="23077" xr:uid="{00000000-0005-0000-0000-0000061B0000}"/>
    <cellStyle name="_-* #,##0_-;-* #,##0_-;_-* &quot;-&quot;_-;_-@_-_추가적립명세_0908_예외적립품의_0910(완료) 2 3" xfId="1875" xr:uid="{00000000-0005-0000-0000-0000071B0000}"/>
    <cellStyle name="_-* #,##0_-;-* #,##0_-;_-* &quot;-&quot;_-;_-@_-_추가적립명세_0908_예외적립품의_0910(완료) 2 3 2" xfId="1876" xr:uid="{00000000-0005-0000-0000-0000081B0000}"/>
    <cellStyle name="_-* #,##0_-;-* #,##0_-;_-* &quot;-&quot;_-;_-@_-_추가적립명세_0908_예외적립품의_0910(완료) 2 3 2 2" xfId="16964" xr:uid="{00000000-0005-0000-0000-0000091B0000}"/>
    <cellStyle name="_-* #,##0_-;-* #,##0_-;_-* &quot;-&quot;_-;_-@_-_추가적립명세_0908_예외적립품의_0910(완료) 2 3 2 2 2" xfId="27298" xr:uid="{00000000-0005-0000-0000-00000A1B0000}"/>
    <cellStyle name="_-* #,##0_-;-* #,##0_-;_-* &quot;-&quot;_-;_-@_-_추가적립명세_0908_예외적립품의_0910(완료) 2 3 2 3" xfId="23091" xr:uid="{00000000-0005-0000-0000-00000B1B0000}"/>
    <cellStyle name="_-* #,##0_-;-* #,##0_-;_-* &quot;-&quot;_-;_-@_-_추가적립명세_0908_예외적립품의_0910(완료) 2 3 3" xfId="1877" xr:uid="{00000000-0005-0000-0000-00000C1B0000}"/>
    <cellStyle name="_-* #,##0_-;-* #,##0_-;_-* &quot;-&quot;_-;_-@_-_추가적립명세_0908_예외적립품의_0910(완료) 2 3 3 2" xfId="16965" xr:uid="{00000000-0005-0000-0000-00000D1B0000}"/>
    <cellStyle name="_-* #,##0_-;-* #,##0_-;_-* &quot;-&quot;_-;_-@_-_추가적립명세_0908_예외적립품의_0910(완료) 2 3 3 2 2" xfId="27299" xr:uid="{00000000-0005-0000-0000-00000E1B0000}"/>
    <cellStyle name="_-* #,##0_-;-* #,##0_-;_-* &quot;-&quot;_-;_-@_-_추가적립명세_0908_예외적립품의_0910(완료) 2 3 3 3" xfId="23092" xr:uid="{00000000-0005-0000-0000-00000F1B0000}"/>
    <cellStyle name="_-* #,##0_-;-* #,##0_-;_-* &quot;-&quot;_-;_-@_-_추가적립명세_0908_예외적립품의_0910(완료) 2 3 4" xfId="16963" xr:uid="{00000000-0005-0000-0000-0000101B0000}"/>
    <cellStyle name="_-* #,##0_-;-* #,##0_-;_-* &quot;-&quot;_-;_-@_-_추가적립명세_0908_예외적립품의_0910(완료) 2 3 4 2" xfId="27297" xr:uid="{00000000-0005-0000-0000-0000111B0000}"/>
    <cellStyle name="_-* #,##0_-;-* #,##0_-;_-* &quot;-&quot;_-;_-@_-_추가적립명세_0908_예외적립품의_0910(완료) 2 3 5" xfId="23090" xr:uid="{00000000-0005-0000-0000-0000121B0000}"/>
    <cellStyle name="_-* #,##0_-;-* #,##0_-;_-* &quot;-&quot;_-;_-@_-_추가적립명세_0908_예외적립품의_0910(완료) 2 4" xfId="1878" xr:uid="{00000000-0005-0000-0000-0000131B0000}"/>
    <cellStyle name="_-* #,##0_-;-* #,##0_-;_-* &quot;-&quot;_-;_-@_-_추가적립명세_0908_예외적립품의_0910(완료) 2 4 2" xfId="1879" xr:uid="{00000000-0005-0000-0000-0000141B0000}"/>
    <cellStyle name="_-* #,##0_-;-* #,##0_-;_-* &quot;-&quot;_-;_-@_-_추가적립명세_0908_예외적립품의_0910(완료) 2 4 2 2" xfId="16967" xr:uid="{00000000-0005-0000-0000-0000151B0000}"/>
    <cellStyle name="_-* #,##0_-;-* #,##0_-;_-* &quot;-&quot;_-;_-@_-_추가적립명세_0908_예외적립품의_0910(완료) 2 4 2 2 2" xfId="27301" xr:uid="{00000000-0005-0000-0000-0000161B0000}"/>
    <cellStyle name="_-* #,##0_-;-* #,##0_-;_-* &quot;-&quot;_-;_-@_-_추가적립명세_0908_예외적립품의_0910(완료) 2 4 2 3" xfId="23094" xr:uid="{00000000-0005-0000-0000-0000171B0000}"/>
    <cellStyle name="_-* #,##0_-;-* #,##0_-;_-* &quot;-&quot;_-;_-@_-_추가적립명세_0908_예외적립품의_0910(완료) 2 4 3" xfId="1880" xr:uid="{00000000-0005-0000-0000-0000181B0000}"/>
    <cellStyle name="_-* #,##0_-;-* #,##0_-;_-* &quot;-&quot;_-;_-@_-_추가적립명세_0908_예외적립품의_0910(완료) 2 4 3 2" xfId="16968" xr:uid="{00000000-0005-0000-0000-0000191B0000}"/>
    <cellStyle name="_-* #,##0_-;-* #,##0_-;_-* &quot;-&quot;_-;_-@_-_추가적립명세_0908_예외적립품의_0910(완료) 2 4 3 2 2" xfId="27302" xr:uid="{00000000-0005-0000-0000-00001A1B0000}"/>
    <cellStyle name="_-* #,##0_-;-* #,##0_-;_-* &quot;-&quot;_-;_-@_-_추가적립명세_0908_예외적립품의_0910(완료) 2 4 3 3" xfId="23095" xr:uid="{00000000-0005-0000-0000-00001B1B0000}"/>
    <cellStyle name="_-* #,##0_-;-* #,##0_-;_-* &quot;-&quot;_-;_-@_-_추가적립명세_0908_예외적립품의_0910(완료) 2 4 4" xfId="16966" xr:uid="{00000000-0005-0000-0000-00001C1B0000}"/>
    <cellStyle name="_-* #,##0_-;-* #,##0_-;_-* &quot;-&quot;_-;_-@_-_추가적립명세_0908_예외적립품의_0910(완료) 2 4 4 2" xfId="27300" xr:uid="{00000000-0005-0000-0000-00001D1B0000}"/>
    <cellStyle name="_-* #,##0_-;-* #,##0_-;_-* &quot;-&quot;_-;_-@_-_추가적립명세_0908_예외적립품의_0910(완료) 2 4 5" xfId="23093" xr:uid="{00000000-0005-0000-0000-00001E1B0000}"/>
    <cellStyle name="_-* #,##0_-;-* #,##0_-;_-* &quot;-&quot;_-;_-@_-_추가적립명세_0908_예외적립품의_0910(완료) 2 5" xfId="1881" xr:uid="{00000000-0005-0000-0000-00001F1B0000}"/>
    <cellStyle name="_-* #,##0_-;-* #,##0_-;_-* &quot;-&quot;_-;_-@_-_추가적립명세_0908_예외적립품의_0910(완료) 2 5 2" xfId="1882" xr:uid="{00000000-0005-0000-0000-0000201B0000}"/>
    <cellStyle name="_-* #,##0_-;-* #,##0_-;_-* &quot;-&quot;_-;_-@_-_추가적립명세_0908_예외적립품의_0910(완료) 2 5 2 2" xfId="16970" xr:uid="{00000000-0005-0000-0000-0000211B0000}"/>
    <cellStyle name="_-* #,##0_-;-* #,##0_-;_-* &quot;-&quot;_-;_-@_-_추가적립명세_0908_예외적립품의_0910(완료) 2 5 2 2 2" xfId="27304" xr:uid="{00000000-0005-0000-0000-0000221B0000}"/>
    <cellStyle name="_-* #,##0_-;-* #,##0_-;_-* &quot;-&quot;_-;_-@_-_추가적립명세_0908_예외적립품의_0910(완료) 2 5 2 3" xfId="23097" xr:uid="{00000000-0005-0000-0000-0000231B0000}"/>
    <cellStyle name="_-* #,##0_-;-* #,##0_-;_-* &quot;-&quot;_-;_-@_-_추가적립명세_0908_예외적립품의_0910(완료) 2 5 3" xfId="1883" xr:uid="{00000000-0005-0000-0000-0000241B0000}"/>
    <cellStyle name="_-* #,##0_-;-* #,##0_-;_-* &quot;-&quot;_-;_-@_-_추가적립명세_0908_예외적립품의_0910(완료) 2 5 3 2" xfId="16971" xr:uid="{00000000-0005-0000-0000-0000251B0000}"/>
    <cellStyle name="_-* #,##0_-;-* #,##0_-;_-* &quot;-&quot;_-;_-@_-_추가적립명세_0908_예외적립품의_0910(완료) 2 5 3 2 2" xfId="27305" xr:uid="{00000000-0005-0000-0000-0000261B0000}"/>
    <cellStyle name="_-* #,##0_-;-* #,##0_-;_-* &quot;-&quot;_-;_-@_-_추가적립명세_0908_예외적립품의_0910(완료) 2 5 3 3" xfId="23098" xr:uid="{00000000-0005-0000-0000-0000271B0000}"/>
    <cellStyle name="_-* #,##0_-;-* #,##0_-;_-* &quot;-&quot;_-;_-@_-_추가적립명세_0908_예외적립품의_0910(완료) 2 5 4" xfId="16969" xr:uid="{00000000-0005-0000-0000-0000281B0000}"/>
    <cellStyle name="_-* #,##0_-;-* #,##0_-;_-* &quot;-&quot;_-;_-@_-_추가적립명세_0908_예외적립품의_0910(완료) 2 5 4 2" xfId="27303" xr:uid="{00000000-0005-0000-0000-0000291B0000}"/>
    <cellStyle name="_-* #,##0_-;-* #,##0_-;_-* &quot;-&quot;_-;_-@_-_추가적립명세_0908_예외적립품의_0910(완료) 2 5 5" xfId="23096" xr:uid="{00000000-0005-0000-0000-00002A1B0000}"/>
    <cellStyle name="_-* #,##0_-;-* #,##0_-;_-* &quot;-&quot;_-;_-@_-_추가적립명세_0908_예외적립품의_0910(완료) 2 6" xfId="1884" xr:uid="{00000000-0005-0000-0000-00002B1B0000}"/>
    <cellStyle name="_-* #,##0_-;-* #,##0_-;_-* &quot;-&quot;_-;_-@_-_추가적립명세_0908_예외적립품의_0910(완료) 2 6 2" xfId="16972" xr:uid="{00000000-0005-0000-0000-00002C1B0000}"/>
    <cellStyle name="_-* #,##0_-;-* #,##0_-;_-* &quot;-&quot;_-;_-@_-_추가적립명세_0908_예외적립품의_0910(완료) 2 6 2 2" xfId="27306" xr:uid="{00000000-0005-0000-0000-00002D1B0000}"/>
    <cellStyle name="_-* #,##0_-;-* #,##0_-;_-* &quot;-&quot;_-;_-@_-_추가적립명세_0908_예외적립품의_0910(완료) 2 6 3" xfId="23099" xr:uid="{00000000-0005-0000-0000-00002E1B0000}"/>
    <cellStyle name="_-* #,##0_-;-* #,##0_-;_-* &quot;-&quot;_-;_-@_-_추가적립명세_0908_예외적립품의_0910(완료) 2 7" xfId="1885" xr:uid="{00000000-0005-0000-0000-00002F1B0000}"/>
    <cellStyle name="_-* #,##0_-;-* #,##0_-;_-* &quot;-&quot;_-;_-@_-_추가적립명세_0908_예외적립품의_0910(완료) 2 7 2" xfId="16973" xr:uid="{00000000-0005-0000-0000-0000301B0000}"/>
    <cellStyle name="_-* #,##0_-;-* #,##0_-;_-* &quot;-&quot;_-;_-@_-_추가적립명세_0908_예외적립품의_0910(완료) 2 7 2 2" xfId="27307" xr:uid="{00000000-0005-0000-0000-0000311B0000}"/>
    <cellStyle name="_-* #,##0_-;-* #,##0_-;_-* &quot;-&quot;_-;_-@_-_추가적립명세_0908_예외적립품의_0910(완료) 2 7 3" xfId="23100" xr:uid="{00000000-0005-0000-0000-0000321B0000}"/>
    <cellStyle name="_-* #,##0_-;-* #,##0_-;_-* &quot;-&quot;_-;_-@_-_추가적립명세_0908_예외적립품의_0910(완료) 2 8" xfId="1886" xr:uid="{00000000-0005-0000-0000-0000331B0000}"/>
    <cellStyle name="_-* #,##0_-;-* #,##0_-;_-* &quot;-&quot;_-;_-@_-_추가적립명세_0908_예외적립품의_0910(완료) 2 8 2" xfId="16974" xr:uid="{00000000-0005-0000-0000-0000341B0000}"/>
    <cellStyle name="_-* #,##0_-;-* #,##0_-;_-* &quot;-&quot;_-;_-@_-_추가적립명세_0908_예외적립품의_0910(완료) 2 8 2 2" xfId="27308" xr:uid="{00000000-0005-0000-0000-0000351B0000}"/>
    <cellStyle name="_-* #,##0_-;-* #,##0_-;_-* &quot;-&quot;_-;_-@_-_추가적립명세_0908_예외적립품의_0910(완료) 2 8 3" xfId="23101" xr:uid="{00000000-0005-0000-0000-0000361B0000}"/>
    <cellStyle name="_-* #,##0_-;-* #,##0_-;_-* &quot;-&quot;_-;_-@_-_추가적립명세_0908_예외적립품의_0910(완료) 2 9" xfId="16949" xr:uid="{00000000-0005-0000-0000-0000371B0000}"/>
    <cellStyle name="_-* #,##0_-;-* #,##0_-;_-* &quot;-&quot;_-;_-@_-_추가적립명세_0908_예외적립품의_0910(완료) 2 9 2" xfId="27283" xr:uid="{00000000-0005-0000-0000-0000381B0000}"/>
    <cellStyle name="_-* #,##0_-;-* #,##0_-;_-* &quot;-&quot;_-;_-@_-_추가적립명세_0908_예외적립품의_0910(완료) 3" xfId="1887" xr:uid="{00000000-0005-0000-0000-0000391B0000}"/>
    <cellStyle name="_-* #,##0_-;-* #,##0_-;_-* &quot;-&quot;_-;_-@_-_추가적립명세_0908_예외적립품의_0910(완료) 3 10" xfId="23102" xr:uid="{00000000-0005-0000-0000-00003A1B0000}"/>
    <cellStyle name="_-* #,##0_-;-* #,##0_-;_-* &quot;-&quot;_-;_-@_-_추가적립명세_0908_예외적립품의_0910(완료) 3 2" xfId="1888" xr:uid="{00000000-0005-0000-0000-00003B1B0000}"/>
    <cellStyle name="_-* #,##0_-;-* #,##0_-;_-* &quot;-&quot;_-;_-@_-_추가적립명세_0908_예외적립품의_0910(완료) 3 2 2" xfId="1889" xr:uid="{00000000-0005-0000-0000-00003C1B0000}"/>
    <cellStyle name="_-* #,##0_-;-* #,##0_-;_-* &quot;-&quot;_-;_-@_-_추가적립명세_0908_예외적립품의_0910(완료) 3 2 2 2" xfId="1890" xr:uid="{00000000-0005-0000-0000-00003D1B0000}"/>
    <cellStyle name="_-* #,##0_-;-* #,##0_-;_-* &quot;-&quot;_-;_-@_-_추가적립명세_0908_예외적립품의_0910(완료) 3 2 2 2 2" xfId="16978" xr:uid="{00000000-0005-0000-0000-00003E1B0000}"/>
    <cellStyle name="_-* #,##0_-;-* #,##0_-;_-* &quot;-&quot;_-;_-@_-_추가적립명세_0908_예외적립품의_0910(완료) 3 2 2 2 2 2" xfId="27312" xr:uid="{00000000-0005-0000-0000-00003F1B0000}"/>
    <cellStyle name="_-* #,##0_-;-* #,##0_-;_-* &quot;-&quot;_-;_-@_-_추가적립명세_0908_예외적립품의_0910(완료) 3 2 2 2 3" xfId="23105" xr:uid="{00000000-0005-0000-0000-0000401B0000}"/>
    <cellStyle name="_-* #,##0_-;-* #,##0_-;_-* &quot;-&quot;_-;_-@_-_추가적립명세_0908_예외적립품의_0910(완료) 3 2 2 3" xfId="1891" xr:uid="{00000000-0005-0000-0000-0000411B0000}"/>
    <cellStyle name="_-* #,##0_-;-* #,##0_-;_-* &quot;-&quot;_-;_-@_-_추가적립명세_0908_예외적립품의_0910(완료) 3 2 2 3 2" xfId="16979" xr:uid="{00000000-0005-0000-0000-0000421B0000}"/>
    <cellStyle name="_-* #,##0_-;-* #,##0_-;_-* &quot;-&quot;_-;_-@_-_추가적립명세_0908_예외적립품의_0910(완료) 3 2 2 3 2 2" xfId="27313" xr:uid="{00000000-0005-0000-0000-0000431B0000}"/>
    <cellStyle name="_-* #,##0_-;-* #,##0_-;_-* &quot;-&quot;_-;_-@_-_추가적립명세_0908_예외적립품의_0910(완료) 3 2 2 3 3" xfId="23106" xr:uid="{00000000-0005-0000-0000-0000441B0000}"/>
    <cellStyle name="_-* #,##0_-;-* #,##0_-;_-* &quot;-&quot;_-;_-@_-_추가적립명세_0908_예외적립품의_0910(완료) 3 2 2 4" xfId="16977" xr:uid="{00000000-0005-0000-0000-0000451B0000}"/>
    <cellStyle name="_-* #,##0_-;-* #,##0_-;_-* &quot;-&quot;_-;_-@_-_추가적립명세_0908_예외적립품의_0910(완료) 3 2 2 4 2" xfId="27311" xr:uid="{00000000-0005-0000-0000-0000461B0000}"/>
    <cellStyle name="_-* #,##0_-;-* #,##0_-;_-* &quot;-&quot;_-;_-@_-_추가적립명세_0908_예외적립품의_0910(완료) 3 2 2 5" xfId="23104" xr:uid="{00000000-0005-0000-0000-0000471B0000}"/>
    <cellStyle name="_-* #,##0_-;-* #,##0_-;_-* &quot;-&quot;_-;_-@_-_추가적립명세_0908_예외적립품의_0910(완료) 3 2 3" xfId="1892" xr:uid="{00000000-0005-0000-0000-0000481B0000}"/>
    <cellStyle name="_-* #,##0_-;-* #,##0_-;_-* &quot;-&quot;_-;_-@_-_추가적립명세_0908_예외적립품의_0910(완료) 3 2 3 2" xfId="1893" xr:uid="{00000000-0005-0000-0000-0000491B0000}"/>
    <cellStyle name="_-* #,##0_-;-* #,##0_-;_-* &quot;-&quot;_-;_-@_-_추가적립명세_0908_예외적립품의_0910(완료) 3 2 3 2 2" xfId="16981" xr:uid="{00000000-0005-0000-0000-00004A1B0000}"/>
    <cellStyle name="_-* #,##0_-;-* #,##0_-;_-* &quot;-&quot;_-;_-@_-_추가적립명세_0908_예외적립품의_0910(완료) 3 2 3 2 2 2" xfId="27315" xr:uid="{00000000-0005-0000-0000-00004B1B0000}"/>
    <cellStyle name="_-* #,##0_-;-* #,##0_-;_-* &quot;-&quot;_-;_-@_-_추가적립명세_0908_예외적립품의_0910(완료) 3 2 3 2 3" xfId="23108" xr:uid="{00000000-0005-0000-0000-00004C1B0000}"/>
    <cellStyle name="_-* #,##0_-;-* #,##0_-;_-* &quot;-&quot;_-;_-@_-_추가적립명세_0908_예외적립품의_0910(완료) 3 2 3 3" xfId="1894" xr:uid="{00000000-0005-0000-0000-00004D1B0000}"/>
    <cellStyle name="_-* #,##0_-;-* #,##0_-;_-* &quot;-&quot;_-;_-@_-_추가적립명세_0908_예외적립품의_0910(완료) 3 2 3 3 2" xfId="16982" xr:uid="{00000000-0005-0000-0000-00004E1B0000}"/>
    <cellStyle name="_-* #,##0_-;-* #,##0_-;_-* &quot;-&quot;_-;_-@_-_추가적립명세_0908_예외적립품의_0910(완료) 3 2 3 3 2 2" xfId="27316" xr:uid="{00000000-0005-0000-0000-00004F1B0000}"/>
    <cellStyle name="_-* #,##0_-;-* #,##0_-;_-* &quot;-&quot;_-;_-@_-_추가적립명세_0908_예외적립품의_0910(완료) 3 2 3 3 3" xfId="23109" xr:uid="{00000000-0005-0000-0000-0000501B0000}"/>
    <cellStyle name="_-* #,##0_-;-* #,##0_-;_-* &quot;-&quot;_-;_-@_-_추가적립명세_0908_예외적립품의_0910(완료) 3 2 3 4" xfId="16980" xr:uid="{00000000-0005-0000-0000-0000511B0000}"/>
    <cellStyle name="_-* #,##0_-;-* #,##0_-;_-* &quot;-&quot;_-;_-@_-_추가적립명세_0908_예외적립품의_0910(완료) 3 2 3 4 2" xfId="27314" xr:uid="{00000000-0005-0000-0000-0000521B0000}"/>
    <cellStyle name="_-* #,##0_-;-* #,##0_-;_-* &quot;-&quot;_-;_-@_-_추가적립명세_0908_예외적립품의_0910(완료) 3 2 3 5" xfId="23107" xr:uid="{00000000-0005-0000-0000-0000531B0000}"/>
    <cellStyle name="_-* #,##0_-;-* #,##0_-;_-* &quot;-&quot;_-;_-@_-_추가적립명세_0908_예외적립품의_0910(완료) 3 2 4" xfId="1895" xr:uid="{00000000-0005-0000-0000-0000541B0000}"/>
    <cellStyle name="_-* #,##0_-;-* #,##0_-;_-* &quot;-&quot;_-;_-@_-_추가적립명세_0908_예외적립품의_0910(완료) 3 2 4 2" xfId="1896" xr:uid="{00000000-0005-0000-0000-0000551B0000}"/>
    <cellStyle name="_-* #,##0_-;-* #,##0_-;_-* &quot;-&quot;_-;_-@_-_추가적립명세_0908_예외적립품의_0910(완료) 3 2 4 2 2" xfId="16984" xr:uid="{00000000-0005-0000-0000-0000561B0000}"/>
    <cellStyle name="_-* #,##0_-;-* #,##0_-;_-* &quot;-&quot;_-;_-@_-_추가적립명세_0908_예외적립품의_0910(완료) 3 2 4 2 2 2" xfId="27318" xr:uid="{00000000-0005-0000-0000-0000571B0000}"/>
    <cellStyle name="_-* #,##0_-;-* #,##0_-;_-* &quot;-&quot;_-;_-@_-_추가적립명세_0908_예외적립품의_0910(완료) 3 2 4 2 3" xfId="23111" xr:uid="{00000000-0005-0000-0000-0000581B0000}"/>
    <cellStyle name="_-* #,##0_-;-* #,##0_-;_-* &quot;-&quot;_-;_-@_-_추가적립명세_0908_예외적립품의_0910(완료) 3 2 4 3" xfId="1897" xr:uid="{00000000-0005-0000-0000-0000591B0000}"/>
    <cellStyle name="_-* #,##0_-;-* #,##0_-;_-* &quot;-&quot;_-;_-@_-_추가적립명세_0908_예외적립품의_0910(완료) 3 2 4 3 2" xfId="16985" xr:uid="{00000000-0005-0000-0000-00005A1B0000}"/>
    <cellStyle name="_-* #,##0_-;-* #,##0_-;_-* &quot;-&quot;_-;_-@_-_추가적립명세_0908_예외적립품의_0910(완료) 3 2 4 3 2 2" xfId="27319" xr:uid="{00000000-0005-0000-0000-00005B1B0000}"/>
    <cellStyle name="_-* #,##0_-;-* #,##0_-;_-* &quot;-&quot;_-;_-@_-_추가적립명세_0908_예외적립품의_0910(완료) 3 2 4 3 3" xfId="23112" xr:uid="{00000000-0005-0000-0000-00005C1B0000}"/>
    <cellStyle name="_-* #,##0_-;-* #,##0_-;_-* &quot;-&quot;_-;_-@_-_추가적립명세_0908_예외적립품의_0910(완료) 3 2 4 4" xfId="16983" xr:uid="{00000000-0005-0000-0000-00005D1B0000}"/>
    <cellStyle name="_-* #,##0_-;-* #,##0_-;_-* &quot;-&quot;_-;_-@_-_추가적립명세_0908_예외적립품의_0910(완료) 3 2 4 4 2" xfId="27317" xr:uid="{00000000-0005-0000-0000-00005E1B0000}"/>
    <cellStyle name="_-* #,##0_-;-* #,##0_-;_-* &quot;-&quot;_-;_-@_-_추가적립명세_0908_예외적립품의_0910(완료) 3 2 4 5" xfId="23110" xr:uid="{00000000-0005-0000-0000-00005F1B0000}"/>
    <cellStyle name="_-* #,##0_-;-* #,##0_-;_-* &quot;-&quot;_-;_-@_-_추가적립명세_0908_예외적립품의_0910(완료) 3 2 5" xfId="1898" xr:uid="{00000000-0005-0000-0000-0000601B0000}"/>
    <cellStyle name="_-* #,##0_-;-* #,##0_-;_-* &quot;-&quot;_-;_-@_-_추가적립명세_0908_예외적립품의_0910(완료) 3 2 5 2" xfId="16986" xr:uid="{00000000-0005-0000-0000-0000611B0000}"/>
    <cellStyle name="_-* #,##0_-;-* #,##0_-;_-* &quot;-&quot;_-;_-@_-_추가적립명세_0908_예외적립품의_0910(완료) 3 2 5 2 2" xfId="27320" xr:uid="{00000000-0005-0000-0000-0000621B0000}"/>
    <cellStyle name="_-* #,##0_-;-* #,##0_-;_-* &quot;-&quot;_-;_-@_-_추가적립명세_0908_예외적립품의_0910(완료) 3 2 5 3" xfId="23113" xr:uid="{00000000-0005-0000-0000-0000631B0000}"/>
    <cellStyle name="_-* #,##0_-;-* #,##0_-;_-* &quot;-&quot;_-;_-@_-_추가적립명세_0908_예외적립품의_0910(완료) 3 2 6" xfId="1899" xr:uid="{00000000-0005-0000-0000-0000641B0000}"/>
    <cellStyle name="_-* #,##0_-;-* #,##0_-;_-* &quot;-&quot;_-;_-@_-_추가적립명세_0908_예외적립품의_0910(완료) 3 2 6 2" xfId="16987" xr:uid="{00000000-0005-0000-0000-0000651B0000}"/>
    <cellStyle name="_-* #,##0_-;-* #,##0_-;_-* &quot;-&quot;_-;_-@_-_추가적립명세_0908_예외적립품의_0910(완료) 3 2 6 2 2" xfId="27321" xr:uid="{00000000-0005-0000-0000-0000661B0000}"/>
    <cellStyle name="_-* #,##0_-;-* #,##0_-;_-* &quot;-&quot;_-;_-@_-_추가적립명세_0908_예외적립품의_0910(완료) 3 2 6 3" xfId="23114" xr:uid="{00000000-0005-0000-0000-0000671B0000}"/>
    <cellStyle name="_-* #,##0_-;-* #,##0_-;_-* &quot;-&quot;_-;_-@_-_추가적립명세_0908_예외적립품의_0910(완료) 3 2 7" xfId="1900" xr:uid="{00000000-0005-0000-0000-0000681B0000}"/>
    <cellStyle name="_-* #,##0_-;-* #,##0_-;_-* &quot;-&quot;_-;_-@_-_추가적립명세_0908_예외적립품의_0910(완료) 3 2 7 2" xfId="16988" xr:uid="{00000000-0005-0000-0000-0000691B0000}"/>
    <cellStyle name="_-* #,##0_-;-* #,##0_-;_-* &quot;-&quot;_-;_-@_-_추가적립명세_0908_예외적립품의_0910(완료) 3 2 7 2 2" xfId="27322" xr:uid="{00000000-0005-0000-0000-00006A1B0000}"/>
    <cellStyle name="_-* #,##0_-;-* #,##0_-;_-* &quot;-&quot;_-;_-@_-_추가적립명세_0908_예외적립품의_0910(완료) 3 2 7 3" xfId="23115" xr:uid="{00000000-0005-0000-0000-00006B1B0000}"/>
    <cellStyle name="_-* #,##0_-;-* #,##0_-;_-* &quot;-&quot;_-;_-@_-_추가적립명세_0908_예외적립품의_0910(완료) 3 2 8" xfId="16976" xr:uid="{00000000-0005-0000-0000-00006C1B0000}"/>
    <cellStyle name="_-* #,##0_-;-* #,##0_-;_-* &quot;-&quot;_-;_-@_-_추가적립명세_0908_예외적립품의_0910(완료) 3 2 8 2" xfId="27310" xr:uid="{00000000-0005-0000-0000-00006D1B0000}"/>
    <cellStyle name="_-* #,##0_-;-* #,##0_-;_-* &quot;-&quot;_-;_-@_-_추가적립명세_0908_예외적립품의_0910(완료) 3 2 9" xfId="23103" xr:uid="{00000000-0005-0000-0000-00006E1B0000}"/>
    <cellStyle name="_-* #,##0_-;-* #,##0_-;_-* &quot;-&quot;_-;_-@_-_추가적립명세_0908_예외적립품의_0910(완료) 3 3" xfId="1901" xr:uid="{00000000-0005-0000-0000-00006F1B0000}"/>
    <cellStyle name="_-* #,##0_-;-* #,##0_-;_-* &quot;-&quot;_-;_-@_-_추가적립명세_0908_예외적립품의_0910(완료) 3 3 2" xfId="1902" xr:uid="{00000000-0005-0000-0000-0000701B0000}"/>
    <cellStyle name="_-* #,##0_-;-* #,##0_-;_-* &quot;-&quot;_-;_-@_-_추가적립명세_0908_예외적립품의_0910(완료) 3 3 2 2" xfId="16990" xr:uid="{00000000-0005-0000-0000-0000711B0000}"/>
    <cellStyle name="_-* #,##0_-;-* #,##0_-;_-* &quot;-&quot;_-;_-@_-_추가적립명세_0908_예외적립품의_0910(완료) 3 3 2 2 2" xfId="27324" xr:uid="{00000000-0005-0000-0000-0000721B0000}"/>
    <cellStyle name="_-* #,##0_-;-* #,##0_-;_-* &quot;-&quot;_-;_-@_-_추가적립명세_0908_예외적립품의_0910(완료) 3 3 2 3" xfId="23117" xr:uid="{00000000-0005-0000-0000-0000731B0000}"/>
    <cellStyle name="_-* #,##0_-;-* #,##0_-;_-* &quot;-&quot;_-;_-@_-_추가적립명세_0908_예외적립품의_0910(완료) 3 3 3" xfId="1903" xr:uid="{00000000-0005-0000-0000-0000741B0000}"/>
    <cellStyle name="_-* #,##0_-;-* #,##0_-;_-* &quot;-&quot;_-;_-@_-_추가적립명세_0908_예외적립품의_0910(완료) 3 3 3 2" xfId="16991" xr:uid="{00000000-0005-0000-0000-0000751B0000}"/>
    <cellStyle name="_-* #,##0_-;-* #,##0_-;_-* &quot;-&quot;_-;_-@_-_추가적립명세_0908_예외적립품의_0910(완료) 3 3 3 2 2" xfId="27325" xr:uid="{00000000-0005-0000-0000-0000761B0000}"/>
    <cellStyle name="_-* #,##0_-;-* #,##0_-;_-* &quot;-&quot;_-;_-@_-_추가적립명세_0908_예외적립품의_0910(완료) 3 3 3 3" xfId="23118" xr:uid="{00000000-0005-0000-0000-0000771B0000}"/>
    <cellStyle name="_-* #,##0_-;-* #,##0_-;_-* &quot;-&quot;_-;_-@_-_추가적립명세_0908_예외적립품의_0910(완료) 3 3 4" xfId="16989" xr:uid="{00000000-0005-0000-0000-0000781B0000}"/>
    <cellStyle name="_-* #,##0_-;-* #,##0_-;_-* &quot;-&quot;_-;_-@_-_추가적립명세_0908_예외적립품의_0910(완료) 3 3 4 2" xfId="27323" xr:uid="{00000000-0005-0000-0000-0000791B0000}"/>
    <cellStyle name="_-* #,##0_-;-* #,##0_-;_-* &quot;-&quot;_-;_-@_-_추가적립명세_0908_예외적립품의_0910(완료) 3 3 5" xfId="23116" xr:uid="{00000000-0005-0000-0000-00007A1B0000}"/>
    <cellStyle name="_-* #,##0_-;-* #,##0_-;_-* &quot;-&quot;_-;_-@_-_추가적립명세_0908_예외적립품의_0910(완료) 3 4" xfId="1904" xr:uid="{00000000-0005-0000-0000-00007B1B0000}"/>
    <cellStyle name="_-* #,##0_-;-* #,##0_-;_-* &quot;-&quot;_-;_-@_-_추가적립명세_0908_예외적립품의_0910(완료) 3 4 2" xfId="1905" xr:uid="{00000000-0005-0000-0000-00007C1B0000}"/>
    <cellStyle name="_-* #,##0_-;-* #,##0_-;_-* &quot;-&quot;_-;_-@_-_추가적립명세_0908_예외적립품의_0910(완료) 3 4 2 2" xfId="16993" xr:uid="{00000000-0005-0000-0000-00007D1B0000}"/>
    <cellStyle name="_-* #,##0_-;-* #,##0_-;_-* &quot;-&quot;_-;_-@_-_추가적립명세_0908_예외적립품의_0910(완료) 3 4 2 2 2" xfId="27327" xr:uid="{00000000-0005-0000-0000-00007E1B0000}"/>
    <cellStyle name="_-* #,##0_-;-* #,##0_-;_-* &quot;-&quot;_-;_-@_-_추가적립명세_0908_예외적립품의_0910(완료) 3 4 2 3" xfId="23120" xr:uid="{00000000-0005-0000-0000-00007F1B0000}"/>
    <cellStyle name="_-* #,##0_-;-* #,##0_-;_-* &quot;-&quot;_-;_-@_-_추가적립명세_0908_예외적립품의_0910(완료) 3 4 3" xfId="1906" xr:uid="{00000000-0005-0000-0000-0000801B0000}"/>
    <cellStyle name="_-* #,##0_-;-* #,##0_-;_-* &quot;-&quot;_-;_-@_-_추가적립명세_0908_예외적립품의_0910(완료) 3 4 3 2" xfId="16994" xr:uid="{00000000-0005-0000-0000-0000811B0000}"/>
    <cellStyle name="_-* #,##0_-;-* #,##0_-;_-* &quot;-&quot;_-;_-@_-_추가적립명세_0908_예외적립품의_0910(완료) 3 4 3 2 2" xfId="27328" xr:uid="{00000000-0005-0000-0000-0000821B0000}"/>
    <cellStyle name="_-* #,##0_-;-* #,##0_-;_-* &quot;-&quot;_-;_-@_-_추가적립명세_0908_예외적립품의_0910(완료) 3 4 3 3" xfId="23121" xr:uid="{00000000-0005-0000-0000-0000831B0000}"/>
    <cellStyle name="_-* #,##0_-;-* #,##0_-;_-* &quot;-&quot;_-;_-@_-_추가적립명세_0908_예외적립품의_0910(완료) 3 4 4" xfId="16992" xr:uid="{00000000-0005-0000-0000-0000841B0000}"/>
    <cellStyle name="_-* #,##0_-;-* #,##0_-;_-* &quot;-&quot;_-;_-@_-_추가적립명세_0908_예외적립품의_0910(완료) 3 4 4 2" xfId="27326" xr:uid="{00000000-0005-0000-0000-0000851B0000}"/>
    <cellStyle name="_-* #,##0_-;-* #,##0_-;_-* &quot;-&quot;_-;_-@_-_추가적립명세_0908_예외적립품의_0910(완료) 3 4 5" xfId="23119" xr:uid="{00000000-0005-0000-0000-0000861B0000}"/>
    <cellStyle name="_-* #,##0_-;-* #,##0_-;_-* &quot;-&quot;_-;_-@_-_추가적립명세_0908_예외적립품의_0910(완료) 3 5" xfId="1907" xr:uid="{00000000-0005-0000-0000-0000871B0000}"/>
    <cellStyle name="_-* #,##0_-;-* #,##0_-;_-* &quot;-&quot;_-;_-@_-_추가적립명세_0908_예외적립품의_0910(완료) 3 5 2" xfId="1908" xr:uid="{00000000-0005-0000-0000-0000881B0000}"/>
    <cellStyle name="_-* #,##0_-;-* #,##0_-;_-* &quot;-&quot;_-;_-@_-_추가적립명세_0908_예외적립품의_0910(완료) 3 5 2 2" xfId="16996" xr:uid="{00000000-0005-0000-0000-0000891B0000}"/>
    <cellStyle name="_-* #,##0_-;-* #,##0_-;_-* &quot;-&quot;_-;_-@_-_추가적립명세_0908_예외적립품의_0910(완료) 3 5 2 2 2" xfId="27330" xr:uid="{00000000-0005-0000-0000-00008A1B0000}"/>
    <cellStyle name="_-* #,##0_-;-* #,##0_-;_-* &quot;-&quot;_-;_-@_-_추가적립명세_0908_예외적립품의_0910(완료) 3 5 2 3" xfId="23123" xr:uid="{00000000-0005-0000-0000-00008B1B0000}"/>
    <cellStyle name="_-* #,##0_-;-* #,##0_-;_-* &quot;-&quot;_-;_-@_-_추가적립명세_0908_예외적립품의_0910(완료) 3 5 3" xfId="1909" xr:uid="{00000000-0005-0000-0000-00008C1B0000}"/>
    <cellStyle name="_-* #,##0_-;-* #,##0_-;_-* &quot;-&quot;_-;_-@_-_추가적립명세_0908_예외적립품의_0910(완료) 3 5 3 2" xfId="16997" xr:uid="{00000000-0005-0000-0000-00008D1B0000}"/>
    <cellStyle name="_-* #,##0_-;-* #,##0_-;_-* &quot;-&quot;_-;_-@_-_추가적립명세_0908_예외적립품의_0910(완료) 3 5 3 2 2" xfId="27331" xr:uid="{00000000-0005-0000-0000-00008E1B0000}"/>
    <cellStyle name="_-* #,##0_-;-* #,##0_-;_-* &quot;-&quot;_-;_-@_-_추가적립명세_0908_예외적립품의_0910(완료) 3 5 3 3" xfId="23124" xr:uid="{00000000-0005-0000-0000-00008F1B0000}"/>
    <cellStyle name="_-* #,##0_-;-* #,##0_-;_-* &quot;-&quot;_-;_-@_-_추가적립명세_0908_예외적립품의_0910(완료) 3 5 4" xfId="16995" xr:uid="{00000000-0005-0000-0000-0000901B0000}"/>
    <cellStyle name="_-* #,##0_-;-* #,##0_-;_-* &quot;-&quot;_-;_-@_-_추가적립명세_0908_예외적립품의_0910(완료) 3 5 4 2" xfId="27329" xr:uid="{00000000-0005-0000-0000-0000911B0000}"/>
    <cellStyle name="_-* #,##0_-;-* #,##0_-;_-* &quot;-&quot;_-;_-@_-_추가적립명세_0908_예외적립품의_0910(완료) 3 5 5" xfId="23122" xr:uid="{00000000-0005-0000-0000-0000921B0000}"/>
    <cellStyle name="_-* #,##0_-;-* #,##0_-;_-* &quot;-&quot;_-;_-@_-_추가적립명세_0908_예외적립품의_0910(완료) 3 6" xfId="1910" xr:uid="{00000000-0005-0000-0000-0000931B0000}"/>
    <cellStyle name="_-* #,##0_-;-* #,##0_-;_-* &quot;-&quot;_-;_-@_-_추가적립명세_0908_예외적립품의_0910(완료) 3 6 2" xfId="16998" xr:uid="{00000000-0005-0000-0000-0000941B0000}"/>
    <cellStyle name="_-* #,##0_-;-* #,##0_-;_-* &quot;-&quot;_-;_-@_-_추가적립명세_0908_예외적립품의_0910(완료) 3 6 2 2" xfId="27332" xr:uid="{00000000-0005-0000-0000-0000951B0000}"/>
    <cellStyle name="_-* #,##0_-;-* #,##0_-;_-* &quot;-&quot;_-;_-@_-_추가적립명세_0908_예외적립품의_0910(완료) 3 6 3" xfId="23125" xr:uid="{00000000-0005-0000-0000-0000961B0000}"/>
    <cellStyle name="_-* #,##0_-;-* #,##0_-;_-* &quot;-&quot;_-;_-@_-_추가적립명세_0908_예외적립품의_0910(완료) 3 7" xfId="1911" xr:uid="{00000000-0005-0000-0000-0000971B0000}"/>
    <cellStyle name="_-* #,##0_-;-* #,##0_-;_-* &quot;-&quot;_-;_-@_-_추가적립명세_0908_예외적립품의_0910(완료) 3 7 2" xfId="16999" xr:uid="{00000000-0005-0000-0000-0000981B0000}"/>
    <cellStyle name="_-* #,##0_-;-* #,##0_-;_-* &quot;-&quot;_-;_-@_-_추가적립명세_0908_예외적립품의_0910(완료) 3 7 2 2" xfId="27333" xr:uid="{00000000-0005-0000-0000-0000991B0000}"/>
    <cellStyle name="_-* #,##0_-;-* #,##0_-;_-* &quot;-&quot;_-;_-@_-_추가적립명세_0908_예외적립품의_0910(완료) 3 7 3" xfId="23126" xr:uid="{00000000-0005-0000-0000-00009A1B0000}"/>
    <cellStyle name="_-* #,##0_-;-* #,##0_-;_-* &quot;-&quot;_-;_-@_-_추가적립명세_0908_예외적립품의_0910(완료) 3 8" xfId="1912" xr:uid="{00000000-0005-0000-0000-00009B1B0000}"/>
    <cellStyle name="_-* #,##0_-;-* #,##0_-;_-* &quot;-&quot;_-;_-@_-_추가적립명세_0908_예외적립품의_0910(완료) 3 8 2" xfId="17000" xr:uid="{00000000-0005-0000-0000-00009C1B0000}"/>
    <cellStyle name="_-* #,##0_-;-* #,##0_-;_-* &quot;-&quot;_-;_-@_-_추가적립명세_0908_예외적립품의_0910(완료) 3 8 2 2" xfId="27334" xr:uid="{00000000-0005-0000-0000-00009D1B0000}"/>
    <cellStyle name="_-* #,##0_-;-* #,##0_-;_-* &quot;-&quot;_-;_-@_-_추가적립명세_0908_예외적립품의_0910(완료) 3 8 3" xfId="23127" xr:uid="{00000000-0005-0000-0000-00009E1B0000}"/>
    <cellStyle name="_-* #,##0_-;-* #,##0_-;_-* &quot;-&quot;_-;_-@_-_추가적립명세_0908_예외적립품의_0910(완료) 3 9" xfId="16975" xr:uid="{00000000-0005-0000-0000-00009F1B0000}"/>
    <cellStyle name="_-* #,##0_-;-* #,##0_-;_-* &quot;-&quot;_-;_-@_-_추가적립명세_0908_예외적립품의_0910(완료) 3 9 2" xfId="27309" xr:uid="{00000000-0005-0000-0000-0000A01B0000}"/>
    <cellStyle name="_-* #,##0_-;-* #,##0_-;_-* &quot;-&quot;_-;_-@_-_추가적립명세_0908_예외적립품의_0910(완료) 4" xfId="1913" xr:uid="{00000000-0005-0000-0000-0000A11B0000}"/>
    <cellStyle name="_-* #,##0_-;-* #,##0_-;_-* &quot;-&quot;_-;_-@_-_추가적립명세_0908_예외적립품의_0910(완료) 4 10" xfId="23128" xr:uid="{00000000-0005-0000-0000-0000A21B0000}"/>
    <cellStyle name="_-* #,##0_-;-* #,##0_-;_-* &quot;-&quot;_-;_-@_-_추가적립명세_0908_예외적립품의_0910(완료) 4 2" xfId="1914" xr:uid="{00000000-0005-0000-0000-0000A31B0000}"/>
    <cellStyle name="_-* #,##0_-;-* #,##0_-;_-* &quot;-&quot;_-;_-@_-_추가적립명세_0908_예외적립품의_0910(완료) 4 2 2" xfId="1915" xr:uid="{00000000-0005-0000-0000-0000A41B0000}"/>
    <cellStyle name="_-* #,##0_-;-* #,##0_-;_-* &quot;-&quot;_-;_-@_-_추가적립명세_0908_예외적립품의_0910(완료) 4 2 2 2" xfId="1916" xr:uid="{00000000-0005-0000-0000-0000A51B0000}"/>
    <cellStyle name="_-* #,##0_-;-* #,##0_-;_-* &quot;-&quot;_-;_-@_-_추가적립명세_0908_예외적립품의_0910(완료) 4 2 2 2 2" xfId="17004" xr:uid="{00000000-0005-0000-0000-0000A61B0000}"/>
    <cellStyle name="_-* #,##0_-;-* #,##0_-;_-* &quot;-&quot;_-;_-@_-_추가적립명세_0908_예외적립품의_0910(완료) 4 2 2 2 2 2" xfId="27338" xr:uid="{00000000-0005-0000-0000-0000A71B0000}"/>
    <cellStyle name="_-* #,##0_-;-* #,##0_-;_-* &quot;-&quot;_-;_-@_-_추가적립명세_0908_예외적립품의_0910(완료) 4 2 2 2 3" xfId="23131" xr:uid="{00000000-0005-0000-0000-0000A81B0000}"/>
    <cellStyle name="_-* #,##0_-;-* #,##0_-;_-* &quot;-&quot;_-;_-@_-_추가적립명세_0908_예외적립품의_0910(완료) 4 2 2 3" xfId="1917" xr:uid="{00000000-0005-0000-0000-0000A91B0000}"/>
    <cellStyle name="_-* #,##0_-;-* #,##0_-;_-* &quot;-&quot;_-;_-@_-_추가적립명세_0908_예외적립품의_0910(완료) 4 2 2 3 2" xfId="17005" xr:uid="{00000000-0005-0000-0000-0000AA1B0000}"/>
    <cellStyle name="_-* #,##0_-;-* #,##0_-;_-* &quot;-&quot;_-;_-@_-_추가적립명세_0908_예외적립품의_0910(완료) 4 2 2 3 2 2" xfId="27339" xr:uid="{00000000-0005-0000-0000-0000AB1B0000}"/>
    <cellStyle name="_-* #,##0_-;-* #,##0_-;_-* &quot;-&quot;_-;_-@_-_추가적립명세_0908_예외적립품의_0910(완료) 4 2 2 3 3" xfId="23132" xr:uid="{00000000-0005-0000-0000-0000AC1B0000}"/>
    <cellStyle name="_-* #,##0_-;-* #,##0_-;_-* &quot;-&quot;_-;_-@_-_추가적립명세_0908_예외적립품의_0910(완료) 4 2 2 4" xfId="17003" xr:uid="{00000000-0005-0000-0000-0000AD1B0000}"/>
    <cellStyle name="_-* #,##0_-;-* #,##0_-;_-* &quot;-&quot;_-;_-@_-_추가적립명세_0908_예외적립품의_0910(완료) 4 2 2 4 2" xfId="27337" xr:uid="{00000000-0005-0000-0000-0000AE1B0000}"/>
    <cellStyle name="_-* #,##0_-;-* #,##0_-;_-* &quot;-&quot;_-;_-@_-_추가적립명세_0908_예외적립품의_0910(완료) 4 2 2 5" xfId="23130" xr:uid="{00000000-0005-0000-0000-0000AF1B0000}"/>
    <cellStyle name="_-* #,##0_-;-* #,##0_-;_-* &quot;-&quot;_-;_-@_-_추가적립명세_0908_예외적립품의_0910(완료) 4 2 3" xfId="1918" xr:uid="{00000000-0005-0000-0000-0000B01B0000}"/>
    <cellStyle name="_-* #,##0_-;-* #,##0_-;_-* &quot;-&quot;_-;_-@_-_추가적립명세_0908_예외적립품의_0910(완료) 4 2 3 2" xfId="1919" xr:uid="{00000000-0005-0000-0000-0000B11B0000}"/>
    <cellStyle name="_-* #,##0_-;-* #,##0_-;_-* &quot;-&quot;_-;_-@_-_추가적립명세_0908_예외적립품의_0910(완료) 4 2 3 2 2" xfId="17007" xr:uid="{00000000-0005-0000-0000-0000B21B0000}"/>
    <cellStyle name="_-* #,##0_-;-* #,##0_-;_-* &quot;-&quot;_-;_-@_-_추가적립명세_0908_예외적립품의_0910(완료) 4 2 3 2 2 2" xfId="27341" xr:uid="{00000000-0005-0000-0000-0000B31B0000}"/>
    <cellStyle name="_-* #,##0_-;-* #,##0_-;_-* &quot;-&quot;_-;_-@_-_추가적립명세_0908_예외적립품의_0910(완료) 4 2 3 2 3" xfId="23134" xr:uid="{00000000-0005-0000-0000-0000B41B0000}"/>
    <cellStyle name="_-* #,##0_-;-* #,##0_-;_-* &quot;-&quot;_-;_-@_-_추가적립명세_0908_예외적립품의_0910(완료) 4 2 3 3" xfId="1920" xr:uid="{00000000-0005-0000-0000-0000B51B0000}"/>
    <cellStyle name="_-* #,##0_-;-* #,##0_-;_-* &quot;-&quot;_-;_-@_-_추가적립명세_0908_예외적립품의_0910(완료) 4 2 3 3 2" xfId="17008" xr:uid="{00000000-0005-0000-0000-0000B61B0000}"/>
    <cellStyle name="_-* #,##0_-;-* #,##0_-;_-* &quot;-&quot;_-;_-@_-_추가적립명세_0908_예외적립품의_0910(완료) 4 2 3 3 2 2" xfId="27342" xr:uid="{00000000-0005-0000-0000-0000B71B0000}"/>
    <cellStyle name="_-* #,##0_-;-* #,##0_-;_-* &quot;-&quot;_-;_-@_-_추가적립명세_0908_예외적립품의_0910(완료) 4 2 3 3 3" xfId="23135" xr:uid="{00000000-0005-0000-0000-0000B81B0000}"/>
    <cellStyle name="_-* #,##0_-;-* #,##0_-;_-* &quot;-&quot;_-;_-@_-_추가적립명세_0908_예외적립품의_0910(완료) 4 2 3 4" xfId="17006" xr:uid="{00000000-0005-0000-0000-0000B91B0000}"/>
    <cellStyle name="_-* #,##0_-;-* #,##0_-;_-* &quot;-&quot;_-;_-@_-_추가적립명세_0908_예외적립품의_0910(완료) 4 2 3 4 2" xfId="27340" xr:uid="{00000000-0005-0000-0000-0000BA1B0000}"/>
    <cellStyle name="_-* #,##0_-;-* #,##0_-;_-* &quot;-&quot;_-;_-@_-_추가적립명세_0908_예외적립품의_0910(완료) 4 2 3 5" xfId="23133" xr:uid="{00000000-0005-0000-0000-0000BB1B0000}"/>
    <cellStyle name="_-* #,##0_-;-* #,##0_-;_-* &quot;-&quot;_-;_-@_-_추가적립명세_0908_예외적립품의_0910(완료) 4 2 4" xfId="1921" xr:uid="{00000000-0005-0000-0000-0000BC1B0000}"/>
    <cellStyle name="_-* #,##0_-;-* #,##0_-;_-* &quot;-&quot;_-;_-@_-_추가적립명세_0908_예외적립품의_0910(완료) 4 2 4 2" xfId="1922" xr:uid="{00000000-0005-0000-0000-0000BD1B0000}"/>
    <cellStyle name="_-* #,##0_-;-* #,##0_-;_-* &quot;-&quot;_-;_-@_-_추가적립명세_0908_예외적립품의_0910(완료) 4 2 4 2 2" xfId="17010" xr:uid="{00000000-0005-0000-0000-0000BE1B0000}"/>
    <cellStyle name="_-* #,##0_-;-* #,##0_-;_-* &quot;-&quot;_-;_-@_-_추가적립명세_0908_예외적립품의_0910(완료) 4 2 4 2 2 2" xfId="27344" xr:uid="{00000000-0005-0000-0000-0000BF1B0000}"/>
    <cellStyle name="_-* #,##0_-;-* #,##0_-;_-* &quot;-&quot;_-;_-@_-_추가적립명세_0908_예외적립품의_0910(완료) 4 2 4 2 3" xfId="23137" xr:uid="{00000000-0005-0000-0000-0000C01B0000}"/>
    <cellStyle name="_-* #,##0_-;-* #,##0_-;_-* &quot;-&quot;_-;_-@_-_추가적립명세_0908_예외적립품의_0910(완료) 4 2 4 3" xfId="1923" xr:uid="{00000000-0005-0000-0000-0000C11B0000}"/>
    <cellStyle name="_-* #,##0_-;-* #,##0_-;_-* &quot;-&quot;_-;_-@_-_추가적립명세_0908_예외적립품의_0910(완료) 4 2 4 3 2" xfId="17011" xr:uid="{00000000-0005-0000-0000-0000C21B0000}"/>
    <cellStyle name="_-* #,##0_-;-* #,##0_-;_-* &quot;-&quot;_-;_-@_-_추가적립명세_0908_예외적립품의_0910(완료) 4 2 4 3 2 2" xfId="27345" xr:uid="{00000000-0005-0000-0000-0000C31B0000}"/>
    <cellStyle name="_-* #,##0_-;-* #,##0_-;_-* &quot;-&quot;_-;_-@_-_추가적립명세_0908_예외적립품의_0910(완료) 4 2 4 3 3" xfId="23138" xr:uid="{00000000-0005-0000-0000-0000C41B0000}"/>
    <cellStyle name="_-* #,##0_-;-* #,##0_-;_-* &quot;-&quot;_-;_-@_-_추가적립명세_0908_예외적립품의_0910(완료) 4 2 4 4" xfId="17009" xr:uid="{00000000-0005-0000-0000-0000C51B0000}"/>
    <cellStyle name="_-* #,##0_-;-* #,##0_-;_-* &quot;-&quot;_-;_-@_-_추가적립명세_0908_예외적립품의_0910(완료) 4 2 4 4 2" xfId="27343" xr:uid="{00000000-0005-0000-0000-0000C61B0000}"/>
    <cellStyle name="_-* #,##0_-;-* #,##0_-;_-* &quot;-&quot;_-;_-@_-_추가적립명세_0908_예외적립품의_0910(완료) 4 2 4 5" xfId="23136" xr:uid="{00000000-0005-0000-0000-0000C71B0000}"/>
    <cellStyle name="_-* #,##0_-;-* #,##0_-;_-* &quot;-&quot;_-;_-@_-_추가적립명세_0908_예외적립품의_0910(완료) 4 2 5" xfId="1924" xr:uid="{00000000-0005-0000-0000-0000C81B0000}"/>
    <cellStyle name="_-* #,##0_-;-* #,##0_-;_-* &quot;-&quot;_-;_-@_-_추가적립명세_0908_예외적립품의_0910(완료) 4 2 5 2" xfId="17012" xr:uid="{00000000-0005-0000-0000-0000C91B0000}"/>
    <cellStyle name="_-* #,##0_-;-* #,##0_-;_-* &quot;-&quot;_-;_-@_-_추가적립명세_0908_예외적립품의_0910(완료) 4 2 5 2 2" xfId="27346" xr:uid="{00000000-0005-0000-0000-0000CA1B0000}"/>
    <cellStyle name="_-* #,##0_-;-* #,##0_-;_-* &quot;-&quot;_-;_-@_-_추가적립명세_0908_예외적립품의_0910(완료) 4 2 5 3" xfId="23139" xr:uid="{00000000-0005-0000-0000-0000CB1B0000}"/>
    <cellStyle name="_-* #,##0_-;-* #,##0_-;_-* &quot;-&quot;_-;_-@_-_추가적립명세_0908_예외적립품의_0910(완료) 4 2 6" xfId="1925" xr:uid="{00000000-0005-0000-0000-0000CC1B0000}"/>
    <cellStyle name="_-* #,##0_-;-* #,##0_-;_-* &quot;-&quot;_-;_-@_-_추가적립명세_0908_예외적립품의_0910(완료) 4 2 6 2" xfId="17013" xr:uid="{00000000-0005-0000-0000-0000CD1B0000}"/>
    <cellStyle name="_-* #,##0_-;-* #,##0_-;_-* &quot;-&quot;_-;_-@_-_추가적립명세_0908_예외적립품의_0910(완료) 4 2 6 2 2" xfId="27347" xr:uid="{00000000-0005-0000-0000-0000CE1B0000}"/>
    <cellStyle name="_-* #,##0_-;-* #,##0_-;_-* &quot;-&quot;_-;_-@_-_추가적립명세_0908_예외적립품의_0910(완료) 4 2 6 3" xfId="23140" xr:uid="{00000000-0005-0000-0000-0000CF1B0000}"/>
    <cellStyle name="_-* #,##0_-;-* #,##0_-;_-* &quot;-&quot;_-;_-@_-_추가적립명세_0908_예외적립품의_0910(완료) 4 2 7" xfId="1926" xr:uid="{00000000-0005-0000-0000-0000D01B0000}"/>
    <cellStyle name="_-* #,##0_-;-* #,##0_-;_-* &quot;-&quot;_-;_-@_-_추가적립명세_0908_예외적립품의_0910(완료) 4 2 7 2" xfId="17014" xr:uid="{00000000-0005-0000-0000-0000D11B0000}"/>
    <cellStyle name="_-* #,##0_-;-* #,##0_-;_-* &quot;-&quot;_-;_-@_-_추가적립명세_0908_예외적립품의_0910(완료) 4 2 7 2 2" xfId="27348" xr:uid="{00000000-0005-0000-0000-0000D21B0000}"/>
    <cellStyle name="_-* #,##0_-;-* #,##0_-;_-* &quot;-&quot;_-;_-@_-_추가적립명세_0908_예외적립품의_0910(완료) 4 2 7 3" xfId="23141" xr:uid="{00000000-0005-0000-0000-0000D31B0000}"/>
    <cellStyle name="_-* #,##0_-;-* #,##0_-;_-* &quot;-&quot;_-;_-@_-_추가적립명세_0908_예외적립품의_0910(완료) 4 2 8" xfId="17002" xr:uid="{00000000-0005-0000-0000-0000D41B0000}"/>
    <cellStyle name="_-* #,##0_-;-* #,##0_-;_-* &quot;-&quot;_-;_-@_-_추가적립명세_0908_예외적립품의_0910(완료) 4 2 8 2" xfId="27336" xr:uid="{00000000-0005-0000-0000-0000D51B0000}"/>
    <cellStyle name="_-* #,##0_-;-* #,##0_-;_-* &quot;-&quot;_-;_-@_-_추가적립명세_0908_예외적립품의_0910(완료) 4 2 9" xfId="23129" xr:uid="{00000000-0005-0000-0000-0000D61B0000}"/>
    <cellStyle name="_-* #,##0_-;-* #,##0_-;_-* &quot;-&quot;_-;_-@_-_추가적립명세_0908_예외적립품의_0910(완료) 4 3" xfId="1927" xr:uid="{00000000-0005-0000-0000-0000D71B0000}"/>
    <cellStyle name="_-* #,##0_-;-* #,##0_-;_-* &quot;-&quot;_-;_-@_-_추가적립명세_0908_예외적립품의_0910(완료) 4 3 2" xfId="1928" xr:uid="{00000000-0005-0000-0000-0000D81B0000}"/>
    <cellStyle name="_-* #,##0_-;-* #,##0_-;_-* &quot;-&quot;_-;_-@_-_추가적립명세_0908_예외적립품의_0910(완료) 4 3 2 2" xfId="17016" xr:uid="{00000000-0005-0000-0000-0000D91B0000}"/>
    <cellStyle name="_-* #,##0_-;-* #,##0_-;_-* &quot;-&quot;_-;_-@_-_추가적립명세_0908_예외적립품의_0910(완료) 4 3 2 2 2" xfId="27350" xr:uid="{00000000-0005-0000-0000-0000DA1B0000}"/>
    <cellStyle name="_-* #,##0_-;-* #,##0_-;_-* &quot;-&quot;_-;_-@_-_추가적립명세_0908_예외적립품의_0910(완료) 4 3 2 3" xfId="23143" xr:uid="{00000000-0005-0000-0000-0000DB1B0000}"/>
    <cellStyle name="_-* #,##0_-;-* #,##0_-;_-* &quot;-&quot;_-;_-@_-_추가적립명세_0908_예외적립품의_0910(완료) 4 3 3" xfId="1929" xr:uid="{00000000-0005-0000-0000-0000DC1B0000}"/>
    <cellStyle name="_-* #,##0_-;-* #,##0_-;_-* &quot;-&quot;_-;_-@_-_추가적립명세_0908_예외적립품의_0910(완료) 4 3 3 2" xfId="17017" xr:uid="{00000000-0005-0000-0000-0000DD1B0000}"/>
    <cellStyle name="_-* #,##0_-;-* #,##0_-;_-* &quot;-&quot;_-;_-@_-_추가적립명세_0908_예외적립품의_0910(완료) 4 3 3 2 2" xfId="27351" xr:uid="{00000000-0005-0000-0000-0000DE1B0000}"/>
    <cellStyle name="_-* #,##0_-;-* #,##0_-;_-* &quot;-&quot;_-;_-@_-_추가적립명세_0908_예외적립품의_0910(완료) 4 3 3 3" xfId="23144" xr:uid="{00000000-0005-0000-0000-0000DF1B0000}"/>
    <cellStyle name="_-* #,##0_-;-* #,##0_-;_-* &quot;-&quot;_-;_-@_-_추가적립명세_0908_예외적립품의_0910(완료) 4 3 4" xfId="17015" xr:uid="{00000000-0005-0000-0000-0000E01B0000}"/>
    <cellStyle name="_-* #,##0_-;-* #,##0_-;_-* &quot;-&quot;_-;_-@_-_추가적립명세_0908_예외적립품의_0910(완료) 4 3 4 2" xfId="27349" xr:uid="{00000000-0005-0000-0000-0000E11B0000}"/>
    <cellStyle name="_-* #,##0_-;-* #,##0_-;_-* &quot;-&quot;_-;_-@_-_추가적립명세_0908_예외적립품의_0910(완료) 4 3 5" xfId="23142" xr:uid="{00000000-0005-0000-0000-0000E21B0000}"/>
    <cellStyle name="_-* #,##0_-;-* #,##0_-;_-* &quot;-&quot;_-;_-@_-_추가적립명세_0908_예외적립품의_0910(완료) 4 4" xfId="1930" xr:uid="{00000000-0005-0000-0000-0000E31B0000}"/>
    <cellStyle name="_-* #,##0_-;-* #,##0_-;_-* &quot;-&quot;_-;_-@_-_추가적립명세_0908_예외적립품의_0910(완료) 4 4 2" xfId="1931" xr:uid="{00000000-0005-0000-0000-0000E41B0000}"/>
    <cellStyle name="_-* #,##0_-;-* #,##0_-;_-* &quot;-&quot;_-;_-@_-_추가적립명세_0908_예외적립품의_0910(완료) 4 4 2 2" xfId="17019" xr:uid="{00000000-0005-0000-0000-0000E51B0000}"/>
    <cellStyle name="_-* #,##0_-;-* #,##0_-;_-* &quot;-&quot;_-;_-@_-_추가적립명세_0908_예외적립품의_0910(완료) 4 4 2 2 2" xfId="27353" xr:uid="{00000000-0005-0000-0000-0000E61B0000}"/>
    <cellStyle name="_-* #,##0_-;-* #,##0_-;_-* &quot;-&quot;_-;_-@_-_추가적립명세_0908_예외적립품의_0910(완료) 4 4 2 3" xfId="23146" xr:uid="{00000000-0005-0000-0000-0000E71B0000}"/>
    <cellStyle name="_-* #,##0_-;-* #,##0_-;_-* &quot;-&quot;_-;_-@_-_추가적립명세_0908_예외적립품의_0910(완료) 4 4 3" xfId="1932" xr:uid="{00000000-0005-0000-0000-0000E81B0000}"/>
    <cellStyle name="_-* #,##0_-;-* #,##0_-;_-* &quot;-&quot;_-;_-@_-_추가적립명세_0908_예외적립품의_0910(완료) 4 4 3 2" xfId="17020" xr:uid="{00000000-0005-0000-0000-0000E91B0000}"/>
    <cellStyle name="_-* #,##0_-;-* #,##0_-;_-* &quot;-&quot;_-;_-@_-_추가적립명세_0908_예외적립품의_0910(완료) 4 4 3 2 2" xfId="27354" xr:uid="{00000000-0005-0000-0000-0000EA1B0000}"/>
    <cellStyle name="_-* #,##0_-;-* #,##0_-;_-* &quot;-&quot;_-;_-@_-_추가적립명세_0908_예외적립품의_0910(완료) 4 4 3 3" xfId="23147" xr:uid="{00000000-0005-0000-0000-0000EB1B0000}"/>
    <cellStyle name="_-* #,##0_-;-* #,##0_-;_-* &quot;-&quot;_-;_-@_-_추가적립명세_0908_예외적립품의_0910(완료) 4 4 4" xfId="17018" xr:uid="{00000000-0005-0000-0000-0000EC1B0000}"/>
    <cellStyle name="_-* #,##0_-;-* #,##0_-;_-* &quot;-&quot;_-;_-@_-_추가적립명세_0908_예외적립품의_0910(완료) 4 4 4 2" xfId="27352" xr:uid="{00000000-0005-0000-0000-0000ED1B0000}"/>
    <cellStyle name="_-* #,##0_-;-* #,##0_-;_-* &quot;-&quot;_-;_-@_-_추가적립명세_0908_예외적립품의_0910(완료) 4 4 5" xfId="23145" xr:uid="{00000000-0005-0000-0000-0000EE1B0000}"/>
    <cellStyle name="_-* #,##0_-;-* #,##0_-;_-* &quot;-&quot;_-;_-@_-_추가적립명세_0908_예외적립품의_0910(완료) 4 5" xfId="1933" xr:uid="{00000000-0005-0000-0000-0000EF1B0000}"/>
    <cellStyle name="_-* #,##0_-;-* #,##0_-;_-* &quot;-&quot;_-;_-@_-_추가적립명세_0908_예외적립품의_0910(완료) 4 5 2" xfId="1934" xr:uid="{00000000-0005-0000-0000-0000F01B0000}"/>
    <cellStyle name="_-* #,##0_-;-* #,##0_-;_-* &quot;-&quot;_-;_-@_-_추가적립명세_0908_예외적립품의_0910(완료) 4 5 2 2" xfId="17022" xr:uid="{00000000-0005-0000-0000-0000F11B0000}"/>
    <cellStyle name="_-* #,##0_-;-* #,##0_-;_-* &quot;-&quot;_-;_-@_-_추가적립명세_0908_예외적립품의_0910(완료) 4 5 2 2 2" xfId="27356" xr:uid="{00000000-0005-0000-0000-0000F21B0000}"/>
    <cellStyle name="_-* #,##0_-;-* #,##0_-;_-* &quot;-&quot;_-;_-@_-_추가적립명세_0908_예외적립품의_0910(완료) 4 5 2 3" xfId="23149" xr:uid="{00000000-0005-0000-0000-0000F31B0000}"/>
    <cellStyle name="_-* #,##0_-;-* #,##0_-;_-* &quot;-&quot;_-;_-@_-_추가적립명세_0908_예외적립품의_0910(완료) 4 5 3" xfId="1935" xr:uid="{00000000-0005-0000-0000-0000F41B0000}"/>
    <cellStyle name="_-* #,##0_-;-* #,##0_-;_-* &quot;-&quot;_-;_-@_-_추가적립명세_0908_예외적립품의_0910(완료) 4 5 3 2" xfId="17023" xr:uid="{00000000-0005-0000-0000-0000F51B0000}"/>
    <cellStyle name="_-* #,##0_-;-* #,##0_-;_-* &quot;-&quot;_-;_-@_-_추가적립명세_0908_예외적립품의_0910(완료) 4 5 3 2 2" xfId="27357" xr:uid="{00000000-0005-0000-0000-0000F61B0000}"/>
    <cellStyle name="_-* #,##0_-;-* #,##0_-;_-* &quot;-&quot;_-;_-@_-_추가적립명세_0908_예외적립품의_0910(완료) 4 5 3 3" xfId="23150" xr:uid="{00000000-0005-0000-0000-0000F71B0000}"/>
    <cellStyle name="_-* #,##0_-;-* #,##0_-;_-* &quot;-&quot;_-;_-@_-_추가적립명세_0908_예외적립품의_0910(완료) 4 5 4" xfId="17021" xr:uid="{00000000-0005-0000-0000-0000F81B0000}"/>
    <cellStyle name="_-* #,##0_-;-* #,##0_-;_-* &quot;-&quot;_-;_-@_-_추가적립명세_0908_예외적립품의_0910(완료) 4 5 4 2" xfId="27355" xr:uid="{00000000-0005-0000-0000-0000F91B0000}"/>
    <cellStyle name="_-* #,##0_-;-* #,##0_-;_-* &quot;-&quot;_-;_-@_-_추가적립명세_0908_예외적립품의_0910(완료) 4 5 5" xfId="23148" xr:uid="{00000000-0005-0000-0000-0000FA1B0000}"/>
    <cellStyle name="_-* #,##0_-;-* #,##0_-;_-* &quot;-&quot;_-;_-@_-_추가적립명세_0908_예외적립품의_0910(완료) 4 6" xfId="1936" xr:uid="{00000000-0005-0000-0000-0000FB1B0000}"/>
    <cellStyle name="_-* #,##0_-;-* #,##0_-;_-* &quot;-&quot;_-;_-@_-_추가적립명세_0908_예외적립품의_0910(완료) 4 6 2" xfId="17024" xr:uid="{00000000-0005-0000-0000-0000FC1B0000}"/>
    <cellStyle name="_-* #,##0_-;-* #,##0_-;_-* &quot;-&quot;_-;_-@_-_추가적립명세_0908_예외적립품의_0910(완료) 4 6 2 2" xfId="27358" xr:uid="{00000000-0005-0000-0000-0000FD1B0000}"/>
    <cellStyle name="_-* #,##0_-;-* #,##0_-;_-* &quot;-&quot;_-;_-@_-_추가적립명세_0908_예외적립품의_0910(완료) 4 6 3" xfId="23151" xr:uid="{00000000-0005-0000-0000-0000FE1B0000}"/>
    <cellStyle name="_-* #,##0_-;-* #,##0_-;_-* &quot;-&quot;_-;_-@_-_추가적립명세_0908_예외적립품의_0910(완료) 4 7" xfId="1937" xr:uid="{00000000-0005-0000-0000-0000FF1B0000}"/>
    <cellStyle name="_-* #,##0_-;-* #,##0_-;_-* &quot;-&quot;_-;_-@_-_추가적립명세_0908_예외적립품의_0910(완료) 4 7 2" xfId="17025" xr:uid="{00000000-0005-0000-0000-0000001C0000}"/>
    <cellStyle name="_-* #,##0_-;-* #,##0_-;_-* &quot;-&quot;_-;_-@_-_추가적립명세_0908_예외적립품의_0910(완료) 4 7 2 2" xfId="27359" xr:uid="{00000000-0005-0000-0000-0000011C0000}"/>
    <cellStyle name="_-* #,##0_-;-* #,##0_-;_-* &quot;-&quot;_-;_-@_-_추가적립명세_0908_예외적립품의_0910(완료) 4 7 3" xfId="23152" xr:uid="{00000000-0005-0000-0000-0000021C0000}"/>
    <cellStyle name="_-* #,##0_-;-* #,##0_-;_-* &quot;-&quot;_-;_-@_-_추가적립명세_0908_예외적립품의_0910(완료) 4 8" xfId="1938" xr:uid="{00000000-0005-0000-0000-0000031C0000}"/>
    <cellStyle name="_-* #,##0_-;-* #,##0_-;_-* &quot;-&quot;_-;_-@_-_추가적립명세_0908_예외적립품의_0910(완료) 4 8 2" xfId="17026" xr:uid="{00000000-0005-0000-0000-0000041C0000}"/>
    <cellStyle name="_-* #,##0_-;-* #,##0_-;_-* &quot;-&quot;_-;_-@_-_추가적립명세_0908_예외적립품의_0910(완료) 4 8 2 2" xfId="27360" xr:uid="{00000000-0005-0000-0000-0000051C0000}"/>
    <cellStyle name="_-* #,##0_-;-* #,##0_-;_-* &quot;-&quot;_-;_-@_-_추가적립명세_0908_예외적립품의_0910(완료) 4 8 3" xfId="23153" xr:uid="{00000000-0005-0000-0000-0000061C0000}"/>
    <cellStyle name="_-* #,##0_-;-* #,##0_-;_-* &quot;-&quot;_-;_-@_-_추가적립명세_0908_예외적립품의_0910(완료) 4 9" xfId="17001" xr:uid="{00000000-0005-0000-0000-0000071C0000}"/>
    <cellStyle name="_-* #,##0_-;-* #,##0_-;_-* &quot;-&quot;_-;_-@_-_추가적립명세_0908_예외적립품의_0910(완료) 4 9 2" xfId="27335" xr:uid="{00000000-0005-0000-0000-0000081C0000}"/>
    <cellStyle name="_-* #,##0_-;-* #,##0_-;_-* &quot;-&quot;_-;_-@_-_추가적립명세_0908_예외적립품의_0910(완료) 5" xfId="1939" xr:uid="{00000000-0005-0000-0000-0000091C0000}"/>
    <cellStyle name="_-* #,##0_-;-* #,##0_-;_-* &quot;-&quot;_-;_-@_-_추가적립명세_0908_예외적립품의_0910(완료) 5 2" xfId="1940" xr:uid="{00000000-0005-0000-0000-00000A1C0000}"/>
    <cellStyle name="_-* #,##0_-;-* #,##0_-;_-* &quot;-&quot;_-;_-@_-_추가적립명세_0908_예외적립품의_0910(완료) 5 2 2" xfId="1941" xr:uid="{00000000-0005-0000-0000-00000B1C0000}"/>
    <cellStyle name="_-* #,##0_-;-* #,##0_-;_-* &quot;-&quot;_-;_-@_-_추가적립명세_0908_예외적립품의_0910(완료) 5 2 2 2" xfId="17029" xr:uid="{00000000-0005-0000-0000-00000C1C0000}"/>
    <cellStyle name="_-* #,##0_-;-* #,##0_-;_-* &quot;-&quot;_-;_-@_-_추가적립명세_0908_예외적립품의_0910(완료) 5 2 2 2 2" xfId="27363" xr:uid="{00000000-0005-0000-0000-00000D1C0000}"/>
    <cellStyle name="_-* #,##0_-;-* #,##0_-;_-* &quot;-&quot;_-;_-@_-_추가적립명세_0908_예외적립품의_0910(완료) 5 2 2 3" xfId="23156" xr:uid="{00000000-0005-0000-0000-00000E1C0000}"/>
    <cellStyle name="_-* #,##0_-;-* #,##0_-;_-* &quot;-&quot;_-;_-@_-_추가적립명세_0908_예외적립품의_0910(완료) 5 2 3" xfId="1942" xr:uid="{00000000-0005-0000-0000-00000F1C0000}"/>
    <cellStyle name="_-* #,##0_-;-* #,##0_-;_-* &quot;-&quot;_-;_-@_-_추가적립명세_0908_예외적립품의_0910(완료) 5 2 3 2" xfId="17030" xr:uid="{00000000-0005-0000-0000-0000101C0000}"/>
    <cellStyle name="_-* #,##0_-;-* #,##0_-;_-* &quot;-&quot;_-;_-@_-_추가적립명세_0908_예외적립품의_0910(완료) 5 2 3 2 2" xfId="27364" xr:uid="{00000000-0005-0000-0000-0000111C0000}"/>
    <cellStyle name="_-* #,##0_-;-* #,##0_-;_-* &quot;-&quot;_-;_-@_-_추가적립명세_0908_예외적립품의_0910(완료) 5 2 3 3" xfId="23157" xr:uid="{00000000-0005-0000-0000-0000121C0000}"/>
    <cellStyle name="_-* #,##0_-;-* #,##0_-;_-* &quot;-&quot;_-;_-@_-_추가적립명세_0908_예외적립품의_0910(완료) 5 2 4" xfId="17028" xr:uid="{00000000-0005-0000-0000-0000131C0000}"/>
    <cellStyle name="_-* #,##0_-;-* #,##0_-;_-* &quot;-&quot;_-;_-@_-_추가적립명세_0908_예외적립품의_0910(완료) 5 2 4 2" xfId="27362" xr:uid="{00000000-0005-0000-0000-0000141C0000}"/>
    <cellStyle name="_-* #,##0_-;-* #,##0_-;_-* &quot;-&quot;_-;_-@_-_추가적립명세_0908_예외적립품의_0910(완료) 5 2 5" xfId="23155" xr:uid="{00000000-0005-0000-0000-0000151C0000}"/>
    <cellStyle name="_-* #,##0_-;-* #,##0_-;_-* &quot;-&quot;_-;_-@_-_추가적립명세_0908_예외적립품의_0910(완료) 5 3" xfId="1943" xr:uid="{00000000-0005-0000-0000-0000161C0000}"/>
    <cellStyle name="_-* #,##0_-;-* #,##0_-;_-* &quot;-&quot;_-;_-@_-_추가적립명세_0908_예외적립품의_0910(완료) 5 3 2" xfId="1944" xr:uid="{00000000-0005-0000-0000-0000171C0000}"/>
    <cellStyle name="_-* #,##0_-;-* #,##0_-;_-* &quot;-&quot;_-;_-@_-_추가적립명세_0908_예외적립품의_0910(완료) 5 3 2 2" xfId="17032" xr:uid="{00000000-0005-0000-0000-0000181C0000}"/>
    <cellStyle name="_-* #,##0_-;-* #,##0_-;_-* &quot;-&quot;_-;_-@_-_추가적립명세_0908_예외적립품의_0910(완료) 5 3 2 2 2" xfId="27366" xr:uid="{00000000-0005-0000-0000-0000191C0000}"/>
    <cellStyle name="_-* #,##0_-;-* #,##0_-;_-* &quot;-&quot;_-;_-@_-_추가적립명세_0908_예외적립품의_0910(완료) 5 3 2 3" xfId="23159" xr:uid="{00000000-0005-0000-0000-00001A1C0000}"/>
    <cellStyle name="_-* #,##0_-;-* #,##0_-;_-* &quot;-&quot;_-;_-@_-_추가적립명세_0908_예외적립품의_0910(완료) 5 3 3" xfId="1945" xr:uid="{00000000-0005-0000-0000-00001B1C0000}"/>
    <cellStyle name="_-* #,##0_-;-* #,##0_-;_-* &quot;-&quot;_-;_-@_-_추가적립명세_0908_예외적립품의_0910(완료) 5 3 3 2" xfId="17033" xr:uid="{00000000-0005-0000-0000-00001C1C0000}"/>
    <cellStyle name="_-* #,##0_-;-* #,##0_-;_-* &quot;-&quot;_-;_-@_-_추가적립명세_0908_예외적립품의_0910(완료) 5 3 3 2 2" xfId="27367" xr:uid="{00000000-0005-0000-0000-00001D1C0000}"/>
    <cellStyle name="_-* #,##0_-;-* #,##0_-;_-* &quot;-&quot;_-;_-@_-_추가적립명세_0908_예외적립품의_0910(완료) 5 3 3 3" xfId="23160" xr:uid="{00000000-0005-0000-0000-00001E1C0000}"/>
    <cellStyle name="_-* #,##0_-;-* #,##0_-;_-* &quot;-&quot;_-;_-@_-_추가적립명세_0908_예외적립품의_0910(완료) 5 3 4" xfId="17031" xr:uid="{00000000-0005-0000-0000-00001F1C0000}"/>
    <cellStyle name="_-* #,##0_-;-* #,##0_-;_-* &quot;-&quot;_-;_-@_-_추가적립명세_0908_예외적립품의_0910(완료) 5 3 4 2" xfId="27365" xr:uid="{00000000-0005-0000-0000-0000201C0000}"/>
    <cellStyle name="_-* #,##0_-;-* #,##0_-;_-* &quot;-&quot;_-;_-@_-_추가적립명세_0908_예외적립품의_0910(완료) 5 3 5" xfId="23158" xr:uid="{00000000-0005-0000-0000-0000211C0000}"/>
    <cellStyle name="_-* #,##0_-;-* #,##0_-;_-* &quot;-&quot;_-;_-@_-_추가적립명세_0908_예외적립품의_0910(완료) 5 4" xfId="1946" xr:uid="{00000000-0005-0000-0000-0000221C0000}"/>
    <cellStyle name="_-* #,##0_-;-* #,##0_-;_-* &quot;-&quot;_-;_-@_-_추가적립명세_0908_예외적립품의_0910(완료) 5 4 2" xfId="1947" xr:uid="{00000000-0005-0000-0000-0000231C0000}"/>
    <cellStyle name="_-* #,##0_-;-* #,##0_-;_-* &quot;-&quot;_-;_-@_-_추가적립명세_0908_예외적립품의_0910(완료) 5 4 2 2" xfId="17035" xr:uid="{00000000-0005-0000-0000-0000241C0000}"/>
    <cellStyle name="_-* #,##0_-;-* #,##0_-;_-* &quot;-&quot;_-;_-@_-_추가적립명세_0908_예외적립품의_0910(완료) 5 4 2 2 2" xfId="27369" xr:uid="{00000000-0005-0000-0000-0000251C0000}"/>
    <cellStyle name="_-* #,##0_-;-* #,##0_-;_-* &quot;-&quot;_-;_-@_-_추가적립명세_0908_예외적립품의_0910(완료) 5 4 2 3" xfId="23162" xr:uid="{00000000-0005-0000-0000-0000261C0000}"/>
    <cellStyle name="_-* #,##0_-;-* #,##0_-;_-* &quot;-&quot;_-;_-@_-_추가적립명세_0908_예외적립품의_0910(완료) 5 4 3" xfId="1948" xr:uid="{00000000-0005-0000-0000-0000271C0000}"/>
    <cellStyle name="_-* #,##0_-;-* #,##0_-;_-* &quot;-&quot;_-;_-@_-_추가적립명세_0908_예외적립품의_0910(완료) 5 4 3 2" xfId="17036" xr:uid="{00000000-0005-0000-0000-0000281C0000}"/>
    <cellStyle name="_-* #,##0_-;-* #,##0_-;_-* &quot;-&quot;_-;_-@_-_추가적립명세_0908_예외적립품의_0910(완료) 5 4 3 2 2" xfId="27370" xr:uid="{00000000-0005-0000-0000-0000291C0000}"/>
    <cellStyle name="_-* #,##0_-;-* #,##0_-;_-* &quot;-&quot;_-;_-@_-_추가적립명세_0908_예외적립품의_0910(완료) 5 4 3 3" xfId="23163" xr:uid="{00000000-0005-0000-0000-00002A1C0000}"/>
    <cellStyle name="_-* #,##0_-;-* #,##0_-;_-* &quot;-&quot;_-;_-@_-_추가적립명세_0908_예외적립품의_0910(완료) 5 4 4" xfId="17034" xr:uid="{00000000-0005-0000-0000-00002B1C0000}"/>
    <cellStyle name="_-* #,##0_-;-* #,##0_-;_-* &quot;-&quot;_-;_-@_-_추가적립명세_0908_예외적립품의_0910(완료) 5 4 4 2" xfId="27368" xr:uid="{00000000-0005-0000-0000-00002C1C0000}"/>
    <cellStyle name="_-* #,##0_-;-* #,##0_-;_-* &quot;-&quot;_-;_-@_-_추가적립명세_0908_예외적립품의_0910(완료) 5 4 5" xfId="23161" xr:uid="{00000000-0005-0000-0000-00002D1C0000}"/>
    <cellStyle name="_-* #,##0_-;-* #,##0_-;_-* &quot;-&quot;_-;_-@_-_추가적립명세_0908_예외적립품의_0910(완료) 5 5" xfId="1949" xr:uid="{00000000-0005-0000-0000-00002E1C0000}"/>
    <cellStyle name="_-* #,##0_-;-* #,##0_-;_-* &quot;-&quot;_-;_-@_-_추가적립명세_0908_예외적립품의_0910(완료) 5 5 2" xfId="17037" xr:uid="{00000000-0005-0000-0000-00002F1C0000}"/>
    <cellStyle name="_-* #,##0_-;-* #,##0_-;_-* &quot;-&quot;_-;_-@_-_추가적립명세_0908_예외적립품의_0910(완료) 5 5 2 2" xfId="27371" xr:uid="{00000000-0005-0000-0000-0000301C0000}"/>
    <cellStyle name="_-* #,##0_-;-* #,##0_-;_-* &quot;-&quot;_-;_-@_-_추가적립명세_0908_예외적립품의_0910(완료) 5 5 3" xfId="23164" xr:uid="{00000000-0005-0000-0000-0000311C0000}"/>
    <cellStyle name="_-* #,##0_-;-* #,##0_-;_-* &quot;-&quot;_-;_-@_-_추가적립명세_0908_예외적립품의_0910(완료) 5 6" xfId="1950" xr:uid="{00000000-0005-0000-0000-0000321C0000}"/>
    <cellStyle name="_-* #,##0_-;-* #,##0_-;_-* &quot;-&quot;_-;_-@_-_추가적립명세_0908_예외적립품의_0910(완료) 5 6 2" xfId="17038" xr:uid="{00000000-0005-0000-0000-0000331C0000}"/>
    <cellStyle name="_-* #,##0_-;-* #,##0_-;_-* &quot;-&quot;_-;_-@_-_추가적립명세_0908_예외적립품의_0910(완료) 5 6 2 2" xfId="27372" xr:uid="{00000000-0005-0000-0000-0000341C0000}"/>
    <cellStyle name="_-* #,##0_-;-* #,##0_-;_-* &quot;-&quot;_-;_-@_-_추가적립명세_0908_예외적립품의_0910(완료) 5 6 3" xfId="23165" xr:uid="{00000000-0005-0000-0000-0000351C0000}"/>
    <cellStyle name="_-* #,##0_-;-* #,##0_-;_-* &quot;-&quot;_-;_-@_-_추가적립명세_0908_예외적립품의_0910(완료) 5 7" xfId="1951" xr:uid="{00000000-0005-0000-0000-0000361C0000}"/>
    <cellStyle name="_-* #,##0_-;-* #,##0_-;_-* &quot;-&quot;_-;_-@_-_추가적립명세_0908_예외적립품의_0910(완료) 5 7 2" xfId="17039" xr:uid="{00000000-0005-0000-0000-0000371C0000}"/>
    <cellStyle name="_-* #,##0_-;-* #,##0_-;_-* &quot;-&quot;_-;_-@_-_추가적립명세_0908_예외적립품의_0910(완료) 5 7 2 2" xfId="27373" xr:uid="{00000000-0005-0000-0000-0000381C0000}"/>
    <cellStyle name="_-* #,##0_-;-* #,##0_-;_-* &quot;-&quot;_-;_-@_-_추가적립명세_0908_예외적립품의_0910(완료) 5 7 3" xfId="23166" xr:uid="{00000000-0005-0000-0000-0000391C0000}"/>
    <cellStyle name="_-* #,##0_-;-* #,##0_-;_-* &quot;-&quot;_-;_-@_-_추가적립명세_0908_예외적립품의_0910(완료) 5 8" xfId="17027" xr:uid="{00000000-0005-0000-0000-00003A1C0000}"/>
    <cellStyle name="_-* #,##0_-;-* #,##0_-;_-* &quot;-&quot;_-;_-@_-_추가적립명세_0908_예외적립품의_0910(완료) 5 8 2" xfId="27361" xr:uid="{00000000-0005-0000-0000-00003B1C0000}"/>
    <cellStyle name="_-* #,##0_-;-* #,##0_-;_-* &quot;-&quot;_-;_-@_-_추가적립명세_0908_예외적립품의_0910(완료) 5 9" xfId="23154" xr:uid="{00000000-0005-0000-0000-00003C1C0000}"/>
    <cellStyle name="_-* #,##0_-;-* #,##0_-;_-* &quot;-&quot;_-;_-@_-_추가적립명세_0908_예외적립품의_0910(완료) 6" xfId="1952" xr:uid="{00000000-0005-0000-0000-00003D1C0000}"/>
    <cellStyle name="_-* #,##0_-;-* #,##0_-;_-* &quot;-&quot;_-;_-@_-_추가적립명세_0908_예외적립품의_0910(완료) 6 2" xfId="1953" xr:uid="{00000000-0005-0000-0000-00003E1C0000}"/>
    <cellStyle name="_-* #,##0_-;-* #,##0_-;_-* &quot;-&quot;_-;_-@_-_추가적립명세_0908_예외적립품의_0910(완료) 6 2 2" xfId="17041" xr:uid="{00000000-0005-0000-0000-00003F1C0000}"/>
    <cellStyle name="_-* #,##0_-;-* #,##0_-;_-* &quot;-&quot;_-;_-@_-_추가적립명세_0908_예외적립품의_0910(완료) 6 2 2 2" xfId="27375" xr:uid="{00000000-0005-0000-0000-0000401C0000}"/>
    <cellStyle name="_-* #,##0_-;-* #,##0_-;_-* &quot;-&quot;_-;_-@_-_추가적립명세_0908_예외적립품의_0910(완료) 6 2 3" xfId="23168" xr:uid="{00000000-0005-0000-0000-0000411C0000}"/>
    <cellStyle name="_-* #,##0_-;-* #,##0_-;_-* &quot;-&quot;_-;_-@_-_추가적립명세_0908_예외적립품의_0910(완료) 6 3" xfId="1954" xr:uid="{00000000-0005-0000-0000-0000421C0000}"/>
    <cellStyle name="_-* #,##0_-;-* #,##0_-;_-* &quot;-&quot;_-;_-@_-_추가적립명세_0908_예외적립품의_0910(완료) 6 3 2" xfId="17042" xr:uid="{00000000-0005-0000-0000-0000431C0000}"/>
    <cellStyle name="_-* #,##0_-;-* #,##0_-;_-* &quot;-&quot;_-;_-@_-_추가적립명세_0908_예외적립품의_0910(완료) 6 3 2 2" xfId="27376" xr:uid="{00000000-0005-0000-0000-0000441C0000}"/>
    <cellStyle name="_-* #,##0_-;-* #,##0_-;_-* &quot;-&quot;_-;_-@_-_추가적립명세_0908_예외적립품의_0910(완료) 6 3 3" xfId="23169" xr:uid="{00000000-0005-0000-0000-0000451C0000}"/>
    <cellStyle name="_-* #,##0_-;-* #,##0_-;_-* &quot;-&quot;_-;_-@_-_추가적립명세_0908_예외적립품의_0910(완료) 6 4" xfId="17040" xr:uid="{00000000-0005-0000-0000-0000461C0000}"/>
    <cellStyle name="_-* #,##0_-;-* #,##0_-;_-* &quot;-&quot;_-;_-@_-_추가적립명세_0908_예외적립품의_0910(완료) 6 4 2" xfId="27374" xr:uid="{00000000-0005-0000-0000-0000471C0000}"/>
    <cellStyle name="_-* #,##0_-;-* #,##0_-;_-* &quot;-&quot;_-;_-@_-_추가적립명세_0908_예외적립품의_0910(완료) 6 5" xfId="23167" xr:uid="{00000000-0005-0000-0000-0000481C0000}"/>
    <cellStyle name="_-* #,##0_-;-* #,##0_-;_-* &quot;-&quot;_-;_-@_-_추가적립명세_0908_예외적립품의_0910(완료) 7" xfId="1955" xr:uid="{00000000-0005-0000-0000-0000491C0000}"/>
    <cellStyle name="_-* #,##0_-;-* #,##0_-;_-* &quot;-&quot;_-;_-@_-_추가적립명세_0908_예외적립품의_0910(완료) 7 2" xfId="1956" xr:uid="{00000000-0005-0000-0000-00004A1C0000}"/>
    <cellStyle name="_-* #,##0_-;-* #,##0_-;_-* &quot;-&quot;_-;_-@_-_추가적립명세_0908_예외적립품의_0910(완료) 7 2 2" xfId="17044" xr:uid="{00000000-0005-0000-0000-00004B1C0000}"/>
    <cellStyle name="_-* #,##0_-;-* #,##0_-;_-* &quot;-&quot;_-;_-@_-_추가적립명세_0908_예외적립품의_0910(완료) 7 2 2 2" xfId="27378" xr:uid="{00000000-0005-0000-0000-00004C1C0000}"/>
    <cellStyle name="_-* #,##0_-;-* #,##0_-;_-* &quot;-&quot;_-;_-@_-_추가적립명세_0908_예외적립품의_0910(완료) 7 2 3" xfId="23171" xr:uid="{00000000-0005-0000-0000-00004D1C0000}"/>
    <cellStyle name="_-* #,##0_-;-* #,##0_-;_-* &quot;-&quot;_-;_-@_-_추가적립명세_0908_예외적립품의_0910(완료) 7 3" xfId="1957" xr:uid="{00000000-0005-0000-0000-00004E1C0000}"/>
    <cellStyle name="_-* #,##0_-;-* #,##0_-;_-* &quot;-&quot;_-;_-@_-_추가적립명세_0908_예외적립품의_0910(완료) 7 3 2" xfId="17045" xr:uid="{00000000-0005-0000-0000-00004F1C0000}"/>
    <cellStyle name="_-* #,##0_-;-* #,##0_-;_-* &quot;-&quot;_-;_-@_-_추가적립명세_0908_예외적립품의_0910(완료) 7 3 2 2" xfId="27379" xr:uid="{00000000-0005-0000-0000-0000501C0000}"/>
    <cellStyle name="_-* #,##0_-;-* #,##0_-;_-* &quot;-&quot;_-;_-@_-_추가적립명세_0908_예외적립품의_0910(완료) 7 3 3" xfId="23172" xr:uid="{00000000-0005-0000-0000-0000511C0000}"/>
    <cellStyle name="_-* #,##0_-;-* #,##0_-;_-* &quot;-&quot;_-;_-@_-_추가적립명세_0908_예외적립품의_0910(완료) 7 4" xfId="17043" xr:uid="{00000000-0005-0000-0000-0000521C0000}"/>
    <cellStyle name="_-* #,##0_-;-* #,##0_-;_-* &quot;-&quot;_-;_-@_-_추가적립명세_0908_예외적립품의_0910(완료) 7 4 2" xfId="27377" xr:uid="{00000000-0005-0000-0000-0000531C0000}"/>
    <cellStyle name="_-* #,##0_-;-* #,##0_-;_-* &quot;-&quot;_-;_-@_-_추가적립명세_0908_예외적립품의_0910(완료) 7 5" xfId="23170" xr:uid="{00000000-0005-0000-0000-0000541C0000}"/>
    <cellStyle name="_-* #,##0_-;-* #,##0_-;_-* &quot;-&quot;_-;_-@_-_추가적립명세_0908_예외적립품의_0910(완료) 8" xfId="1958" xr:uid="{00000000-0005-0000-0000-0000551C0000}"/>
    <cellStyle name="_-* #,##0_-;-* #,##0_-;_-* &quot;-&quot;_-;_-@_-_추가적립명세_0908_예외적립품의_0910(완료) 8 2" xfId="1959" xr:uid="{00000000-0005-0000-0000-0000561C0000}"/>
    <cellStyle name="_-* #,##0_-;-* #,##0_-;_-* &quot;-&quot;_-;_-@_-_추가적립명세_0908_예외적립품의_0910(완료) 8 2 2" xfId="17047" xr:uid="{00000000-0005-0000-0000-0000571C0000}"/>
    <cellStyle name="_-* #,##0_-;-* #,##0_-;_-* &quot;-&quot;_-;_-@_-_추가적립명세_0908_예외적립품의_0910(완료) 8 2 2 2" xfId="27381" xr:uid="{00000000-0005-0000-0000-0000581C0000}"/>
    <cellStyle name="_-* #,##0_-;-* #,##0_-;_-* &quot;-&quot;_-;_-@_-_추가적립명세_0908_예외적립품의_0910(완료) 8 2 3" xfId="23174" xr:uid="{00000000-0005-0000-0000-0000591C0000}"/>
    <cellStyle name="_-* #,##0_-;-* #,##0_-;_-* &quot;-&quot;_-;_-@_-_추가적립명세_0908_예외적립품의_0910(완료) 8 3" xfId="1960" xr:uid="{00000000-0005-0000-0000-00005A1C0000}"/>
    <cellStyle name="_-* #,##0_-;-* #,##0_-;_-* &quot;-&quot;_-;_-@_-_추가적립명세_0908_예외적립품의_0910(완료) 8 3 2" xfId="17048" xr:uid="{00000000-0005-0000-0000-00005B1C0000}"/>
    <cellStyle name="_-* #,##0_-;-* #,##0_-;_-* &quot;-&quot;_-;_-@_-_추가적립명세_0908_예외적립품의_0910(완료) 8 3 2 2" xfId="27382" xr:uid="{00000000-0005-0000-0000-00005C1C0000}"/>
    <cellStyle name="_-* #,##0_-;-* #,##0_-;_-* &quot;-&quot;_-;_-@_-_추가적립명세_0908_예외적립품의_0910(완료) 8 3 3" xfId="23175" xr:uid="{00000000-0005-0000-0000-00005D1C0000}"/>
    <cellStyle name="_-* #,##0_-;-* #,##0_-;_-* &quot;-&quot;_-;_-@_-_추가적립명세_0908_예외적립품의_0910(완료) 8 4" xfId="17046" xr:uid="{00000000-0005-0000-0000-00005E1C0000}"/>
    <cellStyle name="_-* #,##0_-;-* #,##0_-;_-* &quot;-&quot;_-;_-@_-_추가적립명세_0908_예외적립품의_0910(완료) 8 4 2" xfId="27380" xr:uid="{00000000-0005-0000-0000-00005F1C0000}"/>
    <cellStyle name="_-* #,##0_-;-* #,##0_-;_-* &quot;-&quot;_-;_-@_-_추가적립명세_0908_예외적립품의_0910(완료) 8 5" xfId="23173" xr:uid="{00000000-0005-0000-0000-0000601C0000}"/>
    <cellStyle name="_-* #,##0_-;-* #,##0_-;_-* &quot;-&quot;_-;_-@_-_추가적립명세_0908_예외적립품의_0910(완료) 9" xfId="1961" xr:uid="{00000000-0005-0000-0000-0000611C0000}"/>
    <cellStyle name="_-* #,##0_-;-* #,##0_-;_-* &quot;-&quot;_-;_-@_-_추가적립명세_0908_예외적립품의_0910(완료) 9 2" xfId="17049" xr:uid="{00000000-0005-0000-0000-0000621C0000}"/>
    <cellStyle name="_-* #,##0_-;-* #,##0_-;_-* &quot;-&quot;_-;_-@_-_추가적립명세_0908_예외적립품의_0910(완료) 9 2 2" xfId="27383" xr:uid="{00000000-0005-0000-0000-0000631C0000}"/>
    <cellStyle name="_-* #,##0_-;-* #,##0_-;_-* &quot;-&quot;_-;_-@_-_추가적립명세_0908_예외적립품의_0910(완료) 9 3" xfId="23176" xr:uid="{00000000-0005-0000-0000-0000641C0000}"/>
    <cellStyle name="_-* #,##0_-;-* #,##0_-;_-* &quot;-&quot;_-;_-@_-_추가적립명세_0908_예외적립품의_0910(완료)_1211 충당금,건전성 현황_작업" xfId="1962" xr:uid="{00000000-0005-0000-0000-0000651C0000}"/>
    <cellStyle name="_-* #,##0_-;-* #,##0_-;_-* &quot;-&quot;_-;_-@_-_추가적립명세_0908_예외적립품의_0910(완료)_1211 충당금,건전성 현황_작업 2" xfId="1963" xr:uid="{00000000-0005-0000-0000-0000661C0000}"/>
    <cellStyle name="_-* #,##0_-;-* #,##0_-;_-* &quot;-&quot;_-;_-@_-_추가적립명세_0908_예외적립품의_0910(완료)_1211 충당금,건전성 현황_작업 2 2" xfId="1964" xr:uid="{00000000-0005-0000-0000-0000671C0000}"/>
    <cellStyle name="_-* #,##0_-;-* #,##0_-;_-* &quot;-&quot;_-;_-@_-_추가적립명세_0908_예외적립품의_0910(완료)_1211 충당금,건전성 현황_작업 2 2 2" xfId="17052" xr:uid="{00000000-0005-0000-0000-0000681C0000}"/>
    <cellStyle name="_-* #,##0_-;-* #,##0_-;_-* &quot;-&quot;_-;_-@_-_추가적립명세_0908_예외적립품의_0910(완료)_1211 충당금,건전성 현황_작업 2 2 2 2" xfId="27386" xr:uid="{00000000-0005-0000-0000-0000691C0000}"/>
    <cellStyle name="_-* #,##0_-;-* #,##0_-;_-* &quot;-&quot;_-;_-@_-_추가적립명세_0908_예외적립품의_0910(완료)_1211 충당금,건전성 현황_작업 2 2 3" xfId="23179" xr:uid="{00000000-0005-0000-0000-00006A1C0000}"/>
    <cellStyle name="_-* #,##0_-;-* #,##0_-;_-* &quot;-&quot;_-;_-@_-_추가적립명세_0908_예외적립품의_0910(완료)_1211 충당금,건전성 현황_작업 2 3" xfId="1965" xr:uid="{00000000-0005-0000-0000-00006B1C0000}"/>
    <cellStyle name="_-* #,##0_-;-* #,##0_-;_-* &quot;-&quot;_-;_-@_-_추가적립명세_0908_예외적립품의_0910(완료)_1211 충당금,건전성 현황_작업 2 3 2" xfId="17053" xr:uid="{00000000-0005-0000-0000-00006C1C0000}"/>
    <cellStyle name="_-* #,##0_-;-* #,##0_-;_-* &quot;-&quot;_-;_-@_-_추가적립명세_0908_예외적립품의_0910(완료)_1211 충당금,건전성 현황_작업 2 3 2 2" xfId="27387" xr:uid="{00000000-0005-0000-0000-00006D1C0000}"/>
    <cellStyle name="_-* #,##0_-;-* #,##0_-;_-* &quot;-&quot;_-;_-@_-_추가적립명세_0908_예외적립품의_0910(완료)_1211 충당금,건전성 현황_작업 2 3 3" xfId="23180" xr:uid="{00000000-0005-0000-0000-00006E1C0000}"/>
    <cellStyle name="_-* #,##0_-;-* #,##0_-;_-* &quot;-&quot;_-;_-@_-_추가적립명세_0908_예외적립품의_0910(완료)_1211 충당금,건전성 현황_작업 2 4" xfId="17051" xr:uid="{00000000-0005-0000-0000-00006F1C0000}"/>
    <cellStyle name="_-* #,##0_-;-* #,##0_-;_-* &quot;-&quot;_-;_-@_-_추가적립명세_0908_예외적립품의_0910(완료)_1211 충당금,건전성 현황_작업 2 4 2" xfId="27385" xr:uid="{00000000-0005-0000-0000-0000701C0000}"/>
    <cellStyle name="_-* #,##0_-;-* #,##0_-;_-* &quot;-&quot;_-;_-@_-_추가적립명세_0908_예외적립품의_0910(완료)_1211 충당금,건전성 현황_작업 2 5" xfId="23178" xr:uid="{00000000-0005-0000-0000-0000711C0000}"/>
    <cellStyle name="_-* #,##0_-;-* #,##0_-;_-* &quot;-&quot;_-;_-@_-_추가적립명세_0908_예외적립품의_0910(완료)_1211 충당금,건전성 현황_작업 3" xfId="1966" xr:uid="{00000000-0005-0000-0000-0000721C0000}"/>
    <cellStyle name="_-* #,##0_-;-* #,##0_-;_-* &quot;-&quot;_-;_-@_-_추가적립명세_0908_예외적립품의_0910(완료)_1211 충당금,건전성 현황_작업 3 2" xfId="1967" xr:uid="{00000000-0005-0000-0000-0000731C0000}"/>
    <cellStyle name="_-* #,##0_-;-* #,##0_-;_-* &quot;-&quot;_-;_-@_-_추가적립명세_0908_예외적립품의_0910(완료)_1211 충당금,건전성 현황_작업 3 2 2" xfId="17055" xr:uid="{00000000-0005-0000-0000-0000741C0000}"/>
    <cellStyle name="_-* #,##0_-;-* #,##0_-;_-* &quot;-&quot;_-;_-@_-_추가적립명세_0908_예외적립품의_0910(완료)_1211 충당금,건전성 현황_작업 3 2 2 2" xfId="27389" xr:uid="{00000000-0005-0000-0000-0000751C0000}"/>
    <cellStyle name="_-* #,##0_-;-* #,##0_-;_-* &quot;-&quot;_-;_-@_-_추가적립명세_0908_예외적립품의_0910(완료)_1211 충당금,건전성 현황_작업 3 2 3" xfId="23182" xr:uid="{00000000-0005-0000-0000-0000761C0000}"/>
    <cellStyle name="_-* #,##0_-;-* #,##0_-;_-* &quot;-&quot;_-;_-@_-_추가적립명세_0908_예외적립품의_0910(완료)_1211 충당금,건전성 현황_작업 3 3" xfId="1968" xr:uid="{00000000-0005-0000-0000-0000771C0000}"/>
    <cellStyle name="_-* #,##0_-;-* #,##0_-;_-* &quot;-&quot;_-;_-@_-_추가적립명세_0908_예외적립품의_0910(완료)_1211 충당금,건전성 현황_작업 3 3 2" xfId="17056" xr:uid="{00000000-0005-0000-0000-0000781C0000}"/>
    <cellStyle name="_-* #,##0_-;-* #,##0_-;_-* &quot;-&quot;_-;_-@_-_추가적립명세_0908_예외적립품의_0910(완료)_1211 충당금,건전성 현황_작업 3 3 2 2" xfId="27390" xr:uid="{00000000-0005-0000-0000-0000791C0000}"/>
    <cellStyle name="_-* #,##0_-;-* #,##0_-;_-* &quot;-&quot;_-;_-@_-_추가적립명세_0908_예외적립품의_0910(완료)_1211 충당금,건전성 현황_작업 3 3 3" xfId="23183" xr:uid="{00000000-0005-0000-0000-00007A1C0000}"/>
    <cellStyle name="_-* #,##0_-;-* #,##0_-;_-* &quot;-&quot;_-;_-@_-_추가적립명세_0908_예외적립품의_0910(완료)_1211 충당금,건전성 현황_작업 3 4" xfId="17054" xr:uid="{00000000-0005-0000-0000-00007B1C0000}"/>
    <cellStyle name="_-* #,##0_-;-* #,##0_-;_-* &quot;-&quot;_-;_-@_-_추가적립명세_0908_예외적립품의_0910(완료)_1211 충당금,건전성 현황_작업 3 4 2" xfId="27388" xr:uid="{00000000-0005-0000-0000-00007C1C0000}"/>
    <cellStyle name="_-* #,##0_-;-* #,##0_-;_-* &quot;-&quot;_-;_-@_-_추가적립명세_0908_예외적립품의_0910(완료)_1211 충당금,건전성 현황_작업 3 5" xfId="23181" xr:uid="{00000000-0005-0000-0000-00007D1C0000}"/>
    <cellStyle name="_-* #,##0_-;-* #,##0_-;_-* &quot;-&quot;_-;_-@_-_추가적립명세_0908_예외적립품의_0910(완료)_1211 충당금,건전성 현황_작업 4" xfId="1969" xr:uid="{00000000-0005-0000-0000-00007E1C0000}"/>
    <cellStyle name="_-* #,##0_-;-* #,##0_-;_-* &quot;-&quot;_-;_-@_-_추가적립명세_0908_예외적립품의_0910(완료)_1211 충당금,건전성 현황_작업 4 2" xfId="1970" xr:uid="{00000000-0005-0000-0000-00007F1C0000}"/>
    <cellStyle name="_-* #,##0_-;-* #,##0_-;_-* &quot;-&quot;_-;_-@_-_추가적립명세_0908_예외적립품의_0910(완료)_1211 충당금,건전성 현황_작업 4 2 2" xfId="17058" xr:uid="{00000000-0005-0000-0000-0000801C0000}"/>
    <cellStyle name="_-* #,##0_-;-* #,##0_-;_-* &quot;-&quot;_-;_-@_-_추가적립명세_0908_예외적립품의_0910(완료)_1211 충당금,건전성 현황_작업 4 2 2 2" xfId="27392" xr:uid="{00000000-0005-0000-0000-0000811C0000}"/>
    <cellStyle name="_-* #,##0_-;-* #,##0_-;_-* &quot;-&quot;_-;_-@_-_추가적립명세_0908_예외적립품의_0910(완료)_1211 충당금,건전성 현황_작업 4 2 3" xfId="23185" xr:uid="{00000000-0005-0000-0000-0000821C0000}"/>
    <cellStyle name="_-* #,##0_-;-* #,##0_-;_-* &quot;-&quot;_-;_-@_-_추가적립명세_0908_예외적립품의_0910(완료)_1211 충당금,건전성 현황_작업 4 3" xfId="1971" xr:uid="{00000000-0005-0000-0000-0000831C0000}"/>
    <cellStyle name="_-* #,##0_-;-* #,##0_-;_-* &quot;-&quot;_-;_-@_-_추가적립명세_0908_예외적립품의_0910(완료)_1211 충당금,건전성 현황_작업 4 3 2" xfId="17059" xr:uid="{00000000-0005-0000-0000-0000841C0000}"/>
    <cellStyle name="_-* #,##0_-;-* #,##0_-;_-* &quot;-&quot;_-;_-@_-_추가적립명세_0908_예외적립품의_0910(완료)_1211 충당금,건전성 현황_작업 4 3 2 2" xfId="27393" xr:uid="{00000000-0005-0000-0000-0000851C0000}"/>
    <cellStyle name="_-* #,##0_-;-* #,##0_-;_-* &quot;-&quot;_-;_-@_-_추가적립명세_0908_예외적립품의_0910(완료)_1211 충당금,건전성 현황_작업 4 3 3" xfId="23186" xr:uid="{00000000-0005-0000-0000-0000861C0000}"/>
    <cellStyle name="_-* #,##0_-;-* #,##0_-;_-* &quot;-&quot;_-;_-@_-_추가적립명세_0908_예외적립품의_0910(완료)_1211 충당금,건전성 현황_작업 4 4" xfId="17057" xr:uid="{00000000-0005-0000-0000-0000871C0000}"/>
    <cellStyle name="_-* #,##0_-;-* #,##0_-;_-* &quot;-&quot;_-;_-@_-_추가적립명세_0908_예외적립품의_0910(완료)_1211 충당금,건전성 현황_작업 4 4 2" xfId="27391" xr:uid="{00000000-0005-0000-0000-0000881C0000}"/>
    <cellStyle name="_-* #,##0_-;-* #,##0_-;_-* &quot;-&quot;_-;_-@_-_추가적립명세_0908_예외적립품의_0910(완료)_1211 충당금,건전성 현황_작업 4 5" xfId="23184" xr:uid="{00000000-0005-0000-0000-0000891C0000}"/>
    <cellStyle name="_-* #,##0_-;-* #,##0_-;_-* &quot;-&quot;_-;_-@_-_추가적립명세_0908_예외적립품의_0910(완료)_1211 충당금,건전성 현황_작업 5" xfId="1972" xr:uid="{00000000-0005-0000-0000-00008A1C0000}"/>
    <cellStyle name="_-* #,##0_-;-* #,##0_-;_-* &quot;-&quot;_-;_-@_-_추가적립명세_0908_예외적립품의_0910(완료)_1211 충당금,건전성 현황_작업 5 2" xfId="17060" xr:uid="{00000000-0005-0000-0000-00008B1C0000}"/>
    <cellStyle name="_-* #,##0_-;-* #,##0_-;_-* &quot;-&quot;_-;_-@_-_추가적립명세_0908_예외적립품의_0910(완료)_1211 충당금,건전성 현황_작업 5 2 2" xfId="27394" xr:uid="{00000000-0005-0000-0000-00008C1C0000}"/>
    <cellStyle name="_-* #,##0_-;-* #,##0_-;_-* &quot;-&quot;_-;_-@_-_추가적립명세_0908_예외적립품의_0910(완료)_1211 충당금,건전성 현황_작업 5 3" xfId="23187" xr:uid="{00000000-0005-0000-0000-00008D1C0000}"/>
    <cellStyle name="_-* #,##0_-;-* #,##0_-;_-* &quot;-&quot;_-;_-@_-_추가적립명세_0908_예외적립품의_0910(완료)_1211 충당금,건전성 현황_작업 6" xfId="1973" xr:uid="{00000000-0005-0000-0000-00008E1C0000}"/>
    <cellStyle name="_-* #,##0_-;-* #,##0_-;_-* &quot;-&quot;_-;_-@_-_추가적립명세_0908_예외적립품의_0910(완료)_1211 충당금,건전성 현황_작업 6 2" xfId="17061" xr:uid="{00000000-0005-0000-0000-00008F1C0000}"/>
    <cellStyle name="_-* #,##0_-;-* #,##0_-;_-* &quot;-&quot;_-;_-@_-_추가적립명세_0908_예외적립품의_0910(완료)_1211 충당금,건전성 현황_작업 6 2 2" xfId="27395" xr:uid="{00000000-0005-0000-0000-0000901C0000}"/>
    <cellStyle name="_-* #,##0_-;-* #,##0_-;_-* &quot;-&quot;_-;_-@_-_추가적립명세_0908_예외적립품의_0910(완료)_1211 충당금,건전성 현황_작업 6 3" xfId="23188" xr:uid="{00000000-0005-0000-0000-0000911C0000}"/>
    <cellStyle name="_-* #,##0_-;-* #,##0_-;_-* &quot;-&quot;_-;_-@_-_추가적립명세_0908_예외적립품의_0910(완료)_1211 충당금,건전성 현황_작업 7" xfId="1974" xr:uid="{00000000-0005-0000-0000-0000921C0000}"/>
    <cellStyle name="_-* #,##0_-;-* #,##0_-;_-* &quot;-&quot;_-;_-@_-_추가적립명세_0908_예외적립품의_0910(완료)_1211 충당금,건전성 현황_작업 7 2" xfId="17062" xr:uid="{00000000-0005-0000-0000-0000931C0000}"/>
    <cellStyle name="_-* #,##0_-;-* #,##0_-;_-* &quot;-&quot;_-;_-@_-_추가적립명세_0908_예외적립품의_0910(완료)_1211 충당금,건전성 현황_작업 7 2 2" xfId="27396" xr:uid="{00000000-0005-0000-0000-0000941C0000}"/>
    <cellStyle name="_-* #,##0_-;-* #,##0_-;_-* &quot;-&quot;_-;_-@_-_추가적립명세_0908_예외적립품의_0910(완료)_1211 충당금,건전성 현황_작업 7 3" xfId="23189" xr:uid="{00000000-0005-0000-0000-0000951C0000}"/>
    <cellStyle name="_-* #,##0_-;-* #,##0_-;_-* &quot;-&quot;_-;_-@_-_추가적립명세_0908_예외적립품의_0910(완료)_1211 충당금,건전성 현황_작업 8" xfId="17050" xr:uid="{00000000-0005-0000-0000-0000961C0000}"/>
    <cellStyle name="_-* #,##0_-;-* #,##0_-;_-* &quot;-&quot;_-;_-@_-_추가적립명세_0908_예외적립품의_0910(완료)_1211 충당금,건전성 현황_작업 8 2" xfId="27384" xr:uid="{00000000-0005-0000-0000-0000971C0000}"/>
    <cellStyle name="_-* #,##0_-;-* #,##0_-;_-* &quot;-&quot;_-;_-@_-_추가적립명세_0908_예외적립품의_0910(완료)_1211 충당금,건전성 현황_작업 9" xfId="23177" xr:uid="{00000000-0005-0000-0000-0000981C0000}"/>
    <cellStyle name="_-* #,##0_-;-* #,##0_-;_-* &quot;-&quot;_-;_-@_-_추가적립명세_0908_예외적립품의_0910(완료)_Hana 2011-1 Program_Data Disk_Pool B_v2(v5-1더밸류-이교민)" xfId="1975" xr:uid="{00000000-0005-0000-0000-0000991C0000}"/>
    <cellStyle name="_-* #,##0_-;-* #,##0_-;_-* &quot;-&quot;_-;_-@_-_추가적립명세_0908_예외적립품의_0910(완료)_Hana 2011-1 Program_Data Disk_Pool B_v2(v5-1더밸류-이교민) 2" xfId="1976" xr:uid="{00000000-0005-0000-0000-00009A1C0000}"/>
    <cellStyle name="_-* #,##0_-;-* #,##0_-;_-* &quot;-&quot;_-;_-@_-_추가적립명세_0908_예외적립품의_0910(완료)_Hana 2011-1 Program_Data Disk_Pool B_v2(v5-1더밸류-이교민) 2 2" xfId="1977" xr:uid="{00000000-0005-0000-0000-00009B1C0000}"/>
    <cellStyle name="_-* #,##0_-;-* #,##0_-;_-* &quot;-&quot;_-;_-@_-_추가적립명세_0908_예외적립품의_0910(완료)_Hana 2011-1 Program_Data Disk_Pool B_v2(v5-1더밸류-이교민) 2 2 2" xfId="17065" xr:uid="{00000000-0005-0000-0000-00009C1C0000}"/>
    <cellStyle name="_-* #,##0_-;-* #,##0_-;_-* &quot;-&quot;_-;_-@_-_추가적립명세_0908_예외적립품의_0910(완료)_Hana 2011-1 Program_Data Disk_Pool B_v2(v5-1더밸류-이교민) 2 2 2 2" xfId="27399" xr:uid="{00000000-0005-0000-0000-00009D1C0000}"/>
    <cellStyle name="_-* #,##0_-;-* #,##0_-;_-* &quot;-&quot;_-;_-@_-_추가적립명세_0908_예외적립품의_0910(완료)_Hana 2011-1 Program_Data Disk_Pool B_v2(v5-1더밸류-이교민) 2 2 3" xfId="23192" xr:uid="{00000000-0005-0000-0000-00009E1C0000}"/>
    <cellStyle name="_-* #,##0_-;-* #,##0_-;_-* &quot;-&quot;_-;_-@_-_추가적립명세_0908_예외적립품의_0910(완료)_Hana 2011-1 Program_Data Disk_Pool B_v2(v5-1더밸류-이교민) 2 3" xfId="1978" xr:uid="{00000000-0005-0000-0000-00009F1C0000}"/>
    <cellStyle name="_-* #,##0_-;-* #,##0_-;_-* &quot;-&quot;_-;_-@_-_추가적립명세_0908_예외적립품의_0910(완료)_Hana 2011-1 Program_Data Disk_Pool B_v2(v5-1더밸류-이교민) 2 3 2" xfId="17066" xr:uid="{00000000-0005-0000-0000-0000A01C0000}"/>
    <cellStyle name="_-* #,##0_-;-* #,##0_-;_-* &quot;-&quot;_-;_-@_-_추가적립명세_0908_예외적립품의_0910(완료)_Hana 2011-1 Program_Data Disk_Pool B_v2(v5-1더밸류-이교민) 2 3 2 2" xfId="27400" xr:uid="{00000000-0005-0000-0000-0000A11C0000}"/>
    <cellStyle name="_-* #,##0_-;-* #,##0_-;_-* &quot;-&quot;_-;_-@_-_추가적립명세_0908_예외적립품의_0910(완료)_Hana 2011-1 Program_Data Disk_Pool B_v2(v5-1더밸류-이교민) 2 3 3" xfId="23193" xr:uid="{00000000-0005-0000-0000-0000A21C0000}"/>
    <cellStyle name="_-* #,##0_-;-* #,##0_-;_-* &quot;-&quot;_-;_-@_-_추가적립명세_0908_예외적립품의_0910(완료)_Hana 2011-1 Program_Data Disk_Pool B_v2(v5-1더밸류-이교민) 2 4" xfId="17064" xr:uid="{00000000-0005-0000-0000-0000A31C0000}"/>
    <cellStyle name="_-* #,##0_-;-* #,##0_-;_-* &quot;-&quot;_-;_-@_-_추가적립명세_0908_예외적립품의_0910(완료)_Hana 2011-1 Program_Data Disk_Pool B_v2(v5-1더밸류-이교민) 2 4 2" xfId="27398" xr:uid="{00000000-0005-0000-0000-0000A41C0000}"/>
    <cellStyle name="_-* #,##0_-;-* #,##0_-;_-* &quot;-&quot;_-;_-@_-_추가적립명세_0908_예외적립품의_0910(완료)_Hana 2011-1 Program_Data Disk_Pool B_v2(v5-1더밸류-이교민) 2 5" xfId="23191" xr:uid="{00000000-0005-0000-0000-0000A51C0000}"/>
    <cellStyle name="_-* #,##0_-;-* #,##0_-;_-* &quot;-&quot;_-;_-@_-_추가적립명세_0908_예외적립품의_0910(완료)_Hana 2011-1 Program_Data Disk_Pool B_v2(v5-1더밸류-이교민) 3" xfId="1979" xr:uid="{00000000-0005-0000-0000-0000A61C0000}"/>
    <cellStyle name="_-* #,##0_-;-* #,##0_-;_-* &quot;-&quot;_-;_-@_-_추가적립명세_0908_예외적립품의_0910(완료)_Hana 2011-1 Program_Data Disk_Pool B_v2(v5-1더밸류-이교민) 3 2" xfId="1980" xr:uid="{00000000-0005-0000-0000-0000A71C0000}"/>
    <cellStyle name="_-* #,##0_-;-* #,##0_-;_-* &quot;-&quot;_-;_-@_-_추가적립명세_0908_예외적립품의_0910(완료)_Hana 2011-1 Program_Data Disk_Pool B_v2(v5-1더밸류-이교민) 3 2 2" xfId="17068" xr:uid="{00000000-0005-0000-0000-0000A81C0000}"/>
    <cellStyle name="_-* #,##0_-;-* #,##0_-;_-* &quot;-&quot;_-;_-@_-_추가적립명세_0908_예외적립품의_0910(완료)_Hana 2011-1 Program_Data Disk_Pool B_v2(v5-1더밸류-이교민) 3 2 2 2" xfId="27402" xr:uid="{00000000-0005-0000-0000-0000A91C0000}"/>
    <cellStyle name="_-* #,##0_-;-* #,##0_-;_-* &quot;-&quot;_-;_-@_-_추가적립명세_0908_예외적립품의_0910(완료)_Hana 2011-1 Program_Data Disk_Pool B_v2(v5-1더밸류-이교민) 3 2 3" xfId="23195" xr:uid="{00000000-0005-0000-0000-0000AA1C0000}"/>
    <cellStyle name="_-* #,##0_-;-* #,##0_-;_-* &quot;-&quot;_-;_-@_-_추가적립명세_0908_예외적립품의_0910(완료)_Hana 2011-1 Program_Data Disk_Pool B_v2(v5-1더밸류-이교민) 3 3" xfId="1981" xr:uid="{00000000-0005-0000-0000-0000AB1C0000}"/>
    <cellStyle name="_-* #,##0_-;-* #,##0_-;_-* &quot;-&quot;_-;_-@_-_추가적립명세_0908_예외적립품의_0910(완료)_Hana 2011-1 Program_Data Disk_Pool B_v2(v5-1더밸류-이교민) 3 3 2" xfId="17069" xr:uid="{00000000-0005-0000-0000-0000AC1C0000}"/>
    <cellStyle name="_-* #,##0_-;-* #,##0_-;_-* &quot;-&quot;_-;_-@_-_추가적립명세_0908_예외적립품의_0910(완료)_Hana 2011-1 Program_Data Disk_Pool B_v2(v5-1더밸류-이교민) 3 3 2 2" xfId="27403" xr:uid="{00000000-0005-0000-0000-0000AD1C0000}"/>
    <cellStyle name="_-* #,##0_-;-* #,##0_-;_-* &quot;-&quot;_-;_-@_-_추가적립명세_0908_예외적립품의_0910(완료)_Hana 2011-1 Program_Data Disk_Pool B_v2(v5-1더밸류-이교민) 3 3 3" xfId="23196" xr:uid="{00000000-0005-0000-0000-0000AE1C0000}"/>
    <cellStyle name="_-* #,##0_-;-* #,##0_-;_-* &quot;-&quot;_-;_-@_-_추가적립명세_0908_예외적립품의_0910(완료)_Hana 2011-1 Program_Data Disk_Pool B_v2(v5-1더밸류-이교민) 3 4" xfId="17067" xr:uid="{00000000-0005-0000-0000-0000AF1C0000}"/>
    <cellStyle name="_-* #,##0_-;-* #,##0_-;_-* &quot;-&quot;_-;_-@_-_추가적립명세_0908_예외적립품의_0910(완료)_Hana 2011-1 Program_Data Disk_Pool B_v2(v5-1더밸류-이교민) 3 4 2" xfId="27401" xr:uid="{00000000-0005-0000-0000-0000B01C0000}"/>
    <cellStyle name="_-* #,##0_-;-* #,##0_-;_-* &quot;-&quot;_-;_-@_-_추가적립명세_0908_예외적립품의_0910(완료)_Hana 2011-1 Program_Data Disk_Pool B_v2(v5-1더밸류-이교민) 3 5" xfId="23194" xr:uid="{00000000-0005-0000-0000-0000B11C0000}"/>
    <cellStyle name="_-* #,##0_-;-* #,##0_-;_-* &quot;-&quot;_-;_-@_-_추가적립명세_0908_예외적립품의_0910(완료)_Hana 2011-1 Program_Data Disk_Pool B_v2(v5-1더밸류-이교민) 4" xfId="1982" xr:uid="{00000000-0005-0000-0000-0000B21C0000}"/>
    <cellStyle name="_-* #,##0_-;-* #,##0_-;_-* &quot;-&quot;_-;_-@_-_추가적립명세_0908_예외적립품의_0910(완료)_Hana 2011-1 Program_Data Disk_Pool B_v2(v5-1더밸류-이교민) 4 2" xfId="1983" xr:uid="{00000000-0005-0000-0000-0000B31C0000}"/>
    <cellStyle name="_-* #,##0_-;-* #,##0_-;_-* &quot;-&quot;_-;_-@_-_추가적립명세_0908_예외적립품의_0910(완료)_Hana 2011-1 Program_Data Disk_Pool B_v2(v5-1더밸류-이교민) 4 2 2" xfId="17071" xr:uid="{00000000-0005-0000-0000-0000B41C0000}"/>
    <cellStyle name="_-* #,##0_-;-* #,##0_-;_-* &quot;-&quot;_-;_-@_-_추가적립명세_0908_예외적립품의_0910(완료)_Hana 2011-1 Program_Data Disk_Pool B_v2(v5-1더밸류-이교민) 4 2 2 2" xfId="27405" xr:uid="{00000000-0005-0000-0000-0000B51C0000}"/>
    <cellStyle name="_-* #,##0_-;-* #,##0_-;_-* &quot;-&quot;_-;_-@_-_추가적립명세_0908_예외적립품의_0910(완료)_Hana 2011-1 Program_Data Disk_Pool B_v2(v5-1더밸류-이교민) 4 2 3" xfId="23198" xr:uid="{00000000-0005-0000-0000-0000B61C0000}"/>
    <cellStyle name="_-* #,##0_-;-* #,##0_-;_-* &quot;-&quot;_-;_-@_-_추가적립명세_0908_예외적립품의_0910(완료)_Hana 2011-1 Program_Data Disk_Pool B_v2(v5-1더밸류-이교민) 4 3" xfId="1984" xr:uid="{00000000-0005-0000-0000-0000B71C0000}"/>
    <cellStyle name="_-* #,##0_-;-* #,##0_-;_-* &quot;-&quot;_-;_-@_-_추가적립명세_0908_예외적립품의_0910(완료)_Hana 2011-1 Program_Data Disk_Pool B_v2(v5-1더밸류-이교민) 4 3 2" xfId="17072" xr:uid="{00000000-0005-0000-0000-0000B81C0000}"/>
    <cellStyle name="_-* #,##0_-;-* #,##0_-;_-* &quot;-&quot;_-;_-@_-_추가적립명세_0908_예외적립품의_0910(완료)_Hana 2011-1 Program_Data Disk_Pool B_v2(v5-1더밸류-이교민) 4 3 2 2" xfId="27406" xr:uid="{00000000-0005-0000-0000-0000B91C0000}"/>
    <cellStyle name="_-* #,##0_-;-* #,##0_-;_-* &quot;-&quot;_-;_-@_-_추가적립명세_0908_예외적립품의_0910(완료)_Hana 2011-1 Program_Data Disk_Pool B_v2(v5-1더밸류-이교민) 4 3 3" xfId="23199" xr:uid="{00000000-0005-0000-0000-0000BA1C0000}"/>
    <cellStyle name="_-* #,##0_-;-* #,##0_-;_-* &quot;-&quot;_-;_-@_-_추가적립명세_0908_예외적립품의_0910(완료)_Hana 2011-1 Program_Data Disk_Pool B_v2(v5-1더밸류-이교민) 4 4" xfId="17070" xr:uid="{00000000-0005-0000-0000-0000BB1C0000}"/>
    <cellStyle name="_-* #,##0_-;-* #,##0_-;_-* &quot;-&quot;_-;_-@_-_추가적립명세_0908_예외적립품의_0910(완료)_Hana 2011-1 Program_Data Disk_Pool B_v2(v5-1더밸류-이교민) 4 4 2" xfId="27404" xr:uid="{00000000-0005-0000-0000-0000BC1C0000}"/>
    <cellStyle name="_-* #,##0_-;-* #,##0_-;_-* &quot;-&quot;_-;_-@_-_추가적립명세_0908_예외적립품의_0910(완료)_Hana 2011-1 Program_Data Disk_Pool B_v2(v5-1더밸류-이교민) 4 5" xfId="23197" xr:uid="{00000000-0005-0000-0000-0000BD1C0000}"/>
    <cellStyle name="_-* #,##0_-;-* #,##0_-;_-* &quot;-&quot;_-;_-@_-_추가적립명세_0908_예외적립품의_0910(완료)_Hana 2011-1 Program_Data Disk_Pool B_v2(v5-1더밸류-이교민) 5" xfId="1985" xr:uid="{00000000-0005-0000-0000-0000BE1C0000}"/>
    <cellStyle name="_-* #,##0_-;-* #,##0_-;_-* &quot;-&quot;_-;_-@_-_추가적립명세_0908_예외적립품의_0910(완료)_Hana 2011-1 Program_Data Disk_Pool B_v2(v5-1더밸류-이교민) 5 2" xfId="17073" xr:uid="{00000000-0005-0000-0000-0000BF1C0000}"/>
    <cellStyle name="_-* #,##0_-;-* #,##0_-;_-* &quot;-&quot;_-;_-@_-_추가적립명세_0908_예외적립품의_0910(완료)_Hana 2011-1 Program_Data Disk_Pool B_v2(v5-1더밸류-이교민) 5 2 2" xfId="27407" xr:uid="{00000000-0005-0000-0000-0000C01C0000}"/>
    <cellStyle name="_-* #,##0_-;-* #,##0_-;_-* &quot;-&quot;_-;_-@_-_추가적립명세_0908_예외적립품의_0910(완료)_Hana 2011-1 Program_Data Disk_Pool B_v2(v5-1더밸류-이교민) 5 3" xfId="23200" xr:uid="{00000000-0005-0000-0000-0000C11C0000}"/>
    <cellStyle name="_-* #,##0_-;-* #,##0_-;_-* &quot;-&quot;_-;_-@_-_추가적립명세_0908_예외적립품의_0910(완료)_Hana 2011-1 Program_Data Disk_Pool B_v2(v5-1더밸류-이교민) 6" xfId="1986" xr:uid="{00000000-0005-0000-0000-0000C21C0000}"/>
    <cellStyle name="_-* #,##0_-;-* #,##0_-;_-* &quot;-&quot;_-;_-@_-_추가적립명세_0908_예외적립품의_0910(완료)_Hana 2011-1 Program_Data Disk_Pool B_v2(v5-1더밸류-이교민) 6 2" xfId="17074" xr:uid="{00000000-0005-0000-0000-0000C31C0000}"/>
    <cellStyle name="_-* #,##0_-;-* #,##0_-;_-* &quot;-&quot;_-;_-@_-_추가적립명세_0908_예외적립품의_0910(완료)_Hana 2011-1 Program_Data Disk_Pool B_v2(v5-1더밸류-이교민) 6 2 2" xfId="27408" xr:uid="{00000000-0005-0000-0000-0000C41C0000}"/>
    <cellStyle name="_-* #,##0_-;-* #,##0_-;_-* &quot;-&quot;_-;_-@_-_추가적립명세_0908_예외적립품의_0910(완료)_Hana 2011-1 Program_Data Disk_Pool B_v2(v5-1더밸류-이교민) 6 3" xfId="23201" xr:uid="{00000000-0005-0000-0000-0000C51C0000}"/>
    <cellStyle name="_-* #,##0_-;-* #,##0_-;_-* &quot;-&quot;_-;_-@_-_추가적립명세_0908_예외적립품의_0910(완료)_Hana 2011-1 Program_Data Disk_Pool B_v2(v5-1더밸류-이교민) 7" xfId="1987" xr:uid="{00000000-0005-0000-0000-0000C61C0000}"/>
    <cellStyle name="_-* #,##0_-;-* #,##0_-;_-* &quot;-&quot;_-;_-@_-_추가적립명세_0908_예외적립품의_0910(완료)_Hana 2011-1 Program_Data Disk_Pool B_v2(v5-1더밸류-이교민) 7 2" xfId="17075" xr:uid="{00000000-0005-0000-0000-0000C71C0000}"/>
    <cellStyle name="_-* #,##0_-;-* #,##0_-;_-* &quot;-&quot;_-;_-@_-_추가적립명세_0908_예외적립품의_0910(완료)_Hana 2011-1 Program_Data Disk_Pool B_v2(v5-1더밸류-이교민) 7 2 2" xfId="27409" xr:uid="{00000000-0005-0000-0000-0000C81C0000}"/>
    <cellStyle name="_-* #,##0_-;-* #,##0_-;_-* &quot;-&quot;_-;_-@_-_추가적립명세_0908_예외적립품의_0910(완료)_Hana 2011-1 Program_Data Disk_Pool B_v2(v5-1더밸류-이교민) 7 3" xfId="23202" xr:uid="{00000000-0005-0000-0000-0000C91C0000}"/>
    <cellStyle name="_-* #,##0_-;-* #,##0_-;_-* &quot;-&quot;_-;_-@_-_추가적립명세_0908_예외적립품의_0910(완료)_Hana 2011-1 Program_Data Disk_Pool B_v2(v5-1더밸류-이교민) 8" xfId="17063" xr:uid="{00000000-0005-0000-0000-0000CA1C0000}"/>
    <cellStyle name="_-* #,##0_-;-* #,##0_-;_-* &quot;-&quot;_-;_-@_-_추가적립명세_0908_예외적립품의_0910(완료)_Hana 2011-1 Program_Data Disk_Pool B_v2(v5-1더밸류-이교민) 8 2" xfId="27397" xr:uid="{00000000-0005-0000-0000-0000CB1C0000}"/>
    <cellStyle name="_-* #,##0_-;-* #,##0_-;_-* &quot;-&quot;_-;_-@_-_추가적립명세_0908_예외적립품의_0910(완료)_Hana 2011-1 Program_Data Disk_Pool B_v2(v5-1더밸류-이교민) 9" xfId="23190" xr:uid="{00000000-0005-0000-0000-0000CC1C0000}"/>
    <cellStyle name="_-* #,##0_-;-* #,##0_-;_-* &quot;-&quot;_-;_-@_-_추가적립명세_0908_예외적립품의_0910(완료)_Hana 2011-1 Program_Data Disk_Pool B_v2(v5-1더밸류-이교민)_SHB 2011-2 Program_Data Disk_Pool C,B_v1(v2더밸류_이교민)" xfId="1988" xr:uid="{00000000-0005-0000-0000-0000CD1C0000}"/>
    <cellStyle name="_-* #,##0_-;-* #,##0_-;_-* &quot;-&quot;_-;_-@_-_추가적립명세_0908_예외적립품의_0910(완료)_Hana 2011-1 Program_Data Disk_Pool B_v2(v5-1더밸류-이교민)_SHB 2011-2 Program_Data Disk_Pool C,B_v1(v2더밸류_이교민) 2" xfId="1989" xr:uid="{00000000-0005-0000-0000-0000CE1C0000}"/>
    <cellStyle name="_-* #,##0_-;-* #,##0_-;_-* &quot;-&quot;_-;_-@_-_추가적립명세_0908_예외적립품의_0910(완료)_Hana 2011-1 Program_Data Disk_Pool B_v2(v5-1더밸류-이교민)_SHB 2011-2 Program_Data Disk_Pool C,B_v1(v2더밸류_이교민) 2 2" xfId="1990" xr:uid="{00000000-0005-0000-0000-0000CF1C0000}"/>
    <cellStyle name="_-* #,##0_-;-* #,##0_-;_-* &quot;-&quot;_-;_-@_-_추가적립명세_0908_예외적립품의_0910(완료)_Hana 2011-1 Program_Data Disk_Pool B_v2(v5-1더밸류-이교민)_SHB 2011-2 Program_Data Disk_Pool C,B_v1(v2더밸류_이교민) 2 2 2" xfId="17078" xr:uid="{00000000-0005-0000-0000-0000D01C0000}"/>
    <cellStyle name="_-* #,##0_-;-* #,##0_-;_-* &quot;-&quot;_-;_-@_-_추가적립명세_0908_예외적립품의_0910(완료)_Hana 2011-1 Program_Data Disk_Pool B_v2(v5-1더밸류-이교민)_SHB 2011-2 Program_Data Disk_Pool C,B_v1(v2더밸류_이교민) 2 2 2 2" xfId="27412" xr:uid="{00000000-0005-0000-0000-0000D11C0000}"/>
    <cellStyle name="_-* #,##0_-;-* #,##0_-;_-* &quot;-&quot;_-;_-@_-_추가적립명세_0908_예외적립품의_0910(완료)_Hana 2011-1 Program_Data Disk_Pool B_v2(v5-1더밸류-이교민)_SHB 2011-2 Program_Data Disk_Pool C,B_v1(v2더밸류_이교민) 2 2 3" xfId="23205" xr:uid="{00000000-0005-0000-0000-0000D21C0000}"/>
    <cellStyle name="_-* #,##0_-;-* #,##0_-;_-* &quot;-&quot;_-;_-@_-_추가적립명세_0908_예외적립품의_0910(완료)_Hana 2011-1 Program_Data Disk_Pool B_v2(v5-1더밸류-이교민)_SHB 2011-2 Program_Data Disk_Pool C,B_v1(v2더밸류_이교민) 2 3" xfId="1991" xr:uid="{00000000-0005-0000-0000-0000D31C0000}"/>
    <cellStyle name="_-* #,##0_-;-* #,##0_-;_-* &quot;-&quot;_-;_-@_-_추가적립명세_0908_예외적립품의_0910(완료)_Hana 2011-1 Program_Data Disk_Pool B_v2(v5-1더밸류-이교민)_SHB 2011-2 Program_Data Disk_Pool C,B_v1(v2더밸류_이교민) 2 3 2" xfId="17079" xr:uid="{00000000-0005-0000-0000-0000D41C0000}"/>
    <cellStyle name="_-* #,##0_-;-* #,##0_-;_-* &quot;-&quot;_-;_-@_-_추가적립명세_0908_예외적립품의_0910(완료)_Hana 2011-1 Program_Data Disk_Pool B_v2(v5-1더밸류-이교민)_SHB 2011-2 Program_Data Disk_Pool C,B_v1(v2더밸류_이교민) 2 3 2 2" xfId="27413" xr:uid="{00000000-0005-0000-0000-0000D51C0000}"/>
    <cellStyle name="_-* #,##0_-;-* #,##0_-;_-* &quot;-&quot;_-;_-@_-_추가적립명세_0908_예외적립품의_0910(완료)_Hana 2011-1 Program_Data Disk_Pool B_v2(v5-1더밸류-이교민)_SHB 2011-2 Program_Data Disk_Pool C,B_v1(v2더밸류_이교민) 2 3 3" xfId="23206" xr:uid="{00000000-0005-0000-0000-0000D61C0000}"/>
    <cellStyle name="_-* #,##0_-;-* #,##0_-;_-* &quot;-&quot;_-;_-@_-_추가적립명세_0908_예외적립품의_0910(완료)_Hana 2011-1 Program_Data Disk_Pool B_v2(v5-1더밸류-이교민)_SHB 2011-2 Program_Data Disk_Pool C,B_v1(v2더밸류_이교민) 2 4" xfId="17077" xr:uid="{00000000-0005-0000-0000-0000D71C0000}"/>
    <cellStyle name="_-* #,##0_-;-* #,##0_-;_-* &quot;-&quot;_-;_-@_-_추가적립명세_0908_예외적립품의_0910(완료)_Hana 2011-1 Program_Data Disk_Pool B_v2(v5-1더밸류-이교민)_SHB 2011-2 Program_Data Disk_Pool C,B_v1(v2더밸류_이교민) 2 4 2" xfId="27411" xr:uid="{00000000-0005-0000-0000-0000D81C0000}"/>
    <cellStyle name="_-* #,##0_-;-* #,##0_-;_-* &quot;-&quot;_-;_-@_-_추가적립명세_0908_예외적립품의_0910(완료)_Hana 2011-1 Program_Data Disk_Pool B_v2(v5-1더밸류-이교민)_SHB 2011-2 Program_Data Disk_Pool C,B_v1(v2더밸류_이교민) 2 5" xfId="23204" xr:uid="{00000000-0005-0000-0000-0000D91C0000}"/>
    <cellStyle name="_-* #,##0_-;-* #,##0_-;_-* &quot;-&quot;_-;_-@_-_추가적립명세_0908_예외적립품의_0910(완료)_Hana 2011-1 Program_Data Disk_Pool B_v2(v5-1더밸류-이교민)_SHB 2011-2 Program_Data Disk_Pool C,B_v1(v2더밸류_이교민) 3" xfId="1992" xr:uid="{00000000-0005-0000-0000-0000DA1C0000}"/>
    <cellStyle name="_-* #,##0_-;-* #,##0_-;_-* &quot;-&quot;_-;_-@_-_추가적립명세_0908_예외적립품의_0910(완료)_Hana 2011-1 Program_Data Disk_Pool B_v2(v5-1더밸류-이교민)_SHB 2011-2 Program_Data Disk_Pool C,B_v1(v2더밸류_이교민) 3 2" xfId="1993" xr:uid="{00000000-0005-0000-0000-0000DB1C0000}"/>
    <cellStyle name="_-* #,##0_-;-* #,##0_-;_-* &quot;-&quot;_-;_-@_-_추가적립명세_0908_예외적립품의_0910(완료)_Hana 2011-1 Program_Data Disk_Pool B_v2(v5-1더밸류-이교민)_SHB 2011-2 Program_Data Disk_Pool C,B_v1(v2더밸류_이교민) 3 2 2" xfId="17081" xr:uid="{00000000-0005-0000-0000-0000DC1C0000}"/>
    <cellStyle name="_-* #,##0_-;-* #,##0_-;_-* &quot;-&quot;_-;_-@_-_추가적립명세_0908_예외적립품의_0910(완료)_Hana 2011-1 Program_Data Disk_Pool B_v2(v5-1더밸류-이교민)_SHB 2011-2 Program_Data Disk_Pool C,B_v1(v2더밸류_이교민) 3 2 2 2" xfId="27415" xr:uid="{00000000-0005-0000-0000-0000DD1C0000}"/>
    <cellStyle name="_-* #,##0_-;-* #,##0_-;_-* &quot;-&quot;_-;_-@_-_추가적립명세_0908_예외적립품의_0910(완료)_Hana 2011-1 Program_Data Disk_Pool B_v2(v5-1더밸류-이교민)_SHB 2011-2 Program_Data Disk_Pool C,B_v1(v2더밸류_이교민) 3 2 3" xfId="23208" xr:uid="{00000000-0005-0000-0000-0000DE1C0000}"/>
    <cellStyle name="_-* #,##0_-;-* #,##0_-;_-* &quot;-&quot;_-;_-@_-_추가적립명세_0908_예외적립품의_0910(완료)_Hana 2011-1 Program_Data Disk_Pool B_v2(v5-1더밸류-이교민)_SHB 2011-2 Program_Data Disk_Pool C,B_v1(v2더밸류_이교민) 3 3" xfId="1994" xr:uid="{00000000-0005-0000-0000-0000DF1C0000}"/>
    <cellStyle name="_-* #,##0_-;-* #,##0_-;_-* &quot;-&quot;_-;_-@_-_추가적립명세_0908_예외적립품의_0910(완료)_Hana 2011-1 Program_Data Disk_Pool B_v2(v5-1더밸류-이교민)_SHB 2011-2 Program_Data Disk_Pool C,B_v1(v2더밸류_이교민) 3 3 2" xfId="17082" xr:uid="{00000000-0005-0000-0000-0000E01C0000}"/>
    <cellStyle name="_-* #,##0_-;-* #,##0_-;_-* &quot;-&quot;_-;_-@_-_추가적립명세_0908_예외적립품의_0910(완료)_Hana 2011-1 Program_Data Disk_Pool B_v2(v5-1더밸류-이교민)_SHB 2011-2 Program_Data Disk_Pool C,B_v1(v2더밸류_이교민) 3 3 2 2" xfId="27416" xr:uid="{00000000-0005-0000-0000-0000E11C0000}"/>
    <cellStyle name="_-* #,##0_-;-* #,##0_-;_-* &quot;-&quot;_-;_-@_-_추가적립명세_0908_예외적립품의_0910(완료)_Hana 2011-1 Program_Data Disk_Pool B_v2(v5-1더밸류-이교민)_SHB 2011-2 Program_Data Disk_Pool C,B_v1(v2더밸류_이교민) 3 3 3" xfId="23209" xr:uid="{00000000-0005-0000-0000-0000E21C0000}"/>
    <cellStyle name="_-* #,##0_-;-* #,##0_-;_-* &quot;-&quot;_-;_-@_-_추가적립명세_0908_예외적립품의_0910(완료)_Hana 2011-1 Program_Data Disk_Pool B_v2(v5-1더밸류-이교민)_SHB 2011-2 Program_Data Disk_Pool C,B_v1(v2더밸류_이교민) 3 4" xfId="17080" xr:uid="{00000000-0005-0000-0000-0000E31C0000}"/>
    <cellStyle name="_-* #,##0_-;-* #,##0_-;_-* &quot;-&quot;_-;_-@_-_추가적립명세_0908_예외적립품의_0910(완료)_Hana 2011-1 Program_Data Disk_Pool B_v2(v5-1더밸류-이교민)_SHB 2011-2 Program_Data Disk_Pool C,B_v1(v2더밸류_이교민) 3 4 2" xfId="27414" xr:uid="{00000000-0005-0000-0000-0000E41C0000}"/>
    <cellStyle name="_-* #,##0_-;-* #,##0_-;_-* &quot;-&quot;_-;_-@_-_추가적립명세_0908_예외적립품의_0910(완료)_Hana 2011-1 Program_Data Disk_Pool B_v2(v5-1더밸류-이교민)_SHB 2011-2 Program_Data Disk_Pool C,B_v1(v2더밸류_이교민) 3 5" xfId="23207" xr:uid="{00000000-0005-0000-0000-0000E51C0000}"/>
    <cellStyle name="_-* #,##0_-;-* #,##0_-;_-* &quot;-&quot;_-;_-@_-_추가적립명세_0908_예외적립품의_0910(완료)_Hana 2011-1 Program_Data Disk_Pool B_v2(v5-1더밸류-이교민)_SHB 2011-2 Program_Data Disk_Pool C,B_v1(v2더밸류_이교민) 4" xfId="1995" xr:uid="{00000000-0005-0000-0000-0000E61C0000}"/>
    <cellStyle name="_-* #,##0_-;-* #,##0_-;_-* &quot;-&quot;_-;_-@_-_추가적립명세_0908_예외적립품의_0910(완료)_Hana 2011-1 Program_Data Disk_Pool B_v2(v5-1더밸류-이교민)_SHB 2011-2 Program_Data Disk_Pool C,B_v1(v2더밸류_이교민) 4 2" xfId="1996" xr:uid="{00000000-0005-0000-0000-0000E71C0000}"/>
    <cellStyle name="_-* #,##0_-;-* #,##0_-;_-* &quot;-&quot;_-;_-@_-_추가적립명세_0908_예외적립품의_0910(완료)_Hana 2011-1 Program_Data Disk_Pool B_v2(v5-1더밸류-이교민)_SHB 2011-2 Program_Data Disk_Pool C,B_v1(v2더밸류_이교민) 4 2 2" xfId="17084" xr:uid="{00000000-0005-0000-0000-0000E81C0000}"/>
    <cellStyle name="_-* #,##0_-;-* #,##0_-;_-* &quot;-&quot;_-;_-@_-_추가적립명세_0908_예외적립품의_0910(완료)_Hana 2011-1 Program_Data Disk_Pool B_v2(v5-1더밸류-이교민)_SHB 2011-2 Program_Data Disk_Pool C,B_v1(v2더밸류_이교민) 4 2 2 2" xfId="27418" xr:uid="{00000000-0005-0000-0000-0000E91C0000}"/>
    <cellStyle name="_-* #,##0_-;-* #,##0_-;_-* &quot;-&quot;_-;_-@_-_추가적립명세_0908_예외적립품의_0910(완료)_Hana 2011-1 Program_Data Disk_Pool B_v2(v5-1더밸류-이교민)_SHB 2011-2 Program_Data Disk_Pool C,B_v1(v2더밸류_이교민) 4 2 3" xfId="23211" xr:uid="{00000000-0005-0000-0000-0000EA1C0000}"/>
    <cellStyle name="_-* #,##0_-;-* #,##0_-;_-* &quot;-&quot;_-;_-@_-_추가적립명세_0908_예외적립품의_0910(완료)_Hana 2011-1 Program_Data Disk_Pool B_v2(v5-1더밸류-이교민)_SHB 2011-2 Program_Data Disk_Pool C,B_v1(v2더밸류_이교민) 4 3" xfId="1997" xr:uid="{00000000-0005-0000-0000-0000EB1C0000}"/>
    <cellStyle name="_-* #,##0_-;-* #,##0_-;_-* &quot;-&quot;_-;_-@_-_추가적립명세_0908_예외적립품의_0910(완료)_Hana 2011-1 Program_Data Disk_Pool B_v2(v5-1더밸류-이교민)_SHB 2011-2 Program_Data Disk_Pool C,B_v1(v2더밸류_이교민) 4 3 2" xfId="17085" xr:uid="{00000000-0005-0000-0000-0000EC1C0000}"/>
    <cellStyle name="_-* #,##0_-;-* #,##0_-;_-* &quot;-&quot;_-;_-@_-_추가적립명세_0908_예외적립품의_0910(완료)_Hana 2011-1 Program_Data Disk_Pool B_v2(v5-1더밸류-이교민)_SHB 2011-2 Program_Data Disk_Pool C,B_v1(v2더밸류_이교민) 4 3 2 2" xfId="27419" xr:uid="{00000000-0005-0000-0000-0000ED1C0000}"/>
    <cellStyle name="_-* #,##0_-;-* #,##0_-;_-* &quot;-&quot;_-;_-@_-_추가적립명세_0908_예외적립품의_0910(완료)_Hana 2011-1 Program_Data Disk_Pool B_v2(v5-1더밸류-이교민)_SHB 2011-2 Program_Data Disk_Pool C,B_v1(v2더밸류_이교민) 4 3 3" xfId="23212" xr:uid="{00000000-0005-0000-0000-0000EE1C0000}"/>
    <cellStyle name="_-* #,##0_-;-* #,##0_-;_-* &quot;-&quot;_-;_-@_-_추가적립명세_0908_예외적립품의_0910(완료)_Hana 2011-1 Program_Data Disk_Pool B_v2(v5-1더밸류-이교민)_SHB 2011-2 Program_Data Disk_Pool C,B_v1(v2더밸류_이교민) 4 4" xfId="17083" xr:uid="{00000000-0005-0000-0000-0000EF1C0000}"/>
    <cellStyle name="_-* #,##0_-;-* #,##0_-;_-* &quot;-&quot;_-;_-@_-_추가적립명세_0908_예외적립품의_0910(완료)_Hana 2011-1 Program_Data Disk_Pool B_v2(v5-1더밸류-이교민)_SHB 2011-2 Program_Data Disk_Pool C,B_v1(v2더밸류_이교민) 4 4 2" xfId="27417" xr:uid="{00000000-0005-0000-0000-0000F01C0000}"/>
    <cellStyle name="_-* #,##0_-;-* #,##0_-;_-* &quot;-&quot;_-;_-@_-_추가적립명세_0908_예외적립품의_0910(완료)_Hana 2011-1 Program_Data Disk_Pool B_v2(v5-1더밸류-이교민)_SHB 2011-2 Program_Data Disk_Pool C,B_v1(v2더밸류_이교민) 4 5" xfId="23210" xr:uid="{00000000-0005-0000-0000-0000F11C0000}"/>
    <cellStyle name="_-* #,##0_-;-* #,##0_-;_-* &quot;-&quot;_-;_-@_-_추가적립명세_0908_예외적립품의_0910(완료)_Hana 2011-1 Program_Data Disk_Pool B_v2(v5-1더밸류-이교민)_SHB 2011-2 Program_Data Disk_Pool C,B_v1(v2더밸류_이교민) 5" xfId="1998" xr:uid="{00000000-0005-0000-0000-0000F21C0000}"/>
    <cellStyle name="_-* #,##0_-;-* #,##0_-;_-* &quot;-&quot;_-;_-@_-_추가적립명세_0908_예외적립품의_0910(완료)_Hana 2011-1 Program_Data Disk_Pool B_v2(v5-1더밸류-이교민)_SHB 2011-2 Program_Data Disk_Pool C,B_v1(v2더밸류_이교민) 5 2" xfId="17086" xr:uid="{00000000-0005-0000-0000-0000F31C0000}"/>
    <cellStyle name="_-* #,##0_-;-* #,##0_-;_-* &quot;-&quot;_-;_-@_-_추가적립명세_0908_예외적립품의_0910(완료)_Hana 2011-1 Program_Data Disk_Pool B_v2(v5-1더밸류-이교민)_SHB 2011-2 Program_Data Disk_Pool C,B_v1(v2더밸류_이교민) 5 2 2" xfId="27420" xr:uid="{00000000-0005-0000-0000-0000F41C0000}"/>
    <cellStyle name="_-* #,##0_-;-* #,##0_-;_-* &quot;-&quot;_-;_-@_-_추가적립명세_0908_예외적립품의_0910(완료)_Hana 2011-1 Program_Data Disk_Pool B_v2(v5-1더밸류-이교민)_SHB 2011-2 Program_Data Disk_Pool C,B_v1(v2더밸류_이교민) 5 3" xfId="23213" xr:uid="{00000000-0005-0000-0000-0000F51C0000}"/>
    <cellStyle name="_-* #,##0_-;-* #,##0_-;_-* &quot;-&quot;_-;_-@_-_추가적립명세_0908_예외적립품의_0910(완료)_Hana 2011-1 Program_Data Disk_Pool B_v2(v5-1더밸류-이교민)_SHB 2011-2 Program_Data Disk_Pool C,B_v1(v2더밸류_이교민) 6" xfId="1999" xr:uid="{00000000-0005-0000-0000-0000F61C0000}"/>
    <cellStyle name="_-* #,##0_-;-* #,##0_-;_-* &quot;-&quot;_-;_-@_-_추가적립명세_0908_예외적립품의_0910(완료)_Hana 2011-1 Program_Data Disk_Pool B_v2(v5-1더밸류-이교민)_SHB 2011-2 Program_Data Disk_Pool C,B_v1(v2더밸류_이교민) 6 2" xfId="17087" xr:uid="{00000000-0005-0000-0000-0000F71C0000}"/>
    <cellStyle name="_-* #,##0_-;-* #,##0_-;_-* &quot;-&quot;_-;_-@_-_추가적립명세_0908_예외적립품의_0910(완료)_Hana 2011-1 Program_Data Disk_Pool B_v2(v5-1더밸류-이교민)_SHB 2011-2 Program_Data Disk_Pool C,B_v1(v2더밸류_이교민) 6 2 2" xfId="27421" xr:uid="{00000000-0005-0000-0000-0000F81C0000}"/>
    <cellStyle name="_-* #,##0_-;-* #,##0_-;_-* &quot;-&quot;_-;_-@_-_추가적립명세_0908_예외적립품의_0910(완료)_Hana 2011-1 Program_Data Disk_Pool B_v2(v5-1더밸류-이교민)_SHB 2011-2 Program_Data Disk_Pool C,B_v1(v2더밸류_이교민) 6 3" xfId="23214" xr:uid="{00000000-0005-0000-0000-0000F91C0000}"/>
    <cellStyle name="_-* #,##0_-;-* #,##0_-;_-* &quot;-&quot;_-;_-@_-_추가적립명세_0908_예외적립품의_0910(완료)_Hana 2011-1 Program_Data Disk_Pool B_v2(v5-1더밸류-이교민)_SHB 2011-2 Program_Data Disk_Pool C,B_v1(v2더밸류_이교민) 7" xfId="2000" xr:uid="{00000000-0005-0000-0000-0000FA1C0000}"/>
    <cellStyle name="_-* #,##0_-;-* #,##0_-;_-* &quot;-&quot;_-;_-@_-_추가적립명세_0908_예외적립품의_0910(완료)_Hana 2011-1 Program_Data Disk_Pool B_v2(v5-1더밸류-이교민)_SHB 2011-2 Program_Data Disk_Pool C,B_v1(v2더밸류_이교민) 7 2" xfId="17088" xr:uid="{00000000-0005-0000-0000-0000FB1C0000}"/>
    <cellStyle name="_-* #,##0_-;-* #,##0_-;_-* &quot;-&quot;_-;_-@_-_추가적립명세_0908_예외적립품의_0910(완료)_Hana 2011-1 Program_Data Disk_Pool B_v2(v5-1더밸류-이교민)_SHB 2011-2 Program_Data Disk_Pool C,B_v1(v2더밸류_이교민) 7 2 2" xfId="27422" xr:uid="{00000000-0005-0000-0000-0000FC1C0000}"/>
    <cellStyle name="_-* #,##0_-;-* #,##0_-;_-* &quot;-&quot;_-;_-@_-_추가적립명세_0908_예외적립품의_0910(완료)_Hana 2011-1 Program_Data Disk_Pool B_v2(v5-1더밸류-이교민)_SHB 2011-2 Program_Data Disk_Pool C,B_v1(v2더밸류_이교민) 7 3" xfId="23215" xr:uid="{00000000-0005-0000-0000-0000FD1C0000}"/>
    <cellStyle name="_-* #,##0_-;-* #,##0_-;_-* &quot;-&quot;_-;_-@_-_추가적립명세_0908_예외적립품의_0910(완료)_Hana 2011-1 Program_Data Disk_Pool B_v2(v5-1더밸류-이교민)_SHB 2011-2 Program_Data Disk_Pool C,B_v1(v2더밸류_이교민) 8" xfId="17076" xr:uid="{00000000-0005-0000-0000-0000FE1C0000}"/>
    <cellStyle name="_-* #,##0_-;-* #,##0_-;_-* &quot;-&quot;_-;_-@_-_추가적립명세_0908_예외적립품의_0910(완료)_Hana 2011-1 Program_Data Disk_Pool B_v2(v5-1더밸류-이교민)_SHB 2011-2 Program_Data Disk_Pool C,B_v1(v2더밸류_이교민) 8 2" xfId="27410" xr:uid="{00000000-0005-0000-0000-0000FF1C0000}"/>
    <cellStyle name="_-* #,##0_-;-* #,##0_-;_-* &quot;-&quot;_-;_-@_-_추가적립명세_0908_예외적립품의_0910(완료)_Hana 2011-1 Program_Data Disk_Pool B_v2(v5-1더밸류-이교민)_SHB 2011-2 Program_Data Disk_Pool C,B_v1(v2더밸류_이교민) 9" xfId="23203" xr:uid="{00000000-0005-0000-0000-0000001D0000}"/>
    <cellStyle name="_-* #,##0_-;-* #,##0_-;_-* &quot;-&quot;_-;_-@_-_추가적립명세_0908_예외적립품의_0910(완료)_Hana 2011-1 Program_Data Disk_Pool B_v2(v5-1더밸류-이교민)_차주명관리_20110726_v1" xfId="2001" xr:uid="{00000000-0005-0000-0000-0000011D0000}"/>
    <cellStyle name="_-* #,##0_-;-* #,##0_-;_-* &quot;-&quot;_-;_-@_-_추가적립명세_0908_예외적립품의_0910(완료)_Hana 2011-1 Program_Data Disk_Pool B_v2(v5-1더밸류-이교민)_차주명관리_20110726_v1 2" xfId="2002" xr:uid="{00000000-0005-0000-0000-0000021D0000}"/>
    <cellStyle name="_-* #,##0_-;-* #,##0_-;_-* &quot;-&quot;_-;_-@_-_추가적립명세_0908_예외적립품의_0910(완료)_Hana 2011-1 Program_Data Disk_Pool B_v2(v5-1더밸류-이교민)_차주명관리_20110726_v1 2 2" xfId="2003" xr:uid="{00000000-0005-0000-0000-0000031D0000}"/>
    <cellStyle name="_-* #,##0_-;-* #,##0_-;_-* &quot;-&quot;_-;_-@_-_추가적립명세_0908_예외적립품의_0910(완료)_Hana 2011-1 Program_Data Disk_Pool B_v2(v5-1더밸류-이교민)_차주명관리_20110726_v1 2 2 2" xfId="17091" xr:uid="{00000000-0005-0000-0000-0000041D0000}"/>
    <cellStyle name="_-* #,##0_-;-* #,##0_-;_-* &quot;-&quot;_-;_-@_-_추가적립명세_0908_예외적립품의_0910(완료)_Hana 2011-1 Program_Data Disk_Pool B_v2(v5-1더밸류-이교민)_차주명관리_20110726_v1 2 2 2 2" xfId="27425" xr:uid="{00000000-0005-0000-0000-0000051D0000}"/>
    <cellStyle name="_-* #,##0_-;-* #,##0_-;_-* &quot;-&quot;_-;_-@_-_추가적립명세_0908_예외적립품의_0910(완료)_Hana 2011-1 Program_Data Disk_Pool B_v2(v5-1더밸류-이교민)_차주명관리_20110726_v1 2 2 3" xfId="23218" xr:uid="{00000000-0005-0000-0000-0000061D0000}"/>
    <cellStyle name="_-* #,##0_-;-* #,##0_-;_-* &quot;-&quot;_-;_-@_-_추가적립명세_0908_예외적립품의_0910(완료)_Hana 2011-1 Program_Data Disk_Pool B_v2(v5-1더밸류-이교민)_차주명관리_20110726_v1 2 3" xfId="2004" xr:uid="{00000000-0005-0000-0000-0000071D0000}"/>
    <cellStyle name="_-* #,##0_-;-* #,##0_-;_-* &quot;-&quot;_-;_-@_-_추가적립명세_0908_예외적립품의_0910(완료)_Hana 2011-1 Program_Data Disk_Pool B_v2(v5-1더밸류-이교민)_차주명관리_20110726_v1 2 3 2" xfId="17092" xr:uid="{00000000-0005-0000-0000-0000081D0000}"/>
    <cellStyle name="_-* #,##0_-;-* #,##0_-;_-* &quot;-&quot;_-;_-@_-_추가적립명세_0908_예외적립품의_0910(완료)_Hana 2011-1 Program_Data Disk_Pool B_v2(v5-1더밸류-이교민)_차주명관리_20110726_v1 2 3 2 2" xfId="27426" xr:uid="{00000000-0005-0000-0000-0000091D0000}"/>
    <cellStyle name="_-* #,##0_-;-* #,##0_-;_-* &quot;-&quot;_-;_-@_-_추가적립명세_0908_예외적립품의_0910(완료)_Hana 2011-1 Program_Data Disk_Pool B_v2(v5-1더밸류-이교민)_차주명관리_20110726_v1 2 3 3" xfId="23219" xr:uid="{00000000-0005-0000-0000-00000A1D0000}"/>
    <cellStyle name="_-* #,##0_-;-* #,##0_-;_-* &quot;-&quot;_-;_-@_-_추가적립명세_0908_예외적립품의_0910(완료)_Hana 2011-1 Program_Data Disk_Pool B_v2(v5-1더밸류-이교민)_차주명관리_20110726_v1 2 4" xfId="17090" xr:uid="{00000000-0005-0000-0000-00000B1D0000}"/>
    <cellStyle name="_-* #,##0_-;-* #,##0_-;_-* &quot;-&quot;_-;_-@_-_추가적립명세_0908_예외적립품의_0910(완료)_Hana 2011-1 Program_Data Disk_Pool B_v2(v5-1더밸류-이교민)_차주명관리_20110726_v1 2 4 2" xfId="27424" xr:uid="{00000000-0005-0000-0000-00000C1D0000}"/>
    <cellStyle name="_-* #,##0_-;-* #,##0_-;_-* &quot;-&quot;_-;_-@_-_추가적립명세_0908_예외적립품의_0910(완료)_Hana 2011-1 Program_Data Disk_Pool B_v2(v5-1더밸류-이교민)_차주명관리_20110726_v1 2 5" xfId="23217" xr:uid="{00000000-0005-0000-0000-00000D1D0000}"/>
    <cellStyle name="_-* #,##0_-;-* #,##0_-;_-* &quot;-&quot;_-;_-@_-_추가적립명세_0908_예외적립품의_0910(완료)_Hana 2011-1 Program_Data Disk_Pool B_v2(v5-1더밸류-이교민)_차주명관리_20110726_v1 3" xfId="2005" xr:uid="{00000000-0005-0000-0000-00000E1D0000}"/>
    <cellStyle name="_-* #,##0_-;-* #,##0_-;_-* &quot;-&quot;_-;_-@_-_추가적립명세_0908_예외적립품의_0910(완료)_Hana 2011-1 Program_Data Disk_Pool B_v2(v5-1더밸류-이교민)_차주명관리_20110726_v1 3 2" xfId="2006" xr:uid="{00000000-0005-0000-0000-00000F1D0000}"/>
    <cellStyle name="_-* #,##0_-;-* #,##0_-;_-* &quot;-&quot;_-;_-@_-_추가적립명세_0908_예외적립품의_0910(완료)_Hana 2011-1 Program_Data Disk_Pool B_v2(v5-1더밸류-이교민)_차주명관리_20110726_v1 3 2 2" xfId="17094" xr:uid="{00000000-0005-0000-0000-0000101D0000}"/>
    <cellStyle name="_-* #,##0_-;-* #,##0_-;_-* &quot;-&quot;_-;_-@_-_추가적립명세_0908_예외적립품의_0910(완료)_Hana 2011-1 Program_Data Disk_Pool B_v2(v5-1더밸류-이교민)_차주명관리_20110726_v1 3 2 2 2" xfId="27428" xr:uid="{00000000-0005-0000-0000-0000111D0000}"/>
    <cellStyle name="_-* #,##0_-;-* #,##0_-;_-* &quot;-&quot;_-;_-@_-_추가적립명세_0908_예외적립품의_0910(완료)_Hana 2011-1 Program_Data Disk_Pool B_v2(v5-1더밸류-이교민)_차주명관리_20110726_v1 3 2 3" xfId="23221" xr:uid="{00000000-0005-0000-0000-0000121D0000}"/>
    <cellStyle name="_-* #,##0_-;-* #,##0_-;_-* &quot;-&quot;_-;_-@_-_추가적립명세_0908_예외적립품의_0910(완료)_Hana 2011-1 Program_Data Disk_Pool B_v2(v5-1더밸류-이교민)_차주명관리_20110726_v1 3 3" xfId="2007" xr:uid="{00000000-0005-0000-0000-0000131D0000}"/>
    <cellStyle name="_-* #,##0_-;-* #,##0_-;_-* &quot;-&quot;_-;_-@_-_추가적립명세_0908_예외적립품의_0910(완료)_Hana 2011-1 Program_Data Disk_Pool B_v2(v5-1더밸류-이교민)_차주명관리_20110726_v1 3 3 2" xfId="17095" xr:uid="{00000000-0005-0000-0000-0000141D0000}"/>
    <cellStyle name="_-* #,##0_-;-* #,##0_-;_-* &quot;-&quot;_-;_-@_-_추가적립명세_0908_예외적립품의_0910(완료)_Hana 2011-1 Program_Data Disk_Pool B_v2(v5-1더밸류-이교민)_차주명관리_20110726_v1 3 3 2 2" xfId="27429" xr:uid="{00000000-0005-0000-0000-0000151D0000}"/>
    <cellStyle name="_-* #,##0_-;-* #,##0_-;_-* &quot;-&quot;_-;_-@_-_추가적립명세_0908_예외적립품의_0910(완료)_Hana 2011-1 Program_Data Disk_Pool B_v2(v5-1더밸류-이교민)_차주명관리_20110726_v1 3 3 3" xfId="23222" xr:uid="{00000000-0005-0000-0000-0000161D0000}"/>
    <cellStyle name="_-* #,##0_-;-* #,##0_-;_-* &quot;-&quot;_-;_-@_-_추가적립명세_0908_예외적립품의_0910(완료)_Hana 2011-1 Program_Data Disk_Pool B_v2(v5-1더밸류-이교민)_차주명관리_20110726_v1 3 4" xfId="17093" xr:uid="{00000000-0005-0000-0000-0000171D0000}"/>
    <cellStyle name="_-* #,##0_-;-* #,##0_-;_-* &quot;-&quot;_-;_-@_-_추가적립명세_0908_예외적립품의_0910(완료)_Hana 2011-1 Program_Data Disk_Pool B_v2(v5-1더밸류-이교민)_차주명관리_20110726_v1 3 4 2" xfId="27427" xr:uid="{00000000-0005-0000-0000-0000181D0000}"/>
    <cellStyle name="_-* #,##0_-;-* #,##0_-;_-* &quot;-&quot;_-;_-@_-_추가적립명세_0908_예외적립품의_0910(완료)_Hana 2011-1 Program_Data Disk_Pool B_v2(v5-1더밸류-이교민)_차주명관리_20110726_v1 3 5" xfId="23220" xr:uid="{00000000-0005-0000-0000-0000191D0000}"/>
    <cellStyle name="_-* #,##0_-;-* #,##0_-;_-* &quot;-&quot;_-;_-@_-_추가적립명세_0908_예외적립품의_0910(완료)_Hana 2011-1 Program_Data Disk_Pool B_v2(v5-1더밸류-이교민)_차주명관리_20110726_v1 4" xfId="2008" xr:uid="{00000000-0005-0000-0000-00001A1D0000}"/>
    <cellStyle name="_-* #,##0_-;-* #,##0_-;_-* &quot;-&quot;_-;_-@_-_추가적립명세_0908_예외적립품의_0910(완료)_Hana 2011-1 Program_Data Disk_Pool B_v2(v5-1더밸류-이교민)_차주명관리_20110726_v1 4 2" xfId="2009" xr:uid="{00000000-0005-0000-0000-00001B1D0000}"/>
    <cellStyle name="_-* #,##0_-;-* #,##0_-;_-* &quot;-&quot;_-;_-@_-_추가적립명세_0908_예외적립품의_0910(완료)_Hana 2011-1 Program_Data Disk_Pool B_v2(v5-1더밸류-이교민)_차주명관리_20110726_v1 4 2 2" xfId="17097" xr:uid="{00000000-0005-0000-0000-00001C1D0000}"/>
    <cellStyle name="_-* #,##0_-;-* #,##0_-;_-* &quot;-&quot;_-;_-@_-_추가적립명세_0908_예외적립품의_0910(완료)_Hana 2011-1 Program_Data Disk_Pool B_v2(v5-1더밸류-이교민)_차주명관리_20110726_v1 4 2 2 2" xfId="27431" xr:uid="{00000000-0005-0000-0000-00001D1D0000}"/>
    <cellStyle name="_-* #,##0_-;-* #,##0_-;_-* &quot;-&quot;_-;_-@_-_추가적립명세_0908_예외적립품의_0910(완료)_Hana 2011-1 Program_Data Disk_Pool B_v2(v5-1더밸류-이교민)_차주명관리_20110726_v1 4 2 3" xfId="23224" xr:uid="{00000000-0005-0000-0000-00001E1D0000}"/>
    <cellStyle name="_-* #,##0_-;-* #,##0_-;_-* &quot;-&quot;_-;_-@_-_추가적립명세_0908_예외적립품의_0910(완료)_Hana 2011-1 Program_Data Disk_Pool B_v2(v5-1더밸류-이교민)_차주명관리_20110726_v1 4 3" xfId="2010" xr:uid="{00000000-0005-0000-0000-00001F1D0000}"/>
    <cellStyle name="_-* #,##0_-;-* #,##0_-;_-* &quot;-&quot;_-;_-@_-_추가적립명세_0908_예외적립품의_0910(완료)_Hana 2011-1 Program_Data Disk_Pool B_v2(v5-1더밸류-이교민)_차주명관리_20110726_v1 4 3 2" xfId="17098" xr:uid="{00000000-0005-0000-0000-0000201D0000}"/>
    <cellStyle name="_-* #,##0_-;-* #,##0_-;_-* &quot;-&quot;_-;_-@_-_추가적립명세_0908_예외적립품의_0910(완료)_Hana 2011-1 Program_Data Disk_Pool B_v2(v5-1더밸류-이교민)_차주명관리_20110726_v1 4 3 2 2" xfId="27432" xr:uid="{00000000-0005-0000-0000-0000211D0000}"/>
    <cellStyle name="_-* #,##0_-;-* #,##0_-;_-* &quot;-&quot;_-;_-@_-_추가적립명세_0908_예외적립품의_0910(완료)_Hana 2011-1 Program_Data Disk_Pool B_v2(v5-1더밸류-이교민)_차주명관리_20110726_v1 4 3 3" xfId="23225" xr:uid="{00000000-0005-0000-0000-0000221D0000}"/>
    <cellStyle name="_-* #,##0_-;-* #,##0_-;_-* &quot;-&quot;_-;_-@_-_추가적립명세_0908_예외적립품의_0910(완료)_Hana 2011-1 Program_Data Disk_Pool B_v2(v5-1더밸류-이교민)_차주명관리_20110726_v1 4 4" xfId="17096" xr:uid="{00000000-0005-0000-0000-0000231D0000}"/>
    <cellStyle name="_-* #,##0_-;-* #,##0_-;_-* &quot;-&quot;_-;_-@_-_추가적립명세_0908_예외적립품의_0910(완료)_Hana 2011-1 Program_Data Disk_Pool B_v2(v5-1더밸류-이교민)_차주명관리_20110726_v1 4 4 2" xfId="27430" xr:uid="{00000000-0005-0000-0000-0000241D0000}"/>
    <cellStyle name="_-* #,##0_-;-* #,##0_-;_-* &quot;-&quot;_-;_-@_-_추가적립명세_0908_예외적립품의_0910(완료)_Hana 2011-1 Program_Data Disk_Pool B_v2(v5-1더밸류-이교민)_차주명관리_20110726_v1 4 5" xfId="23223" xr:uid="{00000000-0005-0000-0000-0000251D0000}"/>
    <cellStyle name="_-* #,##0_-;-* #,##0_-;_-* &quot;-&quot;_-;_-@_-_추가적립명세_0908_예외적립품의_0910(완료)_Hana 2011-1 Program_Data Disk_Pool B_v2(v5-1더밸류-이교민)_차주명관리_20110726_v1 5" xfId="2011" xr:uid="{00000000-0005-0000-0000-0000261D0000}"/>
    <cellStyle name="_-* #,##0_-;-* #,##0_-;_-* &quot;-&quot;_-;_-@_-_추가적립명세_0908_예외적립품의_0910(완료)_Hana 2011-1 Program_Data Disk_Pool B_v2(v5-1더밸류-이교민)_차주명관리_20110726_v1 5 2" xfId="17099" xr:uid="{00000000-0005-0000-0000-0000271D0000}"/>
    <cellStyle name="_-* #,##0_-;-* #,##0_-;_-* &quot;-&quot;_-;_-@_-_추가적립명세_0908_예외적립품의_0910(완료)_Hana 2011-1 Program_Data Disk_Pool B_v2(v5-1더밸류-이교민)_차주명관리_20110726_v1 5 2 2" xfId="27433" xr:uid="{00000000-0005-0000-0000-0000281D0000}"/>
    <cellStyle name="_-* #,##0_-;-* #,##0_-;_-* &quot;-&quot;_-;_-@_-_추가적립명세_0908_예외적립품의_0910(완료)_Hana 2011-1 Program_Data Disk_Pool B_v2(v5-1더밸류-이교민)_차주명관리_20110726_v1 5 3" xfId="23226" xr:uid="{00000000-0005-0000-0000-0000291D0000}"/>
    <cellStyle name="_-* #,##0_-;-* #,##0_-;_-* &quot;-&quot;_-;_-@_-_추가적립명세_0908_예외적립품의_0910(완료)_Hana 2011-1 Program_Data Disk_Pool B_v2(v5-1더밸류-이교민)_차주명관리_20110726_v1 6" xfId="2012" xr:uid="{00000000-0005-0000-0000-00002A1D0000}"/>
    <cellStyle name="_-* #,##0_-;-* #,##0_-;_-* &quot;-&quot;_-;_-@_-_추가적립명세_0908_예외적립품의_0910(완료)_Hana 2011-1 Program_Data Disk_Pool B_v2(v5-1더밸류-이교민)_차주명관리_20110726_v1 6 2" xfId="17100" xr:uid="{00000000-0005-0000-0000-00002B1D0000}"/>
    <cellStyle name="_-* #,##0_-;-* #,##0_-;_-* &quot;-&quot;_-;_-@_-_추가적립명세_0908_예외적립품의_0910(완료)_Hana 2011-1 Program_Data Disk_Pool B_v2(v5-1더밸류-이교민)_차주명관리_20110726_v1 6 2 2" xfId="27434" xr:uid="{00000000-0005-0000-0000-00002C1D0000}"/>
    <cellStyle name="_-* #,##0_-;-* #,##0_-;_-* &quot;-&quot;_-;_-@_-_추가적립명세_0908_예외적립품의_0910(완료)_Hana 2011-1 Program_Data Disk_Pool B_v2(v5-1더밸류-이교민)_차주명관리_20110726_v1 6 3" xfId="23227" xr:uid="{00000000-0005-0000-0000-00002D1D0000}"/>
    <cellStyle name="_-* #,##0_-;-* #,##0_-;_-* &quot;-&quot;_-;_-@_-_추가적립명세_0908_예외적립품의_0910(완료)_Hana 2011-1 Program_Data Disk_Pool B_v2(v5-1더밸류-이교민)_차주명관리_20110726_v1 7" xfId="2013" xr:uid="{00000000-0005-0000-0000-00002E1D0000}"/>
    <cellStyle name="_-* #,##0_-;-* #,##0_-;_-* &quot;-&quot;_-;_-@_-_추가적립명세_0908_예외적립품의_0910(완료)_Hana 2011-1 Program_Data Disk_Pool B_v2(v5-1더밸류-이교민)_차주명관리_20110726_v1 7 2" xfId="17101" xr:uid="{00000000-0005-0000-0000-00002F1D0000}"/>
    <cellStyle name="_-* #,##0_-;-* #,##0_-;_-* &quot;-&quot;_-;_-@_-_추가적립명세_0908_예외적립품의_0910(완료)_Hana 2011-1 Program_Data Disk_Pool B_v2(v5-1더밸류-이교민)_차주명관리_20110726_v1 7 2 2" xfId="27435" xr:uid="{00000000-0005-0000-0000-0000301D0000}"/>
    <cellStyle name="_-* #,##0_-;-* #,##0_-;_-* &quot;-&quot;_-;_-@_-_추가적립명세_0908_예외적립품의_0910(완료)_Hana 2011-1 Program_Data Disk_Pool B_v2(v5-1더밸류-이교민)_차주명관리_20110726_v1 7 3" xfId="23228" xr:uid="{00000000-0005-0000-0000-0000311D0000}"/>
    <cellStyle name="_-* #,##0_-;-* #,##0_-;_-* &quot;-&quot;_-;_-@_-_추가적립명세_0908_예외적립품의_0910(완료)_Hana 2011-1 Program_Data Disk_Pool B_v2(v5-1더밸류-이교민)_차주명관리_20110726_v1 8" xfId="17089" xr:uid="{00000000-0005-0000-0000-0000321D0000}"/>
    <cellStyle name="_-* #,##0_-;-* #,##0_-;_-* &quot;-&quot;_-;_-@_-_추가적립명세_0908_예외적립품의_0910(완료)_Hana 2011-1 Program_Data Disk_Pool B_v2(v5-1더밸류-이교민)_차주명관리_20110726_v1 8 2" xfId="27423" xr:uid="{00000000-0005-0000-0000-0000331D0000}"/>
    <cellStyle name="_-* #,##0_-;-* #,##0_-;_-* &quot;-&quot;_-;_-@_-_추가적립명세_0908_예외적립품의_0910(완료)_Hana 2011-1 Program_Data Disk_Pool B_v2(v5-1더밸류-이교민)_차주명관리_20110726_v1 9" xfId="23216" xr:uid="{00000000-0005-0000-0000-0000341D0000}"/>
    <cellStyle name="_-* #,##0_-;-* #,##0_-;_-* &quot;-&quot;_-;_-@_-_추가적립명세_0908_예외적립품의_0910(완료)_SHB_2011-3_담보sheet(더밸류_v6이교민)" xfId="2014" xr:uid="{00000000-0005-0000-0000-0000351D0000}"/>
    <cellStyle name="_-* #,##0_-;-* #,##0_-;_-* &quot;-&quot;_-;_-@_-_추가적립명세_0908_예외적립품의_0910(완료)_SHB_2011-3_담보sheet(더밸류_v6이교민) 2" xfId="2015" xr:uid="{00000000-0005-0000-0000-0000361D0000}"/>
    <cellStyle name="_-* #,##0_-;-* #,##0_-;_-* &quot;-&quot;_-;_-@_-_추가적립명세_0908_예외적립품의_0910(완료)_SHB_2011-3_담보sheet(더밸류_v6이교민) 2 2" xfId="2016" xr:uid="{00000000-0005-0000-0000-0000371D0000}"/>
    <cellStyle name="_-* #,##0_-;-* #,##0_-;_-* &quot;-&quot;_-;_-@_-_추가적립명세_0908_예외적립품의_0910(완료)_SHB_2011-3_담보sheet(더밸류_v6이교민) 2 2 2" xfId="17104" xr:uid="{00000000-0005-0000-0000-0000381D0000}"/>
    <cellStyle name="_-* #,##0_-;-* #,##0_-;_-* &quot;-&quot;_-;_-@_-_추가적립명세_0908_예외적립품의_0910(완료)_SHB_2011-3_담보sheet(더밸류_v6이교민) 2 2 2 2" xfId="27438" xr:uid="{00000000-0005-0000-0000-0000391D0000}"/>
    <cellStyle name="_-* #,##0_-;-* #,##0_-;_-* &quot;-&quot;_-;_-@_-_추가적립명세_0908_예외적립품의_0910(완료)_SHB_2011-3_담보sheet(더밸류_v6이교민) 2 2 3" xfId="23231" xr:uid="{00000000-0005-0000-0000-00003A1D0000}"/>
    <cellStyle name="_-* #,##0_-;-* #,##0_-;_-* &quot;-&quot;_-;_-@_-_추가적립명세_0908_예외적립품의_0910(완료)_SHB_2011-3_담보sheet(더밸류_v6이교민) 2 3" xfId="2017" xr:uid="{00000000-0005-0000-0000-00003B1D0000}"/>
    <cellStyle name="_-* #,##0_-;-* #,##0_-;_-* &quot;-&quot;_-;_-@_-_추가적립명세_0908_예외적립품의_0910(완료)_SHB_2011-3_담보sheet(더밸류_v6이교민) 2 3 2" xfId="17105" xr:uid="{00000000-0005-0000-0000-00003C1D0000}"/>
    <cellStyle name="_-* #,##0_-;-* #,##0_-;_-* &quot;-&quot;_-;_-@_-_추가적립명세_0908_예외적립품의_0910(완료)_SHB_2011-3_담보sheet(더밸류_v6이교민) 2 3 2 2" xfId="27439" xr:uid="{00000000-0005-0000-0000-00003D1D0000}"/>
    <cellStyle name="_-* #,##0_-;-* #,##0_-;_-* &quot;-&quot;_-;_-@_-_추가적립명세_0908_예외적립품의_0910(완료)_SHB_2011-3_담보sheet(더밸류_v6이교민) 2 3 3" xfId="23232" xr:uid="{00000000-0005-0000-0000-00003E1D0000}"/>
    <cellStyle name="_-* #,##0_-;-* #,##0_-;_-* &quot;-&quot;_-;_-@_-_추가적립명세_0908_예외적립품의_0910(완료)_SHB_2011-3_담보sheet(더밸류_v6이교민) 2 4" xfId="17103" xr:uid="{00000000-0005-0000-0000-00003F1D0000}"/>
    <cellStyle name="_-* #,##0_-;-* #,##0_-;_-* &quot;-&quot;_-;_-@_-_추가적립명세_0908_예외적립품의_0910(완료)_SHB_2011-3_담보sheet(더밸류_v6이교민) 2 4 2" xfId="27437" xr:uid="{00000000-0005-0000-0000-0000401D0000}"/>
    <cellStyle name="_-* #,##0_-;-* #,##0_-;_-* &quot;-&quot;_-;_-@_-_추가적립명세_0908_예외적립품의_0910(완료)_SHB_2011-3_담보sheet(더밸류_v6이교민) 2 5" xfId="23230" xr:uid="{00000000-0005-0000-0000-0000411D0000}"/>
    <cellStyle name="_-* #,##0_-;-* #,##0_-;_-* &quot;-&quot;_-;_-@_-_추가적립명세_0908_예외적립품의_0910(완료)_SHB_2011-3_담보sheet(더밸류_v6이교민) 3" xfId="2018" xr:uid="{00000000-0005-0000-0000-0000421D0000}"/>
    <cellStyle name="_-* #,##0_-;-* #,##0_-;_-* &quot;-&quot;_-;_-@_-_추가적립명세_0908_예외적립품의_0910(완료)_SHB_2011-3_담보sheet(더밸류_v6이교민) 3 2" xfId="2019" xr:uid="{00000000-0005-0000-0000-0000431D0000}"/>
    <cellStyle name="_-* #,##0_-;-* #,##0_-;_-* &quot;-&quot;_-;_-@_-_추가적립명세_0908_예외적립품의_0910(완료)_SHB_2011-3_담보sheet(더밸류_v6이교민) 3 2 2" xfId="17107" xr:uid="{00000000-0005-0000-0000-0000441D0000}"/>
    <cellStyle name="_-* #,##0_-;-* #,##0_-;_-* &quot;-&quot;_-;_-@_-_추가적립명세_0908_예외적립품의_0910(완료)_SHB_2011-3_담보sheet(더밸류_v6이교민) 3 2 2 2" xfId="27441" xr:uid="{00000000-0005-0000-0000-0000451D0000}"/>
    <cellStyle name="_-* #,##0_-;-* #,##0_-;_-* &quot;-&quot;_-;_-@_-_추가적립명세_0908_예외적립품의_0910(완료)_SHB_2011-3_담보sheet(더밸류_v6이교민) 3 2 3" xfId="23234" xr:uid="{00000000-0005-0000-0000-0000461D0000}"/>
    <cellStyle name="_-* #,##0_-;-* #,##0_-;_-* &quot;-&quot;_-;_-@_-_추가적립명세_0908_예외적립품의_0910(완료)_SHB_2011-3_담보sheet(더밸류_v6이교민) 3 3" xfId="2020" xr:uid="{00000000-0005-0000-0000-0000471D0000}"/>
    <cellStyle name="_-* #,##0_-;-* #,##0_-;_-* &quot;-&quot;_-;_-@_-_추가적립명세_0908_예외적립품의_0910(완료)_SHB_2011-3_담보sheet(더밸류_v6이교민) 3 3 2" xfId="17108" xr:uid="{00000000-0005-0000-0000-0000481D0000}"/>
    <cellStyle name="_-* #,##0_-;-* #,##0_-;_-* &quot;-&quot;_-;_-@_-_추가적립명세_0908_예외적립품의_0910(완료)_SHB_2011-3_담보sheet(더밸류_v6이교민) 3 3 2 2" xfId="27442" xr:uid="{00000000-0005-0000-0000-0000491D0000}"/>
    <cellStyle name="_-* #,##0_-;-* #,##0_-;_-* &quot;-&quot;_-;_-@_-_추가적립명세_0908_예외적립품의_0910(완료)_SHB_2011-3_담보sheet(더밸류_v6이교민) 3 3 3" xfId="23235" xr:uid="{00000000-0005-0000-0000-00004A1D0000}"/>
    <cellStyle name="_-* #,##0_-;-* #,##0_-;_-* &quot;-&quot;_-;_-@_-_추가적립명세_0908_예외적립품의_0910(완료)_SHB_2011-3_담보sheet(더밸류_v6이교민) 3 4" xfId="17106" xr:uid="{00000000-0005-0000-0000-00004B1D0000}"/>
    <cellStyle name="_-* #,##0_-;-* #,##0_-;_-* &quot;-&quot;_-;_-@_-_추가적립명세_0908_예외적립품의_0910(완료)_SHB_2011-3_담보sheet(더밸류_v6이교민) 3 4 2" xfId="27440" xr:uid="{00000000-0005-0000-0000-00004C1D0000}"/>
    <cellStyle name="_-* #,##0_-;-* #,##0_-;_-* &quot;-&quot;_-;_-@_-_추가적립명세_0908_예외적립품의_0910(완료)_SHB_2011-3_담보sheet(더밸류_v6이교민) 3 5" xfId="23233" xr:uid="{00000000-0005-0000-0000-00004D1D0000}"/>
    <cellStyle name="_-* #,##0_-;-* #,##0_-;_-* &quot;-&quot;_-;_-@_-_추가적립명세_0908_예외적립품의_0910(완료)_SHB_2011-3_담보sheet(더밸류_v6이교민) 4" xfId="2021" xr:uid="{00000000-0005-0000-0000-00004E1D0000}"/>
    <cellStyle name="_-* #,##0_-;-* #,##0_-;_-* &quot;-&quot;_-;_-@_-_추가적립명세_0908_예외적립품의_0910(완료)_SHB_2011-3_담보sheet(더밸류_v6이교민) 4 2" xfId="2022" xr:uid="{00000000-0005-0000-0000-00004F1D0000}"/>
    <cellStyle name="_-* #,##0_-;-* #,##0_-;_-* &quot;-&quot;_-;_-@_-_추가적립명세_0908_예외적립품의_0910(완료)_SHB_2011-3_담보sheet(더밸류_v6이교민) 4 2 2" xfId="17110" xr:uid="{00000000-0005-0000-0000-0000501D0000}"/>
    <cellStyle name="_-* #,##0_-;-* #,##0_-;_-* &quot;-&quot;_-;_-@_-_추가적립명세_0908_예외적립품의_0910(완료)_SHB_2011-3_담보sheet(더밸류_v6이교민) 4 2 2 2" xfId="27444" xr:uid="{00000000-0005-0000-0000-0000511D0000}"/>
    <cellStyle name="_-* #,##0_-;-* #,##0_-;_-* &quot;-&quot;_-;_-@_-_추가적립명세_0908_예외적립품의_0910(완료)_SHB_2011-3_담보sheet(더밸류_v6이교민) 4 2 3" xfId="23237" xr:uid="{00000000-0005-0000-0000-0000521D0000}"/>
    <cellStyle name="_-* #,##0_-;-* #,##0_-;_-* &quot;-&quot;_-;_-@_-_추가적립명세_0908_예외적립품의_0910(완료)_SHB_2011-3_담보sheet(더밸류_v6이교민) 4 3" xfId="2023" xr:uid="{00000000-0005-0000-0000-0000531D0000}"/>
    <cellStyle name="_-* #,##0_-;-* #,##0_-;_-* &quot;-&quot;_-;_-@_-_추가적립명세_0908_예외적립품의_0910(완료)_SHB_2011-3_담보sheet(더밸류_v6이교민) 4 3 2" xfId="17111" xr:uid="{00000000-0005-0000-0000-0000541D0000}"/>
    <cellStyle name="_-* #,##0_-;-* #,##0_-;_-* &quot;-&quot;_-;_-@_-_추가적립명세_0908_예외적립품의_0910(완료)_SHB_2011-3_담보sheet(더밸류_v6이교민) 4 3 2 2" xfId="27445" xr:uid="{00000000-0005-0000-0000-0000551D0000}"/>
    <cellStyle name="_-* #,##0_-;-* #,##0_-;_-* &quot;-&quot;_-;_-@_-_추가적립명세_0908_예외적립품의_0910(완료)_SHB_2011-3_담보sheet(더밸류_v6이교민) 4 3 3" xfId="23238" xr:uid="{00000000-0005-0000-0000-0000561D0000}"/>
    <cellStyle name="_-* #,##0_-;-* #,##0_-;_-* &quot;-&quot;_-;_-@_-_추가적립명세_0908_예외적립품의_0910(완료)_SHB_2011-3_담보sheet(더밸류_v6이교민) 4 4" xfId="17109" xr:uid="{00000000-0005-0000-0000-0000571D0000}"/>
    <cellStyle name="_-* #,##0_-;-* #,##0_-;_-* &quot;-&quot;_-;_-@_-_추가적립명세_0908_예외적립품의_0910(완료)_SHB_2011-3_담보sheet(더밸류_v6이교민) 4 4 2" xfId="27443" xr:uid="{00000000-0005-0000-0000-0000581D0000}"/>
    <cellStyle name="_-* #,##0_-;-* #,##0_-;_-* &quot;-&quot;_-;_-@_-_추가적립명세_0908_예외적립품의_0910(완료)_SHB_2011-3_담보sheet(더밸류_v6이교민) 4 5" xfId="23236" xr:uid="{00000000-0005-0000-0000-0000591D0000}"/>
    <cellStyle name="_-* #,##0_-;-* #,##0_-;_-* &quot;-&quot;_-;_-@_-_추가적립명세_0908_예외적립품의_0910(완료)_SHB_2011-3_담보sheet(더밸류_v6이교민) 5" xfId="2024" xr:uid="{00000000-0005-0000-0000-00005A1D0000}"/>
    <cellStyle name="_-* #,##0_-;-* #,##0_-;_-* &quot;-&quot;_-;_-@_-_추가적립명세_0908_예외적립품의_0910(완료)_SHB_2011-3_담보sheet(더밸류_v6이교민) 5 2" xfId="17112" xr:uid="{00000000-0005-0000-0000-00005B1D0000}"/>
    <cellStyle name="_-* #,##0_-;-* #,##0_-;_-* &quot;-&quot;_-;_-@_-_추가적립명세_0908_예외적립품의_0910(완료)_SHB_2011-3_담보sheet(더밸류_v6이교민) 5 2 2" xfId="27446" xr:uid="{00000000-0005-0000-0000-00005C1D0000}"/>
    <cellStyle name="_-* #,##0_-;-* #,##0_-;_-* &quot;-&quot;_-;_-@_-_추가적립명세_0908_예외적립품의_0910(완료)_SHB_2011-3_담보sheet(더밸류_v6이교민) 5 3" xfId="23239" xr:uid="{00000000-0005-0000-0000-00005D1D0000}"/>
    <cellStyle name="_-* #,##0_-;-* #,##0_-;_-* &quot;-&quot;_-;_-@_-_추가적립명세_0908_예외적립품의_0910(완료)_SHB_2011-3_담보sheet(더밸류_v6이교민) 6" xfId="2025" xr:uid="{00000000-0005-0000-0000-00005E1D0000}"/>
    <cellStyle name="_-* #,##0_-;-* #,##0_-;_-* &quot;-&quot;_-;_-@_-_추가적립명세_0908_예외적립품의_0910(완료)_SHB_2011-3_담보sheet(더밸류_v6이교민) 6 2" xfId="17113" xr:uid="{00000000-0005-0000-0000-00005F1D0000}"/>
    <cellStyle name="_-* #,##0_-;-* #,##0_-;_-* &quot;-&quot;_-;_-@_-_추가적립명세_0908_예외적립품의_0910(완료)_SHB_2011-3_담보sheet(더밸류_v6이교민) 6 2 2" xfId="27447" xr:uid="{00000000-0005-0000-0000-0000601D0000}"/>
    <cellStyle name="_-* #,##0_-;-* #,##0_-;_-* &quot;-&quot;_-;_-@_-_추가적립명세_0908_예외적립품의_0910(완료)_SHB_2011-3_담보sheet(더밸류_v6이교민) 6 3" xfId="23240" xr:uid="{00000000-0005-0000-0000-0000611D0000}"/>
    <cellStyle name="_-* #,##0_-;-* #,##0_-;_-* &quot;-&quot;_-;_-@_-_추가적립명세_0908_예외적립품의_0910(완료)_SHB_2011-3_담보sheet(더밸류_v6이교민) 7" xfId="2026" xr:uid="{00000000-0005-0000-0000-0000621D0000}"/>
    <cellStyle name="_-* #,##0_-;-* #,##0_-;_-* &quot;-&quot;_-;_-@_-_추가적립명세_0908_예외적립품의_0910(완료)_SHB_2011-3_담보sheet(더밸류_v6이교민) 7 2" xfId="17114" xr:uid="{00000000-0005-0000-0000-0000631D0000}"/>
    <cellStyle name="_-* #,##0_-;-* #,##0_-;_-* &quot;-&quot;_-;_-@_-_추가적립명세_0908_예외적립품의_0910(완료)_SHB_2011-3_담보sheet(더밸류_v6이교민) 7 2 2" xfId="27448" xr:uid="{00000000-0005-0000-0000-0000641D0000}"/>
    <cellStyle name="_-* #,##0_-;-* #,##0_-;_-* &quot;-&quot;_-;_-@_-_추가적립명세_0908_예외적립품의_0910(완료)_SHB_2011-3_담보sheet(더밸류_v6이교민) 7 3" xfId="23241" xr:uid="{00000000-0005-0000-0000-0000651D0000}"/>
    <cellStyle name="_-* #,##0_-;-* #,##0_-;_-* &quot;-&quot;_-;_-@_-_추가적립명세_0908_예외적립품의_0910(완료)_SHB_2011-3_담보sheet(더밸류_v6이교민) 8" xfId="17102" xr:uid="{00000000-0005-0000-0000-0000661D0000}"/>
    <cellStyle name="_-* #,##0_-;-* #,##0_-;_-* &quot;-&quot;_-;_-@_-_추가적립명세_0908_예외적립품의_0910(완료)_SHB_2011-3_담보sheet(더밸류_v6이교민) 8 2" xfId="27436" xr:uid="{00000000-0005-0000-0000-0000671D0000}"/>
    <cellStyle name="_-* #,##0_-;-* #,##0_-;_-* &quot;-&quot;_-;_-@_-_추가적립명세_0908_예외적립품의_0910(완료)_SHB_2011-3_담보sheet(더밸류_v6이교민) 9" xfId="23229" xr:uid="{00000000-0005-0000-0000-0000681D0000}"/>
    <cellStyle name="_-* #,##0_-;-* #,##0_-;_-* &quot;-&quot;_-;_-@_-_추가적립명세_0908_예외적립품의_0910(완료)_SHB_2011-3_담보sheet(더밸류_v6이교민)_차주명관리_20110726_v1" xfId="2027" xr:uid="{00000000-0005-0000-0000-0000691D0000}"/>
    <cellStyle name="_-* #,##0_-;-* #,##0_-;_-* &quot;-&quot;_-;_-@_-_추가적립명세_0908_예외적립품의_0910(완료)_SHB_2011-3_담보sheet(더밸류_v6이교민)_차주명관리_20110726_v1 2" xfId="2028" xr:uid="{00000000-0005-0000-0000-00006A1D0000}"/>
    <cellStyle name="_-* #,##0_-;-* #,##0_-;_-* &quot;-&quot;_-;_-@_-_추가적립명세_0908_예외적립품의_0910(완료)_SHB_2011-3_담보sheet(더밸류_v6이교민)_차주명관리_20110726_v1 2 2" xfId="2029" xr:uid="{00000000-0005-0000-0000-00006B1D0000}"/>
    <cellStyle name="_-* #,##0_-;-* #,##0_-;_-* &quot;-&quot;_-;_-@_-_추가적립명세_0908_예외적립품의_0910(완료)_SHB_2011-3_담보sheet(더밸류_v6이교민)_차주명관리_20110726_v1 2 2 2" xfId="17117" xr:uid="{00000000-0005-0000-0000-00006C1D0000}"/>
    <cellStyle name="_-* #,##0_-;-* #,##0_-;_-* &quot;-&quot;_-;_-@_-_추가적립명세_0908_예외적립품의_0910(완료)_SHB_2011-3_담보sheet(더밸류_v6이교민)_차주명관리_20110726_v1 2 2 2 2" xfId="27451" xr:uid="{00000000-0005-0000-0000-00006D1D0000}"/>
    <cellStyle name="_-* #,##0_-;-* #,##0_-;_-* &quot;-&quot;_-;_-@_-_추가적립명세_0908_예외적립품의_0910(완료)_SHB_2011-3_담보sheet(더밸류_v6이교민)_차주명관리_20110726_v1 2 2 3" xfId="23244" xr:uid="{00000000-0005-0000-0000-00006E1D0000}"/>
    <cellStyle name="_-* #,##0_-;-* #,##0_-;_-* &quot;-&quot;_-;_-@_-_추가적립명세_0908_예외적립품의_0910(완료)_SHB_2011-3_담보sheet(더밸류_v6이교민)_차주명관리_20110726_v1 2 3" xfId="2030" xr:uid="{00000000-0005-0000-0000-00006F1D0000}"/>
    <cellStyle name="_-* #,##0_-;-* #,##0_-;_-* &quot;-&quot;_-;_-@_-_추가적립명세_0908_예외적립품의_0910(완료)_SHB_2011-3_담보sheet(더밸류_v6이교민)_차주명관리_20110726_v1 2 3 2" xfId="17118" xr:uid="{00000000-0005-0000-0000-0000701D0000}"/>
    <cellStyle name="_-* #,##0_-;-* #,##0_-;_-* &quot;-&quot;_-;_-@_-_추가적립명세_0908_예외적립품의_0910(완료)_SHB_2011-3_담보sheet(더밸류_v6이교민)_차주명관리_20110726_v1 2 3 2 2" xfId="27452" xr:uid="{00000000-0005-0000-0000-0000711D0000}"/>
    <cellStyle name="_-* #,##0_-;-* #,##0_-;_-* &quot;-&quot;_-;_-@_-_추가적립명세_0908_예외적립품의_0910(완료)_SHB_2011-3_담보sheet(더밸류_v6이교민)_차주명관리_20110726_v1 2 3 3" xfId="23245" xr:uid="{00000000-0005-0000-0000-0000721D0000}"/>
    <cellStyle name="_-* #,##0_-;-* #,##0_-;_-* &quot;-&quot;_-;_-@_-_추가적립명세_0908_예외적립품의_0910(완료)_SHB_2011-3_담보sheet(더밸류_v6이교민)_차주명관리_20110726_v1 2 4" xfId="17116" xr:uid="{00000000-0005-0000-0000-0000731D0000}"/>
    <cellStyle name="_-* #,##0_-;-* #,##0_-;_-* &quot;-&quot;_-;_-@_-_추가적립명세_0908_예외적립품의_0910(완료)_SHB_2011-3_담보sheet(더밸류_v6이교민)_차주명관리_20110726_v1 2 4 2" xfId="27450" xr:uid="{00000000-0005-0000-0000-0000741D0000}"/>
    <cellStyle name="_-* #,##0_-;-* #,##0_-;_-* &quot;-&quot;_-;_-@_-_추가적립명세_0908_예외적립품의_0910(완료)_SHB_2011-3_담보sheet(더밸류_v6이교민)_차주명관리_20110726_v1 2 5" xfId="23243" xr:uid="{00000000-0005-0000-0000-0000751D0000}"/>
    <cellStyle name="_-* #,##0_-;-* #,##0_-;_-* &quot;-&quot;_-;_-@_-_추가적립명세_0908_예외적립품의_0910(완료)_SHB_2011-3_담보sheet(더밸류_v6이교민)_차주명관리_20110726_v1 3" xfId="2031" xr:uid="{00000000-0005-0000-0000-0000761D0000}"/>
    <cellStyle name="_-* #,##0_-;-* #,##0_-;_-* &quot;-&quot;_-;_-@_-_추가적립명세_0908_예외적립품의_0910(완료)_SHB_2011-3_담보sheet(더밸류_v6이교민)_차주명관리_20110726_v1 3 2" xfId="2032" xr:uid="{00000000-0005-0000-0000-0000771D0000}"/>
    <cellStyle name="_-* #,##0_-;-* #,##0_-;_-* &quot;-&quot;_-;_-@_-_추가적립명세_0908_예외적립품의_0910(완료)_SHB_2011-3_담보sheet(더밸류_v6이교민)_차주명관리_20110726_v1 3 2 2" xfId="17120" xr:uid="{00000000-0005-0000-0000-0000781D0000}"/>
    <cellStyle name="_-* #,##0_-;-* #,##0_-;_-* &quot;-&quot;_-;_-@_-_추가적립명세_0908_예외적립품의_0910(완료)_SHB_2011-3_담보sheet(더밸류_v6이교민)_차주명관리_20110726_v1 3 2 2 2" xfId="27454" xr:uid="{00000000-0005-0000-0000-0000791D0000}"/>
    <cellStyle name="_-* #,##0_-;-* #,##0_-;_-* &quot;-&quot;_-;_-@_-_추가적립명세_0908_예외적립품의_0910(완료)_SHB_2011-3_담보sheet(더밸류_v6이교민)_차주명관리_20110726_v1 3 2 3" xfId="23247" xr:uid="{00000000-0005-0000-0000-00007A1D0000}"/>
    <cellStyle name="_-* #,##0_-;-* #,##0_-;_-* &quot;-&quot;_-;_-@_-_추가적립명세_0908_예외적립품의_0910(완료)_SHB_2011-3_담보sheet(더밸류_v6이교민)_차주명관리_20110726_v1 3 3" xfId="2033" xr:uid="{00000000-0005-0000-0000-00007B1D0000}"/>
    <cellStyle name="_-* #,##0_-;-* #,##0_-;_-* &quot;-&quot;_-;_-@_-_추가적립명세_0908_예외적립품의_0910(완료)_SHB_2011-3_담보sheet(더밸류_v6이교민)_차주명관리_20110726_v1 3 3 2" xfId="17121" xr:uid="{00000000-0005-0000-0000-00007C1D0000}"/>
    <cellStyle name="_-* #,##0_-;-* #,##0_-;_-* &quot;-&quot;_-;_-@_-_추가적립명세_0908_예외적립품의_0910(완료)_SHB_2011-3_담보sheet(더밸류_v6이교민)_차주명관리_20110726_v1 3 3 2 2" xfId="27455" xr:uid="{00000000-0005-0000-0000-00007D1D0000}"/>
    <cellStyle name="_-* #,##0_-;-* #,##0_-;_-* &quot;-&quot;_-;_-@_-_추가적립명세_0908_예외적립품의_0910(완료)_SHB_2011-3_담보sheet(더밸류_v6이교민)_차주명관리_20110726_v1 3 3 3" xfId="23248" xr:uid="{00000000-0005-0000-0000-00007E1D0000}"/>
    <cellStyle name="_-* #,##0_-;-* #,##0_-;_-* &quot;-&quot;_-;_-@_-_추가적립명세_0908_예외적립품의_0910(완료)_SHB_2011-3_담보sheet(더밸류_v6이교민)_차주명관리_20110726_v1 3 4" xfId="17119" xr:uid="{00000000-0005-0000-0000-00007F1D0000}"/>
    <cellStyle name="_-* #,##0_-;-* #,##0_-;_-* &quot;-&quot;_-;_-@_-_추가적립명세_0908_예외적립품의_0910(완료)_SHB_2011-3_담보sheet(더밸류_v6이교민)_차주명관리_20110726_v1 3 4 2" xfId="27453" xr:uid="{00000000-0005-0000-0000-0000801D0000}"/>
    <cellStyle name="_-* #,##0_-;-* #,##0_-;_-* &quot;-&quot;_-;_-@_-_추가적립명세_0908_예외적립품의_0910(완료)_SHB_2011-3_담보sheet(더밸류_v6이교민)_차주명관리_20110726_v1 3 5" xfId="23246" xr:uid="{00000000-0005-0000-0000-0000811D0000}"/>
    <cellStyle name="_-* #,##0_-;-* #,##0_-;_-* &quot;-&quot;_-;_-@_-_추가적립명세_0908_예외적립품의_0910(완료)_SHB_2011-3_담보sheet(더밸류_v6이교민)_차주명관리_20110726_v1 4" xfId="2034" xr:uid="{00000000-0005-0000-0000-0000821D0000}"/>
    <cellStyle name="_-* #,##0_-;-* #,##0_-;_-* &quot;-&quot;_-;_-@_-_추가적립명세_0908_예외적립품의_0910(완료)_SHB_2011-3_담보sheet(더밸류_v6이교민)_차주명관리_20110726_v1 4 2" xfId="2035" xr:uid="{00000000-0005-0000-0000-0000831D0000}"/>
    <cellStyle name="_-* #,##0_-;-* #,##0_-;_-* &quot;-&quot;_-;_-@_-_추가적립명세_0908_예외적립품의_0910(완료)_SHB_2011-3_담보sheet(더밸류_v6이교민)_차주명관리_20110726_v1 4 2 2" xfId="17123" xr:uid="{00000000-0005-0000-0000-0000841D0000}"/>
    <cellStyle name="_-* #,##0_-;-* #,##0_-;_-* &quot;-&quot;_-;_-@_-_추가적립명세_0908_예외적립품의_0910(완료)_SHB_2011-3_담보sheet(더밸류_v6이교민)_차주명관리_20110726_v1 4 2 2 2" xfId="27457" xr:uid="{00000000-0005-0000-0000-0000851D0000}"/>
    <cellStyle name="_-* #,##0_-;-* #,##0_-;_-* &quot;-&quot;_-;_-@_-_추가적립명세_0908_예외적립품의_0910(완료)_SHB_2011-3_담보sheet(더밸류_v6이교민)_차주명관리_20110726_v1 4 2 3" xfId="23250" xr:uid="{00000000-0005-0000-0000-0000861D0000}"/>
    <cellStyle name="_-* #,##0_-;-* #,##0_-;_-* &quot;-&quot;_-;_-@_-_추가적립명세_0908_예외적립품의_0910(완료)_SHB_2011-3_담보sheet(더밸류_v6이교민)_차주명관리_20110726_v1 4 3" xfId="2036" xr:uid="{00000000-0005-0000-0000-0000871D0000}"/>
    <cellStyle name="_-* #,##0_-;-* #,##0_-;_-* &quot;-&quot;_-;_-@_-_추가적립명세_0908_예외적립품의_0910(완료)_SHB_2011-3_담보sheet(더밸류_v6이교민)_차주명관리_20110726_v1 4 3 2" xfId="17124" xr:uid="{00000000-0005-0000-0000-0000881D0000}"/>
    <cellStyle name="_-* #,##0_-;-* #,##0_-;_-* &quot;-&quot;_-;_-@_-_추가적립명세_0908_예외적립품의_0910(완료)_SHB_2011-3_담보sheet(더밸류_v6이교민)_차주명관리_20110726_v1 4 3 2 2" xfId="27458" xr:uid="{00000000-0005-0000-0000-0000891D0000}"/>
    <cellStyle name="_-* #,##0_-;-* #,##0_-;_-* &quot;-&quot;_-;_-@_-_추가적립명세_0908_예외적립품의_0910(완료)_SHB_2011-3_담보sheet(더밸류_v6이교민)_차주명관리_20110726_v1 4 3 3" xfId="23251" xr:uid="{00000000-0005-0000-0000-00008A1D0000}"/>
    <cellStyle name="_-* #,##0_-;-* #,##0_-;_-* &quot;-&quot;_-;_-@_-_추가적립명세_0908_예외적립품의_0910(완료)_SHB_2011-3_담보sheet(더밸류_v6이교민)_차주명관리_20110726_v1 4 4" xfId="17122" xr:uid="{00000000-0005-0000-0000-00008B1D0000}"/>
    <cellStyle name="_-* #,##0_-;-* #,##0_-;_-* &quot;-&quot;_-;_-@_-_추가적립명세_0908_예외적립품의_0910(완료)_SHB_2011-3_담보sheet(더밸류_v6이교민)_차주명관리_20110726_v1 4 4 2" xfId="27456" xr:uid="{00000000-0005-0000-0000-00008C1D0000}"/>
    <cellStyle name="_-* #,##0_-;-* #,##0_-;_-* &quot;-&quot;_-;_-@_-_추가적립명세_0908_예외적립품의_0910(완료)_SHB_2011-3_담보sheet(더밸류_v6이교민)_차주명관리_20110726_v1 4 5" xfId="23249" xr:uid="{00000000-0005-0000-0000-00008D1D0000}"/>
    <cellStyle name="_-* #,##0_-;-* #,##0_-;_-* &quot;-&quot;_-;_-@_-_추가적립명세_0908_예외적립품의_0910(완료)_SHB_2011-3_담보sheet(더밸류_v6이교민)_차주명관리_20110726_v1 5" xfId="2037" xr:uid="{00000000-0005-0000-0000-00008E1D0000}"/>
    <cellStyle name="_-* #,##0_-;-* #,##0_-;_-* &quot;-&quot;_-;_-@_-_추가적립명세_0908_예외적립품의_0910(완료)_SHB_2011-3_담보sheet(더밸류_v6이교민)_차주명관리_20110726_v1 5 2" xfId="17125" xr:uid="{00000000-0005-0000-0000-00008F1D0000}"/>
    <cellStyle name="_-* #,##0_-;-* #,##0_-;_-* &quot;-&quot;_-;_-@_-_추가적립명세_0908_예외적립품의_0910(완료)_SHB_2011-3_담보sheet(더밸류_v6이교민)_차주명관리_20110726_v1 5 2 2" xfId="27459" xr:uid="{00000000-0005-0000-0000-0000901D0000}"/>
    <cellStyle name="_-* #,##0_-;-* #,##0_-;_-* &quot;-&quot;_-;_-@_-_추가적립명세_0908_예외적립품의_0910(완료)_SHB_2011-3_담보sheet(더밸류_v6이교민)_차주명관리_20110726_v1 5 3" xfId="23252" xr:uid="{00000000-0005-0000-0000-0000911D0000}"/>
    <cellStyle name="_-* #,##0_-;-* #,##0_-;_-* &quot;-&quot;_-;_-@_-_추가적립명세_0908_예외적립품의_0910(완료)_SHB_2011-3_담보sheet(더밸류_v6이교민)_차주명관리_20110726_v1 6" xfId="2038" xr:uid="{00000000-0005-0000-0000-0000921D0000}"/>
    <cellStyle name="_-* #,##0_-;-* #,##0_-;_-* &quot;-&quot;_-;_-@_-_추가적립명세_0908_예외적립품의_0910(완료)_SHB_2011-3_담보sheet(더밸류_v6이교민)_차주명관리_20110726_v1 6 2" xfId="17126" xr:uid="{00000000-0005-0000-0000-0000931D0000}"/>
    <cellStyle name="_-* #,##0_-;-* #,##0_-;_-* &quot;-&quot;_-;_-@_-_추가적립명세_0908_예외적립품의_0910(완료)_SHB_2011-3_담보sheet(더밸류_v6이교민)_차주명관리_20110726_v1 6 2 2" xfId="27460" xr:uid="{00000000-0005-0000-0000-0000941D0000}"/>
    <cellStyle name="_-* #,##0_-;-* #,##0_-;_-* &quot;-&quot;_-;_-@_-_추가적립명세_0908_예외적립품의_0910(완료)_SHB_2011-3_담보sheet(더밸류_v6이교민)_차주명관리_20110726_v1 6 3" xfId="23253" xr:uid="{00000000-0005-0000-0000-0000951D0000}"/>
    <cellStyle name="_-* #,##0_-;-* #,##0_-;_-* &quot;-&quot;_-;_-@_-_추가적립명세_0908_예외적립품의_0910(완료)_SHB_2011-3_담보sheet(더밸류_v6이교민)_차주명관리_20110726_v1 7" xfId="2039" xr:uid="{00000000-0005-0000-0000-0000961D0000}"/>
    <cellStyle name="_-* #,##0_-;-* #,##0_-;_-* &quot;-&quot;_-;_-@_-_추가적립명세_0908_예외적립품의_0910(완료)_SHB_2011-3_담보sheet(더밸류_v6이교민)_차주명관리_20110726_v1 7 2" xfId="17127" xr:uid="{00000000-0005-0000-0000-0000971D0000}"/>
    <cellStyle name="_-* #,##0_-;-* #,##0_-;_-* &quot;-&quot;_-;_-@_-_추가적립명세_0908_예외적립품의_0910(완료)_SHB_2011-3_담보sheet(더밸류_v6이교민)_차주명관리_20110726_v1 7 2 2" xfId="27461" xr:uid="{00000000-0005-0000-0000-0000981D0000}"/>
    <cellStyle name="_-* #,##0_-;-* #,##0_-;_-* &quot;-&quot;_-;_-@_-_추가적립명세_0908_예외적립품의_0910(완료)_SHB_2011-3_담보sheet(더밸류_v6이교민)_차주명관리_20110726_v1 7 3" xfId="23254" xr:uid="{00000000-0005-0000-0000-0000991D0000}"/>
    <cellStyle name="_-* #,##0_-;-* #,##0_-;_-* &quot;-&quot;_-;_-@_-_추가적립명세_0908_예외적립품의_0910(완료)_SHB_2011-3_담보sheet(더밸류_v6이교민)_차주명관리_20110726_v1 8" xfId="17115" xr:uid="{00000000-0005-0000-0000-00009A1D0000}"/>
    <cellStyle name="_-* #,##0_-;-* #,##0_-;_-* &quot;-&quot;_-;_-@_-_추가적립명세_0908_예외적립품의_0910(완료)_SHB_2011-3_담보sheet(더밸류_v6이교민)_차주명관리_20110726_v1 8 2" xfId="27449" xr:uid="{00000000-0005-0000-0000-00009B1D0000}"/>
    <cellStyle name="_-* #,##0_-;-* #,##0_-;_-* &quot;-&quot;_-;_-@_-_추가적립명세_0908_예외적립품의_0910(완료)_SHB_2011-3_담보sheet(더밸류_v6이교민)_차주명관리_20110726_v1 9" xfId="23242" xr:uid="{00000000-0005-0000-0000-00009C1D0000}"/>
    <cellStyle name="_-* #,##0_-;-* #,##0_-;_-* &quot;-&quot;_-;_-@_-_추가적립명세_0908_예외적립품의_0910(완료)_Sheet1" xfId="2040" xr:uid="{00000000-0005-0000-0000-00009D1D0000}"/>
    <cellStyle name="_-* #,##0_-;-* #,##0_-;_-* &quot;-&quot;_-;_-@_-_추가적립명세_0908_예외적립품의_0910(완료)_Sheet1 2" xfId="2041" xr:uid="{00000000-0005-0000-0000-00009E1D0000}"/>
    <cellStyle name="_-* #,##0_-;-* #,##0_-;_-* &quot;-&quot;_-;_-@_-_추가적립명세_0908_예외적립품의_0910(완료)_Sheet1 2 2" xfId="2042" xr:uid="{00000000-0005-0000-0000-00009F1D0000}"/>
    <cellStyle name="_-* #,##0_-;-* #,##0_-;_-* &quot;-&quot;_-;_-@_-_추가적립명세_0908_예외적립품의_0910(완료)_Sheet1 2 2 2" xfId="17130" xr:uid="{00000000-0005-0000-0000-0000A01D0000}"/>
    <cellStyle name="_-* #,##0_-;-* #,##0_-;_-* &quot;-&quot;_-;_-@_-_추가적립명세_0908_예외적립품의_0910(완료)_Sheet1 2 2 2 2" xfId="27464" xr:uid="{00000000-0005-0000-0000-0000A11D0000}"/>
    <cellStyle name="_-* #,##0_-;-* #,##0_-;_-* &quot;-&quot;_-;_-@_-_추가적립명세_0908_예외적립품의_0910(완료)_Sheet1 2 2 3" xfId="23257" xr:uid="{00000000-0005-0000-0000-0000A21D0000}"/>
    <cellStyle name="_-* #,##0_-;-* #,##0_-;_-* &quot;-&quot;_-;_-@_-_추가적립명세_0908_예외적립품의_0910(완료)_Sheet1 2 3" xfId="2043" xr:uid="{00000000-0005-0000-0000-0000A31D0000}"/>
    <cellStyle name="_-* #,##0_-;-* #,##0_-;_-* &quot;-&quot;_-;_-@_-_추가적립명세_0908_예외적립품의_0910(완료)_Sheet1 2 3 2" xfId="17131" xr:uid="{00000000-0005-0000-0000-0000A41D0000}"/>
    <cellStyle name="_-* #,##0_-;-* #,##0_-;_-* &quot;-&quot;_-;_-@_-_추가적립명세_0908_예외적립품의_0910(완료)_Sheet1 2 3 2 2" xfId="27465" xr:uid="{00000000-0005-0000-0000-0000A51D0000}"/>
    <cellStyle name="_-* #,##0_-;-* #,##0_-;_-* &quot;-&quot;_-;_-@_-_추가적립명세_0908_예외적립품의_0910(완료)_Sheet1 2 3 3" xfId="23258" xr:uid="{00000000-0005-0000-0000-0000A61D0000}"/>
    <cellStyle name="_-* #,##0_-;-* #,##0_-;_-* &quot;-&quot;_-;_-@_-_추가적립명세_0908_예외적립품의_0910(완료)_Sheet1 2 4" xfId="17129" xr:uid="{00000000-0005-0000-0000-0000A71D0000}"/>
    <cellStyle name="_-* #,##0_-;-* #,##0_-;_-* &quot;-&quot;_-;_-@_-_추가적립명세_0908_예외적립품의_0910(완료)_Sheet1 2 4 2" xfId="27463" xr:uid="{00000000-0005-0000-0000-0000A81D0000}"/>
    <cellStyle name="_-* #,##0_-;-* #,##0_-;_-* &quot;-&quot;_-;_-@_-_추가적립명세_0908_예외적립품의_0910(완료)_Sheet1 2 5" xfId="23256" xr:uid="{00000000-0005-0000-0000-0000A91D0000}"/>
    <cellStyle name="_-* #,##0_-;-* #,##0_-;_-* &quot;-&quot;_-;_-@_-_추가적립명세_0908_예외적립품의_0910(완료)_Sheet1 3" xfId="2044" xr:uid="{00000000-0005-0000-0000-0000AA1D0000}"/>
    <cellStyle name="_-* #,##0_-;-* #,##0_-;_-* &quot;-&quot;_-;_-@_-_추가적립명세_0908_예외적립품의_0910(완료)_Sheet1 3 2" xfId="2045" xr:uid="{00000000-0005-0000-0000-0000AB1D0000}"/>
    <cellStyle name="_-* #,##0_-;-* #,##0_-;_-* &quot;-&quot;_-;_-@_-_추가적립명세_0908_예외적립품의_0910(완료)_Sheet1 3 2 2" xfId="17133" xr:uid="{00000000-0005-0000-0000-0000AC1D0000}"/>
    <cellStyle name="_-* #,##0_-;-* #,##0_-;_-* &quot;-&quot;_-;_-@_-_추가적립명세_0908_예외적립품의_0910(완료)_Sheet1 3 2 2 2" xfId="27467" xr:uid="{00000000-0005-0000-0000-0000AD1D0000}"/>
    <cellStyle name="_-* #,##0_-;-* #,##0_-;_-* &quot;-&quot;_-;_-@_-_추가적립명세_0908_예외적립품의_0910(완료)_Sheet1 3 2 3" xfId="23260" xr:uid="{00000000-0005-0000-0000-0000AE1D0000}"/>
    <cellStyle name="_-* #,##0_-;-* #,##0_-;_-* &quot;-&quot;_-;_-@_-_추가적립명세_0908_예외적립품의_0910(완료)_Sheet1 3 3" xfId="2046" xr:uid="{00000000-0005-0000-0000-0000AF1D0000}"/>
    <cellStyle name="_-* #,##0_-;-* #,##0_-;_-* &quot;-&quot;_-;_-@_-_추가적립명세_0908_예외적립품의_0910(완료)_Sheet1 3 3 2" xfId="17134" xr:uid="{00000000-0005-0000-0000-0000B01D0000}"/>
    <cellStyle name="_-* #,##0_-;-* #,##0_-;_-* &quot;-&quot;_-;_-@_-_추가적립명세_0908_예외적립품의_0910(완료)_Sheet1 3 3 2 2" xfId="27468" xr:uid="{00000000-0005-0000-0000-0000B11D0000}"/>
    <cellStyle name="_-* #,##0_-;-* #,##0_-;_-* &quot;-&quot;_-;_-@_-_추가적립명세_0908_예외적립품의_0910(완료)_Sheet1 3 3 3" xfId="23261" xr:uid="{00000000-0005-0000-0000-0000B21D0000}"/>
    <cellStyle name="_-* #,##0_-;-* #,##0_-;_-* &quot;-&quot;_-;_-@_-_추가적립명세_0908_예외적립품의_0910(완료)_Sheet1 3 4" xfId="17132" xr:uid="{00000000-0005-0000-0000-0000B31D0000}"/>
    <cellStyle name="_-* #,##0_-;-* #,##0_-;_-* &quot;-&quot;_-;_-@_-_추가적립명세_0908_예외적립품의_0910(완료)_Sheet1 3 4 2" xfId="27466" xr:uid="{00000000-0005-0000-0000-0000B41D0000}"/>
    <cellStyle name="_-* #,##0_-;-* #,##0_-;_-* &quot;-&quot;_-;_-@_-_추가적립명세_0908_예외적립품의_0910(완료)_Sheet1 3 5" xfId="23259" xr:uid="{00000000-0005-0000-0000-0000B51D0000}"/>
    <cellStyle name="_-* #,##0_-;-* #,##0_-;_-* &quot;-&quot;_-;_-@_-_추가적립명세_0908_예외적립품의_0910(완료)_Sheet1 4" xfId="2047" xr:uid="{00000000-0005-0000-0000-0000B61D0000}"/>
    <cellStyle name="_-* #,##0_-;-* #,##0_-;_-* &quot;-&quot;_-;_-@_-_추가적립명세_0908_예외적립품의_0910(완료)_Sheet1 4 2" xfId="2048" xr:uid="{00000000-0005-0000-0000-0000B71D0000}"/>
    <cellStyle name="_-* #,##0_-;-* #,##0_-;_-* &quot;-&quot;_-;_-@_-_추가적립명세_0908_예외적립품의_0910(완료)_Sheet1 4 2 2" xfId="17136" xr:uid="{00000000-0005-0000-0000-0000B81D0000}"/>
    <cellStyle name="_-* #,##0_-;-* #,##0_-;_-* &quot;-&quot;_-;_-@_-_추가적립명세_0908_예외적립품의_0910(완료)_Sheet1 4 2 2 2" xfId="27470" xr:uid="{00000000-0005-0000-0000-0000B91D0000}"/>
    <cellStyle name="_-* #,##0_-;-* #,##0_-;_-* &quot;-&quot;_-;_-@_-_추가적립명세_0908_예외적립품의_0910(완료)_Sheet1 4 2 3" xfId="23263" xr:uid="{00000000-0005-0000-0000-0000BA1D0000}"/>
    <cellStyle name="_-* #,##0_-;-* #,##0_-;_-* &quot;-&quot;_-;_-@_-_추가적립명세_0908_예외적립품의_0910(완료)_Sheet1 4 3" xfId="2049" xr:uid="{00000000-0005-0000-0000-0000BB1D0000}"/>
    <cellStyle name="_-* #,##0_-;-* #,##0_-;_-* &quot;-&quot;_-;_-@_-_추가적립명세_0908_예외적립품의_0910(완료)_Sheet1 4 3 2" xfId="17137" xr:uid="{00000000-0005-0000-0000-0000BC1D0000}"/>
    <cellStyle name="_-* #,##0_-;-* #,##0_-;_-* &quot;-&quot;_-;_-@_-_추가적립명세_0908_예외적립품의_0910(완료)_Sheet1 4 3 2 2" xfId="27471" xr:uid="{00000000-0005-0000-0000-0000BD1D0000}"/>
    <cellStyle name="_-* #,##0_-;-* #,##0_-;_-* &quot;-&quot;_-;_-@_-_추가적립명세_0908_예외적립품의_0910(완료)_Sheet1 4 3 3" xfId="23264" xr:uid="{00000000-0005-0000-0000-0000BE1D0000}"/>
    <cellStyle name="_-* #,##0_-;-* #,##0_-;_-* &quot;-&quot;_-;_-@_-_추가적립명세_0908_예외적립품의_0910(완료)_Sheet1 4 4" xfId="17135" xr:uid="{00000000-0005-0000-0000-0000BF1D0000}"/>
    <cellStyle name="_-* #,##0_-;-* #,##0_-;_-* &quot;-&quot;_-;_-@_-_추가적립명세_0908_예외적립품의_0910(완료)_Sheet1 4 4 2" xfId="27469" xr:uid="{00000000-0005-0000-0000-0000C01D0000}"/>
    <cellStyle name="_-* #,##0_-;-* #,##0_-;_-* &quot;-&quot;_-;_-@_-_추가적립명세_0908_예외적립품의_0910(완료)_Sheet1 4 5" xfId="23262" xr:uid="{00000000-0005-0000-0000-0000C11D0000}"/>
    <cellStyle name="_-* #,##0_-;-* #,##0_-;_-* &quot;-&quot;_-;_-@_-_추가적립명세_0908_예외적립품의_0910(완료)_Sheet1 5" xfId="2050" xr:uid="{00000000-0005-0000-0000-0000C21D0000}"/>
    <cellStyle name="_-* #,##0_-;-* #,##0_-;_-* &quot;-&quot;_-;_-@_-_추가적립명세_0908_예외적립품의_0910(완료)_Sheet1 5 2" xfId="17138" xr:uid="{00000000-0005-0000-0000-0000C31D0000}"/>
    <cellStyle name="_-* #,##0_-;-* #,##0_-;_-* &quot;-&quot;_-;_-@_-_추가적립명세_0908_예외적립품의_0910(완료)_Sheet1 5 2 2" xfId="27472" xr:uid="{00000000-0005-0000-0000-0000C41D0000}"/>
    <cellStyle name="_-* #,##0_-;-* #,##0_-;_-* &quot;-&quot;_-;_-@_-_추가적립명세_0908_예외적립품의_0910(완료)_Sheet1 5 3" xfId="23265" xr:uid="{00000000-0005-0000-0000-0000C51D0000}"/>
    <cellStyle name="_-* #,##0_-;-* #,##0_-;_-* &quot;-&quot;_-;_-@_-_추가적립명세_0908_예외적립품의_0910(완료)_Sheet1 6" xfId="2051" xr:uid="{00000000-0005-0000-0000-0000C61D0000}"/>
    <cellStyle name="_-* #,##0_-;-* #,##0_-;_-* &quot;-&quot;_-;_-@_-_추가적립명세_0908_예외적립품의_0910(완료)_Sheet1 6 2" xfId="17139" xr:uid="{00000000-0005-0000-0000-0000C71D0000}"/>
    <cellStyle name="_-* #,##0_-;-* #,##0_-;_-* &quot;-&quot;_-;_-@_-_추가적립명세_0908_예외적립품의_0910(완료)_Sheet1 6 2 2" xfId="27473" xr:uid="{00000000-0005-0000-0000-0000C81D0000}"/>
    <cellStyle name="_-* #,##0_-;-* #,##0_-;_-* &quot;-&quot;_-;_-@_-_추가적립명세_0908_예외적립품의_0910(완료)_Sheet1 6 3" xfId="23266" xr:uid="{00000000-0005-0000-0000-0000C91D0000}"/>
    <cellStyle name="_-* #,##0_-;-* #,##0_-;_-* &quot;-&quot;_-;_-@_-_추가적립명세_0908_예외적립품의_0910(완료)_Sheet1 7" xfId="2052" xr:uid="{00000000-0005-0000-0000-0000CA1D0000}"/>
    <cellStyle name="_-* #,##0_-;-* #,##0_-;_-* &quot;-&quot;_-;_-@_-_추가적립명세_0908_예외적립품의_0910(완료)_Sheet1 7 2" xfId="17140" xr:uid="{00000000-0005-0000-0000-0000CB1D0000}"/>
    <cellStyle name="_-* #,##0_-;-* #,##0_-;_-* &quot;-&quot;_-;_-@_-_추가적립명세_0908_예외적립품의_0910(완료)_Sheet1 7 2 2" xfId="27474" xr:uid="{00000000-0005-0000-0000-0000CC1D0000}"/>
    <cellStyle name="_-* #,##0_-;-* #,##0_-;_-* &quot;-&quot;_-;_-@_-_추가적립명세_0908_예외적립품의_0910(완료)_Sheet1 7 3" xfId="23267" xr:uid="{00000000-0005-0000-0000-0000CD1D0000}"/>
    <cellStyle name="_-* #,##0_-;-* #,##0_-;_-* &quot;-&quot;_-;_-@_-_추가적립명세_0908_예외적립품의_0910(완료)_Sheet1 8" xfId="17128" xr:uid="{00000000-0005-0000-0000-0000CE1D0000}"/>
    <cellStyle name="_-* #,##0_-;-* #,##0_-;_-* &quot;-&quot;_-;_-@_-_추가적립명세_0908_예외적립품의_0910(완료)_Sheet1 8 2" xfId="27462" xr:uid="{00000000-0005-0000-0000-0000CF1D0000}"/>
    <cellStyle name="_-* #,##0_-;-* #,##0_-;_-* &quot;-&quot;_-;_-@_-_추가적립명세_0908_예외적립품의_0910(완료)_Sheet1 9" xfId="23255" xr:uid="{00000000-0005-0000-0000-0000D01D0000}"/>
    <cellStyle name="_-* #,##0_-;-* #,##0_-;_-* &quot;-&quot;_-;_-@_-_추가적립명세_0908_예외적립품의_0910(완료)_권리분석_v1(최초)-4" xfId="2053" xr:uid="{00000000-0005-0000-0000-0000D11D0000}"/>
    <cellStyle name="_-* #,##0_-;-* #,##0_-;_-* &quot;-&quot;_-;_-@_-_추가적립명세_0908_예외적립품의_0910(완료)_권리분석_v1(최초)-4 2" xfId="2054" xr:uid="{00000000-0005-0000-0000-0000D21D0000}"/>
    <cellStyle name="_-* #,##0_-;-* #,##0_-;_-* &quot;-&quot;_-;_-@_-_추가적립명세_0908_예외적립품의_0910(완료)_권리분석_v1(최초)-4 2 2" xfId="2055" xr:uid="{00000000-0005-0000-0000-0000D31D0000}"/>
    <cellStyle name="_-* #,##0_-;-* #,##0_-;_-* &quot;-&quot;_-;_-@_-_추가적립명세_0908_예외적립품의_0910(완료)_권리분석_v1(최초)-4 2 2 2" xfId="17143" xr:uid="{00000000-0005-0000-0000-0000D41D0000}"/>
    <cellStyle name="_-* #,##0_-;-* #,##0_-;_-* &quot;-&quot;_-;_-@_-_추가적립명세_0908_예외적립품의_0910(완료)_권리분석_v1(최초)-4 2 2 2 2" xfId="27477" xr:uid="{00000000-0005-0000-0000-0000D51D0000}"/>
    <cellStyle name="_-* #,##0_-;-* #,##0_-;_-* &quot;-&quot;_-;_-@_-_추가적립명세_0908_예외적립품의_0910(완료)_권리분석_v1(최초)-4 2 2 3" xfId="23270" xr:uid="{00000000-0005-0000-0000-0000D61D0000}"/>
    <cellStyle name="_-* #,##0_-;-* #,##0_-;_-* &quot;-&quot;_-;_-@_-_추가적립명세_0908_예외적립품의_0910(완료)_권리분석_v1(최초)-4 2 3" xfId="2056" xr:uid="{00000000-0005-0000-0000-0000D71D0000}"/>
    <cellStyle name="_-* #,##0_-;-* #,##0_-;_-* &quot;-&quot;_-;_-@_-_추가적립명세_0908_예외적립품의_0910(완료)_권리분석_v1(최초)-4 2 3 2" xfId="17144" xr:uid="{00000000-0005-0000-0000-0000D81D0000}"/>
    <cellStyle name="_-* #,##0_-;-* #,##0_-;_-* &quot;-&quot;_-;_-@_-_추가적립명세_0908_예외적립품의_0910(완료)_권리분석_v1(최초)-4 2 3 2 2" xfId="27478" xr:uid="{00000000-0005-0000-0000-0000D91D0000}"/>
    <cellStyle name="_-* #,##0_-;-* #,##0_-;_-* &quot;-&quot;_-;_-@_-_추가적립명세_0908_예외적립품의_0910(완료)_권리분석_v1(최초)-4 2 3 3" xfId="23271" xr:uid="{00000000-0005-0000-0000-0000DA1D0000}"/>
    <cellStyle name="_-* #,##0_-;-* #,##0_-;_-* &quot;-&quot;_-;_-@_-_추가적립명세_0908_예외적립품의_0910(완료)_권리분석_v1(최초)-4 2 4" xfId="17142" xr:uid="{00000000-0005-0000-0000-0000DB1D0000}"/>
    <cellStyle name="_-* #,##0_-;-* #,##0_-;_-* &quot;-&quot;_-;_-@_-_추가적립명세_0908_예외적립품의_0910(완료)_권리분석_v1(최초)-4 2 4 2" xfId="27476" xr:uid="{00000000-0005-0000-0000-0000DC1D0000}"/>
    <cellStyle name="_-* #,##0_-;-* #,##0_-;_-* &quot;-&quot;_-;_-@_-_추가적립명세_0908_예외적립품의_0910(완료)_권리분석_v1(최초)-4 2 5" xfId="23269" xr:uid="{00000000-0005-0000-0000-0000DD1D0000}"/>
    <cellStyle name="_-* #,##0_-;-* #,##0_-;_-* &quot;-&quot;_-;_-@_-_추가적립명세_0908_예외적립품의_0910(완료)_권리분석_v1(최초)-4 3" xfId="2057" xr:uid="{00000000-0005-0000-0000-0000DE1D0000}"/>
    <cellStyle name="_-* #,##0_-;-* #,##0_-;_-* &quot;-&quot;_-;_-@_-_추가적립명세_0908_예외적립품의_0910(완료)_권리분석_v1(최초)-4 3 2" xfId="2058" xr:uid="{00000000-0005-0000-0000-0000DF1D0000}"/>
    <cellStyle name="_-* #,##0_-;-* #,##0_-;_-* &quot;-&quot;_-;_-@_-_추가적립명세_0908_예외적립품의_0910(완료)_권리분석_v1(최초)-4 3 2 2" xfId="17146" xr:uid="{00000000-0005-0000-0000-0000E01D0000}"/>
    <cellStyle name="_-* #,##0_-;-* #,##0_-;_-* &quot;-&quot;_-;_-@_-_추가적립명세_0908_예외적립품의_0910(완료)_권리분석_v1(최초)-4 3 2 2 2" xfId="27480" xr:uid="{00000000-0005-0000-0000-0000E11D0000}"/>
    <cellStyle name="_-* #,##0_-;-* #,##0_-;_-* &quot;-&quot;_-;_-@_-_추가적립명세_0908_예외적립품의_0910(완료)_권리분석_v1(최초)-4 3 2 3" xfId="23273" xr:uid="{00000000-0005-0000-0000-0000E21D0000}"/>
    <cellStyle name="_-* #,##0_-;-* #,##0_-;_-* &quot;-&quot;_-;_-@_-_추가적립명세_0908_예외적립품의_0910(완료)_권리분석_v1(최초)-4 3 3" xfId="2059" xr:uid="{00000000-0005-0000-0000-0000E31D0000}"/>
    <cellStyle name="_-* #,##0_-;-* #,##0_-;_-* &quot;-&quot;_-;_-@_-_추가적립명세_0908_예외적립품의_0910(완료)_권리분석_v1(최초)-4 3 3 2" xfId="17147" xr:uid="{00000000-0005-0000-0000-0000E41D0000}"/>
    <cellStyle name="_-* #,##0_-;-* #,##0_-;_-* &quot;-&quot;_-;_-@_-_추가적립명세_0908_예외적립품의_0910(완료)_권리분석_v1(최초)-4 3 3 2 2" xfId="27481" xr:uid="{00000000-0005-0000-0000-0000E51D0000}"/>
    <cellStyle name="_-* #,##0_-;-* #,##0_-;_-* &quot;-&quot;_-;_-@_-_추가적립명세_0908_예외적립품의_0910(완료)_권리분석_v1(최초)-4 3 3 3" xfId="23274" xr:uid="{00000000-0005-0000-0000-0000E61D0000}"/>
    <cellStyle name="_-* #,##0_-;-* #,##0_-;_-* &quot;-&quot;_-;_-@_-_추가적립명세_0908_예외적립품의_0910(완료)_권리분석_v1(최초)-4 3 4" xfId="17145" xr:uid="{00000000-0005-0000-0000-0000E71D0000}"/>
    <cellStyle name="_-* #,##0_-;-* #,##0_-;_-* &quot;-&quot;_-;_-@_-_추가적립명세_0908_예외적립품의_0910(완료)_권리분석_v1(최초)-4 3 4 2" xfId="27479" xr:uid="{00000000-0005-0000-0000-0000E81D0000}"/>
    <cellStyle name="_-* #,##0_-;-* #,##0_-;_-* &quot;-&quot;_-;_-@_-_추가적립명세_0908_예외적립품의_0910(완료)_권리분석_v1(최초)-4 3 5" xfId="23272" xr:uid="{00000000-0005-0000-0000-0000E91D0000}"/>
    <cellStyle name="_-* #,##0_-;-* #,##0_-;_-* &quot;-&quot;_-;_-@_-_추가적립명세_0908_예외적립품의_0910(완료)_권리분석_v1(최초)-4 4" xfId="2060" xr:uid="{00000000-0005-0000-0000-0000EA1D0000}"/>
    <cellStyle name="_-* #,##0_-;-* #,##0_-;_-* &quot;-&quot;_-;_-@_-_추가적립명세_0908_예외적립품의_0910(완료)_권리분석_v1(최초)-4 4 2" xfId="2061" xr:uid="{00000000-0005-0000-0000-0000EB1D0000}"/>
    <cellStyle name="_-* #,##0_-;-* #,##0_-;_-* &quot;-&quot;_-;_-@_-_추가적립명세_0908_예외적립품의_0910(완료)_권리분석_v1(최초)-4 4 2 2" xfId="17149" xr:uid="{00000000-0005-0000-0000-0000EC1D0000}"/>
    <cellStyle name="_-* #,##0_-;-* #,##0_-;_-* &quot;-&quot;_-;_-@_-_추가적립명세_0908_예외적립품의_0910(완료)_권리분석_v1(최초)-4 4 2 2 2" xfId="27483" xr:uid="{00000000-0005-0000-0000-0000ED1D0000}"/>
    <cellStyle name="_-* #,##0_-;-* #,##0_-;_-* &quot;-&quot;_-;_-@_-_추가적립명세_0908_예외적립품의_0910(완료)_권리분석_v1(최초)-4 4 2 3" xfId="23276" xr:uid="{00000000-0005-0000-0000-0000EE1D0000}"/>
    <cellStyle name="_-* #,##0_-;-* #,##0_-;_-* &quot;-&quot;_-;_-@_-_추가적립명세_0908_예외적립품의_0910(완료)_권리분석_v1(최초)-4 4 3" xfId="2062" xr:uid="{00000000-0005-0000-0000-0000EF1D0000}"/>
    <cellStyle name="_-* #,##0_-;-* #,##0_-;_-* &quot;-&quot;_-;_-@_-_추가적립명세_0908_예외적립품의_0910(완료)_권리분석_v1(최초)-4 4 3 2" xfId="17150" xr:uid="{00000000-0005-0000-0000-0000F01D0000}"/>
    <cellStyle name="_-* #,##0_-;-* #,##0_-;_-* &quot;-&quot;_-;_-@_-_추가적립명세_0908_예외적립품의_0910(완료)_권리분석_v1(최초)-4 4 3 2 2" xfId="27484" xr:uid="{00000000-0005-0000-0000-0000F11D0000}"/>
    <cellStyle name="_-* #,##0_-;-* #,##0_-;_-* &quot;-&quot;_-;_-@_-_추가적립명세_0908_예외적립품의_0910(완료)_권리분석_v1(최초)-4 4 3 3" xfId="23277" xr:uid="{00000000-0005-0000-0000-0000F21D0000}"/>
    <cellStyle name="_-* #,##0_-;-* #,##0_-;_-* &quot;-&quot;_-;_-@_-_추가적립명세_0908_예외적립품의_0910(완료)_권리분석_v1(최초)-4 4 4" xfId="17148" xr:uid="{00000000-0005-0000-0000-0000F31D0000}"/>
    <cellStyle name="_-* #,##0_-;-* #,##0_-;_-* &quot;-&quot;_-;_-@_-_추가적립명세_0908_예외적립품의_0910(완료)_권리분석_v1(최초)-4 4 4 2" xfId="27482" xr:uid="{00000000-0005-0000-0000-0000F41D0000}"/>
    <cellStyle name="_-* #,##0_-;-* #,##0_-;_-* &quot;-&quot;_-;_-@_-_추가적립명세_0908_예외적립품의_0910(완료)_권리분석_v1(최초)-4 4 5" xfId="23275" xr:uid="{00000000-0005-0000-0000-0000F51D0000}"/>
    <cellStyle name="_-* #,##0_-;-* #,##0_-;_-* &quot;-&quot;_-;_-@_-_추가적립명세_0908_예외적립품의_0910(완료)_권리분석_v1(최초)-4 5" xfId="2063" xr:uid="{00000000-0005-0000-0000-0000F61D0000}"/>
    <cellStyle name="_-* #,##0_-;-* #,##0_-;_-* &quot;-&quot;_-;_-@_-_추가적립명세_0908_예외적립품의_0910(완료)_권리분석_v1(최초)-4 5 2" xfId="17151" xr:uid="{00000000-0005-0000-0000-0000F71D0000}"/>
    <cellStyle name="_-* #,##0_-;-* #,##0_-;_-* &quot;-&quot;_-;_-@_-_추가적립명세_0908_예외적립품의_0910(완료)_권리분석_v1(최초)-4 5 2 2" xfId="27485" xr:uid="{00000000-0005-0000-0000-0000F81D0000}"/>
    <cellStyle name="_-* #,##0_-;-* #,##0_-;_-* &quot;-&quot;_-;_-@_-_추가적립명세_0908_예외적립품의_0910(완료)_권리분석_v1(최초)-4 5 3" xfId="23278" xr:uid="{00000000-0005-0000-0000-0000F91D0000}"/>
    <cellStyle name="_-* #,##0_-;-* #,##0_-;_-* &quot;-&quot;_-;_-@_-_추가적립명세_0908_예외적립품의_0910(완료)_권리분석_v1(최초)-4 6" xfId="2064" xr:uid="{00000000-0005-0000-0000-0000FA1D0000}"/>
    <cellStyle name="_-* #,##0_-;-* #,##0_-;_-* &quot;-&quot;_-;_-@_-_추가적립명세_0908_예외적립품의_0910(완료)_권리분석_v1(최초)-4 6 2" xfId="17152" xr:uid="{00000000-0005-0000-0000-0000FB1D0000}"/>
    <cellStyle name="_-* #,##0_-;-* #,##0_-;_-* &quot;-&quot;_-;_-@_-_추가적립명세_0908_예외적립품의_0910(완료)_권리분석_v1(최초)-4 6 2 2" xfId="27486" xr:uid="{00000000-0005-0000-0000-0000FC1D0000}"/>
    <cellStyle name="_-* #,##0_-;-* #,##0_-;_-* &quot;-&quot;_-;_-@_-_추가적립명세_0908_예외적립품의_0910(완료)_권리분석_v1(최초)-4 6 3" xfId="23279" xr:uid="{00000000-0005-0000-0000-0000FD1D0000}"/>
    <cellStyle name="_-* #,##0_-;-* #,##0_-;_-* &quot;-&quot;_-;_-@_-_추가적립명세_0908_예외적립품의_0910(완료)_권리분석_v1(최초)-4 7" xfId="2065" xr:uid="{00000000-0005-0000-0000-0000FE1D0000}"/>
    <cellStyle name="_-* #,##0_-;-* #,##0_-;_-* &quot;-&quot;_-;_-@_-_추가적립명세_0908_예외적립품의_0910(완료)_권리분석_v1(최초)-4 7 2" xfId="17153" xr:uid="{00000000-0005-0000-0000-0000FF1D0000}"/>
    <cellStyle name="_-* #,##0_-;-* #,##0_-;_-* &quot;-&quot;_-;_-@_-_추가적립명세_0908_예외적립품의_0910(완료)_권리분석_v1(최초)-4 7 2 2" xfId="27487" xr:uid="{00000000-0005-0000-0000-0000001E0000}"/>
    <cellStyle name="_-* #,##0_-;-* #,##0_-;_-* &quot;-&quot;_-;_-@_-_추가적립명세_0908_예외적립품의_0910(완료)_권리분석_v1(최초)-4 7 3" xfId="23280" xr:uid="{00000000-0005-0000-0000-0000011E0000}"/>
    <cellStyle name="_-* #,##0_-;-* #,##0_-;_-* &quot;-&quot;_-;_-@_-_추가적립명세_0908_예외적립품의_0910(완료)_권리분석_v1(최초)-4 8" xfId="17141" xr:uid="{00000000-0005-0000-0000-0000021E0000}"/>
    <cellStyle name="_-* #,##0_-;-* #,##0_-;_-* &quot;-&quot;_-;_-@_-_추가적립명세_0908_예외적립품의_0910(완료)_권리분석_v1(최초)-4 8 2" xfId="27475" xr:uid="{00000000-0005-0000-0000-0000031E0000}"/>
    <cellStyle name="_-* #,##0_-;-* #,##0_-;_-* &quot;-&quot;_-;_-@_-_추가적립명세_0908_예외적립품의_0910(완료)_권리분석_v1(최초)-4 9" xfId="23268" xr:uid="{00000000-0005-0000-0000-0000041E0000}"/>
    <cellStyle name="_-* #,##0_-;-* #,##0_-;_-* &quot;-&quot;_-;_-@_-_추가적립명세_0908_추가적립업체명세(완료)V_3황동인대리님" xfId="2066" xr:uid="{00000000-0005-0000-0000-0000051E0000}"/>
    <cellStyle name="_-* #,##0_-;-* #,##0_-;_-* &quot;-&quot;_-;_-@_-_추가적립명세_0908_추가적립업체명세(완료)V_3황동인대리님 10" xfId="2067" xr:uid="{00000000-0005-0000-0000-0000061E0000}"/>
    <cellStyle name="_-* #,##0_-;-* #,##0_-;_-* &quot;-&quot;_-;_-@_-_추가적립명세_0908_추가적립업체명세(완료)V_3황동인대리님 10 2" xfId="17155" xr:uid="{00000000-0005-0000-0000-0000071E0000}"/>
    <cellStyle name="_-* #,##0_-;-* #,##0_-;_-* &quot;-&quot;_-;_-@_-_추가적립명세_0908_추가적립업체명세(완료)V_3황동인대리님 10 2 2" xfId="27489" xr:uid="{00000000-0005-0000-0000-0000081E0000}"/>
    <cellStyle name="_-* #,##0_-;-* #,##0_-;_-* &quot;-&quot;_-;_-@_-_추가적립명세_0908_추가적립업체명세(완료)V_3황동인대리님 10 3" xfId="23282" xr:uid="{00000000-0005-0000-0000-0000091E0000}"/>
    <cellStyle name="_-* #,##0_-;-* #,##0_-;_-* &quot;-&quot;_-;_-@_-_추가적립명세_0908_추가적립업체명세(완료)V_3황동인대리님 11" xfId="2068" xr:uid="{00000000-0005-0000-0000-00000A1E0000}"/>
    <cellStyle name="_-* #,##0_-;-* #,##0_-;_-* &quot;-&quot;_-;_-@_-_추가적립명세_0908_추가적립업체명세(완료)V_3황동인대리님 11 2" xfId="17156" xr:uid="{00000000-0005-0000-0000-00000B1E0000}"/>
    <cellStyle name="_-* #,##0_-;-* #,##0_-;_-* &quot;-&quot;_-;_-@_-_추가적립명세_0908_추가적립업체명세(완료)V_3황동인대리님 11 2 2" xfId="27490" xr:uid="{00000000-0005-0000-0000-00000C1E0000}"/>
    <cellStyle name="_-* #,##0_-;-* #,##0_-;_-* &quot;-&quot;_-;_-@_-_추가적립명세_0908_추가적립업체명세(완료)V_3황동인대리님 11 3" xfId="23283" xr:uid="{00000000-0005-0000-0000-00000D1E0000}"/>
    <cellStyle name="_-* #,##0_-;-* #,##0_-;_-* &quot;-&quot;_-;_-@_-_추가적립명세_0908_추가적립업체명세(완료)V_3황동인대리님 12" xfId="17154" xr:uid="{00000000-0005-0000-0000-00000E1E0000}"/>
    <cellStyle name="_-* #,##0_-;-* #,##0_-;_-* &quot;-&quot;_-;_-@_-_추가적립명세_0908_추가적립업체명세(완료)V_3황동인대리님 12 2" xfId="27488" xr:uid="{00000000-0005-0000-0000-00000F1E0000}"/>
    <cellStyle name="_-* #,##0_-;-* #,##0_-;_-* &quot;-&quot;_-;_-@_-_추가적립명세_0908_추가적립업체명세(완료)V_3황동인대리님 13" xfId="23281" xr:uid="{00000000-0005-0000-0000-0000101E0000}"/>
    <cellStyle name="_-* #,##0_-;-* #,##0_-;_-* &quot;-&quot;_-;_-@_-_추가적립명세_0908_추가적립업체명세(완료)V_3황동인대리님 2" xfId="2069" xr:uid="{00000000-0005-0000-0000-0000111E0000}"/>
    <cellStyle name="_-* #,##0_-;-* #,##0_-;_-* &quot;-&quot;_-;_-@_-_추가적립명세_0908_추가적립업체명세(완료)V_3황동인대리님 2 10" xfId="23284" xr:uid="{00000000-0005-0000-0000-0000121E0000}"/>
    <cellStyle name="_-* #,##0_-;-* #,##0_-;_-* &quot;-&quot;_-;_-@_-_추가적립명세_0908_추가적립업체명세(완료)V_3황동인대리님 2 2" xfId="2070" xr:uid="{00000000-0005-0000-0000-0000131E0000}"/>
    <cellStyle name="_-* #,##0_-;-* #,##0_-;_-* &quot;-&quot;_-;_-@_-_추가적립명세_0908_추가적립업체명세(완료)V_3황동인대리님 2 2 2" xfId="2071" xr:uid="{00000000-0005-0000-0000-0000141E0000}"/>
    <cellStyle name="_-* #,##0_-;-* #,##0_-;_-* &quot;-&quot;_-;_-@_-_추가적립명세_0908_추가적립업체명세(완료)V_3황동인대리님 2 2 2 2" xfId="2072" xr:uid="{00000000-0005-0000-0000-0000151E0000}"/>
    <cellStyle name="_-* #,##0_-;-* #,##0_-;_-* &quot;-&quot;_-;_-@_-_추가적립명세_0908_추가적립업체명세(완료)V_3황동인대리님 2 2 2 2 2" xfId="17160" xr:uid="{00000000-0005-0000-0000-0000161E0000}"/>
    <cellStyle name="_-* #,##0_-;-* #,##0_-;_-* &quot;-&quot;_-;_-@_-_추가적립명세_0908_추가적립업체명세(완료)V_3황동인대리님 2 2 2 2 2 2" xfId="27494" xr:uid="{00000000-0005-0000-0000-0000171E0000}"/>
    <cellStyle name="_-* #,##0_-;-* #,##0_-;_-* &quot;-&quot;_-;_-@_-_추가적립명세_0908_추가적립업체명세(완료)V_3황동인대리님 2 2 2 2 3" xfId="23287" xr:uid="{00000000-0005-0000-0000-0000181E0000}"/>
    <cellStyle name="_-* #,##0_-;-* #,##0_-;_-* &quot;-&quot;_-;_-@_-_추가적립명세_0908_추가적립업체명세(완료)V_3황동인대리님 2 2 2 3" xfId="2073" xr:uid="{00000000-0005-0000-0000-0000191E0000}"/>
    <cellStyle name="_-* #,##0_-;-* #,##0_-;_-* &quot;-&quot;_-;_-@_-_추가적립명세_0908_추가적립업체명세(완료)V_3황동인대리님 2 2 2 3 2" xfId="17161" xr:uid="{00000000-0005-0000-0000-00001A1E0000}"/>
    <cellStyle name="_-* #,##0_-;-* #,##0_-;_-* &quot;-&quot;_-;_-@_-_추가적립명세_0908_추가적립업체명세(완료)V_3황동인대리님 2 2 2 3 2 2" xfId="27495" xr:uid="{00000000-0005-0000-0000-00001B1E0000}"/>
    <cellStyle name="_-* #,##0_-;-* #,##0_-;_-* &quot;-&quot;_-;_-@_-_추가적립명세_0908_추가적립업체명세(완료)V_3황동인대리님 2 2 2 3 3" xfId="23288" xr:uid="{00000000-0005-0000-0000-00001C1E0000}"/>
    <cellStyle name="_-* #,##0_-;-* #,##0_-;_-* &quot;-&quot;_-;_-@_-_추가적립명세_0908_추가적립업체명세(완료)V_3황동인대리님 2 2 2 4" xfId="17159" xr:uid="{00000000-0005-0000-0000-00001D1E0000}"/>
    <cellStyle name="_-* #,##0_-;-* #,##0_-;_-* &quot;-&quot;_-;_-@_-_추가적립명세_0908_추가적립업체명세(완료)V_3황동인대리님 2 2 2 4 2" xfId="27493" xr:uid="{00000000-0005-0000-0000-00001E1E0000}"/>
    <cellStyle name="_-* #,##0_-;-* #,##0_-;_-* &quot;-&quot;_-;_-@_-_추가적립명세_0908_추가적립업체명세(완료)V_3황동인대리님 2 2 2 5" xfId="23286" xr:uid="{00000000-0005-0000-0000-00001F1E0000}"/>
    <cellStyle name="_-* #,##0_-;-* #,##0_-;_-* &quot;-&quot;_-;_-@_-_추가적립명세_0908_추가적립업체명세(완료)V_3황동인대리님 2 2 3" xfId="2074" xr:uid="{00000000-0005-0000-0000-0000201E0000}"/>
    <cellStyle name="_-* #,##0_-;-* #,##0_-;_-* &quot;-&quot;_-;_-@_-_추가적립명세_0908_추가적립업체명세(완료)V_3황동인대리님 2 2 3 2" xfId="2075" xr:uid="{00000000-0005-0000-0000-0000211E0000}"/>
    <cellStyle name="_-* #,##0_-;-* #,##0_-;_-* &quot;-&quot;_-;_-@_-_추가적립명세_0908_추가적립업체명세(완료)V_3황동인대리님 2 2 3 2 2" xfId="17163" xr:uid="{00000000-0005-0000-0000-0000221E0000}"/>
    <cellStyle name="_-* #,##0_-;-* #,##0_-;_-* &quot;-&quot;_-;_-@_-_추가적립명세_0908_추가적립업체명세(완료)V_3황동인대리님 2 2 3 2 2 2" xfId="27497" xr:uid="{00000000-0005-0000-0000-0000231E0000}"/>
    <cellStyle name="_-* #,##0_-;-* #,##0_-;_-* &quot;-&quot;_-;_-@_-_추가적립명세_0908_추가적립업체명세(완료)V_3황동인대리님 2 2 3 2 3" xfId="23290" xr:uid="{00000000-0005-0000-0000-0000241E0000}"/>
    <cellStyle name="_-* #,##0_-;-* #,##0_-;_-* &quot;-&quot;_-;_-@_-_추가적립명세_0908_추가적립업체명세(완료)V_3황동인대리님 2 2 3 3" xfId="2076" xr:uid="{00000000-0005-0000-0000-0000251E0000}"/>
    <cellStyle name="_-* #,##0_-;-* #,##0_-;_-* &quot;-&quot;_-;_-@_-_추가적립명세_0908_추가적립업체명세(완료)V_3황동인대리님 2 2 3 3 2" xfId="17164" xr:uid="{00000000-0005-0000-0000-0000261E0000}"/>
    <cellStyle name="_-* #,##0_-;-* #,##0_-;_-* &quot;-&quot;_-;_-@_-_추가적립명세_0908_추가적립업체명세(완료)V_3황동인대리님 2 2 3 3 2 2" xfId="27498" xr:uid="{00000000-0005-0000-0000-0000271E0000}"/>
    <cellStyle name="_-* #,##0_-;-* #,##0_-;_-* &quot;-&quot;_-;_-@_-_추가적립명세_0908_추가적립업체명세(완료)V_3황동인대리님 2 2 3 3 3" xfId="23291" xr:uid="{00000000-0005-0000-0000-0000281E0000}"/>
    <cellStyle name="_-* #,##0_-;-* #,##0_-;_-* &quot;-&quot;_-;_-@_-_추가적립명세_0908_추가적립업체명세(완료)V_3황동인대리님 2 2 3 4" xfId="17162" xr:uid="{00000000-0005-0000-0000-0000291E0000}"/>
    <cellStyle name="_-* #,##0_-;-* #,##0_-;_-* &quot;-&quot;_-;_-@_-_추가적립명세_0908_추가적립업체명세(완료)V_3황동인대리님 2 2 3 4 2" xfId="27496" xr:uid="{00000000-0005-0000-0000-00002A1E0000}"/>
    <cellStyle name="_-* #,##0_-;-* #,##0_-;_-* &quot;-&quot;_-;_-@_-_추가적립명세_0908_추가적립업체명세(완료)V_3황동인대리님 2 2 3 5" xfId="23289" xr:uid="{00000000-0005-0000-0000-00002B1E0000}"/>
    <cellStyle name="_-* #,##0_-;-* #,##0_-;_-* &quot;-&quot;_-;_-@_-_추가적립명세_0908_추가적립업체명세(완료)V_3황동인대리님 2 2 4" xfId="2077" xr:uid="{00000000-0005-0000-0000-00002C1E0000}"/>
    <cellStyle name="_-* #,##0_-;-* #,##0_-;_-* &quot;-&quot;_-;_-@_-_추가적립명세_0908_추가적립업체명세(완료)V_3황동인대리님 2 2 4 2" xfId="2078" xr:uid="{00000000-0005-0000-0000-00002D1E0000}"/>
    <cellStyle name="_-* #,##0_-;-* #,##0_-;_-* &quot;-&quot;_-;_-@_-_추가적립명세_0908_추가적립업체명세(완료)V_3황동인대리님 2 2 4 2 2" xfId="17166" xr:uid="{00000000-0005-0000-0000-00002E1E0000}"/>
    <cellStyle name="_-* #,##0_-;-* #,##0_-;_-* &quot;-&quot;_-;_-@_-_추가적립명세_0908_추가적립업체명세(완료)V_3황동인대리님 2 2 4 2 2 2" xfId="27500" xr:uid="{00000000-0005-0000-0000-00002F1E0000}"/>
    <cellStyle name="_-* #,##0_-;-* #,##0_-;_-* &quot;-&quot;_-;_-@_-_추가적립명세_0908_추가적립업체명세(완료)V_3황동인대리님 2 2 4 2 3" xfId="23293" xr:uid="{00000000-0005-0000-0000-0000301E0000}"/>
    <cellStyle name="_-* #,##0_-;-* #,##0_-;_-* &quot;-&quot;_-;_-@_-_추가적립명세_0908_추가적립업체명세(완료)V_3황동인대리님 2 2 4 3" xfId="2079" xr:uid="{00000000-0005-0000-0000-0000311E0000}"/>
    <cellStyle name="_-* #,##0_-;-* #,##0_-;_-* &quot;-&quot;_-;_-@_-_추가적립명세_0908_추가적립업체명세(완료)V_3황동인대리님 2 2 4 3 2" xfId="17167" xr:uid="{00000000-0005-0000-0000-0000321E0000}"/>
    <cellStyle name="_-* #,##0_-;-* #,##0_-;_-* &quot;-&quot;_-;_-@_-_추가적립명세_0908_추가적립업체명세(완료)V_3황동인대리님 2 2 4 3 2 2" xfId="27501" xr:uid="{00000000-0005-0000-0000-0000331E0000}"/>
    <cellStyle name="_-* #,##0_-;-* #,##0_-;_-* &quot;-&quot;_-;_-@_-_추가적립명세_0908_추가적립업체명세(완료)V_3황동인대리님 2 2 4 3 3" xfId="23294" xr:uid="{00000000-0005-0000-0000-0000341E0000}"/>
    <cellStyle name="_-* #,##0_-;-* #,##0_-;_-* &quot;-&quot;_-;_-@_-_추가적립명세_0908_추가적립업체명세(완료)V_3황동인대리님 2 2 4 4" xfId="17165" xr:uid="{00000000-0005-0000-0000-0000351E0000}"/>
    <cellStyle name="_-* #,##0_-;-* #,##0_-;_-* &quot;-&quot;_-;_-@_-_추가적립명세_0908_추가적립업체명세(완료)V_3황동인대리님 2 2 4 4 2" xfId="27499" xr:uid="{00000000-0005-0000-0000-0000361E0000}"/>
    <cellStyle name="_-* #,##0_-;-* #,##0_-;_-* &quot;-&quot;_-;_-@_-_추가적립명세_0908_추가적립업체명세(완료)V_3황동인대리님 2 2 4 5" xfId="23292" xr:uid="{00000000-0005-0000-0000-0000371E0000}"/>
    <cellStyle name="_-* #,##0_-;-* #,##0_-;_-* &quot;-&quot;_-;_-@_-_추가적립명세_0908_추가적립업체명세(완료)V_3황동인대리님 2 2 5" xfId="2080" xr:uid="{00000000-0005-0000-0000-0000381E0000}"/>
    <cellStyle name="_-* #,##0_-;-* #,##0_-;_-* &quot;-&quot;_-;_-@_-_추가적립명세_0908_추가적립업체명세(완료)V_3황동인대리님 2 2 5 2" xfId="17168" xr:uid="{00000000-0005-0000-0000-0000391E0000}"/>
    <cellStyle name="_-* #,##0_-;-* #,##0_-;_-* &quot;-&quot;_-;_-@_-_추가적립명세_0908_추가적립업체명세(완료)V_3황동인대리님 2 2 5 2 2" xfId="27502" xr:uid="{00000000-0005-0000-0000-00003A1E0000}"/>
    <cellStyle name="_-* #,##0_-;-* #,##0_-;_-* &quot;-&quot;_-;_-@_-_추가적립명세_0908_추가적립업체명세(완료)V_3황동인대리님 2 2 5 3" xfId="23295" xr:uid="{00000000-0005-0000-0000-00003B1E0000}"/>
    <cellStyle name="_-* #,##0_-;-* #,##0_-;_-* &quot;-&quot;_-;_-@_-_추가적립명세_0908_추가적립업체명세(완료)V_3황동인대리님 2 2 6" xfId="2081" xr:uid="{00000000-0005-0000-0000-00003C1E0000}"/>
    <cellStyle name="_-* #,##0_-;-* #,##0_-;_-* &quot;-&quot;_-;_-@_-_추가적립명세_0908_추가적립업체명세(완료)V_3황동인대리님 2 2 6 2" xfId="17169" xr:uid="{00000000-0005-0000-0000-00003D1E0000}"/>
    <cellStyle name="_-* #,##0_-;-* #,##0_-;_-* &quot;-&quot;_-;_-@_-_추가적립명세_0908_추가적립업체명세(완료)V_3황동인대리님 2 2 6 2 2" xfId="27503" xr:uid="{00000000-0005-0000-0000-00003E1E0000}"/>
    <cellStyle name="_-* #,##0_-;-* #,##0_-;_-* &quot;-&quot;_-;_-@_-_추가적립명세_0908_추가적립업체명세(완료)V_3황동인대리님 2 2 6 3" xfId="23296" xr:uid="{00000000-0005-0000-0000-00003F1E0000}"/>
    <cellStyle name="_-* #,##0_-;-* #,##0_-;_-* &quot;-&quot;_-;_-@_-_추가적립명세_0908_추가적립업체명세(완료)V_3황동인대리님 2 2 7" xfId="2082" xr:uid="{00000000-0005-0000-0000-0000401E0000}"/>
    <cellStyle name="_-* #,##0_-;-* #,##0_-;_-* &quot;-&quot;_-;_-@_-_추가적립명세_0908_추가적립업체명세(완료)V_3황동인대리님 2 2 7 2" xfId="17170" xr:uid="{00000000-0005-0000-0000-0000411E0000}"/>
    <cellStyle name="_-* #,##0_-;-* #,##0_-;_-* &quot;-&quot;_-;_-@_-_추가적립명세_0908_추가적립업체명세(완료)V_3황동인대리님 2 2 7 2 2" xfId="27504" xr:uid="{00000000-0005-0000-0000-0000421E0000}"/>
    <cellStyle name="_-* #,##0_-;-* #,##0_-;_-* &quot;-&quot;_-;_-@_-_추가적립명세_0908_추가적립업체명세(완료)V_3황동인대리님 2 2 7 3" xfId="23297" xr:uid="{00000000-0005-0000-0000-0000431E0000}"/>
    <cellStyle name="_-* #,##0_-;-* #,##0_-;_-* &quot;-&quot;_-;_-@_-_추가적립명세_0908_추가적립업체명세(완료)V_3황동인대리님 2 2 8" xfId="17158" xr:uid="{00000000-0005-0000-0000-0000441E0000}"/>
    <cellStyle name="_-* #,##0_-;-* #,##0_-;_-* &quot;-&quot;_-;_-@_-_추가적립명세_0908_추가적립업체명세(완료)V_3황동인대리님 2 2 8 2" xfId="27492" xr:uid="{00000000-0005-0000-0000-0000451E0000}"/>
    <cellStyle name="_-* #,##0_-;-* #,##0_-;_-* &quot;-&quot;_-;_-@_-_추가적립명세_0908_추가적립업체명세(완료)V_3황동인대리님 2 2 9" xfId="23285" xr:uid="{00000000-0005-0000-0000-0000461E0000}"/>
    <cellStyle name="_-* #,##0_-;-* #,##0_-;_-* &quot;-&quot;_-;_-@_-_추가적립명세_0908_추가적립업체명세(완료)V_3황동인대리님 2 3" xfId="2083" xr:uid="{00000000-0005-0000-0000-0000471E0000}"/>
    <cellStyle name="_-* #,##0_-;-* #,##0_-;_-* &quot;-&quot;_-;_-@_-_추가적립명세_0908_추가적립업체명세(완료)V_3황동인대리님 2 3 2" xfId="2084" xr:uid="{00000000-0005-0000-0000-0000481E0000}"/>
    <cellStyle name="_-* #,##0_-;-* #,##0_-;_-* &quot;-&quot;_-;_-@_-_추가적립명세_0908_추가적립업체명세(완료)V_3황동인대리님 2 3 2 2" xfId="17172" xr:uid="{00000000-0005-0000-0000-0000491E0000}"/>
    <cellStyle name="_-* #,##0_-;-* #,##0_-;_-* &quot;-&quot;_-;_-@_-_추가적립명세_0908_추가적립업체명세(완료)V_3황동인대리님 2 3 2 2 2" xfId="27506" xr:uid="{00000000-0005-0000-0000-00004A1E0000}"/>
    <cellStyle name="_-* #,##0_-;-* #,##0_-;_-* &quot;-&quot;_-;_-@_-_추가적립명세_0908_추가적립업체명세(완료)V_3황동인대리님 2 3 2 3" xfId="23299" xr:uid="{00000000-0005-0000-0000-00004B1E0000}"/>
    <cellStyle name="_-* #,##0_-;-* #,##0_-;_-* &quot;-&quot;_-;_-@_-_추가적립명세_0908_추가적립업체명세(완료)V_3황동인대리님 2 3 3" xfId="2085" xr:uid="{00000000-0005-0000-0000-00004C1E0000}"/>
    <cellStyle name="_-* #,##0_-;-* #,##0_-;_-* &quot;-&quot;_-;_-@_-_추가적립명세_0908_추가적립업체명세(완료)V_3황동인대리님 2 3 3 2" xfId="17173" xr:uid="{00000000-0005-0000-0000-00004D1E0000}"/>
    <cellStyle name="_-* #,##0_-;-* #,##0_-;_-* &quot;-&quot;_-;_-@_-_추가적립명세_0908_추가적립업체명세(완료)V_3황동인대리님 2 3 3 2 2" xfId="27507" xr:uid="{00000000-0005-0000-0000-00004E1E0000}"/>
    <cellStyle name="_-* #,##0_-;-* #,##0_-;_-* &quot;-&quot;_-;_-@_-_추가적립명세_0908_추가적립업체명세(완료)V_3황동인대리님 2 3 3 3" xfId="23300" xr:uid="{00000000-0005-0000-0000-00004F1E0000}"/>
    <cellStyle name="_-* #,##0_-;-* #,##0_-;_-* &quot;-&quot;_-;_-@_-_추가적립명세_0908_추가적립업체명세(완료)V_3황동인대리님 2 3 4" xfId="17171" xr:uid="{00000000-0005-0000-0000-0000501E0000}"/>
    <cellStyle name="_-* #,##0_-;-* #,##0_-;_-* &quot;-&quot;_-;_-@_-_추가적립명세_0908_추가적립업체명세(완료)V_3황동인대리님 2 3 4 2" xfId="27505" xr:uid="{00000000-0005-0000-0000-0000511E0000}"/>
    <cellStyle name="_-* #,##0_-;-* #,##0_-;_-* &quot;-&quot;_-;_-@_-_추가적립명세_0908_추가적립업체명세(완료)V_3황동인대리님 2 3 5" xfId="23298" xr:uid="{00000000-0005-0000-0000-0000521E0000}"/>
    <cellStyle name="_-* #,##0_-;-* #,##0_-;_-* &quot;-&quot;_-;_-@_-_추가적립명세_0908_추가적립업체명세(완료)V_3황동인대리님 2 4" xfId="2086" xr:uid="{00000000-0005-0000-0000-0000531E0000}"/>
    <cellStyle name="_-* #,##0_-;-* #,##0_-;_-* &quot;-&quot;_-;_-@_-_추가적립명세_0908_추가적립업체명세(완료)V_3황동인대리님 2 4 2" xfId="2087" xr:uid="{00000000-0005-0000-0000-0000541E0000}"/>
    <cellStyle name="_-* #,##0_-;-* #,##0_-;_-* &quot;-&quot;_-;_-@_-_추가적립명세_0908_추가적립업체명세(완료)V_3황동인대리님 2 4 2 2" xfId="17175" xr:uid="{00000000-0005-0000-0000-0000551E0000}"/>
    <cellStyle name="_-* #,##0_-;-* #,##0_-;_-* &quot;-&quot;_-;_-@_-_추가적립명세_0908_추가적립업체명세(완료)V_3황동인대리님 2 4 2 2 2" xfId="27509" xr:uid="{00000000-0005-0000-0000-0000561E0000}"/>
    <cellStyle name="_-* #,##0_-;-* #,##0_-;_-* &quot;-&quot;_-;_-@_-_추가적립명세_0908_추가적립업체명세(완료)V_3황동인대리님 2 4 2 3" xfId="23302" xr:uid="{00000000-0005-0000-0000-0000571E0000}"/>
    <cellStyle name="_-* #,##0_-;-* #,##0_-;_-* &quot;-&quot;_-;_-@_-_추가적립명세_0908_추가적립업체명세(완료)V_3황동인대리님 2 4 3" xfId="2088" xr:uid="{00000000-0005-0000-0000-0000581E0000}"/>
    <cellStyle name="_-* #,##0_-;-* #,##0_-;_-* &quot;-&quot;_-;_-@_-_추가적립명세_0908_추가적립업체명세(완료)V_3황동인대리님 2 4 3 2" xfId="17176" xr:uid="{00000000-0005-0000-0000-0000591E0000}"/>
    <cellStyle name="_-* #,##0_-;-* #,##0_-;_-* &quot;-&quot;_-;_-@_-_추가적립명세_0908_추가적립업체명세(완료)V_3황동인대리님 2 4 3 2 2" xfId="27510" xr:uid="{00000000-0005-0000-0000-00005A1E0000}"/>
    <cellStyle name="_-* #,##0_-;-* #,##0_-;_-* &quot;-&quot;_-;_-@_-_추가적립명세_0908_추가적립업체명세(완료)V_3황동인대리님 2 4 3 3" xfId="23303" xr:uid="{00000000-0005-0000-0000-00005B1E0000}"/>
    <cellStyle name="_-* #,##0_-;-* #,##0_-;_-* &quot;-&quot;_-;_-@_-_추가적립명세_0908_추가적립업체명세(완료)V_3황동인대리님 2 4 4" xfId="17174" xr:uid="{00000000-0005-0000-0000-00005C1E0000}"/>
    <cellStyle name="_-* #,##0_-;-* #,##0_-;_-* &quot;-&quot;_-;_-@_-_추가적립명세_0908_추가적립업체명세(완료)V_3황동인대리님 2 4 4 2" xfId="27508" xr:uid="{00000000-0005-0000-0000-00005D1E0000}"/>
    <cellStyle name="_-* #,##0_-;-* #,##0_-;_-* &quot;-&quot;_-;_-@_-_추가적립명세_0908_추가적립업체명세(완료)V_3황동인대리님 2 4 5" xfId="23301" xr:uid="{00000000-0005-0000-0000-00005E1E0000}"/>
    <cellStyle name="_-* #,##0_-;-* #,##0_-;_-* &quot;-&quot;_-;_-@_-_추가적립명세_0908_추가적립업체명세(완료)V_3황동인대리님 2 5" xfId="2089" xr:uid="{00000000-0005-0000-0000-00005F1E0000}"/>
    <cellStyle name="_-* #,##0_-;-* #,##0_-;_-* &quot;-&quot;_-;_-@_-_추가적립명세_0908_추가적립업체명세(완료)V_3황동인대리님 2 5 2" xfId="2090" xr:uid="{00000000-0005-0000-0000-0000601E0000}"/>
    <cellStyle name="_-* #,##0_-;-* #,##0_-;_-* &quot;-&quot;_-;_-@_-_추가적립명세_0908_추가적립업체명세(완료)V_3황동인대리님 2 5 2 2" xfId="17178" xr:uid="{00000000-0005-0000-0000-0000611E0000}"/>
    <cellStyle name="_-* #,##0_-;-* #,##0_-;_-* &quot;-&quot;_-;_-@_-_추가적립명세_0908_추가적립업체명세(완료)V_3황동인대리님 2 5 2 2 2" xfId="27512" xr:uid="{00000000-0005-0000-0000-0000621E0000}"/>
    <cellStyle name="_-* #,##0_-;-* #,##0_-;_-* &quot;-&quot;_-;_-@_-_추가적립명세_0908_추가적립업체명세(완료)V_3황동인대리님 2 5 2 3" xfId="23305" xr:uid="{00000000-0005-0000-0000-0000631E0000}"/>
    <cellStyle name="_-* #,##0_-;-* #,##0_-;_-* &quot;-&quot;_-;_-@_-_추가적립명세_0908_추가적립업체명세(완료)V_3황동인대리님 2 5 3" xfId="2091" xr:uid="{00000000-0005-0000-0000-0000641E0000}"/>
    <cellStyle name="_-* #,##0_-;-* #,##0_-;_-* &quot;-&quot;_-;_-@_-_추가적립명세_0908_추가적립업체명세(완료)V_3황동인대리님 2 5 3 2" xfId="17179" xr:uid="{00000000-0005-0000-0000-0000651E0000}"/>
    <cellStyle name="_-* #,##0_-;-* #,##0_-;_-* &quot;-&quot;_-;_-@_-_추가적립명세_0908_추가적립업체명세(완료)V_3황동인대리님 2 5 3 2 2" xfId="27513" xr:uid="{00000000-0005-0000-0000-0000661E0000}"/>
    <cellStyle name="_-* #,##0_-;-* #,##0_-;_-* &quot;-&quot;_-;_-@_-_추가적립명세_0908_추가적립업체명세(완료)V_3황동인대리님 2 5 3 3" xfId="23306" xr:uid="{00000000-0005-0000-0000-0000671E0000}"/>
    <cellStyle name="_-* #,##0_-;-* #,##0_-;_-* &quot;-&quot;_-;_-@_-_추가적립명세_0908_추가적립업체명세(완료)V_3황동인대리님 2 5 4" xfId="17177" xr:uid="{00000000-0005-0000-0000-0000681E0000}"/>
    <cellStyle name="_-* #,##0_-;-* #,##0_-;_-* &quot;-&quot;_-;_-@_-_추가적립명세_0908_추가적립업체명세(완료)V_3황동인대리님 2 5 4 2" xfId="27511" xr:uid="{00000000-0005-0000-0000-0000691E0000}"/>
    <cellStyle name="_-* #,##0_-;-* #,##0_-;_-* &quot;-&quot;_-;_-@_-_추가적립명세_0908_추가적립업체명세(완료)V_3황동인대리님 2 5 5" xfId="23304" xr:uid="{00000000-0005-0000-0000-00006A1E0000}"/>
    <cellStyle name="_-* #,##0_-;-* #,##0_-;_-* &quot;-&quot;_-;_-@_-_추가적립명세_0908_추가적립업체명세(완료)V_3황동인대리님 2 6" xfId="2092" xr:uid="{00000000-0005-0000-0000-00006B1E0000}"/>
    <cellStyle name="_-* #,##0_-;-* #,##0_-;_-* &quot;-&quot;_-;_-@_-_추가적립명세_0908_추가적립업체명세(완료)V_3황동인대리님 2 6 2" xfId="17180" xr:uid="{00000000-0005-0000-0000-00006C1E0000}"/>
    <cellStyle name="_-* #,##0_-;-* #,##0_-;_-* &quot;-&quot;_-;_-@_-_추가적립명세_0908_추가적립업체명세(완료)V_3황동인대리님 2 6 2 2" xfId="27514" xr:uid="{00000000-0005-0000-0000-00006D1E0000}"/>
    <cellStyle name="_-* #,##0_-;-* #,##0_-;_-* &quot;-&quot;_-;_-@_-_추가적립명세_0908_추가적립업체명세(완료)V_3황동인대리님 2 6 3" xfId="23307" xr:uid="{00000000-0005-0000-0000-00006E1E0000}"/>
    <cellStyle name="_-* #,##0_-;-* #,##0_-;_-* &quot;-&quot;_-;_-@_-_추가적립명세_0908_추가적립업체명세(완료)V_3황동인대리님 2 7" xfId="2093" xr:uid="{00000000-0005-0000-0000-00006F1E0000}"/>
    <cellStyle name="_-* #,##0_-;-* #,##0_-;_-* &quot;-&quot;_-;_-@_-_추가적립명세_0908_추가적립업체명세(완료)V_3황동인대리님 2 7 2" xfId="17181" xr:uid="{00000000-0005-0000-0000-0000701E0000}"/>
    <cellStyle name="_-* #,##0_-;-* #,##0_-;_-* &quot;-&quot;_-;_-@_-_추가적립명세_0908_추가적립업체명세(완료)V_3황동인대리님 2 7 2 2" xfId="27515" xr:uid="{00000000-0005-0000-0000-0000711E0000}"/>
    <cellStyle name="_-* #,##0_-;-* #,##0_-;_-* &quot;-&quot;_-;_-@_-_추가적립명세_0908_추가적립업체명세(완료)V_3황동인대리님 2 7 3" xfId="23308" xr:uid="{00000000-0005-0000-0000-0000721E0000}"/>
    <cellStyle name="_-* #,##0_-;-* #,##0_-;_-* &quot;-&quot;_-;_-@_-_추가적립명세_0908_추가적립업체명세(완료)V_3황동인대리님 2 8" xfId="2094" xr:uid="{00000000-0005-0000-0000-0000731E0000}"/>
    <cellStyle name="_-* #,##0_-;-* #,##0_-;_-* &quot;-&quot;_-;_-@_-_추가적립명세_0908_추가적립업체명세(완료)V_3황동인대리님 2 8 2" xfId="17182" xr:uid="{00000000-0005-0000-0000-0000741E0000}"/>
    <cellStyle name="_-* #,##0_-;-* #,##0_-;_-* &quot;-&quot;_-;_-@_-_추가적립명세_0908_추가적립업체명세(완료)V_3황동인대리님 2 8 2 2" xfId="27516" xr:uid="{00000000-0005-0000-0000-0000751E0000}"/>
    <cellStyle name="_-* #,##0_-;-* #,##0_-;_-* &quot;-&quot;_-;_-@_-_추가적립명세_0908_추가적립업체명세(완료)V_3황동인대리님 2 8 3" xfId="23309" xr:uid="{00000000-0005-0000-0000-0000761E0000}"/>
    <cellStyle name="_-* #,##0_-;-* #,##0_-;_-* &quot;-&quot;_-;_-@_-_추가적립명세_0908_추가적립업체명세(완료)V_3황동인대리님 2 9" xfId="17157" xr:uid="{00000000-0005-0000-0000-0000771E0000}"/>
    <cellStyle name="_-* #,##0_-;-* #,##0_-;_-* &quot;-&quot;_-;_-@_-_추가적립명세_0908_추가적립업체명세(완료)V_3황동인대리님 2 9 2" xfId="27491" xr:uid="{00000000-0005-0000-0000-0000781E0000}"/>
    <cellStyle name="_-* #,##0_-;-* #,##0_-;_-* &quot;-&quot;_-;_-@_-_추가적립명세_0908_추가적립업체명세(완료)V_3황동인대리님 3" xfId="2095" xr:uid="{00000000-0005-0000-0000-0000791E0000}"/>
    <cellStyle name="_-* #,##0_-;-* #,##0_-;_-* &quot;-&quot;_-;_-@_-_추가적립명세_0908_추가적립업체명세(완료)V_3황동인대리님 3 10" xfId="23310" xr:uid="{00000000-0005-0000-0000-00007A1E0000}"/>
    <cellStyle name="_-* #,##0_-;-* #,##0_-;_-* &quot;-&quot;_-;_-@_-_추가적립명세_0908_추가적립업체명세(완료)V_3황동인대리님 3 2" xfId="2096" xr:uid="{00000000-0005-0000-0000-00007B1E0000}"/>
    <cellStyle name="_-* #,##0_-;-* #,##0_-;_-* &quot;-&quot;_-;_-@_-_추가적립명세_0908_추가적립업체명세(완료)V_3황동인대리님 3 2 2" xfId="2097" xr:uid="{00000000-0005-0000-0000-00007C1E0000}"/>
    <cellStyle name="_-* #,##0_-;-* #,##0_-;_-* &quot;-&quot;_-;_-@_-_추가적립명세_0908_추가적립업체명세(완료)V_3황동인대리님 3 2 2 2" xfId="2098" xr:uid="{00000000-0005-0000-0000-00007D1E0000}"/>
    <cellStyle name="_-* #,##0_-;-* #,##0_-;_-* &quot;-&quot;_-;_-@_-_추가적립명세_0908_추가적립업체명세(완료)V_3황동인대리님 3 2 2 2 2" xfId="17186" xr:uid="{00000000-0005-0000-0000-00007E1E0000}"/>
    <cellStyle name="_-* #,##0_-;-* #,##0_-;_-* &quot;-&quot;_-;_-@_-_추가적립명세_0908_추가적립업체명세(완료)V_3황동인대리님 3 2 2 2 2 2" xfId="27520" xr:uid="{00000000-0005-0000-0000-00007F1E0000}"/>
    <cellStyle name="_-* #,##0_-;-* #,##0_-;_-* &quot;-&quot;_-;_-@_-_추가적립명세_0908_추가적립업체명세(완료)V_3황동인대리님 3 2 2 2 3" xfId="23313" xr:uid="{00000000-0005-0000-0000-0000801E0000}"/>
    <cellStyle name="_-* #,##0_-;-* #,##0_-;_-* &quot;-&quot;_-;_-@_-_추가적립명세_0908_추가적립업체명세(완료)V_3황동인대리님 3 2 2 3" xfId="2099" xr:uid="{00000000-0005-0000-0000-0000811E0000}"/>
    <cellStyle name="_-* #,##0_-;-* #,##0_-;_-* &quot;-&quot;_-;_-@_-_추가적립명세_0908_추가적립업체명세(완료)V_3황동인대리님 3 2 2 3 2" xfId="17187" xr:uid="{00000000-0005-0000-0000-0000821E0000}"/>
    <cellStyle name="_-* #,##0_-;-* #,##0_-;_-* &quot;-&quot;_-;_-@_-_추가적립명세_0908_추가적립업체명세(완료)V_3황동인대리님 3 2 2 3 2 2" xfId="27521" xr:uid="{00000000-0005-0000-0000-0000831E0000}"/>
    <cellStyle name="_-* #,##0_-;-* #,##0_-;_-* &quot;-&quot;_-;_-@_-_추가적립명세_0908_추가적립업체명세(완료)V_3황동인대리님 3 2 2 3 3" xfId="23314" xr:uid="{00000000-0005-0000-0000-0000841E0000}"/>
    <cellStyle name="_-* #,##0_-;-* #,##0_-;_-* &quot;-&quot;_-;_-@_-_추가적립명세_0908_추가적립업체명세(완료)V_3황동인대리님 3 2 2 4" xfId="17185" xr:uid="{00000000-0005-0000-0000-0000851E0000}"/>
    <cellStyle name="_-* #,##0_-;-* #,##0_-;_-* &quot;-&quot;_-;_-@_-_추가적립명세_0908_추가적립업체명세(완료)V_3황동인대리님 3 2 2 4 2" xfId="27519" xr:uid="{00000000-0005-0000-0000-0000861E0000}"/>
    <cellStyle name="_-* #,##0_-;-* #,##0_-;_-* &quot;-&quot;_-;_-@_-_추가적립명세_0908_추가적립업체명세(완료)V_3황동인대리님 3 2 2 5" xfId="23312" xr:uid="{00000000-0005-0000-0000-0000871E0000}"/>
    <cellStyle name="_-* #,##0_-;-* #,##0_-;_-* &quot;-&quot;_-;_-@_-_추가적립명세_0908_추가적립업체명세(완료)V_3황동인대리님 3 2 3" xfId="2100" xr:uid="{00000000-0005-0000-0000-0000881E0000}"/>
    <cellStyle name="_-* #,##0_-;-* #,##0_-;_-* &quot;-&quot;_-;_-@_-_추가적립명세_0908_추가적립업체명세(완료)V_3황동인대리님 3 2 3 2" xfId="2101" xr:uid="{00000000-0005-0000-0000-0000891E0000}"/>
    <cellStyle name="_-* #,##0_-;-* #,##0_-;_-* &quot;-&quot;_-;_-@_-_추가적립명세_0908_추가적립업체명세(완료)V_3황동인대리님 3 2 3 2 2" xfId="17189" xr:uid="{00000000-0005-0000-0000-00008A1E0000}"/>
    <cellStyle name="_-* #,##0_-;-* #,##0_-;_-* &quot;-&quot;_-;_-@_-_추가적립명세_0908_추가적립업체명세(완료)V_3황동인대리님 3 2 3 2 2 2" xfId="27523" xr:uid="{00000000-0005-0000-0000-00008B1E0000}"/>
    <cellStyle name="_-* #,##0_-;-* #,##0_-;_-* &quot;-&quot;_-;_-@_-_추가적립명세_0908_추가적립업체명세(완료)V_3황동인대리님 3 2 3 2 3" xfId="23316" xr:uid="{00000000-0005-0000-0000-00008C1E0000}"/>
    <cellStyle name="_-* #,##0_-;-* #,##0_-;_-* &quot;-&quot;_-;_-@_-_추가적립명세_0908_추가적립업체명세(완료)V_3황동인대리님 3 2 3 3" xfId="2102" xr:uid="{00000000-0005-0000-0000-00008D1E0000}"/>
    <cellStyle name="_-* #,##0_-;-* #,##0_-;_-* &quot;-&quot;_-;_-@_-_추가적립명세_0908_추가적립업체명세(완료)V_3황동인대리님 3 2 3 3 2" xfId="17190" xr:uid="{00000000-0005-0000-0000-00008E1E0000}"/>
    <cellStyle name="_-* #,##0_-;-* #,##0_-;_-* &quot;-&quot;_-;_-@_-_추가적립명세_0908_추가적립업체명세(완료)V_3황동인대리님 3 2 3 3 2 2" xfId="27524" xr:uid="{00000000-0005-0000-0000-00008F1E0000}"/>
    <cellStyle name="_-* #,##0_-;-* #,##0_-;_-* &quot;-&quot;_-;_-@_-_추가적립명세_0908_추가적립업체명세(완료)V_3황동인대리님 3 2 3 3 3" xfId="23317" xr:uid="{00000000-0005-0000-0000-0000901E0000}"/>
    <cellStyle name="_-* #,##0_-;-* #,##0_-;_-* &quot;-&quot;_-;_-@_-_추가적립명세_0908_추가적립업체명세(완료)V_3황동인대리님 3 2 3 4" xfId="17188" xr:uid="{00000000-0005-0000-0000-0000911E0000}"/>
    <cellStyle name="_-* #,##0_-;-* #,##0_-;_-* &quot;-&quot;_-;_-@_-_추가적립명세_0908_추가적립업체명세(완료)V_3황동인대리님 3 2 3 4 2" xfId="27522" xr:uid="{00000000-0005-0000-0000-0000921E0000}"/>
    <cellStyle name="_-* #,##0_-;-* #,##0_-;_-* &quot;-&quot;_-;_-@_-_추가적립명세_0908_추가적립업체명세(완료)V_3황동인대리님 3 2 3 5" xfId="23315" xr:uid="{00000000-0005-0000-0000-0000931E0000}"/>
    <cellStyle name="_-* #,##0_-;-* #,##0_-;_-* &quot;-&quot;_-;_-@_-_추가적립명세_0908_추가적립업체명세(완료)V_3황동인대리님 3 2 4" xfId="2103" xr:uid="{00000000-0005-0000-0000-0000941E0000}"/>
    <cellStyle name="_-* #,##0_-;-* #,##0_-;_-* &quot;-&quot;_-;_-@_-_추가적립명세_0908_추가적립업체명세(완료)V_3황동인대리님 3 2 4 2" xfId="2104" xr:uid="{00000000-0005-0000-0000-0000951E0000}"/>
    <cellStyle name="_-* #,##0_-;-* #,##0_-;_-* &quot;-&quot;_-;_-@_-_추가적립명세_0908_추가적립업체명세(완료)V_3황동인대리님 3 2 4 2 2" xfId="17192" xr:uid="{00000000-0005-0000-0000-0000961E0000}"/>
    <cellStyle name="_-* #,##0_-;-* #,##0_-;_-* &quot;-&quot;_-;_-@_-_추가적립명세_0908_추가적립업체명세(완료)V_3황동인대리님 3 2 4 2 2 2" xfId="27526" xr:uid="{00000000-0005-0000-0000-0000971E0000}"/>
    <cellStyle name="_-* #,##0_-;-* #,##0_-;_-* &quot;-&quot;_-;_-@_-_추가적립명세_0908_추가적립업체명세(완료)V_3황동인대리님 3 2 4 2 3" xfId="23319" xr:uid="{00000000-0005-0000-0000-0000981E0000}"/>
    <cellStyle name="_-* #,##0_-;-* #,##0_-;_-* &quot;-&quot;_-;_-@_-_추가적립명세_0908_추가적립업체명세(완료)V_3황동인대리님 3 2 4 3" xfId="2105" xr:uid="{00000000-0005-0000-0000-0000991E0000}"/>
    <cellStyle name="_-* #,##0_-;-* #,##0_-;_-* &quot;-&quot;_-;_-@_-_추가적립명세_0908_추가적립업체명세(완료)V_3황동인대리님 3 2 4 3 2" xfId="17193" xr:uid="{00000000-0005-0000-0000-00009A1E0000}"/>
    <cellStyle name="_-* #,##0_-;-* #,##0_-;_-* &quot;-&quot;_-;_-@_-_추가적립명세_0908_추가적립업체명세(완료)V_3황동인대리님 3 2 4 3 2 2" xfId="27527" xr:uid="{00000000-0005-0000-0000-00009B1E0000}"/>
    <cellStyle name="_-* #,##0_-;-* #,##0_-;_-* &quot;-&quot;_-;_-@_-_추가적립명세_0908_추가적립업체명세(완료)V_3황동인대리님 3 2 4 3 3" xfId="23320" xr:uid="{00000000-0005-0000-0000-00009C1E0000}"/>
    <cellStyle name="_-* #,##0_-;-* #,##0_-;_-* &quot;-&quot;_-;_-@_-_추가적립명세_0908_추가적립업체명세(완료)V_3황동인대리님 3 2 4 4" xfId="17191" xr:uid="{00000000-0005-0000-0000-00009D1E0000}"/>
    <cellStyle name="_-* #,##0_-;-* #,##0_-;_-* &quot;-&quot;_-;_-@_-_추가적립명세_0908_추가적립업체명세(완료)V_3황동인대리님 3 2 4 4 2" xfId="27525" xr:uid="{00000000-0005-0000-0000-00009E1E0000}"/>
    <cellStyle name="_-* #,##0_-;-* #,##0_-;_-* &quot;-&quot;_-;_-@_-_추가적립명세_0908_추가적립업체명세(완료)V_3황동인대리님 3 2 4 5" xfId="23318" xr:uid="{00000000-0005-0000-0000-00009F1E0000}"/>
    <cellStyle name="_-* #,##0_-;-* #,##0_-;_-* &quot;-&quot;_-;_-@_-_추가적립명세_0908_추가적립업체명세(완료)V_3황동인대리님 3 2 5" xfId="2106" xr:uid="{00000000-0005-0000-0000-0000A01E0000}"/>
    <cellStyle name="_-* #,##0_-;-* #,##0_-;_-* &quot;-&quot;_-;_-@_-_추가적립명세_0908_추가적립업체명세(완료)V_3황동인대리님 3 2 5 2" xfId="17194" xr:uid="{00000000-0005-0000-0000-0000A11E0000}"/>
    <cellStyle name="_-* #,##0_-;-* #,##0_-;_-* &quot;-&quot;_-;_-@_-_추가적립명세_0908_추가적립업체명세(완료)V_3황동인대리님 3 2 5 2 2" xfId="27528" xr:uid="{00000000-0005-0000-0000-0000A21E0000}"/>
    <cellStyle name="_-* #,##0_-;-* #,##0_-;_-* &quot;-&quot;_-;_-@_-_추가적립명세_0908_추가적립업체명세(완료)V_3황동인대리님 3 2 5 3" xfId="23321" xr:uid="{00000000-0005-0000-0000-0000A31E0000}"/>
    <cellStyle name="_-* #,##0_-;-* #,##0_-;_-* &quot;-&quot;_-;_-@_-_추가적립명세_0908_추가적립업체명세(완료)V_3황동인대리님 3 2 6" xfId="2107" xr:uid="{00000000-0005-0000-0000-0000A41E0000}"/>
    <cellStyle name="_-* #,##0_-;-* #,##0_-;_-* &quot;-&quot;_-;_-@_-_추가적립명세_0908_추가적립업체명세(완료)V_3황동인대리님 3 2 6 2" xfId="17195" xr:uid="{00000000-0005-0000-0000-0000A51E0000}"/>
    <cellStyle name="_-* #,##0_-;-* #,##0_-;_-* &quot;-&quot;_-;_-@_-_추가적립명세_0908_추가적립업체명세(완료)V_3황동인대리님 3 2 6 2 2" xfId="27529" xr:uid="{00000000-0005-0000-0000-0000A61E0000}"/>
    <cellStyle name="_-* #,##0_-;-* #,##0_-;_-* &quot;-&quot;_-;_-@_-_추가적립명세_0908_추가적립업체명세(완료)V_3황동인대리님 3 2 6 3" xfId="23322" xr:uid="{00000000-0005-0000-0000-0000A71E0000}"/>
    <cellStyle name="_-* #,##0_-;-* #,##0_-;_-* &quot;-&quot;_-;_-@_-_추가적립명세_0908_추가적립업체명세(완료)V_3황동인대리님 3 2 7" xfId="2108" xr:uid="{00000000-0005-0000-0000-0000A81E0000}"/>
    <cellStyle name="_-* #,##0_-;-* #,##0_-;_-* &quot;-&quot;_-;_-@_-_추가적립명세_0908_추가적립업체명세(완료)V_3황동인대리님 3 2 7 2" xfId="17196" xr:uid="{00000000-0005-0000-0000-0000A91E0000}"/>
    <cellStyle name="_-* #,##0_-;-* #,##0_-;_-* &quot;-&quot;_-;_-@_-_추가적립명세_0908_추가적립업체명세(완료)V_3황동인대리님 3 2 7 2 2" xfId="27530" xr:uid="{00000000-0005-0000-0000-0000AA1E0000}"/>
    <cellStyle name="_-* #,##0_-;-* #,##0_-;_-* &quot;-&quot;_-;_-@_-_추가적립명세_0908_추가적립업체명세(완료)V_3황동인대리님 3 2 7 3" xfId="23323" xr:uid="{00000000-0005-0000-0000-0000AB1E0000}"/>
    <cellStyle name="_-* #,##0_-;-* #,##0_-;_-* &quot;-&quot;_-;_-@_-_추가적립명세_0908_추가적립업체명세(완료)V_3황동인대리님 3 2 8" xfId="17184" xr:uid="{00000000-0005-0000-0000-0000AC1E0000}"/>
    <cellStyle name="_-* #,##0_-;-* #,##0_-;_-* &quot;-&quot;_-;_-@_-_추가적립명세_0908_추가적립업체명세(완료)V_3황동인대리님 3 2 8 2" xfId="27518" xr:uid="{00000000-0005-0000-0000-0000AD1E0000}"/>
    <cellStyle name="_-* #,##0_-;-* #,##0_-;_-* &quot;-&quot;_-;_-@_-_추가적립명세_0908_추가적립업체명세(완료)V_3황동인대리님 3 2 9" xfId="23311" xr:uid="{00000000-0005-0000-0000-0000AE1E0000}"/>
    <cellStyle name="_-* #,##0_-;-* #,##0_-;_-* &quot;-&quot;_-;_-@_-_추가적립명세_0908_추가적립업체명세(완료)V_3황동인대리님 3 3" xfId="2109" xr:uid="{00000000-0005-0000-0000-0000AF1E0000}"/>
    <cellStyle name="_-* #,##0_-;-* #,##0_-;_-* &quot;-&quot;_-;_-@_-_추가적립명세_0908_추가적립업체명세(완료)V_3황동인대리님 3 3 2" xfId="2110" xr:uid="{00000000-0005-0000-0000-0000B01E0000}"/>
    <cellStyle name="_-* #,##0_-;-* #,##0_-;_-* &quot;-&quot;_-;_-@_-_추가적립명세_0908_추가적립업체명세(완료)V_3황동인대리님 3 3 2 2" xfId="17198" xr:uid="{00000000-0005-0000-0000-0000B11E0000}"/>
    <cellStyle name="_-* #,##0_-;-* #,##0_-;_-* &quot;-&quot;_-;_-@_-_추가적립명세_0908_추가적립업체명세(완료)V_3황동인대리님 3 3 2 2 2" xfId="27532" xr:uid="{00000000-0005-0000-0000-0000B21E0000}"/>
    <cellStyle name="_-* #,##0_-;-* #,##0_-;_-* &quot;-&quot;_-;_-@_-_추가적립명세_0908_추가적립업체명세(완료)V_3황동인대리님 3 3 2 3" xfId="23325" xr:uid="{00000000-0005-0000-0000-0000B31E0000}"/>
    <cellStyle name="_-* #,##0_-;-* #,##0_-;_-* &quot;-&quot;_-;_-@_-_추가적립명세_0908_추가적립업체명세(완료)V_3황동인대리님 3 3 3" xfId="2111" xr:uid="{00000000-0005-0000-0000-0000B41E0000}"/>
    <cellStyle name="_-* #,##0_-;-* #,##0_-;_-* &quot;-&quot;_-;_-@_-_추가적립명세_0908_추가적립업체명세(완료)V_3황동인대리님 3 3 3 2" xfId="17199" xr:uid="{00000000-0005-0000-0000-0000B51E0000}"/>
    <cellStyle name="_-* #,##0_-;-* #,##0_-;_-* &quot;-&quot;_-;_-@_-_추가적립명세_0908_추가적립업체명세(완료)V_3황동인대리님 3 3 3 2 2" xfId="27533" xr:uid="{00000000-0005-0000-0000-0000B61E0000}"/>
    <cellStyle name="_-* #,##0_-;-* #,##0_-;_-* &quot;-&quot;_-;_-@_-_추가적립명세_0908_추가적립업체명세(완료)V_3황동인대리님 3 3 3 3" xfId="23326" xr:uid="{00000000-0005-0000-0000-0000B71E0000}"/>
    <cellStyle name="_-* #,##0_-;-* #,##0_-;_-* &quot;-&quot;_-;_-@_-_추가적립명세_0908_추가적립업체명세(완료)V_3황동인대리님 3 3 4" xfId="17197" xr:uid="{00000000-0005-0000-0000-0000B81E0000}"/>
    <cellStyle name="_-* #,##0_-;-* #,##0_-;_-* &quot;-&quot;_-;_-@_-_추가적립명세_0908_추가적립업체명세(완료)V_3황동인대리님 3 3 4 2" xfId="27531" xr:uid="{00000000-0005-0000-0000-0000B91E0000}"/>
    <cellStyle name="_-* #,##0_-;-* #,##0_-;_-* &quot;-&quot;_-;_-@_-_추가적립명세_0908_추가적립업체명세(완료)V_3황동인대리님 3 3 5" xfId="23324" xr:uid="{00000000-0005-0000-0000-0000BA1E0000}"/>
    <cellStyle name="_-* #,##0_-;-* #,##0_-;_-* &quot;-&quot;_-;_-@_-_추가적립명세_0908_추가적립업체명세(완료)V_3황동인대리님 3 4" xfId="2112" xr:uid="{00000000-0005-0000-0000-0000BB1E0000}"/>
    <cellStyle name="_-* #,##0_-;-* #,##0_-;_-* &quot;-&quot;_-;_-@_-_추가적립명세_0908_추가적립업체명세(완료)V_3황동인대리님 3 4 2" xfId="2113" xr:uid="{00000000-0005-0000-0000-0000BC1E0000}"/>
    <cellStyle name="_-* #,##0_-;-* #,##0_-;_-* &quot;-&quot;_-;_-@_-_추가적립명세_0908_추가적립업체명세(완료)V_3황동인대리님 3 4 2 2" xfId="17201" xr:uid="{00000000-0005-0000-0000-0000BD1E0000}"/>
    <cellStyle name="_-* #,##0_-;-* #,##0_-;_-* &quot;-&quot;_-;_-@_-_추가적립명세_0908_추가적립업체명세(완료)V_3황동인대리님 3 4 2 2 2" xfId="27535" xr:uid="{00000000-0005-0000-0000-0000BE1E0000}"/>
    <cellStyle name="_-* #,##0_-;-* #,##0_-;_-* &quot;-&quot;_-;_-@_-_추가적립명세_0908_추가적립업체명세(완료)V_3황동인대리님 3 4 2 3" xfId="23328" xr:uid="{00000000-0005-0000-0000-0000BF1E0000}"/>
    <cellStyle name="_-* #,##0_-;-* #,##0_-;_-* &quot;-&quot;_-;_-@_-_추가적립명세_0908_추가적립업체명세(완료)V_3황동인대리님 3 4 3" xfId="2114" xr:uid="{00000000-0005-0000-0000-0000C01E0000}"/>
    <cellStyle name="_-* #,##0_-;-* #,##0_-;_-* &quot;-&quot;_-;_-@_-_추가적립명세_0908_추가적립업체명세(완료)V_3황동인대리님 3 4 3 2" xfId="17202" xr:uid="{00000000-0005-0000-0000-0000C11E0000}"/>
    <cellStyle name="_-* #,##0_-;-* #,##0_-;_-* &quot;-&quot;_-;_-@_-_추가적립명세_0908_추가적립업체명세(완료)V_3황동인대리님 3 4 3 2 2" xfId="27536" xr:uid="{00000000-0005-0000-0000-0000C21E0000}"/>
    <cellStyle name="_-* #,##0_-;-* #,##0_-;_-* &quot;-&quot;_-;_-@_-_추가적립명세_0908_추가적립업체명세(완료)V_3황동인대리님 3 4 3 3" xfId="23329" xr:uid="{00000000-0005-0000-0000-0000C31E0000}"/>
    <cellStyle name="_-* #,##0_-;-* #,##0_-;_-* &quot;-&quot;_-;_-@_-_추가적립명세_0908_추가적립업체명세(완료)V_3황동인대리님 3 4 4" xfId="17200" xr:uid="{00000000-0005-0000-0000-0000C41E0000}"/>
    <cellStyle name="_-* #,##0_-;-* #,##0_-;_-* &quot;-&quot;_-;_-@_-_추가적립명세_0908_추가적립업체명세(완료)V_3황동인대리님 3 4 4 2" xfId="27534" xr:uid="{00000000-0005-0000-0000-0000C51E0000}"/>
    <cellStyle name="_-* #,##0_-;-* #,##0_-;_-* &quot;-&quot;_-;_-@_-_추가적립명세_0908_추가적립업체명세(완료)V_3황동인대리님 3 4 5" xfId="23327" xr:uid="{00000000-0005-0000-0000-0000C61E0000}"/>
    <cellStyle name="_-* #,##0_-;-* #,##0_-;_-* &quot;-&quot;_-;_-@_-_추가적립명세_0908_추가적립업체명세(완료)V_3황동인대리님 3 5" xfId="2115" xr:uid="{00000000-0005-0000-0000-0000C71E0000}"/>
    <cellStyle name="_-* #,##0_-;-* #,##0_-;_-* &quot;-&quot;_-;_-@_-_추가적립명세_0908_추가적립업체명세(완료)V_3황동인대리님 3 5 2" xfId="2116" xr:uid="{00000000-0005-0000-0000-0000C81E0000}"/>
    <cellStyle name="_-* #,##0_-;-* #,##0_-;_-* &quot;-&quot;_-;_-@_-_추가적립명세_0908_추가적립업체명세(완료)V_3황동인대리님 3 5 2 2" xfId="17204" xr:uid="{00000000-0005-0000-0000-0000C91E0000}"/>
    <cellStyle name="_-* #,##0_-;-* #,##0_-;_-* &quot;-&quot;_-;_-@_-_추가적립명세_0908_추가적립업체명세(완료)V_3황동인대리님 3 5 2 2 2" xfId="27538" xr:uid="{00000000-0005-0000-0000-0000CA1E0000}"/>
    <cellStyle name="_-* #,##0_-;-* #,##0_-;_-* &quot;-&quot;_-;_-@_-_추가적립명세_0908_추가적립업체명세(완료)V_3황동인대리님 3 5 2 3" xfId="23331" xr:uid="{00000000-0005-0000-0000-0000CB1E0000}"/>
    <cellStyle name="_-* #,##0_-;-* #,##0_-;_-* &quot;-&quot;_-;_-@_-_추가적립명세_0908_추가적립업체명세(완료)V_3황동인대리님 3 5 3" xfId="2117" xr:uid="{00000000-0005-0000-0000-0000CC1E0000}"/>
    <cellStyle name="_-* #,##0_-;-* #,##0_-;_-* &quot;-&quot;_-;_-@_-_추가적립명세_0908_추가적립업체명세(완료)V_3황동인대리님 3 5 3 2" xfId="17205" xr:uid="{00000000-0005-0000-0000-0000CD1E0000}"/>
    <cellStyle name="_-* #,##0_-;-* #,##0_-;_-* &quot;-&quot;_-;_-@_-_추가적립명세_0908_추가적립업체명세(완료)V_3황동인대리님 3 5 3 2 2" xfId="27539" xr:uid="{00000000-0005-0000-0000-0000CE1E0000}"/>
    <cellStyle name="_-* #,##0_-;-* #,##0_-;_-* &quot;-&quot;_-;_-@_-_추가적립명세_0908_추가적립업체명세(완료)V_3황동인대리님 3 5 3 3" xfId="23332" xr:uid="{00000000-0005-0000-0000-0000CF1E0000}"/>
    <cellStyle name="_-* #,##0_-;-* #,##0_-;_-* &quot;-&quot;_-;_-@_-_추가적립명세_0908_추가적립업체명세(완료)V_3황동인대리님 3 5 4" xfId="17203" xr:uid="{00000000-0005-0000-0000-0000D01E0000}"/>
    <cellStyle name="_-* #,##0_-;-* #,##0_-;_-* &quot;-&quot;_-;_-@_-_추가적립명세_0908_추가적립업체명세(완료)V_3황동인대리님 3 5 4 2" xfId="27537" xr:uid="{00000000-0005-0000-0000-0000D11E0000}"/>
    <cellStyle name="_-* #,##0_-;-* #,##0_-;_-* &quot;-&quot;_-;_-@_-_추가적립명세_0908_추가적립업체명세(완료)V_3황동인대리님 3 5 5" xfId="23330" xr:uid="{00000000-0005-0000-0000-0000D21E0000}"/>
    <cellStyle name="_-* #,##0_-;-* #,##0_-;_-* &quot;-&quot;_-;_-@_-_추가적립명세_0908_추가적립업체명세(완료)V_3황동인대리님 3 6" xfId="2118" xr:uid="{00000000-0005-0000-0000-0000D31E0000}"/>
    <cellStyle name="_-* #,##0_-;-* #,##0_-;_-* &quot;-&quot;_-;_-@_-_추가적립명세_0908_추가적립업체명세(완료)V_3황동인대리님 3 6 2" xfId="17206" xr:uid="{00000000-0005-0000-0000-0000D41E0000}"/>
    <cellStyle name="_-* #,##0_-;-* #,##0_-;_-* &quot;-&quot;_-;_-@_-_추가적립명세_0908_추가적립업체명세(완료)V_3황동인대리님 3 6 2 2" xfId="27540" xr:uid="{00000000-0005-0000-0000-0000D51E0000}"/>
    <cellStyle name="_-* #,##0_-;-* #,##0_-;_-* &quot;-&quot;_-;_-@_-_추가적립명세_0908_추가적립업체명세(완료)V_3황동인대리님 3 6 3" xfId="23333" xr:uid="{00000000-0005-0000-0000-0000D61E0000}"/>
    <cellStyle name="_-* #,##0_-;-* #,##0_-;_-* &quot;-&quot;_-;_-@_-_추가적립명세_0908_추가적립업체명세(완료)V_3황동인대리님 3 7" xfId="2119" xr:uid="{00000000-0005-0000-0000-0000D71E0000}"/>
    <cellStyle name="_-* #,##0_-;-* #,##0_-;_-* &quot;-&quot;_-;_-@_-_추가적립명세_0908_추가적립업체명세(완료)V_3황동인대리님 3 7 2" xfId="17207" xr:uid="{00000000-0005-0000-0000-0000D81E0000}"/>
    <cellStyle name="_-* #,##0_-;-* #,##0_-;_-* &quot;-&quot;_-;_-@_-_추가적립명세_0908_추가적립업체명세(완료)V_3황동인대리님 3 7 2 2" xfId="27541" xr:uid="{00000000-0005-0000-0000-0000D91E0000}"/>
    <cellStyle name="_-* #,##0_-;-* #,##0_-;_-* &quot;-&quot;_-;_-@_-_추가적립명세_0908_추가적립업체명세(완료)V_3황동인대리님 3 7 3" xfId="23334" xr:uid="{00000000-0005-0000-0000-0000DA1E0000}"/>
    <cellStyle name="_-* #,##0_-;-* #,##0_-;_-* &quot;-&quot;_-;_-@_-_추가적립명세_0908_추가적립업체명세(완료)V_3황동인대리님 3 8" xfId="2120" xr:uid="{00000000-0005-0000-0000-0000DB1E0000}"/>
    <cellStyle name="_-* #,##0_-;-* #,##0_-;_-* &quot;-&quot;_-;_-@_-_추가적립명세_0908_추가적립업체명세(완료)V_3황동인대리님 3 8 2" xfId="17208" xr:uid="{00000000-0005-0000-0000-0000DC1E0000}"/>
    <cellStyle name="_-* #,##0_-;-* #,##0_-;_-* &quot;-&quot;_-;_-@_-_추가적립명세_0908_추가적립업체명세(완료)V_3황동인대리님 3 8 2 2" xfId="27542" xr:uid="{00000000-0005-0000-0000-0000DD1E0000}"/>
    <cellStyle name="_-* #,##0_-;-* #,##0_-;_-* &quot;-&quot;_-;_-@_-_추가적립명세_0908_추가적립업체명세(완료)V_3황동인대리님 3 8 3" xfId="23335" xr:uid="{00000000-0005-0000-0000-0000DE1E0000}"/>
    <cellStyle name="_-* #,##0_-;-* #,##0_-;_-* &quot;-&quot;_-;_-@_-_추가적립명세_0908_추가적립업체명세(완료)V_3황동인대리님 3 9" xfId="17183" xr:uid="{00000000-0005-0000-0000-0000DF1E0000}"/>
    <cellStyle name="_-* #,##0_-;-* #,##0_-;_-* &quot;-&quot;_-;_-@_-_추가적립명세_0908_추가적립업체명세(완료)V_3황동인대리님 3 9 2" xfId="27517" xr:uid="{00000000-0005-0000-0000-0000E01E0000}"/>
    <cellStyle name="_-* #,##0_-;-* #,##0_-;_-* &quot;-&quot;_-;_-@_-_추가적립명세_0908_추가적립업체명세(완료)V_3황동인대리님 4" xfId="2121" xr:uid="{00000000-0005-0000-0000-0000E11E0000}"/>
    <cellStyle name="_-* #,##0_-;-* #,##0_-;_-* &quot;-&quot;_-;_-@_-_추가적립명세_0908_추가적립업체명세(완료)V_3황동인대리님 4 10" xfId="23336" xr:uid="{00000000-0005-0000-0000-0000E21E0000}"/>
    <cellStyle name="_-* #,##0_-;-* #,##0_-;_-* &quot;-&quot;_-;_-@_-_추가적립명세_0908_추가적립업체명세(완료)V_3황동인대리님 4 2" xfId="2122" xr:uid="{00000000-0005-0000-0000-0000E31E0000}"/>
    <cellStyle name="_-* #,##0_-;-* #,##0_-;_-* &quot;-&quot;_-;_-@_-_추가적립명세_0908_추가적립업체명세(완료)V_3황동인대리님 4 2 2" xfId="2123" xr:uid="{00000000-0005-0000-0000-0000E41E0000}"/>
    <cellStyle name="_-* #,##0_-;-* #,##0_-;_-* &quot;-&quot;_-;_-@_-_추가적립명세_0908_추가적립업체명세(완료)V_3황동인대리님 4 2 2 2" xfId="2124" xr:uid="{00000000-0005-0000-0000-0000E51E0000}"/>
    <cellStyle name="_-* #,##0_-;-* #,##0_-;_-* &quot;-&quot;_-;_-@_-_추가적립명세_0908_추가적립업체명세(완료)V_3황동인대리님 4 2 2 2 2" xfId="17212" xr:uid="{00000000-0005-0000-0000-0000E61E0000}"/>
    <cellStyle name="_-* #,##0_-;-* #,##0_-;_-* &quot;-&quot;_-;_-@_-_추가적립명세_0908_추가적립업체명세(완료)V_3황동인대리님 4 2 2 2 2 2" xfId="27546" xr:uid="{00000000-0005-0000-0000-0000E71E0000}"/>
    <cellStyle name="_-* #,##0_-;-* #,##0_-;_-* &quot;-&quot;_-;_-@_-_추가적립명세_0908_추가적립업체명세(완료)V_3황동인대리님 4 2 2 2 3" xfId="23339" xr:uid="{00000000-0005-0000-0000-0000E81E0000}"/>
    <cellStyle name="_-* #,##0_-;-* #,##0_-;_-* &quot;-&quot;_-;_-@_-_추가적립명세_0908_추가적립업체명세(완료)V_3황동인대리님 4 2 2 3" xfId="2125" xr:uid="{00000000-0005-0000-0000-0000E91E0000}"/>
    <cellStyle name="_-* #,##0_-;-* #,##0_-;_-* &quot;-&quot;_-;_-@_-_추가적립명세_0908_추가적립업체명세(완료)V_3황동인대리님 4 2 2 3 2" xfId="17213" xr:uid="{00000000-0005-0000-0000-0000EA1E0000}"/>
    <cellStyle name="_-* #,##0_-;-* #,##0_-;_-* &quot;-&quot;_-;_-@_-_추가적립명세_0908_추가적립업체명세(완료)V_3황동인대리님 4 2 2 3 2 2" xfId="27547" xr:uid="{00000000-0005-0000-0000-0000EB1E0000}"/>
    <cellStyle name="_-* #,##0_-;-* #,##0_-;_-* &quot;-&quot;_-;_-@_-_추가적립명세_0908_추가적립업체명세(완료)V_3황동인대리님 4 2 2 3 3" xfId="23340" xr:uid="{00000000-0005-0000-0000-0000EC1E0000}"/>
    <cellStyle name="_-* #,##0_-;-* #,##0_-;_-* &quot;-&quot;_-;_-@_-_추가적립명세_0908_추가적립업체명세(완료)V_3황동인대리님 4 2 2 4" xfId="17211" xr:uid="{00000000-0005-0000-0000-0000ED1E0000}"/>
    <cellStyle name="_-* #,##0_-;-* #,##0_-;_-* &quot;-&quot;_-;_-@_-_추가적립명세_0908_추가적립업체명세(완료)V_3황동인대리님 4 2 2 4 2" xfId="27545" xr:uid="{00000000-0005-0000-0000-0000EE1E0000}"/>
    <cellStyle name="_-* #,##0_-;-* #,##0_-;_-* &quot;-&quot;_-;_-@_-_추가적립명세_0908_추가적립업체명세(완료)V_3황동인대리님 4 2 2 5" xfId="23338" xr:uid="{00000000-0005-0000-0000-0000EF1E0000}"/>
    <cellStyle name="_-* #,##0_-;-* #,##0_-;_-* &quot;-&quot;_-;_-@_-_추가적립명세_0908_추가적립업체명세(완료)V_3황동인대리님 4 2 3" xfId="2126" xr:uid="{00000000-0005-0000-0000-0000F01E0000}"/>
    <cellStyle name="_-* #,##0_-;-* #,##0_-;_-* &quot;-&quot;_-;_-@_-_추가적립명세_0908_추가적립업체명세(완료)V_3황동인대리님 4 2 3 2" xfId="2127" xr:uid="{00000000-0005-0000-0000-0000F11E0000}"/>
    <cellStyle name="_-* #,##0_-;-* #,##0_-;_-* &quot;-&quot;_-;_-@_-_추가적립명세_0908_추가적립업체명세(완료)V_3황동인대리님 4 2 3 2 2" xfId="17215" xr:uid="{00000000-0005-0000-0000-0000F21E0000}"/>
    <cellStyle name="_-* #,##0_-;-* #,##0_-;_-* &quot;-&quot;_-;_-@_-_추가적립명세_0908_추가적립업체명세(완료)V_3황동인대리님 4 2 3 2 2 2" xfId="27549" xr:uid="{00000000-0005-0000-0000-0000F31E0000}"/>
    <cellStyle name="_-* #,##0_-;-* #,##0_-;_-* &quot;-&quot;_-;_-@_-_추가적립명세_0908_추가적립업체명세(완료)V_3황동인대리님 4 2 3 2 3" xfId="23342" xr:uid="{00000000-0005-0000-0000-0000F41E0000}"/>
    <cellStyle name="_-* #,##0_-;-* #,##0_-;_-* &quot;-&quot;_-;_-@_-_추가적립명세_0908_추가적립업체명세(완료)V_3황동인대리님 4 2 3 3" xfId="2128" xr:uid="{00000000-0005-0000-0000-0000F51E0000}"/>
    <cellStyle name="_-* #,##0_-;-* #,##0_-;_-* &quot;-&quot;_-;_-@_-_추가적립명세_0908_추가적립업체명세(완료)V_3황동인대리님 4 2 3 3 2" xfId="17216" xr:uid="{00000000-0005-0000-0000-0000F61E0000}"/>
    <cellStyle name="_-* #,##0_-;-* #,##0_-;_-* &quot;-&quot;_-;_-@_-_추가적립명세_0908_추가적립업체명세(완료)V_3황동인대리님 4 2 3 3 2 2" xfId="27550" xr:uid="{00000000-0005-0000-0000-0000F71E0000}"/>
    <cellStyle name="_-* #,##0_-;-* #,##0_-;_-* &quot;-&quot;_-;_-@_-_추가적립명세_0908_추가적립업체명세(완료)V_3황동인대리님 4 2 3 3 3" xfId="23343" xr:uid="{00000000-0005-0000-0000-0000F81E0000}"/>
    <cellStyle name="_-* #,##0_-;-* #,##0_-;_-* &quot;-&quot;_-;_-@_-_추가적립명세_0908_추가적립업체명세(완료)V_3황동인대리님 4 2 3 4" xfId="17214" xr:uid="{00000000-0005-0000-0000-0000F91E0000}"/>
    <cellStyle name="_-* #,##0_-;-* #,##0_-;_-* &quot;-&quot;_-;_-@_-_추가적립명세_0908_추가적립업체명세(완료)V_3황동인대리님 4 2 3 4 2" xfId="27548" xr:uid="{00000000-0005-0000-0000-0000FA1E0000}"/>
    <cellStyle name="_-* #,##0_-;-* #,##0_-;_-* &quot;-&quot;_-;_-@_-_추가적립명세_0908_추가적립업체명세(완료)V_3황동인대리님 4 2 3 5" xfId="23341" xr:uid="{00000000-0005-0000-0000-0000FB1E0000}"/>
    <cellStyle name="_-* #,##0_-;-* #,##0_-;_-* &quot;-&quot;_-;_-@_-_추가적립명세_0908_추가적립업체명세(완료)V_3황동인대리님 4 2 4" xfId="2129" xr:uid="{00000000-0005-0000-0000-0000FC1E0000}"/>
    <cellStyle name="_-* #,##0_-;-* #,##0_-;_-* &quot;-&quot;_-;_-@_-_추가적립명세_0908_추가적립업체명세(완료)V_3황동인대리님 4 2 4 2" xfId="2130" xr:uid="{00000000-0005-0000-0000-0000FD1E0000}"/>
    <cellStyle name="_-* #,##0_-;-* #,##0_-;_-* &quot;-&quot;_-;_-@_-_추가적립명세_0908_추가적립업체명세(완료)V_3황동인대리님 4 2 4 2 2" xfId="17218" xr:uid="{00000000-0005-0000-0000-0000FE1E0000}"/>
    <cellStyle name="_-* #,##0_-;-* #,##0_-;_-* &quot;-&quot;_-;_-@_-_추가적립명세_0908_추가적립업체명세(완료)V_3황동인대리님 4 2 4 2 2 2" xfId="27552" xr:uid="{00000000-0005-0000-0000-0000FF1E0000}"/>
    <cellStyle name="_-* #,##0_-;-* #,##0_-;_-* &quot;-&quot;_-;_-@_-_추가적립명세_0908_추가적립업체명세(완료)V_3황동인대리님 4 2 4 2 3" xfId="23345" xr:uid="{00000000-0005-0000-0000-0000001F0000}"/>
    <cellStyle name="_-* #,##0_-;-* #,##0_-;_-* &quot;-&quot;_-;_-@_-_추가적립명세_0908_추가적립업체명세(완료)V_3황동인대리님 4 2 4 3" xfId="2131" xr:uid="{00000000-0005-0000-0000-0000011F0000}"/>
    <cellStyle name="_-* #,##0_-;-* #,##0_-;_-* &quot;-&quot;_-;_-@_-_추가적립명세_0908_추가적립업체명세(완료)V_3황동인대리님 4 2 4 3 2" xfId="17219" xr:uid="{00000000-0005-0000-0000-0000021F0000}"/>
    <cellStyle name="_-* #,##0_-;-* #,##0_-;_-* &quot;-&quot;_-;_-@_-_추가적립명세_0908_추가적립업체명세(완료)V_3황동인대리님 4 2 4 3 2 2" xfId="27553" xr:uid="{00000000-0005-0000-0000-0000031F0000}"/>
    <cellStyle name="_-* #,##0_-;-* #,##0_-;_-* &quot;-&quot;_-;_-@_-_추가적립명세_0908_추가적립업체명세(완료)V_3황동인대리님 4 2 4 3 3" xfId="23346" xr:uid="{00000000-0005-0000-0000-0000041F0000}"/>
    <cellStyle name="_-* #,##0_-;-* #,##0_-;_-* &quot;-&quot;_-;_-@_-_추가적립명세_0908_추가적립업체명세(완료)V_3황동인대리님 4 2 4 4" xfId="17217" xr:uid="{00000000-0005-0000-0000-0000051F0000}"/>
    <cellStyle name="_-* #,##0_-;-* #,##0_-;_-* &quot;-&quot;_-;_-@_-_추가적립명세_0908_추가적립업체명세(완료)V_3황동인대리님 4 2 4 4 2" xfId="27551" xr:uid="{00000000-0005-0000-0000-0000061F0000}"/>
    <cellStyle name="_-* #,##0_-;-* #,##0_-;_-* &quot;-&quot;_-;_-@_-_추가적립명세_0908_추가적립업체명세(완료)V_3황동인대리님 4 2 4 5" xfId="23344" xr:uid="{00000000-0005-0000-0000-0000071F0000}"/>
    <cellStyle name="_-* #,##0_-;-* #,##0_-;_-* &quot;-&quot;_-;_-@_-_추가적립명세_0908_추가적립업체명세(완료)V_3황동인대리님 4 2 5" xfId="2132" xr:uid="{00000000-0005-0000-0000-0000081F0000}"/>
    <cellStyle name="_-* #,##0_-;-* #,##0_-;_-* &quot;-&quot;_-;_-@_-_추가적립명세_0908_추가적립업체명세(완료)V_3황동인대리님 4 2 5 2" xfId="17220" xr:uid="{00000000-0005-0000-0000-0000091F0000}"/>
    <cellStyle name="_-* #,##0_-;-* #,##0_-;_-* &quot;-&quot;_-;_-@_-_추가적립명세_0908_추가적립업체명세(완료)V_3황동인대리님 4 2 5 2 2" xfId="27554" xr:uid="{00000000-0005-0000-0000-00000A1F0000}"/>
    <cellStyle name="_-* #,##0_-;-* #,##0_-;_-* &quot;-&quot;_-;_-@_-_추가적립명세_0908_추가적립업체명세(완료)V_3황동인대리님 4 2 5 3" xfId="23347" xr:uid="{00000000-0005-0000-0000-00000B1F0000}"/>
    <cellStyle name="_-* #,##0_-;-* #,##0_-;_-* &quot;-&quot;_-;_-@_-_추가적립명세_0908_추가적립업체명세(완료)V_3황동인대리님 4 2 6" xfId="2133" xr:uid="{00000000-0005-0000-0000-00000C1F0000}"/>
    <cellStyle name="_-* #,##0_-;-* #,##0_-;_-* &quot;-&quot;_-;_-@_-_추가적립명세_0908_추가적립업체명세(완료)V_3황동인대리님 4 2 6 2" xfId="17221" xr:uid="{00000000-0005-0000-0000-00000D1F0000}"/>
    <cellStyle name="_-* #,##0_-;-* #,##0_-;_-* &quot;-&quot;_-;_-@_-_추가적립명세_0908_추가적립업체명세(완료)V_3황동인대리님 4 2 6 2 2" xfId="27555" xr:uid="{00000000-0005-0000-0000-00000E1F0000}"/>
    <cellStyle name="_-* #,##0_-;-* #,##0_-;_-* &quot;-&quot;_-;_-@_-_추가적립명세_0908_추가적립업체명세(완료)V_3황동인대리님 4 2 6 3" xfId="23348" xr:uid="{00000000-0005-0000-0000-00000F1F0000}"/>
    <cellStyle name="_-* #,##0_-;-* #,##0_-;_-* &quot;-&quot;_-;_-@_-_추가적립명세_0908_추가적립업체명세(완료)V_3황동인대리님 4 2 7" xfId="2134" xr:uid="{00000000-0005-0000-0000-0000101F0000}"/>
    <cellStyle name="_-* #,##0_-;-* #,##0_-;_-* &quot;-&quot;_-;_-@_-_추가적립명세_0908_추가적립업체명세(완료)V_3황동인대리님 4 2 7 2" xfId="17222" xr:uid="{00000000-0005-0000-0000-0000111F0000}"/>
    <cellStyle name="_-* #,##0_-;-* #,##0_-;_-* &quot;-&quot;_-;_-@_-_추가적립명세_0908_추가적립업체명세(완료)V_3황동인대리님 4 2 7 2 2" xfId="27556" xr:uid="{00000000-0005-0000-0000-0000121F0000}"/>
    <cellStyle name="_-* #,##0_-;-* #,##0_-;_-* &quot;-&quot;_-;_-@_-_추가적립명세_0908_추가적립업체명세(완료)V_3황동인대리님 4 2 7 3" xfId="23349" xr:uid="{00000000-0005-0000-0000-0000131F0000}"/>
    <cellStyle name="_-* #,##0_-;-* #,##0_-;_-* &quot;-&quot;_-;_-@_-_추가적립명세_0908_추가적립업체명세(완료)V_3황동인대리님 4 2 8" xfId="17210" xr:uid="{00000000-0005-0000-0000-0000141F0000}"/>
    <cellStyle name="_-* #,##0_-;-* #,##0_-;_-* &quot;-&quot;_-;_-@_-_추가적립명세_0908_추가적립업체명세(완료)V_3황동인대리님 4 2 8 2" xfId="27544" xr:uid="{00000000-0005-0000-0000-0000151F0000}"/>
    <cellStyle name="_-* #,##0_-;-* #,##0_-;_-* &quot;-&quot;_-;_-@_-_추가적립명세_0908_추가적립업체명세(완료)V_3황동인대리님 4 2 9" xfId="23337" xr:uid="{00000000-0005-0000-0000-0000161F0000}"/>
    <cellStyle name="_-* #,##0_-;-* #,##0_-;_-* &quot;-&quot;_-;_-@_-_추가적립명세_0908_추가적립업체명세(완료)V_3황동인대리님 4 3" xfId="2135" xr:uid="{00000000-0005-0000-0000-0000171F0000}"/>
    <cellStyle name="_-* #,##0_-;-* #,##0_-;_-* &quot;-&quot;_-;_-@_-_추가적립명세_0908_추가적립업체명세(완료)V_3황동인대리님 4 3 2" xfId="2136" xr:uid="{00000000-0005-0000-0000-0000181F0000}"/>
    <cellStyle name="_-* #,##0_-;-* #,##0_-;_-* &quot;-&quot;_-;_-@_-_추가적립명세_0908_추가적립업체명세(완료)V_3황동인대리님 4 3 2 2" xfId="17224" xr:uid="{00000000-0005-0000-0000-0000191F0000}"/>
    <cellStyle name="_-* #,##0_-;-* #,##0_-;_-* &quot;-&quot;_-;_-@_-_추가적립명세_0908_추가적립업체명세(완료)V_3황동인대리님 4 3 2 2 2" xfId="27558" xr:uid="{00000000-0005-0000-0000-00001A1F0000}"/>
    <cellStyle name="_-* #,##0_-;-* #,##0_-;_-* &quot;-&quot;_-;_-@_-_추가적립명세_0908_추가적립업체명세(완료)V_3황동인대리님 4 3 2 3" xfId="23351" xr:uid="{00000000-0005-0000-0000-00001B1F0000}"/>
    <cellStyle name="_-* #,##0_-;-* #,##0_-;_-* &quot;-&quot;_-;_-@_-_추가적립명세_0908_추가적립업체명세(완료)V_3황동인대리님 4 3 3" xfId="2137" xr:uid="{00000000-0005-0000-0000-00001C1F0000}"/>
    <cellStyle name="_-* #,##0_-;-* #,##0_-;_-* &quot;-&quot;_-;_-@_-_추가적립명세_0908_추가적립업체명세(완료)V_3황동인대리님 4 3 3 2" xfId="17225" xr:uid="{00000000-0005-0000-0000-00001D1F0000}"/>
    <cellStyle name="_-* #,##0_-;-* #,##0_-;_-* &quot;-&quot;_-;_-@_-_추가적립명세_0908_추가적립업체명세(완료)V_3황동인대리님 4 3 3 2 2" xfId="27559" xr:uid="{00000000-0005-0000-0000-00001E1F0000}"/>
    <cellStyle name="_-* #,##0_-;-* #,##0_-;_-* &quot;-&quot;_-;_-@_-_추가적립명세_0908_추가적립업체명세(완료)V_3황동인대리님 4 3 3 3" xfId="23352" xr:uid="{00000000-0005-0000-0000-00001F1F0000}"/>
    <cellStyle name="_-* #,##0_-;-* #,##0_-;_-* &quot;-&quot;_-;_-@_-_추가적립명세_0908_추가적립업체명세(완료)V_3황동인대리님 4 3 4" xfId="17223" xr:uid="{00000000-0005-0000-0000-0000201F0000}"/>
    <cellStyle name="_-* #,##0_-;-* #,##0_-;_-* &quot;-&quot;_-;_-@_-_추가적립명세_0908_추가적립업체명세(완료)V_3황동인대리님 4 3 4 2" xfId="27557" xr:uid="{00000000-0005-0000-0000-0000211F0000}"/>
    <cellStyle name="_-* #,##0_-;-* #,##0_-;_-* &quot;-&quot;_-;_-@_-_추가적립명세_0908_추가적립업체명세(완료)V_3황동인대리님 4 3 5" xfId="23350" xr:uid="{00000000-0005-0000-0000-0000221F0000}"/>
    <cellStyle name="_-* #,##0_-;-* #,##0_-;_-* &quot;-&quot;_-;_-@_-_추가적립명세_0908_추가적립업체명세(완료)V_3황동인대리님 4 4" xfId="2138" xr:uid="{00000000-0005-0000-0000-0000231F0000}"/>
    <cellStyle name="_-* #,##0_-;-* #,##0_-;_-* &quot;-&quot;_-;_-@_-_추가적립명세_0908_추가적립업체명세(완료)V_3황동인대리님 4 4 2" xfId="2139" xr:uid="{00000000-0005-0000-0000-0000241F0000}"/>
    <cellStyle name="_-* #,##0_-;-* #,##0_-;_-* &quot;-&quot;_-;_-@_-_추가적립명세_0908_추가적립업체명세(완료)V_3황동인대리님 4 4 2 2" xfId="17227" xr:uid="{00000000-0005-0000-0000-0000251F0000}"/>
    <cellStyle name="_-* #,##0_-;-* #,##0_-;_-* &quot;-&quot;_-;_-@_-_추가적립명세_0908_추가적립업체명세(완료)V_3황동인대리님 4 4 2 2 2" xfId="27561" xr:uid="{00000000-0005-0000-0000-0000261F0000}"/>
    <cellStyle name="_-* #,##0_-;-* #,##0_-;_-* &quot;-&quot;_-;_-@_-_추가적립명세_0908_추가적립업체명세(완료)V_3황동인대리님 4 4 2 3" xfId="23354" xr:uid="{00000000-0005-0000-0000-0000271F0000}"/>
    <cellStyle name="_-* #,##0_-;-* #,##0_-;_-* &quot;-&quot;_-;_-@_-_추가적립명세_0908_추가적립업체명세(완료)V_3황동인대리님 4 4 3" xfId="2140" xr:uid="{00000000-0005-0000-0000-0000281F0000}"/>
    <cellStyle name="_-* #,##0_-;-* #,##0_-;_-* &quot;-&quot;_-;_-@_-_추가적립명세_0908_추가적립업체명세(완료)V_3황동인대리님 4 4 3 2" xfId="17228" xr:uid="{00000000-0005-0000-0000-0000291F0000}"/>
    <cellStyle name="_-* #,##0_-;-* #,##0_-;_-* &quot;-&quot;_-;_-@_-_추가적립명세_0908_추가적립업체명세(완료)V_3황동인대리님 4 4 3 2 2" xfId="27562" xr:uid="{00000000-0005-0000-0000-00002A1F0000}"/>
    <cellStyle name="_-* #,##0_-;-* #,##0_-;_-* &quot;-&quot;_-;_-@_-_추가적립명세_0908_추가적립업체명세(완료)V_3황동인대리님 4 4 3 3" xfId="23355" xr:uid="{00000000-0005-0000-0000-00002B1F0000}"/>
    <cellStyle name="_-* #,##0_-;-* #,##0_-;_-* &quot;-&quot;_-;_-@_-_추가적립명세_0908_추가적립업체명세(완료)V_3황동인대리님 4 4 4" xfId="17226" xr:uid="{00000000-0005-0000-0000-00002C1F0000}"/>
    <cellStyle name="_-* #,##0_-;-* #,##0_-;_-* &quot;-&quot;_-;_-@_-_추가적립명세_0908_추가적립업체명세(완료)V_3황동인대리님 4 4 4 2" xfId="27560" xr:uid="{00000000-0005-0000-0000-00002D1F0000}"/>
    <cellStyle name="_-* #,##0_-;-* #,##0_-;_-* &quot;-&quot;_-;_-@_-_추가적립명세_0908_추가적립업체명세(완료)V_3황동인대리님 4 4 5" xfId="23353" xr:uid="{00000000-0005-0000-0000-00002E1F0000}"/>
    <cellStyle name="_-* #,##0_-;-* #,##0_-;_-* &quot;-&quot;_-;_-@_-_추가적립명세_0908_추가적립업체명세(완료)V_3황동인대리님 4 5" xfId="2141" xr:uid="{00000000-0005-0000-0000-00002F1F0000}"/>
    <cellStyle name="_-* #,##0_-;-* #,##0_-;_-* &quot;-&quot;_-;_-@_-_추가적립명세_0908_추가적립업체명세(완료)V_3황동인대리님 4 5 2" xfId="2142" xr:uid="{00000000-0005-0000-0000-0000301F0000}"/>
    <cellStyle name="_-* #,##0_-;-* #,##0_-;_-* &quot;-&quot;_-;_-@_-_추가적립명세_0908_추가적립업체명세(완료)V_3황동인대리님 4 5 2 2" xfId="17230" xr:uid="{00000000-0005-0000-0000-0000311F0000}"/>
    <cellStyle name="_-* #,##0_-;-* #,##0_-;_-* &quot;-&quot;_-;_-@_-_추가적립명세_0908_추가적립업체명세(완료)V_3황동인대리님 4 5 2 2 2" xfId="27564" xr:uid="{00000000-0005-0000-0000-0000321F0000}"/>
    <cellStyle name="_-* #,##0_-;-* #,##0_-;_-* &quot;-&quot;_-;_-@_-_추가적립명세_0908_추가적립업체명세(완료)V_3황동인대리님 4 5 2 3" xfId="23357" xr:uid="{00000000-0005-0000-0000-0000331F0000}"/>
    <cellStyle name="_-* #,##0_-;-* #,##0_-;_-* &quot;-&quot;_-;_-@_-_추가적립명세_0908_추가적립업체명세(완료)V_3황동인대리님 4 5 3" xfId="2143" xr:uid="{00000000-0005-0000-0000-0000341F0000}"/>
    <cellStyle name="_-* #,##0_-;-* #,##0_-;_-* &quot;-&quot;_-;_-@_-_추가적립명세_0908_추가적립업체명세(완료)V_3황동인대리님 4 5 3 2" xfId="17231" xr:uid="{00000000-0005-0000-0000-0000351F0000}"/>
    <cellStyle name="_-* #,##0_-;-* #,##0_-;_-* &quot;-&quot;_-;_-@_-_추가적립명세_0908_추가적립업체명세(완료)V_3황동인대리님 4 5 3 2 2" xfId="27565" xr:uid="{00000000-0005-0000-0000-0000361F0000}"/>
    <cellStyle name="_-* #,##0_-;-* #,##0_-;_-* &quot;-&quot;_-;_-@_-_추가적립명세_0908_추가적립업체명세(완료)V_3황동인대리님 4 5 3 3" xfId="23358" xr:uid="{00000000-0005-0000-0000-0000371F0000}"/>
    <cellStyle name="_-* #,##0_-;-* #,##0_-;_-* &quot;-&quot;_-;_-@_-_추가적립명세_0908_추가적립업체명세(완료)V_3황동인대리님 4 5 4" xfId="17229" xr:uid="{00000000-0005-0000-0000-0000381F0000}"/>
    <cellStyle name="_-* #,##0_-;-* #,##0_-;_-* &quot;-&quot;_-;_-@_-_추가적립명세_0908_추가적립업체명세(완료)V_3황동인대리님 4 5 4 2" xfId="27563" xr:uid="{00000000-0005-0000-0000-0000391F0000}"/>
    <cellStyle name="_-* #,##0_-;-* #,##0_-;_-* &quot;-&quot;_-;_-@_-_추가적립명세_0908_추가적립업체명세(완료)V_3황동인대리님 4 5 5" xfId="23356" xr:uid="{00000000-0005-0000-0000-00003A1F0000}"/>
    <cellStyle name="_-* #,##0_-;-* #,##0_-;_-* &quot;-&quot;_-;_-@_-_추가적립명세_0908_추가적립업체명세(완료)V_3황동인대리님 4 6" xfId="2144" xr:uid="{00000000-0005-0000-0000-00003B1F0000}"/>
    <cellStyle name="_-* #,##0_-;-* #,##0_-;_-* &quot;-&quot;_-;_-@_-_추가적립명세_0908_추가적립업체명세(완료)V_3황동인대리님 4 6 2" xfId="17232" xr:uid="{00000000-0005-0000-0000-00003C1F0000}"/>
    <cellStyle name="_-* #,##0_-;-* #,##0_-;_-* &quot;-&quot;_-;_-@_-_추가적립명세_0908_추가적립업체명세(완료)V_3황동인대리님 4 6 2 2" xfId="27566" xr:uid="{00000000-0005-0000-0000-00003D1F0000}"/>
    <cellStyle name="_-* #,##0_-;-* #,##0_-;_-* &quot;-&quot;_-;_-@_-_추가적립명세_0908_추가적립업체명세(완료)V_3황동인대리님 4 6 3" xfId="23359" xr:uid="{00000000-0005-0000-0000-00003E1F0000}"/>
    <cellStyle name="_-* #,##0_-;-* #,##0_-;_-* &quot;-&quot;_-;_-@_-_추가적립명세_0908_추가적립업체명세(완료)V_3황동인대리님 4 7" xfId="2145" xr:uid="{00000000-0005-0000-0000-00003F1F0000}"/>
    <cellStyle name="_-* #,##0_-;-* #,##0_-;_-* &quot;-&quot;_-;_-@_-_추가적립명세_0908_추가적립업체명세(완료)V_3황동인대리님 4 7 2" xfId="17233" xr:uid="{00000000-0005-0000-0000-0000401F0000}"/>
    <cellStyle name="_-* #,##0_-;-* #,##0_-;_-* &quot;-&quot;_-;_-@_-_추가적립명세_0908_추가적립업체명세(완료)V_3황동인대리님 4 7 2 2" xfId="27567" xr:uid="{00000000-0005-0000-0000-0000411F0000}"/>
    <cellStyle name="_-* #,##0_-;-* #,##0_-;_-* &quot;-&quot;_-;_-@_-_추가적립명세_0908_추가적립업체명세(완료)V_3황동인대리님 4 7 3" xfId="23360" xr:uid="{00000000-0005-0000-0000-0000421F0000}"/>
    <cellStyle name="_-* #,##0_-;-* #,##0_-;_-* &quot;-&quot;_-;_-@_-_추가적립명세_0908_추가적립업체명세(완료)V_3황동인대리님 4 8" xfId="2146" xr:uid="{00000000-0005-0000-0000-0000431F0000}"/>
    <cellStyle name="_-* #,##0_-;-* #,##0_-;_-* &quot;-&quot;_-;_-@_-_추가적립명세_0908_추가적립업체명세(완료)V_3황동인대리님 4 8 2" xfId="17234" xr:uid="{00000000-0005-0000-0000-0000441F0000}"/>
    <cellStyle name="_-* #,##0_-;-* #,##0_-;_-* &quot;-&quot;_-;_-@_-_추가적립명세_0908_추가적립업체명세(완료)V_3황동인대리님 4 8 2 2" xfId="27568" xr:uid="{00000000-0005-0000-0000-0000451F0000}"/>
    <cellStyle name="_-* #,##0_-;-* #,##0_-;_-* &quot;-&quot;_-;_-@_-_추가적립명세_0908_추가적립업체명세(완료)V_3황동인대리님 4 8 3" xfId="23361" xr:uid="{00000000-0005-0000-0000-0000461F0000}"/>
    <cellStyle name="_-* #,##0_-;-* #,##0_-;_-* &quot;-&quot;_-;_-@_-_추가적립명세_0908_추가적립업체명세(완료)V_3황동인대리님 4 9" xfId="17209" xr:uid="{00000000-0005-0000-0000-0000471F0000}"/>
    <cellStyle name="_-* #,##0_-;-* #,##0_-;_-* &quot;-&quot;_-;_-@_-_추가적립명세_0908_추가적립업체명세(완료)V_3황동인대리님 4 9 2" xfId="27543" xr:uid="{00000000-0005-0000-0000-0000481F0000}"/>
    <cellStyle name="_-* #,##0_-;-* #,##0_-;_-* &quot;-&quot;_-;_-@_-_추가적립명세_0908_추가적립업체명세(완료)V_3황동인대리님 5" xfId="2147" xr:uid="{00000000-0005-0000-0000-0000491F0000}"/>
    <cellStyle name="_-* #,##0_-;-* #,##0_-;_-* &quot;-&quot;_-;_-@_-_추가적립명세_0908_추가적립업체명세(완료)V_3황동인대리님 5 2" xfId="2148" xr:uid="{00000000-0005-0000-0000-00004A1F0000}"/>
    <cellStyle name="_-* #,##0_-;-* #,##0_-;_-* &quot;-&quot;_-;_-@_-_추가적립명세_0908_추가적립업체명세(완료)V_3황동인대리님 5 2 2" xfId="2149" xr:uid="{00000000-0005-0000-0000-00004B1F0000}"/>
    <cellStyle name="_-* #,##0_-;-* #,##0_-;_-* &quot;-&quot;_-;_-@_-_추가적립명세_0908_추가적립업체명세(완료)V_3황동인대리님 5 2 2 2" xfId="17237" xr:uid="{00000000-0005-0000-0000-00004C1F0000}"/>
    <cellStyle name="_-* #,##0_-;-* #,##0_-;_-* &quot;-&quot;_-;_-@_-_추가적립명세_0908_추가적립업체명세(완료)V_3황동인대리님 5 2 2 2 2" xfId="27571" xr:uid="{00000000-0005-0000-0000-00004D1F0000}"/>
    <cellStyle name="_-* #,##0_-;-* #,##0_-;_-* &quot;-&quot;_-;_-@_-_추가적립명세_0908_추가적립업체명세(완료)V_3황동인대리님 5 2 2 3" xfId="23364" xr:uid="{00000000-0005-0000-0000-00004E1F0000}"/>
    <cellStyle name="_-* #,##0_-;-* #,##0_-;_-* &quot;-&quot;_-;_-@_-_추가적립명세_0908_추가적립업체명세(완료)V_3황동인대리님 5 2 3" xfId="2150" xr:uid="{00000000-0005-0000-0000-00004F1F0000}"/>
    <cellStyle name="_-* #,##0_-;-* #,##0_-;_-* &quot;-&quot;_-;_-@_-_추가적립명세_0908_추가적립업체명세(완료)V_3황동인대리님 5 2 3 2" xfId="17238" xr:uid="{00000000-0005-0000-0000-0000501F0000}"/>
    <cellStyle name="_-* #,##0_-;-* #,##0_-;_-* &quot;-&quot;_-;_-@_-_추가적립명세_0908_추가적립업체명세(완료)V_3황동인대리님 5 2 3 2 2" xfId="27572" xr:uid="{00000000-0005-0000-0000-0000511F0000}"/>
    <cellStyle name="_-* #,##0_-;-* #,##0_-;_-* &quot;-&quot;_-;_-@_-_추가적립명세_0908_추가적립업체명세(완료)V_3황동인대리님 5 2 3 3" xfId="23365" xr:uid="{00000000-0005-0000-0000-0000521F0000}"/>
    <cellStyle name="_-* #,##0_-;-* #,##0_-;_-* &quot;-&quot;_-;_-@_-_추가적립명세_0908_추가적립업체명세(완료)V_3황동인대리님 5 2 4" xfId="17236" xr:uid="{00000000-0005-0000-0000-0000531F0000}"/>
    <cellStyle name="_-* #,##0_-;-* #,##0_-;_-* &quot;-&quot;_-;_-@_-_추가적립명세_0908_추가적립업체명세(완료)V_3황동인대리님 5 2 4 2" xfId="27570" xr:uid="{00000000-0005-0000-0000-0000541F0000}"/>
    <cellStyle name="_-* #,##0_-;-* #,##0_-;_-* &quot;-&quot;_-;_-@_-_추가적립명세_0908_추가적립업체명세(완료)V_3황동인대리님 5 2 5" xfId="23363" xr:uid="{00000000-0005-0000-0000-0000551F0000}"/>
    <cellStyle name="_-* #,##0_-;-* #,##0_-;_-* &quot;-&quot;_-;_-@_-_추가적립명세_0908_추가적립업체명세(완료)V_3황동인대리님 5 3" xfId="2151" xr:uid="{00000000-0005-0000-0000-0000561F0000}"/>
    <cellStyle name="_-* #,##0_-;-* #,##0_-;_-* &quot;-&quot;_-;_-@_-_추가적립명세_0908_추가적립업체명세(완료)V_3황동인대리님 5 3 2" xfId="2152" xr:uid="{00000000-0005-0000-0000-0000571F0000}"/>
    <cellStyle name="_-* #,##0_-;-* #,##0_-;_-* &quot;-&quot;_-;_-@_-_추가적립명세_0908_추가적립업체명세(완료)V_3황동인대리님 5 3 2 2" xfId="17240" xr:uid="{00000000-0005-0000-0000-0000581F0000}"/>
    <cellStyle name="_-* #,##0_-;-* #,##0_-;_-* &quot;-&quot;_-;_-@_-_추가적립명세_0908_추가적립업체명세(완료)V_3황동인대리님 5 3 2 2 2" xfId="27574" xr:uid="{00000000-0005-0000-0000-0000591F0000}"/>
    <cellStyle name="_-* #,##0_-;-* #,##0_-;_-* &quot;-&quot;_-;_-@_-_추가적립명세_0908_추가적립업체명세(완료)V_3황동인대리님 5 3 2 3" xfId="23367" xr:uid="{00000000-0005-0000-0000-00005A1F0000}"/>
    <cellStyle name="_-* #,##0_-;-* #,##0_-;_-* &quot;-&quot;_-;_-@_-_추가적립명세_0908_추가적립업체명세(완료)V_3황동인대리님 5 3 3" xfId="2153" xr:uid="{00000000-0005-0000-0000-00005B1F0000}"/>
    <cellStyle name="_-* #,##0_-;-* #,##0_-;_-* &quot;-&quot;_-;_-@_-_추가적립명세_0908_추가적립업체명세(완료)V_3황동인대리님 5 3 3 2" xfId="17241" xr:uid="{00000000-0005-0000-0000-00005C1F0000}"/>
    <cellStyle name="_-* #,##0_-;-* #,##0_-;_-* &quot;-&quot;_-;_-@_-_추가적립명세_0908_추가적립업체명세(완료)V_3황동인대리님 5 3 3 2 2" xfId="27575" xr:uid="{00000000-0005-0000-0000-00005D1F0000}"/>
    <cellStyle name="_-* #,##0_-;-* #,##0_-;_-* &quot;-&quot;_-;_-@_-_추가적립명세_0908_추가적립업체명세(완료)V_3황동인대리님 5 3 3 3" xfId="23368" xr:uid="{00000000-0005-0000-0000-00005E1F0000}"/>
    <cellStyle name="_-* #,##0_-;-* #,##0_-;_-* &quot;-&quot;_-;_-@_-_추가적립명세_0908_추가적립업체명세(완료)V_3황동인대리님 5 3 4" xfId="17239" xr:uid="{00000000-0005-0000-0000-00005F1F0000}"/>
    <cellStyle name="_-* #,##0_-;-* #,##0_-;_-* &quot;-&quot;_-;_-@_-_추가적립명세_0908_추가적립업체명세(완료)V_3황동인대리님 5 3 4 2" xfId="27573" xr:uid="{00000000-0005-0000-0000-0000601F0000}"/>
    <cellStyle name="_-* #,##0_-;-* #,##0_-;_-* &quot;-&quot;_-;_-@_-_추가적립명세_0908_추가적립업체명세(완료)V_3황동인대리님 5 3 5" xfId="23366" xr:uid="{00000000-0005-0000-0000-0000611F0000}"/>
    <cellStyle name="_-* #,##0_-;-* #,##0_-;_-* &quot;-&quot;_-;_-@_-_추가적립명세_0908_추가적립업체명세(완료)V_3황동인대리님 5 4" xfId="2154" xr:uid="{00000000-0005-0000-0000-0000621F0000}"/>
    <cellStyle name="_-* #,##0_-;-* #,##0_-;_-* &quot;-&quot;_-;_-@_-_추가적립명세_0908_추가적립업체명세(완료)V_3황동인대리님 5 4 2" xfId="2155" xr:uid="{00000000-0005-0000-0000-0000631F0000}"/>
    <cellStyle name="_-* #,##0_-;-* #,##0_-;_-* &quot;-&quot;_-;_-@_-_추가적립명세_0908_추가적립업체명세(완료)V_3황동인대리님 5 4 2 2" xfId="17243" xr:uid="{00000000-0005-0000-0000-0000641F0000}"/>
    <cellStyle name="_-* #,##0_-;-* #,##0_-;_-* &quot;-&quot;_-;_-@_-_추가적립명세_0908_추가적립업체명세(완료)V_3황동인대리님 5 4 2 2 2" xfId="27577" xr:uid="{00000000-0005-0000-0000-0000651F0000}"/>
    <cellStyle name="_-* #,##0_-;-* #,##0_-;_-* &quot;-&quot;_-;_-@_-_추가적립명세_0908_추가적립업체명세(완료)V_3황동인대리님 5 4 2 3" xfId="23370" xr:uid="{00000000-0005-0000-0000-0000661F0000}"/>
    <cellStyle name="_-* #,##0_-;-* #,##0_-;_-* &quot;-&quot;_-;_-@_-_추가적립명세_0908_추가적립업체명세(완료)V_3황동인대리님 5 4 3" xfId="2156" xr:uid="{00000000-0005-0000-0000-0000671F0000}"/>
    <cellStyle name="_-* #,##0_-;-* #,##0_-;_-* &quot;-&quot;_-;_-@_-_추가적립명세_0908_추가적립업체명세(완료)V_3황동인대리님 5 4 3 2" xfId="17244" xr:uid="{00000000-0005-0000-0000-0000681F0000}"/>
    <cellStyle name="_-* #,##0_-;-* #,##0_-;_-* &quot;-&quot;_-;_-@_-_추가적립명세_0908_추가적립업체명세(완료)V_3황동인대리님 5 4 3 2 2" xfId="27578" xr:uid="{00000000-0005-0000-0000-0000691F0000}"/>
    <cellStyle name="_-* #,##0_-;-* #,##0_-;_-* &quot;-&quot;_-;_-@_-_추가적립명세_0908_추가적립업체명세(완료)V_3황동인대리님 5 4 3 3" xfId="23371" xr:uid="{00000000-0005-0000-0000-00006A1F0000}"/>
    <cellStyle name="_-* #,##0_-;-* #,##0_-;_-* &quot;-&quot;_-;_-@_-_추가적립명세_0908_추가적립업체명세(완료)V_3황동인대리님 5 4 4" xfId="17242" xr:uid="{00000000-0005-0000-0000-00006B1F0000}"/>
    <cellStyle name="_-* #,##0_-;-* #,##0_-;_-* &quot;-&quot;_-;_-@_-_추가적립명세_0908_추가적립업체명세(완료)V_3황동인대리님 5 4 4 2" xfId="27576" xr:uid="{00000000-0005-0000-0000-00006C1F0000}"/>
    <cellStyle name="_-* #,##0_-;-* #,##0_-;_-* &quot;-&quot;_-;_-@_-_추가적립명세_0908_추가적립업체명세(완료)V_3황동인대리님 5 4 5" xfId="23369" xr:uid="{00000000-0005-0000-0000-00006D1F0000}"/>
    <cellStyle name="_-* #,##0_-;-* #,##0_-;_-* &quot;-&quot;_-;_-@_-_추가적립명세_0908_추가적립업체명세(완료)V_3황동인대리님 5 5" xfId="2157" xr:uid="{00000000-0005-0000-0000-00006E1F0000}"/>
    <cellStyle name="_-* #,##0_-;-* #,##0_-;_-* &quot;-&quot;_-;_-@_-_추가적립명세_0908_추가적립업체명세(완료)V_3황동인대리님 5 5 2" xfId="17245" xr:uid="{00000000-0005-0000-0000-00006F1F0000}"/>
    <cellStyle name="_-* #,##0_-;-* #,##0_-;_-* &quot;-&quot;_-;_-@_-_추가적립명세_0908_추가적립업체명세(완료)V_3황동인대리님 5 5 2 2" xfId="27579" xr:uid="{00000000-0005-0000-0000-0000701F0000}"/>
    <cellStyle name="_-* #,##0_-;-* #,##0_-;_-* &quot;-&quot;_-;_-@_-_추가적립명세_0908_추가적립업체명세(완료)V_3황동인대리님 5 5 3" xfId="23372" xr:uid="{00000000-0005-0000-0000-0000711F0000}"/>
    <cellStyle name="_-* #,##0_-;-* #,##0_-;_-* &quot;-&quot;_-;_-@_-_추가적립명세_0908_추가적립업체명세(완료)V_3황동인대리님 5 6" xfId="2158" xr:uid="{00000000-0005-0000-0000-0000721F0000}"/>
    <cellStyle name="_-* #,##0_-;-* #,##0_-;_-* &quot;-&quot;_-;_-@_-_추가적립명세_0908_추가적립업체명세(완료)V_3황동인대리님 5 6 2" xfId="17246" xr:uid="{00000000-0005-0000-0000-0000731F0000}"/>
    <cellStyle name="_-* #,##0_-;-* #,##0_-;_-* &quot;-&quot;_-;_-@_-_추가적립명세_0908_추가적립업체명세(완료)V_3황동인대리님 5 6 2 2" xfId="27580" xr:uid="{00000000-0005-0000-0000-0000741F0000}"/>
    <cellStyle name="_-* #,##0_-;-* #,##0_-;_-* &quot;-&quot;_-;_-@_-_추가적립명세_0908_추가적립업체명세(완료)V_3황동인대리님 5 6 3" xfId="23373" xr:uid="{00000000-0005-0000-0000-0000751F0000}"/>
    <cellStyle name="_-* #,##0_-;-* #,##0_-;_-* &quot;-&quot;_-;_-@_-_추가적립명세_0908_추가적립업체명세(완료)V_3황동인대리님 5 7" xfId="2159" xr:uid="{00000000-0005-0000-0000-0000761F0000}"/>
    <cellStyle name="_-* #,##0_-;-* #,##0_-;_-* &quot;-&quot;_-;_-@_-_추가적립명세_0908_추가적립업체명세(완료)V_3황동인대리님 5 7 2" xfId="17247" xr:uid="{00000000-0005-0000-0000-0000771F0000}"/>
    <cellStyle name="_-* #,##0_-;-* #,##0_-;_-* &quot;-&quot;_-;_-@_-_추가적립명세_0908_추가적립업체명세(완료)V_3황동인대리님 5 7 2 2" xfId="27581" xr:uid="{00000000-0005-0000-0000-0000781F0000}"/>
    <cellStyle name="_-* #,##0_-;-* #,##0_-;_-* &quot;-&quot;_-;_-@_-_추가적립명세_0908_추가적립업체명세(완료)V_3황동인대리님 5 7 3" xfId="23374" xr:uid="{00000000-0005-0000-0000-0000791F0000}"/>
    <cellStyle name="_-* #,##0_-;-* #,##0_-;_-* &quot;-&quot;_-;_-@_-_추가적립명세_0908_추가적립업체명세(완료)V_3황동인대리님 5 8" xfId="17235" xr:uid="{00000000-0005-0000-0000-00007A1F0000}"/>
    <cellStyle name="_-* #,##0_-;-* #,##0_-;_-* &quot;-&quot;_-;_-@_-_추가적립명세_0908_추가적립업체명세(완료)V_3황동인대리님 5 8 2" xfId="27569" xr:uid="{00000000-0005-0000-0000-00007B1F0000}"/>
    <cellStyle name="_-* #,##0_-;-* #,##0_-;_-* &quot;-&quot;_-;_-@_-_추가적립명세_0908_추가적립업체명세(완료)V_3황동인대리님 5 9" xfId="23362" xr:uid="{00000000-0005-0000-0000-00007C1F0000}"/>
    <cellStyle name="_-* #,##0_-;-* #,##0_-;_-* &quot;-&quot;_-;_-@_-_추가적립명세_0908_추가적립업체명세(완료)V_3황동인대리님 6" xfId="2160" xr:uid="{00000000-0005-0000-0000-00007D1F0000}"/>
    <cellStyle name="_-* #,##0_-;-* #,##0_-;_-* &quot;-&quot;_-;_-@_-_추가적립명세_0908_추가적립업체명세(완료)V_3황동인대리님 6 2" xfId="2161" xr:uid="{00000000-0005-0000-0000-00007E1F0000}"/>
    <cellStyle name="_-* #,##0_-;-* #,##0_-;_-* &quot;-&quot;_-;_-@_-_추가적립명세_0908_추가적립업체명세(완료)V_3황동인대리님 6 2 2" xfId="17249" xr:uid="{00000000-0005-0000-0000-00007F1F0000}"/>
    <cellStyle name="_-* #,##0_-;-* #,##0_-;_-* &quot;-&quot;_-;_-@_-_추가적립명세_0908_추가적립업체명세(완료)V_3황동인대리님 6 2 2 2" xfId="27583" xr:uid="{00000000-0005-0000-0000-0000801F0000}"/>
    <cellStyle name="_-* #,##0_-;-* #,##0_-;_-* &quot;-&quot;_-;_-@_-_추가적립명세_0908_추가적립업체명세(완료)V_3황동인대리님 6 2 3" xfId="23376" xr:uid="{00000000-0005-0000-0000-0000811F0000}"/>
    <cellStyle name="_-* #,##0_-;-* #,##0_-;_-* &quot;-&quot;_-;_-@_-_추가적립명세_0908_추가적립업체명세(완료)V_3황동인대리님 6 3" xfId="2162" xr:uid="{00000000-0005-0000-0000-0000821F0000}"/>
    <cellStyle name="_-* #,##0_-;-* #,##0_-;_-* &quot;-&quot;_-;_-@_-_추가적립명세_0908_추가적립업체명세(완료)V_3황동인대리님 6 3 2" xfId="17250" xr:uid="{00000000-0005-0000-0000-0000831F0000}"/>
    <cellStyle name="_-* #,##0_-;-* #,##0_-;_-* &quot;-&quot;_-;_-@_-_추가적립명세_0908_추가적립업체명세(완료)V_3황동인대리님 6 3 2 2" xfId="27584" xr:uid="{00000000-0005-0000-0000-0000841F0000}"/>
    <cellStyle name="_-* #,##0_-;-* #,##0_-;_-* &quot;-&quot;_-;_-@_-_추가적립명세_0908_추가적립업체명세(완료)V_3황동인대리님 6 3 3" xfId="23377" xr:uid="{00000000-0005-0000-0000-0000851F0000}"/>
    <cellStyle name="_-* #,##0_-;-* #,##0_-;_-* &quot;-&quot;_-;_-@_-_추가적립명세_0908_추가적립업체명세(완료)V_3황동인대리님 6 4" xfId="17248" xr:uid="{00000000-0005-0000-0000-0000861F0000}"/>
    <cellStyle name="_-* #,##0_-;-* #,##0_-;_-* &quot;-&quot;_-;_-@_-_추가적립명세_0908_추가적립업체명세(완료)V_3황동인대리님 6 4 2" xfId="27582" xr:uid="{00000000-0005-0000-0000-0000871F0000}"/>
    <cellStyle name="_-* #,##0_-;-* #,##0_-;_-* &quot;-&quot;_-;_-@_-_추가적립명세_0908_추가적립업체명세(완료)V_3황동인대리님 6 5" xfId="23375" xr:uid="{00000000-0005-0000-0000-0000881F0000}"/>
    <cellStyle name="_-* #,##0_-;-* #,##0_-;_-* &quot;-&quot;_-;_-@_-_추가적립명세_0908_추가적립업체명세(완료)V_3황동인대리님 7" xfId="2163" xr:uid="{00000000-0005-0000-0000-0000891F0000}"/>
    <cellStyle name="_-* #,##0_-;-* #,##0_-;_-* &quot;-&quot;_-;_-@_-_추가적립명세_0908_추가적립업체명세(완료)V_3황동인대리님 7 2" xfId="2164" xr:uid="{00000000-0005-0000-0000-00008A1F0000}"/>
    <cellStyle name="_-* #,##0_-;-* #,##0_-;_-* &quot;-&quot;_-;_-@_-_추가적립명세_0908_추가적립업체명세(완료)V_3황동인대리님 7 2 2" xfId="17252" xr:uid="{00000000-0005-0000-0000-00008B1F0000}"/>
    <cellStyle name="_-* #,##0_-;-* #,##0_-;_-* &quot;-&quot;_-;_-@_-_추가적립명세_0908_추가적립업체명세(완료)V_3황동인대리님 7 2 2 2" xfId="27586" xr:uid="{00000000-0005-0000-0000-00008C1F0000}"/>
    <cellStyle name="_-* #,##0_-;-* #,##0_-;_-* &quot;-&quot;_-;_-@_-_추가적립명세_0908_추가적립업체명세(완료)V_3황동인대리님 7 2 3" xfId="23379" xr:uid="{00000000-0005-0000-0000-00008D1F0000}"/>
    <cellStyle name="_-* #,##0_-;-* #,##0_-;_-* &quot;-&quot;_-;_-@_-_추가적립명세_0908_추가적립업체명세(완료)V_3황동인대리님 7 3" xfId="2165" xr:uid="{00000000-0005-0000-0000-00008E1F0000}"/>
    <cellStyle name="_-* #,##0_-;-* #,##0_-;_-* &quot;-&quot;_-;_-@_-_추가적립명세_0908_추가적립업체명세(완료)V_3황동인대리님 7 3 2" xfId="17253" xr:uid="{00000000-0005-0000-0000-00008F1F0000}"/>
    <cellStyle name="_-* #,##0_-;-* #,##0_-;_-* &quot;-&quot;_-;_-@_-_추가적립명세_0908_추가적립업체명세(완료)V_3황동인대리님 7 3 2 2" xfId="27587" xr:uid="{00000000-0005-0000-0000-0000901F0000}"/>
    <cellStyle name="_-* #,##0_-;-* #,##0_-;_-* &quot;-&quot;_-;_-@_-_추가적립명세_0908_추가적립업체명세(완료)V_3황동인대리님 7 3 3" xfId="23380" xr:uid="{00000000-0005-0000-0000-0000911F0000}"/>
    <cellStyle name="_-* #,##0_-;-* #,##0_-;_-* &quot;-&quot;_-;_-@_-_추가적립명세_0908_추가적립업체명세(완료)V_3황동인대리님 7 4" xfId="17251" xr:uid="{00000000-0005-0000-0000-0000921F0000}"/>
    <cellStyle name="_-* #,##0_-;-* #,##0_-;_-* &quot;-&quot;_-;_-@_-_추가적립명세_0908_추가적립업체명세(완료)V_3황동인대리님 7 4 2" xfId="27585" xr:uid="{00000000-0005-0000-0000-0000931F0000}"/>
    <cellStyle name="_-* #,##0_-;-* #,##0_-;_-* &quot;-&quot;_-;_-@_-_추가적립명세_0908_추가적립업체명세(완료)V_3황동인대리님 7 5" xfId="23378" xr:uid="{00000000-0005-0000-0000-0000941F0000}"/>
    <cellStyle name="_-* #,##0_-;-* #,##0_-;_-* &quot;-&quot;_-;_-@_-_추가적립명세_0908_추가적립업체명세(완료)V_3황동인대리님 8" xfId="2166" xr:uid="{00000000-0005-0000-0000-0000951F0000}"/>
    <cellStyle name="_-* #,##0_-;-* #,##0_-;_-* &quot;-&quot;_-;_-@_-_추가적립명세_0908_추가적립업체명세(완료)V_3황동인대리님 8 2" xfId="2167" xr:uid="{00000000-0005-0000-0000-0000961F0000}"/>
    <cellStyle name="_-* #,##0_-;-* #,##0_-;_-* &quot;-&quot;_-;_-@_-_추가적립명세_0908_추가적립업체명세(완료)V_3황동인대리님 8 2 2" xfId="17255" xr:uid="{00000000-0005-0000-0000-0000971F0000}"/>
    <cellStyle name="_-* #,##0_-;-* #,##0_-;_-* &quot;-&quot;_-;_-@_-_추가적립명세_0908_추가적립업체명세(완료)V_3황동인대리님 8 2 2 2" xfId="27589" xr:uid="{00000000-0005-0000-0000-0000981F0000}"/>
    <cellStyle name="_-* #,##0_-;-* #,##0_-;_-* &quot;-&quot;_-;_-@_-_추가적립명세_0908_추가적립업체명세(완료)V_3황동인대리님 8 2 3" xfId="23382" xr:uid="{00000000-0005-0000-0000-0000991F0000}"/>
    <cellStyle name="_-* #,##0_-;-* #,##0_-;_-* &quot;-&quot;_-;_-@_-_추가적립명세_0908_추가적립업체명세(완료)V_3황동인대리님 8 3" xfId="2168" xr:uid="{00000000-0005-0000-0000-00009A1F0000}"/>
    <cellStyle name="_-* #,##0_-;-* #,##0_-;_-* &quot;-&quot;_-;_-@_-_추가적립명세_0908_추가적립업체명세(완료)V_3황동인대리님 8 3 2" xfId="17256" xr:uid="{00000000-0005-0000-0000-00009B1F0000}"/>
    <cellStyle name="_-* #,##0_-;-* #,##0_-;_-* &quot;-&quot;_-;_-@_-_추가적립명세_0908_추가적립업체명세(완료)V_3황동인대리님 8 3 2 2" xfId="27590" xr:uid="{00000000-0005-0000-0000-00009C1F0000}"/>
    <cellStyle name="_-* #,##0_-;-* #,##0_-;_-* &quot;-&quot;_-;_-@_-_추가적립명세_0908_추가적립업체명세(완료)V_3황동인대리님 8 3 3" xfId="23383" xr:uid="{00000000-0005-0000-0000-00009D1F0000}"/>
    <cellStyle name="_-* #,##0_-;-* #,##0_-;_-* &quot;-&quot;_-;_-@_-_추가적립명세_0908_추가적립업체명세(완료)V_3황동인대리님 8 4" xfId="17254" xr:uid="{00000000-0005-0000-0000-00009E1F0000}"/>
    <cellStyle name="_-* #,##0_-;-* #,##0_-;_-* &quot;-&quot;_-;_-@_-_추가적립명세_0908_추가적립업체명세(완료)V_3황동인대리님 8 4 2" xfId="27588" xr:uid="{00000000-0005-0000-0000-00009F1F0000}"/>
    <cellStyle name="_-* #,##0_-;-* #,##0_-;_-* &quot;-&quot;_-;_-@_-_추가적립명세_0908_추가적립업체명세(완료)V_3황동인대리님 8 5" xfId="23381" xr:uid="{00000000-0005-0000-0000-0000A01F0000}"/>
    <cellStyle name="_-* #,##0_-;-* #,##0_-;_-* &quot;-&quot;_-;_-@_-_추가적립명세_0908_추가적립업체명세(완료)V_3황동인대리님 9" xfId="2169" xr:uid="{00000000-0005-0000-0000-0000A11F0000}"/>
    <cellStyle name="_-* #,##0_-;-* #,##0_-;_-* &quot;-&quot;_-;_-@_-_추가적립명세_0908_추가적립업체명세(완료)V_3황동인대리님 9 2" xfId="17257" xr:uid="{00000000-0005-0000-0000-0000A21F0000}"/>
    <cellStyle name="_-* #,##0_-;-* #,##0_-;_-* &quot;-&quot;_-;_-@_-_추가적립명세_0908_추가적립업체명세(완료)V_3황동인대리님 9 2 2" xfId="27591" xr:uid="{00000000-0005-0000-0000-0000A31F0000}"/>
    <cellStyle name="_-* #,##0_-;-* #,##0_-;_-* &quot;-&quot;_-;_-@_-_추가적립명세_0908_추가적립업체명세(완료)V_3황동인대리님 9 3" xfId="23384" xr:uid="{00000000-0005-0000-0000-0000A41F0000}"/>
    <cellStyle name="_-* #,##0_-;-* #,##0_-;_-* &quot;-&quot;_-;_-@_-_추가적립명세_0908_추가적립업체명세(완료)V_3황동인대리님_1211 충당금,건전성 현황_작업" xfId="2170" xr:uid="{00000000-0005-0000-0000-0000A51F0000}"/>
    <cellStyle name="_-* #,##0_-;-* #,##0_-;_-* &quot;-&quot;_-;_-@_-_추가적립명세_0908_추가적립업체명세(완료)V_3황동인대리님_1211 충당금,건전성 현황_작업 2" xfId="2171" xr:uid="{00000000-0005-0000-0000-0000A61F0000}"/>
    <cellStyle name="_-* #,##0_-;-* #,##0_-;_-* &quot;-&quot;_-;_-@_-_추가적립명세_0908_추가적립업체명세(완료)V_3황동인대리님_1211 충당금,건전성 현황_작업 2 2" xfId="2172" xr:uid="{00000000-0005-0000-0000-0000A71F0000}"/>
    <cellStyle name="_-* #,##0_-;-* #,##0_-;_-* &quot;-&quot;_-;_-@_-_추가적립명세_0908_추가적립업체명세(완료)V_3황동인대리님_1211 충당금,건전성 현황_작업 2 2 2" xfId="17260" xr:uid="{00000000-0005-0000-0000-0000A81F0000}"/>
    <cellStyle name="_-* #,##0_-;-* #,##0_-;_-* &quot;-&quot;_-;_-@_-_추가적립명세_0908_추가적립업체명세(완료)V_3황동인대리님_1211 충당금,건전성 현황_작업 2 2 2 2" xfId="27594" xr:uid="{00000000-0005-0000-0000-0000A91F0000}"/>
    <cellStyle name="_-* #,##0_-;-* #,##0_-;_-* &quot;-&quot;_-;_-@_-_추가적립명세_0908_추가적립업체명세(완료)V_3황동인대리님_1211 충당금,건전성 현황_작업 2 2 3" xfId="23387" xr:uid="{00000000-0005-0000-0000-0000AA1F0000}"/>
    <cellStyle name="_-* #,##0_-;-* #,##0_-;_-* &quot;-&quot;_-;_-@_-_추가적립명세_0908_추가적립업체명세(완료)V_3황동인대리님_1211 충당금,건전성 현황_작업 2 3" xfId="2173" xr:uid="{00000000-0005-0000-0000-0000AB1F0000}"/>
    <cellStyle name="_-* #,##0_-;-* #,##0_-;_-* &quot;-&quot;_-;_-@_-_추가적립명세_0908_추가적립업체명세(완료)V_3황동인대리님_1211 충당금,건전성 현황_작업 2 3 2" xfId="17261" xr:uid="{00000000-0005-0000-0000-0000AC1F0000}"/>
    <cellStyle name="_-* #,##0_-;-* #,##0_-;_-* &quot;-&quot;_-;_-@_-_추가적립명세_0908_추가적립업체명세(완료)V_3황동인대리님_1211 충당금,건전성 현황_작업 2 3 2 2" xfId="27595" xr:uid="{00000000-0005-0000-0000-0000AD1F0000}"/>
    <cellStyle name="_-* #,##0_-;-* #,##0_-;_-* &quot;-&quot;_-;_-@_-_추가적립명세_0908_추가적립업체명세(완료)V_3황동인대리님_1211 충당금,건전성 현황_작업 2 3 3" xfId="23388" xr:uid="{00000000-0005-0000-0000-0000AE1F0000}"/>
    <cellStyle name="_-* #,##0_-;-* #,##0_-;_-* &quot;-&quot;_-;_-@_-_추가적립명세_0908_추가적립업체명세(완료)V_3황동인대리님_1211 충당금,건전성 현황_작업 2 4" xfId="17259" xr:uid="{00000000-0005-0000-0000-0000AF1F0000}"/>
    <cellStyle name="_-* #,##0_-;-* #,##0_-;_-* &quot;-&quot;_-;_-@_-_추가적립명세_0908_추가적립업체명세(완료)V_3황동인대리님_1211 충당금,건전성 현황_작업 2 4 2" xfId="27593" xr:uid="{00000000-0005-0000-0000-0000B01F0000}"/>
    <cellStyle name="_-* #,##0_-;-* #,##0_-;_-* &quot;-&quot;_-;_-@_-_추가적립명세_0908_추가적립업체명세(완료)V_3황동인대리님_1211 충당금,건전성 현황_작업 2 5" xfId="23386" xr:uid="{00000000-0005-0000-0000-0000B11F0000}"/>
    <cellStyle name="_-* #,##0_-;-* #,##0_-;_-* &quot;-&quot;_-;_-@_-_추가적립명세_0908_추가적립업체명세(완료)V_3황동인대리님_1211 충당금,건전성 현황_작업 3" xfId="2174" xr:uid="{00000000-0005-0000-0000-0000B21F0000}"/>
    <cellStyle name="_-* #,##0_-;-* #,##0_-;_-* &quot;-&quot;_-;_-@_-_추가적립명세_0908_추가적립업체명세(완료)V_3황동인대리님_1211 충당금,건전성 현황_작업 3 2" xfId="2175" xr:uid="{00000000-0005-0000-0000-0000B31F0000}"/>
    <cellStyle name="_-* #,##0_-;-* #,##0_-;_-* &quot;-&quot;_-;_-@_-_추가적립명세_0908_추가적립업체명세(완료)V_3황동인대리님_1211 충당금,건전성 현황_작업 3 2 2" xfId="17263" xr:uid="{00000000-0005-0000-0000-0000B41F0000}"/>
    <cellStyle name="_-* #,##0_-;-* #,##0_-;_-* &quot;-&quot;_-;_-@_-_추가적립명세_0908_추가적립업체명세(완료)V_3황동인대리님_1211 충당금,건전성 현황_작업 3 2 2 2" xfId="27597" xr:uid="{00000000-0005-0000-0000-0000B51F0000}"/>
    <cellStyle name="_-* #,##0_-;-* #,##0_-;_-* &quot;-&quot;_-;_-@_-_추가적립명세_0908_추가적립업체명세(완료)V_3황동인대리님_1211 충당금,건전성 현황_작업 3 2 3" xfId="23390" xr:uid="{00000000-0005-0000-0000-0000B61F0000}"/>
    <cellStyle name="_-* #,##0_-;-* #,##0_-;_-* &quot;-&quot;_-;_-@_-_추가적립명세_0908_추가적립업체명세(완료)V_3황동인대리님_1211 충당금,건전성 현황_작업 3 3" xfId="2176" xr:uid="{00000000-0005-0000-0000-0000B71F0000}"/>
    <cellStyle name="_-* #,##0_-;-* #,##0_-;_-* &quot;-&quot;_-;_-@_-_추가적립명세_0908_추가적립업체명세(완료)V_3황동인대리님_1211 충당금,건전성 현황_작업 3 3 2" xfId="17264" xr:uid="{00000000-0005-0000-0000-0000B81F0000}"/>
    <cellStyle name="_-* #,##0_-;-* #,##0_-;_-* &quot;-&quot;_-;_-@_-_추가적립명세_0908_추가적립업체명세(완료)V_3황동인대리님_1211 충당금,건전성 현황_작업 3 3 2 2" xfId="27598" xr:uid="{00000000-0005-0000-0000-0000B91F0000}"/>
    <cellStyle name="_-* #,##0_-;-* #,##0_-;_-* &quot;-&quot;_-;_-@_-_추가적립명세_0908_추가적립업체명세(완료)V_3황동인대리님_1211 충당금,건전성 현황_작업 3 3 3" xfId="23391" xr:uid="{00000000-0005-0000-0000-0000BA1F0000}"/>
    <cellStyle name="_-* #,##0_-;-* #,##0_-;_-* &quot;-&quot;_-;_-@_-_추가적립명세_0908_추가적립업체명세(완료)V_3황동인대리님_1211 충당금,건전성 현황_작업 3 4" xfId="17262" xr:uid="{00000000-0005-0000-0000-0000BB1F0000}"/>
    <cellStyle name="_-* #,##0_-;-* #,##0_-;_-* &quot;-&quot;_-;_-@_-_추가적립명세_0908_추가적립업체명세(완료)V_3황동인대리님_1211 충당금,건전성 현황_작업 3 4 2" xfId="27596" xr:uid="{00000000-0005-0000-0000-0000BC1F0000}"/>
    <cellStyle name="_-* #,##0_-;-* #,##0_-;_-* &quot;-&quot;_-;_-@_-_추가적립명세_0908_추가적립업체명세(완료)V_3황동인대리님_1211 충당금,건전성 현황_작업 3 5" xfId="23389" xr:uid="{00000000-0005-0000-0000-0000BD1F0000}"/>
    <cellStyle name="_-* #,##0_-;-* #,##0_-;_-* &quot;-&quot;_-;_-@_-_추가적립명세_0908_추가적립업체명세(완료)V_3황동인대리님_1211 충당금,건전성 현황_작업 4" xfId="2177" xr:uid="{00000000-0005-0000-0000-0000BE1F0000}"/>
    <cellStyle name="_-* #,##0_-;-* #,##0_-;_-* &quot;-&quot;_-;_-@_-_추가적립명세_0908_추가적립업체명세(완료)V_3황동인대리님_1211 충당금,건전성 현황_작업 4 2" xfId="2178" xr:uid="{00000000-0005-0000-0000-0000BF1F0000}"/>
    <cellStyle name="_-* #,##0_-;-* #,##0_-;_-* &quot;-&quot;_-;_-@_-_추가적립명세_0908_추가적립업체명세(완료)V_3황동인대리님_1211 충당금,건전성 현황_작업 4 2 2" xfId="17266" xr:uid="{00000000-0005-0000-0000-0000C01F0000}"/>
    <cellStyle name="_-* #,##0_-;-* #,##0_-;_-* &quot;-&quot;_-;_-@_-_추가적립명세_0908_추가적립업체명세(완료)V_3황동인대리님_1211 충당금,건전성 현황_작업 4 2 2 2" xfId="27600" xr:uid="{00000000-0005-0000-0000-0000C11F0000}"/>
    <cellStyle name="_-* #,##0_-;-* #,##0_-;_-* &quot;-&quot;_-;_-@_-_추가적립명세_0908_추가적립업체명세(완료)V_3황동인대리님_1211 충당금,건전성 현황_작업 4 2 3" xfId="23393" xr:uid="{00000000-0005-0000-0000-0000C21F0000}"/>
    <cellStyle name="_-* #,##0_-;-* #,##0_-;_-* &quot;-&quot;_-;_-@_-_추가적립명세_0908_추가적립업체명세(완료)V_3황동인대리님_1211 충당금,건전성 현황_작업 4 3" xfId="2179" xr:uid="{00000000-0005-0000-0000-0000C31F0000}"/>
    <cellStyle name="_-* #,##0_-;-* #,##0_-;_-* &quot;-&quot;_-;_-@_-_추가적립명세_0908_추가적립업체명세(완료)V_3황동인대리님_1211 충당금,건전성 현황_작업 4 3 2" xfId="17267" xr:uid="{00000000-0005-0000-0000-0000C41F0000}"/>
    <cellStyle name="_-* #,##0_-;-* #,##0_-;_-* &quot;-&quot;_-;_-@_-_추가적립명세_0908_추가적립업체명세(완료)V_3황동인대리님_1211 충당금,건전성 현황_작업 4 3 2 2" xfId="27601" xr:uid="{00000000-0005-0000-0000-0000C51F0000}"/>
    <cellStyle name="_-* #,##0_-;-* #,##0_-;_-* &quot;-&quot;_-;_-@_-_추가적립명세_0908_추가적립업체명세(완료)V_3황동인대리님_1211 충당금,건전성 현황_작업 4 3 3" xfId="23394" xr:uid="{00000000-0005-0000-0000-0000C61F0000}"/>
    <cellStyle name="_-* #,##0_-;-* #,##0_-;_-* &quot;-&quot;_-;_-@_-_추가적립명세_0908_추가적립업체명세(완료)V_3황동인대리님_1211 충당금,건전성 현황_작업 4 4" xfId="17265" xr:uid="{00000000-0005-0000-0000-0000C71F0000}"/>
    <cellStyle name="_-* #,##0_-;-* #,##0_-;_-* &quot;-&quot;_-;_-@_-_추가적립명세_0908_추가적립업체명세(완료)V_3황동인대리님_1211 충당금,건전성 현황_작업 4 4 2" xfId="27599" xr:uid="{00000000-0005-0000-0000-0000C81F0000}"/>
    <cellStyle name="_-* #,##0_-;-* #,##0_-;_-* &quot;-&quot;_-;_-@_-_추가적립명세_0908_추가적립업체명세(완료)V_3황동인대리님_1211 충당금,건전성 현황_작업 4 5" xfId="23392" xr:uid="{00000000-0005-0000-0000-0000C91F0000}"/>
    <cellStyle name="_-* #,##0_-;-* #,##0_-;_-* &quot;-&quot;_-;_-@_-_추가적립명세_0908_추가적립업체명세(완료)V_3황동인대리님_1211 충당금,건전성 현황_작업 5" xfId="2180" xr:uid="{00000000-0005-0000-0000-0000CA1F0000}"/>
    <cellStyle name="_-* #,##0_-;-* #,##0_-;_-* &quot;-&quot;_-;_-@_-_추가적립명세_0908_추가적립업체명세(완료)V_3황동인대리님_1211 충당금,건전성 현황_작업 5 2" xfId="17268" xr:uid="{00000000-0005-0000-0000-0000CB1F0000}"/>
    <cellStyle name="_-* #,##0_-;-* #,##0_-;_-* &quot;-&quot;_-;_-@_-_추가적립명세_0908_추가적립업체명세(완료)V_3황동인대리님_1211 충당금,건전성 현황_작업 5 2 2" xfId="27602" xr:uid="{00000000-0005-0000-0000-0000CC1F0000}"/>
    <cellStyle name="_-* #,##0_-;-* #,##0_-;_-* &quot;-&quot;_-;_-@_-_추가적립명세_0908_추가적립업체명세(완료)V_3황동인대리님_1211 충당금,건전성 현황_작업 5 3" xfId="23395" xr:uid="{00000000-0005-0000-0000-0000CD1F0000}"/>
    <cellStyle name="_-* #,##0_-;-* #,##0_-;_-* &quot;-&quot;_-;_-@_-_추가적립명세_0908_추가적립업체명세(완료)V_3황동인대리님_1211 충당금,건전성 현황_작업 6" xfId="2181" xr:uid="{00000000-0005-0000-0000-0000CE1F0000}"/>
    <cellStyle name="_-* #,##0_-;-* #,##0_-;_-* &quot;-&quot;_-;_-@_-_추가적립명세_0908_추가적립업체명세(완료)V_3황동인대리님_1211 충당금,건전성 현황_작업 6 2" xfId="17269" xr:uid="{00000000-0005-0000-0000-0000CF1F0000}"/>
    <cellStyle name="_-* #,##0_-;-* #,##0_-;_-* &quot;-&quot;_-;_-@_-_추가적립명세_0908_추가적립업체명세(완료)V_3황동인대리님_1211 충당금,건전성 현황_작업 6 2 2" xfId="27603" xr:uid="{00000000-0005-0000-0000-0000D01F0000}"/>
    <cellStyle name="_-* #,##0_-;-* #,##0_-;_-* &quot;-&quot;_-;_-@_-_추가적립명세_0908_추가적립업체명세(완료)V_3황동인대리님_1211 충당금,건전성 현황_작업 6 3" xfId="23396" xr:uid="{00000000-0005-0000-0000-0000D11F0000}"/>
    <cellStyle name="_-* #,##0_-;-* #,##0_-;_-* &quot;-&quot;_-;_-@_-_추가적립명세_0908_추가적립업체명세(완료)V_3황동인대리님_1211 충당금,건전성 현황_작업 7" xfId="2182" xr:uid="{00000000-0005-0000-0000-0000D21F0000}"/>
    <cellStyle name="_-* #,##0_-;-* #,##0_-;_-* &quot;-&quot;_-;_-@_-_추가적립명세_0908_추가적립업체명세(완료)V_3황동인대리님_1211 충당금,건전성 현황_작업 7 2" xfId="17270" xr:uid="{00000000-0005-0000-0000-0000D31F0000}"/>
    <cellStyle name="_-* #,##0_-;-* #,##0_-;_-* &quot;-&quot;_-;_-@_-_추가적립명세_0908_추가적립업체명세(완료)V_3황동인대리님_1211 충당금,건전성 현황_작업 7 2 2" xfId="27604" xr:uid="{00000000-0005-0000-0000-0000D41F0000}"/>
    <cellStyle name="_-* #,##0_-;-* #,##0_-;_-* &quot;-&quot;_-;_-@_-_추가적립명세_0908_추가적립업체명세(완료)V_3황동인대리님_1211 충당금,건전성 현황_작업 7 3" xfId="23397" xr:uid="{00000000-0005-0000-0000-0000D51F0000}"/>
    <cellStyle name="_-* #,##0_-;-* #,##0_-;_-* &quot;-&quot;_-;_-@_-_추가적립명세_0908_추가적립업체명세(완료)V_3황동인대리님_1211 충당금,건전성 현황_작업 8" xfId="17258" xr:uid="{00000000-0005-0000-0000-0000D61F0000}"/>
    <cellStyle name="_-* #,##0_-;-* #,##0_-;_-* &quot;-&quot;_-;_-@_-_추가적립명세_0908_추가적립업체명세(완료)V_3황동인대리님_1211 충당금,건전성 현황_작업 8 2" xfId="27592" xr:uid="{00000000-0005-0000-0000-0000D71F0000}"/>
    <cellStyle name="_-* #,##0_-;-* #,##0_-;_-* &quot;-&quot;_-;_-@_-_추가적립명세_0908_추가적립업체명세(완료)V_3황동인대리님_1211 충당금,건전성 현황_작업 9" xfId="23385" xr:uid="{00000000-0005-0000-0000-0000D81F0000}"/>
    <cellStyle name="_-* #,##0_-;-* #,##0_-;_-* &quot;-&quot;_-;_-@_-_추가적립명세_0908_추가적립업체명세(완료)V_3황동인대리님_Hana 2011-1 Program_Data Disk_Pool B_v2(v5-1더밸류-이교민)" xfId="2183" xr:uid="{00000000-0005-0000-0000-0000D91F0000}"/>
    <cellStyle name="_-* #,##0_-;-* #,##0_-;_-* &quot;-&quot;_-;_-@_-_추가적립명세_0908_추가적립업체명세(완료)V_3황동인대리님_Hana 2011-1 Program_Data Disk_Pool B_v2(v5-1더밸류-이교민) 2" xfId="2184" xr:uid="{00000000-0005-0000-0000-0000DA1F0000}"/>
    <cellStyle name="_-* #,##0_-;-* #,##0_-;_-* &quot;-&quot;_-;_-@_-_추가적립명세_0908_추가적립업체명세(완료)V_3황동인대리님_Hana 2011-1 Program_Data Disk_Pool B_v2(v5-1더밸류-이교민) 2 2" xfId="2185" xr:uid="{00000000-0005-0000-0000-0000DB1F0000}"/>
    <cellStyle name="_-* #,##0_-;-* #,##0_-;_-* &quot;-&quot;_-;_-@_-_추가적립명세_0908_추가적립업체명세(완료)V_3황동인대리님_Hana 2011-1 Program_Data Disk_Pool B_v2(v5-1더밸류-이교민) 2 2 2" xfId="17273" xr:uid="{00000000-0005-0000-0000-0000DC1F0000}"/>
    <cellStyle name="_-* #,##0_-;-* #,##0_-;_-* &quot;-&quot;_-;_-@_-_추가적립명세_0908_추가적립업체명세(완료)V_3황동인대리님_Hana 2011-1 Program_Data Disk_Pool B_v2(v5-1더밸류-이교민) 2 2 2 2" xfId="27607" xr:uid="{00000000-0005-0000-0000-0000DD1F0000}"/>
    <cellStyle name="_-* #,##0_-;-* #,##0_-;_-* &quot;-&quot;_-;_-@_-_추가적립명세_0908_추가적립업체명세(완료)V_3황동인대리님_Hana 2011-1 Program_Data Disk_Pool B_v2(v5-1더밸류-이교민) 2 2 3" xfId="23400" xr:uid="{00000000-0005-0000-0000-0000DE1F0000}"/>
    <cellStyle name="_-* #,##0_-;-* #,##0_-;_-* &quot;-&quot;_-;_-@_-_추가적립명세_0908_추가적립업체명세(완료)V_3황동인대리님_Hana 2011-1 Program_Data Disk_Pool B_v2(v5-1더밸류-이교민) 2 3" xfId="2186" xr:uid="{00000000-0005-0000-0000-0000DF1F0000}"/>
    <cellStyle name="_-* #,##0_-;-* #,##0_-;_-* &quot;-&quot;_-;_-@_-_추가적립명세_0908_추가적립업체명세(완료)V_3황동인대리님_Hana 2011-1 Program_Data Disk_Pool B_v2(v5-1더밸류-이교민) 2 3 2" xfId="17274" xr:uid="{00000000-0005-0000-0000-0000E01F0000}"/>
    <cellStyle name="_-* #,##0_-;-* #,##0_-;_-* &quot;-&quot;_-;_-@_-_추가적립명세_0908_추가적립업체명세(완료)V_3황동인대리님_Hana 2011-1 Program_Data Disk_Pool B_v2(v5-1더밸류-이교민) 2 3 2 2" xfId="27608" xr:uid="{00000000-0005-0000-0000-0000E11F0000}"/>
    <cellStyle name="_-* #,##0_-;-* #,##0_-;_-* &quot;-&quot;_-;_-@_-_추가적립명세_0908_추가적립업체명세(완료)V_3황동인대리님_Hana 2011-1 Program_Data Disk_Pool B_v2(v5-1더밸류-이교민) 2 3 3" xfId="23401" xr:uid="{00000000-0005-0000-0000-0000E21F0000}"/>
    <cellStyle name="_-* #,##0_-;-* #,##0_-;_-* &quot;-&quot;_-;_-@_-_추가적립명세_0908_추가적립업체명세(완료)V_3황동인대리님_Hana 2011-1 Program_Data Disk_Pool B_v2(v5-1더밸류-이교민) 2 4" xfId="17272" xr:uid="{00000000-0005-0000-0000-0000E31F0000}"/>
    <cellStyle name="_-* #,##0_-;-* #,##0_-;_-* &quot;-&quot;_-;_-@_-_추가적립명세_0908_추가적립업체명세(완료)V_3황동인대리님_Hana 2011-1 Program_Data Disk_Pool B_v2(v5-1더밸류-이교민) 2 4 2" xfId="27606" xr:uid="{00000000-0005-0000-0000-0000E41F0000}"/>
    <cellStyle name="_-* #,##0_-;-* #,##0_-;_-* &quot;-&quot;_-;_-@_-_추가적립명세_0908_추가적립업체명세(완료)V_3황동인대리님_Hana 2011-1 Program_Data Disk_Pool B_v2(v5-1더밸류-이교민) 2 5" xfId="23399" xr:uid="{00000000-0005-0000-0000-0000E51F0000}"/>
    <cellStyle name="_-* #,##0_-;-* #,##0_-;_-* &quot;-&quot;_-;_-@_-_추가적립명세_0908_추가적립업체명세(완료)V_3황동인대리님_Hana 2011-1 Program_Data Disk_Pool B_v2(v5-1더밸류-이교민) 3" xfId="2187" xr:uid="{00000000-0005-0000-0000-0000E61F0000}"/>
    <cellStyle name="_-* #,##0_-;-* #,##0_-;_-* &quot;-&quot;_-;_-@_-_추가적립명세_0908_추가적립업체명세(완료)V_3황동인대리님_Hana 2011-1 Program_Data Disk_Pool B_v2(v5-1더밸류-이교민) 3 2" xfId="2188" xr:uid="{00000000-0005-0000-0000-0000E71F0000}"/>
    <cellStyle name="_-* #,##0_-;-* #,##0_-;_-* &quot;-&quot;_-;_-@_-_추가적립명세_0908_추가적립업체명세(완료)V_3황동인대리님_Hana 2011-1 Program_Data Disk_Pool B_v2(v5-1더밸류-이교민) 3 2 2" xfId="17276" xr:uid="{00000000-0005-0000-0000-0000E81F0000}"/>
    <cellStyle name="_-* #,##0_-;-* #,##0_-;_-* &quot;-&quot;_-;_-@_-_추가적립명세_0908_추가적립업체명세(완료)V_3황동인대리님_Hana 2011-1 Program_Data Disk_Pool B_v2(v5-1더밸류-이교민) 3 2 2 2" xfId="27610" xr:uid="{00000000-0005-0000-0000-0000E91F0000}"/>
    <cellStyle name="_-* #,##0_-;-* #,##0_-;_-* &quot;-&quot;_-;_-@_-_추가적립명세_0908_추가적립업체명세(완료)V_3황동인대리님_Hana 2011-1 Program_Data Disk_Pool B_v2(v5-1더밸류-이교민) 3 2 3" xfId="23403" xr:uid="{00000000-0005-0000-0000-0000EA1F0000}"/>
    <cellStyle name="_-* #,##0_-;-* #,##0_-;_-* &quot;-&quot;_-;_-@_-_추가적립명세_0908_추가적립업체명세(완료)V_3황동인대리님_Hana 2011-1 Program_Data Disk_Pool B_v2(v5-1더밸류-이교민) 3 3" xfId="2189" xr:uid="{00000000-0005-0000-0000-0000EB1F0000}"/>
    <cellStyle name="_-* #,##0_-;-* #,##0_-;_-* &quot;-&quot;_-;_-@_-_추가적립명세_0908_추가적립업체명세(완료)V_3황동인대리님_Hana 2011-1 Program_Data Disk_Pool B_v2(v5-1더밸류-이교민) 3 3 2" xfId="17277" xr:uid="{00000000-0005-0000-0000-0000EC1F0000}"/>
    <cellStyle name="_-* #,##0_-;-* #,##0_-;_-* &quot;-&quot;_-;_-@_-_추가적립명세_0908_추가적립업체명세(완료)V_3황동인대리님_Hana 2011-1 Program_Data Disk_Pool B_v2(v5-1더밸류-이교민) 3 3 2 2" xfId="27611" xr:uid="{00000000-0005-0000-0000-0000ED1F0000}"/>
    <cellStyle name="_-* #,##0_-;-* #,##0_-;_-* &quot;-&quot;_-;_-@_-_추가적립명세_0908_추가적립업체명세(완료)V_3황동인대리님_Hana 2011-1 Program_Data Disk_Pool B_v2(v5-1더밸류-이교민) 3 3 3" xfId="23404" xr:uid="{00000000-0005-0000-0000-0000EE1F0000}"/>
    <cellStyle name="_-* #,##0_-;-* #,##0_-;_-* &quot;-&quot;_-;_-@_-_추가적립명세_0908_추가적립업체명세(완료)V_3황동인대리님_Hana 2011-1 Program_Data Disk_Pool B_v2(v5-1더밸류-이교민) 3 4" xfId="17275" xr:uid="{00000000-0005-0000-0000-0000EF1F0000}"/>
    <cellStyle name="_-* #,##0_-;-* #,##0_-;_-* &quot;-&quot;_-;_-@_-_추가적립명세_0908_추가적립업체명세(완료)V_3황동인대리님_Hana 2011-1 Program_Data Disk_Pool B_v2(v5-1더밸류-이교민) 3 4 2" xfId="27609" xr:uid="{00000000-0005-0000-0000-0000F01F0000}"/>
    <cellStyle name="_-* #,##0_-;-* #,##0_-;_-* &quot;-&quot;_-;_-@_-_추가적립명세_0908_추가적립업체명세(완료)V_3황동인대리님_Hana 2011-1 Program_Data Disk_Pool B_v2(v5-1더밸류-이교민) 3 5" xfId="23402" xr:uid="{00000000-0005-0000-0000-0000F11F0000}"/>
    <cellStyle name="_-* #,##0_-;-* #,##0_-;_-* &quot;-&quot;_-;_-@_-_추가적립명세_0908_추가적립업체명세(완료)V_3황동인대리님_Hana 2011-1 Program_Data Disk_Pool B_v2(v5-1더밸류-이교민) 4" xfId="2190" xr:uid="{00000000-0005-0000-0000-0000F21F0000}"/>
    <cellStyle name="_-* #,##0_-;-* #,##0_-;_-* &quot;-&quot;_-;_-@_-_추가적립명세_0908_추가적립업체명세(완료)V_3황동인대리님_Hana 2011-1 Program_Data Disk_Pool B_v2(v5-1더밸류-이교민) 4 2" xfId="2191" xr:uid="{00000000-0005-0000-0000-0000F31F0000}"/>
    <cellStyle name="_-* #,##0_-;-* #,##0_-;_-* &quot;-&quot;_-;_-@_-_추가적립명세_0908_추가적립업체명세(완료)V_3황동인대리님_Hana 2011-1 Program_Data Disk_Pool B_v2(v5-1더밸류-이교민) 4 2 2" xfId="17279" xr:uid="{00000000-0005-0000-0000-0000F41F0000}"/>
    <cellStyle name="_-* #,##0_-;-* #,##0_-;_-* &quot;-&quot;_-;_-@_-_추가적립명세_0908_추가적립업체명세(완료)V_3황동인대리님_Hana 2011-1 Program_Data Disk_Pool B_v2(v5-1더밸류-이교민) 4 2 2 2" xfId="27613" xr:uid="{00000000-0005-0000-0000-0000F51F0000}"/>
    <cellStyle name="_-* #,##0_-;-* #,##0_-;_-* &quot;-&quot;_-;_-@_-_추가적립명세_0908_추가적립업체명세(완료)V_3황동인대리님_Hana 2011-1 Program_Data Disk_Pool B_v2(v5-1더밸류-이교민) 4 2 3" xfId="23406" xr:uid="{00000000-0005-0000-0000-0000F61F0000}"/>
    <cellStyle name="_-* #,##0_-;-* #,##0_-;_-* &quot;-&quot;_-;_-@_-_추가적립명세_0908_추가적립업체명세(완료)V_3황동인대리님_Hana 2011-1 Program_Data Disk_Pool B_v2(v5-1더밸류-이교민) 4 3" xfId="2192" xr:uid="{00000000-0005-0000-0000-0000F71F0000}"/>
    <cellStyle name="_-* #,##0_-;-* #,##0_-;_-* &quot;-&quot;_-;_-@_-_추가적립명세_0908_추가적립업체명세(완료)V_3황동인대리님_Hana 2011-1 Program_Data Disk_Pool B_v2(v5-1더밸류-이교민) 4 3 2" xfId="17280" xr:uid="{00000000-0005-0000-0000-0000F81F0000}"/>
    <cellStyle name="_-* #,##0_-;-* #,##0_-;_-* &quot;-&quot;_-;_-@_-_추가적립명세_0908_추가적립업체명세(완료)V_3황동인대리님_Hana 2011-1 Program_Data Disk_Pool B_v2(v5-1더밸류-이교민) 4 3 2 2" xfId="27614" xr:uid="{00000000-0005-0000-0000-0000F91F0000}"/>
    <cellStyle name="_-* #,##0_-;-* #,##0_-;_-* &quot;-&quot;_-;_-@_-_추가적립명세_0908_추가적립업체명세(완료)V_3황동인대리님_Hana 2011-1 Program_Data Disk_Pool B_v2(v5-1더밸류-이교민) 4 3 3" xfId="23407" xr:uid="{00000000-0005-0000-0000-0000FA1F0000}"/>
    <cellStyle name="_-* #,##0_-;-* #,##0_-;_-* &quot;-&quot;_-;_-@_-_추가적립명세_0908_추가적립업체명세(완료)V_3황동인대리님_Hana 2011-1 Program_Data Disk_Pool B_v2(v5-1더밸류-이교민) 4 4" xfId="17278" xr:uid="{00000000-0005-0000-0000-0000FB1F0000}"/>
    <cellStyle name="_-* #,##0_-;-* #,##0_-;_-* &quot;-&quot;_-;_-@_-_추가적립명세_0908_추가적립업체명세(완료)V_3황동인대리님_Hana 2011-1 Program_Data Disk_Pool B_v2(v5-1더밸류-이교민) 4 4 2" xfId="27612" xr:uid="{00000000-0005-0000-0000-0000FC1F0000}"/>
    <cellStyle name="_-* #,##0_-;-* #,##0_-;_-* &quot;-&quot;_-;_-@_-_추가적립명세_0908_추가적립업체명세(완료)V_3황동인대리님_Hana 2011-1 Program_Data Disk_Pool B_v2(v5-1더밸류-이교민) 4 5" xfId="23405" xr:uid="{00000000-0005-0000-0000-0000FD1F0000}"/>
    <cellStyle name="_-* #,##0_-;-* #,##0_-;_-* &quot;-&quot;_-;_-@_-_추가적립명세_0908_추가적립업체명세(완료)V_3황동인대리님_Hana 2011-1 Program_Data Disk_Pool B_v2(v5-1더밸류-이교민) 5" xfId="2193" xr:uid="{00000000-0005-0000-0000-0000FE1F0000}"/>
    <cellStyle name="_-* #,##0_-;-* #,##0_-;_-* &quot;-&quot;_-;_-@_-_추가적립명세_0908_추가적립업체명세(완료)V_3황동인대리님_Hana 2011-1 Program_Data Disk_Pool B_v2(v5-1더밸류-이교민) 5 2" xfId="17281" xr:uid="{00000000-0005-0000-0000-0000FF1F0000}"/>
    <cellStyle name="_-* #,##0_-;-* #,##0_-;_-* &quot;-&quot;_-;_-@_-_추가적립명세_0908_추가적립업체명세(완료)V_3황동인대리님_Hana 2011-1 Program_Data Disk_Pool B_v2(v5-1더밸류-이교민) 5 2 2" xfId="27615" xr:uid="{00000000-0005-0000-0000-000000200000}"/>
    <cellStyle name="_-* #,##0_-;-* #,##0_-;_-* &quot;-&quot;_-;_-@_-_추가적립명세_0908_추가적립업체명세(완료)V_3황동인대리님_Hana 2011-1 Program_Data Disk_Pool B_v2(v5-1더밸류-이교민) 5 3" xfId="23408" xr:uid="{00000000-0005-0000-0000-000001200000}"/>
    <cellStyle name="_-* #,##0_-;-* #,##0_-;_-* &quot;-&quot;_-;_-@_-_추가적립명세_0908_추가적립업체명세(완료)V_3황동인대리님_Hana 2011-1 Program_Data Disk_Pool B_v2(v5-1더밸류-이교민) 6" xfId="2194" xr:uid="{00000000-0005-0000-0000-000002200000}"/>
    <cellStyle name="_-* #,##0_-;-* #,##0_-;_-* &quot;-&quot;_-;_-@_-_추가적립명세_0908_추가적립업체명세(완료)V_3황동인대리님_Hana 2011-1 Program_Data Disk_Pool B_v2(v5-1더밸류-이교민) 6 2" xfId="17282" xr:uid="{00000000-0005-0000-0000-000003200000}"/>
    <cellStyle name="_-* #,##0_-;-* #,##0_-;_-* &quot;-&quot;_-;_-@_-_추가적립명세_0908_추가적립업체명세(완료)V_3황동인대리님_Hana 2011-1 Program_Data Disk_Pool B_v2(v5-1더밸류-이교민) 6 2 2" xfId="27616" xr:uid="{00000000-0005-0000-0000-000004200000}"/>
    <cellStyle name="_-* #,##0_-;-* #,##0_-;_-* &quot;-&quot;_-;_-@_-_추가적립명세_0908_추가적립업체명세(완료)V_3황동인대리님_Hana 2011-1 Program_Data Disk_Pool B_v2(v5-1더밸류-이교민) 6 3" xfId="23409" xr:uid="{00000000-0005-0000-0000-000005200000}"/>
    <cellStyle name="_-* #,##0_-;-* #,##0_-;_-* &quot;-&quot;_-;_-@_-_추가적립명세_0908_추가적립업체명세(완료)V_3황동인대리님_Hana 2011-1 Program_Data Disk_Pool B_v2(v5-1더밸류-이교민) 7" xfId="2195" xr:uid="{00000000-0005-0000-0000-000006200000}"/>
    <cellStyle name="_-* #,##0_-;-* #,##0_-;_-* &quot;-&quot;_-;_-@_-_추가적립명세_0908_추가적립업체명세(완료)V_3황동인대리님_Hana 2011-1 Program_Data Disk_Pool B_v2(v5-1더밸류-이교민) 7 2" xfId="17283" xr:uid="{00000000-0005-0000-0000-000007200000}"/>
    <cellStyle name="_-* #,##0_-;-* #,##0_-;_-* &quot;-&quot;_-;_-@_-_추가적립명세_0908_추가적립업체명세(완료)V_3황동인대리님_Hana 2011-1 Program_Data Disk_Pool B_v2(v5-1더밸류-이교민) 7 2 2" xfId="27617" xr:uid="{00000000-0005-0000-0000-000008200000}"/>
    <cellStyle name="_-* #,##0_-;-* #,##0_-;_-* &quot;-&quot;_-;_-@_-_추가적립명세_0908_추가적립업체명세(완료)V_3황동인대리님_Hana 2011-1 Program_Data Disk_Pool B_v2(v5-1더밸류-이교민) 7 3" xfId="23410" xr:uid="{00000000-0005-0000-0000-000009200000}"/>
    <cellStyle name="_-* #,##0_-;-* #,##0_-;_-* &quot;-&quot;_-;_-@_-_추가적립명세_0908_추가적립업체명세(완료)V_3황동인대리님_Hana 2011-1 Program_Data Disk_Pool B_v2(v5-1더밸류-이교민) 8" xfId="17271" xr:uid="{00000000-0005-0000-0000-00000A200000}"/>
    <cellStyle name="_-* #,##0_-;-* #,##0_-;_-* &quot;-&quot;_-;_-@_-_추가적립명세_0908_추가적립업체명세(완료)V_3황동인대리님_Hana 2011-1 Program_Data Disk_Pool B_v2(v5-1더밸류-이교민) 8 2" xfId="27605" xr:uid="{00000000-0005-0000-0000-00000B200000}"/>
    <cellStyle name="_-* #,##0_-;-* #,##0_-;_-* &quot;-&quot;_-;_-@_-_추가적립명세_0908_추가적립업체명세(완료)V_3황동인대리님_Hana 2011-1 Program_Data Disk_Pool B_v2(v5-1더밸류-이교민) 9" xfId="23398" xr:uid="{00000000-0005-0000-0000-00000C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" xfId="2196" xr:uid="{00000000-0005-0000-0000-00000D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" xfId="2197" xr:uid="{00000000-0005-0000-0000-00000E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2" xfId="2198" xr:uid="{00000000-0005-0000-0000-00000F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2 2" xfId="17286" xr:uid="{00000000-0005-0000-0000-000010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2 2 2" xfId="27620" xr:uid="{00000000-0005-0000-0000-000011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2 3" xfId="23413" xr:uid="{00000000-0005-0000-0000-000012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3" xfId="2199" xr:uid="{00000000-0005-0000-0000-000013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3 2" xfId="17287" xr:uid="{00000000-0005-0000-0000-000014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3 2 2" xfId="27621" xr:uid="{00000000-0005-0000-0000-000015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3 3" xfId="23414" xr:uid="{00000000-0005-0000-0000-000016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4" xfId="17285" xr:uid="{00000000-0005-0000-0000-000017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4 2" xfId="27619" xr:uid="{00000000-0005-0000-0000-000018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2 5" xfId="23412" xr:uid="{00000000-0005-0000-0000-000019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" xfId="2200" xr:uid="{00000000-0005-0000-0000-00001A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2" xfId="2201" xr:uid="{00000000-0005-0000-0000-00001B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2 2" xfId="17289" xr:uid="{00000000-0005-0000-0000-00001C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2 2 2" xfId="27623" xr:uid="{00000000-0005-0000-0000-00001D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2 3" xfId="23416" xr:uid="{00000000-0005-0000-0000-00001E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3" xfId="2202" xr:uid="{00000000-0005-0000-0000-00001F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3 2" xfId="17290" xr:uid="{00000000-0005-0000-0000-000020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3 2 2" xfId="27624" xr:uid="{00000000-0005-0000-0000-000021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3 3" xfId="23417" xr:uid="{00000000-0005-0000-0000-000022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4" xfId="17288" xr:uid="{00000000-0005-0000-0000-000023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4 2" xfId="27622" xr:uid="{00000000-0005-0000-0000-000024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3 5" xfId="23415" xr:uid="{00000000-0005-0000-0000-000025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" xfId="2203" xr:uid="{00000000-0005-0000-0000-000026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2" xfId="2204" xr:uid="{00000000-0005-0000-0000-000027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2 2" xfId="17292" xr:uid="{00000000-0005-0000-0000-000028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2 2 2" xfId="27626" xr:uid="{00000000-0005-0000-0000-000029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2 3" xfId="23419" xr:uid="{00000000-0005-0000-0000-00002A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3" xfId="2205" xr:uid="{00000000-0005-0000-0000-00002B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3 2" xfId="17293" xr:uid="{00000000-0005-0000-0000-00002C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3 2 2" xfId="27627" xr:uid="{00000000-0005-0000-0000-00002D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3 3" xfId="23420" xr:uid="{00000000-0005-0000-0000-00002E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4" xfId="17291" xr:uid="{00000000-0005-0000-0000-00002F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4 2" xfId="27625" xr:uid="{00000000-0005-0000-0000-000030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4 5" xfId="23418" xr:uid="{00000000-0005-0000-0000-000031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5" xfId="2206" xr:uid="{00000000-0005-0000-0000-000032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5 2" xfId="17294" xr:uid="{00000000-0005-0000-0000-000033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5 2 2" xfId="27628" xr:uid="{00000000-0005-0000-0000-000034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5 3" xfId="23421" xr:uid="{00000000-0005-0000-0000-000035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6" xfId="2207" xr:uid="{00000000-0005-0000-0000-000036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6 2" xfId="17295" xr:uid="{00000000-0005-0000-0000-000037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6 2 2" xfId="27629" xr:uid="{00000000-0005-0000-0000-000038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6 3" xfId="23422" xr:uid="{00000000-0005-0000-0000-000039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7" xfId="2208" xr:uid="{00000000-0005-0000-0000-00003A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7 2" xfId="17296" xr:uid="{00000000-0005-0000-0000-00003B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7 2 2" xfId="27630" xr:uid="{00000000-0005-0000-0000-00003C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7 3" xfId="23423" xr:uid="{00000000-0005-0000-0000-00003D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8" xfId="17284" xr:uid="{00000000-0005-0000-0000-00003E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8 2" xfId="27618" xr:uid="{00000000-0005-0000-0000-00003F200000}"/>
    <cellStyle name="_-* #,##0_-;-* #,##0_-;_-* &quot;-&quot;_-;_-@_-_추가적립명세_0908_추가적립업체명세(완료)V_3황동인대리님_Hana 2011-1 Program_Data Disk_Pool B_v2(v5-1더밸류-이교민)_SHB 2011-2 Program_Data Disk_Pool C,B_v1(v2더밸류_이교민) 9" xfId="23411" xr:uid="{00000000-0005-0000-0000-000040200000}"/>
    <cellStyle name="_-* #,##0_-;-* #,##0_-;_-* &quot;-&quot;_-;_-@_-_추가적립명세_0908_추가적립업체명세(완료)V_3황동인대리님_Hana 2011-1 Program_Data Disk_Pool B_v2(v5-1더밸류-이교민)_차주명관리_20110726_v1" xfId="2209" xr:uid="{00000000-0005-0000-0000-000041200000}"/>
    <cellStyle name="_-* #,##0_-;-* #,##0_-;_-* &quot;-&quot;_-;_-@_-_추가적립명세_0908_추가적립업체명세(완료)V_3황동인대리님_Hana 2011-1 Program_Data Disk_Pool B_v2(v5-1더밸류-이교민)_차주명관리_20110726_v1 2" xfId="2210" xr:uid="{00000000-0005-0000-0000-000042200000}"/>
    <cellStyle name="_-* #,##0_-;-* #,##0_-;_-* &quot;-&quot;_-;_-@_-_추가적립명세_0908_추가적립업체명세(완료)V_3황동인대리님_Hana 2011-1 Program_Data Disk_Pool B_v2(v5-1더밸류-이교민)_차주명관리_20110726_v1 2 2" xfId="2211" xr:uid="{00000000-0005-0000-0000-000043200000}"/>
    <cellStyle name="_-* #,##0_-;-* #,##0_-;_-* &quot;-&quot;_-;_-@_-_추가적립명세_0908_추가적립업체명세(완료)V_3황동인대리님_Hana 2011-1 Program_Data Disk_Pool B_v2(v5-1더밸류-이교민)_차주명관리_20110726_v1 2 2 2" xfId="17299" xr:uid="{00000000-0005-0000-0000-000044200000}"/>
    <cellStyle name="_-* #,##0_-;-* #,##0_-;_-* &quot;-&quot;_-;_-@_-_추가적립명세_0908_추가적립업체명세(완료)V_3황동인대리님_Hana 2011-1 Program_Data Disk_Pool B_v2(v5-1더밸류-이교민)_차주명관리_20110726_v1 2 2 2 2" xfId="27633" xr:uid="{00000000-0005-0000-0000-000045200000}"/>
    <cellStyle name="_-* #,##0_-;-* #,##0_-;_-* &quot;-&quot;_-;_-@_-_추가적립명세_0908_추가적립업체명세(완료)V_3황동인대리님_Hana 2011-1 Program_Data Disk_Pool B_v2(v5-1더밸류-이교민)_차주명관리_20110726_v1 2 2 3" xfId="23426" xr:uid="{00000000-0005-0000-0000-000046200000}"/>
    <cellStyle name="_-* #,##0_-;-* #,##0_-;_-* &quot;-&quot;_-;_-@_-_추가적립명세_0908_추가적립업체명세(완료)V_3황동인대리님_Hana 2011-1 Program_Data Disk_Pool B_v2(v5-1더밸류-이교민)_차주명관리_20110726_v1 2 3" xfId="2212" xr:uid="{00000000-0005-0000-0000-000047200000}"/>
    <cellStyle name="_-* #,##0_-;-* #,##0_-;_-* &quot;-&quot;_-;_-@_-_추가적립명세_0908_추가적립업체명세(완료)V_3황동인대리님_Hana 2011-1 Program_Data Disk_Pool B_v2(v5-1더밸류-이교민)_차주명관리_20110726_v1 2 3 2" xfId="17300" xr:uid="{00000000-0005-0000-0000-000048200000}"/>
    <cellStyle name="_-* #,##0_-;-* #,##0_-;_-* &quot;-&quot;_-;_-@_-_추가적립명세_0908_추가적립업체명세(완료)V_3황동인대리님_Hana 2011-1 Program_Data Disk_Pool B_v2(v5-1더밸류-이교민)_차주명관리_20110726_v1 2 3 2 2" xfId="27634" xr:uid="{00000000-0005-0000-0000-000049200000}"/>
    <cellStyle name="_-* #,##0_-;-* #,##0_-;_-* &quot;-&quot;_-;_-@_-_추가적립명세_0908_추가적립업체명세(완료)V_3황동인대리님_Hana 2011-1 Program_Data Disk_Pool B_v2(v5-1더밸류-이교민)_차주명관리_20110726_v1 2 3 3" xfId="23427" xr:uid="{00000000-0005-0000-0000-00004A200000}"/>
    <cellStyle name="_-* #,##0_-;-* #,##0_-;_-* &quot;-&quot;_-;_-@_-_추가적립명세_0908_추가적립업체명세(완료)V_3황동인대리님_Hana 2011-1 Program_Data Disk_Pool B_v2(v5-1더밸류-이교민)_차주명관리_20110726_v1 2 4" xfId="17298" xr:uid="{00000000-0005-0000-0000-00004B200000}"/>
    <cellStyle name="_-* #,##0_-;-* #,##0_-;_-* &quot;-&quot;_-;_-@_-_추가적립명세_0908_추가적립업체명세(완료)V_3황동인대리님_Hana 2011-1 Program_Data Disk_Pool B_v2(v5-1더밸류-이교민)_차주명관리_20110726_v1 2 4 2" xfId="27632" xr:uid="{00000000-0005-0000-0000-00004C200000}"/>
    <cellStyle name="_-* #,##0_-;-* #,##0_-;_-* &quot;-&quot;_-;_-@_-_추가적립명세_0908_추가적립업체명세(완료)V_3황동인대리님_Hana 2011-1 Program_Data Disk_Pool B_v2(v5-1더밸류-이교민)_차주명관리_20110726_v1 2 5" xfId="23425" xr:uid="{00000000-0005-0000-0000-00004D200000}"/>
    <cellStyle name="_-* #,##0_-;-* #,##0_-;_-* &quot;-&quot;_-;_-@_-_추가적립명세_0908_추가적립업체명세(완료)V_3황동인대리님_Hana 2011-1 Program_Data Disk_Pool B_v2(v5-1더밸류-이교민)_차주명관리_20110726_v1 3" xfId="2213" xr:uid="{00000000-0005-0000-0000-00004E200000}"/>
    <cellStyle name="_-* #,##0_-;-* #,##0_-;_-* &quot;-&quot;_-;_-@_-_추가적립명세_0908_추가적립업체명세(완료)V_3황동인대리님_Hana 2011-1 Program_Data Disk_Pool B_v2(v5-1더밸류-이교민)_차주명관리_20110726_v1 3 2" xfId="2214" xr:uid="{00000000-0005-0000-0000-00004F200000}"/>
    <cellStyle name="_-* #,##0_-;-* #,##0_-;_-* &quot;-&quot;_-;_-@_-_추가적립명세_0908_추가적립업체명세(완료)V_3황동인대리님_Hana 2011-1 Program_Data Disk_Pool B_v2(v5-1더밸류-이교민)_차주명관리_20110726_v1 3 2 2" xfId="17302" xr:uid="{00000000-0005-0000-0000-000050200000}"/>
    <cellStyle name="_-* #,##0_-;-* #,##0_-;_-* &quot;-&quot;_-;_-@_-_추가적립명세_0908_추가적립업체명세(완료)V_3황동인대리님_Hana 2011-1 Program_Data Disk_Pool B_v2(v5-1더밸류-이교민)_차주명관리_20110726_v1 3 2 2 2" xfId="27636" xr:uid="{00000000-0005-0000-0000-000051200000}"/>
    <cellStyle name="_-* #,##0_-;-* #,##0_-;_-* &quot;-&quot;_-;_-@_-_추가적립명세_0908_추가적립업체명세(완료)V_3황동인대리님_Hana 2011-1 Program_Data Disk_Pool B_v2(v5-1더밸류-이교민)_차주명관리_20110726_v1 3 2 3" xfId="23429" xr:uid="{00000000-0005-0000-0000-000052200000}"/>
    <cellStyle name="_-* #,##0_-;-* #,##0_-;_-* &quot;-&quot;_-;_-@_-_추가적립명세_0908_추가적립업체명세(완료)V_3황동인대리님_Hana 2011-1 Program_Data Disk_Pool B_v2(v5-1더밸류-이교민)_차주명관리_20110726_v1 3 3" xfId="2215" xr:uid="{00000000-0005-0000-0000-000053200000}"/>
    <cellStyle name="_-* #,##0_-;-* #,##0_-;_-* &quot;-&quot;_-;_-@_-_추가적립명세_0908_추가적립업체명세(완료)V_3황동인대리님_Hana 2011-1 Program_Data Disk_Pool B_v2(v5-1더밸류-이교민)_차주명관리_20110726_v1 3 3 2" xfId="17303" xr:uid="{00000000-0005-0000-0000-000054200000}"/>
    <cellStyle name="_-* #,##0_-;-* #,##0_-;_-* &quot;-&quot;_-;_-@_-_추가적립명세_0908_추가적립업체명세(완료)V_3황동인대리님_Hana 2011-1 Program_Data Disk_Pool B_v2(v5-1더밸류-이교민)_차주명관리_20110726_v1 3 3 2 2" xfId="27637" xr:uid="{00000000-0005-0000-0000-000055200000}"/>
    <cellStyle name="_-* #,##0_-;-* #,##0_-;_-* &quot;-&quot;_-;_-@_-_추가적립명세_0908_추가적립업체명세(완료)V_3황동인대리님_Hana 2011-1 Program_Data Disk_Pool B_v2(v5-1더밸류-이교민)_차주명관리_20110726_v1 3 3 3" xfId="23430" xr:uid="{00000000-0005-0000-0000-000056200000}"/>
    <cellStyle name="_-* #,##0_-;-* #,##0_-;_-* &quot;-&quot;_-;_-@_-_추가적립명세_0908_추가적립업체명세(완료)V_3황동인대리님_Hana 2011-1 Program_Data Disk_Pool B_v2(v5-1더밸류-이교민)_차주명관리_20110726_v1 3 4" xfId="17301" xr:uid="{00000000-0005-0000-0000-000057200000}"/>
    <cellStyle name="_-* #,##0_-;-* #,##0_-;_-* &quot;-&quot;_-;_-@_-_추가적립명세_0908_추가적립업체명세(완료)V_3황동인대리님_Hana 2011-1 Program_Data Disk_Pool B_v2(v5-1더밸류-이교민)_차주명관리_20110726_v1 3 4 2" xfId="27635" xr:uid="{00000000-0005-0000-0000-000058200000}"/>
    <cellStyle name="_-* #,##0_-;-* #,##0_-;_-* &quot;-&quot;_-;_-@_-_추가적립명세_0908_추가적립업체명세(완료)V_3황동인대리님_Hana 2011-1 Program_Data Disk_Pool B_v2(v5-1더밸류-이교민)_차주명관리_20110726_v1 3 5" xfId="23428" xr:uid="{00000000-0005-0000-0000-000059200000}"/>
    <cellStyle name="_-* #,##0_-;-* #,##0_-;_-* &quot;-&quot;_-;_-@_-_추가적립명세_0908_추가적립업체명세(완료)V_3황동인대리님_Hana 2011-1 Program_Data Disk_Pool B_v2(v5-1더밸류-이교민)_차주명관리_20110726_v1 4" xfId="2216" xr:uid="{00000000-0005-0000-0000-00005A200000}"/>
    <cellStyle name="_-* #,##0_-;-* #,##0_-;_-* &quot;-&quot;_-;_-@_-_추가적립명세_0908_추가적립업체명세(완료)V_3황동인대리님_Hana 2011-1 Program_Data Disk_Pool B_v2(v5-1더밸류-이교민)_차주명관리_20110726_v1 4 2" xfId="2217" xr:uid="{00000000-0005-0000-0000-00005B200000}"/>
    <cellStyle name="_-* #,##0_-;-* #,##0_-;_-* &quot;-&quot;_-;_-@_-_추가적립명세_0908_추가적립업체명세(완료)V_3황동인대리님_Hana 2011-1 Program_Data Disk_Pool B_v2(v5-1더밸류-이교민)_차주명관리_20110726_v1 4 2 2" xfId="17305" xr:uid="{00000000-0005-0000-0000-00005C200000}"/>
    <cellStyle name="_-* #,##0_-;-* #,##0_-;_-* &quot;-&quot;_-;_-@_-_추가적립명세_0908_추가적립업체명세(완료)V_3황동인대리님_Hana 2011-1 Program_Data Disk_Pool B_v2(v5-1더밸류-이교민)_차주명관리_20110726_v1 4 2 2 2" xfId="27639" xr:uid="{00000000-0005-0000-0000-00005D200000}"/>
    <cellStyle name="_-* #,##0_-;-* #,##0_-;_-* &quot;-&quot;_-;_-@_-_추가적립명세_0908_추가적립업체명세(완료)V_3황동인대리님_Hana 2011-1 Program_Data Disk_Pool B_v2(v5-1더밸류-이교민)_차주명관리_20110726_v1 4 2 3" xfId="23432" xr:uid="{00000000-0005-0000-0000-00005E200000}"/>
    <cellStyle name="_-* #,##0_-;-* #,##0_-;_-* &quot;-&quot;_-;_-@_-_추가적립명세_0908_추가적립업체명세(완료)V_3황동인대리님_Hana 2011-1 Program_Data Disk_Pool B_v2(v5-1더밸류-이교민)_차주명관리_20110726_v1 4 3" xfId="2218" xr:uid="{00000000-0005-0000-0000-00005F200000}"/>
    <cellStyle name="_-* #,##0_-;-* #,##0_-;_-* &quot;-&quot;_-;_-@_-_추가적립명세_0908_추가적립업체명세(완료)V_3황동인대리님_Hana 2011-1 Program_Data Disk_Pool B_v2(v5-1더밸류-이교민)_차주명관리_20110726_v1 4 3 2" xfId="17306" xr:uid="{00000000-0005-0000-0000-000060200000}"/>
    <cellStyle name="_-* #,##0_-;-* #,##0_-;_-* &quot;-&quot;_-;_-@_-_추가적립명세_0908_추가적립업체명세(완료)V_3황동인대리님_Hana 2011-1 Program_Data Disk_Pool B_v2(v5-1더밸류-이교민)_차주명관리_20110726_v1 4 3 2 2" xfId="27640" xr:uid="{00000000-0005-0000-0000-000061200000}"/>
    <cellStyle name="_-* #,##0_-;-* #,##0_-;_-* &quot;-&quot;_-;_-@_-_추가적립명세_0908_추가적립업체명세(완료)V_3황동인대리님_Hana 2011-1 Program_Data Disk_Pool B_v2(v5-1더밸류-이교민)_차주명관리_20110726_v1 4 3 3" xfId="23433" xr:uid="{00000000-0005-0000-0000-000062200000}"/>
    <cellStyle name="_-* #,##0_-;-* #,##0_-;_-* &quot;-&quot;_-;_-@_-_추가적립명세_0908_추가적립업체명세(완료)V_3황동인대리님_Hana 2011-1 Program_Data Disk_Pool B_v2(v5-1더밸류-이교민)_차주명관리_20110726_v1 4 4" xfId="17304" xr:uid="{00000000-0005-0000-0000-000063200000}"/>
    <cellStyle name="_-* #,##0_-;-* #,##0_-;_-* &quot;-&quot;_-;_-@_-_추가적립명세_0908_추가적립업체명세(완료)V_3황동인대리님_Hana 2011-1 Program_Data Disk_Pool B_v2(v5-1더밸류-이교민)_차주명관리_20110726_v1 4 4 2" xfId="27638" xr:uid="{00000000-0005-0000-0000-000064200000}"/>
    <cellStyle name="_-* #,##0_-;-* #,##0_-;_-* &quot;-&quot;_-;_-@_-_추가적립명세_0908_추가적립업체명세(완료)V_3황동인대리님_Hana 2011-1 Program_Data Disk_Pool B_v2(v5-1더밸류-이교민)_차주명관리_20110726_v1 4 5" xfId="23431" xr:uid="{00000000-0005-0000-0000-000065200000}"/>
    <cellStyle name="_-* #,##0_-;-* #,##0_-;_-* &quot;-&quot;_-;_-@_-_추가적립명세_0908_추가적립업체명세(완료)V_3황동인대리님_Hana 2011-1 Program_Data Disk_Pool B_v2(v5-1더밸류-이교민)_차주명관리_20110726_v1 5" xfId="2219" xr:uid="{00000000-0005-0000-0000-000066200000}"/>
    <cellStyle name="_-* #,##0_-;-* #,##0_-;_-* &quot;-&quot;_-;_-@_-_추가적립명세_0908_추가적립업체명세(완료)V_3황동인대리님_Hana 2011-1 Program_Data Disk_Pool B_v2(v5-1더밸류-이교민)_차주명관리_20110726_v1 5 2" xfId="17307" xr:uid="{00000000-0005-0000-0000-000067200000}"/>
    <cellStyle name="_-* #,##0_-;-* #,##0_-;_-* &quot;-&quot;_-;_-@_-_추가적립명세_0908_추가적립업체명세(완료)V_3황동인대리님_Hana 2011-1 Program_Data Disk_Pool B_v2(v5-1더밸류-이교민)_차주명관리_20110726_v1 5 2 2" xfId="27641" xr:uid="{00000000-0005-0000-0000-000068200000}"/>
    <cellStyle name="_-* #,##0_-;-* #,##0_-;_-* &quot;-&quot;_-;_-@_-_추가적립명세_0908_추가적립업체명세(완료)V_3황동인대리님_Hana 2011-1 Program_Data Disk_Pool B_v2(v5-1더밸류-이교민)_차주명관리_20110726_v1 5 3" xfId="23434" xr:uid="{00000000-0005-0000-0000-000069200000}"/>
    <cellStyle name="_-* #,##0_-;-* #,##0_-;_-* &quot;-&quot;_-;_-@_-_추가적립명세_0908_추가적립업체명세(완료)V_3황동인대리님_Hana 2011-1 Program_Data Disk_Pool B_v2(v5-1더밸류-이교민)_차주명관리_20110726_v1 6" xfId="2220" xr:uid="{00000000-0005-0000-0000-00006A200000}"/>
    <cellStyle name="_-* #,##0_-;-* #,##0_-;_-* &quot;-&quot;_-;_-@_-_추가적립명세_0908_추가적립업체명세(완료)V_3황동인대리님_Hana 2011-1 Program_Data Disk_Pool B_v2(v5-1더밸류-이교민)_차주명관리_20110726_v1 6 2" xfId="17308" xr:uid="{00000000-0005-0000-0000-00006B200000}"/>
    <cellStyle name="_-* #,##0_-;-* #,##0_-;_-* &quot;-&quot;_-;_-@_-_추가적립명세_0908_추가적립업체명세(완료)V_3황동인대리님_Hana 2011-1 Program_Data Disk_Pool B_v2(v5-1더밸류-이교민)_차주명관리_20110726_v1 6 2 2" xfId="27642" xr:uid="{00000000-0005-0000-0000-00006C200000}"/>
    <cellStyle name="_-* #,##0_-;-* #,##0_-;_-* &quot;-&quot;_-;_-@_-_추가적립명세_0908_추가적립업체명세(완료)V_3황동인대리님_Hana 2011-1 Program_Data Disk_Pool B_v2(v5-1더밸류-이교민)_차주명관리_20110726_v1 6 3" xfId="23435" xr:uid="{00000000-0005-0000-0000-00006D200000}"/>
    <cellStyle name="_-* #,##0_-;-* #,##0_-;_-* &quot;-&quot;_-;_-@_-_추가적립명세_0908_추가적립업체명세(완료)V_3황동인대리님_Hana 2011-1 Program_Data Disk_Pool B_v2(v5-1더밸류-이교민)_차주명관리_20110726_v1 7" xfId="2221" xr:uid="{00000000-0005-0000-0000-00006E200000}"/>
    <cellStyle name="_-* #,##0_-;-* #,##0_-;_-* &quot;-&quot;_-;_-@_-_추가적립명세_0908_추가적립업체명세(완료)V_3황동인대리님_Hana 2011-1 Program_Data Disk_Pool B_v2(v5-1더밸류-이교민)_차주명관리_20110726_v1 7 2" xfId="17309" xr:uid="{00000000-0005-0000-0000-00006F200000}"/>
    <cellStyle name="_-* #,##0_-;-* #,##0_-;_-* &quot;-&quot;_-;_-@_-_추가적립명세_0908_추가적립업체명세(완료)V_3황동인대리님_Hana 2011-1 Program_Data Disk_Pool B_v2(v5-1더밸류-이교민)_차주명관리_20110726_v1 7 2 2" xfId="27643" xr:uid="{00000000-0005-0000-0000-000070200000}"/>
    <cellStyle name="_-* #,##0_-;-* #,##0_-;_-* &quot;-&quot;_-;_-@_-_추가적립명세_0908_추가적립업체명세(완료)V_3황동인대리님_Hana 2011-1 Program_Data Disk_Pool B_v2(v5-1더밸류-이교민)_차주명관리_20110726_v1 7 3" xfId="23436" xr:uid="{00000000-0005-0000-0000-000071200000}"/>
    <cellStyle name="_-* #,##0_-;-* #,##0_-;_-* &quot;-&quot;_-;_-@_-_추가적립명세_0908_추가적립업체명세(완료)V_3황동인대리님_Hana 2011-1 Program_Data Disk_Pool B_v2(v5-1더밸류-이교민)_차주명관리_20110726_v1 8" xfId="17297" xr:uid="{00000000-0005-0000-0000-000072200000}"/>
    <cellStyle name="_-* #,##0_-;-* #,##0_-;_-* &quot;-&quot;_-;_-@_-_추가적립명세_0908_추가적립업체명세(완료)V_3황동인대리님_Hana 2011-1 Program_Data Disk_Pool B_v2(v5-1더밸류-이교민)_차주명관리_20110726_v1 8 2" xfId="27631" xr:uid="{00000000-0005-0000-0000-000073200000}"/>
    <cellStyle name="_-* #,##0_-;-* #,##0_-;_-* &quot;-&quot;_-;_-@_-_추가적립명세_0908_추가적립업체명세(완료)V_3황동인대리님_Hana 2011-1 Program_Data Disk_Pool B_v2(v5-1더밸류-이교민)_차주명관리_20110726_v1 9" xfId="23424" xr:uid="{00000000-0005-0000-0000-000074200000}"/>
    <cellStyle name="_-* #,##0_-;-* #,##0_-;_-* &quot;-&quot;_-;_-@_-_추가적립명세_0908_추가적립업체명세(완료)V_3황동인대리님_SHB_2011-3_담보sheet(더밸류_v6이교민)" xfId="2222" xr:uid="{00000000-0005-0000-0000-000075200000}"/>
    <cellStyle name="_-* #,##0_-;-* #,##0_-;_-* &quot;-&quot;_-;_-@_-_추가적립명세_0908_추가적립업체명세(완료)V_3황동인대리님_SHB_2011-3_담보sheet(더밸류_v6이교민) 2" xfId="2223" xr:uid="{00000000-0005-0000-0000-000076200000}"/>
    <cellStyle name="_-* #,##0_-;-* #,##0_-;_-* &quot;-&quot;_-;_-@_-_추가적립명세_0908_추가적립업체명세(완료)V_3황동인대리님_SHB_2011-3_담보sheet(더밸류_v6이교민) 2 2" xfId="2224" xr:uid="{00000000-0005-0000-0000-000077200000}"/>
    <cellStyle name="_-* #,##0_-;-* #,##0_-;_-* &quot;-&quot;_-;_-@_-_추가적립명세_0908_추가적립업체명세(완료)V_3황동인대리님_SHB_2011-3_담보sheet(더밸류_v6이교민) 2 2 2" xfId="17312" xr:uid="{00000000-0005-0000-0000-000078200000}"/>
    <cellStyle name="_-* #,##0_-;-* #,##0_-;_-* &quot;-&quot;_-;_-@_-_추가적립명세_0908_추가적립업체명세(완료)V_3황동인대리님_SHB_2011-3_담보sheet(더밸류_v6이교민) 2 2 2 2" xfId="27646" xr:uid="{00000000-0005-0000-0000-000079200000}"/>
    <cellStyle name="_-* #,##0_-;-* #,##0_-;_-* &quot;-&quot;_-;_-@_-_추가적립명세_0908_추가적립업체명세(완료)V_3황동인대리님_SHB_2011-3_담보sheet(더밸류_v6이교민) 2 2 3" xfId="23439" xr:uid="{00000000-0005-0000-0000-00007A200000}"/>
    <cellStyle name="_-* #,##0_-;-* #,##0_-;_-* &quot;-&quot;_-;_-@_-_추가적립명세_0908_추가적립업체명세(완료)V_3황동인대리님_SHB_2011-3_담보sheet(더밸류_v6이교민) 2 3" xfId="2225" xr:uid="{00000000-0005-0000-0000-00007B200000}"/>
    <cellStyle name="_-* #,##0_-;-* #,##0_-;_-* &quot;-&quot;_-;_-@_-_추가적립명세_0908_추가적립업체명세(완료)V_3황동인대리님_SHB_2011-3_담보sheet(더밸류_v6이교민) 2 3 2" xfId="17313" xr:uid="{00000000-0005-0000-0000-00007C200000}"/>
    <cellStyle name="_-* #,##0_-;-* #,##0_-;_-* &quot;-&quot;_-;_-@_-_추가적립명세_0908_추가적립업체명세(완료)V_3황동인대리님_SHB_2011-3_담보sheet(더밸류_v6이교민) 2 3 2 2" xfId="27647" xr:uid="{00000000-0005-0000-0000-00007D200000}"/>
    <cellStyle name="_-* #,##0_-;-* #,##0_-;_-* &quot;-&quot;_-;_-@_-_추가적립명세_0908_추가적립업체명세(완료)V_3황동인대리님_SHB_2011-3_담보sheet(더밸류_v6이교민) 2 3 3" xfId="23440" xr:uid="{00000000-0005-0000-0000-00007E200000}"/>
    <cellStyle name="_-* #,##0_-;-* #,##0_-;_-* &quot;-&quot;_-;_-@_-_추가적립명세_0908_추가적립업체명세(완료)V_3황동인대리님_SHB_2011-3_담보sheet(더밸류_v6이교민) 2 4" xfId="17311" xr:uid="{00000000-0005-0000-0000-00007F200000}"/>
    <cellStyle name="_-* #,##0_-;-* #,##0_-;_-* &quot;-&quot;_-;_-@_-_추가적립명세_0908_추가적립업체명세(완료)V_3황동인대리님_SHB_2011-3_담보sheet(더밸류_v6이교민) 2 4 2" xfId="27645" xr:uid="{00000000-0005-0000-0000-000080200000}"/>
    <cellStyle name="_-* #,##0_-;-* #,##0_-;_-* &quot;-&quot;_-;_-@_-_추가적립명세_0908_추가적립업체명세(완료)V_3황동인대리님_SHB_2011-3_담보sheet(더밸류_v6이교민) 2 5" xfId="23438" xr:uid="{00000000-0005-0000-0000-000081200000}"/>
    <cellStyle name="_-* #,##0_-;-* #,##0_-;_-* &quot;-&quot;_-;_-@_-_추가적립명세_0908_추가적립업체명세(완료)V_3황동인대리님_SHB_2011-3_담보sheet(더밸류_v6이교민) 3" xfId="2226" xr:uid="{00000000-0005-0000-0000-000082200000}"/>
    <cellStyle name="_-* #,##0_-;-* #,##0_-;_-* &quot;-&quot;_-;_-@_-_추가적립명세_0908_추가적립업체명세(완료)V_3황동인대리님_SHB_2011-3_담보sheet(더밸류_v6이교민) 3 2" xfId="2227" xr:uid="{00000000-0005-0000-0000-000083200000}"/>
    <cellStyle name="_-* #,##0_-;-* #,##0_-;_-* &quot;-&quot;_-;_-@_-_추가적립명세_0908_추가적립업체명세(완료)V_3황동인대리님_SHB_2011-3_담보sheet(더밸류_v6이교민) 3 2 2" xfId="17315" xr:uid="{00000000-0005-0000-0000-000084200000}"/>
    <cellStyle name="_-* #,##0_-;-* #,##0_-;_-* &quot;-&quot;_-;_-@_-_추가적립명세_0908_추가적립업체명세(완료)V_3황동인대리님_SHB_2011-3_담보sheet(더밸류_v6이교민) 3 2 2 2" xfId="27649" xr:uid="{00000000-0005-0000-0000-000085200000}"/>
    <cellStyle name="_-* #,##0_-;-* #,##0_-;_-* &quot;-&quot;_-;_-@_-_추가적립명세_0908_추가적립업체명세(완료)V_3황동인대리님_SHB_2011-3_담보sheet(더밸류_v6이교민) 3 2 3" xfId="23442" xr:uid="{00000000-0005-0000-0000-000086200000}"/>
    <cellStyle name="_-* #,##0_-;-* #,##0_-;_-* &quot;-&quot;_-;_-@_-_추가적립명세_0908_추가적립업체명세(완료)V_3황동인대리님_SHB_2011-3_담보sheet(더밸류_v6이교민) 3 3" xfId="2228" xr:uid="{00000000-0005-0000-0000-000087200000}"/>
    <cellStyle name="_-* #,##0_-;-* #,##0_-;_-* &quot;-&quot;_-;_-@_-_추가적립명세_0908_추가적립업체명세(완료)V_3황동인대리님_SHB_2011-3_담보sheet(더밸류_v6이교민) 3 3 2" xfId="17316" xr:uid="{00000000-0005-0000-0000-000088200000}"/>
    <cellStyle name="_-* #,##0_-;-* #,##0_-;_-* &quot;-&quot;_-;_-@_-_추가적립명세_0908_추가적립업체명세(완료)V_3황동인대리님_SHB_2011-3_담보sheet(더밸류_v6이교민) 3 3 2 2" xfId="27650" xr:uid="{00000000-0005-0000-0000-000089200000}"/>
    <cellStyle name="_-* #,##0_-;-* #,##0_-;_-* &quot;-&quot;_-;_-@_-_추가적립명세_0908_추가적립업체명세(완료)V_3황동인대리님_SHB_2011-3_담보sheet(더밸류_v6이교민) 3 3 3" xfId="23443" xr:uid="{00000000-0005-0000-0000-00008A200000}"/>
    <cellStyle name="_-* #,##0_-;-* #,##0_-;_-* &quot;-&quot;_-;_-@_-_추가적립명세_0908_추가적립업체명세(완료)V_3황동인대리님_SHB_2011-3_담보sheet(더밸류_v6이교민) 3 4" xfId="17314" xr:uid="{00000000-0005-0000-0000-00008B200000}"/>
    <cellStyle name="_-* #,##0_-;-* #,##0_-;_-* &quot;-&quot;_-;_-@_-_추가적립명세_0908_추가적립업체명세(완료)V_3황동인대리님_SHB_2011-3_담보sheet(더밸류_v6이교민) 3 4 2" xfId="27648" xr:uid="{00000000-0005-0000-0000-00008C200000}"/>
    <cellStyle name="_-* #,##0_-;-* #,##0_-;_-* &quot;-&quot;_-;_-@_-_추가적립명세_0908_추가적립업체명세(완료)V_3황동인대리님_SHB_2011-3_담보sheet(더밸류_v6이교민) 3 5" xfId="23441" xr:uid="{00000000-0005-0000-0000-00008D200000}"/>
    <cellStyle name="_-* #,##0_-;-* #,##0_-;_-* &quot;-&quot;_-;_-@_-_추가적립명세_0908_추가적립업체명세(완료)V_3황동인대리님_SHB_2011-3_담보sheet(더밸류_v6이교민) 4" xfId="2229" xr:uid="{00000000-0005-0000-0000-00008E200000}"/>
    <cellStyle name="_-* #,##0_-;-* #,##0_-;_-* &quot;-&quot;_-;_-@_-_추가적립명세_0908_추가적립업체명세(완료)V_3황동인대리님_SHB_2011-3_담보sheet(더밸류_v6이교민) 4 2" xfId="2230" xr:uid="{00000000-0005-0000-0000-00008F200000}"/>
    <cellStyle name="_-* #,##0_-;-* #,##0_-;_-* &quot;-&quot;_-;_-@_-_추가적립명세_0908_추가적립업체명세(완료)V_3황동인대리님_SHB_2011-3_담보sheet(더밸류_v6이교민) 4 2 2" xfId="17318" xr:uid="{00000000-0005-0000-0000-000090200000}"/>
    <cellStyle name="_-* #,##0_-;-* #,##0_-;_-* &quot;-&quot;_-;_-@_-_추가적립명세_0908_추가적립업체명세(완료)V_3황동인대리님_SHB_2011-3_담보sheet(더밸류_v6이교민) 4 2 2 2" xfId="27652" xr:uid="{00000000-0005-0000-0000-000091200000}"/>
    <cellStyle name="_-* #,##0_-;-* #,##0_-;_-* &quot;-&quot;_-;_-@_-_추가적립명세_0908_추가적립업체명세(완료)V_3황동인대리님_SHB_2011-3_담보sheet(더밸류_v6이교민) 4 2 3" xfId="23445" xr:uid="{00000000-0005-0000-0000-000092200000}"/>
    <cellStyle name="_-* #,##0_-;-* #,##0_-;_-* &quot;-&quot;_-;_-@_-_추가적립명세_0908_추가적립업체명세(완료)V_3황동인대리님_SHB_2011-3_담보sheet(더밸류_v6이교민) 4 3" xfId="2231" xr:uid="{00000000-0005-0000-0000-000093200000}"/>
    <cellStyle name="_-* #,##0_-;-* #,##0_-;_-* &quot;-&quot;_-;_-@_-_추가적립명세_0908_추가적립업체명세(완료)V_3황동인대리님_SHB_2011-3_담보sheet(더밸류_v6이교민) 4 3 2" xfId="17319" xr:uid="{00000000-0005-0000-0000-000094200000}"/>
    <cellStyle name="_-* #,##0_-;-* #,##0_-;_-* &quot;-&quot;_-;_-@_-_추가적립명세_0908_추가적립업체명세(완료)V_3황동인대리님_SHB_2011-3_담보sheet(더밸류_v6이교민) 4 3 2 2" xfId="27653" xr:uid="{00000000-0005-0000-0000-000095200000}"/>
    <cellStyle name="_-* #,##0_-;-* #,##0_-;_-* &quot;-&quot;_-;_-@_-_추가적립명세_0908_추가적립업체명세(완료)V_3황동인대리님_SHB_2011-3_담보sheet(더밸류_v6이교민) 4 3 3" xfId="23446" xr:uid="{00000000-0005-0000-0000-000096200000}"/>
    <cellStyle name="_-* #,##0_-;-* #,##0_-;_-* &quot;-&quot;_-;_-@_-_추가적립명세_0908_추가적립업체명세(완료)V_3황동인대리님_SHB_2011-3_담보sheet(더밸류_v6이교민) 4 4" xfId="17317" xr:uid="{00000000-0005-0000-0000-000097200000}"/>
    <cellStyle name="_-* #,##0_-;-* #,##0_-;_-* &quot;-&quot;_-;_-@_-_추가적립명세_0908_추가적립업체명세(완료)V_3황동인대리님_SHB_2011-3_담보sheet(더밸류_v6이교민) 4 4 2" xfId="27651" xr:uid="{00000000-0005-0000-0000-000098200000}"/>
    <cellStyle name="_-* #,##0_-;-* #,##0_-;_-* &quot;-&quot;_-;_-@_-_추가적립명세_0908_추가적립업체명세(완료)V_3황동인대리님_SHB_2011-3_담보sheet(더밸류_v6이교민) 4 5" xfId="23444" xr:uid="{00000000-0005-0000-0000-000099200000}"/>
    <cellStyle name="_-* #,##0_-;-* #,##0_-;_-* &quot;-&quot;_-;_-@_-_추가적립명세_0908_추가적립업체명세(완료)V_3황동인대리님_SHB_2011-3_담보sheet(더밸류_v6이교민) 5" xfId="2232" xr:uid="{00000000-0005-0000-0000-00009A200000}"/>
    <cellStyle name="_-* #,##0_-;-* #,##0_-;_-* &quot;-&quot;_-;_-@_-_추가적립명세_0908_추가적립업체명세(완료)V_3황동인대리님_SHB_2011-3_담보sheet(더밸류_v6이교민) 5 2" xfId="17320" xr:uid="{00000000-0005-0000-0000-00009B200000}"/>
    <cellStyle name="_-* #,##0_-;-* #,##0_-;_-* &quot;-&quot;_-;_-@_-_추가적립명세_0908_추가적립업체명세(완료)V_3황동인대리님_SHB_2011-3_담보sheet(더밸류_v6이교민) 5 2 2" xfId="27654" xr:uid="{00000000-0005-0000-0000-00009C200000}"/>
    <cellStyle name="_-* #,##0_-;-* #,##0_-;_-* &quot;-&quot;_-;_-@_-_추가적립명세_0908_추가적립업체명세(완료)V_3황동인대리님_SHB_2011-3_담보sheet(더밸류_v6이교민) 5 3" xfId="23447" xr:uid="{00000000-0005-0000-0000-00009D200000}"/>
    <cellStyle name="_-* #,##0_-;-* #,##0_-;_-* &quot;-&quot;_-;_-@_-_추가적립명세_0908_추가적립업체명세(완료)V_3황동인대리님_SHB_2011-3_담보sheet(더밸류_v6이교민) 6" xfId="2233" xr:uid="{00000000-0005-0000-0000-00009E200000}"/>
    <cellStyle name="_-* #,##0_-;-* #,##0_-;_-* &quot;-&quot;_-;_-@_-_추가적립명세_0908_추가적립업체명세(완료)V_3황동인대리님_SHB_2011-3_담보sheet(더밸류_v6이교민) 6 2" xfId="17321" xr:uid="{00000000-0005-0000-0000-00009F200000}"/>
    <cellStyle name="_-* #,##0_-;-* #,##0_-;_-* &quot;-&quot;_-;_-@_-_추가적립명세_0908_추가적립업체명세(완료)V_3황동인대리님_SHB_2011-3_담보sheet(더밸류_v6이교민) 6 2 2" xfId="27655" xr:uid="{00000000-0005-0000-0000-0000A0200000}"/>
    <cellStyle name="_-* #,##0_-;-* #,##0_-;_-* &quot;-&quot;_-;_-@_-_추가적립명세_0908_추가적립업체명세(완료)V_3황동인대리님_SHB_2011-3_담보sheet(더밸류_v6이교민) 6 3" xfId="23448" xr:uid="{00000000-0005-0000-0000-0000A1200000}"/>
    <cellStyle name="_-* #,##0_-;-* #,##0_-;_-* &quot;-&quot;_-;_-@_-_추가적립명세_0908_추가적립업체명세(완료)V_3황동인대리님_SHB_2011-3_담보sheet(더밸류_v6이교민) 7" xfId="2234" xr:uid="{00000000-0005-0000-0000-0000A2200000}"/>
    <cellStyle name="_-* #,##0_-;-* #,##0_-;_-* &quot;-&quot;_-;_-@_-_추가적립명세_0908_추가적립업체명세(완료)V_3황동인대리님_SHB_2011-3_담보sheet(더밸류_v6이교민) 7 2" xfId="17322" xr:uid="{00000000-0005-0000-0000-0000A3200000}"/>
    <cellStyle name="_-* #,##0_-;-* #,##0_-;_-* &quot;-&quot;_-;_-@_-_추가적립명세_0908_추가적립업체명세(완료)V_3황동인대리님_SHB_2011-3_담보sheet(더밸류_v6이교민) 7 2 2" xfId="27656" xr:uid="{00000000-0005-0000-0000-0000A4200000}"/>
    <cellStyle name="_-* #,##0_-;-* #,##0_-;_-* &quot;-&quot;_-;_-@_-_추가적립명세_0908_추가적립업체명세(완료)V_3황동인대리님_SHB_2011-3_담보sheet(더밸류_v6이교민) 7 3" xfId="23449" xr:uid="{00000000-0005-0000-0000-0000A5200000}"/>
    <cellStyle name="_-* #,##0_-;-* #,##0_-;_-* &quot;-&quot;_-;_-@_-_추가적립명세_0908_추가적립업체명세(완료)V_3황동인대리님_SHB_2011-3_담보sheet(더밸류_v6이교민) 8" xfId="17310" xr:uid="{00000000-0005-0000-0000-0000A6200000}"/>
    <cellStyle name="_-* #,##0_-;-* #,##0_-;_-* &quot;-&quot;_-;_-@_-_추가적립명세_0908_추가적립업체명세(완료)V_3황동인대리님_SHB_2011-3_담보sheet(더밸류_v6이교민) 8 2" xfId="27644" xr:uid="{00000000-0005-0000-0000-0000A7200000}"/>
    <cellStyle name="_-* #,##0_-;-* #,##0_-;_-* &quot;-&quot;_-;_-@_-_추가적립명세_0908_추가적립업체명세(완료)V_3황동인대리님_SHB_2011-3_담보sheet(더밸류_v6이교민) 9" xfId="23437" xr:uid="{00000000-0005-0000-0000-0000A8200000}"/>
    <cellStyle name="_-* #,##0_-;-* #,##0_-;_-* &quot;-&quot;_-;_-@_-_추가적립명세_0908_추가적립업체명세(완료)V_3황동인대리님_SHB_2011-3_담보sheet(더밸류_v6이교민)_차주명관리_20110726_v1" xfId="2235" xr:uid="{00000000-0005-0000-0000-0000A9200000}"/>
    <cellStyle name="_-* #,##0_-;-* #,##0_-;_-* &quot;-&quot;_-;_-@_-_추가적립명세_0908_추가적립업체명세(완료)V_3황동인대리님_SHB_2011-3_담보sheet(더밸류_v6이교민)_차주명관리_20110726_v1 2" xfId="2236" xr:uid="{00000000-0005-0000-0000-0000AA200000}"/>
    <cellStyle name="_-* #,##0_-;-* #,##0_-;_-* &quot;-&quot;_-;_-@_-_추가적립명세_0908_추가적립업체명세(완료)V_3황동인대리님_SHB_2011-3_담보sheet(더밸류_v6이교민)_차주명관리_20110726_v1 2 2" xfId="2237" xr:uid="{00000000-0005-0000-0000-0000AB200000}"/>
    <cellStyle name="_-* #,##0_-;-* #,##0_-;_-* &quot;-&quot;_-;_-@_-_추가적립명세_0908_추가적립업체명세(완료)V_3황동인대리님_SHB_2011-3_담보sheet(더밸류_v6이교민)_차주명관리_20110726_v1 2 2 2" xfId="17325" xr:uid="{00000000-0005-0000-0000-0000AC200000}"/>
    <cellStyle name="_-* #,##0_-;-* #,##0_-;_-* &quot;-&quot;_-;_-@_-_추가적립명세_0908_추가적립업체명세(완료)V_3황동인대리님_SHB_2011-3_담보sheet(더밸류_v6이교민)_차주명관리_20110726_v1 2 2 2 2" xfId="27659" xr:uid="{00000000-0005-0000-0000-0000AD200000}"/>
    <cellStyle name="_-* #,##0_-;-* #,##0_-;_-* &quot;-&quot;_-;_-@_-_추가적립명세_0908_추가적립업체명세(완료)V_3황동인대리님_SHB_2011-3_담보sheet(더밸류_v6이교민)_차주명관리_20110726_v1 2 2 3" xfId="23452" xr:uid="{00000000-0005-0000-0000-0000AE200000}"/>
    <cellStyle name="_-* #,##0_-;-* #,##0_-;_-* &quot;-&quot;_-;_-@_-_추가적립명세_0908_추가적립업체명세(완료)V_3황동인대리님_SHB_2011-3_담보sheet(더밸류_v6이교민)_차주명관리_20110726_v1 2 3" xfId="2238" xr:uid="{00000000-0005-0000-0000-0000AF200000}"/>
    <cellStyle name="_-* #,##0_-;-* #,##0_-;_-* &quot;-&quot;_-;_-@_-_추가적립명세_0908_추가적립업체명세(완료)V_3황동인대리님_SHB_2011-3_담보sheet(더밸류_v6이교민)_차주명관리_20110726_v1 2 3 2" xfId="17326" xr:uid="{00000000-0005-0000-0000-0000B0200000}"/>
    <cellStyle name="_-* #,##0_-;-* #,##0_-;_-* &quot;-&quot;_-;_-@_-_추가적립명세_0908_추가적립업체명세(완료)V_3황동인대리님_SHB_2011-3_담보sheet(더밸류_v6이교민)_차주명관리_20110726_v1 2 3 2 2" xfId="27660" xr:uid="{00000000-0005-0000-0000-0000B1200000}"/>
    <cellStyle name="_-* #,##0_-;-* #,##0_-;_-* &quot;-&quot;_-;_-@_-_추가적립명세_0908_추가적립업체명세(완료)V_3황동인대리님_SHB_2011-3_담보sheet(더밸류_v6이교민)_차주명관리_20110726_v1 2 3 3" xfId="23453" xr:uid="{00000000-0005-0000-0000-0000B2200000}"/>
    <cellStyle name="_-* #,##0_-;-* #,##0_-;_-* &quot;-&quot;_-;_-@_-_추가적립명세_0908_추가적립업체명세(완료)V_3황동인대리님_SHB_2011-3_담보sheet(더밸류_v6이교민)_차주명관리_20110726_v1 2 4" xfId="17324" xr:uid="{00000000-0005-0000-0000-0000B3200000}"/>
    <cellStyle name="_-* #,##0_-;-* #,##0_-;_-* &quot;-&quot;_-;_-@_-_추가적립명세_0908_추가적립업체명세(완료)V_3황동인대리님_SHB_2011-3_담보sheet(더밸류_v6이교민)_차주명관리_20110726_v1 2 4 2" xfId="27658" xr:uid="{00000000-0005-0000-0000-0000B4200000}"/>
    <cellStyle name="_-* #,##0_-;-* #,##0_-;_-* &quot;-&quot;_-;_-@_-_추가적립명세_0908_추가적립업체명세(완료)V_3황동인대리님_SHB_2011-3_담보sheet(더밸류_v6이교민)_차주명관리_20110726_v1 2 5" xfId="23451" xr:uid="{00000000-0005-0000-0000-0000B5200000}"/>
    <cellStyle name="_-* #,##0_-;-* #,##0_-;_-* &quot;-&quot;_-;_-@_-_추가적립명세_0908_추가적립업체명세(완료)V_3황동인대리님_SHB_2011-3_담보sheet(더밸류_v6이교민)_차주명관리_20110726_v1 3" xfId="2239" xr:uid="{00000000-0005-0000-0000-0000B6200000}"/>
    <cellStyle name="_-* #,##0_-;-* #,##0_-;_-* &quot;-&quot;_-;_-@_-_추가적립명세_0908_추가적립업체명세(완료)V_3황동인대리님_SHB_2011-3_담보sheet(더밸류_v6이교민)_차주명관리_20110726_v1 3 2" xfId="2240" xr:uid="{00000000-0005-0000-0000-0000B7200000}"/>
    <cellStyle name="_-* #,##0_-;-* #,##0_-;_-* &quot;-&quot;_-;_-@_-_추가적립명세_0908_추가적립업체명세(완료)V_3황동인대리님_SHB_2011-3_담보sheet(더밸류_v6이교민)_차주명관리_20110726_v1 3 2 2" xfId="17328" xr:uid="{00000000-0005-0000-0000-0000B8200000}"/>
    <cellStyle name="_-* #,##0_-;-* #,##0_-;_-* &quot;-&quot;_-;_-@_-_추가적립명세_0908_추가적립업체명세(완료)V_3황동인대리님_SHB_2011-3_담보sheet(더밸류_v6이교민)_차주명관리_20110726_v1 3 2 2 2" xfId="27662" xr:uid="{00000000-0005-0000-0000-0000B9200000}"/>
    <cellStyle name="_-* #,##0_-;-* #,##0_-;_-* &quot;-&quot;_-;_-@_-_추가적립명세_0908_추가적립업체명세(완료)V_3황동인대리님_SHB_2011-3_담보sheet(더밸류_v6이교민)_차주명관리_20110726_v1 3 2 3" xfId="23455" xr:uid="{00000000-0005-0000-0000-0000BA200000}"/>
    <cellStyle name="_-* #,##0_-;-* #,##0_-;_-* &quot;-&quot;_-;_-@_-_추가적립명세_0908_추가적립업체명세(완료)V_3황동인대리님_SHB_2011-3_담보sheet(더밸류_v6이교민)_차주명관리_20110726_v1 3 3" xfId="2241" xr:uid="{00000000-0005-0000-0000-0000BB200000}"/>
    <cellStyle name="_-* #,##0_-;-* #,##0_-;_-* &quot;-&quot;_-;_-@_-_추가적립명세_0908_추가적립업체명세(완료)V_3황동인대리님_SHB_2011-3_담보sheet(더밸류_v6이교민)_차주명관리_20110726_v1 3 3 2" xfId="17329" xr:uid="{00000000-0005-0000-0000-0000BC200000}"/>
    <cellStyle name="_-* #,##0_-;-* #,##0_-;_-* &quot;-&quot;_-;_-@_-_추가적립명세_0908_추가적립업체명세(완료)V_3황동인대리님_SHB_2011-3_담보sheet(더밸류_v6이교민)_차주명관리_20110726_v1 3 3 2 2" xfId="27663" xr:uid="{00000000-0005-0000-0000-0000BD200000}"/>
    <cellStyle name="_-* #,##0_-;-* #,##0_-;_-* &quot;-&quot;_-;_-@_-_추가적립명세_0908_추가적립업체명세(완료)V_3황동인대리님_SHB_2011-3_담보sheet(더밸류_v6이교민)_차주명관리_20110726_v1 3 3 3" xfId="23456" xr:uid="{00000000-0005-0000-0000-0000BE200000}"/>
    <cellStyle name="_-* #,##0_-;-* #,##0_-;_-* &quot;-&quot;_-;_-@_-_추가적립명세_0908_추가적립업체명세(완료)V_3황동인대리님_SHB_2011-3_담보sheet(더밸류_v6이교민)_차주명관리_20110726_v1 3 4" xfId="17327" xr:uid="{00000000-0005-0000-0000-0000BF200000}"/>
    <cellStyle name="_-* #,##0_-;-* #,##0_-;_-* &quot;-&quot;_-;_-@_-_추가적립명세_0908_추가적립업체명세(완료)V_3황동인대리님_SHB_2011-3_담보sheet(더밸류_v6이교민)_차주명관리_20110726_v1 3 4 2" xfId="27661" xr:uid="{00000000-0005-0000-0000-0000C0200000}"/>
    <cellStyle name="_-* #,##0_-;-* #,##0_-;_-* &quot;-&quot;_-;_-@_-_추가적립명세_0908_추가적립업체명세(완료)V_3황동인대리님_SHB_2011-3_담보sheet(더밸류_v6이교민)_차주명관리_20110726_v1 3 5" xfId="23454" xr:uid="{00000000-0005-0000-0000-0000C1200000}"/>
    <cellStyle name="_-* #,##0_-;-* #,##0_-;_-* &quot;-&quot;_-;_-@_-_추가적립명세_0908_추가적립업체명세(완료)V_3황동인대리님_SHB_2011-3_담보sheet(더밸류_v6이교민)_차주명관리_20110726_v1 4" xfId="2242" xr:uid="{00000000-0005-0000-0000-0000C2200000}"/>
    <cellStyle name="_-* #,##0_-;-* #,##0_-;_-* &quot;-&quot;_-;_-@_-_추가적립명세_0908_추가적립업체명세(완료)V_3황동인대리님_SHB_2011-3_담보sheet(더밸류_v6이교민)_차주명관리_20110726_v1 4 2" xfId="2243" xr:uid="{00000000-0005-0000-0000-0000C3200000}"/>
    <cellStyle name="_-* #,##0_-;-* #,##0_-;_-* &quot;-&quot;_-;_-@_-_추가적립명세_0908_추가적립업체명세(완료)V_3황동인대리님_SHB_2011-3_담보sheet(더밸류_v6이교민)_차주명관리_20110726_v1 4 2 2" xfId="17331" xr:uid="{00000000-0005-0000-0000-0000C4200000}"/>
    <cellStyle name="_-* #,##0_-;-* #,##0_-;_-* &quot;-&quot;_-;_-@_-_추가적립명세_0908_추가적립업체명세(완료)V_3황동인대리님_SHB_2011-3_담보sheet(더밸류_v6이교민)_차주명관리_20110726_v1 4 2 2 2" xfId="27665" xr:uid="{00000000-0005-0000-0000-0000C5200000}"/>
    <cellStyle name="_-* #,##0_-;-* #,##0_-;_-* &quot;-&quot;_-;_-@_-_추가적립명세_0908_추가적립업체명세(완료)V_3황동인대리님_SHB_2011-3_담보sheet(더밸류_v6이교민)_차주명관리_20110726_v1 4 2 3" xfId="23458" xr:uid="{00000000-0005-0000-0000-0000C6200000}"/>
    <cellStyle name="_-* #,##0_-;-* #,##0_-;_-* &quot;-&quot;_-;_-@_-_추가적립명세_0908_추가적립업체명세(완료)V_3황동인대리님_SHB_2011-3_담보sheet(더밸류_v6이교민)_차주명관리_20110726_v1 4 3" xfId="2244" xr:uid="{00000000-0005-0000-0000-0000C7200000}"/>
    <cellStyle name="_-* #,##0_-;-* #,##0_-;_-* &quot;-&quot;_-;_-@_-_추가적립명세_0908_추가적립업체명세(완료)V_3황동인대리님_SHB_2011-3_담보sheet(더밸류_v6이교민)_차주명관리_20110726_v1 4 3 2" xfId="17332" xr:uid="{00000000-0005-0000-0000-0000C8200000}"/>
    <cellStyle name="_-* #,##0_-;-* #,##0_-;_-* &quot;-&quot;_-;_-@_-_추가적립명세_0908_추가적립업체명세(완료)V_3황동인대리님_SHB_2011-3_담보sheet(더밸류_v6이교민)_차주명관리_20110726_v1 4 3 2 2" xfId="27666" xr:uid="{00000000-0005-0000-0000-0000C9200000}"/>
    <cellStyle name="_-* #,##0_-;-* #,##0_-;_-* &quot;-&quot;_-;_-@_-_추가적립명세_0908_추가적립업체명세(완료)V_3황동인대리님_SHB_2011-3_담보sheet(더밸류_v6이교민)_차주명관리_20110726_v1 4 3 3" xfId="23459" xr:uid="{00000000-0005-0000-0000-0000CA200000}"/>
    <cellStyle name="_-* #,##0_-;-* #,##0_-;_-* &quot;-&quot;_-;_-@_-_추가적립명세_0908_추가적립업체명세(완료)V_3황동인대리님_SHB_2011-3_담보sheet(더밸류_v6이교민)_차주명관리_20110726_v1 4 4" xfId="17330" xr:uid="{00000000-0005-0000-0000-0000CB200000}"/>
    <cellStyle name="_-* #,##0_-;-* #,##0_-;_-* &quot;-&quot;_-;_-@_-_추가적립명세_0908_추가적립업체명세(완료)V_3황동인대리님_SHB_2011-3_담보sheet(더밸류_v6이교민)_차주명관리_20110726_v1 4 4 2" xfId="27664" xr:uid="{00000000-0005-0000-0000-0000CC200000}"/>
    <cellStyle name="_-* #,##0_-;-* #,##0_-;_-* &quot;-&quot;_-;_-@_-_추가적립명세_0908_추가적립업체명세(완료)V_3황동인대리님_SHB_2011-3_담보sheet(더밸류_v6이교민)_차주명관리_20110726_v1 4 5" xfId="23457" xr:uid="{00000000-0005-0000-0000-0000CD200000}"/>
    <cellStyle name="_-* #,##0_-;-* #,##0_-;_-* &quot;-&quot;_-;_-@_-_추가적립명세_0908_추가적립업체명세(완료)V_3황동인대리님_SHB_2011-3_담보sheet(더밸류_v6이교민)_차주명관리_20110726_v1 5" xfId="2245" xr:uid="{00000000-0005-0000-0000-0000CE200000}"/>
    <cellStyle name="_-* #,##0_-;-* #,##0_-;_-* &quot;-&quot;_-;_-@_-_추가적립명세_0908_추가적립업체명세(완료)V_3황동인대리님_SHB_2011-3_담보sheet(더밸류_v6이교민)_차주명관리_20110726_v1 5 2" xfId="17333" xr:uid="{00000000-0005-0000-0000-0000CF200000}"/>
    <cellStyle name="_-* #,##0_-;-* #,##0_-;_-* &quot;-&quot;_-;_-@_-_추가적립명세_0908_추가적립업체명세(완료)V_3황동인대리님_SHB_2011-3_담보sheet(더밸류_v6이교민)_차주명관리_20110726_v1 5 2 2" xfId="27667" xr:uid="{00000000-0005-0000-0000-0000D0200000}"/>
    <cellStyle name="_-* #,##0_-;-* #,##0_-;_-* &quot;-&quot;_-;_-@_-_추가적립명세_0908_추가적립업체명세(완료)V_3황동인대리님_SHB_2011-3_담보sheet(더밸류_v6이교민)_차주명관리_20110726_v1 5 3" xfId="23460" xr:uid="{00000000-0005-0000-0000-0000D1200000}"/>
    <cellStyle name="_-* #,##0_-;-* #,##0_-;_-* &quot;-&quot;_-;_-@_-_추가적립명세_0908_추가적립업체명세(완료)V_3황동인대리님_SHB_2011-3_담보sheet(더밸류_v6이교민)_차주명관리_20110726_v1 6" xfId="2246" xr:uid="{00000000-0005-0000-0000-0000D2200000}"/>
    <cellStyle name="_-* #,##0_-;-* #,##0_-;_-* &quot;-&quot;_-;_-@_-_추가적립명세_0908_추가적립업체명세(완료)V_3황동인대리님_SHB_2011-3_담보sheet(더밸류_v6이교민)_차주명관리_20110726_v1 6 2" xfId="17334" xr:uid="{00000000-0005-0000-0000-0000D3200000}"/>
    <cellStyle name="_-* #,##0_-;-* #,##0_-;_-* &quot;-&quot;_-;_-@_-_추가적립명세_0908_추가적립업체명세(완료)V_3황동인대리님_SHB_2011-3_담보sheet(더밸류_v6이교민)_차주명관리_20110726_v1 6 2 2" xfId="27668" xr:uid="{00000000-0005-0000-0000-0000D4200000}"/>
    <cellStyle name="_-* #,##0_-;-* #,##0_-;_-* &quot;-&quot;_-;_-@_-_추가적립명세_0908_추가적립업체명세(완료)V_3황동인대리님_SHB_2011-3_담보sheet(더밸류_v6이교민)_차주명관리_20110726_v1 6 3" xfId="23461" xr:uid="{00000000-0005-0000-0000-0000D5200000}"/>
    <cellStyle name="_-* #,##0_-;-* #,##0_-;_-* &quot;-&quot;_-;_-@_-_추가적립명세_0908_추가적립업체명세(완료)V_3황동인대리님_SHB_2011-3_담보sheet(더밸류_v6이교민)_차주명관리_20110726_v1 7" xfId="2247" xr:uid="{00000000-0005-0000-0000-0000D6200000}"/>
    <cellStyle name="_-* #,##0_-;-* #,##0_-;_-* &quot;-&quot;_-;_-@_-_추가적립명세_0908_추가적립업체명세(완료)V_3황동인대리님_SHB_2011-3_담보sheet(더밸류_v6이교민)_차주명관리_20110726_v1 7 2" xfId="17335" xr:uid="{00000000-0005-0000-0000-0000D7200000}"/>
    <cellStyle name="_-* #,##0_-;-* #,##0_-;_-* &quot;-&quot;_-;_-@_-_추가적립명세_0908_추가적립업체명세(완료)V_3황동인대리님_SHB_2011-3_담보sheet(더밸류_v6이교민)_차주명관리_20110726_v1 7 2 2" xfId="27669" xr:uid="{00000000-0005-0000-0000-0000D8200000}"/>
    <cellStyle name="_-* #,##0_-;-* #,##0_-;_-* &quot;-&quot;_-;_-@_-_추가적립명세_0908_추가적립업체명세(완료)V_3황동인대리님_SHB_2011-3_담보sheet(더밸류_v6이교민)_차주명관리_20110726_v1 7 3" xfId="23462" xr:uid="{00000000-0005-0000-0000-0000D9200000}"/>
    <cellStyle name="_-* #,##0_-;-* #,##0_-;_-* &quot;-&quot;_-;_-@_-_추가적립명세_0908_추가적립업체명세(완료)V_3황동인대리님_SHB_2011-3_담보sheet(더밸류_v6이교민)_차주명관리_20110726_v1 8" xfId="17323" xr:uid="{00000000-0005-0000-0000-0000DA200000}"/>
    <cellStyle name="_-* #,##0_-;-* #,##0_-;_-* &quot;-&quot;_-;_-@_-_추가적립명세_0908_추가적립업체명세(완료)V_3황동인대리님_SHB_2011-3_담보sheet(더밸류_v6이교민)_차주명관리_20110726_v1 8 2" xfId="27657" xr:uid="{00000000-0005-0000-0000-0000DB200000}"/>
    <cellStyle name="_-* #,##0_-;-* #,##0_-;_-* &quot;-&quot;_-;_-@_-_추가적립명세_0908_추가적립업체명세(완료)V_3황동인대리님_SHB_2011-3_담보sheet(더밸류_v6이교민)_차주명관리_20110726_v1 9" xfId="23450" xr:uid="{00000000-0005-0000-0000-0000DC200000}"/>
    <cellStyle name="_-* #,##0_-;-* #,##0_-;_-* &quot;-&quot;_-;_-@_-_추가적립명세_0908_추가적립업체명세(완료)V_3황동인대리님_Sheet1" xfId="2248" xr:uid="{00000000-0005-0000-0000-0000DD200000}"/>
    <cellStyle name="_-* #,##0_-;-* #,##0_-;_-* &quot;-&quot;_-;_-@_-_추가적립명세_0908_추가적립업체명세(완료)V_3황동인대리님_Sheet1 2" xfId="2249" xr:uid="{00000000-0005-0000-0000-0000DE200000}"/>
    <cellStyle name="_-* #,##0_-;-* #,##0_-;_-* &quot;-&quot;_-;_-@_-_추가적립명세_0908_추가적립업체명세(완료)V_3황동인대리님_Sheet1 2 2" xfId="2250" xr:uid="{00000000-0005-0000-0000-0000DF200000}"/>
    <cellStyle name="_-* #,##0_-;-* #,##0_-;_-* &quot;-&quot;_-;_-@_-_추가적립명세_0908_추가적립업체명세(완료)V_3황동인대리님_Sheet1 2 2 2" xfId="17338" xr:uid="{00000000-0005-0000-0000-0000E0200000}"/>
    <cellStyle name="_-* #,##0_-;-* #,##0_-;_-* &quot;-&quot;_-;_-@_-_추가적립명세_0908_추가적립업체명세(완료)V_3황동인대리님_Sheet1 2 2 2 2" xfId="27672" xr:uid="{00000000-0005-0000-0000-0000E1200000}"/>
    <cellStyle name="_-* #,##0_-;-* #,##0_-;_-* &quot;-&quot;_-;_-@_-_추가적립명세_0908_추가적립업체명세(완료)V_3황동인대리님_Sheet1 2 2 3" xfId="23465" xr:uid="{00000000-0005-0000-0000-0000E2200000}"/>
    <cellStyle name="_-* #,##0_-;-* #,##0_-;_-* &quot;-&quot;_-;_-@_-_추가적립명세_0908_추가적립업체명세(완료)V_3황동인대리님_Sheet1 2 3" xfId="2251" xr:uid="{00000000-0005-0000-0000-0000E3200000}"/>
    <cellStyle name="_-* #,##0_-;-* #,##0_-;_-* &quot;-&quot;_-;_-@_-_추가적립명세_0908_추가적립업체명세(완료)V_3황동인대리님_Sheet1 2 3 2" xfId="17339" xr:uid="{00000000-0005-0000-0000-0000E4200000}"/>
    <cellStyle name="_-* #,##0_-;-* #,##0_-;_-* &quot;-&quot;_-;_-@_-_추가적립명세_0908_추가적립업체명세(완료)V_3황동인대리님_Sheet1 2 3 2 2" xfId="27673" xr:uid="{00000000-0005-0000-0000-0000E5200000}"/>
    <cellStyle name="_-* #,##0_-;-* #,##0_-;_-* &quot;-&quot;_-;_-@_-_추가적립명세_0908_추가적립업체명세(완료)V_3황동인대리님_Sheet1 2 3 3" xfId="23466" xr:uid="{00000000-0005-0000-0000-0000E6200000}"/>
    <cellStyle name="_-* #,##0_-;-* #,##0_-;_-* &quot;-&quot;_-;_-@_-_추가적립명세_0908_추가적립업체명세(완료)V_3황동인대리님_Sheet1 2 4" xfId="17337" xr:uid="{00000000-0005-0000-0000-0000E7200000}"/>
    <cellStyle name="_-* #,##0_-;-* #,##0_-;_-* &quot;-&quot;_-;_-@_-_추가적립명세_0908_추가적립업체명세(완료)V_3황동인대리님_Sheet1 2 4 2" xfId="27671" xr:uid="{00000000-0005-0000-0000-0000E8200000}"/>
    <cellStyle name="_-* #,##0_-;-* #,##0_-;_-* &quot;-&quot;_-;_-@_-_추가적립명세_0908_추가적립업체명세(완료)V_3황동인대리님_Sheet1 2 5" xfId="23464" xr:uid="{00000000-0005-0000-0000-0000E9200000}"/>
    <cellStyle name="_-* #,##0_-;-* #,##0_-;_-* &quot;-&quot;_-;_-@_-_추가적립명세_0908_추가적립업체명세(완료)V_3황동인대리님_Sheet1 3" xfId="2252" xr:uid="{00000000-0005-0000-0000-0000EA200000}"/>
    <cellStyle name="_-* #,##0_-;-* #,##0_-;_-* &quot;-&quot;_-;_-@_-_추가적립명세_0908_추가적립업체명세(완료)V_3황동인대리님_Sheet1 3 2" xfId="2253" xr:uid="{00000000-0005-0000-0000-0000EB200000}"/>
    <cellStyle name="_-* #,##0_-;-* #,##0_-;_-* &quot;-&quot;_-;_-@_-_추가적립명세_0908_추가적립업체명세(완료)V_3황동인대리님_Sheet1 3 2 2" xfId="17341" xr:uid="{00000000-0005-0000-0000-0000EC200000}"/>
    <cellStyle name="_-* #,##0_-;-* #,##0_-;_-* &quot;-&quot;_-;_-@_-_추가적립명세_0908_추가적립업체명세(완료)V_3황동인대리님_Sheet1 3 2 2 2" xfId="27675" xr:uid="{00000000-0005-0000-0000-0000ED200000}"/>
    <cellStyle name="_-* #,##0_-;-* #,##0_-;_-* &quot;-&quot;_-;_-@_-_추가적립명세_0908_추가적립업체명세(완료)V_3황동인대리님_Sheet1 3 2 3" xfId="23468" xr:uid="{00000000-0005-0000-0000-0000EE200000}"/>
    <cellStyle name="_-* #,##0_-;-* #,##0_-;_-* &quot;-&quot;_-;_-@_-_추가적립명세_0908_추가적립업체명세(완료)V_3황동인대리님_Sheet1 3 3" xfId="2254" xr:uid="{00000000-0005-0000-0000-0000EF200000}"/>
    <cellStyle name="_-* #,##0_-;-* #,##0_-;_-* &quot;-&quot;_-;_-@_-_추가적립명세_0908_추가적립업체명세(완료)V_3황동인대리님_Sheet1 3 3 2" xfId="17342" xr:uid="{00000000-0005-0000-0000-0000F0200000}"/>
    <cellStyle name="_-* #,##0_-;-* #,##0_-;_-* &quot;-&quot;_-;_-@_-_추가적립명세_0908_추가적립업체명세(완료)V_3황동인대리님_Sheet1 3 3 2 2" xfId="27676" xr:uid="{00000000-0005-0000-0000-0000F1200000}"/>
    <cellStyle name="_-* #,##0_-;-* #,##0_-;_-* &quot;-&quot;_-;_-@_-_추가적립명세_0908_추가적립업체명세(완료)V_3황동인대리님_Sheet1 3 3 3" xfId="23469" xr:uid="{00000000-0005-0000-0000-0000F2200000}"/>
    <cellStyle name="_-* #,##0_-;-* #,##0_-;_-* &quot;-&quot;_-;_-@_-_추가적립명세_0908_추가적립업체명세(완료)V_3황동인대리님_Sheet1 3 4" xfId="17340" xr:uid="{00000000-0005-0000-0000-0000F3200000}"/>
    <cellStyle name="_-* #,##0_-;-* #,##0_-;_-* &quot;-&quot;_-;_-@_-_추가적립명세_0908_추가적립업체명세(완료)V_3황동인대리님_Sheet1 3 4 2" xfId="27674" xr:uid="{00000000-0005-0000-0000-0000F4200000}"/>
    <cellStyle name="_-* #,##0_-;-* #,##0_-;_-* &quot;-&quot;_-;_-@_-_추가적립명세_0908_추가적립업체명세(완료)V_3황동인대리님_Sheet1 3 5" xfId="23467" xr:uid="{00000000-0005-0000-0000-0000F5200000}"/>
    <cellStyle name="_-* #,##0_-;-* #,##0_-;_-* &quot;-&quot;_-;_-@_-_추가적립명세_0908_추가적립업체명세(완료)V_3황동인대리님_Sheet1 4" xfId="2255" xr:uid="{00000000-0005-0000-0000-0000F6200000}"/>
    <cellStyle name="_-* #,##0_-;-* #,##0_-;_-* &quot;-&quot;_-;_-@_-_추가적립명세_0908_추가적립업체명세(완료)V_3황동인대리님_Sheet1 4 2" xfId="2256" xr:uid="{00000000-0005-0000-0000-0000F7200000}"/>
    <cellStyle name="_-* #,##0_-;-* #,##0_-;_-* &quot;-&quot;_-;_-@_-_추가적립명세_0908_추가적립업체명세(완료)V_3황동인대리님_Sheet1 4 2 2" xfId="17344" xr:uid="{00000000-0005-0000-0000-0000F8200000}"/>
    <cellStyle name="_-* #,##0_-;-* #,##0_-;_-* &quot;-&quot;_-;_-@_-_추가적립명세_0908_추가적립업체명세(완료)V_3황동인대리님_Sheet1 4 2 2 2" xfId="27678" xr:uid="{00000000-0005-0000-0000-0000F9200000}"/>
    <cellStyle name="_-* #,##0_-;-* #,##0_-;_-* &quot;-&quot;_-;_-@_-_추가적립명세_0908_추가적립업체명세(완료)V_3황동인대리님_Sheet1 4 2 3" xfId="23471" xr:uid="{00000000-0005-0000-0000-0000FA200000}"/>
    <cellStyle name="_-* #,##0_-;-* #,##0_-;_-* &quot;-&quot;_-;_-@_-_추가적립명세_0908_추가적립업체명세(완료)V_3황동인대리님_Sheet1 4 3" xfId="2257" xr:uid="{00000000-0005-0000-0000-0000FB200000}"/>
    <cellStyle name="_-* #,##0_-;-* #,##0_-;_-* &quot;-&quot;_-;_-@_-_추가적립명세_0908_추가적립업체명세(완료)V_3황동인대리님_Sheet1 4 3 2" xfId="17345" xr:uid="{00000000-0005-0000-0000-0000FC200000}"/>
    <cellStyle name="_-* #,##0_-;-* #,##0_-;_-* &quot;-&quot;_-;_-@_-_추가적립명세_0908_추가적립업체명세(완료)V_3황동인대리님_Sheet1 4 3 2 2" xfId="27679" xr:uid="{00000000-0005-0000-0000-0000FD200000}"/>
    <cellStyle name="_-* #,##0_-;-* #,##0_-;_-* &quot;-&quot;_-;_-@_-_추가적립명세_0908_추가적립업체명세(완료)V_3황동인대리님_Sheet1 4 3 3" xfId="23472" xr:uid="{00000000-0005-0000-0000-0000FE200000}"/>
    <cellStyle name="_-* #,##0_-;-* #,##0_-;_-* &quot;-&quot;_-;_-@_-_추가적립명세_0908_추가적립업체명세(완료)V_3황동인대리님_Sheet1 4 4" xfId="17343" xr:uid="{00000000-0005-0000-0000-0000FF200000}"/>
    <cellStyle name="_-* #,##0_-;-* #,##0_-;_-* &quot;-&quot;_-;_-@_-_추가적립명세_0908_추가적립업체명세(완료)V_3황동인대리님_Sheet1 4 4 2" xfId="27677" xr:uid="{00000000-0005-0000-0000-000000210000}"/>
    <cellStyle name="_-* #,##0_-;-* #,##0_-;_-* &quot;-&quot;_-;_-@_-_추가적립명세_0908_추가적립업체명세(완료)V_3황동인대리님_Sheet1 4 5" xfId="23470" xr:uid="{00000000-0005-0000-0000-000001210000}"/>
    <cellStyle name="_-* #,##0_-;-* #,##0_-;_-* &quot;-&quot;_-;_-@_-_추가적립명세_0908_추가적립업체명세(완료)V_3황동인대리님_Sheet1 5" xfId="2258" xr:uid="{00000000-0005-0000-0000-000002210000}"/>
    <cellStyle name="_-* #,##0_-;-* #,##0_-;_-* &quot;-&quot;_-;_-@_-_추가적립명세_0908_추가적립업체명세(완료)V_3황동인대리님_Sheet1 5 2" xfId="17346" xr:uid="{00000000-0005-0000-0000-000003210000}"/>
    <cellStyle name="_-* #,##0_-;-* #,##0_-;_-* &quot;-&quot;_-;_-@_-_추가적립명세_0908_추가적립업체명세(완료)V_3황동인대리님_Sheet1 5 2 2" xfId="27680" xr:uid="{00000000-0005-0000-0000-000004210000}"/>
    <cellStyle name="_-* #,##0_-;-* #,##0_-;_-* &quot;-&quot;_-;_-@_-_추가적립명세_0908_추가적립업체명세(완료)V_3황동인대리님_Sheet1 5 3" xfId="23473" xr:uid="{00000000-0005-0000-0000-000005210000}"/>
    <cellStyle name="_-* #,##0_-;-* #,##0_-;_-* &quot;-&quot;_-;_-@_-_추가적립명세_0908_추가적립업체명세(완료)V_3황동인대리님_Sheet1 6" xfId="2259" xr:uid="{00000000-0005-0000-0000-000006210000}"/>
    <cellStyle name="_-* #,##0_-;-* #,##0_-;_-* &quot;-&quot;_-;_-@_-_추가적립명세_0908_추가적립업체명세(완료)V_3황동인대리님_Sheet1 6 2" xfId="17347" xr:uid="{00000000-0005-0000-0000-000007210000}"/>
    <cellStyle name="_-* #,##0_-;-* #,##0_-;_-* &quot;-&quot;_-;_-@_-_추가적립명세_0908_추가적립업체명세(완료)V_3황동인대리님_Sheet1 6 2 2" xfId="27681" xr:uid="{00000000-0005-0000-0000-000008210000}"/>
    <cellStyle name="_-* #,##0_-;-* #,##0_-;_-* &quot;-&quot;_-;_-@_-_추가적립명세_0908_추가적립업체명세(완료)V_3황동인대리님_Sheet1 6 3" xfId="23474" xr:uid="{00000000-0005-0000-0000-000009210000}"/>
    <cellStyle name="_-* #,##0_-;-* #,##0_-;_-* &quot;-&quot;_-;_-@_-_추가적립명세_0908_추가적립업체명세(완료)V_3황동인대리님_Sheet1 7" xfId="2260" xr:uid="{00000000-0005-0000-0000-00000A210000}"/>
    <cellStyle name="_-* #,##0_-;-* #,##0_-;_-* &quot;-&quot;_-;_-@_-_추가적립명세_0908_추가적립업체명세(완료)V_3황동인대리님_Sheet1 7 2" xfId="17348" xr:uid="{00000000-0005-0000-0000-00000B210000}"/>
    <cellStyle name="_-* #,##0_-;-* #,##0_-;_-* &quot;-&quot;_-;_-@_-_추가적립명세_0908_추가적립업체명세(완료)V_3황동인대리님_Sheet1 7 2 2" xfId="27682" xr:uid="{00000000-0005-0000-0000-00000C210000}"/>
    <cellStyle name="_-* #,##0_-;-* #,##0_-;_-* &quot;-&quot;_-;_-@_-_추가적립명세_0908_추가적립업체명세(완료)V_3황동인대리님_Sheet1 7 3" xfId="23475" xr:uid="{00000000-0005-0000-0000-00000D210000}"/>
    <cellStyle name="_-* #,##0_-;-* #,##0_-;_-* &quot;-&quot;_-;_-@_-_추가적립명세_0908_추가적립업체명세(완료)V_3황동인대리님_Sheet1 8" xfId="17336" xr:uid="{00000000-0005-0000-0000-00000E210000}"/>
    <cellStyle name="_-* #,##0_-;-* #,##0_-;_-* &quot;-&quot;_-;_-@_-_추가적립명세_0908_추가적립업체명세(완료)V_3황동인대리님_Sheet1 8 2" xfId="27670" xr:uid="{00000000-0005-0000-0000-00000F210000}"/>
    <cellStyle name="_-* #,##0_-;-* #,##0_-;_-* &quot;-&quot;_-;_-@_-_추가적립명세_0908_추가적립업체명세(완료)V_3황동인대리님_Sheet1 9" xfId="23463" xr:uid="{00000000-0005-0000-0000-000010210000}"/>
    <cellStyle name="_-* #,##0_-;-* #,##0_-;_-* &quot;-&quot;_-;_-@_-_추가적립명세_0908_추가적립업체명세(완료)V_3황동인대리님_권리분석_v1(최초)-4" xfId="2261" xr:uid="{00000000-0005-0000-0000-000011210000}"/>
    <cellStyle name="_-* #,##0_-;-* #,##0_-;_-* &quot;-&quot;_-;_-@_-_추가적립명세_0908_추가적립업체명세(완료)V_3황동인대리님_권리분석_v1(최초)-4 2" xfId="2262" xr:uid="{00000000-0005-0000-0000-000012210000}"/>
    <cellStyle name="_-* #,##0_-;-* #,##0_-;_-* &quot;-&quot;_-;_-@_-_추가적립명세_0908_추가적립업체명세(완료)V_3황동인대리님_권리분석_v1(최초)-4 2 2" xfId="2263" xr:uid="{00000000-0005-0000-0000-000013210000}"/>
    <cellStyle name="_-* #,##0_-;-* #,##0_-;_-* &quot;-&quot;_-;_-@_-_추가적립명세_0908_추가적립업체명세(완료)V_3황동인대리님_권리분석_v1(최초)-4 2 2 2" xfId="17351" xr:uid="{00000000-0005-0000-0000-000014210000}"/>
    <cellStyle name="_-* #,##0_-;-* #,##0_-;_-* &quot;-&quot;_-;_-@_-_추가적립명세_0908_추가적립업체명세(완료)V_3황동인대리님_권리분석_v1(최초)-4 2 2 2 2" xfId="27685" xr:uid="{00000000-0005-0000-0000-000015210000}"/>
    <cellStyle name="_-* #,##0_-;-* #,##0_-;_-* &quot;-&quot;_-;_-@_-_추가적립명세_0908_추가적립업체명세(완료)V_3황동인대리님_권리분석_v1(최초)-4 2 2 3" xfId="23478" xr:uid="{00000000-0005-0000-0000-000016210000}"/>
    <cellStyle name="_-* #,##0_-;-* #,##0_-;_-* &quot;-&quot;_-;_-@_-_추가적립명세_0908_추가적립업체명세(완료)V_3황동인대리님_권리분석_v1(최초)-4 2 3" xfId="2264" xr:uid="{00000000-0005-0000-0000-000017210000}"/>
    <cellStyle name="_-* #,##0_-;-* #,##0_-;_-* &quot;-&quot;_-;_-@_-_추가적립명세_0908_추가적립업체명세(완료)V_3황동인대리님_권리분석_v1(최초)-4 2 3 2" xfId="17352" xr:uid="{00000000-0005-0000-0000-000018210000}"/>
    <cellStyle name="_-* #,##0_-;-* #,##0_-;_-* &quot;-&quot;_-;_-@_-_추가적립명세_0908_추가적립업체명세(완료)V_3황동인대리님_권리분석_v1(최초)-4 2 3 2 2" xfId="27686" xr:uid="{00000000-0005-0000-0000-000019210000}"/>
    <cellStyle name="_-* #,##0_-;-* #,##0_-;_-* &quot;-&quot;_-;_-@_-_추가적립명세_0908_추가적립업체명세(완료)V_3황동인대리님_권리분석_v1(최초)-4 2 3 3" xfId="23479" xr:uid="{00000000-0005-0000-0000-00001A210000}"/>
    <cellStyle name="_-* #,##0_-;-* #,##0_-;_-* &quot;-&quot;_-;_-@_-_추가적립명세_0908_추가적립업체명세(완료)V_3황동인대리님_권리분석_v1(최초)-4 2 4" xfId="17350" xr:uid="{00000000-0005-0000-0000-00001B210000}"/>
    <cellStyle name="_-* #,##0_-;-* #,##0_-;_-* &quot;-&quot;_-;_-@_-_추가적립명세_0908_추가적립업체명세(완료)V_3황동인대리님_권리분석_v1(최초)-4 2 4 2" xfId="27684" xr:uid="{00000000-0005-0000-0000-00001C210000}"/>
    <cellStyle name="_-* #,##0_-;-* #,##0_-;_-* &quot;-&quot;_-;_-@_-_추가적립명세_0908_추가적립업체명세(완료)V_3황동인대리님_권리분석_v1(최초)-4 2 5" xfId="23477" xr:uid="{00000000-0005-0000-0000-00001D210000}"/>
    <cellStyle name="_-* #,##0_-;-* #,##0_-;_-* &quot;-&quot;_-;_-@_-_추가적립명세_0908_추가적립업체명세(완료)V_3황동인대리님_권리분석_v1(최초)-4 3" xfId="2265" xr:uid="{00000000-0005-0000-0000-00001E210000}"/>
    <cellStyle name="_-* #,##0_-;-* #,##0_-;_-* &quot;-&quot;_-;_-@_-_추가적립명세_0908_추가적립업체명세(완료)V_3황동인대리님_권리분석_v1(최초)-4 3 2" xfId="2266" xr:uid="{00000000-0005-0000-0000-00001F210000}"/>
    <cellStyle name="_-* #,##0_-;-* #,##0_-;_-* &quot;-&quot;_-;_-@_-_추가적립명세_0908_추가적립업체명세(완료)V_3황동인대리님_권리분석_v1(최초)-4 3 2 2" xfId="17354" xr:uid="{00000000-0005-0000-0000-000020210000}"/>
    <cellStyle name="_-* #,##0_-;-* #,##0_-;_-* &quot;-&quot;_-;_-@_-_추가적립명세_0908_추가적립업체명세(완료)V_3황동인대리님_권리분석_v1(최초)-4 3 2 2 2" xfId="27688" xr:uid="{00000000-0005-0000-0000-000021210000}"/>
    <cellStyle name="_-* #,##0_-;-* #,##0_-;_-* &quot;-&quot;_-;_-@_-_추가적립명세_0908_추가적립업체명세(완료)V_3황동인대리님_권리분석_v1(최초)-4 3 2 3" xfId="23481" xr:uid="{00000000-0005-0000-0000-000022210000}"/>
    <cellStyle name="_-* #,##0_-;-* #,##0_-;_-* &quot;-&quot;_-;_-@_-_추가적립명세_0908_추가적립업체명세(완료)V_3황동인대리님_권리분석_v1(최초)-4 3 3" xfId="2267" xr:uid="{00000000-0005-0000-0000-000023210000}"/>
    <cellStyle name="_-* #,##0_-;-* #,##0_-;_-* &quot;-&quot;_-;_-@_-_추가적립명세_0908_추가적립업체명세(완료)V_3황동인대리님_권리분석_v1(최초)-4 3 3 2" xfId="17355" xr:uid="{00000000-0005-0000-0000-000024210000}"/>
    <cellStyle name="_-* #,##0_-;-* #,##0_-;_-* &quot;-&quot;_-;_-@_-_추가적립명세_0908_추가적립업체명세(완료)V_3황동인대리님_권리분석_v1(최초)-4 3 3 2 2" xfId="27689" xr:uid="{00000000-0005-0000-0000-000025210000}"/>
    <cellStyle name="_-* #,##0_-;-* #,##0_-;_-* &quot;-&quot;_-;_-@_-_추가적립명세_0908_추가적립업체명세(완료)V_3황동인대리님_권리분석_v1(최초)-4 3 3 3" xfId="23482" xr:uid="{00000000-0005-0000-0000-000026210000}"/>
    <cellStyle name="_-* #,##0_-;-* #,##0_-;_-* &quot;-&quot;_-;_-@_-_추가적립명세_0908_추가적립업체명세(완료)V_3황동인대리님_권리분석_v1(최초)-4 3 4" xfId="17353" xr:uid="{00000000-0005-0000-0000-000027210000}"/>
    <cellStyle name="_-* #,##0_-;-* #,##0_-;_-* &quot;-&quot;_-;_-@_-_추가적립명세_0908_추가적립업체명세(완료)V_3황동인대리님_권리분석_v1(최초)-4 3 4 2" xfId="27687" xr:uid="{00000000-0005-0000-0000-000028210000}"/>
    <cellStyle name="_-* #,##0_-;-* #,##0_-;_-* &quot;-&quot;_-;_-@_-_추가적립명세_0908_추가적립업체명세(완료)V_3황동인대리님_권리분석_v1(최초)-4 3 5" xfId="23480" xr:uid="{00000000-0005-0000-0000-000029210000}"/>
    <cellStyle name="_-* #,##0_-;-* #,##0_-;_-* &quot;-&quot;_-;_-@_-_추가적립명세_0908_추가적립업체명세(완료)V_3황동인대리님_권리분석_v1(최초)-4 4" xfId="2268" xr:uid="{00000000-0005-0000-0000-00002A210000}"/>
    <cellStyle name="_-* #,##0_-;-* #,##0_-;_-* &quot;-&quot;_-;_-@_-_추가적립명세_0908_추가적립업체명세(완료)V_3황동인대리님_권리분석_v1(최초)-4 4 2" xfId="2269" xr:uid="{00000000-0005-0000-0000-00002B210000}"/>
    <cellStyle name="_-* #,##0_-;-* #,##0_-;_-* &quot;-&quot;_-;_-@_-_추가적립명세_0908_추가적립업체명세(완료)V_3황동인대리님_권리분석_v1(최초)-4 4 2 2" xfId="17357" xr:uid="{00000000-0005-0000-0000-00002C210000}"/>
    <cellStyle name="_-* #,##0_-;-* #,##0_-;_-* &quot;-&quot;_-;_-@_-_추가적립명세_0908_추가적립업체명세(완료)V_3황동인대리님_권리분석_v1(최초)-4 4 2 2 2" xfId="27691" xr:uid="{00000000-0005-0000-0000-00002D210000}"/>
    <cellStyle name="_-* #,##0_-;-* #,##0_-;_-* &quot;-&quot;_-;_-@_-_추가적립명세_0908_추가적립업체명세(완료)V_3황동인대리님_권리분석_v1(최초)-4 4 2 3" xfId="23484" xr:uid="{00000000-0005-0000-0000-00002E210000}"/>
    <cellStyle name="_-* #,##0_-;-* #,##0_-;_-* &quot;-&quot;_-;_-@_-_추가적립명세_0908_추가적립업체명세(완료)V_3황동인대리님_권리분석_v1(최초)-4 4 3" xfId="2270" xr:uid="{00000000-0005-0000-0000-00002F210000}"/>
    <cellStyle name="_-* #,##0_-;-* #,##0_-;_-* &quot;-&quot;_-;_-@_-_추가적립명세_0908_추가적립업체명세(완료)V_3황동인대리님_권리분석_v1(최초)-4 4 3 2" xfId="17358" xr:uid="{00000000-0005-0000-0000-000030210000}"/>
    <cellStyle name="_-* #,##0_-;-* #,##0_-;_-* &quot;-&quot;_-;_-@_-_추가적립명세_0908_추가적립업체명세(완료)V_3황동인대리님_권리분석_v1(최초)-4 4 3 2 2" xfId="27692" xr:uid="{00000000-0005-0000-0000-000031210000}"/>
    <cellStyle name="_-* #,##0_-;-* #,##0_-;_-* &quot;-&quot;_-;_-@_-_추가적립명세_0908_추가적립업체명세(완료)V_3황동인대리님_권리분석_v1(최초)-4 4 3 3" xfId="23485" xr:uid="{00000000-0005-0000-0000-000032210000}"/>
    <cellStyle name="_-* #,##0_-;-* #,##0_-;_-* &quot;-&quot;_-;_-@_-_추가적립명세_0908_추가적립업체명세(완료)V_3황동인대리님_권리분석_v1(최초)-4 4 4" xfId="17356" xr:uid="{00000000-0005-0000-0000-000033210000}"/>
    <cellStyle name="_-* #,##0_-;-* #,##0_-;_-* &quot;-&quot;_-;_-@_-_추가적립명세_0908_추가적립업체명세(완료)V_3황동인대리님_권리분석_v1(최초)-4 4 4 2" xfId="27690" xr:uid="{00000000-0005-0000-0000-000034210000}"/>
    <cellStyle name="_-* #,##0_-;-* #,##0_-;_-* &quot;-&quot;_-;_-@_-_추가적립명세_0908_추가적립업체명세(완료)V_3황동인대리님_권리분석_v1(최초)-4 4 5" xfId="23483" xr:uid="{00000000-0005-0000-0000-000035210000}"/>
    <cellStyle name="_-* #,##0_-;-* #,##0_-;_-* &quot;-&quot;_-;_-@_-_추가적립명세_0908_추가적립업체명세(완료)V_3황동인대리님_권리분석_v1(최초)-4 5" xfId="2271" xr:uid="{00000000-0005-0000-0000-000036210000}"/>
    <cellStyle name="_-* #,##0_-;-* #,##0_-;_-* &quot;-&quot;_-;_-@_-_추가적립명세_0908_추가적립업체명세(완료)V_3황동인대리님_권리분석_v1(최초)-4 5 2" xfId="17359" xr:uid="{00000000-0005-0000-0000-000037210000}"/>
    <cellStyle name="_-* #,##0_-;-* #,##0_-;_-* &quot;-&quot;_-;_-@_-_추가적립명세_0908_추가적립업체명세(완료)V_3황동인대리님_권리분석_v1(최초)-4 5 2 2" xfId="27693" xr:uid="{00000000-0005-0000-0000-000038210000}"/>
    <cellStyle name="_-* #,##0_-;-* #,##0_-;_-* &quot;-&quot;_-;_-@_-_추가적립명세_0908_추가적립업체명세(완료)V_3황동인대리님_권리분석_v1(최초)-4 5 3" xfId="23486" xr:uid="{00000000-0005-0000-0000-000039210000}"/>
    <cellStyle name="_-* #,##0_-;-* #,##0_-;_-* &quot;-&quot;_-;_-@_-_추가적립명세_0908_추가적립업체명세(완료)V_3황동인대리님_권리분석_v1(최초)-4 6" xfId="2272" xr:uid="{00000000-0005-0000-0000-00003A210000}"/>
    <cellStyle name="_-* #,##0_-;-* #,##0_-;_-* &quot;-&quot;_-;_-@_-_추가적립명세_0908_추가적립업체명세(완료)V_3황동인대리님_권리분석_v1(최초)-4 6 2" xfId="17360" xr:uid="{00000000-0005-0000-0000-00003B210000}"/>
    <cellStyle name="_-* #,##0_-;-* #,##0_-;_-* &quot;-&quot;_-;_-@_-_추가적립명세_0908_추가적립업체명세(완료)V_3황동인대리님_권리분석_v1(최초)-4 6 2 2" xfId="27694" xr:uid="{00000000-0005-0000-0000-00003C210000}"/>
    <cellStyle name="_-* #,##0_-;-* #,##0_-;_-* &quot;-&quot;_-;_-@_-_추가적립명세_0908_추가적립업체명세(완료)V_3황동인대리님_권리분석_v1(최초)-4 6 3" xfId="23487" xr:uid="{00000000-0005-0000-0000-00003D210000}"/>
    <cellStyle name="_-* #,##0_-;-* #,##0_-;_-* &quot;-&quot;_-;_-@_-_추가적립명세_0908_추가적립업체명세(완료)V_3황동인대리님_권리분석_v1(최초)-4 7" xfId="2273" xr:uid="{00000000-0005-0000-0000-00003E210000}"/>
    <cellStyle name="_-* #,##0_-;-* #,##0_-;_-* &quot;-&quot;_-;_-@_-_추가적립명세_0908_추가적립업체명세(완료)V_3황동인대리님_권리분석_v1(최초)-4 7 2" xfId="17361" xr:uid="{00000000-0005-0000-0000-00003F210000}"/>
    <cellStyle name="_-* #,##0_-;-* #,##0_-;_-* &quot;-&quot;_-;_-@_-_추가적립명세_0908_추가적립업체명세(완료)V_3황동인대리님_권리분석_v1(최초)-4 7 2 2" xfId="27695" xr:uid="{00000000-0005-0000-0000-000040210000}"/>
    <cellStyle name="_-* #,##0_-;-* #,##0_-;_-* &quot;-&quot;_-;_-@_-_추가적립명세_0908_추가적립업체명세(완료)V_3황동인대리님_권리분석_v1(최초)-4 7 3" xfId="23488" xr:uid="{00000000-0005-0000-0000-000041210000}"/>
    <cellStyle name="_-* #,##0_-;-* #,##0_-;_-* &quot;-&quot;_-;_-@_-_추가적립명세_0908_추가적립업체명세(완료)V_3황동인대리님_권리분석_v1(최초)-4 8" xfId="17349" xr:uid="{00000000-0005-0000-0000-000042210000}"/>
    <cellStyle name="_-* #,##0_-;-* #,##0_-;_-* &quot;-&quot;_-;_-@_-_추가적립명세_0908_추가적립업체명세(완료)V_3황동인대리님_권리분석_v1(최초)-4 8 2" xfId="27683" xr:uid="{00000000-0005-0000-0000-000043210000}"/>
    <cellStyle name="_-* #,##0_-;-* #,##0_-;_-* &quot;-&quot;_-;_-@_-_추가적립명세_0908_추가적립업체명세(완료)V_3황동인대리님_권리분석_v1(최초)-4 9" xfId="23476" xr:uid="{00000000-0005-0000-0000-000044210000}"/>
    <cellStyle name="_-* #,##0_-;-* #,##0_-;_-* &quot;-&quot;_-;_-@_-_추가적립업체명세(완료)V_3황동인대리님" xfId="2274" xr:uid="{00000000-0005-0000-0000-000045210000}"/>
    <cellStyle name="_-* #,##0_-;-* #,##0_-;_-* &quot;-&quot;_-;_-@_-_추가적립업체명세(완료)V_3황동인대리님 10" xfId="2275" xr:uid="{00000000-0005-0000-0000-000046210000}"/>
    <cellStyle name="_-* #,##0_-;-* #,##0_-;_-* &quot;-&quot;_-;_-@_-_추가적립업체명세(완료)V_3황동인대리님 10 2" xfId="17363" xr:uid="{00000000-0005-0000-0000-000047210000}"/>
    <cellStyle name="_-* #,##0_-;-* #,##0_-;_-* &quot;-&quot;_-;_-@_-_추가적립업체명세(완료)V_3황동인대리님 10 2 2" xfId="27697" xr:uid="{00000000-0005-0000-0000-000048210000}"/>
    <cellStyle name="_-* #,##0_-;-* #,##0_-;_-* &quot;-&quot;_-;_-@_-_추가적립업체명세(완료)V_3황동인대리님 10 3" xfId="23490" xr:uid="{00000000-0005-0000-0000-000049210000}"/>
    <cellStyle name="_-* #,##0_-;-* #,##0_-;_-* &quot;-&quot;_-;_-@_-_추가적립업체명세(완료)V_3황동인대리님 11" xfId="2276" xr:uid="{00000000-0005-0000-0000-00004A210000}"/>
    <cellStyle name="_-* #,##0_-;-* #,##0_-;_-* &quot;-&quot;_-;_-@_-_추가적립업체명세(완료)V_3황동인대리님 11 2" xfId="17364" xr:uid="{00000000-0005-0000-0000-00004B210000}"/>
    <cellStyle name="_-* #,##0_-;-* #,##0_-;_-* &quot;-&quot;_-;_-@_-_추가적립업체명세(완료)V_3황동인대리님 11 2 2" xfId="27698" xr:uid="{00000000-0005-0000-0000-00004C210000}"/>
    <cellStyle name="_-* #,##0_-;-* #,##0_-;_-* &quot;-&quot;_-;_-@_-_추가적립업체명세(완료)V_3황동인대리님 11 3" xfId="23491" xr:uid="{00000000-0005-0000-0000-00004D210000}"/>
    <cellStyle name="_-* #,##0_-;-* #,##0_-;_-* &quot;-&quot;_-;_-@_-_추가적립업체명세(완료)V_3황동인대리님 12" xfId="17362" xr:uid="{00000000-0005-0000-0000-00004E210000}"/>
    <cellStyle name="_-* #,##0_-;-* #,##0_-;_-* &quot;-&quot;_-;_-@_-_추가적립업체명세(완료)V_3황동인대리님 12 2" xfId="27696" xr:uid="{00000000-0005-0000-0000-00004F210000}"/>
    <cellStyle name="_-* #,##0_-;-* #,##0_-;_-* &quot;-&quot;_-;_-@_-_추가적립업체명세(완료)V_3황동인대리님 13" xfId="23489" xr:uid="{00000000-0005-0000-0000-000050210000}"/>
    <cellStyle name="_-* #,##0_-;-* #,##0_-;_-* &quot;-&quot;_-;_-@_-_추가적립업체명세(완료)V_3황동인대리님 2" xfId="2277" xr:uid="{00000000-0005-0000-0000-000051210000}"/>
    <cellStyle name="_-* #,##0_-;-* #,##0_-;_-* &quot;-&quot;_-;_-@_-_추가적립업체명세(완료)V_3황동인대리님 2 10" xfId="23492" xr:uid="{00000000-0005-0000-0000-000052210000}"/>
    <cellStyle name="_-* #,##0_-;-* #,##0_-;_-* &quot;-&quot;_-;_-@_-_추가적립업체명세(완료)V_3황동인대리님 2 2" xfId="2278" xr:uid="{00000000-0005-0000-0000-000053210000}"/>
    <cellStyle name="_-* #,##0_-;-* #,##0_-;_-* &quot;-&quot;_-;_-@_-_추가적립업체명세(완료)V_3황동인대리님 2 2 2" xfId="2279" xr:uid="{00000000-0005-0000-0000-000054210000}"/>
    <cellStyle name="_-* #,##0_-;-* #,##0_-;_-* &quot;-&quot;_-;_-@_-_추가적립업체명세(완료)V_3황동인대리님 2 2 2 2" xfId="2280" xr:uid="{00000000-0005-0000-0000-000055210000}"/>
    <cellStyle name="_-* #,##0_-;-* #,##0_-;_-* &quot;-&quot;_-;_-@_-_추가적립업체명세(완료)V_3황동인대리님 2 2 2 2 2" xfId="17368" xr:uid="{00000000-0005-0000-0000-000056210000}"/>
    <cellStyle name="_-* #,##0_-;-* #,##0_-;_-* &quot;-&quot;_-;_-@_-_추가적립업체명세(완료)V_3황동인대리님 2 2 2 2 2 2" xfId="27702" xr:uid="{00000000-0005-0000-0000-000057210000}"/>
    <cellStyle name="_-* #,##0_-;-* #,##0_-;_-* &quot;-&quot;_-;_-@_-_추가적립업체명세(완료)V_3황동인대리님 2 2 2 2 3" xfId="23495" xr:uid="{00000000-0005-0000-0000-000058210000}"/>
    <cellStyle name="_-* #,##0_-;-* #,##0_-;_-* &quot;-&quot;_-;_-@_-_추가적립업체명세(완료)V_3황동인대리님 2 2 2 3" xfId="2281" xr:uid="{00000000-0005-0000-0000-000059210000}"/>
    <cellStyle name="_-* #,##0_-;-* #,##0_-;_-* &quot;-&quot;_-;_-@_-_추가적립업체명세(완료)V_3황동인대리님 2 2 2 3 2" xfId="17369" xr:uid="{00000000-0005-0000-0000-00005A210000}"/>
    <cellStyle name="_-* #,##0_-;-* #,##0_-;_-* &quot;-&quot;_-;_-@_-_추가적립업체명세(완료)V_3황동인대리님 2 2 2 3 2 2" xfId="27703" xr:uid="{00000000-0005-0000-0000-00005B210000}"/>
    <cellStyle name="_-* #,##0_-;-* #,##0_-;_-* &quot;-&quot;_-;_-@_-_추가적립업체명세(완료)V_3황동인대리님 2 2 2 3 3" xfId="23496" xr:uid="{00000000-0005-0000-0000-00005C210000}"/>
    <cellStyle name="_-* #,##0_-;-* #,##0_-;_-* &quot;-&quot;_-;_-@_-_추가적립업체명세(완료)V_3황동인대리님 2 2 2 4" xfId="17367" xr:uid="{00000000-0005-0000-0000-00005D210000}"/>
    <cellStyle name="_-* #,##0_-;-* #,##0_-;_-* &quot;-&quot;_-;_-@_-_추가적립업체명세(완료)V_3황동인대리님 2 2 2 4 2" xfId="27701" xr:uid="{00000000-0005-0000-0000-00005E210000}"/>
    <cellStyle name="_-* #,##0_-;-* #,##0_-;_-* &quot;-&quot;_-;_-@_-_추가적립업체명세(완료)V_3황동인대리님 2 2 2 5" xfId="23494" xr:uid="{00000000-0005-0000-0000-00005F210000}"/>
    <cellStyle name="_-* #,##0_-;-* #,##0_-;_-* &quot;-&quot;_-;_-@_-_추가적립업체명세(완료)V_3황동인대리님 2 2 3" xfId="2282" xr:uid="{00000000-0005-0000-0000-000060210000}"/>
    <cellStyle name="_-* #,##0_-;-* #,##0_-;_-* &quot;-&quot;_-;_-@_-_추가적립업체명세(완료)V_3황동인대리님 2 2 3 2" xfId="2283" xr:uid="{00000000-0005-0000-0000-000061210000}"/>
    <cellStyle name="_-* #,##0_-;-* #,##0_-;_-* &quot;-&quot;_-;_-@_-_추가적립업체명세(완료)V_3황동인대리님 2 2 3 2 2" xfId="17371" xr:uid="{00000000-0005-0000-0000-000062210000}"/>
    <cellStyle name="_-* #,##0_-;-* #,##0_-;_-* &quot;-&quot;_-;_-@_-_추가적립업체명세(완료)V_3황동인대리님 2 2 3 2 2 2" xfId="27705" xr:uid="{00000000-0005-0000-0000-000063210000}"/>
    <cellStyle name="_-* #,##0_-;-* #,##0_-;_-* &quot;-&quot;_-;_-@_-_추가적립업체명세(완료)V_3황동인대리님 2 2 3 2 3" xfId="23498" xr:uid="{00000000-0005-0000-0000-000064210000}"/>
    <cellStyle name="_-* #,##0_-;-* #,##0_-;_-* &quot;-&quot;_-;_-@_-_추가적립업체명세(완료)V_3황동인대리님 2 2 3 3" xfId="2284" xr:uid="{00000000-0005-0000-0000-000065210000}"/>
    <cellStyle name="_-* #,##0_-;-* #,##0_-;_-* &quot;-&quot;_-;_-@_-_추가적립업체명세(완료)V_3황동인대리님 2 2 3 3 2" xfId="17372" xr:uid="{00000000-0005-0000-0000-000066210000}"/>
    <cellStyle name="_-* #,##0_-;-* #,##0_-;_-* &quot;-&quot;_-;_-@_-_추가적립업체명세(완료)V_3황동인대리님 2 2 3 3 2 2" xfId="27706" xr:uid="{00000000-0005-0000-0000-000067210000}"/>
    <cellStyle name="_-* #,##0_-;-* #,##0_-;_-* &quot;-&quot;_-;_-@_-_추가적립업체명세(완료)V_3황동인대리님 2 2 3 3 3" xfId="23499" xr:uid="{00000000-0005-0000-0000-000068210000}"/>
    <cellStyle name="_-* #,##0_-;-* #,##0_-;_-* &quot;-&quot;_-;_-@_-_추가적립업체명세(완료)V_3황동인대리님 2 2 3 4" xfId="17370" xr:uid="{00000000-0005-0000-0000-000069210000}"/>
    <cellStyle name="_-* #,##0_-;-* #,##0_-;_-* &quot;-&quot;_-;_-@_-_추가적립업체명세(완료)V_3황동인대리님 2 2 3 4 2" xfId="27704" xr:uid="{00000000-0005-0000-0000-00006A210000}"/>
    <cellStyle name="_-* #,##0_-;-* #,##0_-;_-* &quot;-&quot;_-;_-@_-_추가적립업체명세(완료)V_3황동인대리님 2 2 3 5" xfId="23497" xr:uid="{00000000-0005-0000-0000-00006B210000}"/>
    <cellStyle name="_-* #,##0_-;-* #,##0_-;_-* &quot;-&quot;_-;_-@_-_추가적립업체명세(완료)V_3황동인대리님 2 2 4" xfId="2285" xr:uid="{00000000-0005-0000-0000-00006C210000}"/>
    <cellStyle name="_-* #,##0_-;-* #,##0_-;_-* &quot;-&quot;_-;_-@_-_추가적립업체명세(완료)V_3황동인대리님 2 2 4 2" xfId="2286" xr:uid="{00000000-0005-0000-0000-00006D210000}"/>
    <cellStyle name="_-* #,##0_-;-* #,##0_-;_-* &quot;-&quot;_-;_-@_-_추가적립업체명세(완료)V_3황동인대리님 2 2 4 2 2" xfId="17374" xr:uid="{00000000-0005-0000-0000-00006E210000}"/>
    <cellStyle name="_-* #,##0_-;-* #,##0_-;_-* &quot;-&quot;_-;_-@_-_추가적립업체명세(완료)V_3황동인대리님 2 2 4 2 2 2" xfId="27708" xr:uid="{00000000-0005-0000-0000-00006F210000}"/>
    <cellStyle name="_-* #,##0_-;-* #,##0_-;_-* &quot;-&quot;_-;_-@_-_추가적립업체명세(완료)V_3황동인대리님 2 2 4 2 3" xfId="23501" xr:uid="{00000000-0005-0000-0000-000070210000}"/>
    <cellStyle name="_-* #,##0_-;-* #,##0_-;_-* &quot;-&quot;_-;_-@_-_추가적립업체명세(완료)V_3황동인대리님 2 2 4 3" xfId="2287" xr:uid="{00000000-0005-0000-0000-000071210000}"/>
    <cellStyle name="_-* #,##0_-;-* #,##0_-;_-* &quot;-&quot;_-;_-@_-_추가적립업체명세(완료)V_3황동인대리님 2 2 4 3 2" xfId="17375" xr:uid="{00000000-0005-0000-0000-000072210000}"/>
    <cellStyle name="_-* #,##0_-;-* #,##0_-;_-* &quot;-&quot;_-;_-@_-_추가적립업체명세(완료)V_3황동인대리님 2 2 4 3 2 2" xfId="27709" xr:uid="{00000000-0005-0000-0000-000073210000}"/>
    <cellStyle name="_-* #,##0_-;-* #,##0_-;_-* &quot;-&quot;_-;_-@_-_추가적립업체명세(완료)V_3황동인대리님 2 2 4 3 3" xfId="23502" xr:uid="{00000000-0005-0000-0000-000074210000}"/>
    <cellStyle name="_-* #,##0_-;-* #,##0_-;_-* &quot;-&quot;_-;_-@_-_추가적립업체명세(완료)V_3황동인대리님 2 2 4 4" xfId="17373" xr:uid="{00000000-0005-0000-0000-000075210000}"/>
    <cellStyle name="_-* #,##0_-;-* #,##0_-;_-* &quot;-&quot;_-;_-@_-_추가적립업체명세(완료)V_3황동인대리님 2 2 4 4 2" xfId="27707" xr:uid="{00000000-0005-0000-0000-000076210000}"/>
    <cellStyle name="_-* #,##0_-;-* #,##0_-;_-* &quot;-&quot;_-;_-@_-_추가적립업체명세(완료)V_3황동인대리님 2 2 4 5" xfId="23500" xr:uid="{00000000-0005-0000-0000-000077210000}"/>
    <cellStyle name="_-* #,##0_-;-* #,##0_-;_-* &quot;-&quot;_-;_-@_-_추가적립업체명세(완료)V_3황동인대리님 2 2 5" xfId="2288" xr:uid="{00000000-0005-0000-0000-000078210000}"/>
    <cellStyle name="_-* #,##0_-;-* #,##0_-;_-* &quot;-&quot;_-;_-@_-_추가적립업체명세(완료)V_3황동인대리님 2 2 5 2" xfId="17376" xr:uid="{00000000-0005-0000-0000-000079210000}"/>
    <cellStyle name="_-* #,##0_-;-* #,##0_-;_-* &quot;-&quot;_-;_-@_-_추가적립업체명세(완료)V_3황동인대리님 2 2 5 2 2" xfId="27710" xr:uid="{00000000-0005-0000-0000-00007A210000}"/>
    <cellStyle name="_-* #,##0_-;-* #,##0_-;_-* &quot;-&quot;_-;_-@_-_추가적립업체명세(완료)V_3황동인대리님 2 2 5 3" xfId="23503" xr:uid="{00000000-0005-0000-0000-00007B210000}"/>
    <cellStyle name="_-* #,##0_-;-* #,##0_-;_-* &quot;-&quot;_-;_-@_-_추가적립업체명세(완료)V_3황동인대리님 2 2 6" xfId="2289" xr:uid="{00000000-0005-0000-0000-00007C210000}"/>
    <cellStyle name="_-* #,##0_-;-* #,##0_-;_-* &quot;-&quot;_-;_-@_-_추가적립업체명세(완료)V_3황동인대리님 2 2 6 2" xfId="17377" xr:uid="{00000000-0005-0000-0000-00007D210000}"/>
    <cellStyle name="_-* #,##0_-;-* #,##0_-;_-* &quot;-&quot;_-;_-@_-_추가적립업체명세(완료)V_3황동인대리님 2 2 6 2 2" xfId="27711" xr:uid="{00000000-0005-0000-0000-00007E210000}"/>
    <cellStyle name="_-* #,##0_-;-* #,##0_-;_-* &quot;-&quot;_-;_-@_-_추가적립업체명세(완료)V_3황동인대리님 2 2 6 3" xfId="23504" xr:uid="{00000000-0005-0000-0000-00007F210000}"/>
    <cellStyle name="_-* #,##0_-;-* #,##0_-;_-* &quot;-&quot;_-;_-@_-_추가적립업체명세(완료)V_3황동인대리님 2 2 7" xfId="2290" xr:uid="{00000000-0005-0000-0000-000080210000}"/>
    <cellStyle name="_-* #,##0_-;-* #,##0_-;_-* &quot;-&quot;_-;_-@_-_추가적립업체명세(완료)V_3황동인대리님 2 2 7 2" xfId="17378" xr:uid="{00000000-0005-0000-0000-000081210000}"/>
    <cellStyle name="_-* #,##0_-;-* #,##0_-;_-* &quot;-&quot;_-;_-@_-_추가적립업체명세(완료)V_3황동인대리님 2 2 7 2 2" xfId="27712" xr:uid="{00000000-0005-0000-0000-000082210000}"/>
    <cellStyle name="_-* #,##0_-;-* #,##0_-;_-* &quot;-&quot;_-;_-@_-_추가적립업체명세(완료)V_3황동인대리님 2 2 7 3" xfId="23505" xr:uid="{00000000-0005-0000-0000-000083210000}"/>
    <cellStyle name="_-* #,##0_-;-* #,##0_-;_-* &quot;-&quot;_-;_-@_-_추가적립업체명세(완료)V_3황동인대리님 2 2 8" xfId="17366" xr:uid="{00000000-0005-0000-0000-000084210000}"/>
    <cellStyle name="_-* #,##0_-;-* #,##0_-;_-* &quot;-&quot;_-;_-@_-_추가적립업체명세(완료)V_3황동인대리님 2 2 8 2" xfId="27700" xr:uid="{00000000-0005-0000-0000-000085210000}"/>
    <cellStyle name="_-* #,##0_-;-* #,##0_-;_-* &quot;-&quot;_-;_-@_-_추가적립업체명세(완료)V_3황동인대리님 2 2 9" xfId="23493" xr:uid="{00000000-0005-0000-0000-000086210000}"/>
    <cellStyle name="_-* #,##0_-;-* #,##0_-;_-* &quot;-&quot;_-;_-@_-_추가적립업체명세(완료)V_3황동인대리님 2 3" xfId="2291" xr:uid="{00000000-0005-0000-0000-000087210000}"/>
    <cellStyle name="_-* #,##0_-;-* #,##0_-;_-* &quot;-&quot;_-;_-@_-_추가적립업체명세(완료)V_3황동인대리님 2 3 2" xfId="2292" xr:uid="{00000000-0005-0000-0000-000088210000}"/>
    <cellStyle name="_-* #,##0_-;-* #,##0_-;_-* &quot;-&quot;_-;_-@_-_추가적립업체명세(완료)V_3황동인대리님 2 3 2 2" xfId="17380" xr:uid="{00000000-0005-0000-0000-000089210000}"/>
    <cellStyle name="_-* #,##0_-;-* #,##0_-;_-* &quot;-&quot;_-;_-@_-_추가적립업체명세(완료)V_3황동인대리님 2 3 2 2 2" xfId="27714" xr:uid="{00000000-0005-0000-0000-00008A210000}"/>
    <cellStyle name="_-* #,##0_-;-* #,##0_-;_-* &quot;-&quot;_-;_-@_-_추가적립업체명세(완료)V_3황동인대리님 2 3 2 3" xfId="23507" xr:uid="{00000000-0005-0000-0000-00008B210000}"/>
    <cellStyle name="_-* #,##0_-;-* #,##0_-;_-* &quot;-&quot;_-;_-@_-_추가적립업체명세(완료)V_3황동인대리님 2 3 3" xfId="2293" xr:uid="{00000000-0005-0000-0000-00008C210000}"/>
    <cellStyle name="_-* #,##0_-;-* #,##0_-;_-* &quot;-&quot;_-;_-@_-_추가적립업체명세(완료)V_3황동인대리님 2 3 3 2" xfId="17381" xr:uid="{00000000-0005-0000-0000-00008D210000}"/>
    <cellStyle name="_-* #,##0_-;-* #,##0_-;_-* &quot;-&quot;_-;_-@_-_추가적립업체명세(완료)V_3황동인대리님 2 3 3 2 2" xfId="27715" xr:uid="{00000000-0005-0000-0000-00008E210000}"/>
    <cellStyle name="_-* #,##0_-;-* #,##0_-;_-* &quot;-&quot;_-;_-@_-_추가적립업체명세(완료)V_3황동인대리님 2 3 3 3" xfId="23508" xr:uid="{00000000-0005-0000-0000-00008F210000}"/>
    <cellStyle name="_-* #,##0_-;-* #,##0_-;_-* &quot;-&quot;_-;_-@_-_추가적립업체명세(완료)V_3황동인대리님 2 3 4" xfId="17379" xr:uid="{00000000-0005-0000-0000-000090210000}"/>
    <cellStyle name="_-* #,##0_-;-* #,##0_-;_-* &quot;-&quot;_-;_-@_-_추가적립업체명세(완료)V_3황동인대리님 2 3 4 2" xfId="27713" xr:uid="{00000000-0005-0000-0000-000091210000}"/>
    <cellStyle name="_-* #,##0_-;-* #,##0_-;_-* &quot;-&quot;_-;_-@_-_추가적립업체명세(완료)V_3황동인대리님 2 3 5" xfId="23506" xr:uid="{00000000-0005-0000-0000-000092210000}"/>
    <cellStyle name="_-* #,##0_-;-* #,##0_-;_-* &quot;-&quot;_-;_-@_-_추가적립업체명세(완료)V_3황동인대리님 2 4" xfId="2294" xr:uid="{00000000-0005-0000-0000-000093210000}"/>
    <cellStyle name="_-* #,##0_-;-* #,##0_-;_-* &quot;-&quot;_-;_-@_-_추가적립업체명세(완료)V_3황동인대리님 2 4 2" xfId="2295" xr:uid="{00000000-0005-0000-0000-000094210000}"/>
    <cellStyle name="_-* #,##0_-;-* #,##0_-;_-* &quot;-&quot;_-;_-@_-_추가적립업체명세(완료)V_3황동인대리님 2 4 2 2" xfId="17383" xr:uid="{00000000-0005-0000-0000-000095210000}"/>
    <cellStyle name="_-* #,##0_-;-* #,##0_-;_-* &quot;-&quot;_-;_-@_-_추가적립업체명세(완료)V_3황동인대리님 2 4 2 2 2" xfId="27717" xr:uid="{00000000-0005-0000-0000-000096210000}"/>
    <cellStyle name="_-* #,##0_-;-* #,##0_-;_-* &quot;-&quot;_-;_-@_-_추가적립업체명세(완료)V_3황동인대리님 2 4 2 3" xfId="23510" xr:uid="{00000000-0005-0000-0000-000097210000}"/>
    <cellStyle name="_-* #,##0_-;-* #,##0_-;_-* &quot;-&quot;_-;_-@_-_추가적립업체명세(완료)V_3황동인대리님 2 4 3" xfId="2296" xr:uid="{00000000-0005-0000-0000-000098210000}"/>
    <cellStyle name="_-* #,##0_-;-* #,##0_-;_-* &quot;-&quot;_-;_-@_-_추가적립업체명세(완료)V_3황동인대리님 2 4 3 2" xfId="17384" xr:uid="{00000000-0005-0000-0000-000099210000}"/>
    <cellStyle name="_-* #,##0_-;-* #,##0_-;_-* &quot;-&quot;_-;_-@_-_추가적립업체명세(완료)V_3황동인대리님 2 4 3 2 2" xfId="27718" xr:uid="{00000000-0005-0000-0000-00009A210000}"/>
    <cellStyle name="_-* #,##0_-;-* #,##0_-;_-* &quot;-&quot;_-;_-@_-_추가적립업체명세(완료)V_3황동인대리님 2 4 3 3" xfId="23511" xr:uid="{00000000-0005-0000-0000-00009B210000}"/>
    <cellStyle name="_-* #,##0_-;-* #,##0_-;_-* &quot;-&quot;_-;_-@_-_추가적립업체명세(완료)V_3황동인대리님 2 4 4" xfId="17382" xr:uid="{00000000-0005-0000-0000-00009C210000}"/>
    <cellStyle name="_-* #,##0_-;-* #,##0_-;_-* &quot;-&quot;_-;_-@_-_추가적립업체명세(완료)V_3황동인대리님 2 4 4 2" xfId="27716" xr:uid="{00000000-0005-0000-0000-00009D210000}"/>
    <cellStyle name="_-* #,##0_-;-* #,##0_-;_-* &quot;-&quot;_-;_-@_-_추가적립업체명세(완료)V_3황동인대리님 2 4 5" xfId="23509" xr:uid="{00000000-0005-0000-0000-00009E210000}"/>
    <cellStyle name="_-* #,##0_-;-* #,##0_-;_-* &quot;-&quot;_-;_-@_-_추가적립업체명세(완료)V_3황동인대리님 2 5" xfId="2297" xr:uid="{00000000-0005-0000-0000-00009F210000}"/>
    <cellStyle name="_-* #,##0_-;-* #,##0_-;_-* &quot;-&quot;_-;_-@_-_추가적립업체명세(완료)V_3황동인대리님 2 5 2" xfId="2298" xr:uid="{00000000-0005-0000-0000-0000A0210000}"/>
    <cellStyle name="_-* #,##0_-;-* #,##0_-;_-* &quot;-&quot;_-;_-@_-_추가적립업체명세(완료)V_3황동인대리님 2 5 2 2" xfId="17386" xr:uid="{00000000-0005-0000-0000-0000A1210000}"/>
    <cellStyle name="_-* #,##0_-;-* #,##0_-;_-* &quot;-&quot;_-;_-@_-_추가적립업체명세(완료)V_3황동인대리님 2 5 2 2 2" xfId="27720" xr:uid="{00000000-0005-0000-0000-0000A2210000}"/>
    <cellStyle name="_-* #,##0_-;-* #,##0_-;_-* &quot;-&quot;_-;_-@_-_추가적립업체명세(완료)V_3황동인대리님 2 5 2 3" xfId="23513" xr:uid="{00000000-0005-0000-0000-0000A3210000}"/>
    <cellStyle name="_-* #,##0_-;-* #,##0_-;_-* &quot;-&quot;_-;_-@_-_추가적립업체명세(완료)V_3황동인대리님 2 5 3" xfId="2299" xr:uid="{00000000-0005-0000-0000-0000A4210000}"/>
    <cellStyle name="_-* #,##0_-;-* #,##0_-;_-* &quot;-&quot;_-;_-@_-_추가적립업체명세(완료)V_3황동인대리님 2 5 3 2" xfId="17387" xr:uid="{00000000-0005-0000-0000-0000A5210000}"/>
    <cellStyle name="_-* #,##0_-;-* #,##0_-;_-* &quot;-&quot;_-;_-@_-_추가적립업체명세(완료)V_3황동인대리님 2 5 3 2 2" xfId="27721" xr:uid="{00000000-0005-0000-0000-0000A6210000}"/>
    <cellStyle name="_-* #,##0_-;-* #,##0_-;_-* &quot;-&quot;_-;_-@_-_추가적립업체명세(완료)V_3황동인대리님 2 5 3 3" xfId="23514" xr:uid="{00000000-0005-0000-0000-0000A7210000}"/>
    <cellStyle name="_-* #,##0_-;-* #,##0_-;_-* &quot;-&quot;_-;_-@_-_추가적립업체명세(완료)V_3황동인대리님 2 5 4" xfId="17385" xr:uid="{00000000-0005-0000-0000-0000A8210000}"/>
    <cellStyle name="_-* #,##0_-;-* #,##0_-;_-* &quot;-&quot;_-;_-@_-_추가적립업체명세(완료)V_3황동인대리님 2 5 4 2" xfId="27719" xr:uid="{00000000-0005-0000-0000-0000A9210000}"/>
    <cellStyle name="_-* #,##0_-;-* #,##0_-;_-* &quot;-&quot;_-;_-@_-_추가적립업체명세(완료)V_3황동인대리님 2 5 5" xfId="23512" xr:uid="{00000000-0005-0000-0000-0000AA210000}"/>
    <cellStyle name="_-* #,##0_-;-* #,##0_-;_-* &quot;-&quot;_-;_-@_-_추가적립업체명세(완료)V_3황동인대리님 2 6" xfId="2300" xr:uid="{00000000-0005-0000-0000-0000AB210000}"/>
    <cellStyle name="_-* #,##0_-;-* #,##0_-;_-* &quot;-&quot;_-;_-@_-_추가적립업체명세(완료)V_3황동인대리님 2 6 2" xfId="17388" xr:uid="{00000000-0005-0000-0000-0000AC210000}"/>
    <cellStyle name="_-* #,##0_-;-* #,##0_-;_-* &quot;-&quot;_-;_-@_-_추가적립업체명세(완료)V_3황동인대리님 2 6 2 2" xfId="27722" xr:uid="{00000000-0005-0000-0000-0000AD210000}"/>
    <cellStyle name="_-* #,##0_-;-* #,##0_-;_-* &quot;-&quot;_-;_-@_-_추가적립업체명세(완료)V_3황동인대리님 2 6 3" xfId="23515" xr:uid="{00000000-0005-0000-0000-0000AE210000}"/>
    <cellStyle name="_-* #,##0_-;-* #,##0_-;_-* &quot;-&quot;_-;_-@_-_추가적립업체명세(완료)V_3황동인대리님 2 7" xfId="2301" xr:uid="{00000000-0005-0000-0000-0000AF210000}"/>
    <cellStyle name="_-* #,##0_-;-* #,##0_-;_-* &quot;-&quot;_-;_-@_-_추가적립업체명세(완료)V_3황동인대리님 2 7 2" xfId="17389" xr:uid="{00000000-0005-0000-0000-0000B0210000}"/>
    <cellStyle name="_-* #,##0_-;-* #,##0_-;_-* &quot;-&quot;_-;_-@_-_추가적립업체명세(완료)V_3황동인대리님 2 7 2 2" xfId="27723" xr:uid="{00000000-0005-0000-0000-0000B1210000}"/>
    <cellStyle name="_-* #,##0_-;-* #,##0_-;_-* &quot;-&quot;_-;_-@_-_추가적립업체명세(완료)V_3황동인대리님 2 7 3" xfId="23516" xr:uid="{00000000-0005-0000-0000-0000B2210000}"/>
    <cellStyle name="_-* #,##0_-;-* #,##0_-;_-* &quot;-&quot;_-;_-@_-_추가적립업체명세(완료)V_3황동인대리님 2 8" xfId="2302" xr:uid="{00000000-0005-0000-0000-0000B3210000}"/>
    <cellStyle name="_-* #,##0_-;-* #,##0_-;_-* &quot;-&quot;_-;_-@_-_추가적립업체명세(완료)V_3황동인대리님 2 8 2" xfId="17390" xr:uid="{00000000-0005-0000-0000-0000B4210000}"/>
    <cellStyle name="_-* #,##0_-;-* #,##0_-;_-* &quot;-&quot;_-;_-@_-_추가적립업체명세(완료)V_3황동인대리님 2 8 2 2" xfId="27724" xr:uid="{00000000-0005-0000-0000-0000B5210000}"/>
    <cellStyle name="_-* #,##0_-;-* #,##0_-;_-* &quot;-&quot;_-;_-@_-_추가적립업체명세(완료)V_3황동인대리님 2 8 3" xfId="23517" xr:uid="{00000000-0005-0000-0000-0000B6210000}"/>
    <cellStyle name="_-* #,##0_-;-* #,##0_-;_-* &quot;-&quot;_-;_-@_-_추가적립업체명세(완료)V_3황동인대리님 2 9" xfId="17365" xr:uid="{00000000-0005-0000-0000-0000B7210000}"/>
    <cellStyle name="_-* #,##0_-;-* #,##0_-;_-* &quot;-&quot;_-;_-@_-_추가적립업체명세(완료)V_3황동인대리님 2 9 2" xfId="27699" xr:uid="{00000000-0005-0000-0000-0000B8210000}"/>
    <cellStyle name="_-* #,##0_-;-* #,##0_-;_-* &quot;-&quot;_-;_-@_-_추가적립업체명세(완료)V_3황동인대리님 3" xfId="2303" xr:uid="{00000000-0005-0000-0000-0000B9210000}"/>
    <cellStyle name="_-* #,##0_-;-* #,##0_-;_-* &quot;-&quot;_-;_-@_-_추가적립업체명세(완료)V_3황동인대리님 3 10" xfId="23518" xr:uid="{00000000-0005-0000-0000-0000BA210000}"/>
    <cellStyle name="_-* #,##0_-;-* #,##0_-;_-* &quot;-&quot;_-;_-@_-_추가적립업체명세(완료)V_3황동인대리님 3 2" xfId="2304" xr:uid="{00000000-0005-0000-0000-0000BB210000}"/>
    <cellStyle name="_-* #,##0_-;-* #,##0_-;_-* &quot;-&quot;_-;_-@_-_추가적립업체명세(완료)V_3황동인대리님 3 2 2" xfId="2305" xr:uid="{00000000-0005-0000-0000-0000BC210000}"/>
    <cellStyle name="_-* #,##0_-;-* #,##0_-;_-* &quot;-&quot;_-;_-@_-_추가적립업체명세(완료)V_3황동인대리님 3 2 2 2" xfId="2306" xr:uid="{00000000-0005-0000-0000-0000BD210000}"/>
    <cellStyle name="_-* #,##0_-;-* #,##0_-;_-* &quot;-&quot;_-;_-@_-_추가적립업체명세(완료)V_3황동인대리님 3 2 2 2 2" xfId="17394" xr:uid="{00000000-0005-0000-0000-0000BE210000}"/>
    <cellStyle name="_-* #,##0_-;-* #,##0_-;_-* &quot;-&quot;_-;_-@_-_추가적립업체명세(완료)V_3황동인대리님 3 2 2 2 2 2" xfId="27728" xr:uid="{00000000-0005-0000-0000-0000BF210000}"/>
    <cellStyle name="_-* #,##0_-;-* #,##0_-;_-* &quot;-&quot;_-;_-@_-_추가적립업체명세(완료)V_3황동인대리님 3 2 2 2 3" xfId="23521" xr:uid="{00000000-0005-0000-0000-0000C0210000}"/>
    <cellStyle name="_-* #,##0_-;-* #,##0_-;_-* &quot;-&quot;_-;_-@_-_추가적립업체명세(완료)V_3황동인대리님 3 2 2 3" xfId="2307" xr:uid="{00000000-0005-0000-0000-0000C1210000}"/>
    <cellStyle name="_-* #,##0_-;-* #,##0_-;_-* &quot;-&quot;_-;_-@_-_추가적립업체명세(완료)V_3황동인대리님 3 2 2 3 2" xfId="17395" xr:uid="{00000000-0005-0000-0000-0000C2210000}"/>
    <cellStyle name="_-* #,##0_-;-* #,##0_-;_-* &quot;-&quot;_-;_-@_-_추가적립업체명세(완료)V_3황동인대리님 3 2 2 3 2 2" xfId="27729" xr:uid="{00000000-0005-0000-0000-0000C3210000}"/>
    <cellStyle name="_-* #,##0_-;-* #,##0_-;_-* &quot;-&quot;_-;_-@_-_추가적립업체명세(완료)V_3황동인대리님 3 2 2 3 3" xfId="23522" xr:uid="{00000000-0005-0000-0000-0000C4210000}"/>
    <cellStyle name="_-* #,##0_-;-* #,##0_-;_-* &quot;-&quot;_-;_-@_-_추가적립업체명세(완료)V_3황동인대리님 3 2 2 4" xfId="17393" xr:uid="{00000000-0005-0000-0000-0000C5210000}"/>
    <cellStyle name="_-* #,##0_-;-* #,##0_-;_-* &quot;-&quot;_-;_-@_-_추가적립업체명세(완료)V_3황동인대리님 3 2 2 4 2" xfId="27727" xr:uid="{00000000-0005-0000-0000-0000C6210000}"/>
    <cellStyle name="_-* #,##0_-;-* #,##0_-;_-* &quot;-&quot;_-;_-@_-_추가적립업체명세(완료)V_3황동인대리님 3 2 2 5" xfId="23520" xr:uid="{00000000-0005-0000-0000-0000C7210000}"/>
    <cellStyle name="_-* #,##0_-;-* #,##0_-;_-* &quot;-&quot;_-;_-@_-_추가적립업체명세(완료)V_3황동인대리님 3 2 3" xfId="2308" xr:uid="{00000000-0005-0000-0000-0000C8210000}"/>
    <cellStyle name="_-* #,##0_-;-* #,##0_-;_-* &quot;-&quot;_-;_-@_-_추가적립업체명세(완료)V_3황동인대리님 3 2 3 2" xfId="2309" xr:uid="{00000000-0005-0000-0000-0000C9210000}"/>
    <cellStyle name="_-* #,##0_-;-* #,##0_-;_-* &quot;-&quot;_-;_-@_-_추가적립업체명세(완료)V_3황동인대리님 3 2 3 2 2" xfId="17397" xr:uid="{00000000-0005-0000-0000-0000CA210000}"/>
    <cellStyle name="_-* #,##0_-;-* #,##0_-;_-* &quot;-&quot;_-;_-@_-_추가적립업체명세(완료)V_3황동인대리님 3 2 3 2 2 2" xfId="27731" xr:uid="{00000000-0005-0000-0000-0000CB210000}"/>
    <cellStyle name="_-* #,##0_-;-* #,##0_-;_-* &quot;-&quot;_-;_-@_-_추가적립업체명세(완료)V_3황동인대리님 3 2 3 2 3" xfId="23524" xr:uid="{00000000-0005-0000-0000-0000CC210000}"/>
    <cellStyle name="_-* #,##0_-;-* #,##0_-;_-* &quot;-&quot;_-;_-@_-_추가적립업체명세(완료)V_3황동인대리님 3 2 3 3" xfId="2310" xr:uid="{00000000-0005-0000-0000-0000CD210000}"/>
    <cellStyle name="_-* #,##0_-;-* #,##0_-;_-* &quot;-&quot;_-;_-@_-_추가적립업체명세(완료)V_3황동인대리님 3 2 3 3 2" xfId="17398" xr:uid="{00000000-0005-0000-0000-0000CE210000}"/>
    <cellStyle name="_-* #,##0_-;-* #,##0_-;_-* &quot;-&quot;_-;_-@_-_추가적립업체명세(완료)V_3황동인대리님 3 2 3 3 2 2" xfId="27732" xr:uid="{00000000-0005-0000-0000-0000CF210000}"/>
    <cellStyle name="_-* #,##0_-;-* #,##0_-;_-* &quot;-&quot;_-;_-@_-_추가적립업체명세(완료)V_3황동인대리님 3 2 3 3 3" xfId="23525" xr:uid="{00000000-0005-0000-0000-0000D0210000}"/>
    <cellStyle name="_-* #,##0_-;-* #,##0_-;_-* &quot;-&quot;_-;_-@_-_추가적립업체명세(완료)V_3황동인대리님 3 2 3 4" xfId="17396" xr:uid="{00000000-0005-0000-0000-0000D1210000}"/>
    <cellStyle name="_-* #,##0_-;-* #,##0_-;_-* &quot;-&quot;_-;_-@_-_추가적립업체명세(완료)V_3황동인대리님 3 2 3 4 2" xfId="27730" xr:uid="{00000000-0005-0000-0000-0000D2210000}"/>
    <cellStyle name="_-* #,##0_-;-* #,##0_-;_-* &quot;-&quot;_-;_-@_-_추가적립업체명세(완료)V_3황동인대리님 3 2 3 5" xfId="23523" xr:uid="{00000000-0005-0000-0000-0000D3210000}"/>
    <cellStyle name="_-* #,##0_-;-* #,##0_-;_-* &quot;-&quot;_-;_-@_-_추가적립업체명세(완료)V_3황동인대리님 3 2 4" xfId="2311" xr:uid="{00000000-0005-0000-0000-0000D4210000}"/>
    <cellStyle name="_-* #,##0_-;-* #,##0_-;_-* &quot;-&quot;_-;_-@_-_추가적립업체명세(완료)V_3황동인대리님 3 2 4 2" xfId="2312" xr:uid="{00000000-0005-0000-0000-0000D5210000}"/>
    <cellStyle name="_-* #,##0_-;-* #,##0_-;_-* &quot;-&quot;_-;_-@_-_추가적립업체명세(완료)V_3황동인대리님 3 2 4 2 2" xfId="17400" xr:uid="{00000000-0005-0000-0000-0000D6210000}"/>
    <cellStyle name="_-* #,##0_-;-* #,##0_-;_-* &quot;-&quot;_-;_-@_-_추가적립업체명세(완료)V_3황동인대리님 3 2 4 2 2 2" xfId="27734" xr:uid="{00000000-0005-0000-0000-0000D7210000}"/>
    <cellStyle name="_-* #,##0_-;-* #,##0_-;_-* &quot;-&quot;_-;_-@_-_추가적립업체명세(완료)V_3황동인대리님 3 2 4 2 3" xfId="23527" xr:uid="{00000000-0005-0000-0000-0000D8210000}"/>
    <cellStyle name="_-* #,##0_-;-* #,##0_-;_-* &quot;-&quot;_-;_-@_-_추가적립업체명세(완료)V_3황동인대리님 3 2 4 3" xfId="2313" xr:uid="{00000000-0005-0000-0000-0000D9210000}"/>
    <cellStyle name="_-* #,##0_-;-* #,##0_-;_-* &quot;-&quot;_-;_-@_-_추가적립업체명세(완료)V_3황동인대리님 3 2 4 3 2" xfId="17401" xr:uid="{00000000-0005-0000-0000-0000DA210000}"/>
    <cellStyle name="_-* #,##0_-;-* #,##0_-;_-* &quot;-&quot;_-;_-@_-_추가적립업체명세(완료)V_3황동인대리님 3 2 4 3 2 2" xfId="27735" xr:uid="{00000000-0005-0000-0000-0000DB210000}"/>
    <cellStyle name="_-* #,##0_-;-* #,##0_-;_-* &quot;-&quot;_-;_-@_-_추가적립업체명세(완료)V_3황동인대리님 3 2 4 3 3" xfId="23528" xr:uid="{00000000-0005-0000-0000-0000DC210000}"/>
    <cellStyle name="_-* #,##0_-;-* #,##0_-;_-* &quot;-&quot;_-;_-@_-_추가적립업체명세(완료)V_3황동인대리님 3 2 4 4" xfId="17399" xr:uid="{00000000-0005-0000-0000-0000DD210000}"/>
    <cellStyle name="_-* #,##0_-;-* #,##0_-;_-* &quot;-&quot;_-;_-@_-_추가적립업체명세(완료)V_3황동인대리님 3 2 4 4 2" xfId="27733" xr:uid="{00000000-0005-0000-0000-0000DE210000}"/>
    <cellStyle name="_-* #,##0_-;-* #,##0_-;_-* &quot;-&quot;_-;_-@_-_추가적립업체명세(완료)V_3황동인대리님 3 2 4 5" xfId="23526" xr:uid="{00000000-0005-0000-0000-0000DF210000}"/>
    <cellStyle name="_-* #,##0_-;-* #,##0_-;_-* &quot;-&quot;_-;_-@_-_추가적립업체명세(완료)V_3황동인대리님 3 2 5" xfId="2314" xr:uid="{00000000-0005-0000-0000-0000E0210000}"/>
    <cellStyle name="_-* #,##0_-;-* #,##0_-;_-* &quot;-&quot;_-;_-@_-_추가적립업체명세(완료)V_3황동인대리님 3 2 5 2" xfId="17402" xr:uid="{00000000-0005-0000-0000-0000E1210000}"/>
    <cellStyle name="_-* #,##0_-;-* #,##0_-;_-* &quot;-&quot;_-;_-@_-_추가적립업체명세(완료)V_3황동인대리님 3 2 5 2 2" xfId="27736" xr:uid="{00000000-0005-0000-0000-0000E2210000}"/>
    <cellStyle name="_-* #,##0_-;-* #,##0_-;_-* &quot;-&quot;_-;_-@_-_추가적립업체명세(완료)V_3황동인대리님 3 2 5 3" xfId="23529" xr:uid="{00000000-0005-0000-0000-0000E3210000}"/>
    <cellStyle name="_-* #,##0_-;-* #,##0_-;_-* &quot;-&quot;_-;_-@_-_추가적립업체명세(완료)V_3황동인대리님 3 2 6" xfId="2315" xr:uid="{00000000-0005-0000-0000-0000E4210000}"/>
    <cellStyle name="_-* #,##0_-;-* #,##0_-;_-* &quot;-&quot;_-;_-@_-_추가적립업체명세(완료)V_3황동인대리님 3 2 6 2" xfId="17403" xr:uid="{00000000-0005-0000-0000-0000E5210000}"/>
    <cellStyle name="_-* #,##0_-;-* #,##0_-;_-* &quot;-&quot;_-;_-@_-_추가적립업체명세(완료)V_3황동인대리님 3 2 6 2 2" xfId="27737" xr:uid="{00000000-0005-0000-0000-0000E6210000}"/>
    <cellStyle name="_-* #,##0_-;-* #,##0_-;_-* &quot;-&quot;_-;_-@_-_추가적립업체명세(완료)V_3황동인대리님 3 2 6 3" xfId="23530" xr:uid="{00000000-0005-0000-0000-0000E7210000}"/>
    <cellStyle name="_-* #,##0_-;-* #,##0_-;_-* &quot;-&quot;_-;_-@_-_추가적립업체명세(완료)V_3황동인대리님 3 2 7" xfId="2316" xr:uid="{00000000-0005-0000-0000-0000E8210000}"/>
    <cellStyle name="_-* #,##0_-;-* #,##0_-;_-* &quot;-&quot;_-;_-@_-_추가적립업체명세(완료)V_3황동인대리님 3 2 7 2" xfId="17404" xr:uid="{00000000-0005-0000-0000-0000E9210000}"/>
    <cellStyle name="_-* #,##0_-;-* #,##0_-;_-* &quot;-&quot;_-;_-@_-_추가적립업체명세(완료)V_3황동인대리님 3 2 7 2 2" xfId="27738" xr:uid="{00000000-0005-0000-0000-0000EA210000}"/>
    <cellStyle name="_-* #,##0_-;-* #,##0_-;_-* &quot;-&quot;_-;_-@_-_추가적립업체명세(완료)V_3황동인대리님 3 2 7 3" xfId="23531" xr:uid="{00000000-0005-0000-0000-0000EB210000}"/>
    <cellStyle name="_-* #,##0_-;-* #,##0_-;_-* &quot;-&quot;_-;_-@_-_추가적립업체명세(완료)V_3황동인대리님 3 2 8" xfId="17392" xr:uid="{00000000-0005-0000-0000-0000EC210000}"/>
    <cellStyle name="_-* #,##0_-;-* #,##0_-;_-* &quot;-&quot;_-;_-@_-_추가적립업체명세(완료)V_3황동인대리님 3 2 8 2" xfId="27726" xr:uid="{00000000-0005-0000-0000-0000ED210000}"/>
    <cellStyle name="_-* #,##0_-;-* #,##0_-;_-* &quot;-&quot;_-;_-@_-_추가적립업체명세(완료)V_3황동인대리님 3 2 9" xfId="23519" xr:uid="{00000000-0005-0000-0000-0000EE210000}"/>
    <cellStyle name="_-* #,##0_-;-* #,##0_-;_-* &quot;-&quot;_-;_-@_-_추가적립업체명세(완료)V_3황동인대리님 3 3" xfId="2317" xr:uid="{00000000-0005-0000-0000-0000EF210000}"/>
    <cellStyle name="_-* #,##0_-;-* #,##0_-;_-* &quot;-&quot;_-;_-@_-_추가적립업체명세(완료)V_3황동인대리님 3 3 2" xfId="2318" xr:uid="{00000000-0005-0000-0000-0000F0210000}"/>
    <cellStyle name="_-* #,##0_-;-* #,##0_-;_-* &quot;-&quot;_-;_-@_-_추가적립업체명세(완료)V_3황동인대리님 3 3 2 2" xfId="17406" xr:uid="{00000000-0005-0000-0000-0000F1210000}"/>
    <cellStyle name="_-* #,##0_-;-* #,##0_-;_-* &quot;-&quot;_-;_-@_-_추가적립업체명세(완료)V_3황동인대리님 3 3 2 2 2" xfId="27740" xr:uid="{00000000-0005-0000-0000-0000F2210000}"/>
    <cellStyle name="_-* #,##0_-;-* #,##0_-;_-* &quot;-&quot;_-;_-@_-_추가적립업체명세(완료)V_3황동인대리님 3 3 2 3" xfId="23533" xr:uid="{00000000-0005-0000-0000-0000F3210000}"/>
    <cellStyle name="_-* #,##0_-;-* #,##0_-;_-* &quot;-&quot;_-;_-@_-_추가적립업체명세(완료)V_3황동인대리님 3 3 3" xfId="2319" xr:uid="{00000000-0005-0000-0000-0000F4210000}"/>
    <cellStyle name="_-* #,##0_-;-* #,##0_-;_-* &quot;-&quot;_-;_-@_-_추가적립업체명세(완료)V_3황동인대리님 3 3 3 2" xfId="17407" xr:uid="{00000000-0005-0000-0000-0000F5210000}"/>
    <cellStyle name="_-* #,##0_-;-* #,##0_-;_-* &quot;-&quot;_-;_-@_-_추가적립업체명세(완료)V_3황동인대리님 3 3 3 2 2" xfId="27741" xr:uid="{00000000-0005-0000-0000-0000F6210000}"/>
    <cellStyle name="_-* #,##0_-;-* #,##0_-;_-* &quot;-&quot;_-;_-@_-_추가적립업체명세(완료)V_3황동인대리님 3 3 3 3" xfId="23534" xr:uid="{00000000-0005-0000-0000-0000F7210000}"/>
    <cellStyle name="_-* #,##0_-;-* #,##0_-;_-* &quot;-&quot;_-;_-@_-_추가적립업체명세(완료)V_3황동인대리님 3 3 4" xfId="17405" xr:uid="{00000000-0005-0000-0000-0000F8210000}"/>
    <cellStyle name="_-* #,##0_-;-* #,##0_-;_-* &quot;-&quot;_-;_-@_-_추가적립업체명세(완료)V_3황동인대리님 3 3 4 2" xfId="27739" xr:uid="{00000000-0005-0000-0000-0000F9210000}"/>
    <cellStyle name="_-* #,##0_-;-* #,##0_-;_-* &quot;-&quot;_-;_-@_-_추가적립업체명세(완료)V_3황동인대리님 3 3 5" xfId="23532" xr:uid="{00000000-0005-0000-0000-0000FA210000}"/>
    <cellStyle name="_-* #,##0_-;-* #,##0_-;_-* &quot;-&quot;_-;_-@_-_추가적립업체명세(완료)V_3황동인대리님 3 4" xfId="2320" xr:uid="{00000000-0005-0000-0000-0000FB210000}"/>
    <cellStyle name="_-* #,##0_-;-* #,##0_-;_-* &quot;-&quot;_-;_-@_-_추가적립업체명세(완료)V_3황동인대리님 3 4 2" xfId="2321" xr:uid="{00000000-0005-0000-0000-0000FC210000}"/>
    <cellStyle name="_-* #,##0_-;-* #,##0_-;_-* &quot;-&quot;_-;_-@_-_추가적립업체명세(완료)V_3황동인대리님 3 4 2 2" xfId="17409" xr:uid="{00000000-0005-0000-0000-0000FD210000}"/>
    <cellStyle name="_-* #,##0_-;-* #,##0_-;_-* &quot;-&quot;_-;_-@_-_추가적립업체명세(완료)V_3황동인대리님 3 4 2 2 2" xfId="27743" xr:uid="{00000000-0005-0000-0000-0000FE210000}"/>
    <cellStyle name="_-* #,##0_-;-* #,##0_-;_-* &quot;-&quot;_-;_-@_-_추가적립업체명세(완료)V_3황동인대리님 3 4 2 3" xfId="23536" xr:uid="{00000000-0005-0000-0000-0000FF210000}"/>
    <cellStyle name="_-* #,##0_-;-* #,##0_-;_-* &quot;-&quot;_-;_-@_-_추가적립업체명세(완료)V_3황동인대리님 3 4 3" xfId="2322" xr:uid="{00000000-0005-0000-0000-000000220000}"/>
    <cellStyle name="_-* #,##0_-;-* #,##0_-;_-* &quot;-&quot;_-;_-@_-_추가적립업체명세(완료)V_3황동인대리님 3 4 3 2" xfId="17410" xr:uid="{00000000-0005-0000-0000-000001220000}"/>
    <cellStyle name="_-* #,##0_-;-* #,##0_-;_-* &quot;-&quot;_-;_-@_-_추가적립업체명세(완료)V_3황동인대리님 3 4 3 2 2" xfId="27744" xr:uid="{00000000-0005-0000-0000-000002220000}"/>
    <cellStyle name="_-* #,##0_-;-* #,##0_-;_-* &quot;-&quot;_-;_-@_-_추가적립업체명세(완료)V_3황동인대리님 3 4 3 3" xfId="23537" xr:uid="{00000000-0005-0000-0000-000003220000}"/>
    <cellStyle name="_-* #,##0_-;-* #,##0_-;_-* &quot;-&quot;_-;_-@_-_추가적립업체명세(완료)V_3황동인대리님 3 4 4" xfId="17408" xr:uid="{00000000-0005-0000-0000-000004220000}"/>
    <cellStyle name="_-* #,##0_-;-* #,##0_-;_-* &quot;-&quot;_-;_-@_-_추가적립업체명세(완료)V_3황동인대리님 3 4 4 2" xfId="27742" xr:uid="{00000000-0005-0000-0000-000005220000}"/>
    <cellStyle name="_-* #,##0_-;-* #,##0_-;_-* &quot;-&quot;_-;_-@_-_추가적립업체명세(완료)V_3황동인대리님 3 4 5" xfId="23535" xr:uid="{00000000-0005-0000-0000-000006220000}"/>
    <cellStyle name="_-* #,##0_-;-* #,##0_-;_-* &quot;-&quot;_-;_-@_-_추가적립업체명세(완료)V_3황동인대리님 3 5" xfId="2323" xr:uid="{00000000-0005-0000-0000-000007220000}"/>
    <cellStyle name="_-* #,##0_-;-* #,##0_-;_-* &quot;-&quot;_-;_-@_-_추가적립업체명세(완료)V_3황동인대리님 3 5 2" xfId="2324" xr:uid="{00000000-0005-0000-0000-000008220000}"/>
    <cellStyle name="_-* #,##0_-;-* #,##0_-;_-* &quot;-&quot;_-;_-@_-_추가적립업체명세(완료)V_3황동인대리님 3 5 2 2" xfId="17412" xr:uid="{00000000-0005-0000-0000-000009220000}"/>
    <cellStyle name="_-* #,##0_-;-* #,##0_-;_-* &quot;-&quot;_-;_-@_-_추가적립업체명세(완료)V_3황동인대리님 3 5 2 2 2" xfId="27746" xr:uid="{00000000-0005-0000-0000-00000A220000}"/>
    <cellStyle name="_-* #,##0_-;-* #,##0_-;_-* &quot;-&quot;_-;_-@_-_추가적립업체명세(완료)V_3황동인대리님 3 5 2 3" xfId="23539" xr:uid="{00000000-0005-0000-0000-00000B220000}"/>
    <cellStyle name="_-* #,##0_-;-* #,##0_-;_-* &quot;-&quot;_-;_-@_-_추가적립업체명세(완료)V_3황동인대리님 3 5 3" xfId="2325" xr:uid="{00000000-0005-0000-0000-00000C220000}"/>
    <cellStyle name="_-* #,##0_-;-* #,##0_-;_-* &quot;-&quot;_-;_-@_-_추가적립업체명세(완료)V_3황동인대리님 3 5 3 2" xfId="17413" xr:uid="{00000000-0005-0000-0000-00000D220000}"/>
    <cellStyle name="_-* #,##0_-;-* #,##0_-;_-* &quot;-&quot;_-;_-@_-_추가적립업체명세(완료)V_3황동인대리님 3 5 3 2 2" xfId="27747" xr:uid="{00000000-0005-0000-0000-00000E220000}"/>
    <cellStyle name="_-* #,##0_-;-* #,##0_-;_-* &quot;-&quot;_-;_-@_-_추가적립업체명세(완료)V_3황동인대리님 3 5 3 3" xfId="23540" xr:uid="{00000000-0005-0000-0000-00000F220000}"/>
    <cellStyle name="_-* #,##0_-;-* #,##0_-;_-* &quot;-&quot;_-;_-@_-_추가적립업체명세(완료)V_3황동인대리님 3 5 4" xfId="17411" xr:uid="{00000000-0005-0000-0000-000010220000}"/>
    <cellStyle name="_-* #,##0_-;-* #,##0_-;_-* &quot;-&quot;_-;_-@_-_추가적립업체명세(완료)V_3황동인대리님 3 5 4 2" xfId="27745" xr:uid="{00000000-0005-0000-0000-000011220000}"/>
    <cellStyle name="_-* #,##0_-;-* #,##0_-;_-* &quot;-&quot;_-;_-@_-_추가적립업체명세(완료)V_3황동인대리님 3 5 5" xfId="23538" xr:uid="{00000000-0005-0000-0000-000012220000}"/>
    <cellStyle name="_-* #,##0_-;-* #,##0_-;_-* &quot;-&quot;_-;_-@_-_추가적립업체명세(완료)V_3황동인대리님 3 6" xfId="2326" xr:uid="{00000000-0005-0000-0000-000013220000}"/>
    <cellStyle name="_-* #,##0_-;-* #,##0_-;_-* &quot;-&quot;_-;_-@_-_추가적립업체명세(완료)V_3황동인대리님 3 6 2" xfId="17414" xr:uid="{00000000-0005-0000-0000-000014220000}"/>
    <cellStyle name="_-* #,##0_-;-* #,##0_-;_-* &quot;-&quot;_-;_-@_-_추가적립업체명세(완료)V_3황동인대리님 3 6 2 2" xfId="27748" xr:uid="{00000000-0005-0000-0000-000015220000}"/>
    <cellStyle name="_-* #,##0_-;-* #,##0_-;_-* &quot;-&quot;_-;_-@_-_추가적립업체명세(완료)V_3황동인대리님 3 6 3" xfId="23541" xr:uid="{00000000-0005-0000-0000-000016220000}"/>
    <cellStyle name="_-* #,##0_-;-* #,##0_-;_-* &quot;-&quot;_-;_-@_-_추가적립업체명세(완료)V_3황동인대리님 3 7" xfId="2327" xr:uid="{00000000-0005-0000-0000-000017220000}"/>
    <cellStyle name="_-* #,##0_-;-* #,##0_-;_-* &quot;-&quot;_-;_-@_-_추가적립업체명세(완료)V_3황동인대리님 3 7 2" xfId="17415" xr:uid="{00000000-0005-0000-0000-000018220000}"/>
    <cellStyle name="_-* #,##0_-;-* #,##0_-;_-* &quot;-&quot;_-;_-@_-_추가적립업체명세(완료)V_3황동인대리님 3 7 2 2" xfId="27749" xr:uid="{00000000-0005-0000-0000-000019220000}"/>
    <cellStyle name="_-* #,##0_-;-* #,##0_-;_-* &quot;-&quot;_-;_-@_-_추가적립업체명세(완료)V_3황동인대리님 3 7 3" xfId="23542" xr:uid="{00000000-0005-0000-0000-00001A220000}"/>
    <cellStyle name="_-* #,##0_-;-* #,##0_-;_-* &quot;-&quot;_-;_-@_-_추가적립업체명세(완료)V_3황동인대리님 3 8" xfId="2328" xr:uid="{00000000-0005-0000-0000-00001B220000}"/>
    <cellStyle name="_-* #,##0_-;-* #,##0_-;_-* &quot;-&quot;_-;_-@_-_추가적립업체명세(완료)V_3황동인대리님 3 8 2" xfId="17416" xr:uid="{00000000-0005-0000-0000-00001C220000}"/>
    <cellStyle name="_-* #,##0_-;-* #,##0_-;_-* &quot;-&quot;_-;_-@_-_추가적립업체명세(완료)V_3황동인대리님 3 8 2 2" xfId="27750" xr:uid="{00000000-0005-0000-0000-00001D220000}"/>
    <cellStyle name="_-* #,##0_-;-* #,##0_-;_-* &quot;-&quot;_-;_-@_-_추가적립업체명세(완료)V_3황동인대리님 3 8 3" xfId="23543" xr:uid="{00000000-0005-0000-0000-00001E220000}"/>
    <cellStyle name="_-* #,##0_-;-* #,##0_-;_-* &quot;-&quot;_-;_-@_-_추가적립업체명세(완료)V_3황동인대리님 3 9" xfId="17391" xr:uid="{00000000-0005-0000-0000-00001F220000}"/>
    <cellStyle name="_-* #,##0_-;-* #,##0_-;_-* &quot;-&quot;_-;_-@_-_추가적립업체명세(완료)V_3황동인대리님 3 9 2" xfId="27725" xr:uid="{00000000-0005-0000-0000-000020220000}"/>
    <cellStyle name="_-* #,##0_-;-* #,##0_-;_-* &quot;-&quot;_-;_-@_-_추가적립업체명세(완료)V_3황동인대리님 4" xfId="2329" xr:uid="{00000000-0005-0000-0000-000021220000}"/>
    <cellStyle name="_-* #,##0_-;-* #,##0_-;_-* &quot;-&quot;_-;_-@_-_추가적립업체명세(완료)V_3황동인대리님 4 10" xfId="23544" xr:uid="{00000000-0005-0000-0000-000022220000}"/>
    <cellStyle name="_-* #,##0_-;-* #,##0_-;_-* &quot;-&quot;_-;_-@_-_추가적립업체명세(완료)V_3황동인대리님 4 2" xfId="2330" xr:uid="{00000000-0005-0000-0000-000023220000}"/>
    <cellStyle name="_-* #,##0_-;-* #,##0_-;_-* &quot;-&quot;_-;_-@_-_추가적립업체명세(완료)V_3황동인대리님 4 2 2" xfId="2331" xr:uid="{00000000-0005-0000-0000-000024220000}"/>
    <cellStyle name="_-* #,##0_-;-* #,##0_-;_-* &quot;-&quot;_-;_-@_-_추가적립업체명세(완료)V_3황동인대리님 4 2 2 2" xfId="2332" xr:uid="{00000000-0005-0000-0000-000025220000}"/>
    <cellStyle name="_-* #,##0_-;-* #,##0_-;_-* &quot;-&quot;_-;_-@_-_추가적립업체명세(완료)V_3황동인대리님 4 2 2 2 2" xfId="17420" xr:uid="{00000000-0005-0000-0000-000026220000}"/>
    <cellStyle name="_-* #,##0_-;-* #,##0_-;_-* &quot;-&quot;_-;_-@_-_추가적립업체명세(완료)V_3황동인대리님 4 2 2 2 2 2" xfId="27754" xr:uid="{00000000-0005-0000-0000-000027220000}"/>
    <cellStyle name="_-* #,##0_-;-* #,##0_-;_-* &quot;-&quot;_-;_-@_-_추가적립업체명세(완료)V_3황동인대리님 4 2 2 2 3" xfId="23547" xr:uid="{00000000-0005-0000-0000-000028220000}"/>
    <cellStyle name="_-* #,##0_-;-* #,##0_-;_-* &quot;-&quot;_-;_-@_-_추가적립업체명세(완료)V_3황동인대리님 4 2 2 3" xfId="2333" xr:uid="{00000000-0005-0000-0000-000029220000}"/>
    <cellStyle name="_-* #,##0_-;-* #,##0_-;_-* &quot;-&quot;_-;_-@_-_추가적립업체명세(완료)V_3황동인대리님 4 2 2 3 2" xfId="17421" xr:uid="{00000000-0005-0000-0000-00002A220000}"/>
    <cellStyle name="_-* #,##0_-;-* #,##0_-;_-* &quot;-&quot;_-;_-@_-_추가적립업체명세(완료)V_3황동인대리님 4 2 2 3 2 2" xfId="27755" xr:uid="{00000000-0005-0000-0000-00002B220000}"/>
    <cellStyle name="_-* #,##0_-;-* #,##0_-;_-* &quot;-&quot;_-;_-@_-_추가적립업체명세(완료)V_3황동인대리님 4 2 2 3 3" xfId="23548" xr:uid="{00000000-0005-0000-0000-00002C220000}"/>
    <cellStyle name="_-* #,##0_-;-* #,##0_-;_-* &quot;-&quot;_-;_-@_-_추가적립업체명세(완료)V_3황동인대리님 4 2 2 4" xfId="17419" xr:uid="{00000000-0005-0000-0000-00002D220000}"/>
    <cellStyle name="_-* #,##0_-;-* #,##0_-;_-* &quot;-&quot;_-;_-@_-_추가적립업체명세(완료)V_3황동인대리님 4 2 2 4 2" xfId="27753" xr:uid="{00000000-0005-0000-0000-00002E220000}"/>
    <cellStyle name="_-* #,##0_-;-* #,##0_-;_-* &quot;-&quot;_-;_-@_-_추가적립업체명세(완료)V_3황동인대리님 4 2 2 5" xfId="23546" xr:uid="{00000000-0005-0000-0000-00002F220000}"/>
    <cellStyle name="_-* #,##0_-;-* #,##0_-;_-* &quot;-&quot;_-;_-@_-_추가적립업체명세(완료)V_3황동인대리님 4 2 3" xfId="2334" xr:uid="{00000000-0005-0000-0000-000030220000}"/>
    <cellStyle name="_-* #,##0_-;-* #,##0_-;_-* &quot;-&quot;_-;_-@_-_추가적립업체명세(완료)V_3황동인대리님 4 2 3 2" xfId="2335" xr:uid="{00000000-0005-0000-0000-000031220000}"/>
    <cellStyle name="_-* #,##0_-;-* #,##0_-;_-* &quot;-&quot;_-;_-@_-_추가적립업체명세(완료)V_3황동인대리님 4 2 3 2 2" xfId="17423" xr:uid="{00000000-0005-0000-0000-000032220000}"/>
    <cellStyle name="_-* #,##0_-;-* #,##0_-;_-* &quot;-&quot;_-;_-@_-_추가적립업체명세(완료)V_3황동인대리님 4 2 3 2 2 2" xfId="27757" xr:uid="{00000000-0005-0000-0000-000033220000}"/>
    <cellStyle name="_-* #,##0_-;-* #,##0_-;_-* &quot;-&quot;_-;_-@_-_추가적립업체명세(완료)V_3황동인대리님 4 2 3 2 3" xfId="23550" xr:uid="{00000000-0005-0000-0000-000034220000}"/>
    <cellStyle name="_-* #,##0_-;-* #,##0_-;_-* &quot;-&quot;_-;_-@_-_추가적립업체명세(완료)V_3황동인대리님 4 2 3 3" xfId="2336" xr:uid="{00000000-0005-0000-0000-000035220000}"/>
    <cellStyle name="_-* #,##0_-;-* #,##0_-;_-* &quot;-&quot;_-;_-@_-_추가적립업체명세(완료)V_3황동인대리님 4 2 3 3 2" xfId="17424" xr:uid="{00000000-0005-0000-0000-000036220000}"/>
    <cellStyle name="_-* #,##0_-;-* #,##0_-;_-* &quot;-&quot;_-;_-@_-_추가적립업체명세(완료)V_3황동인대리님 4 2 3 3 2 2" xfId="27758" xr:uid="{00000000-0005-0000-0000-000037220000}"/>
    <cellStyle name="_-* #,##0_-;-* #,##0_-;_-* &quot;-&quot;_-;_-@_-_추가적립업체명세(완료)V_3황동인대리님 4 2 3 3 3" xfId="23551" xr:uid="{00000000-0005-0000-0000-000038220000}"/>
    <cellStyle name="_-* #,##0_-;-* #,##0_-;_-* &quot;-&quot;_-;_-@_-_추가적립업체명세(완료)V_3황동인대리님 4 2 3 4" xfId="17422" xr:uid="{00000000-0005-0000-0000-000039220000}"/>
    <cellStyle name="_-* #,##0_-;-* #,##0_-;_-* &quot;-&quot;_-;_-@_-_추가적립업체명세(완료)V_3황동인대리님 4 2 3 4 2" xfId="27756" xr:uid="{00000000-0005-0000-0000-00003A220000}"/>
    <cellStyle name="_-* #,##0_-;-* #,##0_-;_-* &quot;-&quot;_-;_-@_-_추가적립업체명세(완료)V_3황동인대리님 4 2 3 5" xfId="23549" xr:uid="{00000000-0005-0000-0000-00003B220000}"/>
    <cellStyle name="_-* #,##0_-;-* #,##0_-;_-* &quot;-&quot;_-;_-@_-_추가적립업체명세(완료)V_3황동인대리님 4 2 4" xfId="2337" xr:uid="{00000000-0005-0000-0000-00003C220000}"/>
    <cellStyle name="_-* #,##0_-;-* #,##0_-;_-* &quot;-&quot;_-;_-@_-_추가적립업체명세(완료)V_3황동인대리님 4 2 4 2" xfId="2338" xr:uid="{00000000-0005-0000-0000-00003D220000}"/>
    <cellStyle name="_-* #,##0_-;-* #,##0_-;_-* &quot;-&quot;_-;_-@_-_추가적립업체명세(완료)V_3황동인대리님 4 2 4 2 2" xfId="17426" xr:uid="{00000000-0005-0000-0000-00003E220000}"/>
    <cellStyle name="_-* #,##0_-;-* #,##0_-;_-* &quot;-&quot;_-;_-@_-_추가적립업체명세(완료)V_3황동인대리님 4 2 4 2 2 2" xfId="27760" xr:uid="{00000000-0005-0000-0000-00003F220000}"/>
    <cellStyle name="_-* #,##0_-;-* #,##0_-;_-* &quot;-&quot;_-;_-@_-_추가적립업체명세(완료)V_3황동인대리님 4 2 4 2 3" xfId="23553" xr:uid="{00000000-0005-0000-0000-000040220000}"/>
    <cellStyle name="_-* #,##0_-;-* #,##0_-;_-* &quot;-&quot;_-;_-@_-_추가적립업체명세(완료)V_3황동인대리님 4 2 4 3" xfId="2339" xr:uid="{00000000-0005-0000-0000-000041220000}"/>
    <cellStyle name="_-* #,##0_-;-* #,##0_-;_-* &quot;-&quot;_-;_-@_-_추가적립업체명세(완료)V_3황동인대리님 4 2 4 3 2" xfId="17427" xr:uid="{00000000-0005-0000-0000-000042220000}"/>
    <cellStyle name="_-* #,##0_-;-* #,##0_-;_-* &quot;-&quot;_-;_-@_-_추가적립업체명세(완료)V_3황동인대리님 4 2 4 3 2 2" xfId="27761" xr:uid="{00000000-0005-0000-0000-000043220000}"/>
    <cellStyle name="_-* #,##0_-;-* #,##0_-;_-* &quot;-&quot;_-;_-@_-_추가적립업체명세(완료)V_3황동인대리님 4 2 4 3 3" xfId="23554" xr:uid="{00000000-0005-0000-0000-000044220000}"/>
    <cellStyle name="_-* #,##0_-;-* #,##0_-;_-* &quot;-&quot;_-;_-@_-_추가적립업체명세(완료)V_3황동인대리님 4 2 4 4" xfId="17425" xr:uid="{00000000-0005-0000-0000-000045220000}"/>
    <cellStyle name="_-* #,##0_-;-* #,##0_-;_-* &quot;-&quot;_-;_-@_-_추가적립업체명세(완료)V_3황동인대리님 4 2 4 4 2" xfId="27759" xr:uid="{00000000-0005-0000-0000-000046220000}"/>
    <cellStyle name="_-* #,##0_-;-* #,##0_-;_-* &quot;-&quot;_-;_-@_-_추가적립업체명세(완료)V_3황동인대리님 4 2 4 5" xfId="23552" xr:uid="{00000000-0005-0000-0000-000047220000}"/>
    <cellStyle name="_-* #,##0_-;-* #,##0_-;_-* &quot;-&quot;_-;_-@_-_추가적립업체명세(완료)V_3황동인대리님 4 2 5" xfId="2340" xr:uid="{00000000-0005-0000-0000-000048220000}"/>
    <cellStyle name="_-* #,##0_-;-* #,##0_-;_-* &quot;-&quot;_-;_-@_-_추가적립업체명세(완료)V_3황동인대리님 4 2 5 2" xfId="17428" xr:uid="{00000000-0005-0000-0000-000049220000}"/>
    <cellStyle name="_-* #,##0_-;-* #,##0_-;_-* &quot;-&quot;_-;_-@_-_추가적립업체명세(완료)V_3황동인대리님 4 2 5 2 2" xfId="27762" xr:uid="{00000000-0005-0000-0000-00004A220000}"/>
    <cellStyle name="_-* #,##0_-;-* #,##0_-;_-* &quot;-&quot;_-;_-@_-_추가적립업체명세(완료)V_3황동인대리님 4 2 5 3" xfId="23555" xr:uid="{00000000-0005-0000-0000-00004B220000}"/>
    <cellStyle name="_-* #,##0_-;-* #,##0_-;_-* &quot;-&quot;_-;_-@_-_추가적립업체명세(완료)V_3황동인대리님 4 2 6" xfId="2341" xr:uid="{00000000-0005-0000-0000-00004C220000}"/>
    <cellStyle name="_-* #,##0_-;-* #,##0_-;_-* &quot;-&quot;_-;_-@_-_추가적립업체명세(완료)V_3황동인대리님 4 2 6 2" xfId="17429" xr:uid="{00000000-0005-0000-0000-00004D220000}"/>
    <cellStyle name="_-* #,##0_-;-* #,##0_-;_-* &quot;-&quot;_-;_-@_-_추가적립업체명세(완료)V_3황동인대리님 4 2 6 2 2" xfId="27763" xr:uid="{00000000-0005-0000-0000-00004E220000}"/>
    <cellStyle name="_-* #,##0_-;-* #,##0_-;_-* &quot;-&quot;_-;_-@_-_추가적립업체명세(완료)V_3황동인대리님 4 2 6 3" xfId="23556" xr:uid="{00000000-0005-0000-0000-00004F220000}"/>
    <cellStyle name="_-* #,##0_-;-* #,##0_-;_-* &quot;-&quot;_-;_-@_-_추가적립업체명세(완료)V_3황동인대리님 4 2 7" xfId="2342" xr:uid="{00000000-0005-0000-0000-000050220000}"/>
    <cellStyle name="_-* #,##0_-;-* #,##0_-;_-* &quot;-&quot;_-;_-@_-_추가적립업체명세(완료)V_3황동인대리님 4 2 7 2" xfId="17430" xr:uid="{00000000-0005-0000-0000-000051220000}"/>
    <cellStyle name="_-* #,##0_-;-* #,##0_-;_-* &quot;-&quot;_-;_-@_-_추가적립업체명세(완료)V_3황동인대리님 4 2 7 2 2" xfId="27764" xr:uid="{00000000-0005-0000-0000-000052220000}"/>
    <cellStyle name="_-* #,##0_-;-* #,##0_-;_-* &quot;-&quot;_-;_-@_-_추가적립업체명세(완료)V_3황동인대리님 4 2 7 3" xfId="23557" xr:uid="{00000000-0005-0000-0000-000053220000}"/>
    <cellStyle name="_-* #,##0_-;-* #,##0_-;_-* &quot;-&quot;_-;_-@_-_추가적립업체명세(완료)V_3황동인대리님 4 2 8" xfId="17418" xr:uid="{00000000-0005-0000-0000-000054220000}"/>
    <cellStyle name="_-* #,##0_-;-* #,##0_-;_-* &quot;-&quot;_-;_-@_-_추가적립업체명세(완료)V_3황동인대리님 4 2 8 2" xfId="27752" xr:uid="{00000000-0005-0000-0000-000055220000}"/>
    <cellStyle name="_-* #,##0_-;-* #,##0_-;_-* &quot;-&quot;_-;_-@_-_추가적립업체명세(완료)V_3황동인대리님 4 2 9" xfId="23545" xr:uid="{00000000-0005-0000-0000-000056220000}"/>
    <cellStyle name="_-* #,##0_-;-* #,##0_-;_-* &quot;-&quot;_-;_-@_-_추가적립업체명세(완료)V_3황동인대리님 4 3" xfId="2343" xr:uid="{00000000-0005-0000-0000-000057220000}"/>
    <cellStyle name="_-* #,##0_-;-* #,##0_-;_-* &quot;-&quot;_-;_-@_-_추가적립업체명세(완료)V_3황동인대리님 4 3 2" xfId="2344" xr:uid="{00000000-0005-0000-0000-000058220000}"/>
    <cellStyle name="_-* #,##0_-;-* #,##0_-;_-* &quot;-&quot;_-;_-@_-_추가적립업체명세(완료)V_3황동인대리님 4 3 2 2" xfId="17432" xr:uid="{00000000-0005-0000-0000-000059220000}"/>
    <cellStyle name="_-* #,##0_-;-* #,##0_-;_-* &quot;-&quot;_-;_-@_-_추가적립업체명세(완료)V_3황동인대리님 4 3 2 2 2" xfId="27766" xr:uid="{00000000-0005-0000-0000-00005A220000}"/>
    <cellStyle name="_-* #,##0_-;-* #,##0_-;_-* &quot;-&quot;_-;_-@_-_추가적립업체명세(완료)V_3황동인대리님 4 3 2 3" xfId="23559" xr:uid="{00000000-0005-0000-0000-00005B220000}"/>
    <cellStyle name="_-* #,##0_-;-* #,##0_-;_-* &quot;-&quot;_-;_-@_-_추가적립업체명세(완료)V_3황동인대리님 4 3 3" xfId="2345" xr:uid="{00000000-0005-0000-0000-00005C220000}"/>
    <cellStyle name="_-* #,##0_-;-* #,##0_-;_-* &quot;-&quot;_-;_-@_-_추가적립업체명세(완료)V_3황동인대리님 4 3 3 2" xfId="17433" xr:uid="{00000000-0005-0000-0000-00005D220000}"/>
    <cellStyle name="_-* #,##0_-;-* #,##0_-;_-* &quot;-&quot;_-;_-@_-_추가적립업체명세(완료)V_3황동인대리님 4 3 3 2 2" xfId="27767" xr:uid="{00000000-0005-0000-0000-00005E220000}"/>
    <cellStyle name="_-* #,##0_-;-* #,##0_-;_-* &quot;-&quot;_-;_-@_-_추가적립업체명세(완료)V_3황동인대리님 4 3 3 3" xfId="23560" xr:uid="{00000000-0005-0000-0000-00005F220000}"/>
    <cellStyle name="_-* #,##0_-;-* #,##0_-;_-* &quot;-&quot;_-;_-@_-_추가적립업체명세(완료)V_3황동인대리님 4 3 4" xfId="17431" xr:uid="{00000000-0005-0000-0000-000060220000}"/>
    <cellStyle name="_-* #,##0_-;-* #,##0_-;_-* &quot;-&quot;_-;_-@_-_추가적립업체명세(완료)V_3황동인대리님 4 3 4 2" xfId="27765" xr:uid="{00000000-0005-0000-0000-000061220000}"/>
    <cellStyle name="_-* #,##0_-;-* #,##0_-;_-* &quot;-&quot;_-;_-@_-_추가적립업체명세(완료)V_3황동인대리님 4 3 5" xfId="23558" xr:uid="{00000000-0005-0000-0000-000062220000}"/>
    <cellStyle name="_-* #,##0_-;-* #,##0_-;_-* &quot;-&quot;_-;_-@_-_추가적립업체명세(완료)V_3황동인대리님 4 4" xfId="2346" xr:uid="{00000000-0005-0000-0000-000063220000}"/>
    <cellStyle name="_-* #,##0_-;-* #,##0_-;_-* &quot;-&quot;_-;_-@_-_추가적립업체명세(완료)V_3황동인대리님 4 4 2" xfId="2347" xr:uid="{00000000-0005-0000-0000-000064220000}"/>
    <cellStyle name="_-* #,##0_-;-* #,##0_-;_-* &quot;-&quot;_-;_-@_-_추가적립업체명세(완료)V_3황동인대리님 4 4 2 2" xfId="17435" xr:uid="{00000000-0005-0000-0000-000065220000}"/>
    <cellStyle name="_-* #,##0_-;-* #,##0_-;_-* &quot;-&quot;_-;_-@_-_추가적립업체명세(완료)V_3황동인대리님 4 4 2 2 2" xfId="27769" xr:uid="{00000000-0005-0000-0000-000066220000}"/>
    <cellStyle name="_-* #,##0_-;-* #,##0_-;_-* &quot;-&quot;_-;_-@_-_추가적립업체명세(완료)V_3황동인대리님 4 4 2 3" xfId="23562" xr:uid="{00000000-0005-0000-0000-000067220000}"/>
    <cellStyle name="_-* #,##0_-;-* #,##0_-;_-* &quot;-&quot;_-;_-@_-_추가적립업체명세(완료)V_3황동인대리님 4 4 3" xfId="2348" xr:uid="{00000000-0005-0000-0000-000068220000}"/>
    <cellStyle name="_-* #,##0_-;-* #,##0_-;_-* &quot;-&quot;_-;_-@_-_추가적립업체명세(완료)V_3황동인대리님 4 4 3 2" xfId="17436" xr:uid="{00000000-0005-0000-0000-000069220000}"/>
    <cellStyle name="_-* #,##0_-;-* #,##0_-;_-* &quot;-&quot;_-;_-@_-_추가적립업체명세(완료)V_3황동인대리님 4 4 3 2 2" xfId="27770" xr:uid="{00000000-0005-0000-0000-00006A220000}"/>
    <cellStyle name="_-* #,##0_-;-* #,##0_-;_-* &quot;-&quot;_-;_-@_-_추가적립업체명세(완료)V_3황동인대리님 4 4 3 3" xfId="23563" xr:uid="{00000000-0005-0000-0000-00006B220000}"/>
    <cellStyle name="_-* #,##0_-;-* #,##0_-;_-* &quot;-&quot;_-;_-@_-_추가적립업체명세(완료)V_3황동인대리님 4 4 4" xfId="17434" xr:uid="{00000000-0005-0000-0000-00006C220000}"/>
    <cellStyle name="_-* #,##0_-;-* #,##0_-;_-* &quot;-&quot;_-;_-@_-_추가적립업체명세(완료)V_3황동인대리님 4 4 4 2" xfId="27768" xr:uid="{00000000-0005-0000-0000-00006D220000}"/>
    <cellStyle name="_-* #,##0_-;-* #,##0_-;_-* &quot;-&quot;_-;_-@_-_추가적립업체명세(완료)V_3황동인대리님 4 4 5" xfId="23561" xr:uid="{00000000-0005-0000-0000-00006E220000}"/>
    <cellStyle name="_-* #,##0_-;-* #,##0_-;_-* &quot;-&quot;_-;_-@_-_추가적립업체명세(완료)V_3황동인대리님 4 5" xfId="2349" xr:uid="{00000000-0005-0000-0000-00006F220000}"/>
    <cellStyle name="_-* #,##0_-;-* #,##0_-;_-* &quot;-&quot;_-;_-@_-_추가적립업체명세(완료)V_3황동인대리님 4 5 2" xfId="2350" xr:uid="{00000000-0005-0000-0000-000070220000}"/>
    <cellStyle name="_-* #,##0_-;-* #,##0_-;_-* &quot;-&quot;_-;_-@_-_추가적립업체명세(완료)V_3황동인대리님 4 5 2 2" xfId="17438" xr:uid="{00000000-0005-0000-0000-000071220000}"/>
    <cellStyle name="_-* #,##0_-;-* #,##0_-;_-* &quot;-&quot;_-;_-@_-_추가적립업체명세(완료)V_3황동인대리님 4 5 2 2 2" xfId="27772" xr:uid="{00000000-0005-0000-0000-000072220000}"/>
    <cellStyle name="_-* #,##0_-;-* #,##0_-;_-* &quot;-&quot;_-;_-@_-_추가적립업체명세(완료)V_3황동인대리님 4 5 2 3" xfId="23565" xr:uid="{00000000-0005-0000-0000-000073220000}"/>
    <cellStyle name="_-* #,##0_-;-* #,##0_-;_-* &quot;-&quot;_-;_-@_-_추가적립업체명세(완료)V_3황동인대리님 4 5 3" xfId="2351" xr:uid="{00000000-0005-0000-0000-000074220000}"/>
    <cellStyle name="_-* #,##0_-;-* #,##0_-;_-* &quot;-&quot;_-;_-@_-_추가적립업체명세(완료)V_3황동인대리님 4 5 3 2" xfId="17439" xr:uid="{00000000-0005-0000-0000-000075220000}"/>
    <cellStyle name="_-* #,##0_-;-* #,##0_-;_-* &quot;-&quot;_-;_-@_-_추가적립업체명세(완료)V_3황동인대리님 4 5 3 2 2" xfId="27773" xr:uid="{00000000-0005-0000-0000-000076220000}"/>
    <cellStyle name="_-* #,##0_-;-* #,##0_-;_-* &quot;-&quot;_-;_-@_-_추가적립업체명세(완료)V_3황동인대리님 4 5 3 3" xfId="23566" xr:uid="{00000000-0005-0000-0000-000077220000}"/>
    <cellStyle name="_-* #,##0_-;-* #,##0_-;_-* &quot;-&quot;_-;_-@_-_추가적립업체명세(완료)V_3황동인대리님 4 5 4" xfId="17437" xr:uid="{00000000-0005-0000-0000-000078220000}"/>
    <cellStyle name="_-* #,##0_-;-* #,##0_-;_-* &quot;-&quot;_-;_-@_-_추가적립업체명세(완료)V_3황동인대리님 4 5 4 2" xfId="27771" xr:uid="{00000000-0005-0000-0000-000079220000}"/>
    <cellStyle name="_-* #,##0_-;-* #,##0_-;_-* &quot;-&quot;_-;_-@_-_추가적립업체명세(완료)V_3황동인대리님 4 5 5" xfId="23564" xr:uid="{00000000-0005-0000-0000-00007A220000}"/>
    <cellStyle name="_-* #,##0_-;-* #,##0_-;_-* &quot;-&quot;_-;_-@_-_추가적립업체명세(완료)V_3황동인대리님 4 6" xfId="2352" xr:uid="{00000000-0005-0000-0000-00007B220000}"/>
    <cellStyle name="_-* #,##0_-;-* #,##0_-;_-* &quot;-&quot;_-;_-@_-_추가적립업체명세(완료)V_3황동인대리님 4 6 2" xfId="17440" xr:uid="{00000000-0005-0000-0000-00007C220000}"/>
    <cellStyle name="_-* #,##0_-;-* #,##0_-;_-* &quot;-&quot;_-;_-@_-_추가적립업체명세(완료)V_3황동인대리님 4 6 2 2" xfId="27774" xr:uid="{00000000-0005-0000-0000-00007D220000}"/>
    <cellStyle name="_-* #,##0_-;-* #,##0_-;_-* &quot;-&quot;_-;_-@_-_추가적립업체명세(완료)V_3황동인대리님 4 6 3" xfId="23567" xr:uid="{00000000-0005-0000-0000-00007E220000}"/>
    <cellStyle name="_-* #,##0_-;-* #,##0_-;_-* &quot;-&quot;_-;_-@_-_추가적립업체명세(완료)V_3황동인대리님 4 7" xfId="2353" xr:uid="{00000000-0005-0000-0000-00007F220000}"/>
    <cellStyle name="_-* #,##0_-;-* #,##0_-;_-* &quot;-&quot;_-;_-@_-_추가적립업체명세(완료)V_3황동인대리님 4 7 2" xfId="17441" xr:uid="{00000000-0005-0000-0000-000080220000}"/>
    <cellStyle name="_-* #,##0_-;-* #,##0_-;_-* &quot;-&quot;_-;_-@_-_추가적립업체명세(완료)V_3황동인대리님 4 7 2 2" xfId="27775" xr:uid="{00000000-0005-0000-0000-000081220000}"/>
    <cellStyle name="_-* #,##0_-;-* #,##0_-;_-* &quot;-&quot;_-;_-@_-_추가적립업체명세(완료)V_3황동인대리님 4 7 3" xfId="23568" xr:uid="{00000000-0005-0000-0000-000082220000}"/>
    <cellStyle name="_-* #,##0_-;-* #,##0_-;_-* &quot;-&quot;_-;_-@_-_추가적립업체명세(완료)V_3황동인대리님 4 8" xfId="2354" xr:uid="{00000000-0005-0000-0000-000083220000}"/>
    <cellStyle name="_-* #,##0_-;-* #,##0_-;_-* &quot;-&quot;_-;_-@_-_추가적립업체명세(완료)V_3황동인대리님 4 8 2" xfId="17442" xr:uid="{00000000-0005-0000-0000-000084220000}"/>
    <cellStyle name="_-* #,##0_-;-* #,##0_-;_-* &quot;-&quot;_-;_-@_-_추가적립업체명세(완료)V_3황동인대리님 4 8 2 2" xfId="27776" xr:uid="{00000000-0005-0000-0000-000085220000}"/>
    <cellStyle name="_-* #,##0_-;-* #,##0_-;_-* &quot;-&quot;_-;_-@_-_추가적립업체명세(완료)V_3황동인대리님 4 8 3" xfId="23569" xr:uid="{00000000-0005-0000-0000-000086220000}"/>
    <cellStyle name="_-* #,##0_-;-* #,##0_-;_-* &quot;-&quot;_-;_-@_-_추가적립업체명세(완료)V_3황동인대리님 4 9" xfId="17417" xr:uid="{00000000-0005-0000-0000-000087220000}"/>
    <cellStyle name="_-* #,##0_-;-* #,##0_-;_-* &quot;-&quot;_-;_-@_-_추가적립업체명세(완료)V_3황동인대리님 4 9 2" xfId="27751" xr:uid="{00000000-0005-0000-0000-000088220000}"/>
    <cellStyle name="_-* #,##0_-;-* #,##0_-;_-* &quot;-&quot;_-;_-@_-_추가적립업체명세(완료)V_3황동인대리님 5" xfId="2355" xr:uid="{00000000-0005-0000-0000-000089220000}"/>
    <cellStyle name="_-* #,##0_-;-* #,##0_-;_-* &quot;-&quot;_-;_-@_-_추가적립업체명세(완료)V_3황동인대리님 5 2" xfId="2356" xr:uid="{00000000-0005-0000-0000-00008A220000}"/>
    <cellStyle name="_-* #,##0_-;-* #,##0_-;_-* &quot;-&quot;_-;_-@_-_추가적립업체명세(완료)V_3황동인대리님 5 2 2" xfId="2357" xr:uid="{00000000-0005-0000-0000-00008B220000}"/>
    <cellStyle name="_-* #,##0_-;-* #,##0_-;_-* &quot;-&quot;_-;_-@_-_추가적립업체명세(완료)V_3황동인대리님 5 2 2 2" xfId="17445" xr:uid="{00000000-0005-0000-0000-00008C220000}"/>
    <cellStyle name="_-* #,##0_-;-* #,##0_-;_-* &quot;-&quot;_-;_-@_-_추가적립업체명세(완료)V_3황동인대리님 5 2 2 2 2" xfId="27779" xr:uid="{00000000-0005-0000-0000-00008D220000}"/>
    <cellStyle name="_-* #,##0_-;-* #,##0_-;_-* &quot;-&quot;_-;_-@_-_추가적립업체명세(완료)V_3황동인대리님 5 2 2 3" xfId="23572" xr:uid="{00000000-0005-0000-0000-00008E220000}"/>
    <cellStyle name="_-* #,##0_-;-* #,##0_-;_-* &quot;-&quot;_-;_-@_-_추가적립업체명세(완료)V_3황동인대리님 5 2 3" xfId="2358" xr:uid="{00000000-0005-0000-0000-00008F220000}"/>
    <cellStyle name="_-* #,##0_-;-* #,##0_-;_-* &quot;-&quot;_-;_-@_-_추가적립업체명세(완료)V_3황동인대리님 5 2 3 2" xfId="17446" xr:uid="{00000000-0005-0000-0000-000090220000}"/>
    <cellStyle name="_-* #,##0_-;-* #,##0_-;_-* &quot;-&quot;_-;_-@_-_추가적립업체명세(완료)V_3황동인대리님 5 2 3 2 2" xfId="27780" xr:uid="{00000000-0005-0000-0000-000091220000}"/>
    <cellStyle name="_-* #,##0_-;-* #,##0_-;_-* &quot;-&quot;_-;_-@_-_추가적립업체명세(완료)V_3황동인대리님 5 2 3 3" xfId="23573" xr:uid="{00000000-0005-0000-0000-000092220000}"/>
    <cellStyle name="_-* #,##0_-;-* #,##0_-;_-* &quot;-&quot;_-;_-@_-_추가적립업체명세(완료)V_3황동인대리님 5 2 4" xfId="17444" xr:uid="{00000000-0005-0000-0000-000093220000}"/>
    <cellStyle name="_-* #,##0_-;-* #,##0_-;_-* &quot;-&quot;_-;_-@_-_추가적립업체명세(완료)V_3황동인대리님 5 2 4 2" xfId="27778" xr:uid="{00000000-0005-0000-0000-000094220000}"/>
    <cellStyle name="_-* #,##0_-;-* #,##0_-;_-* &quot;-&quot;_-;_-@_-_추가적립업체명세(완료)V_3황동인대리님 5 2 5" xfId="23571" xr:uid="{00000000-0005-0000-0000-000095220000}"/>
    <cellStyle name="_-* #,##0_-;-* #,##0_-;_-* &quot;-&quot;_-;_-@_-_추가적립업체명세(완료)V_3황동인대리님 5 3" xfId="2359" xr:uid="{00000000-0005-0000-0000-000096220000}"/>
    <cellStyle name="_-* #,##0_-;-* #,##0_-;_-* &quot;-&quot;_-;_-@_-_추가적립업체명세(완료)V_3황동인대리님 5 3 2" xfId="2360" xr:uid="{00000000-0005-0000-0000-000097220000}"/>
    <cellStyle name="_-* #,##0_-;-* #,##0_-;_-* &quot;-&quot;_-;_-@_-_추가적립업체명세(완료)V_3황동인대리님 5 3 2 2" xfId="17448" xr:uid="{00000000-0005-0000-0000-000098220000}"/>
    <cellStyle name="_-* #,##0_-;-* #,##0_-;_-* &quot;-&quot;_-;_-@_-_추가적립업체명세(완료)V_3황동인대리님 5 3 2 2 2" xfId="27782" xr:uid="{00000000-0005-0000-0000-000099220000}"/>
    <cellStyle name="_-* #,##0_-;-* #,##0_-;_-* &quot;-&quot;_-;_-@_-_추가적립업체명세(완료)V_3황동인대리님 5 3 2 3" xfId="23575" xr:uid="{00000000-0005-0000-0000-00009A220000}"/>
    <cellStyle name="_-* #,##0_-;-* #,##0_-;_-* &quot;-&quot;_-;_-@_-_추가적립업체명세(완료)V_3황동인대리님 5 3 3" xfId="2361" xr:uid="{00000000-0005-0000-0000-00009B220000}"/>
    <cellStyle name="_-* #,##0_-;-* #,##0_-;_-* &quot;-&quot;_-;_-@_-_추가적립업체명세(완료)V_3황동인대리님 5 3 3 2" xfId="17449" xr:uid="{00000000-0005-0000-0000-00009C220000}"/>
    <cellStyle name="_-* #,##0_-;-* #,##0_-;_-* &quot;-&quot;_-;_-@_-_추가적립업체명세(완료)V_3황동인대리님 5 3 3 2 2" xfId="27783" xr:uid="{00000000-0005-0000-0000-00009D220000}"/>
    <cellStyle name="_-* #,##0_-;-* #,##0_-;_-* &quot;-&quot;_-;_-@_-_추가적립업체명세(완료)V_3황동인대리님 5 3 3 3" xfId="23576" xr:uid="{00000000-0005-0000-0000-00009E220000}"/>
    <cellStyle name="_-* #,##0_-;-* #,##0_-;_-* &quot;-&quot;_-;_-@_-_추가적립업체명세(완료)V_3황동인대리님 5 3 4" xfId="17447" xr:uid="{00000000-0005-0000-0000-00009F220000}"/>
    <cellStyle name="_-* #,##0_-;-* #,##0_-;_-* &quot;-&quot;_-;_-@_-_추가적립업체명세(완료)V_3황동인대리님 5 3 4 2" xfId="27781" xr:uid="{00000000-0005-0000-0000-0000A0220000}"/>
    <cellStyle name="_-* #,##0_-;-* #,##0_-;_-* &quot;-&quot;_-;_-@_-_추가적립업체명세(완료)V_3황동인대리님 5 3 5" xfId="23574" xr:uid="{00000000-0005-0000-0000-0000A1220000}"/>
    <cellStyle name="_-* #,##0_-;-* #,##0_-;_-* &quot;-&quot;_-;_-@_-_추가적립업체명세(완료)V_3황동인대리님 5 4" xfId="2362" xr:uid="{00000000-0005-0000-0000-0000A2220000}"/>
    <cellStyle name="_-* #,##0_-;-* #,##0_-;_-* &quot;-&quot;_-;_-@_-_추가적립업체명세(완료)V_3황동인대리님 5 4 2" xfId="2363" xr:uid="{00000000-0005-0000-0000-0000A3220000}"/>
    <cellStyle name="_-* #,##0_-;-* #,##0_-;_-* &quot;-&quot;_-;_-@_-_추가적립업체명세(완료)V_3황동인대리님 5 4 2 2" xfId="17451" xr:uid="{00000000-0005-0000-0000-0000A4220000}"/>
    <cellStyle name="_-* #,##0_-;-* #,##0_-;_-* &quot;-&quot;_-;_-@_-_추가적립업체명세(완료)V_3황동인대리님 5 4 2 2 2" xfId="27785" xr:uid="{00000000-0005-0000-0000-0000A5220000}"/>
    <cellStyle name="_-* #,##0_-;-* #,##0_-;_-* &quot;-&quot;_-;_-@_-_추가적립업체명세(완료)V_3황동인대리님 5 4 2 3" xfId="23578" xr:uid="{00000000-0005-0000-0000-0000A6220000}"/>
    <cellStyle name="_-* #,##0_-;-* #,##0_-;_-* &quot;-&quot;_-;_-@_-_추가적립업체명세(완료)V_3황동인대리님 5 4 3" xfId="2364" xr:uid="{00000000-0005-0000-0000-0000A7220000}"/>
    <cellStyle name="_-* #,##0_-;-* #,##0_-;_-* &quot;-&quot;_-;_-@_-_추가적립업체명세(완료)V_3황동인대리님 5 4 3 2" xfId="17452" xr:uid="{00000000-0005-0000-0000-0000A8220000}"/>
    <cellStyle name="_-* #,##0_-;-* #,##0_-;_-* &quot;-&quot;_-;_-@_-_추가적립업체명세(완료)V_3황동인대리님 5 4 3 2 2" xfId="27786" xr:uid="{00000000-0005-0000-0000-0000A9220000}"/>
    <cellStyle name="_-* #,##0_-;-* #,##0_-;_-* &quot;-&quot;_-;_-@_-_추가적립업체명세(완료)V_3황동인대리님 5 4 3 3" xfId="23579" xr:uid="{00000000-0005-0000-0000-0000AA220000}"/>
    <cellStyle name="_-* #,##0_-;-* #,##0_-;_-* &quot;-&quot;_-;_-@_-_추가적립업체명세(완료)V_3황동인대리님 5 4 4" xfId="17450" xr:uid="{00000000-0005-0000-0000-0000AB220000}"/>
    <cellStyle name="_-* #,##0_-;-* #,##0_-;_-* &quot;-&quot;_-;_-@_-_추가적립업체명세(완료)V_3황동인대리님 5 4 4 2" xfId="27784" xr:uid="{00000000-0005-0000-0000-0000AC220000}"/>
    <cellStyle name="_-* #,##0_-;-* #,##0_-;_-* &quot;-&quot;_-;_-@_-_추가적립업체명세(완료)V_3황동인대리님 5 4 5" xfId="23577" xr:uid="{00000000-0005-0000-0000-0000AD220000}"/>
    <cellStyle name="_-* #,##0_-;-* #,##0_-;_-* &quot;-&quot;_-;_-@_-_추가적립업체명세(완료)V_3황동인대리님 5 5" xfId="2365" xr:uid="{00000000-0005-0000-0000-0000AE220000}"/>
    <cellStyle name="_-* #,##0_-;-* #,##0_-;_-* &quot;-&quot;_-;_-@_-_추가적립업체명세(완료)V_3황동인대리님 5 5 2" xfId="17453" xr:uid="{00000000-0005-0000-0000-0000AF220000}"/>
    <cellStyle name="_-* #,##0_-;-* #,##0_-;_-* &quot;-&quot;_-;_-@_-_추가적립업체명세(완료)V_3황동인대리님 5 5 2 2" xfId="27787" xr:uid="{00000000-0005-0000-0000-0000B0220000}"/>
    <cellStyle name="_-* #,##0_-;-* #,##0_-;_-* &quot;-&quot;_-;_-@_-_추가적립업체명세(완료)V_3황동인대리님 5 5 3" xfId="23580" xr:uid="{00000000-0005-0000-0000-0000B1220000}"/>
    <cellStyle name="_-* #,##0_-;-* #,##0_-;_-* &quot;-&quot;_-;_-@_-_추가적립업체명세(완료)V_3황동인대리님 5 6" xfId="2366" xr:uid="{00000000-0005-0000-0000-0000B2220000}"/>
    <cellStyle name="_-* #,##0_-;-* #,##0_-;_-* &quot;-&quot;_-;_-@_-_추가적립업체명세(완료)V_3황동인대리님 5 6 2" xfId="17454" xr:uid="{00000000-0005-0000-0000-0000B3220000}"/>
    <cellStyle name="_-* #,##0_-;-* #,##0_-;_-* &quot;-&quot;_-;_-@_-_추가적립업체명세(완료)V_3황동인대리님 5 6 2 2" xfId="27788" xr:uid="{00000000-0005-0000-0000-0000B4220000}"/>
    <cellStyle name="_-* #,##0_-;-* #,##0_-;_-* &quot;-&quot;_-;_-@_-_추가적립업체명세(완료)V_3황동인대리님 5 6 3" xfId="23581" xr:uid="{00000000-0005-0000-0000-0000B5220000}"/>
    <cellStyle name="_-* #,##0_-;-* #,##0_-;_-* &quot;-&quot;_-;_-@_-_추가적립업체명세(완료)V_3황동인대리님 5 7" xfId="2367" xr:uid="{00000000-0005-0000-0000-0000B6220000}"/>
    <cellStyle name="_-* #,##0_-;-* #,##0_-;_-* &quot;-&quot;_-;_-@_-_추가적립업체명세(완료)V_3황동인대리님 5 7 2" xfId="17455" xr:uid="{00000000-0005-0000-0000-0000B7220000}"/>
    <cellStyle name="_-* #,##0_-;-* #,##0_-;_-* &quot;-&quot;_-;_-@_-_추가적립업체명세(완료)V_3황동인대리님 5 7 2 2" xfId="27789" xr:uid="{00000000-0005-0000-0000-0000B8220000}"/>
    <cellStyle name="_-* #,##0_-;-* #,##0_-;_-* &quot;-&quot;_-;_-@_-_추가적립업체명세(완료)V_3황동인대리님 5 7 3" xfId="23582" xr:uid="{00000000-0005-0000-0000-0000B9220000}"/>
    <cellStyle name="_-* #,##0_-;-* #,##0_-;_-* &quot;-&quot;_-;_-@_-_추가적립업체명세(완료)V_3황동인대리님 5 8" xfId="17443" xr:uid="{00000000-0005-0000-0000-0000BA220000}"/>
    <cellStyle name="_-* #,##0_-;-* #,##0_-;_-* &quot;-&quot;_-;_-@_-_추가적립업체명세(완료)V_3황동인대리님 5 8 2" xfId="27777" xr:uid="{00000000-0005-0000-0000-0000BB220000}"/>
    <cellStyle name="_-* #,##0_-;-* #,##0_-;_-* &quot;-&quot;_-;_-@_-_추가적립업체명세(완료)V_3황동인대리님 5 9" xfId="23570" xr:uid="{00000000-0005-0000-0000-0000BC220000}"/>
    <cellStyle name="_-* #,##0_-;-* #,##0_-;_-* &quot;-&quot;_-;_-@_-_추가적립업체명세(완료)V_3황동인대리님 6" xfId="2368" xr:uid="{00000000-0005-0000-0000-0000BD220000}"/>
    <cellStyle name="_-* #,##0_-;-* #,##0_-;_-* &quot;-&quot;_-;_-@_-_추가적립업체명세(완료)V_3황동인대리님 6 2" xfId="2369" xr:uid="{00000000-0005-0000-0000-0000BE220000}"/>
    <cellStyle name="_-* #,##0_-;-* #,##0_-;_-* &quot;-&quot;_-;_-@_-_추가적립업체명세(완료)V_3황동인대리님 6 2 2" xfId="17457" xr:uid="{00000000-0005-0000-0000-0000BF220000}"/>
    <cellStyle name="_-* #,##0_-;-* #,##0_-;_-* &quot;-&quot;_-;_-@_-_추가적립업체명세(완료)V_3황동인대리님 6 2 2 2" xfId="27791" xr:uid="{00000000-0005-0000-0000-0000C0220000}"/>
    <cellStyle name="_-* #,##0_-;-* #,##0_-;_-* &quot;-&quot;_-;_-@_-_추가적립업체명세(완료)V_3황동인대리님 6 2 3" xfId="23584" xr:uid="{00000000-0005-0000-0000-0000C1220000}"/>
    <cellStyle name="_-* #,##0_-;-* #,##0_-;_-* &quot;-&quot;_-;_-@_-_추가적립업체명세(완료)V_3황동인대리님 6 3" xfId="2370" xr:uid="{00000000-0005-0000-0000-0000C2220000}"/>
    <cellStyle name="_-* #,##0_-;-* #,##0_-;_-* &quot;-&quot;_-;_-@_-_추가적립업체명세(완료)V_3황동인대리님 6 3 2" xfId="17458" xr:uid="{00000000-0005-0000-0000-0000C3220000}"/>
    <cellStyle name="_-* #,##0_-;-* #,##0_-;_-* &quot;-&quot;_-;_-@_-_추가적립업체명세(완료)V_3황동인대리님 6 3 2 2" xfId="27792" xr:uid="{00000000-0005-0000-0000-0000C4220000}"/>
    <cellStyle name="_-* #,##0_-;-* #,##0_-;_-* &quot;-&quot;_-;_-@_-_추가적립업체명세(완료)V_3황동인대리님 6 3 3" xfId="23585" xr:uid="{00000000-0005-0000-0000-0000C5220000}"/>
    <cellStyle name="_-* #,##0_-;-* #,##0_-;_-* &quot;-&quot;_-;_-@_-_추가적립업체명세(완료)V_3황동인대리님 6 4" xfId="17456" xr:uid="{00000000-0005-0000-0000-0000C6220000}"/>
    <cellStyle name="_-* #,##0_-;-* #,##0_-;_-* &quot;-&quot;_-;_-@_-_추가적립업체명세(완료)V_3황동인대리님 6 4 2" xfId="27790" xr:uid="{00000000-0005-0000-0000-0000C7220000}"/>
    <cellStyle name="_-* #,##0_-;-* #,##0_-;_-* &quot;-&quot;_-;_-@_-_추가적립업체명세(완료)V_3황동인대리님 6 5" xfId="23583" xr:uid="{00000000-0005-0000-0000-0000C8220000}"/>
    <cellStyle name="_-* #,##0_-;-* #,##0_-;_-* &quot;-&quot;_-;_-@_-_추가적립업체명세(완료)V_3황동인대리님 7" xfId="2371" xr:uid="{00000000-0005-0000-0000-0000C9220000}"/>
    <cellStyle name="_-* #,##0_-;-* #,##0_-;_-* &quot;-&quot;_-;_-@_-_추가적립업체명세(완료)V_3황동인대리님 7 2" xfId="2372" xr:uid="{00000000-0005-0000-0000-0000CA220000}"/>
    <cellStyle name="_-* #,##0_-;-* #,##0_-;_-* &quot;-&quot;_-;_-@_-_추가적립업체명세(완료)V_3황동인대리님 7 2 2" xfId="17460" xr:uid="{00000000-0005-0000-0000-0000CB220000}"/>
    <cellStyle name="_-* #,##0_-;-* #,##0_-;_-* &quot;-&quot;_-;_-@_-_추가적립업체명세(완료)V_3황동인대리님 7 2 2 2" xfId="27794" xr:uid="{00000000-0005-0000-0000-0000CC220000}"/>
    <cellStyle name="_-* #,##0_-;-* #,##0_-;_-* &quot;-&quot;_-;_-@_-_추가적립업체명세(완료)V_3황동인대리님 7 2 3" xfId="23587" xr:uid="{00000000-0005-0000-0000-0000CD220000}"/>
    <cellStyle name="_-* #,##0_-;-* #,##0_-;_-* &quot;-&quot;_-;_-@_-_추가적립업체명세(완료)V_3황동인대리님 7 3" xfId="2373" xr:uid="{00000000-0005-0000-0000-0000CE220000}"/>
    <cellStyle name="_-* #,##0_-;-* #,##0_-;_-* &quot;-&quot;_-;_-@_-_추가적립업체명세(완료)V_3황동인대리님 7 3 2" xfId="17461" xr:uid="{00000000-0005-0000-0000-0000CF220000}"/>
    <cellStyle name="_-* #,##0_-;-* #,##0_-;_-* &quot;-&quot;_-;_-@_-_추가적립업체명세(완료)V_3황동인대리님 7 3 2 2" xfId="27795" xr:uid="{00000000-0005-0000-0000-0000D0220000}"/>
    <cellStyle name="_-* #,##0_-;-* #,##0_-;_-* &quot;-&quot;_-;_-@_-_추가적립업체명세(완료)V_3황동인대리님 7 3 3" xfId="23588" xr:uid="{00000000-0005-0000-0000-0000D1220000}"/>
    <cellStyle name="_-* #,##0_-;-* #,##0_-;_-* &quot;-&quot;_-;_-@_-_추가적립업체명세(완료)V_3황동인대리님 7 4" xfId="17459" xr:uid="{00000000-0005-0000-0000-0000D2220000}"/>
    <cellStyle name="_-* #,##0_-;-* #,##0_-;_-* &quot;-&quot;_-;_-@_-_추가적립업체명세(완료)V_3황동인대리님 7 4 2" xfId="27793" xr:uid="{00000000-0005-0000-0000-0000D3220000}"/>
    <cellStyle name="_-* #,##0_-;-* #,##0_-;_-* &quot;-&quot;_-;_-@_-_추가적립업체명세(완료)V_3황동인대리님 7 5" xfId="23586" xr:uid="{00000000-0005-0000-0000-0000D4220000}"/>
    <cellStyle name="_-* #,##0_-;-* #,##0_-;_-* &quot;-&quot;_-;_-@_-_추가적립업체명세(완료)V_3황동인대리님 8" xfId="2374" xr:uid="{00000000-0005-0000-0000-0000D5220000}"/>
    <cellStyle name="_-* #,##0_-;-* #,##0_-;_-* &quot;-&quot;_-;_-@_-_추가적립업체명세(완료)V_3황동인대리님 8 2" xfId="2375" xr:uid="{00000000-0005-0000-0000-0000D6220000}"/>
    <cellStyle name="_-* #,##0_-;-* #,##0_-;_-* &quot;-&quot;_-;_-@_-_추가적립업체명세(완료)V_3황동인대리님 8 2 2" xfId="17463" xr:uid="{00000000-0005-0000-0000-0000D7220000}"/>
    <cellStyle name="_-* #,##0_-;-* #,##0_-;_-* &quot;-&quot;_-;_-@_-_추가적립업체명세(완료)V_3황동인대리님 8 2 2 2" xfId="27797" xr:uid="{00000000-0005-0000-0000-0000D8220000}"/>
    <cellStyle name="_-* #,##0_-;-* #,##0_-;_-* &quot;-&quot;_-;_-@_-_추가적립업체명세(완료)V_3황동인대리님 8 2 3" xfId="23590" xr:uid="{00000000-0005-0000-0000-0000D9220000}"/>
    <cellStyle name="_-* #,##0_-;-* #,##0_-;_-* &quot;-&quot;_-;_-@_-_추가적립업체명세(완료)V_3황동인대리님 8 3" xfId="2376" xr:uid="{00000000-0005-0000-0000-0000DA220000}"/>
    <cellStyle name="_-* #,##0_-;-* #,##0_-;_-* &quot;-&quot;_-;_-@_-_추가적립업체명세(완료)V_3황동인대리님 8 3 2" xfId="17464" xr:uid="{00000000-0005-0000-0000-0000DB220000}"/>
    <cellStyle name="_-* #,##0_-;-* #,##0_-;_-* &quot;-&quot;_-;_-@_-_추가적립업체명세(완료)V_3황동인대리님 8 3 2 2" xfId="27798" xr:uid="{00000000-0005-0000-0000-0000DC220000}"/>
    <cellStyle name="_-* #,##0_-;-* #,##0_-;_-* &quot;-&quot;_-;_-@_-_추가적립업체명세(완료)V_3황동인대리님 8 3 3" xfId="23591" xr:uid="{00000000-0005-0000-0000-0000DD220000}"/>
    <cellStyle name="_-* #,##0_-;-* #,##0_-;_-* &quot;-&quot;_-;_-@_-_추가적립업체명세(완료)V_3황동인대리님 8 4" xfId="17462" xr:uid="{00000000-0005-0000-0000-0000DE220000}"/>
    <cellStyle name="_-* #,##0_-;-* #,##0_-;_-* &quot;-&quot;_-;_-@_-_추가적립업체명세(완료)V_3황동인대리님 8 4 2" xfId="27796" xr:uid="{00000000-0005-0000-0000-0000DF220000}"/>
    <cellStyle name="_-* #,##0_-;-* #,##0_-;_-* &quot;-&quot;_-;_-@_-_추가적립업체명세(완료)V_3황동인대리님 8 5" xfId="23589" xr:uid="{00000000-0005-0000-0000-0000E0220000}"/>
    <cellStyle name="_-* #,##0_-;-* #,##0_-;_-* &quot;-&quot;_-;_-@_-_추가적립업체명세(완료)V_3황동인대리님 9" xfId="2377" xr:uid="{00000000-0005-0000-0000-0000E1220000}"/>
    <cellStyle name="_-* #,##0_-;-* #,##0_-;_-* &quot;-&quot;_-;_-@_-_추가적립업체명세(완료)V_3황동인대리님 9 2" xfId="17465" xr:uid="{00000000-0005-0000-0000-0000E2220000}"/>
    <cellStyle name="_-* #,##0_-;-* #,##0_-;_-* &quot;-&quot;_-;_-@_-_추가적립업체명세(완료)V_3황동인대리님 9 2 2" xfId="27799" xr:uid="{00000000-0005-0000-0000-0000E3220000}"/>
    <cellStyle name="_-* #,##0_-;-* #,##0_-;_-* &quot;-&quot;_-;_-@_-_추가적립업체명세(완료)V_3황동인대리님 9 3" xfId="23592" xr:uid="{00000000-0005-0000-0000-0000E4220000}"/>
    <cellStyle name="_-* #,##0_-;-* #,##0_-;_-* &quot;-&quot;_-;_-@_-_추가적립업체명세(완료)V_3황동인대리님_1211 충당금,건전성 현황_작업" xfId="2378" xr:uid="{00000000-0005-0000-0000-0000E5220000}"/>
    <cellStyle name="_-* #,##0_-;-* #,##0_-;_-* &quot;-&quot;_-;_-@_-_추가적립업체명세(완료)V_3황동인대리님_1211 충당금,건전성 현황_작업 2" xfId="2379" xr:uid="{00000000-0005-0000-0000-0000E6220000}"/>
    <cellStyle name="_-* #,##0_-;-* #,##0_-;_-* &quot;-&quot;_-;_-@_-_추가적립업체명세(완료)V_3황동인대리님_1211 충당금,건전성 현황_작업 2 2" xfId="2380" xr:uid="{00000000-0005-0000-0000-0000E7220000}"/>
    <cellStyle name="_-* #,##0_-;-* #,##0_-;_-* &quot;-&quot;_-;_-@_-_추가적립업체명세(완료)V_3황동인대리님_1211 충당금,건전성 현황_작업 2 2 2" xfId="17468" xr:uid="{00000000-0005-0000-0000-0000E8220000}"/>
    <cellStyle name="_-* #,##0_-;-* #,##0_-;_-* &quot;-&quot;_-;_-@_-_추가적립업체명세(완료)V_3황동인대리님_1211 충당금,건전성 현황_작업 2 2 2 2" xfId="27802" xr:uid="{00000000-0005-0000-0000-0000E9220000}"/>
    <cellStyle name="_-* #,##0_-;-* #,##0_-;_-* &quot;-&quot;_-;_-@_-_추가적립업체명세(완료)V_3황동인대리님_1211 충당금,건전성 현황_작업 2 2 3" xfId="23595" xr:uid="{00000000-0005-0000-0000-0000EA220000}"/>
    <cellStyle name="_-* #,##0_-;-* #,##0_-;_-* &quot;-&quot;_-;_-@_-_추가적립업체명세(완료)V_3황동인대리님_1211 충당금,건전성 현황_작업 2 3" xfId="2381" xr:uid="{00000000-0005-0000-0000-0000EB220000}"/>
    <cellStyle name="_-* #,##0_-;-* #,##0_-;_-* &quot;-&quot;_-;_-@_-_추가적립업체명세(완료)V_3황동인대리님_1211 충당금,건전성 현황_작업 2 3 2" xfId="17469" xr:uid="{00000000-0005-0000-0000-0000EC220000}"/>
    <cellStyle name="_-* #,##0_-;-* #,##0_-;_-* &quot;-&quot;_-;_-@_-_추가적립업체명세(완료)V_3황동인대리님_1211 충당금,건전성 현황_작업 2 3 2 2" xfId="27803" xr:uid="{00000000-0005-0000-0000-0000ED220000}"/>
    <cellStyle name="_-* #,##0_-;-* #,##0_-;_-* &quot;-&quot;_-;_-@_-_추가적립업체명세(완료)V_3황동인대리님_1211 충당금,건전성 현황_작업 2 3 3" xfId="23596" xr:uid="{00000000-0005-0000-0000-0000EE220000}"/>
    <cellStyle name="_-* #,##0_-;-* #,##0_-;_-* &quot;-&quot;_-;_-@_-_추가적립업체명세(완료)V_3황동인대리님_1211 충당금,건전성 현황_작업 2 4" xfId="17467" xr:uid="{00000000-0005-0000-0000-0000EF220000}"/>
    <cellStyle name="_-* #,##0_-;-* #,##0_-;_-* &quot;-&quot;_-;_-@_-_추가적립업체명세(완료)V_3황동인대리님_1211 충당금,건전성 현황_작업 2 4 2" xfId="27801" xr:uid="{00000000-0005-0000-0000-0000F0220000}"/>
    <cellStyle name="_-* #,##0_-;-* #,##0_-;_-* &quot;-&quot;_-;_-@_-_추가적립업체명세(완료)V_3황동인대리님_1211 충당금,건전성 현황_작업 2 5" xfId="23594" xr:uid="{00000000-0005-0000-0000-0000F1220000}"/>
    <cellStyle name="_-* #,##0_-;-* #,##0_-;_-* &quot;-&quot;_-;_-@_-_추가적립업체명세(완료)V_3황동인대리님_1211 충당금,건전성 현황_작업 3" xfId="2382" xr:uid="{00000000-0005-0000-0000-0000F2220000}"/>
    <cellStyle name="_-* #,##0_-;-* #,##0_-;_-* &quot;-&quot;_-;_-@_-_추가적립업체명세(완료)V_3황동인대리님_1211 충당금,건전성 현황_작업 3 2" xfId="2383" xr:uid="{00000000-0005-0000-0000-0000F3220000}"/>
    <cellStyle name="_-* #,##0_-;-* #,##0_-;_-* &quot;-&quot;_-;_-@_-_추가적립업체명세(완료)V_3황동인대리님_1211 충당금,건전성 현황_작업 3 2 2" xfId="17471" xr:uid="{00000000-0005-0000-0000-0000F4220000}"/>
    <cellStyle name="_-* #,##0_-;-* #,##0_-;_-* &quot;-&quot;_-;_-@_-_추가적립업체명세(완료)V_3황동인대리님_1211 충당금,건전성 현황_작업 3 2 2 2" xfId="27805" xr:uid="{00000000-0005-0000-0000-0000F5220000}"/>
    <cellStyle name="_-* #,##0_-;-* #,##0_-;_-* &quot;-&quot;_-;_-@_-_추가적립업체명세(완료)V_3황동인대리님_1211 충당금,건전성 현황_작업 3 2 3" xfId="23598" xr:uid="{00000000-0005-0000-0000-0000F6220000}"/>
    <cellStyle name="_-* #,##0_-;-* #,##0_-;_-* &quot;-&quot;_-;_-@_-_추가적립업체명세(완료)V_3황동인대리님_1211 충당금,건전성 현황_작업 3 3" xfId="2384" xr:uid="{00000000-0005-0000-0000-0000F7220000}"/>
    <cellStyle name="_-* #,##0_-;-* #,##0_-;_-* &quot;-&quot;_-;_-@_-_추가적립업체명세(완료)V_3황동인대리님_1211 충당금,건전성 현황_작업 3 3 2" xfId="17472" xr:uid="{00000000-0005-0000-0000-0000F8220000}"/>
    <cellStyle name="_-* #,##0_-;-* #,##0_-;_-* &quot;-&quot;_-;_-@_-_추가적립업체명세(완료)V_3황동인대리님_1211 충당금,건전성 현황_작업 3 3 2 2" xfId="27806" xr:uid="{00000000-0005-0000-0000-0000F9220000}"/>
    <cellStyle name="_-* #,##0_-;-* #,##0_-;_-* &quot;-&quot;_-;_-@_-_추가적립업체명세(완료)V_3황동인대리님_1211 충당금,건전성 현황_작업 3 3 3" xfId="23599" xr:uid="{00000000-0005-0000-0000-0000FA220000}"/>
    <cellStyle name="_-* #,##0_-;-* #,##0_-;_-* &quot;-&quot;_-;_-@_-_추가적립업체명세(완료)V_3황동인대리님_1211 충당금,건전성 현황_작업 3 4" xfId="17470" xr:uid="{00000000-0005-0000-0000-0000FB220000}"/>
    <cellStyle name="_-* #,##0_-;-* #,##0_-;_-* &quot;-&quot;_-;_-@_-_추가적립업체명세(완료)V_3황동인대리님_1211 충당금,건전성 현황_작업 3 4 2" xfId="27804" xr:uid="{00000000-0005-0000-0000-0000FC220000}"/>
    <cellStyle name="_-* #,##0_-;-* #,##0_-;_-* &quot;-&quot;_-;_-@_-_추가적립업체명세(완료)V_3황동인대리님_1211 충당금,건전성 현황_작업 3 5" xfId="23597" xr:uid="{00000000-0005-0000-0000-0000FD220000}"/>
    <cellStyle name="_-* #,##0_-;-* #,##0_-;_-* &quot;-&quot;_-;_-@_-_추가적립업체명세(완료)V_3황동인대리님_1211 충당금,건전성 현황_작업 4" xfId="2385" xr:uid="{00000000-0005-0000-0000-0000FE220000}"/>
    <cellStyle name="_-* #,##0_-;-* #,##0_-;_-* &quot;-&quot;_-;_-@_-_추가적립업체명세(완료)V_3황동인대리님_1211 충당금,건전성 현황_작업 4 2" xfId="2386" xr:uid="{00000000-0005-0000-0000-0000FF220000}"/>
    <cellStyle name="_-* #,##0_-;-* #,##0_-;_-* &quot;-&quot;_-;_-@_-_추가적립업체명세(완료)V_3황동인대리님_1211 충당금,건전성 현황_작업 4 2 2" xfId="17474" xr:uid="{00000000-0005-0000-0000-000000230000}"/>
    <cellStyle name="_-* #,##0_-;-* #,##0_-;_-* &quot;-&quot;_-;_-@_-_추가적립업체명세(완료)V_3황동인대리님_1211 충당금,건전성 현황_작업 4 2 2 2" xfId="27808" xr:uid="{00000000-0005-0000-0000-000001230000}"/>
    <cellStyle name="_-* #,##0_-;-* #,##0_-;_-* &quot;-&quot;_-;_-@_-_추가적립업체명세(완료)V_3황동인대리님_1211 충당금,건전성 현황_작업 4 2 3" xfId="23601" xr:uid="{00000000-0005-0000-0000-000002230000}"/>
    <cellStyle name="_-* #,##0_-;-* #,##0_-;_-* &quot;-&quot;_-;_-@_-_추가적립업체명세(완료)V_3황동인대리님_1211 충당금,건전성 현황_작업 4 3" xfId="2387" xr:uid="{00000000-0005-0000-0000-000003230000}"/>
    <cellStyle name="_-* #,##0_-;-* #,##0_-;_-* &quot;-&quot;_-;_-@_-_추가적립업체명세(완료)V_3황동인대리님_1211 충당금,건전성 현황_작업 4 3 2" xfId="17475" xr:uid="{00000000-0005-0000-0000-000004230000}"/>
    <cellStyle name="_-* #,##0_-;-* #,##0_-;_-* &quot;-&quot;_-;_-@_-_추가적립업체명세(완료)V_3황동인대리님_1211 충당금,건전성 현황_작업 4 3 2 2" xfId="27809" xr:uid="{00000000-0005-0000-0000-000005230000}"/>
    <cellStyle name="_-* #,##0_-;-* #,##0_-;_-* &quot;-&quot;_-;_-@_-_추가적립업체명세(완료)V_3황동인대리님_1211 충당금,건전성 현황_작업 4 3 3" xfId="23602" xr:uid="{00000000-0005-0000-0000-000006230000}"/>
    <cellStyle name="_-* #,##0_-;-* #,##0_-;_-* &quot;-&quot;_-;_-@_-_추가적립업체명세(완료)V_3황동인대리님_1211 충당금,건전성 현황_작업 4 4" xfId="17473" xr:uid="{00000000-0005-0000-0000-000007230000}"/>
    <cellStyle name="_-* #,##0_-;-* #,##0_-;_-* &quot;-&quot;_-;_-@_-_추가적립업체명세(완료)V_3황동인대리님_1211 충당금,건전성 현황_작업 4 4 2" xfId="27807" xr:uid="{00000000-0005-0000-0000-000008230000}"/>
    <cellStyle name="_-* #,##0_-;-* #,##0_-;_-* &quot;-&quot;_-;_-@_-_추가적립업체명세(완료)V_3황동인대리님_1211 충당금,건전성 현황_작업 4 5" xfId="23600" xr:uid="{00000000-0005-0000-0000-000009230000}"/>
    <cellStyle name="_-* #,##0_-;-* #,##0_-;_-* &quot;-&quot;_-;_-@_-_추가적립업체명세(완료)V_3황동인대리님_1211 충당금,건전성 현황_작업 5" xfId="2388" xr:uid="{00000000-0005-0000-0000-00000A230000}"/>
    <cellStyle name="_-* #,##0_-;-* #,##0_-;_-* &quot;-&quot;_-;_-@_-_추가적립업체명세(완료)V_3황동인대리님_1211 충당금,건전성 현황_작업 5 2" xfId="17476" xr:uid="{00000000-0005-0000-0000-00000B230000}"/>
    <cellStyle name="_-* #,##0_-;-* #,##0_-;_-* &quot;-&quot;_-;_-@_-_추가적립업체명세(완료)V_3황동인대리님_1211 충당금,건전성 현황_작업 5 2 2" xfId="27810" xr:uid="{00000000-0005-0000-0000-00000C230000}"/>
    <cellStyle name="_-* #,##0_-;-* #,##0_-;_-* &quot;-&quot;_-;_-@_-_추가적립업체명세(완료)V_3황동인대리님_1211 충당금,건전성 현황_작업 5 3" xfId="23603" xr:uid="{00000000-0005-0000-0000-00000D230000}"/>
    <cellStyle name="_-* #,##0_-;-* #,##0_-;_-* &quot;-&quot;_-;_-@_-_추가적립업체명세(완료)V_3황동인대리님_1211 충당금,건전성 현황_작업 6" xfId="2389" xr:uid="{00000000-0005-0000-0000-00000E230000}"/>
    <cellStyle name="_-* #,##0_-;-* #,##0_-;_-* &quot;-&quot;_-;_-@_-_추가적립업체명세(완료)V_3황동인대리님_1211 충당금,건전성 현황_작업 6 2" xfId="17477" xr:uid="{00000000-0005-0000-0000-00000F230000}"/>
    <cellStyle name="_-* #,##0_-;-* #,##0_-;_-* &quot;-&quot;_-;_-@_-_추가적립업체명세(완료)V_3황동인대리님_1211 충당금,건전성 현황_작업 6 2 2" xfId="27811" xr:uid="{00000000-0005-0000-0000-000010230000}"/>
    <cellStyle name="_-* #,##0_-;-* #,##0_-;_-* &quot;-&quot;_-;_-@_-_추가적립업체명세(완료)V_3황동인대리님_1211 충당금,건전성 현황_작업 6 3" xfId="23604" xr:uid="{00000000-0005-0000-0000-000011230000}"/>
    <cellStyle name="_-* #,##0_-;-* #,##0_-;_-* &quot;-&quot;_-;_-@_-_추가적립업체명세(완료)V_3황동인대리님_1211 충당금,건전성 현황_작업 7" xfId="2390" xr:uid="{00000000-0005-0000-0000-000012230000}"/>
    <cellStyle name="_-* #,##0_-;-* #,##0_-;_-* &quot;-&quot;_-;_-@_-_추가적립업체명세(완료)V_3황동인대리님_1211 충당금,건전성 현황_작업 7 2" xfId="17478" xr:uid="{00000000-0005-0000-0000-000013230000}"/>
    <cellStyle name="_-* #,##0_-;-* #,##0_-;_-* &quot;-&quot;_-;_-@_-_추가적립업체명세(완료)V_3황동인대리님_1211 충당금,건전성 현황_작업 7 2 2" xfId="27812" xr:uid="{00000000-0005-0000-0000-000014230000}"/>
    <cellStyle name="_-* #,##0_-;-* #,##0_-;_-* &quot;-&quot;_-;_-@_-_추가적립업체명세(완료)V_3황동인대리님_1211 충당금,건전성 현황_작업 7 3" xfId="23605" xr:uid="{00000000-0005-0000-0000-000015230000}"/>
    <cellStyle name="_-* #,##0_-;-* #,##0_-;_-* &quot;-&quot;_-;_-@_-_추가적립업체명세(완료)V_3황동인대리님_1211 충당금,건전성 현황_작업 8" xfId="17466" xr:uid="{00000000-0005-0000-0000-000016230000}"/>
    <cellStyle name="_-* #,##0_-;-* #,##0_-;_-* &quot;-&quot;_-;_-@_-_추가적립업체명세(완료)V_3황동인대리님_1211 충당금,건전성 현황_작업 8 2" xfId="27800" xr:uid="{00000000-0005-0000-0000-000017230000}"/>
    <cellStyle name="_-* #,##0_-;-* #,##0_-;_-* &quot;-&quot;_-;_-@_-_추가적립업체명세(완료)V_3황동인대리님_1211 충당금,건전성 현황_작업 9" xfId="23593" xr:uid="{00000000-0005-0000-0000-000018230000}"/>
    <cellStyle name="_-* #,##0_-;-* #,##0_-;_-* &quot;-&quot;_-;_-@_-_추가적립업체명세(완료)V_3황동인대리님_Hana 2011-1 Program_Data Disk_Pool B_v2(v5-1더밸류-이교민)" xfId="2391" xr:uid="{00000000-0005-0000-0000-000019230000}"/>
    <cellStyle name="_-* #,##0_-;-* #,##0_-;_-* &quot;-&quot;_-;_-@_-_추가적립업체명세(완료)V_3황동인대리님_Hana 2011-1 Program_Data Disk_Pool B_v2(v5-1더밸류-이교민) 2" xfId="2392" xr:uid="{00000000-0005-0000-0000-00001A230000}"/>
    <cellStyle name="_-* #,##0_-;-* #,##0_-;_-* &quot;-&quot;_-;_-@_-_추가적립업체명세(완료)V_3황동인대리님_Hana 2011-1 Program_Data Disk_Pool B_v2(v5-1더밸류-이교민) 2 2" xfId="2393" xr:uid="{00000000-0005-0000-0000-00001B230000}"/>
    <cellStyle name="_-* #,##0_-;-* #,##0_-;_-* &quot;-&quot;_-;_-@_-_추가적립업체명세(완료)V_3황동인대리님_Hana 2011-1 Program_Data Disk_Pool B_v2(v5-1더밸류-이교민) 2 2 2" xfId="17481" xr:uid="{00000000-0005-0000-0000-00001C230000}"/>
    <cellStyle name="_-* #,##0_-;-* #,##0_-;_-* &quot;-&quot;_-;_-@_-_추가적립업체명세(완료)V_3황동인대리님_Hana 2011-1 Program_Data Disk_Pool B_v2(v5-1더밸류-이교민) 2 2 2 2" xfId="27815" xr:uid="{00000000-0005-0000-0000-00001D230000}"/>
    <cellStyle name="_-* #,##0_-;-* #,##0_-;_-* &quot;-&quot;_-;_-@_-_추가적립업체명세(완료)V_3황동인대리님_Hana 2011-1 Program_Data Disk_Pool B_v2(v5-1더밸류-이교민) 2 2 3" xfId="23608" xr:uid="{00000000-0005-0000-0000-00001E230000}"/>
    <cellStyle name="_-* #,##0_-;-* #,##0_-;_-* &quot;-&quot;_-;_-@_-_추가적립업체명세(완료)V_3황동인대리님_Hana 2011-1 Program_Data Disk_Pool B_v2(v5-1더밸류-이교민) 2 3" xfId="2394" xr:uid="{00000000-0005-0000-0000-00001F230000}"/>
    <cellStyle name="_-* #,##0_-;-* #,##0_-;_-* &quot;-&quot;_-;_-@_-_추가적립업체명세(완료)V_3황동인대리님_Hana 2011-1 Program_Data Disk_Pool B_v2(v5-1더밸류-이교민) 2 3 2" xfId="17482" xr:uid="{00000000-0005-0000-0000-000020230000}"/>
    <cellStyle name="_-* #,##0_-;-* #,##0_-;_-* &quot;-&quot;_-;_-@_-_추가적립업체명세(완료)V_3황동인대리님_Hana 2011-1 Program_Data Disk_Pool B_v2(v5-1더밸류-이교민) 2 3 2 2" xfId="27816" xr:uid="{00000000-0005-0000-0000-000021230000}"/>
    <cellStyle name="_-* #,##0_-;-* #,##0_-;_-* &quot;-&quot;_-;_-@_-_추가적립업체명세(완료)V_3황동인대리님_Hana 2011-1 Program_Data Disk_Pool B_v2(v5-1더밸류-이교민) 2 3 3" xfId="23609" xr:uid="{00000000-0005-0000-0000-000022230000}"/>
    <cellStyle name="_-* #,##0_-;-* #,##0_-;_-* &quot;-&quot;_-;_-@_-_추가적립업체명세(완료)V_3황동인대리님_Hana 2011-1 Program_Data Disk_Pool B_v2(v5-1더밸류-이교민) 2 4" xfId="17480" xr:uid="{00000000-0005-0000-0000-000023230000}"/>
    <cellStyle name="_-* #,##0_-;-* #,##0_-;_-* &quot;-&quot;_-;_-@_-_추가적립업체명세(완료)V_3황동인대리님_Hana 2011-1 Program_Data Disk_Pool B_v2(v5-1더밸류-이교민) 2 4 2" xfId="27814" xr:uid="{00000000-0005-0000-0000-000024230000}"/>
    <cellStyle name="_-* #,##0_-;-* #,##0_-;_-* &quot;-&quot;_-;_-@_-_추가적립업체명세(완료)V_3황동인대리님_Hana 2011-1 Program_Data Disk_Pool B_v2(v5-1더밸류-이교민) 2 5" xfId="23607" xr:uid="{00000000-0005-0000-0000-000025230000}"/>
    <cellStyle name="_-* #,##0_-;-* #,##0_-;_-* &quot;-&quot;_-;_-@_-_추가적립업체명세(완료)V_3황동인대리님_Hana 2011-1 Program_Data Disk_Pool B_v2(v5-1더밸류-이교민) 3" xfId="2395" xr:uid="{00000000-0005-0000-0000-000026230000}"/>
    <cellStyle name="_-* #,##0_-;-* #,##0_-;_-* &quot;-&quot;_-;_-@_-_추가적립업체명세(완료)V_3황동인대리님_Hana 2011-1 Program_Data Disk_Pool B_v2(v5-1더밸류-이교민) 3 2" xfId="2396" xr:uid="{00000000-0005-0000-0000-000027230000}"/>
    <cellStyle name="_-* #,##0_-;-* #,##0_-;_-* &quot;-&quot;_-;_-@_-_추가적립업체명세(완료)V_3황동인대리님_Hana 2011-1 Program_Data Disk_Pool B_v2(v5-1더밸류-이교민) 3 2 2" xfId="17484" xr:uid="{00000000-0005-0000-0000-000028230000}"/>
    <cellStyle name="_-* #,##0_-;-* #,##0_-;_-* &quot;-&quot;_-;_-@_-_추가적립업체명세(완료)V_3황동인대리님_Hana 2011-1 Program_Data Disk_Pool B_v2(v5-1더밸류-이교민) 3 2 2 2" xfId="27818" xr:uid="{00000000-0005-0000-0000-000029230000}"/>
    <cellStyle name="_-* #,##0_-;-* #,##0_-;_-* &quot;-&quot;_-;_-@_-_추가적립업체명세(완료)V_3황동인대리님_Hana 2011-1 Program_Data Disk_Pool B_v2(v5-1더밸류-이교민) 3 2 3" xfId="23611" xr:uid="{00000000-0005-0000-0000-00002A230000}"/>
    <cellStyle name="_-* #,##0_-;-* #,##0_-;_-* &quot;-&quot;_-;_-@_-_추가적립업체명세(완료)V_3황동인대리님_Hana 2011-1 Program_Data Disk_Pool B_v2(v5-1더밸류-이교민) 3 3" xfId="2397" xr:uid="{00000000-0005-0000-0000-00002B230000}"/>
    <cellStyle name="_-* #,##0_-;-* #,##0_-;_-* &quot;-&quot;_-;_-@_-_추가적립업체명세(완료)V_3황동인대리님_Hana 2011-1 Program_Data Disk_Pool B_v2(v5-1더밸류-이교민) 3 3 2" xfId="17485" xr:uid="{00000000-0005-0000-0000-00002C230000}"/>
    <cellStyle name="_-* #,##0_-;-* #,##0_-;_-* &quot;-&quot;_-;_-@_-_추가적립업체명세(완료)V_3황동인대리님_Hana 2011-1 Program_Data Disk_Pool B_v2(v5-1더밸류-이교민) 3 3 2 2" xfId="27819" xr:uid="{00000000-0005-0000-0000-00002D230000}"/>
    <cellStyle name="_-* #,##0_-;-* #,##0_-;_-* &quot;-&quot;_-;_-@_-_추가적립업체명세(완료)V_3황동인대리님_Hana 2011-1 Program_Data Disk_Pool B_v2(v5-1더밸류-이교민) 3 3 3" xfId="23612" xr:uid="{00000000-0005-0000-0000-00002E230000}"/>
    <cellStyle name="_-* #,##0_-;-* #,##0_-;_-* &quot;-&quot;_-;_-@_-_추가적립업체명세(완료)V_3황동인대리님_Hana 2011-1 Program_Data Disk_Pool B_v2(v5-1더밸류-이교민) 3 4" xfId="17483" xr:uid="{00000000-0005-0000-0000-00002F230000}"/>
    <cellStyle name="_-* #,##0_-;-* #,##0_-;_-* &quot;-&quot;_-;_-@_-_추가적립업체명세(완료)V_3황동인대리님_Hana 2011-1 Program_Data Disk_Pool B_v2(v5-1더밸류-이교민) 3 4 2" xfId="27817" xr:uid="{00000000-0005-0000-0000-000030230000}"/>
    <cellStyle name="_-* #,##0_-;-* #,##0_-;_-* &quot;-&quot;_-;_-@_-_추가적립업체명세(완료)V_3황동인대리님_Hana 2011-1 Program_Data Disk_Pool B_v2(v5-1더밸류-이교민) 3 5" xfId="23610" xr:uid="{00000000-0005-0000-0000-000031230000}"/>
    <cellStyle name="_-* #,##0_-;-* #,##0_-;_-* &quot;-&quot;_-;_-@_-_추가적립업체명세(완료)V_3황동인대리님_Hana 2011-1 Program_Data Disk_Pool B_v2(v5-1더밸류-이교민) 4" xfId="2398" xr:uid="{00000000-0005-0000-0000-000032230000}"/>
    <cellStyle name="_-* #,##0_-;-* #,##0_-;_-* &quot;-&quot;_-;_-@_-_추가적립업체명세(완료)V_3황동인대리님_Hana 2011-1 Program_Data Disk_Pool B_v2(v5-1더밸류-이교민) 4 2" xfId="2399" xr:uid="{00000000-0005-0000-0000-000033230000}"/>
    <cellStyle name="_-* #,##0_-;-* #,##0_-;_-* &quot;-&quot;_-;_-@_-_추가적립업체명세(완료)V_3황동인대리님_Hana 2011-1 Program_Data Disk_Pool B_v2(v5-1더밸류-이교민) 4 2 2" xfId="17487" xr:uid="{00000000-0005-0000-0000-000034230000}"/>
    <cellStyle name="_-* #,##0_-;-* #,##0_-;_-* &quot;-&quot;_-;_-@_-_추가적립업체명세(완료)V_3황동인대리님_Hana 2011-1 Program_Data Disk_Pool B_v2(v5-1더밸류-이교민) 4 2 2 2" xfId="27821" xr:uid="{00000000-0005-0000-0000-000035230000}"/>
    <cellStyle name="_-* #,##0_-;-* #,##0_-;_-* &quot;-&quot;_-;_-@_-_추가적립업체명세(완료)V_3황동인대리님_Hana 2011-1 Program_Data Disk_Pool B_v2(v5-1더밸류-이교민) 4 2 3" xfId="23614" xr:uid="{00000000-0005-0000-0000-000036230000}"/>
    <cellStyle name="_-* #,##0_-;-* #,##0_-;_-* &quot;-&quot;_-;_-@_-_추가적립업체명세(완료)V_3황동인대리님_Hana 2011-1 Program_Data Disk_Pool B_v2(v5-1더밸류-이교민) 4 3" xfId="2400" xr:uid="{00000000-0005-0000-0000-000037230000}"/>
    <cellStyle name="_-* #,##0_-;-* #,##0_-;_-* &quot;-&quot;_-;_-@_-_추가적립업체명세(완료)V_3황동인대리님_Hana 2011-1 Program_Data Disk_Pool B_v2(v5-1더밸류-이교민) 4 3 2" xfId="17488" xr:uid="{00000000-0005-0000-0000-000038230000}"/>
    <cellStyle name="_-* #,##0_-;-* #,##0_-;_-* &quot;-&quot;_-;_-@_-_추가적립업체명세(완료)V_3황동인대리님_Hana 2011-1 Program_Data Disk_Pool B_v2(v5-1더밸류-이교민) 4 3 2 2" xfId="27822" xr:uid="{00000000-0005-0000-0000-000039230000}"/>
    <cellStyle name="_-* #,##0_-;-* #,##0_-;_-* &quot;-&quot;_-;_-@_-_추가적립업체명세(완료)V_3황동인대리님_Hana 2011-1 Program_Data Disk_Pool B_v2(v5-1더밸류-이교민) 4 3 3" xfId="23615" xr:uid="{00000000-0005-0000-0000-00003A230000}"/>
    <cellStyle name="_-* #,##0_-;-* #,##0_-;_-* &quot;-&quot;_-;_-@_-_추가적립업체명세(완료)V_3황동인대리님_Hana 2011-1 Program_Data Disk_Pool B_v2(v5-1더밸류-이교민) 4 4" xfId="17486" xr:uid="{00000000-0005-0000-0000-00003B230000}"/>
    <cellStyle name="_-* #,##0_-;-* #,##0_-;_-* &quot;-&quot;_-;_-@_-_추가적립업체명세(완료)V_3황동인대리님_Hana 2011-1 Program_Data Disk_Pool B_v2(v5-1더밸류-이교민) 4 4 2" xfId="27820" xr:uid="{00000000-0005-0000-0000-00003C230000}"/>
    <cellStyle name="_-* #,##0_-;-* #,##0_-;_-* &quot;-&quot;_-;_-@_-_추가적립업체명세(완료)V_3황동인대리님_Hana 2011-1 Program_Data Disk_Pool B_v2(v5-1더밸류-이교민) 4 5" xfId="23613" xr:uid="{00000000-0005-0000-0000-00003D230000}"/>
    <cellStyle name="_-* #,##0_-;-* #,##0_-;_-* &quot;-&quot;_-;_-@_-_추가적립업체명세(완료)V_3황동인대리님_Hana 2011-1 Program_Data Disk_Pool B_v2(v5-1더밸류-이교민) 5" xfId="2401" xr:uid="{00000000-0005-0000-0000-00003E230000}"/>
    <cellStyle name="_-* #,##0_-;-* #,##0_-;_-* &quot;-&quot;_-;_-@_-_추가적립업체명세(완료)V_3황동인대리님_Hana 2011-1 Program_Data Disk_Pool B_v2(v5-1더밸류-이교민) 5 2" xfId="17489" xr:uid="{00000000-0005-0000-0000-00003F230000}"/>
    <cellStyle name="_-* #,##0_-;-* #,##0_-;_-* &quot;-&quot;_-;_-@_-_추가적립업체명세(완료)V_3황동인대리님_Hana 2011-1 Program_Data Disk_Pool B_v2(v5-1더밸류-이교민) 5 2 2" xfId="27823" xr:uid="{00000000-0005-0000-0000-000040230000}"/>
    <cellStyle name="_-* #,##0_-;-* #,##0_-;_-* &quot;-&quot;_-;_-@_-_추가적립업체명세(완료)V_3황동인대리님_Hana 2011-1 Program_Data Disk_Pool B_v2(v5-1더밸류-이교민) 5 3" xfId="23616" xr:uid="{00000000-0005-0000-0000-000041230000}"/>
    <cellStyle name="_-* #,##0_-;-* #,##0_-;_-* &quot;-&quot;_-;_-@_-_추가적립업체명세(완료)V_3황동인대리님_Hana 2011-1 Program_Data Disk_Pool B_v2(v5-1더밸류-이교민) 6" xfId="2402" xr:uid="{00000000-0005-0000-0000-000042230000}"/>
    <cellStyle name="_-* #,##0_-;-* #,##0_-;_-* &quot;-&quot;_-;_-@_-_추가적립업체명세(완료)V_3황동인대리님_Hana 2011-1 Program_Data Disk_Pool B_v2(v5-1더밸류-이교민) 6 2" xfId="17490" xr:uid="{00000000-0005-0000-0000-000043230000}"/>
    <cellStyle name="_-* #,##0_-;-* #,##0_-;_-* &quot;-&quot;_-;_-@_-_추가적립업체명세(완료)V_3황동인대리님_Hana 2011-1 Program_Data Disk_Pool B_v2(v5-1더밸류-이교민) 6 2 2" xfId="27824" xr:uid="{00000000-0005-0000-0000-000044230000}"/>
    <cellStyle name="_-* #,##0_-;-* #,##0_-;_-* &quot;-&quot;_-;_-@_-_추가적립업체명세(완료)V_3황동인대리님_Hana 2011-1 Program_Data Disk_Pool B_v2(v5-1더밸류-이교민) 6 3" xfId="23617" xr:uid="{00000000-0005-0000-0000-000045230000}"/>
    <cellStyle name="_-* #,##0_-;-* #,##0_-;_-* &quot;-&quot;_-;_-@_-_추가적립업체명세(완료)V_3황동인대리님_Hana 2011-1 Program_Data Disk_Pool B_v2(v5-1더밸류-이교민) 7" xfId="2403" xr:uid="{00000000-0005-0000-0000-000046230000}"/>
    <cellStyle name="_-* #,##0_-;-* #,##0_-;_-* &quot;-&quot;_-;_-@_-_추가적립업체명세(완료)V_3황동인대리님_Hana 2011-1 Program_Data Disk_Pool B_v2(v5-1더밸류-이교민) 7 2" xfId="17491" xr:uid="{00000000-0005-0000-0000-000047230000}"/>
    <cellStyle name="_-* #,##0_-;-* #,##0_-;_-* &quot;-&quot;_-;_-@_-_추가적립업체명세(완료)V_3황동인대리님_Hana 2011-1 Program_Data Disk_Pool B_v2(v5-1더밸류-이교민) 7 2 2" xfId="27825" xr:uid="{00000000-0005-0000-0000-000048230000}"/>
    <cellStyle name="_-* #,##0_-;-* #,##0_-;_-* &quot;-&quot;_-;_-@_-_추가적립업체명세(완료)V_3황동인대리님_Hana 2011-1 Program_Data Disk_Pool B_v2(v5-1더밸류-이교민) 7 3" xfId="23618" xr:uid="{00000000-0005-0000-0000-000049230000}"/>
    <cellStyle name="_-* #,##0_-;-* #,##0_-;_-* &quot;-&quot;_-;_-@_-_추가적립업체명세(완료)V_3황동인대리님_Hana 2011-1 Program_Data Disk_Pool B_v2(v5-1더밸류-이교민) 8" xfId="17479" xr:uid="{00000000-0005-0000-0000-00004A230000}"/>
    <cellStyle name="_-* #,##0_-;-* #,##0_-;_-* &quot;-&quot;_-;_-@_-_추가적립업체명세(완료)V_3황동인대리님_Hana 2011-1 Program_Data Disk_Pool B_v2(v5-1더밸류-이교민) 8 2" xfId="27813" xr:uid="{00000000-0005-0000-0000-00004B230000}"/>
    <cellStyle name="_-* #,##0_-;-* #,##0_-;_-* &quot;-&quot;_-;_-@_-_추가적립업체명세(완료)V_3황동인대리님_Hana 2011-1 Program_Data Disk_Pool B_v2(v5-1더밸류-이교민) 9" xfId="23606" xr:uid="{00000000-0005-0000-0000-00004C230000}"/>
    <cellStyle name="_-* #,##0_-;-* #,##0_-;_-* &quot;-&quot;_-;_-@_-_추가적립업체명세(완료)V_3황동인대리님_Hana 2011-1 Program_Data Disk_Pool B_v2(v5-1더밸류-이교민)_SHB 2011-2 Program_Data Disk_Pool C,B_v1(v2더밸류_이교민)" xfId="2404" xr:uid="{00000000-0005-0000-0000-00004D230000}"/>
    <cellStyle name="_-* #,##0_-;-* #,##0_-;_-* &quot;-&quot;_-;_-@_-_추가적립업체명세(완료)V_3황동인대리님_Hana 2011-1 Program_Data Disk_Pool B_v2(v5-1더밸류-이교민)_SHB 2011-2 Program_Data Disk_Pool C,B_v1(v2더밸류_이교민) 2" xfId="2405" xr:uid="{00000000-0005-0000-0000-00004E230000}"/>
    <cellStyle name="_-* #,##0_-;-* #,##0_-;_-* &quot;-&quot;_-;_-@_-_추가적립업체명세(완료)V_3황동인대리님_Hana 2011-1 Program_Data Disk_Pool B_v2(v5-1더밸류-이교민)_SHB 2011-2 Program_Data Disk_Pool C,B_v1(v2더밸류_이교민) 2 2" xfId="2406" xr:uid="{00000000-0005-0000-0000-00004F230000}"/>
    <cellStyle name="_-* #,##0_-;-* #,##0_-;_-* &quot;-&quot;_-;_-@_-_추가적립업체명세(완료)V_3황동인대리님_Hana 2011-1 Program_Data Disk_Pool B_v2(v5-1더밸류-이교민)_SHB 2011-2 Program_Data Disk_Pool C,B_v1(v2더밸류_이교민) 2 2 2" xfId="17494" xr:uid="{00000000-0005-0000-0000-000050230000}"/>
    <cellStyle name="_-* #,##0_-;-* #,##0_-;_-* &quot;-&quot;_-;_-@_-_추가적립업체명세(완료)V_3황동인대리님_Hana 2011-1 Program_Data Disk_Pool B_v2(v5-1더밸류-이교민)_SHB 2011-2 Program_Data Disk_Pool C,B_v1(v2더밸류_이교민) 2 2 2 2" xfId="27828" xr:uid="{00000000-0005-0000-0000-000051230000}"/>
    <cellStyle name="_-* #,##0_-;-* #,##0_-;_-* &quot;-&quot;_-;_-@_-_추가적립업체명세(완료)V_3황동인대리님_Hana 2011-1 Program_Data Disk_Pool B_v2(v5-1더밸류-이교민)_SHB 2011-2 Program_Data Disk_Pool C,B_v1(v2더밸류_이교민) 2 2 3" xfId="23621" xr:uid="{00000000-0005-0000-0000-000052230000}"/>
    <cellStyle name="_-* #,##0_-;-* #,##0_-;_-* &quot;-&quot;_-;_-@_-_추가적립업체명세(완료)V_3황동인대리님_Hana 2011-1 Program_Data Disk_Pool B_v2(v5-1더밸류-이교민)_SHB 2011-2 Program_Data Disk_Pool C,B_v1(v2더밸류_이교민) 2 3" xfId="2407" xr:uid="{00000000-0005-0000-0000-000053230000}"/>
    <cellStyle name="_-* #,##0_-;-* #,##0_-;_-* &quot;-&quot;_-;_-@_-_추가적립업체명세(완료)V_3황동인대리님_Hana 2011-1 Program_Data Disk_Pool B_v2(v5-1더밸류-이교민)_SHB 2011-2 Program_Data Disk_Pool C,B_v1(v2더밸류_이교민) 2 3 2" xfId="17495" xr:uid="{00000000-0005-0000-0000-000054230000}"/>
    <cellStyle name="_-* #,##0_-;-* #,##0_-;_-* &quot;-&quot;_-;_-@_-_추가적립업체명세(완료)V_3황동인대리님_Hana 2011-1 Program_Data Disk_Pool B_v2(v5-1더밸류-이교민)_SHB 2011-2 Program_Data Disk_Pool C,B_v1(v2더밸류_이교민) 2 3 2 2" xfId="27829" xr:uid="{00000000-0005-0000-0000-000055230000}"/>
    <cellStyle name="_-* #,##0_-;-* #,##0_-;_-* &quot;-&quot;_-;_-@_-_추가적립업체명세(완료)V_3황동인대리님_Hana 2011-1 Program_Data Disk_Pool B_v2(v5-1더밸류-이교민)_SHB 2011-2 Program_Data Disk_Pool C,B_v1(v2더밸류_이교민) 2 3 3" xfId="23622" xr:uid="{00000000-0005-0000-0000-000056230000}"/>
    <cellStyle name="_-* #,##0_-;-* #,##0_-;_-* &quot;-&quot;_-;_-@_-_추가적립업체명세(완료)V_3황동인대리님_Hana 2011-1 Program_Data Disk_Pool B_v2(v5-1더밸류-이교민)_SHB 2011-2 Program_Data Disk_Pool C,B_v1(v2더밸류_이교민) 2 4" xfId="17493" xr:uid="{00000000-0005-0000-0000-000057230000}"/>
    <cellStyle name="_-* #,##0_-;-* #,##0_-;_-* &quot;-&quot;_-;_-@_-_추가적립업체명세(완료)V_3황동인대리님_Hana 2011-1 Program_Data Disk_Pool B_v2(v5-1더밸류-이교민)_SHB 2011-2 Program_Data Disk_Pool C,B_v1(v2더밸류_이교민) 2 4 2" xfId="27827" xr:uid="{00000000-0005-0000-0000-000058230000}"/>
    <cellStyle name="_-* #,##0_-;-* #,##0_-;_-* &quot;-&quot;_-;_-@_-_추가적립업체명세(완료)V_3황동인대리님_Hana 2011-1 Program_Data Disk_Pool B_v2(v5-1더밸류-이교민)_SHB 2011-2 Program_Data Disk_Pool C,B_v1(v2더밸류_이교민) 2 5" xfId="23620" xr:uid="{00000000-0005-0000-0000-000059230000}"/>
    <cellStyle name="_-* #,##0_-;-* #,##0_-;_-* &quot;-&quot;_-;_-@_-_추가적립업체명세(완료)V_3황동인대리님_Hana 2011-1 Program_Data Disk_Pool B_v2(v5-1더밸류-이교민)_SHB 2011-2 Program_Data Disk_Pool C,B_v1(v2더밸류_이교민) 3" xfId="2408" xr:uid="{00000000-0005-0000-0000-00005A230000}"/>
    <cellStyle name="_-* #,##0_-;-* #,##0_-;_-* &quot;-&quot;_-;_-@_-_추가적립업체명세(완료)V_3황동인대리님_Hana 2011-1 Program_Data Disk_Pool B_v2(v5-1더밸류-이교민)_SHB 2011-2 Program_Data Disk_Pool C,B_v1(v2더밸류_이교민) 3 2" xfId="2409" xr:uid="{00000000-0005-0000-0000-00005B230000}"/>
    <cellStyle name="_-* #,##0_-;-* #,##0_-;_-* &quot;-&quot;_-;_-@_-_추가적립업체명세(완료)V_3황동인대리님_Hana 2011-1 Program_Data Disk_Pool B_v2(v5-1더밸류-이교민)_SHB 2011-2 Program_Data Disk_Pool C,B_v1(v2더밸류_이교민) 3 2 2" xfId="17497" xr:uid="{00000000-0005-0000-0000-00005C230000}"/>
    <cellStyle name="_-* #,##0_-;-* #,##0_-;_-* &quot;-&quot;_-;_-@_-_추가적립업체명세(완료)V_3황동인대리님_Hana 2011-1 Program_Data Disk_Pool B_v2(v5-1더밸류-이교민)_SHB 2011-2 Program_Data Disk_Pool C,B_v1(v2더밸류_이교민) 3 2 2 2" xfId="27831" xr:uid="{00000000-0005-0000-0000-00005D230000}"/>
    <cellStyle name="_-* #,##0_-;-* #,##0_-;_-* &quot;-&quot;_-;_-@_-_추가적립업체명세(완료)V_3황동인대리님_Hana 2011-1 Program_Data Disk_Pool B_v2(v5-1더밸류-이교민)_SHB 2011-2 Program_Data Disk_Pool C,B_v1(v2더밸류_이교민) 3 2 3" xfId="23624" xr:uid="{00000000-0005-0000-0000-00005E230000}"/>
    <cellStyle name="_-* #,##0_-;-* #,##0_-;_-* &quot;-&quot;_-;_-@_-_추가적립업체명세(완료)V_3황동인대리님_Hana 2011-1 Program_Data Disk_Pool B_v2(v5-1더밸류-이교민)_SHB 2011-2 Program_Data Disk_Pool C,B_v1(v2더밸류_이교민) 3 3" xfId="2410" xr:uid="{00000000-0005-0000-0000-00005F230000}"/>
    <cellStyle name="_-* #,##0_-;-* #,##0_-;_-* &quot;-&quot;_-;_-@_-_추가적립업체명세(완료)V_3황동인대리님_Hana 2011-1 Program_Data Disk_Pool B_v2(v5-1더밸류-이교민)_SHB 2011-2 Program_Data Disk_Pool C,B_v1(v2더밸류_이교민) 3 3 2" xfId="17498" xr:uid="{00000000-0005-0000-0000-000060230000}"/>
    <cellStyle name="_-* #,##0_-;-* #,##0_-;_-* &quot;-&quot;_-;_-@_-_추가적립업체명세(완료)V_3황동인대리님_Hana 2011-1 Program_Data Disk_Pool B_v2(v5-1더밸류-이교민)_SHB 2011-2 Program_Data Disk_Pool C,B_v1(v2더밸류_이교민) 3 3 2 2" xfId="27832" xr:uid="{00000000-0005-0000-0000-000061230000}"/>
    <cellStyle name="_-* #,##0_-;-* #,##0_-;_-* &quot;-&quot;_-;_-@_-_추가적립업체명세(완료)V_3황동인대리님_Hana 2011-1 Program_Data Disk_Pool B_v2(v5-1더밸류-이교민)_SHB 2011-2 Program_Data Disk_Pool C,B_v1(v2더밸류_이교민) 3 3 3" xfId="23625" xr:uid="{00000000-0005-0000-0000-000062230000}"/>
    <cellStyle name="_-* #,##0_-;-* #,##0_-;_-* &quot;-&quot;_-;_-@_-_추가적립업체명세(완료)V_3황동인대리님_Hana 2011-1 Program_Data Disk_Pool B_v2(v5-1더밸류-이교민)_SHB 2011-2 Program_Data Disk_Pool C,B_v1(v2더밸류_이교민) 3 4" xfId="17496" xr:uid="{00000000-0005-0000-0000-000063230000}"/>
    <cellStyle name="_-* #,##0_-;-* #,##0_-;_-* &quot;-&quot;_-;_-@_-_추가적립업체명세(완료)V_3황동인대리님_Hana 2011-1 Program_Data Disk_Pool B_v2(v5-1더밸류-이교민)_SHB 2011-2 Program_Data Disk_Pool C,B_v1(v2더밸류_이교민) 3 4 2" xfId="27830" xr:uid="{00000000-0005-0000-0000-000064230000}"/>
    <cellStyle name="_-* #,##0_-;-* #,##0_-;_-* &quot;-&quot;_-;_-@_-_추가적립업체명세(완료)V_3황동인대리님_Hana 2011-1 Program_Data Disk_Pool B_v2(v5-1더밸류-이교민)_SHB 2011-2 Program_Data Disk_Pool C,B_v1(v2더밸류_이교민) 3 5" xfId="23623" xr:uid="{00000000-0005-0000-0000-000065230000}"/>
    <cellStyle name="_-* #,##0_-;-* #,##0_-;_-* &quot;-&quot;_-;_-@_-_추가적립업체명세(완료)V_3황동인대리님_Hana 2011-1 Program_Data Disk_Pool B_v2(v5-1더밸류-이교민)_SHB 2011-2 Program_Data Disk_Pool C,B_v1(v2더밸류_이교민) 4" xfId="2411" xr:uid="{00000000-0005-0000-0000-000066230000}"/>
    <cellStyle name="_-* #,##0_-;-* #,##0_-;_-* &quot;-&quot;_-;_-@_-_추가적립업체명세(완료)V_3황동인대리님_Hana 2011-1 Program_Data Disk_Pool B_v2(v5-1더밸류-이교민)_SHB 2011-2 Program_Data Disk_Pool C,B_v1(v2더밸류_이교민) 4 2" xfId="2412" xr:uid="{00000000-0005-0000-0000-000067230000}"/>
    <cellStyle name="_-* #,##0_-;-* #,##0_-;_-* &quot;-&quot;_-;_-@_-_추가적립업체명세(완료)V_3황동인대리님_Hana 2011-1 Program_Data Disk_Pool B_v2(v5-1더밸류-이교민)_SHB 2011-2 Program_Data Disk_Pool C,B_v1(v2더밸류_이교민) 4 2 2" xfId="17500" xr:uid="{00000000-0005-0000-0000-000068230000}"/>
    <cellStyle name="_-* #,##0_-;-* #,##0_-;_-* &quot;-&quot;_-;_-@_-_추가적립업체명세(완료)V_3황동인대리님_Hana 2011-1 Program_Data Disk_Pool B_v2(v5-1더밸류-이교민)_SHB 2011-2 Program_Data Disk_Pool C,B_v1(v2더밸류_이교민) 4 2 2 2" xfId="27834" xr:uid="{00000000-0005-0000-0000-000069230000}"/>
    <cellStyle name="_-* #,##0_-;-* #,##0_-;_-* &quot;-&quot;_-;_-@_-_추가적립업체명세(완료)V_3황동인대리님_Hana 2011-1 Program_Data Disk_Pool B_v2(v5-1더밸류-이교민)_SHB 2011-2 Program_Data Disk_Pool C,B_v1(v2더밸류_이교민) 4 2 3" xfId="23627" xr:uid="{00000000-0005-0000-0000-00006A230000}"/>
    <cellStyle name="_-* #,##0_-;-* #,##0_-;_-* &quot;-&quot;_-;_-@_-_추가적립업체명세(완료)V_3황동인대리님_Hana 2011-1 Program_Data Disk_Pool B_v2(v5-1더밸류-이교민)_SHB 2011-2 Program_Data Disk_Pool C,B_v1(v2더밸류_이교민) 4 3" xfId="2413" xr:uid="{00000000-0005-0000-0000-00006B230000}"/>
    <cellStyle name="_-* #,##0_-;-* #,##0_-;_-* &quot;-&quot;_-;_-@_-_추가적립업체명세(완료)V_3황동인대리님_Hana 2011-1 Program_Data Disk_Pool B_v2(v5-1더밸류-이교민)_SHB 2011-2 Program_Data Disk_Pool C,B_v1(v2더밸류_이교민) 4 3 2" xfId="17501" xr:uid="{00000000-0005-0000-0000-00006C230000}"/>
    <cellStyle name="_-* #,##0_-;-* #,##0_-;_-* &quot;-&quot;_-;_-@_-_추가적립업체명세(완료)V_3황동인대리님_Hana 2011-1 Program_Data Disk_Pool B_v2(v5-1더밸류-이교민)_SHB 2011-2 Program_Data Disk_Pool C,B_v1(v2더밸류_이교민) 4 3 2 2" xfId="27835" xr:uid="{00000000-0005-0000-0000-00006D230000}"/>
    <cellStyle name="_-* #,##0_-;-* #,##0_-;_-* &quot;-&quot;_-;_-@_-_추가적립업체명세(완료)V_3황동인대리님_Hana 2011-1 Program_Data Disk_Pool B_v2(v5-1더밸류-이교민)_SHB 2011-2 Program_Data Disk_Pool C,B_v1(v2더밸류_이교민) 4 3 3" xfId="23628" xr:uid="{00000000-0005-0000-0000-00006E230000}"/>
    <cellStyle name="_-* #,##0_-;-* #,##0_-;_-* &quot;-&quot;_-;_-@_-_추가적립업체명세(완료)V_3황동인대리님_Hana 2011-1 Program_Data Disk_Pool B_v2(v5-1더밸류-이교민)_SHB 2011-2 Program_Data Disk_Pool C,B_v1(v2더밸류_이교민) 4 4" xfId="17499" xr:uid="{00000000-0005-0000-0000-00006F230000}"/>
    <cellStyle name="_-* #,##0_-;-* #,##0_-;_-* &quot;-&quot;_-;_-@_-_추가적립업체명세(완료)V_3황동인대리님_Hana 2011-1 Program_Data Disk_Pool B_v2(v5-1더밸류-이교민)_SHB 2011-2 Program_Data Disk_Pool C,B_v1(v2더밸류_이교민) 4 4 2" xfId="27833" xr:uid="{00000000-0005-0000-0000-000070230000}"/>
    <cellStyle name="_-* #,##0_-;-* #,##0_-;_-* &quot;-&quot;_-;_-@_-_추가적립업체명세(완료)V_3황동인대리님_Hana 2011-1 Program_Data Disk_Pool B_v2(v5-1더밸류-이교민)_SHB 2011-2 Program_Data Disk_Pool C,B_v1(v2더밸류_이교민) 4 5" xfId="23626" xr:uid="{00000000-0005-0000-0000-000071230000}"/>
    <cellStyle name="_-* #,##0_-;-* #,##0_-;_-* &quot;-&quot;_-;_-@_-_추가적립업체명세(완료)V_3황동인대리님_Hana 2011-1 Program_Data Disk_Pool B_v2(v5-1더밸류-이교민)_SHB 2011-2 Program_Data Disk_Pool C,B_v1(v2더밸류_이교민) 5" xfId="2414" xr:uid="{00000000-0005-0000-0000-000072230000}"/>
    <cellStyle name="_-* #,##0_-;-* #,##0_-;_-* &quot;-&quot;_-;_-@_-_추가적립업체명세(완료)V_3황동인대리님_Hana 2011-1 Program_Data Disk_Pool B_v2(v5-1더밸류-이교민)_SHB 2011-2 Program_Data Disk_Pool C,B_v1(v2더밸류_이교민) 5 2" xfId="17502" xr:uid="{00000000-0005-0000-0000-000073230000}"/>
    <cellStyle name="_-* #,##0_-;-* #,##0_-;_-* &quot;-&quot;_-;_-@_-_추가적립업체명세(완료)V_3황동인대리님_Hana 2011-1 Program_Data Disk_Pool B_v2(v5-1더밸류-이교민)_SHB 2011-2 Program_Data Disk_Pool C,B_v1(v2더밸류_이교민) 5 2 2" xfId="27836" xr:uid="{00000000-0005-0000-0000-000074230000}"/>
    <cellStyle name="_-* #,##0_-;-* #,##0_-;_-* &quot;-&quot;_-;_-@_-_추가적립업체명세(완료)V_3황동인대리님_Hana 2011-1 Program_Data Disk_Pool B_v2(v5-1더밸류-이교민)_SHB 2011-2 Program_Data Disk_Pool C,B_v1(v2더밸류_이교민) 5 3" xfId="23629" xr:uid="{00000000-0005-0000-0000-000075230000}"/>
    <cellStyle name="_-* #,##0_-;-* #,##0_-;_-* &quot;-&quot;_-;_-@_-_추가적립업체명세(완료)V_3황동인대리님_Hana 2011-1 Program_Data Disk_Pool B_v2(v5-1더밸류-이교민)_SHB 2011-2 Program_Data Disk_Pool C,B_v1(v2더밸류_이교민) 6" xfId="2415" xr:uid="{00000000-0005-0000-0000-000076230000}"/>
    <cellStyle name="_-* #,##0_-;-* #,##0_-;_-* &quot;-&quot;_-;_-@_-_추가적립업체명세(완료)V_3황동인대리님_Hana 2011-1 Program_Data Disk_Pool B_v2(v5-1더밸류-이교민)_SHB 2011-2 Program_Data Disk_Pool C,B_v1(v2더밸류_이교민) 6 2" xfId="17503" xr:uid="{00000000-0005-0000-0000-000077230000}"/>
    <cellStyle name="_-* #,##0_-;-* #,##0_-;_-* &quot;-&quot;_-;_-@_-_추가적립업체명세(완료)V_3황동인대리님_Hana 2011-1 Program_Data Disk_Pool B_v2(v5-1더밸류-이교민)_SHB 2011-2 Program_Data Disk_Pool C,B_v1(v2더밸류_이교민) 6 2 2" xfId="27837" xr:uid="{00000000-0005-0000-0000-000078230000}"/>
    <cellStyle name="_-* #,##0_-;-* #,##0_-;_-* &quot;-&quot;_-;_-@_-_추가적립업체명세(완료)V_3황동인대리님_Hana 2011-1 Program_Data Disk_Pool B_v2(v5-1더밸류-이교민)_SHB 2011-2 Program_Data Disk_Pool C,B_v1(v2더밸류_이교민) 6 3" xfId="23630" xr:uid="{00000000-0005-0000-0000-000079230000}"/>
    <cellStyle name="_-* #,##0_-;-* #,##0_-;_-* &quot;-&quot;_-;_-@_-_추가적립업체명세(완료)V_3황동인대리님_Hana 2011-1 Program_Data Disk_Pool B_v2(v5-1더밸류-이교민)_SHB 2011-2 Program_Data Disk_Pool C,B_v1(v2더밸류_이교민) 7" xfId="2416" xr:uid="{00000000-0005-0000-0000-00007A230000}"/>
    <cellStyle name="_-* #,##0_-;-* #,##0_-;_-* &quot;-&quot;_-;_-@_-_추가적립업체명세(완료)V_3황동인대리님_Hana 2011-1 Program_Data Disk_Pool B_v2(v5-1더밸류-이교민)_SHB 2011-2 Program_Data Disk_Pool C,B_v1(v2더밸류_이교민) 7 2" xfId="17504" xr:uid="{00000000-0005-0000-0000-00007B230000}"/>
    <cellStyle name="_-* #,##0_-;-* #,##0_-;_-* &quot;-&quot;_-;_-@_-_추가적립업체명세(완료)V_3황동인대리님_Hana 2011-1 Program_Data Disk_Pool B_v2(v5-1더밸류-이교민)_SHB 2011-2 Program_Data Disk_Pool C,B_v1(v2더밸류_이교민) 7 2 2" xfId="27838" xr:uid="{00000000-0005-0000-0000-00007C230000}"/>
    <cellStyle name="_-* #,##0_-;-* #,##0_-;_-* &quot;-&quot;_-;_-@_-_추가적립업체명세(완료)V_3황동인대리님_Hana 2011-1 Program_Data Disk_Pool B_v2(v5-1더밸류-이교민)_SHB 2011-2 Program_Data Disk_Pool C,B_v1(v2더밸류_이교민) 7 3" xfId="23631" xr:uid="{00000000-0005-0000-0000-00007D230000}"/>
    <cellStyle name="_-* #,##0_-;-* #,##0_-;_-* &quot;-&quot;_-;_-@_-_추가적립업체명세(완료)V_3황동인대리님_Hana 2011-1 Program_Data Disk_Pool B_v2(v5-1더밸류-이교민)_SHB 2011-2 Program_Data Disk_Pool C,B_v1(v2더밸류_이교민) 8" xfId="17492" xr:uid="{00000000-0005-0000-0000-00007E230000}"/>
    <cellStyle name="_-* #,##0_-;-* #,##0_-;_-* &quot;-&quot;_-;_-@_-_추가적립업체명세(완료)V_3황동인대리님_Hana 2011-1 Program_Data Disk_Pool B_v2(v5-1더밸류-이교민)_SHB 2011-2 Program_Data Disk_Pool C,B_v1(v2더밸류_이교민) 8 2" xfId="27826" xr:uid="{00000000-0005-0000-0000-00007F230000}"/>
    <cellStyle name="_-* #,##0_-;-* #,##0_-;_-* &quot;-&quot;_-;_-@_-_추가적립업체명세(완료)V_3황동인대리님_Hana 2011-1 Program_Data Disk_Pool B_v2(v5-1더밸류-이교민)_SHB 2011-2 Program_Data Disk_Pool C,B_v1(v2더밸류_이교민) 9" xfId="23619" xr:uid="{00000000-0005-0000-0000-000080230000}"/>
    <cellStyle name="_-* #,##0_-;-* #,##0_-;_-* &quot;-&quot;_-;_-@_-_추가적립업체명세(완료)V_3황동인대리님_Hana 2011-1 Program_Data Disk_Pool B_v2(v5-1더밸류-이교민)_차주명관리_20110726_v1" xfId="2417" xr:uid="{00000000-0005-0000-0000-000081230000}"/>
    <cellStyle name="_-* #,##0_-;-* #,##0_-;_-* &quot;-&quot;_-;_-@_-_추가적립업체명세(완료)V_3황동인대리님_Hana 2011-1 Program_Data Disk_Pool B_v2(v5-1더밸류-이교민)_차주명관리_20110726_v1 2" xfId="2418" xr:uid="{00000000-0005-0000-0000-000082230000}"/>
    <cellStyle name="_-* #,##0_-;-* #,##0_-;_-* &quot;-&quot;_-;_-@_-_추가적립업체명세(완료)V_3황동인대리님_Hana 2011-1 Program_Data Disk_Pool B_v2(v5-1더밸류-이교민)_차주명관리_20110726_v1 2 2" xfId="2419" xr:uid="{00000000-0005-0000-0000-000083230000}"/>
    <cellStyle name="_-* #,##0_-;-* #,##0_-;_-* &quot;-&quot;_-;_-@_-_추가적립업체명세(완료)V_3황동인대리님_Hana 2011-1 Program_Data Disk_Pool B_v2(v5-1더밸류-이교민)_차주명관리_20110726_v1 2 2 2" xfId="17507" xr:uid="{00000000-0005-0000-0000-000084230000}"/>
    <cellStyle name="_-* #,##0_-;-* #,##0_-;_-* &quot;-&quot;_-;_-@_-_추가적립업체명세(완료)V_3황동인대리님_Hana 2011-1 Program_Data Disk_Pool B_v2(v5-1더밸류-이교민)_차주명관리_20110726_v1 2 2 2 2" xfId="27841" xr:uid="{00000000-0005-0000-0000-000085230000}"/>
    <cellStyle name="_-* #,##0_-;-* #,##0_-;_-* &quot;-&quot;_-;_-@_-_추가적립업체명세(완료)V_3황동인대리님_Hana 2011-1 Program_Data Disk_Pool B_v2(v5-1더밸류-이교민)_차주명관리_20110726_v1 2 2 3" xfId="23634" xr:uid="{00000000-0005-0000-0000-000086230000}"/>
    <cellStyle name="_-* #,##0_-;-* #,##0_-;_-* &quot;-&quot;_-;_-@_-_추가적립업체명세(완료)V_3황동인대리님_Hana 2011-1 Program_Data Disk_Pool B_v2(v5-1더밸류-이교민)_차주명관리_20110726_v1 2 3" xfId="2420" xr:uid="{00000000-0005-0000-0000-000087230000}"/>
    <cellStyle name="_-* #,##0_-;-* #,##0_-;_-* &quot;-&quot;_-;_-@_-_추가적립업체명세(완료)V_3황동인대리님_Hana 2011-1 Program_Data Disk_Pool B_v2(v5-1더밸류-이교민)_차주명관리_20110726_v1 2 3 2" xfId="17508" xr:uid="{00000000-0005-0000-0000-000088230000}"/>
    <cellStyle name="_-* #,##0_-;-* #,##0_-;_-* &quot;-&quot;_-;_-@_-_추가적립업체명세(완료)V_3황동인대리님_Hana 2011-1 Program_Data Disk_Pool B_v2(v5-1더밸류-이교민)_차주명관리_20110726_v1 2 3 2 2" xfId="27842" xr:uid="{00000000-0005-0000-0000-000089230000}"/>
    <cellStyle name="_-* #,##0_-;-* #,##0_-;_-* &quot;-&quot;_-;_-@_-_추가적립업체명세(완료)V_3황동인대리님_Hana 2011-1 Program_Data Disk_Pool B_v2(v5-1더밸류-이교민)_차주명관리_20110726_v1 2 3 3" xfId="23635" xr:uid="{00000000-0005-0000-0000-00008A230000}"/>
    <cellStyle name="_-* #,##0_-;-* #,##0_-;_-* &quot;-&quot;_-;_-@_-_추가적립업체명세(완료)V_3황동인대리님_Hana 2011-1 Program_Data Disk_Pool B_v2(v5-1더밸류-이교민)_차주명관리_20110726_v1 2 4" xfId="17506" xr:uid="{00000000-0005-0000-0000-00008B230000}"/>
    <cellStyle name="_-* #,##0_-;-* #,##0_-;_-* &quot;-&quot;_-;_-@_-_추가적립업체명세(완료)V_3황동인대리님_Hana 2011-1 Program_Data Disk_Pool B_v2(v5-1더밸류-이교민)_차주명관리_20110726_v1 2 4 2" xfId="27840" xr:uid="{00000000-0005-0000-0000-00008C230000}"/>
    <cellStyle name="_-* #,##0_-;-* #,##0_-;_-* &quot;-&quot;_-;_-@_-_추가적립업체명세(완료)V_3황동인대리님_Hana 2011-1 Program_Data Disk_Pool B_v2(v5-1더밸류-이교민)_차주명관리_20110726_v1 2 5" xfId="23633" xr:uid="{00000000-0005-0000-0000-00008D230000}"/>
    <cellStyle name="_-* #,##0_-;-* #,##0_-;_-* &quot;-&quot;_-;_-@_-_추가적립업체명세(완료)V_3황동인대리님_Hana 2011-1 Program_Data Disk_Pool B_v2(v5-1더밸류-이교민)_차주명관리_20110726_v1 3" xfId="2421" xr:uid="{00000000-0005-0000-0000-00008E230000}"/>
    <cellStyle name="_-* #,##0_-;-* #,##0_-;_-* &quot;-&quot;_-;_-@_-_추가적립업체명세(완료)V_3황동인대리님_Hana 2011-1 Program_Data Disk_Pool B_v2(v5-1더밸류-이교민)_차주명관리_20110726_v1 3 2" xfId="2422" xr:uid="{00000000-0005-0000-0000-00008F230000}"/>
    <cellStyle name="_-* #,##0_-;-* #,##0_-;_-* &quot;-&quot;_-;_-@_-_추가적립업체명세(완료)V_3황동인대리님_Hana 2011-1 Program_Data Disk_Pool B_v2(v5-1더밸류-이교민)_차주명관리_20110726_v1 3 2 2" xfId="17510" xr:uid="{00000000-0005-0000-0000-000090230000}"/>
    <cellStyle name="_-* #,##0_-;-* #,##0_-;_-* &quot;-&quot;_-;_-@_-_추가적립업체명세(완료)V_3황동인대리님_Hana 2011-1 Program_Data Disk_Pool B_v2(v5-1더밸류-이교민)_차주명관리_20110726_v1 3 2 2 2" xfId="27844" xr:uid="{00000000-0005-0000-0000-000091230000}"/>
    <cellStyle name="_-* #,##0_-;-* #,##0_-;_-* &quot;-&quot;_-;_-@_-_추가적립업체명세(완료)V_3황동인대리님_Hana 2011-1 Program_Data Disk_Pool B_v2(v5-1더밸류-이교민)_차주명관리_20110726_v1 3 2 3" xfId="23637" xr:uid="{00000000-0005-0000-0000-000092230000}"/>
    <cellStyle name="_-* #,##0_-;-* #,##0_-;_-* &quot;-&quot;_-;_-@_-_추가적립업체명세(완료)V_3황동인대리님_Hana 2011-1 Program_Data Disk_Pool B_v2(v5-1더밸류-이교민)_차주명관리_20110726_v1 3 3" xfId="2423" xr:uid="{00000000-0005-0000-0000-000093230000}"/>
    <cellStyle name="_-* #,##0_-;-* #,##0_-;_-* &quot;-&quot;_-;_-@_-_추가적립업체명세(완료)V_3황동인대리님_Hana 2011-1 Program_Data Disk_Pool B_v2(v5-1더밸류-이교민)_차주명관리_20110726_v1 3 3 2" xfId="17511" xr:uid="{00000000-0005-0000-0000-000094230000}"/>
    <cellStyle name="_-* #,##0_-;-* #,##0_-;_-* &quot;-&quot;_-;_-@_-_추가적립업체명세(완료)V_3황동인대리님_Hana 2011-1 Program_Data Disk_Pool B_v2(v5-1더밸류-이교민)_차주명관리_20110726_v1 3 3 2 2" xfId="27845" xr:uid="{00000000-0005-0000-0000-000095230000}"/>
    <cellStyle name="_-* #,##0_-;-* #,##0_-;_-* &quot;-&quot;_-;_-@_-_추가적립업체명세(완료)V_3황동인대리님_Hana 2011-1 Program_Data Disk_Pool B_v2(v5-1더밸류-이교민)_차주명관리_20110726_v1 3 3 3" xfId="23638" xr:uid="{00000000-0005-0000-0000-000096230000}"/>
    <cellStyle name="_-* #,##0_-;-* #,##0_-;_-* &quot;-&quot;_-;_-@_-_추가적립업체명세(완료)V_3황동인대리님_Hana 2011-1 Program_Data Disk_Pool B_v2(v5-1더밸류-이교민)_차주명관리_20110726_v1 3 4" xfId="17509" xr:uid="{00000000-0005-0000-0000-000097230000}"/>
    <cellStyle name="_-* #,##0_-;-* #,##0_-;_-* &quot;-&quot;_-;_-@_-_추가적립업체명세(완료)V_3황동인대리님_Hana 2011-1 Program_Data Disk_Pool B_v2(v5-1더밸류-이교민)_차주명관리_20110726_v1 3 4 2" xfId="27843" xr:uid="{00000000-0005-0000-0000-000098230000}"/>
    <cellStyle name="_-* #,##0_-;-* #,##0_-;_-* &quot;-&quot;_-;_-@_-_추가적립업체명세(완료)V_3황동인대리님_Hana 2011-1 Program_Data Disk_Pool B_v2(v5-1더밸류-이교민)_차주명관리_20110726_v1 3 5" xfId="23636" xr:uid="{00000000-0005-0000-0000-000099230000}"/>
    <cellStyle name="_-* #,##0_-;-* #,##0_-;_-* &quot;-&quot;_-;_-@_-_추가적립업체명세(완료)V_3황동인대리님_Hana 2011-1 Program_Data Disk_Pool B_v2(v5-1더밸류-이교민)_차주명관리_20110726_v1 4" xfId="2424" xr:uid="{00000000-0005-0000-0000-00009A230000}"/>
    <cellStyle name="_-* #,##0_-;-* #,##0_-;_-* &quot;-&quot;_-;_-@_-_추가적립업체명세(완료)V_3황동인대리님_Hana 2011-1 Program_Data Disk_Pool B_v2(v5-1더밸류-이교민)_차주명관리_20110726_v1 4 2" xfId="2425" xr:uid="{00000000-0005-0000-0000-00009B230000}"/>
    <cellStyle name="_-* #,##0_-;-* #,##0_-;_-* &quot;-&quot;_-;_-@_-_추가적립업체명세(완료)V_3황동인대리님_Hana 2011-1 Program_Data Disk_Pool B_v2(v5-1더밸류-이교민)_차주명관리_20110726_v1 4 2 2" xfId="17513" xr:uid="{00000000-0005-0000-0000-00009C230000}"/>
    <cellStyle name="_-* #,##0_-;-* #,##0_-;_-* &quot;-&quot;_-;_-@_-_추가적립업체명세(완료)V_3황동인대리님_Hana 2011-1 Program_Data Disk_Pool B_v2(v5-1더밸류-이교민)_차주명관리_20110726_v1 4 2 2 2" xfId="27847" xr:uid="{00000000-0005-0000-0000-00009D230000}"/>
    <cellStyle name="_-* #,##0_-;-* #,##0_-;_-* &quot;-&quot;_-;_-@_-_추가적립업체명세(완료)V_3황동인대리님_Hana 2011-1 Program_Data Disk_Pool B_v2(v5-1더밸류-이교민)_차주명관리_20110726_v1 4 2 3" xfId="23640" xr:uid="{00000000-0005-0000-0000-00009E230000}"/>
    <cellStyle name="_-* #,##0_-;-* #,##0_-;_-* &quot;-&quot;_-;_-@_-_추가적립업체명세(완료)V_3황동인대리님_Hana 2011-1 Program_Data Disk_Pool B_v2(v5-1더밸류-이교민)_차주명관리_20110726_v1 4 3" xfId="2426" xr:uid="{00000000-0005-0000-0000-00009F230000}"/>
    <cellStyle name="_-* #,##0_-;-* #,##0_-;_-* &quot;-&quot;_-;_-@_-_추가적립업체명세(완료)V_3황동인대리님_Hana 2011-1 Program_Data Disk_Pool B_v2(v5-1더밸류-이교민)_차주명관리_20110726_v1 4 3 2" xfId="17514" xr:uid="{00000000-0005-0000-0000-0000A0230000}"/>
    <cellStyle name="_-* #,##0_-;-* #,##0_-;_-* &quot;-&quot;_-;_-@_-_추가적립업체명세(완료)V_3황동인대리님_Hana 2011-1 Program_Data Disk_Pool B_v2(v5-1더밸류-이교민)_차주명관리_20110726_v1 4 3 2 2" xfId="27848" xr:uid="{00000000-0005-0000-0000-0000A1230000}"/>
    <cellStyle name="_-* #,##0_-;-* #,##0_-;_-* &quot;-&quot;_-;_-@_-_추가적립업체명세(완료)V_3황동인대리님_Hana 2011-1 Program_Data Disk_Pool B_v2(v5-1더밸류-이교민)_차주명관리_20110726_v1 4 3 3" xfId="23641" xr:uid="{00000000-0005-0000-0000-0000A2230000}"/>
    <cellStyle name="_-* #,##0_-;-* #,##0_-;_-* &quot;-&quot;_-;_-@_-_추가적립업체명세(완료)V_3황동인대리님_Hana 2011-1 Program_Data Disk_Pool B_v2(v5-1더밸류-이교민)_차주명관리_20110726_v1 4 4" xfId="17512" xr:uid="{00000000-0005-0000-0000-0000A3230000}"/>
    <cellStyle name="_-* #,##0_-;-* #,##0_-;_-* &quot;-&quot;_-;_-@_-_추가적립업체명세(완료)V_3황동인대리님_Hana 2011-1 Program_Data Disk_Pool B_v2(v5-1더밸류-이교민)_차주명관리_20110726_v1 4 4 2" xfId="27846" xr:uid="{00000000-0005-0000-0000-0000A4230000}"/>
    <cellStyle name="_-* #,##0_-;-* #,##0_-;_-* &quot;-&quot;_-;_-@_-_추가적립업체명세(완료)V_3황동인대리님_Hana 2011-1 Program_Data Disk_Pool B_v2(v5-1더밸류-이교민)_차주명관리_20110726_v1 4 5" xfId="23639" xr:uid="{00000000-0005-0000-0000-0000A5230000}"/>
    <cellStyle name="_-* #,##0_-;-* #,##0_-;_-* &quot;-&quot;_-;_-@_-_추가적립업체명세(완료)V_3황동인대리님_Hana 2011-1 Program_Data Disk_Pool B_v2(v5-1더밸류-이교민)_차주명관리_20110726_v1 5" xfId="2427" xr:uid="{00000000-0005-0000-0000-0000A6230000}"/>
    <cellStyle name="_-* #,##0_-;-* #,##0_-;_-* &quot;-&quot;_-;_-@_-_추가적립업체명세(완료)V_3황동인대리님_Hana 2011-1 Program_Data Disk_Pool B_v2(v5-1더밸류-이교민)_차주명관리_20110726_v1 5 2" xfId="17515" xr:uid="{00000000-0005-0000-0000-0000A7230000}"/>
    <cellStyle name="_-* #,##0_-;-* #,##0_-;_-* &quot;-&quot;_-;_-@_-_추가적립업체명세(완료)V_3황동인대리님_Hana 2011-1 Program_Data Disk_Pool B_v2(v5-1더밸류-이교민)_차주명관리_20110726_v1 5 2 2" xfId="27849" xr:uid="{00000000-0005-0000-0000-0000A8230000}"/>
    <cellStyle name="_-* #,##0_-;-* #,##0_-;_-* &quot;-&quot;_-;_-@_-_추가적립업체명세(완료)V_3황동인대리님_Hana 2011-1 Program_Data Disk_Pool B_v2(v5-1더밸류-이교민)_차주명관리_20110726_v1 5 3" xfId="23642" xr:uid="{00000000-0005-0000-0000-0000A9230000}"/>
    <cellStyle name="_-* #,##0_-;-* #,##0_-;_-* &quot;-&quot;_-;_-@_-_추가적립업체명세(완료)V_3황동인대리님_Hana 2011-1 Program_Data Disk_Pool B_v2(v5-1더밸류-이교민)_차주명관리_20110726_v1 6" xfId="2428" xr:uid="{00000000-0005-0000-0000-0000AA230000}"/>
    <cellStyle name="_-* #,##0_-;-* #,##0_-;_-* &quot;-&quot;_-;_-@_-_추가적립업체명세(완료)V_3황동인대리님_Hana 2011-1 Program_Data Disk_Pool B_v2(v5-1더밸류-이교민)_차주명관리_20110726_v1 6 2" xfId="17516" xr:uid="{00000000-0005-0000-0000-0000AB230000}"/>
    <cellStyle name="_-* #,##0_-;-* #,##0_-;_-* &quot;-&quot;_-;_-@_-_추가적립업체명세(완료)V_3황동인대리님_Hana 2011-1 Program_Data Disk_Pool B_v2(v5-1더밸류-이교민)_차주명관리_20110726_v1 6 2 2" xfId="27850" xr:uid="{00000000-0005-0000-0000-0000AC230000}"/>
    <cellStyle name="_-* #,##0_-;-* #,##0_-;_-* &quot;-&quot;_-;_-@_-_추가적립업체명세(완료)V_3황동인대리님_Hana 2011-1 Program_Data Disk_Pool B_v2(v5-1더밸류-이교민)_차주명관리_20110726_v1 6 3" xfId="23643" xr:uid="{00000000-0005-0000-0000-0000AD230000}"/>
    <cellStyle name="_-* #,##0_-;-* #,##0_-;_-* &quot;-&quot;_-;_-@_-_추가적립업체명세(완료)V_3황동인대리님_Hana 2011-1 Program_Data Disk_Pool B_v2(v5-1더밸류-이교민)_차주명관리_20110726_v1 7" xfId="2429" xr:uid="{00000000-0005-0000-0000-0000AE230000}"/>
    <cellStyle name="_-* #,##0_-;-* #,##0_-;_-* &quot;-&quot;_-;_-@_-_추가적립업체명세(완료)V_3황동인대리님_Hana 2011-1 Program_Data Disk_Pool B_v2(v5-1더밸류-이교민)_차주명관리_20110726_v1 7 2" xfId="17517" xr:uid="{00000000-0005-0000-0000-0000AF230000}"/>
    <cellStyle name="_-* #,##0_-;-* #,##0_-;_-* &quot;-&quot;_-;_-@_-_추가적립업체명세(완료)V_3황동인대리님_Hana 2011-1 Program_Data Disk_Pool B_v2(v5-1더밸류-이교민)_차주명관리_20110726_v1 7 2 2" xfId="27851" xr:uid="{00000000-0005-0000-0000-0000B0230000}"/>
    <cellStyle name="_-* #,##0_-;-* #,##0_-;_-* &quot;-&quot;_-;_-@_-_추가적립업체명세(완료)V_3황동인대리님_Hana 2011-1 Program_Data Disk_Pool B_v2(v5-1더밸류-이교민)_차주명관리_20110726_v1 7 3" xfId="23644" xr:uid="{00000000-0005-0000-0000-0000B1230000}"/>
    <cellStyle name="_-* #,##0_-;-* #,##0_-;_-* &quot;-&quot;_-;_-@_-_추가적립업체명세(완료)V_3황동인대리님_Hana 2011-1 Program_Data Disk_Pool B_v2(v5-1더밸류-이교민)_차주명관리_20110726_v1 8" xfId="17505" xr:uid="{00000000-0005-0000-0000-0000B2230000}"/>
    <cellStyle name="_-* #,##0_-;-* #,##0_-;_-* &quot;-&quot;_-;_-@_-_추가적립업체명세(완료)V_3황동인대리님_Hana 2011-1 Program_Data Disk_Pool B_v2(v5-1더밸류-이교민)_차주명관리_20110726_v1 8 2" xfId="27839" xr:uid="{00000000-0005-0000-0000-0000B3230000}"/>
    <cellStyle name="_-* #,##0_-;-* #,##0_-;_-* &quot;-&quot;_-;_-@_-_추가적립업체명세(완료)V_3황동인대리님_Hana 2011-1 Program_Data Disk_Pool B_v2(v5-1더밸류-이교민)_차주명관리_20110726_v1 9" xfId="23632" xr:uid="{00000000-0005-0000-0000-0000B4230000}"/>
    <cellStyle name="_-* #,##0_-;-* #,##0_-;_-* &quot;-&quot;_-;_-@_-_추가적립업체명세(완료)V_3황동인대리님_SHB_2011-3_담보sheet(더밸류_v6이교민)" xfId="2430" xr:uid="{00000000-0005-0000-0000-0000B5230000}"/>
    <cellStyle name="_-* #,##0_-;-* #,##0_-;_-* &quot;-&quot;_-;_-@_-_추가적립업체명세(완료)V_3황동인대리님_SHB_2011-3_담보sheet(더밸류_v6이교민) 2" xfId="2431" xr:uid="{00000000-0005-0000-0000-0000B6230000}"/>
    <cellStyle name="_-* #,##0_-;-* #,##0_-;_-* &quot;-&quot;_-;_-@_-_추가적립업체명세(완료)V_3황동인대리님_SHB_2011-3_담보sheet(더밸류_v6이교민) 2 2" xfId="2432" xr:uid="{00000000-0005-0000-0000-0000B7230000}"/>
    <cellStyle name="_-* #,##0_-;-* #,##0_-;_-* &quot;-&quot;_-;_-@_-_추가적립업체명세(완료)V_3황동인대리님_SHB_2011-3_담보sheet(더밸류_v6이교민) 2 2 2" xfId="17520" xr:uid="{00000000-0005-0000-0000-0000B8230000}"/>
    <cellStyle name="_-* #,##0_-;-* #,##0_-;_-* &quot;-&quot;_-;_-@_-_추가적립업체명세(완료)V_3황동인대리님_SHB_2011-3_담보sheet(더밸류_v6이교민) 2 2 2 2" xfId="27854" xr:uid="{00000000-0005-0000-0000-0000B9230000}"/>
    <cellStyle name="_-* #,##0_-;-* #,##0_-;_-* &quot;-&quot;_-;_-@_-_추가적립업체명세(완료)V_3황동인대리님_SHB_2011-3_담보sheet(더밸류_v6이교민) 2 2 3" xfId="23647" xr:uid="{00000000-0005-0000-0000-0000BA230000}"/>
    <cellStyle name="_-* #,##0_-;-* #,##0_-;_-* &quot;-&quot;_-;_-@_-_추가적립업체명세(완료)V_3황동인대리님_SHB_2011-3_담보sheet(더밸류_v6이교민) 2 3" xfId="2433" xr:uid="{00000000-0005-0000-0000-0000BB230000}"/>
    <cellStyle name="_-* #,##0_-;-* #,##0_-;_-* &quot;-&quot;_-;_-@_-_추가적립업체명세(완료)V_3황동인대리님_SHB_2011-3_담보sheet(더밸류_v6이교민) 2 3 2" xfId="17521" xr:uid="{00000000-0005-0000-0000-0000BC230000}"/>
    <cellStyle name="_-* #,##0_-;-* #,##0_-;_-* &quot;-&quot;_-;_-@_-_추가적립업체명세(완료)V_3황동인대리님_SHB_2011-3_담보sheet(더밸류_v6이교민) 2 3 2 2" xfId="27855" xr:uid="{00000000-0005-0000-0000-0000BD230000}"/>
    <cellStyle name="_-* #,##0_-;-* #,##0_-;_-* &quot;-&quot;_-;_-@_-_추가적립업체명세(완료)V_3황동인대리님_SHB_2011-3_담보sheet(더밸류_v6이교민) 2 3 3" xfId="23648" xr:uid="{00000000-0005-0000-0000-0000BE230000}"/>
    <cellStyle name="_-* #,##0_-;-* #,##0_-;_-* &quot;-&quot;_-;_-@_-_추가적립업체명세(완료)V_3황동인대리님_SHB_2011-3_담보sheet(더밸류_v6이교민) 2 4" xfId="17519" xr:uid="{00000000-0005-0000-0000-0000BF230000}"/>
    <cellStyle name="_-* #,##0_-;-* #,##0_-;_-* &quot;-&quot;_-;_-@_-_추가적립업체명세(완료)V_3황동인대리님_SHB_2011-3_담보sheet(더밸류_v6이교민) 2 4 2" xfId="27853" xr:uid="{00000000-0005-0000-0000-0000C0230000}"/>
    <cellStyle name="_-* #,##0_-;-* #,##0_-;_-* &quot;-&quot;_-;_-@_-_추가적립업체명세(완료)V_3황동인대리님_SHB_2011-3_담보sheet(더밸류_v6이교민) 2 5" xfId="23646" xr:uid="{00000000-0005-0000-0000-0000C1230000}"/>
    <cellStyle name="_-* #,##0_-;-* #,##0_-;_-* &quot;-&quot;_-;_-@_-_추가적립업체명세(완료)V_3황동인대리님_SHB_2011-3_담보sheet(더밸류_v6이교민) 3" xfId="2434" xr:uid="{00000000-0005-0000-0000-0000C2230000}"/>
    <cellStyle name="_-* #,##0_-;-* #,##0_-;_-* &quot;-&quot;_-;_-@_-_추가적립업체명세(완료)V_3황동인대리님_SHB_2011-3_담보sheet(더밸류_v6이교민) 3 2" xfId="2435" xr:uid="{00000000-0005-0000-0000-0000C3230000}"/>
    <cellStyle name="_-* #,##0_-;-* #,##0_-;_-* &quot;-&quot;_-;_-@_-_추가적립업체명세(완료)V_3황동인대리님_SHB_2011-3_담보sheet(더밸류_v6이교민) 3 2 2" xfId="17523" xr:uid="{00000000-0005-0000-0000-0000C4230000}"/>
    <cellStyle name="_-* #,##0_-;-* #,##0_-;_-* &quot;-&quot;_-;_-@_-_추가적립업체명세(완료)V_3황동인대리님_SHB_2011-3_담보sheet(더밸류_v6이교민) 3 2 2 2" xfId="27857" xr:uid="{00000000-0005-0000-0000-0000C5230000}"/>
    <cellStyle name="_-* #,##0_-;-* #,##0_-;_-* &quot;-&quot;_-;_-@_-_추가적립업체명세(완료)V_3황동인대리님_SHB_2011-3_담보sheet(더밸류_v6이교민) 3 2 3" xfId="23650" xr:uid="{00000000-0005-0000-0000-0000C6230000}"/>
    <cellStyle name="_-* #,##0_-;-* #,##0_-;_-* &quot;-&quot;_-;_-@_-_추가적립업체명세(완료)V_3황동인대리님_SHB_2011-3_담보sheet(더밸류_v6이교민) 3 3" xfId="2436" xr:uid="{00000000-0005-0000-0000-0000C7230000}"/>
    <cellStyle name="_-* #,##0_-;-* #,##0_-;_-* &quot;-&quot;_-;_-@_-_추가적립업체명세(완료)V_3황동인대리님_SHB_2011-3_담보sheet(더밸류_v6이교민) 3 3 2" xfId="17524" xr:uid="{00000000-0005-0000-0000-0000C8230000}"/>
    <cellStyle name="_-* #,##0_-;-* #,##0_-;_-* &quot;-&quot;_-;_-@_-_추가적립업체명세(완료)V_3황동인대리님_SHB_2011-3_담보sheet(더밸류_v6이교민) 3 3 2 2" xfId="27858" xr:uid="{00000000-0005-0000-0000-0000C9230000}"/>
    <cellStyle name="_-* #,##0_-;-* #,##0_-;_-* &quot;-&quot;_-;_-@_-_추가적립업체명세(완료)V_3황동인대리님_SHB_2011-3_담보sheet(더밸류_v6이교민) 3 3 3" xfId="23651" xr:uid="{00000000-0005-0000-0000-0000CA230000}"/>
    <cellStyle name="_-* #,##0_-;-* #,##0_-;_-* &quot;-&quot;_-;_-@_-_추가적립업체명세(완료)V_3황동인대리님_SHB_2011-3_담보sheet(더밸류_v6이교민) 3 4" xfId="17522" xr:uid="{00000000-0005-0000-0000-0000CB230000}"/>
    <cellStyle name="_-* #,##0_-;-* #,##0_-;_-* &quot;-&quot;_-;_-@_-_추가적립업체명세(완료)V_3황동인대리님_SHB_2011-3_담보sheet(더밸류_v6이교민) 3 4 2" xfId="27856" xr:uid="{00000000-0005-0000-0000-0000CC230000}"/>
    <cellStyle name="_-* #,##0_-;-* #,##0_-;_-* &quot;-&quot;_-;_-@_-_추가적립업체명세(완료)V_3황동인대리님_SHB_2011-3_담보sheet(더밸류_v6이교민) 3 5" xfId="23649" xr:uid="{00000000-0005-0000-0000-0000CD230000}"/>
    <cellStyle name="_-* #,##0_-;-* #,##0_-;_-* &quot;-&quot;_-;_-@_-_추가적립업체명세(완료)V_3황동인대리님_SHB_2011-3_담보sheet(더밸류_v6이교민) 4" xfId="2437" xr:uid="{00000000-0005-0000-0000-0000CE230000}"/>
    <cellStyle name="_-* #,##0_-;-* #,##0_-;_-* &quot;-&quot;_-;_-@_-_추가적립업체명세(완료)V_3황동인대리님_SHB_2011-3_담보sheet(더밸류_v6이교민) 4 2" xfId="2438" xr:uid="{00000000-0005-0000-0000-0000CF230000}"/>
    <cellStyle name="_-* #,##0_-;-* #,##0_-;_-* &quot;-&quot;_-;_-@_-_추가적립업체명세(완료)V_3황동인대리님_SHB_2011-3_담보sheet(더밸류_v6이교민) 4 2 2" xfId="17526" xr:uid="{00000000-0005-0000-0000-0000D0230000}"/>
    <cellStyle name="_-* #,##0_-;-* #,##0_-;_-* &quot;-&quot;_-;_-@_-_추가적립업체명세(완료)V_3황동인대리님_SHB_2011-3_담보sheet(더밸류_v6이교민) 4 2 2 2" xfId="27860" xr:uid="{00000000-0005-0000-0000-0000D1230000}"/>
    <cellStyle name="_-* #,##0_-;-* #,##0_-;_-* &quot;-&quot;_-;_-@_-_추가적립업체명세(완료)V_3황동인대리님_SHB_2011-3_담보sheet(더밸류_v6이교민) 4 2 3" xfId="23653" xr:uid="{00000000-0005-0000-0000-0000D2230000}"/>
    <cellStyle name="_-* #,##0_-;-* #,##0_-;_-* &quot;-&quot;_-;_-@_-_추가적립업체명세(완료)V_3황동인대리님_SHB_2011-3_담보sheet(더밸류_v6이교민) 4 3" xfId="2439" xr:uid="{00000000-0005-0000-0000-0000D3230000}"/>
    <cellStyle name="_-* #,##0_-;-* #,##0_-;_-* &quot;-&quot;_-;_-@_-_추가적립업체명세(완료)V_3황동인대리님_SHB_2011-3_담보sheet(더밸류_v6이교민) 4 3 2" xfId="17527" xr:uid="{00000000-0005-0000-0000-0000D4230000}"/>
    <cellStyle name="_-* #,##0_-;-* #,##0_-;_-* &quot;-&quot;_-;_-@_-_추가적립업체명세(완료)V_3황동인대리님_SHB_2011-3_담보sheet(더밸류_v6이교민) 4 3 2 2" xfId="27861" xr:uid="{00000000-0005-0000-0000-0000D5230000}"/>
    <cellStyle name="_-* #,##0_-;-* #,##0_-;_-* &quot;-&quot;_-;_-@_-_추가적립업체명세(완료)V_3황동인대리님_SHB_2011-3_담보sheet(더밸류_v6이교민) 4 3 3" xfId="23654" xr:uid="{00000000-0005-0000-0000-0000D6230000}"/>
    <cellStyle name="_-* #,##0_-;-* #,##0_-;_-* &quot;-&quot;_-;_-@_-_추가적립업체명세(완료)V_3황동인대리님_SHB_2011-3_담보sheet(더밸류_v6이교민) 4 4" xfId="17525" xr:uid="{00000000-0005-0000-0000-0000D7230000}"/>
    <cellStyle name="_-* #,##0_-;-* #,##0_-;_-* &quot;-&quot;_-;_-@_-_추가적립업체명세(완료)V_3황동인대리님_SHB_2011-3_담보sheet(더밸류_v6이교민) 4 4 2" xfId="27859" xr:uid="{00000000-0005-0000-0000-0000D8230000}"/>
    <cellStyle name="_-* #,##0_-;-* #,##0_-;_-* &quot;-&quot;_-;_-@_-_추가적립업체명세(완료)V_3황동인대리님_SHB_2011-3_담보sheet(더밸류_v6이교민) 4 5" xfId="23652" xr:uid="{00000000-0005-0000-0000-0000D9230000}"/>
    <cellStyle name="_-* #,##0_-;-* #,##0_-;_-* &quot;-&quot;_-;_-@_-_추가적립업체명세(완료)V_3황동인대리님_SHB_2011-3_담보sheet(더밸류_v6이교민) 5" xfId="2440" xr:uid="{00000000-0005-0000-0000-0000DA230000}"/>
    <cellStyle name="_-* #,##0_-;-* #,##0_-;_-* &quot;-&quot;_-;_-@_-_추가적립업체명세(완료)V_3황동인대리님_SHB_2011-3_담보sheet(더밸류_v6이교민) 5 2" xfId="17528" xr:uid="{00000000-0005-0000-0000-0000DB230000}"/>
    <cellStyle name="_-* #,##0_-;-* #,##0_-;_-* &quot;-&quot;_-;_-@_-_추가적립업체명세(완료)V_3황동인대리님_SHB_2011-3_담보sheet(더밸류_v6이교민) 5 2 2" xfId="27862" xr:uid="{00000000-0005-0000-0000-0000DC230000}"/>
    <cellStyle name="_-* #,##0_-;-* #,##0_-;_-* &quot;-&quot;_-;_-@_-_추가적립업체명세(완료)V_3황동인대리님_SHB_2011-3_담보sheet(더밸류_v6이교민) 5 3" xfId="23655" xr:uid="{00000000-0005-0000-0000-0000DD230000}"/>
    <cellStyle name="_-* #,##0_-;-* #,##0_-;_-* &quot;-&quot;_-;_-@_-_추가적립업체명세(완료)V_3황동인대리님_SHB_2011-3_담보sheet(더밸류_v6이교민) 6" xfId="2441" xr:uid="{00000000-0005-0000-0000-0000DE230000}"/>
    <cellStyle name="_-* #,##0_-;-* #,##0_-;_-* &quot;-&quot;_-;_-@_-_추가적립업체명세(완료)V_3황동인대리님_SHB_2011-3_담보sheet(더밸류_v6이교민) 6 2" xfId="17529" xr:uid="{00000000-0005-0000-0000-0000DF230000}"/>
    <cellStyle name="_-* #,##0_-;-* #,##0_-;_-* &quot;-&quot;_-;_-@_-_추가적립업체명세(완료)V_3황동인대리님_SHB_2011-3_담보sheet(더밸류_v6이교민) 6 2 2" xfId="27863" xr:uid="{00000000-0005-0000-0000-0000E0230000}"/>
    <cellStyle name="_-* #,##0_-;-* #,##0_-;_-* &quot;-&quot;_-;_-@_-_추가적립업체명세(완료)V_3황동인대리님_SHB_2011-3_담보sheet(더밸류_v6이교민) 6 3" xfId="23656" xr:uid="{00000000-0005-0000-0000-0000E1230000}"/>
    <cellStyle name="_-* #,##0_-;-* #,##0_-;_-* &quot;-&quot;_-;_-@_-_추가적립업체명세(완료)V_3황동인대리님_SHB_2011-3_담보sheet(더밸류_v6이교민) 7" xfId="2442" xr:uid="{00000000-0005-0000-0000-0000E2230000}"/>
    <cellStyle name="_-* #,##0_-;-* #,##0_-;_-* &quot;-&quot;_-;_-@_-_추가적립업체명세(완료)V_3황동인대리님_SHB_2011-3_담보sheet(더밸류_v6이교민) 7 2" xfId="17530" xr:uid="{00000000-0005-0000-0000-0000E3230000}"/>
    <cellStyle name="_-* #,##0_-;-* #,##0_-;_-* &quot;-&quot;_-;_-@_-_추가적립업체명세(완료)V_3황동인대리님_SHB_2011-3_담보sheet(더밸류_v6이교민) 7 2 2" xfId="27864" xr:uid="{00000000-0005-0000-0000-0000E4230000}"/>
    <cellStyle name="_-* #,##0_-;-* #,##0_-;_-* &quot;-&quot;_-;_-@_-_추가적립업체명세(완료)V_3황동인대리님_SHB_2011-3_담보sheet(더밸류_v6이교민) 7 3" xfId="23657" xr:uid="{00000000-0005-0000-0000-0000E5230000}"/>
    <cellStyle name="_-* #,##0_-;-* #,##0_-;_-* &quot;-&quot;_-;_-@_-_추가적립업체명세(완료)V_3황동인대리님_SHB_2011-3_담보sheet(더밸류_v6이교민) 8" xfId="17518" xr:uid="{00000000-0005-0000-0000-0000E6230000}"/>
    <cellStyle name="_-* #,##0_-;-* #,##0_-;_-* &quot;-&quot;_-;_-@_-_추가적립업체명세(완료)V_3황동인대리님_SHB_2011-3_담보sheet(더밸류_v6이교민) 8 2" xfId="27852" xr:uid="{00000000-0005-0000-0000-0000E7230000}"/>
    <cellStyle name="_-* #,##0_-;-* #,##0_-;_-* &quot;-&quot;_-;_-@_-_추가적립업체명세(완료)V_3황동인대리님_SHB_2011-3_담보sheet(더밸류_v6이교민) 9" xfId="23645" xr:uid="{00000000-0005-0000-0000-0000E8230000}"/>
    <cellStyle name="_-* #,##0_-;-* #,##0_-;_-* &quot;-&quot;_-;_-@_-_추가적립업체명세(완료)V_3황동인대리님_SHB_2011-3_담보sheet(더밸류_v6이교민)_차주명관리_20110726_v1" xfId="2443" xr:uid="{00000000-0005-0000-0000-0000E9230000}"/>
    <cellStyle name="_-* #,##0_-;-* #,##0_-;_-* &quot;-&quot;_-;_-@_-_추가적립업체명세(완료)V_3황동인대리님_SHB_2011-3_담보sheet(더밸류_v6이교민)_차주명관리_20110726_v1 2" xfId="2444" xr:uid="{00000000-0005-0000-0000-0000EA230000}"/>
    <cellStyle name="_-* #,##0_-;-* #,##0_-;_-* &quot;-&quot;_-;_-@_-_추가적립업체명세(완료)V_3황동인대리님_SHB_2011-3_담보sheet(더밸류_v6이교민)_차주명관리_20110726_v1 2 2" xfId="2445" xr:uid="{00000000-0005-0000-0000-0000EB230000}"/>
    <cellStyle name="_-* #,##0_-;-* #,##0_-;_-* &quot;-&quot;_-;_-@_-_추가적립업체명세(완료)V_3황동인대리님_SHB_2011-3_담보sheet(더밸류_v6이교민)_차주명관리_20110726_v1 2 2 2" xfId="17533" xr:uid="{00000000-0005-0000-0000-0000EC230000}"/>
    <cellStyle name="_-* #,##0_-;-* #,##0_-;_-* &quot;-&quot;_-;_-@_-_추가적립업체명세(완료)V_3황동인대리님_SHB_2011-3_담보sheet(더밸류_v6이교민)_차주명관리_20110726_v1 2 2 2 2" xfId="27867" xr:uid="{00000000-0005-0000-0000-0000ED230000}"/>
    <cellStyle name="_-* #,##0_-;-* #,##0_-;_-* &quot;-&quot;_-;_-@_-_추가적립업체명세(완료)V_3황동인대리님_SHB_2011-3_담보sheet(더밸류_v6이교민)_차주명관리_20110726_v1 2 2 3" xfId="23660" xr:uid="{00000000-0005-0000-0000-0000EE230000}"/>
    <cellStyle name="_-* #,##0_-;-* #,##0_-;_-* &quot;-&quot;_-;_-@_-_추가적립업체명세(완료)V_3황동인대리님_SHB_2011-3_담보sheet(더밸류_v6이교민)_차주명관리_20110726_v1 2 3" xfId="2446" xr:uid="{00000000-0005-0000-0000-0000EF230000}"/>
    <cellStyle name="_-* #,##0_-;-* #,##0_-;_-* &quot;-&quot;_-;_-@_-_추가적립업체명세(완료)V_3황동인대리님_SHB_2011-3_담보sheet(더밸류_v6이교민)_차주명관리_20110726_v1 2 3 2" xfId="17534" xr:uid="{00000000-0005-0000-0000-0000F0230000}"/>
    <cellStyle name="_-* #,##0_-;-* #,##0_-;_-* &quot;-&quot;_-;_-@_-_추가적립업체명세(완료)V_3황동인대리님_SHB_2011-3_담보sheet(더밸류_v6이교민)_차주명관리_20110726_v1 2 3 2 2" xfId="27868" xr:uid="{00000000-0005-0000-0000-0000F1230000}"/>
    <cellStyle name="_-* #,##0_-;-* #,##0_-;_-* &quot;-&quot;_-;_-@_-_추가적립업체명세(완료)V_3황동인대리님_SHB_2011-3_담보sheet(더밸류_v6이교민)_차주명관리_20110726_v1 2 3 3" xfId="23661" xr:uid="{00000000-0005-0000-0000-0000F2230000}"/>
    <cellStyle name="_-* #,##0_-;-* #,##0_-;_-* &quot;-&quot;_-;_-@_-_추가적립업체명세(완료)V_3황동인대리님_SHB_2011-3_담보sheet(더밸류_v6이교민)_차주명관리_20110726_v1 2 4" xfId="17532" xr:uid="{00000000-0005-0000-0000-0000F3230000}"/>
    <cellStyle name="_-* #,##0_-;-* #,##0_-;_-* &quot;-&quot;_-;_-@_-_추가적립업체명세(완료)V_3황동인대리님_SHB_2011-3_담보sheet(더밸류_v6이교민)_차주명관리_20110726_v1 2 4 2" xfId="27866" xr:uid="{00000000-0005-0000-0000-0000F4230000}"/>
    <cellStyle name="_-* #,##0_-;-* #,##0_-;_-* &quot;-&quot;_-;_-@_-_추가적립업체명세(완료)V_3황동인대리님_SHB_2011-3_담보sheet(더밸류_v6이교민)_차주명관리_20110726_v1 2 5" xfId="23659" xr:uid="{00000000-0005-0000-0000-0000F5230000}"/>
    <cellStyle name="_-* #,##0_-;-* #,##0_-;_-* &quot;-&quot;_-;_-@_-_추가적립업체명세(완료)V_3황동인대리님_SHB_2011-3_담보sheet(더밸류_v6이교민)_차주명관리_20110726_v1 3" xfId="2447" xr:uid="{00000000-0005-0000-0000-0000F6230000}"/>
    <cellStyle name="_-* #,##0_-;-* #,##0_-;_-* &quot;-&quot;_-;_-@_-_추가적립업체명세(완료)V_3황동인대리님_SHB_2011-3_담보sheet(더밸류_v6이교민)_차주명관리_20110726_v1 3 2" xfId="2448" xr:uid="{00000000-0005-0000-0000-0000F7230000}"/>
    <cellStyle name="_-* #,##0_-;-* #,##0_-;_-* &quot;-&quot;_-;_-@_-_추가적립업체명세(완료)V_3황동인대리님_SHB_2011-3_담보sheet(더밸류_v6이교민)_차주명관리_20110726_v1 3 2 2" xfId="17536" xr:uid="{00000000-0005-0000-0000-0000F8230000}"/>
    <cellStyle name="_-* #,##0_-;-* #,##0_-;_-* &quot;-&quot;_-;_-@_-_추가적립업체명세(완료)V_3황동인대리님_SHB_2011-3_담보sheet(더밸류_v6이교민)_차주명관리_20110726_v1 3 2 2 2" xfId="27870" xr:uid="{00000000-0005-0000-0000-0000F9230000}"/>
    <cellStyle name="_-* #,##0_-;-* #,##0_-;_-* &quot;-&quot;_-;_-@_-_추가적립업체명세(완료)V_3황동인대리님_SHB_2011-3_담보sheet(더밸류_v6이교민)_차주명관리_20110726_v1 3 2 3" xfId="23663" xr:uid="{00000000-0005-0000-0000-0000FA230000}"/>
    <cellStyle name="_-* #,##0_-;-* #,##0_-;_-* &quot;-&quot;_-;_-@_-_추가적립업체명세(완료)V_3황동인대리님_SHB_2011-3_담보sheet(더밸류_v6이교민)_차주명관리_20110726_v1 3 3" xfId="2449" xr:uid="{00000000-0005-0000-0000-0000FB230000}"/>
    <cellStyle name="_-* #,##0_-;-* #,##0_-;_-* &quot;-&quot;_-;_-@_-_추가적립업체명세(완료)V_3황동인대리님_SHB_2011-3_담보sheet(더밸류_v6이교민)_차주명관리_20110726_v1 3 3 2" xfId="17537" xr:uid="{00000000-0005-0000-0000-0000FC230000}"/>
    <cellStyle name="_-* #,##0_-;-* #,##0_-;_-* &quot;-&quot;_-;_-@_-_추가적립업체명세(완료)V_3황동인대리님_SHB_2011-3_담보sheet(더밸류_v6이교민)_차주명관리_20110726_v1 3 3 2 2" xfId="27871" xr:uid="{00000000-0005-0000-0000-0000FD230000}"/>
    <cellStyle name="_-* #,##0_-;-* #,##0_-;_-* &quot;-&quot;_-;_-@_-_추가적립업체명세(완료)V_3황동인대리님_SHB_2011-3_담보sheet(더밸류_v6이교민)_차주명관리_20110726_v1 3 3 3" xfId="23664" xr:uid="{00000000-0005-0000-0000-0000FE230000}"/>
    <cellStyle name="_-* #,##0_-;-* #,##0_-;_-* &quot;-&quot;_-;_-@_-_추가적립업체명세(완료)V_3황동인대리님_SHB_2011-3_담보sheet(더밸류_v6이교민)_차주명관리_20110726_v1 3 4" xfId="17535" xr:uid="{00000000-0005-0000-0000-0000FF230000}"/>
    <cellStyle name="_-* #,##0_-;-* #,##0_-;_-* &quot;-&quot;_-;_-@_-_추가적립업체명세(완료)V_3황동인대리님_SHB_2011-3_담보sheet(더밸류_v6이교민)_차주명관리_20110726_v1 3 4 2" xfId="27869" xr:uid="{00000000-0005-0000-0000-000000240000}"/>
    <cellStyle name="_-* #,##0_-;-* #,##0_-;_-* &quot;-&quot;_-;_-@_-_추가적립업체명세(완료)V_3황동인대리님_SHB_2011-3_담보sheet(더밸류_v6이교민)_차주명관리_20110726_v1 3 5" xfId="23662" xr:uid="{00000000-0005-0000-0000-000001240000}"/>
    <cellStyle name="_-* #,##0_-;-* #,##0_-;_-* &quot;-&quot;_-;_-@_-_추가적립업체명세(완료)V_3황동인대리님_SHB_2011-3_담보sheet(더밸류_v6이교민)_차주명관리_20110726_v1 4" xfId="2450" xr:uid="{00000000-0005-0000-0000-000002240000}"/>
    <cellStyle name="_-* #,##0_-;-* #,##0_-;_-* &quot;-&quot;_-;_-@_-_추가적립업체명세(완료)V_3황동인대리님_SHB_2011-3_담보sheet(더밸류_v6이교민)_차주명관리_20110726_v1 4 2" xfId="2451" xr:uid="{00000000-0005-0000-0000-000003240000}"/>
    <cellStyle name="_-* #,##0_-;-* #,##0_-;_-* &quot;-&quot;_-;_-@_-_추가적립업체명세(완료)V_3황동인대리님_SHB_2011-3_담보sheet(더밸류_v6이교민)_차주명관리_20110726_v1 4 2 2" xfId="17539" xr:uid="{00000000-0005-0000-0000-000004240000}"/>
    <cellStyle name="_-* #,##0_-;-* #,##0_-;_-* &quot;-&quot;_-;_-@_-_추가적립업체명세(완료)V_3황동인대리님_SHB_2011-3_담보sheet(더밸류_v6이교민)_차주명관리_20110726_v1 4 2 2 2" xfId="27873" xr:uid="{00000000-0005-0000-0000-000005240000}"/>
    <cellStyle name="_-* #,##0_-;-* #,##0_-;_-* &quot;-&quot;_-;_-@_-_추가적립업체명세(완료)V_3황동인대리님_SHB_2011-3_담보sheet(더밸류_v6이교민)_차주명관리_20110726_v1 4 2 3" xfId="23666" xr:uid="{00000000-0005-0000-0000-000006240000}"/>
    <cellStyle name="_-* #,##0_-;-* #,##0_-;_-* &quot;-&quot;_-;_-@_-_추가적립업체명세(완료)V_3황동인대리님_SHB_2011-3_담보sheet(더밸류_v6이교민)_차주명관리_20110726_v1 4 3" xfId="2452" xr:uid="{00000000-0005-0000-0000-000007240000}"/>
    <cellStyle name="_-* #,##0_-;-* #,##0_-;_-* &quot;-&quot;_-;_-@_-_추가적립업체명세(완료)V_3황동인대리님_SHB_2011-3_담보sheet(더밸류_v6이교민)_차주명관리_20110726_v1 4 3 2" xfId="17540" xr:uid="{00000000-0005-0000-0000-000008240000}"/>
    <cellStyle name="_-* #,##0_-;-* #,##0_-;_-* &quot;-&quot;_-;_-@_-_추가적립업체명세(완료)V_3황동인대리님_SHB_2011-3_담보sheet(더밸류_v6이교민)_차주명관리_20110726_v1 4 3 2 2" xfId="27874" xr:uid="{00000000-0005-0000-0000-000009240000}"/>
    <cellStyle name="_-* #,##0_-;-* #,##0_-;_-* &quot;-&quot;_-;_-@_-_추가적립업체명세(완료)V_3황동인대리님_SHB_2011-3_담보sheet(더밸류_v6이교민)_차주명관리_20110726_v1 4 3 3" xfId="23667" xr:uid="{00000000-0005-0000-0000-00000A240000}"/>
    <cellStyle name="_-* #,##0_-;-* #,##0_-;_-* &quot;-&quot;_-;_-@_-_추가적립업체명세(완료)V_3황동인대리님_SHB_2011-3_담보sheet(더밸류_v6이교민)_차주명관리_20110726_v1 4 4" xfId="17538" xr:uid="{00000000-0005-0000-0000-00000B240000}"/>
    <cellStyle name="_-* #,##0_-;-* #,##0_-;_-* &quot;-&quot;_-;_-@_-_추가적립업체명세(완료)V_3황동인대리님_SHB_2011-3_담보sheet(더밸류_v6이교민)_차주명관리_20110726_v1 4 4 2" xfId="27872" xr:uid="{00000000-0005-0000-0000-00000C240000}"/>
    <cellStyle name="_-* #,##0_-;-* #,##0_-;_-* &quot;-&quot;_-;_-@_-_추가적립업체명세(완료)V_3황동인대리님_SHB_2011-3_담보sheet(더밸류_v6이교민)_차주명관리_20110726_v1 4 5" xfId="23665" xr:uid="{00000000-0005-0000-0000-00000D240000}"/>
    <cellStyle name="_-* #,##0_-;-* #,##0_-;_-* &quot;-&quot;_-;_-@_-_추가적립업체명세(완료)V_3황동인대리님_SHB_2011-3_담보sheet(더밸류_v6이교민)_차주명관리_20110726_v1 5" xfId="2453" xr:uid="{00000000-0005-0000-0000-00000E240000}"/>
    <cellStyle name="_-* #,##0_-;-* #,##0_-;_-* &quot;-&quot;_-;_-@_-_추가적립업체명세(완료)V_3황동인대리님_SHB_2011-3_담보sheet(더밸류_v6이교민)_차주명관리_20110726_v1 5 2" xfId="17541" xr:uid="{00000000-0005-0000-0000-00000F240000}"/>
    <cellStyle name="_-* #,##0_-;-* #,##0_-;_-* &quot;-&quot;_-;_-@_-_추가적립업체명세(완료)V_3황동인대리님_SHB_2011-3_담보sheet(더밸류_v6이교민)_차주명관리_20110726_v1 5 2 2" xfId="27875" xr:uid="{00000000-0005-0000-0000-000010240000}"/>
    <cellStyle name="_-* #,##0_-;-* #,##0_-;_-* &quot;-&quot;_-;_-@_-_추가적립업체명세(완료)V_3황동인대리님_SHB_2011-3_담보sheet(더밸류_v6이교민)_차주명관리_20110726_v1 5 3" xfId="23668" xr:uid="{00000000-0005-0000-0000-000011240000}"/>
    <cellStyle name="_-* #,##0_-;-* #,##0_-;_-* &quot;-&quot;_-;_-@_-_추가적립업체명세(완료)V_3황동인대리님_SHB_2011-3_담보sheet(더밸류_v6이교민)_차주명관리_20110726_v1 6" xfId="2454" xr:uid="{00000000-0005-0000-0000-000012240000}"/>
    <cellStyle name="_-* #,##0_-;-* #,##0_-;_-* &quot;-&quot;_-;_-@_-_추가적립업체명세(완료)V_3황동인대리님_SHB_2011-3_담보sheet(더밸류_v6이교민)_차주명관리_20110726_v1 6 2" xfId="17542" xr:uid="{00000000-0005-0000-0000-000013240000}"/>
    <cellStyle name="_-* #,##0_-;-* #,##0_-;_-* &quot;-&quot;_-;_-@_-_추가적립업체명세(완료)V_3황동인대리님_SHB_2011-3_담보sheet(더밸류_v6이교민)_차주명관리_20110726_v1 6 2 2" xfId="27876" xr:uid="{00000000-0005-0000-0000-000014240000}"/>
    <cellStyle name="_-* #,##0_-;-* #,##0_-;_-* &quot;-&quot;_-;_-@_-_추가적립업체명세(완료)V_3황동인대리님_SHB_2011-3_담보sheet(더밸류_v6이교민)_차주명관리_20110726_v1 6 3" xfId="23669" xr:uid="{00000000-0005-0000-0000-000015240000}"/>
    <cellStyle name="_-* #,##0_-;-* #,##0_-;_-* &quot;-&quot;_-;_-@_-_추가적립업체명세(완료)V_3황동인대리님_SHB_2011-3_담보sheet(더밸류_v6이교민)_차주명관리_20110726_v1 7" xfId="2455" xr:uid="{00000000-0005-0000-0000-000016240000}"/>
    <cellStyle name="_-* #,##0_-;-* #,##0_-;_-* &quot;-&quot;_-;_-@_-_추가적립업체명세(완료)V_3황동인대리님_SHB_2011-3_담보sheet(더밸류_v6이교민)_차주명관리_20110726_v1 7 2" xfId="17543" xr:uid="{00000000-0005-0000-0000-000017240000}"/>
    <cellStyle name="_-* #,##0_-;-* #,##0_-;_-* &quot;-&quot;_-;_-@_-_추가적립업체명세(완료)V_3황동인대리님_SHB_2011-3_담보sheet(더밸류_v6이교민)_차주명관리_20110726_v1 7 2 2" xfId="27877" xr:uid="{00000000-0005-0000-0000-000018240000}"/>
    <cellStyle name="_-* #,##0_-;-* #,##0_-;_-* &quot;-&quot;_-;_-@_-_추가적립업체명세(완료)V_3황동인대리님_SHB_2011-3_담보sheet(더밸류_v6이교민)_차주명관리_20110726_v1 7 3" xfId="23670" xr:uid="{00000000-0005-0000-0000-000019240000}"/>
    <cellStyle name="_-* #,##0_-;-* #,##0_-;_-* &quot;-&quot;_-;_-@_-_추가적립업체명세(완료)V_3황동인대리님_SHB_2011-3_담보sheet(더밸류_v6이교민)_차주명관리_20110726_v1 8" xfId="17531" xr:uid="{00000000-0005-0000-0000-00001A240000}"/>
    <cellStyle name="_-* #,##0_-;-* #,##0_-;_-* &quot;-&quot;_-;_-@_-_추가적립업체명세(완료)V_3황동인대리님_SHB_2011-3_담보sheet(더밸류_v6이교민)_차주명관리_20110726_v1 8 2" xfId="27865" xr:uid="{00000000-0005-0000-0000-00001B240000}"/>
    <cellStyle name="_-* #,##0_-;-* #,##0_-;_-* &quot;-&quot;_-;_-@_-_추가적립업체명세(완료)V_3황동인대리님_SHB_2011-3_담보sheet(더밸류_v6이교민)_차주명관리_20110726_v1 9" xfId="23658" xr:uid="{00000000-0005-0000-0000-00001C240000}"/>
    <cellStyle name="_-* #,##0_-;-* #,##0_-;_-* &quot;-&quot;_-;_-@_-_추가적립업체명세(완료)V_3황동인대리님_Sheet1" xfId="2456" xr:uid="{00000000-0005-0000-0000-00001D240000}"/>
    <cellStyle name="_-* #,##0_-;-* #,##0_-;_-* &quot;-&quot;_-;_-@_-_추가적립업체명세(완료)V_3황동인대리님_Sheet1 2" xfId="2457" xr:uid="{00000000-0005-0000-0000-00001E240000}"/>
    <cellStyle name="_-* #,##0_-;-* #,##0_-;_-* &quot;-&quot;_-;_-@_-_추가적립업체명세(완료)V_3황동인대리님_Sheet1 2 2" xfId="2458" xr:uid="{00000000-0005-0000-0000-00001F240000}"/>
    <cellStyle name="_-* #,##0_-;-* #,##0_-;_-* &quot;-&quot;_-;_-@_-_추가적립업체명세(완료)V_3황동인대리님_Sheet1 2 2 2" xfId="17546" xr:uid="{00000000-0005-0000-0000-000020240000}"/>
    <cellStyle name="_-* #,##0_-;-* #,##0_-;_-* &quot;-&quot;_-;_-@_-_추가적립업체명세(완료)V_3황동인대리님_Sheet1 2 2 2 2" xfId="27880" xr:uid="{00000000-0005-0000-0000-000021240000}"/>
    <cellStyle name="_-* #,##0_-;-* #,##0_-;_-* &quot;-&quot;_-;_-@_-_추가적립업체명세(완료)V_3황동인대리님_Sheet1 2 2 3" xfId="23673" xr:uid="{00000000-0005-0000-0000-000022240000}"/>
    <cellStyle name="_-* #,##0_-;-* #,##0_-;_-* &quot;-&quot;_-;_-@_-_추가적립업체명세(완료)V_3황동인대리님_Sheet1 2 3" xfId="2459" xr:uid="{00000000-0005-0000-0000-000023240000}"/>
    <cellStyle name="_-* #,##0_-;-* #,##0_-;_-* &quot;-&quot;_-;_-@_-_추가적립업체명세(완료)V_3황동인대리님_Sheet1 2 3 2" xfId="17547" xr:uid="{00000000-0005-0000-0000-000024240000}"/>
    <cellStyle name="_-* #,##0_-;-* #,##0_-;_-* &quot;-&quot;_-;_-@_-_추가적립업체명세(완료)V_3황동인대리님_Sheet1 2 3 2 2" xfId="27881" xr:uid="{00000000-0005-0000-0000-000025240000}"/>
    <cellStyle name="_-* #,##0_-;-* #,##0_-;_-* &quot;-&quot;_-;_-@_-_추가적립업체명세(완료)V_3황동인대리님_Sheet1 2 3 3" xfId="23674" xr:uid="{00000000-0005-0000-0000-000026240000}"/>
    <cellStyle name="_-* #,##0_-;-* #,##0_-;_-* &quot;-&quot;_-;_-@_-_추가적립업체명세(완료)V_3황동인대리님_Sheet1 2 4" xfId="17545" xr:uid="{00000000-0005-0000-0000-000027240000}"/>
    <cellStyle name="_-* #,##0_-;-* #,##0_-;_-* &quot;-&quot;_-;_-@_-_추가적립업체명세(완료)V_3황동인대리님_Sheet1 2 4 2" xfId="27879" xr:uid="{00000000-0005-0000-0000-000028240000}"/>
    <cellStyle name="_-* #,##0_-;-* #,##0_-;_-* &quot;-&quot;_-;_-@_-_추가적립업체명세(완료)V_3황동인대리님_Sheet1 2 5" xfId="23672" xr:uid="{00000000-0005-0000-0000-000029240000}"/>
    <cellStyle name="_-* #,##0_-;-* #,##0_-;_-* &quot;-&quot;_-;_-@_-_추가적립업체명세(완료)V_3황동인대리님_Sheet1 3" xfId="2460" xr:uid="{00000000-0005-0000-0000-00002A240000}"/>
    <cellStyle name="_-* #,##0_-;-* #,##0_-;_-* &quot;-&quot;_-;_-@_-_추가적립업체명세(완료)V_3황동인대리님_Sheet1 3 2" xfId="2461" xr:uid="{00000000-0005-0000-0000-00002B240000}"/>
    <cellStyle name="_-* #,##0_-;-* #,##0_-;_-* &quot;-&quot;_-;_-@_-_추가적립업체명세(완료)V_3황동인대리님_Sheet1 3 2 2" xfId="17549" xr:uid="{00000000-0005-0000-0000-00002C240000}"/>
    <cellStyle name="_-* #,##0_-;-* #,##0_-;_-* &quot;-&quot;_-;_-@_-_추가적립업체명세(완료)V_3황동인대리님_Sheet1 3 2 2 2" xfId="27883" xr:uid="{00000000-0005-0000-0000-00002D240000}"/>
    <cellStyle name="_-* #,##0_-;-* #,##0_-;_-* &quot;-&quot;_-;_-@_-_추가적립업체명세(완료)V_3황동인대리님_Sheet1 3 2 3" xfId="23676" xr:uid="{00000000-0005-0000-0000-00002E240000}"/>
    <cellStyle name="_-* #,##0_-;-* #,##0_-;_-* &quot;-&quot;_-;_-@_-_추가적립업체명세(완료)V_3황동인대리님_Sheet1 3 3" xfId="2462" xr:uid="{00000000-0005-0000-0000-00002F240000}"/>
    <cellStyle name="_-* #,##0_-;-* #,##0_-;_-* &quot;-&quot;_-;_-@_-_추가적립업체명세(완료)V_3황동인대리님_Sheet1 3 3 2" xfId="17550" xr:uid="{00000000-0005-0000-0000-000030240000}"/>
    <cellStyle name="_-* #,##0_-;-* #,##0_-;_-* &quot;-&quot;_-;_-@_-_추가적립업체명세(완료)V_3황동인대리님_Sheet1 3 3 2 2" xfId="27884" xr:uid="{00000000-0005-0000-0000-000031240000}"/>
    <cellStyle name="_-* #,##0_-;-* #,##0_-;_-* &quot;-&quot;_-;_-@_-_추가적립업체명세(완료)V_3황동인대리님_Sheet1 3 3 3" xfId="23677" xr:uid="{00000000-0005-0000-0000-000032240000}"/>
    <cellStyle name="_-* #,##0_-;-* #,##0_-;_-* &quot;-&quot;_-;_-@_-_추가적립업체명세(완료)V_3황동인대리님_Sheet1 3 4" xfId="17548" xr:uid="{00000000-0005-0000-0000-000033240000}"/>
    <cellStyle name="_-* #,##0_-;-* #,##0_-;_-* &quot;-&quot;_-;_-@_-_추가적립업체명세(완료)V_3황동인대리님_Sheet1 3 4 2" xfId="27882" xr:uid="{00000000-0005-0000-0000-000034240000}"/>
    <cellStyle name="_-* #,##0_-;-* #,##0_-;_-* &quot;-&quot;_-;_-@_-_추가적립업체명세(완료)V_3황동인대리님_Sheet1 3 5" xfId="23675" xr:uid="{00000000-0005-0000-0000-000035240000}"/>
    <cellStyle name="_-* #,##0_-;-* #,##0_-;_-* &quot;-&quot;_-;_-@_-_추가적립업체명세(완료)V_3황동인대리님_Sheet1 4" xfId="2463" xr:uid="{00000000-0005-0000-0000-000036240000}"/>
    <cellStyle name="_-* #,##0_-;-* #,##0_-;_-* &quot;-&quot;_-;_-@_-_추가적립업체명세(완료)V_3황동인대리님_Sheet1 4 2" xfId="2464" xr:uid="{00000000-0005-0000-0000-000037240000}"/>
    <cellStyle name="_-* #,##0_-;-* #,##0_-;_-* &quot;-&quot;_-;_-@_-_추가적립업체명세(완료)V_3황동인대리님_Sheet1 4 2 2" xfId="17552" xr:uid="{00000000-0005-0000-0000-000038240000}"/>
    <cellStyle name="_-* #,##0_-;-* #,##0_-;_-* &quot;-&quot;_-;_-@_-_추가적립업체명세(완료)V_3황동인대리님_Sheet1 4 2 2 2" xfId="27886" xr:uid="{00000000-0005-0000-0000-000039240000}"/>
    <cellStyle name="_-* #,##0_-;-* #,##0_-;_-* &quot;-&quot;_-;_-@_-_추가적립업체명세(완료)V_3황동인대리님_Sheet1 4 2 3" xfId="23679" xr:uid="{00000000-0005-0000-0000-00003A240000}"/>
    <cellStyle name="_-* #,##0_-;-* #,##0_-;_-* &quot;-&quot;_-;_-@_-_추가적립업체명세(완료)V_3황동인대리님_Sheet1 4 3" xfId="2465" xr:uid="{00000000-0005-0000-0000-00003B240000}"/>
    <cellStyle name="_-* #,##0_-;-* #,##0_-;_-* &quot;-&quot;_-;_-@_-_추가적립업체명세(완료)V_3황동인대리님_Sheet1 4 3 2" xfId="17553" xr:uid="{00000000-0005-0000-0000-00003C240000}"/>
    <cellStyle name="_-* #,##0_-;-* #,##0_-;_-* &quot;-&quot;_-;_-@_-_추가적립업체명세(완료)V_3황동인대리님_Sheet1 4 3 2 2" xfId="27887" xr:uid="{00000000-0005-0000-0000-00003D240000}"/>
    <cellStyle name="_-* #,##0_-;-* #,##0_-;_-* &quot;-&quot;_-;_-@_-_추가적립업체명세(완료)V_3황동인대리님_Sheet1 4 3 3" xfId="23680" xr:uid="{00000000-0005-0000-0000-00003E240000}"/>
    <cellStyle name="_-* #,##0_-;-* #,##0_-;_-* &quot;-&quot;_-;_-@_-_추가적립업체명세(완료)V_3황동인대리님_Sheet1 4 4" xfId="17551" xr:uid="{00000000-0005-0000-0000-00003F240000}"/>
    <cellStyle name="_-* #,##0_-;-* #,##0_-;_-* &quot;-&quot;_-;_-@_-_추가적립업체명세(완료)V_3황동인대리님_Sheet1 4 4 2" xfId="27885" xr:uid="{00000000-0005-0000-0000-000040240000}"/>
    <cellStyle name="_-* #,##0_-;-* #,##0_-;_-* &quot;-&quot;_-;_-@_-_추가적립업체명세(완료)V_3황동인대리님_Sheet1 4 5" xfId="23678" xr:uid="{00000000-0005-0000-0000-000041240000}"/>
    <cellStyle name="_-* #,##0_-;-* #,##0_-;_-* &quot;-&quot;_-;_-@_-_추가적립업체명세(완료)V_3황동인대리님_Sheet1 5" xfId="2466" xr:uid="{00000000-0005-0000-0000-000042240000}"/>
    <cellStyle name="_-* #,##0_-;-* #,##0_-;_-* &quot;-&quot;_-;_-@_-_추가적립업체명세(완료)V_3황동인대리님_Sheet1 5 2" xfId="17554" xr:uid="{00000000-0005-0000-0000-000043240000}"/>
    <cellStyle name="_-* #,##0_-;-* #,##0_-;_-* &quot;-&quot;_-;_-@_-_추가적립업체명세(완료)V_3황동인대리님_Sheet1 5 2 2" xfId="27888" xr:uid="{00000000-0005-0000-0000-000044240000}"/>
    <cellStyle name="_-* #,##0_-;-* #,##0_-;_-* &quot;-&quot;_-;_-@_-_추가적립업체명세(완료)V_3황동인대리님_Sheet1 5 3" xfId="23681" xr:uid="{00000000-0005-0000-0000-000045240000}"/>
    <cellStyle name="_-* #,##0_-;-* #,##0_-;_-* &quot;-&quot;_-;_-@_-_추가적립업체명세(완료)V_3황동인대리님_Sheet1 6" xfId="2467" xr:uid="{00000000-0005-0000-0000-000046240000}"/>
    <cellStyle name="_-* #,##0_-;-* #,##0_-;_-* &quot;-&quot;_-;_-@_-_추가적립업체명세(완료)V_3황동인대리님_Sheet1 6 2" xfId="17555" xr:uid="{00000000-0005-0000-0000-000047240000}"/>
    <cellStyle name="_-* #,##0_-;-* #,##0_-;_-* &quot;-&quot;_-;_-@_-_추가적립업체명세(완료)V_3황동인대리님_Sheet1 6 2 2" xfId="27889" xr:uid="{00000000-0005-0000-0000-000048240000}"/>
    <cellStyle name="_-* #,##0_-;-* #,##0_-;_-* &quot;-&quot;_-;_-@_-_추가적립업체명세(완료)V_3황동인대리님_Sheet1 6 3" xfId="23682" xr:uid="{00000000-0005-0000-0000-000049240000}"/>
    <cellStyle name="_-* #,##0_-;-* #,##0_-;_-* &quot;-&quot;_-;_-@_-_추가적립업체명세(완료)V_3황동인대리님_Sheet1 7" xfId="2468" xr:uid="{00000000-0005-0000-0000-00004A240000}"/>
    <cellStyle name="_-* #,##0_-;-* #,##0_-;_-* &quot;-&quot;_-;_-@_-_추가적립업체명세(완료)V_3황동인대리님_Sheet1 7 2" xfId="17556" xr:uid="{00000000-0005-0000-0000-00004B240000}"/>
    <cellStyle name="_-* #,##0_-;-* #,##0_-;_-* &quot;-&quot;_-;_-@_-_추가적립업체명세(완료)V_3황동인대리님_Sheet1 7 2 2" xfId="27890" xr:uid="{00000000-0005-0000-0000-00004C240000}"/>
    <cellStyle name="_-* #,##0_-;-* #,##0_-;_-* &quot;-&quot;_-;_-@_-_추가적립업체명세(완료)V_3황동인대리님_Sheet1 7 3" xfId="23683" xr:uid="{00000000-0005-0000-0000-00004D240000}"/>
    <cellStyle name="_-* #,##0_-;-* #,##0_-;_-* &quot;-&quot;_-;_-@_-_추가적립업체명세(완료)V_3황동인대리님_Sheet1 8" xfId="17544" xr:uid="{00000000-0005-0000-0000-00004E240000}"/>
    <cellStyle name="_-* #,##0_-;-* #,##0_-;_-* &quot;-&quot;_-;_-@_-_추가적립업체명세(완료)V_3황동인대리님_Sheet1 8 2" xfId="27878" xr:uid="{00000000-0005-0000-0000-00004F240000}"/>
    <cellStyle name="_-* #,##0_-;-* #,##0_-;_-* &quot;-&quot;_-;_-@_-_추가적립업체명세(완료)V_3황동인대리님_Sheet1 9" xfId="23671" xr:uid="{00000000-0005-0000-0000-000050240000}"/>
    <cellStyle name="_-* #,##0_-;-* #,##0_-;_-* &quot;-&quot;_-;_-@_-_추가적립업체명세(완료)V_3황동인대리님_권리분석_v1(최초)-4" xfId="2469" xr:uid="{00000000-0005-0000-0000-000051240000}"/>
    <cellStyle name="_-* #,##0_-;-* #,##0_-;_-* &quot;-&quot;_-;_-@_-_추가적립업체명세(완료)V_3황동인대리님_권리분석_v1(최초)-4 2" xfId="2470" xr:uid="{00000000-0005-0000-0000-000052240000}"/>
    <cellStyle name="_-* #,##0_-;-* #,##0_-;_-* &quot;-&quot;_-;_-@_-_추가적립업체명세(완료)V_3황동인대리님_권리분석_v1(최초)-4 2 2" xfId="2471" xr:uid="{00000000-0005-0000-0000-000053240000}"/>
    <cellStyle name="_-* #,##0_-;-* #,##0_-;_-* &quot;-&quot;_-;_-@_-_추가적립업체명세(완료)V_3황동인대리님_권리분석_v1(최초)-4 2 2 2" xfId="17559" xr:uid="{00000000-0005-0000-0000-000054240000}"/>
    <cellStyle name="_-* #,##0_-;-* #,##0_-;_-* &quot;-&quot;_-;_-@_-_추가적립업체명세(완료)V_3황동인대리님_권리분석_v1(최초)-4 2 2 2 2" xfId="27893" xr:uid="{00000000-0005-0000-0000-000055240000}"/>
    <cellStyle name="_-* #,##0_-;-* #,##0_-;_-* &quot;-&quot;_-;_-@_-_추가적립업체명세(완료)V_3황동인대리님_권리분석_v1(최초)-4 2 2 3" xfId="23686" xr:uid="{00000000-0005-0000-0000-000056240000}"/>
    <cellStyle name="_-* #,##0_-;-* #,##0_-;_-* &quot;-&quot;_-;_-@_-_추가적립업체명세(완료)V_3황동인대리님_권리분석_v1(최초)-4 2 3" xfId="2472" xr:uid="{00000000-0005-0000-0000-000057240000}"/>
    <cellStyle name="_-* #,##0_-;-* #,##0_-;_-* &quot;-&quot;_-;_-@_-_추가적립업체명세(완료)V_3황동인대리님_권리분석_v1(최초)-4 2 3 2" xfId="17560" xr:uid="{00000000-0005-0000-0000-000058240000}"/>
    <cellStyle name="_-* #,##0_-;-* #,##0_-;_-* &quot;-&quot;_-;_-@_-_추가적립업체명세(완료)V_3황동인대리님_권리분석_v1(최초)-4 2 3 2 2" xfId="27894" xr:uid="{00000000-0005-0000-0000-000059240000}"/>
    <cellStyle name="_-* #,##0_-;-* #,##0_-;_-* &quot;-&quot;_-;_-@_-_추가적립업체명세(완료)V_3황동인대리님_권리분석_v1(최초)-4 2 3 3" xfId="23687" xr:uid="{00000000-0005-0000-0000-00005A240000}"/>
    <cellStyle name="_-* #,##0_-;-* #,##0_-;_-* &quot;-&quot;_-;_-@_-_추가적립업체명세(완료)V_3황동인대리님_권리분석_v1(최초)-4 2 4" xfId="17558" xr:uid="{00000000-0005-0000-0000-00005B240000}"/>
    <cellStyle name="_-* #,##0_-;-* #,##0_-;_-* &quot;-&quot;_-;_-@_-_추가적립업체명세(완료)V_3황동인대리님_권리분석_v1(최초)-4 2 4 2" xfId="27892" xr:uid="{00000000-0005-0000-0000-00005C240000}"/>
    <cellStyle name="_-* #,##0_-;-* #,##0_-;_-* &quot;-&quot;_-;_-@_-_추가적립업체명세(완료)V_3황동인대리님_권리분석_v1(최초)-4 2 5" xfId="23685" xr:uid="{00000000-0005-0000-0000-00005D240000}"/>
    <cellStyle name="_-* #,##0_-;-* #,##0_-;_-* &quot;-&quot;_-;_-@_-_추가적립업체명세(완료)V_3황동인대리님_권리분석_v1(최초)-4 3" xfId="2473" xr:uid="{00000000-0005-0000-0000-00005E240000}"/>
    <cellStyle name="_-* #,##0_-;-* #,##0_-;_-* &quot;-&quot;_-;_-@_-_추가적립업체명세(완료)V_3황동인대리님_권리분석_v1(최초)-4 3 2" xfId="2474" xr:uid="{00000000-0005-0000-0000-00005F240000}"/>
    <cellStyle name="_-* #,##0_-;-* #,##0_-;_-* &quot;-&quot;_-;_-@_-_추가적립업체명세(완료)V_3황동인대리님_권리분석_v1(최초)-4 3 2 2" xfId="17562" xr:uid="{00000000-0005-0000-0000-000060240000}"/>
    <cellStyle name="_-* #,##0_-;-* #,##0_-;_-* &quot;-&quot;_-;_-@_-_추가적립업체명세(완료)V_3황동인대리님_권리분석_v1(최초)-4 3 2 2 2" xfId="27896" xr:uid="{00000000-0005-0000-0000-000061240000}"/>
    <cellStyle name="_-* #,##0_-;-* #,##0_-;_-* &quot;-&quot;_-;_-@_-_추가적립업체명세(완료)V_3황동인대리님_권리분석_v1(최초)-4 3 2 3" xfId="23689" xr:uid="{00000000-0005-0000-0000-000062240000}"/>
    <cellStyle name="_-* #,##0_-;-* #,##0_-;_-* &quot;-&quot;_-;_-@_-_추가적립업체명세(완료)V_3황동인대리님_권리분석_v1(최초)-4 3 3" xfId="2475" xr:uid="{00000000-0005-0000-0000-000063240000}"/>
    <cellStyle name="_-* #,##0_-;-* #,##0_-;_-* &quot;-&quot;_-;_-@_-_추가적립업체명세(완료)V_3황동인대리님_권리분석_v1(최초)-4 3 3 2" xfId="17563" xr:uid="{00000000-0005-0000-0000-000064240000}"/>
    <cellStyle name="_-* #,##0_-;-* #,##0_-;_-* &quot;-&quot;_-;_-@_-_추가적립업체명세(완료)V_3황동인대리님_권리분석_v1(최초)-4 3 3 2 2" xfId="27897" xr:uid="{00000000-0005-0000-0000-000065240000}"/>
    <cellStyle name="_-* #,##0_-;-* #,##0_-;_-* &quot;-&quot;_-;_-@_-_추가적립업체명세(완료)V_3황동인대리님_권리분석_v1(최초)-4 3 3 3" xfId="23690" xr:uid="{00000000-0005-0000-0000-000066240000}"/>
    <cellStyle name="_-* #,##0_-;-* #,##0_-;_-* &quot;-&quot;_-;_-@_-_추가적립업체명세(완료)V_3황동인대리님_권리분석_v1(최초)-4 3 4" xfId="17561" xr:uid="{00000000-0005-0000-0000-000067240000}"/>
    <cellStyle name="_-* #,##0_-;-* #,##0_-;_-* &quot;-&quot;_-;_-@_-_추가적립업체명세(완료)V_3황동인대리님_권리분석_v1(최초)-4 3 4 2" xfId="27895" xr:uid="{00000000-0005-0000-0000-000068240000}"/>
    <cellStyle name="_-* #,##0_-;-* #,##0_-;_-* &quot;-&quot;_-;_-@_-_추가적립업체명세(완료)V_3황동인대리님_권리분석_v1(최초)-4 3 5" xfId="23688" xr:uid="{00000000-0005-0000-0000-000069240000}"/>
    <cellStyle name="_-* #,##0_-;-* #,##0_-;_-* &quot;-&quot;_-;_-@_-_추가적립업체명세(완료)V_3황동인대리님_권리분석_v1(최초)-4 4" xfId="2476" xr:uid="{00000000-0005-0000-0000-00006A240000}"/>
    <cellStyle name="_-* #,##0_-;-* #,##0_-;_-* &quot;-&quot;_-;_-@_-_추가적립업체명세(완료)V_3황동인대리님_권리분석_v1(최초)-4 4 2" xfId="2477" xr:uid="{00000000-0005-0000-0000-00006B240000}"/>
    <cellStyle name="_-* #,##0_-;-* #,##0_-;_-* &quot;-&quot;_-;_-@_-_추가적립업체명세(완료)V_3황동인대리님_권리분석_v1(최초)-4 4 2 2" xfId="17565" xr:uid="{00000000-0005-0000-0000-00006C240000}"/>
    <cellStyle name="_-* #,##0_-;-* #,##0_-;_-* &quot;-&quot;_-;_-@_-_추가적립업체명세(완료)V_3황동인대리님_권리분석_v1(최초)-4 4 2 2 2" xfId="27899" xr:uid="{00000000-0005-0000-0000-00006D240000}"/>
    <cellStyle name="_-* #,##0_-;-* #,##0_-;_-* &quot;-&quot;_-;_-@_-_추가적립업체명세(완료)V_3황동인대리님_권리분석_v1(최초)-4 4 2 3" xfId="23692" xr:uid="{00000000-0005-0000-0000-00006E240000}"/>
    <cellStyle name="_-* #,##0_-;-* #,##0_-;_-* &quot;-&quot;_-;_-@_-_추가적립업체명세(완료)V_3황동인대리님_권리분석_v1(최초)-4 4 3" xfId="2478" xr:uid="{00000000-0005-0000-0000-00006F240000}"/>
    <cellStyle name="_-* #,##0_-;-* #,##0_-;_-* &quot;-&quot;_-;_-@_-_추가적립업체명세(완료)V_3황동인대리님_권리분석_v1(최초)-4 4 3 2" xfId="17566" xr:uid="{00000000-0005-0000-0000-000070240000}"/>
    <cellStyle name="_-* #,##0_-;-* #,##0_-;_-* &quot;-&quot;_-;_-@_-_추가적립업체명세(완료)V_3황동인대리님_권리분석_v1(최초)-4 4 3 2 2" xfId="27900" xr:uid="{00000000-0005-0000-0000-000071240000}"/>
    <cellStyle name="_-* #,##0_-;-* #,##0_-;_-* &quot;-&quot;_-;_-@_-_추가적립업체명세(완료)V_3황동인대리님_권리분석_v1(최초)-4 4 3 3" xfId="23693" xr:uid="{00000000-0005-0000-0000-000072240000}"/>
    <cellStyle name="_-* #,##0_-;-* #,##0_-;_-* &quot;-&quot;_-;_-@_-_추가적립업체명세(완료)V_3황동인대리님_권리분석_v1(최초)-4 4 4" xfId="17564" xr:uid="{00000000-0005-0000-0000-000073240000}"/>
    <cellStyle name="_-* #,##0_-;-* #,##0_-;_-* &quot;-&quot;_-;_-@_-_추가적립업체명세(완료)V_3황동인대리님_권리분석_v1(최초)-4 4 4 2" xfId="27898" xr:uid="{00000000-0005-0000-0000-000074240000}"/>
    <cellStyle name="_-* #,##0_-;-* #,##0_-;_-* &quot;-&quot;_-;_-@_-_추가적립업체명세(완료)V_3황동인대리님_권리분석_v1(최초)-4 4 5" xfId="23691" xr:uid="{00000000-0005-0000-0000-000075240000}"/>
    <cellStyle name="_-* #,##0_-;-* #,##0_-;_-* &quot;-&quot;_-;_-@_-_추가적립업체명세(완료)V_3황동인대리님_권리분석_v1(최초)-4 5" xfId="2479" xr:uid="{00000000-0005-0000-0000-000076240000}"/>
    <cellStyle name="_-* #,##0_-;-* #,##0_-;_-* &quot;-&quot;_-;_-@_-_추가적립업체명세(완료)V_3황동인대리님_권리분석_v1(최초)-4 5 2" xfId="17567" xr:uid="{00000000-0005-0000-0000-000077240000}"/>
    <cellStyle name="_-* #,##0_-;-* #,##0_-;_-* &quot;-&quot;_-;_-@_-_추가적립업체명세(완료)V_3황동인대리님_권리분석_v1(최초)-4 5 2 2" xfId="27901" xr:uid="{00000000-0005-0000-0000-000078240000}"/>
    <cellStyle name="_-* #,##0_-;-* #,##0_-;_-* &quot;-&quot;_-;_-@_-_추가적립업체명세(완료)V_3황동인대리님_권리분석_v1(최초)-4 5 3" xfId="23694" xr:uid="{00000000-0005-0000-0000-000079240000}"/>
    <cellStyle name="_-* #,##0_-;-* #,##0_-;_-* &quot;-&quot;_-;_-@_-_추가적립업체명세(완료)V_3황동인대리님_권리분석_v1(최초)-4 6" xfId="2480" xr:uid="{00000000-0005-0000-0000-00007A240000}"/>
    <cellStyle name="_-* #,##0_-;-* #,##0_-;_-* &quot;-&quot;_-;_-@_-_추가적립업체명세(완료)V_3황동인대리님_권리분석_v1(최초)-4 6 2" xfId="17568" xr:uid="{00000000-0005-0000-0000-00007B240000}"/>
    <cellStyle name="_-* #,##0_-;-* #,##0_-;_-* &quot;-&quot;_-;_-@_-_추가적립업체명세(완료)V_3황동인대리님_권리분석_v1(최초)-4 6 2 2" xfId="27902" xr:uid="{00000000-0005-0000-0000-00007C240000}"/>
    <cellStyle name="_-* #,##0_-;-* #,##0_-;_-* &quot;-&quot;_-;_-@_-_추가적립업체명세(완료)V_3황동인대리님_권리분석_v1(최초)-4 6 3" xfId="23695" xr:uid="{00000000-0005-0000-0000-00007D240000}"/>
    <cellStyle name="_-* #,##0_-;-* #,##0_-;_-* &quot;-&quot;_-;_-@_-_추가적립업체명세(완료)V_3황동인대리님_권리분석_v1(최초)-4 7" xfId="2481" xr:uid="{00000000-0005-0000-0000-00007E240000}"/>
    <cellStyle name="_-* #,##0_-;-* #,##0_-;_-* &quot;-&quot;_-;_-@_-_추가적립업체명세(완료)V_3황동인대리님_권리분석_v1(최초)-4 7 2" xfId="17569" xr:uid="{00000000-0005-0000-0000-00007F240000}"/>
    <cellStyle name="_-* #,##0_-;-* #,##0_-;_-* &quot;-&quot;_-;_-@_-_추가적립업체명세(완료)V_3황동인대리님_권리분석_v1(최초)-4 7 2 2" xfId="27903" xr:uid="{00000000-0005-0000-0000-000080240000}"/>
    <cellStyle name="_-* #,##0_-;-* #,##0_-;_-* &quot;-&quot;_-;_-@_-_추가적립업체명세(완료)V_3황동인대리님_권리분석_v1(최초)-4 7 3" xfId="23696" xr:uid="{00000000-0005-0000-0000-000081240000}"/>
    <cellStyle name="_-* #,##0_-;-* #,##0_-;_-* &quot;-&quot;_-;_-@_-_추가적립업체명세(완료)V_3황동인대리님_권리분석_v1(최초)-4 8" xfId="17557" xr:uid="{00000000-0005-0000-0000-000082240000}"/>
    <cellStyle name="_-* #,##0_-;-* #,##0_-;_-* &quot;-&quot;_-;_-@_-_추가적립업체명세(완료)V_3황동인대리님_권리분석_v1(최초)-4 8 2" xfId="27891" xr:uid="{00000000-0005-0000-0000-000083240000}"/>
    <cellStyle name="_-* #,##0_-;-* #,##0_-;_-* &quot;-&quot;_-;_-@_-_추가적립업체명세(완료)V_3황동인대리님_권리분석_v1(최초)-4 9" xfId="23684" xr:uid="{00000000-0005-0000-0000-000084240000}"/>
    <cellStyle name="_-* #,##0_-;-* #,##0_-;_-* &quot;-&quot;_-;_-@_-_추가충당금명세_0812_v1" xfId="2482" xr:uid="{00000000-0005-0000-0000-000085240000}"/>
    <cellStyle name="_-* #,##0_-;-* #,##0_-;_-* &quot;-&quot;_-;_-@_-_추가충당금명세_0812_v1 10" xfId="2483" xr:uid="{00000000-0005-0000-0000-000086240000}"/>
    <cellStyle name="_-* #,##0_-;-* #,##0_-;_-* &quot;-&quot;_-;_-@_-_추가충당금명세_0812_v1 10 2" xfId="17571" xr:uid="{00000000-0005-0000-0000-000087240000}"/>
    <cellStyle name="_-* #,##0_-;-* #,##0_-;_-* &quot;-&quot;_-;_-@_-_추가충당금명세_0812_v1 10 2 2" xfId="27905" xr:uid="{00000000-0005-0000-0000-000088240000}"/>
    <cellStyle name="_-* #,##0_-;-* #,##0_-;_-* &quot;-&quot;_-;_-@_-_추가충당금명세_0812_v1 10 3" xfId="23698" xr:uid="{00000000-0005-0000-0000-000089240000}"/>
    <cellStyle name="_-* #,##0_-;-* #,##0_-;_-* &quot;-&quot;_-;_-@_-_추가충당금명세_0812_v1 11" xfId="2484" xr:uid="{00000000-0005-0000-0000-00008A240000}"/>
    <cellStyle name="_-* #,##0_-;-* #,##0_-;_-* &quot;-&quot;_-;_-@_-_추가충당금명세_0812_v1 11 2" xfId="17572" xr:uid="{00000000-0005-0000-0000-00008B240000}"/>
    <cellStyle name="_-* #,##0_-;-* #,##0_-;_-* &quot;-&quot;_-;_-@_-_추가충당금명세_0812_v1 11 2 2" xfId="27906" xr:uid="{00000000-0005-0000-0000-00008C240000}"/>
    <cellStyle name="_-* #,##0_-;-* #,##0_-;_-* &quot;-&quot;_-;_-@_-_추가충당금명세_0812_v1 11 3" xfId="23699" xr:uid="{00000000-0005-0000-0000-00008D240000}"/>
    <cellStyle name="_-* #,##0_-;-* #,##0_-;_-* &quot;-&quot;_-;_-@_-_추가충당금명세_0812_v1 12" xfId="17570" xr:uid="{00000000-0005-0000-0000-00008E240000}"/>
    <cellStyle name="_-* #,##0_-;-* #,##0_-;_-* &quot;-&quot;_-;_-@_-_추가충당금명세_0812_v1 12 2" xfId="27904" xr:uid="{00000000-0005-0000-0000-00008F240000}"/>
    <cellStyle name="_-* #,##0_-;-* #,##0_-;_-* &quot;-&quot;_-;_-@_-_추가충당금명세_0812_v1 13" xfId="23697" xr:uid="{00000000-0005-0000-0000-000090240000}"/>
    <cellStyle name="_-* #,##0_-;-* #,##0_-;_-* &quot;-&quot;_-;_-@_-_추가충당금명세_0812_v1 2" xfId="2485" xr:uid="{00000000-0005-0000-0000-000091240000}"/>
    <cellStyle name="_-* #,##0_-;-* #,##0_-;_-* &quot;-&quot;_-;_-@_-_추가충당금명세_0812_v1 2 10" xfId="23700" xr:uid="{00000000-0005-0000-0000-000092240000}"/>
    <cellStyle name="_-* #,##0_-;-* #,##0_-;_-* &quot;-&quot;_-;_-@_-_추가충당금명세_0812_v1 2 2" xfId="2486" xr:uid="{00000000-0005-0000-0000-000093240000}"/>
    <cellStyle name="_-* #,##0_-;-* #,##0_-;_-* &quot;-&quot;_-;_-@_-_추가충당금명세_0812_v1 2 2 2" xfId="2487" xr:uid="{00000000-0005-0000-0000-000094240000}"/>
    <cellStyle name="_-* #,##0_-;-* #,##0_-;_-* &quot;-&quot;_-;_-@_-_추가충당금명세_0812_v1 2 2 2 2" xfId="2488" xr:uid="{00000000-0005-0000-0000-000095240000}"/>
    <cellStyle name="_-* #,##0_-;-* #,##0_-;_-* &quot;-&quot;_-;_-@_-_추가충당금명세_0812_v1 2 2 2 2 2" xfId="17576" xr:uid="{00000000-0005-0000-0000-000096240000}"/>
    <cellStyle name="_-* #,##0_-;-* #,##0_-;_-* &quot;-&quot;_-;_-@_-_추가충당금명세_0812_v1 2 2 2 2 2 2" xfId="27910" xr:uid="{00000000-0005-0000-0000-000097240000}"/>
    <cellStyle name="_-* #,##0_-;-* #,##0_-;_-* &quot;-&quot;_-;_-@_-_추가충당금명세_0812_v1 2 2 2 2 3" xfId="23703" xr:uid="{00000000-0005-0000-0000-000098240000}"/>
    <cellStyle name="_-* #,##0_-;-* #,##0_-;_-* &quot;-&quot;_-;_-@_-_추가충당금명세_0812_v1 2 2 2 3" xfId="2489" xr:uid="{00000000-0005-0000-0000-000099240000}"/>
    <cellStyle name="_-* #,##0_-;-* #,##0_-;_-* &quot;-&quot;_-;_-@_-_추가충당금명세_0812_v1 2 2 2 3 2" xfId="17577" xr:uid="{00000000-0005-0000-0000-00009A240000}"/>
    <cellStyle name="_-* #,##0_-;-* #,##0_-;_-* &quot;-&quot;_-;_-@_-_추가충당금명세_0812_v1 2 2 2 3 2 2" xfId="27911" xr:uid="{00000000-0005-0000-0000-00009B240000}"/>
    <cellStyle name="_-* #,##0_-;-* #,##0_-;_-* &quot;-&quot;_-;_-@_-_추가충당금명세_0812_v1 2 2 2 3 3" xfId="23704" xr:uid="{00000000-0005-0000-0000-00009C240000}"/>
    <cellStyle name="_-* #,##0_-;-* #,##0_-;_-* &quot;-&quot;_-;_-@_-_추가충당금명세_0812_v1 2 2 2 4" xfId="17575" xr:uid="{00000000-0005-0000-0000-00009D240000}"/>
    <cellStyle name="_-* #,##0_-;-* #,##0_-;_-* &quot;-&quot;_-;_-@_-_추가충당금명세_0812_v1 2 2 2 4 2" xfId="27909" xr:uid="{00000000-0005-0000-0000-00009E240000}"/>
    <cellStyle name="_-* #,##0_-;-* #,##0_-;_-* &quot;-&quot;_-;_-@_-_추가충당금명세_0812_v1 2 2 2 5" xfId="23702" xr:uid="{00000000-0005-0000-0000-00009F240000}"/>
    <cellStyle name="_-* #,##0_-;-* #,##0_-;_-* &quot;-&quot;_-;_-@_-_추가충당금명세_0812_v1 2 2 3" xfId="2490" xr:uid="{00000000-0005-0000-0000-0000A0240000}"/>
    <cellStyle name="_-* #,##0_-;-* #,##0_-;_-* &quot;-&quot;_-;_-@_-_추가충당금명세_0812_v1 2 2 3 2" xfId="2491" xr:uid="{00000000-0005-0000-0000-0000A1240000}"/>
    <cellStyle name="_-* #,##0_-;-* #,##0_-;_-* &quot;-&quot;_-;_-@_-_추가충당금명세_0812_v1 2 2 3 2 2" xfId="17579" xr:uid="{00000000-0005-0000-0000-0000A2240000}"/>
    <cellStyle name="_-* #,##0_-;-* #,##0_-;_-* &quot;-&quot;_-;_-@_-_추가충당금명세_0812_v1 2 2 3 2 2 2" xfId="27913" xr:uid="{00000000-0005-0000-0000-0000A3240000}"/>
    <cellStyle name="_-* #,##0_-;-* #,##0_-;_-* &quot;-&quot;_-;_-@_-_추가충당금명세_0812_v1 2 2 3 2 3" xfId="23706" xr:uid="{00000000-0005-0000-0000-0000A4240000}"/>
    <cellStyle name="_-* #,##0_-;-* #,##0_-;_-* &quot;-&quot;_-;_-@_-_추가충당금명세_0812_v1 2 2 3 3" xfId="2492" xr:uid="{00000000-0005-0000-0000-0000A5240000}"/>
    <cellStyle name="_-* #,##0_-;-* #,##0_-;_-* &quot;-&quot;_-;_-@_-_추가충당금명세_0812_v1 2 2 3 3 2" xfId="17580" xr:uid="{00000000-0005-0000-0000-0000A6240000}"/>
    <cellStyle name="_-* #,##0_-;-* #,##0_-;_-* &quot;-&quot;_-;_-@_-_추가충당금명세_0812_v1 2 2 3 3 2 2" xfId="27914" xr:uid="{00000000-0005-0000-0000-0000A7240000}"/>
    <cellStyle name="_-* #,##0_-;-* #,##0_-;_-* &quot;-&quot;_-;_-@_-_추가충당금명세_0812_v1 2 2 3 3 3" xfId="23707" xr:uid="{00000000-0005-0000-0000-0000A8240000}"/>
    <cellStyle name="_-* #,##0_-;-* #,##0_-;_-* &quot;-&quot;_-;_-@_-_추가충당금명세_0812_v1 2 2 3 4" xfId="17578" xr:uid="{00000000-0005-0000-0000-0000A9240000}"/>
    <cellStyle name="_-* #,##0_-;-* #,##0_-;_-* &quot;-&quot;_-;_-@_-_추가충당금명세_0812_v1 2 2 3 4 2" xfId="27912" xr:uid="{00000000-0005-0000-0000-0000AA240000}"/>
    <cellStyle name="_-* #,##0_-;-* #,##0_-;_-* &quot;-&quot;_-;_-@_-_추가충당금명세_0812_v1 2 2 3 5" xfId="23705" xr:uid="{00000000-0005-0000-0000-0000AB240000}"/>
    <cellStyle name="_-* #,##0_-;-* #,##0_-;_-* &quot;-&quot;_-;_-@_-_추가충당금명세_0812_v1 2 2 4" xfId="2493" xr:uid="{00000000-0005-0000-0000-0000AC240000}"/>
    <cellStyle name="_-* #,##0_-;-* #,##0_-;_-* &quot;-&quot;_-;_-@_-_추가충당금명세_0812_v1 2 2 4 2" xfId="2494" xr:uid="{00000000-0005-0000-0000-0000AD240000}"/>
    <cellStyle name="_-* #,##0_-;-* #,##0_-;_-* &quot;-&quot;_-;_-@_-_추가충당금명세_0812_v1 2 2 4 2 2" xfId="17582" xr:uid="{00000000-0005-0000-0000-0000AE240000}"/>
    <cellStyle name="_-* #,##0_-;-* #,##0_-;_-* &quot;-&quot;_-;_-@_-_추가충당금명세_0812_v1 2 2 4 2 2 2" xfId="27916" xr:uid="{00000000-0005-0000-0000-0000AF240000}"/>
    <cellStyle name="_-* #,##0_-;-* #,##0_-;_-* &quot;-&quot;_-;_-@_-_추가충당금명세_0812_v1 2 2 4 2 3" xfId="23709" xr:uid="{00000000-0005-0000-0000-0000B0240000}"/>
    <cellStyle name="_-* #,##0_-;-* #,##0_-;_-* &quot;-&quot;_-;_-@_-_추가충당금명세_0812_v1 2 2 4 3" xfId="2495" xr:uid="{00000000-0005-0000-0000-0000B1240000}"/>
    <cellStyle name="_-* #,##0_-;-* #,##0_-;_-* &quot;-&quot;_-;_-@_-_추가충당금명세_0812_v1 2 2 4 3 2" xfId="17583" xr:uid="{00000000-0005-0000-0000-0000B2240000}"/>
    <cellStyle name="_-* #,##0_-;-* #,##0_-;_-* &quot;-&quot;_-;_-@_-_추가충당금명세_0812_v1 2 2 4 3 2 2" xfId="27917" xr:uid="{00000000-0005-0000-0000-0000B3240000}"/>
    <cellStyle name="_-* #,##0_-;-* #,##0_-;_-* &quot;-&quot;_-;_-@_-_추가충당금명세_0812_v1 2 2 4 3 3" xfId="23710" xr:uid="{00000000-0005-0000-0000-0000B4240000}"/>
    <cellStyle name="_-* #,##0_-;-* #,##0_-;_-* &quot;-&quot;_-;_-@_-_추가충당금명세_0812_v1 2 2 4 4" xfId="17581" xr:uid="{00000000-0005-0000-0000-0000B5240000}"/>
    <cellStyle name="_-* #,##0_-;-* #,##0_-;_-* &quot;-&quot;_-;_-@_-_추가충당금명세_0812_v1 2 2 4 4 2" xfId="27915" xr:uid="{00000000-0005-0000-0000-0000B6240000}"/>
    <cellStyle name="_-* #,##0_-;-* #,##0_-;_-* &quot;-&quot;_-;_-@_-_추가충당금명세_0812_v1 2 2 4 5" xfId="23708" xr:uid="{00000000-0005-0000-0000-0000B7240000}"/>
    <cellStyle name="_-* #,##0_-;-* #,##0_-;_-* &quot;-&quot;_-;_-@_-_추가충당금명세_0812_v1 2 2 5" xfId="2496" xr:uid="{00000000-0005-0000-0000-0000B8240000}"/>
    <cellStyle name="_-* #,##0_-;-* #,##0_-;_-* &quot;-&quot;_-;_-@_-_추가충당금명세_0812_v1 2 2 5 2" xfId="17584" xr:uid="{00000000-0005-0000-0000-0000B9240000}"/>
    <cellStyle name="_-* #,##0_-;-* #,##0_-;_-* &quot;-&quot;_-;_-@_-_추가충당금명세_0812_v1 2 2 5 2 2" xfId="27918" xr:uid="{00000000-0005-0000-0000-0000BA240000}"/>
    <cellStyle name="_-* #,##0_-;-* #,##0_-;_-* &quot;-&quot;_-;_-@_-_추가충당금명세_0812_v1 2 2 5 3" xfId="23711" xr:uid="{00000000-0005-0000-0000-0000BB240000}"/>
    <cellStyle name="_-* #,##0_-;-* #,##0_-;_-* &quot;-&quot;_-;_-@_-_추가충당금명세_0812_v1 2 2 6" xfId="2497" xr:uid="{00000000-0005-0000-0000-0000BC240000}"/>
    <cellStyle name="_-* #,##0_-;-* #,##0_-;_-* &quot;-&quot;_-;_-@_-_추가충당금명세_0812_v1 2 2 6 2" xfId="17585" xr:uid="{00000000-0005-0000-0000-0000BD240000}"/>
    <cellStyle name="_-* #,##0_-;-* #,##0_-;_-* &quot;-&quot;_-;_-@_-_추가충당금명세_0812_v1 2 2 6 2 2" xfId="27919" xr:uid="{00000000-0005-0000-0000-0000BE240000}"/>
    <cellStyle name="_-* #,##0_-;-* #,##0_-;_-* &quot;-&quot;_-;_-@_-_추가충당금명세_0812_v1 2 2 6 3" xfId="23712" xr:uid="{00000000-0005-0000-0000-0000BF240000}"/>
    <cellStyle name="_-* #,##0_-;-* #,##0_-;_-* &quot;-&quot;_-;_-@_-_추가충당금명세_0812_v1 2 2 7" xfId="2498" xr:uid="{00000000-0005-0000-0000-0000C0240000}"/>
    <cellStyle name="_-* #,##0_-;-* #,##0_-;_-* &quot;-&quot;_-;_-@_-_추가충당금명세_0812_v1 2 2 7 2" xfId="17586" xr:uid="{00000000-0005-0000-0000-0000C1240000}"/>
    <cellStyle name="_-* #,##0_-;-* #,##0_-;_-* &quot;-&quot;_-;_-@_-_추가충당금명세_0812_v1 2 2 7 2 2" xfId="27920" xr:uid="{00000000-0005-0000-0000-0000C2240000}"/>
    <cellStyle name="_-* #,##0_-;-* #,##0_-;_-* &quot;-&quot;_-;_-@_-_추가충당금명세_0812_v1 2 2 7 3" xfId="23713" xr:uid="{00000000-0005-0000-0000-0000C3240000}"/>
    <cellStyle name="_-* #,##0_-;-* #,##0_-;_-* &quot;-&quot;_-;_-@_-_추가충당금명세_0812_v1 2 2 8" xfId="17574" xr:uid="{00000000-0005-0000-0000-0000C4240000}"/>
    <cellStyle name="_-* #,##0_-;-* #,##0_-;_-* &quot;-&quot;_-;_-@_-_추가충당금명세_0812_v1 2 2 8 2" xfId="27908" xr:uid="{00000000-0005-0000-0000-0000C5240000}"/>
    <cellStyle name="_-* #,##0_-;-* #,##0_-;_-* &quot;-&quot;_-;_-@_-_추가충당금명세_0812_v1 2 2 9" xfId="23701" xr:uid="{00000000-0005-0000-0000-0000C6240000}"/>
    <cellStyle name="_-* #,##0_-;-* #,##0_-;_-* &quot;-&quot;_-;_-@_-_추가충당금명세_0812_v1 2 3" xfId="2499" xr:uid="{00000000-0005-0000-0000-0000C7240000}"/>
    <cellStyle name="_-* #,##0_-;-* #,##0_-;_-* &quot;-&quot;_-;_-@_-_추가충당금명세_0812_v1 2 3 2" xfId="2500" xr:uid="{00000000-0005-0000-0000-0000C8240000}"/>
    <cellStyle name="_-* #,##0_-;-* #,##0_-;_-* &quot;-&quot;_-;_-@_-_추가충당금명세_0812_v1 2 3 2 2" xfId="17588" xr:uid="{00000000-0005-0000-0000-0000C9240000}"/>
    <cellStyle name="_-* #,##0_-;-* #,##0_-;_-* &quot;-&quot;_-;_-@_-_추가충당금명세_0812_v1 2 3 2 2 2" xfId="27922" xr:uid="{00000000-0005-0000-0000-0000CA240000}"/>
    <cellStyle name="_-* #,##0_-;-* #,##0_-;_-* &quot;-&quot;_-;_-@_-_추가충당금명세_0812_v1 2 3 2 3" xfId="23715" xr:uid="{00000000-0005-0000-0000-0000CB240000}"/>
    <cellStyle name="_-* #,##0_-;-* #,##0_-;_-* &quot;-&quot;_-;_-@_-_추가충당금명세_0812_v1 2 3 3" xfId="2501" xr:uid="{00000000-0005-0000-0000-0000CC240000}"/>
    <cellStyle name="_-* #,##0_-;-* #,##0_-;_-* &quot;-&quot;_-;_-@_-_추가충당금명세_0812_v1 2 3 3 2" xfId="17589" xr:uid="{00000000-0005-0000-0000-0000CD240000}"/>
    <cellStyle name="_-* #,##0_-;-* #,##0_-;_-* &quot;-&quot;_-;_-@_-_추가충당금명세_0812_v1 2 3 3 2 2" xfId="27923" xr:uid="{00000000-0005-0000-0000-0000CE240000}"/>
    <cellStyle name="_-* #,##0_-;-* #,##0_-;_-* &quot;-&quot;_-;_-@_-_추가충당금명세_0812_v1 2 3 3 3" xfId="23716" xr:uid="{00000000-0005-0000-0000-0000CF240000}"/>
    <cellStyle name="_-* #,##0_-;-* #,##0_-;_-* &quot;-&quot;_-;_-@_-_추가충당금명세_0812_v1 2 3 4" xfId="17587" xr:uid="{00000000-0005-0000-0000-0000D0240000}"/>
    <cellStyle name="_-* #,##0_-;-* #,##0_-;_-* &quot;-&quot;_-;_-@_-_추가충당금명세_0812_v1 2 3 4 2" xfId="27921" xr:uid="{00000000-0005-0000-0000-0000D1240000}"/>
    <cellStyle name="_-* #,##0_-;-* #,##0_-;_-* &quot;-&quot;_-;_-@_-_추가충당금명세_0812_v1 2 3 5" xfId="23714" xr:uid="{00000000-0005-0000-0000-0000D2240000}"/>
    <cellStyle name="_-* #,##0_-;-* #,##0_-;_-* &quot;-&quot;_-;_-@_-_추가충당금명세_0812_v1 2 4" xfId="2502" xr:uid="{00000000-0005-0000-0000-0000D3240000}"/>
    <cellStyle name="_-* #,##0_-;-* #,##0_-;_-* &quot;-&quot;_-;_-@_-_추가충당금명세_0812_v1 2 4 2" xfId="2503" xr:uid="{00000000-0005-0000-0000-0000D4240000}"/>
    <cellStyle name="_-* #,##0_-;-* #,##0_-;_-* &quot;-&quot;_-;_-@_-_추가충당금명세_0812_v1 2 4 2 2" xfId="17591" xr:uid="{00000000-0005-0000-0000-0000D5240000}"/>
    <cellStyle name="_-* #,##0_-;-* #,##0_-;_-* &quot;-&quot;_-;_-@_-_추가충당금명세_0812_v1 2 4 2 2 2" xfId="27925" xr:uid="{00000000-0005-0000-0000-0000D6240000}"/>
    <cellStyle name="_-* #,##0_-;-* #,##0_-;_-* &quot;-&quot;_-;_-@_-_추가충당금명세_0812_v1 2 4 2 3" xfId="23718" xr:uid="{00000000-0005-0000-0000-0000D7240000}"/>
    <cellStyle name="_-* #,##0_-;-* #,##0_-;_-* &quot;-&quot;_-;_-@_-_추가충당금명세_0812_v1 2 4 3" xfId="2504" xr:uid="{00000000-0005-0000-0000-0000D8240000}"/>
    <cellStyle name="_-* #,##0_-;-* #,##0_-;_-* &quot;-&quot;_-;_-@_-_추가충당금명세_0812_v1 2 4 3 2" xfId="17592" xr:uid="{00000000-0005-0000-0000-0000D9240000}"/>
    <cellStyle name="_-* #,##0_-;-* #,##0_-;_-* &quot;-&quot;_-;_-@_-_추가충당금명세_0812_v1 2 4 3 2 2" xfId="27926" xr:uid="{00000000-0005-0000-0000-0000DA240000}"/>
    <cellStyle name="_-* #,##0_-;-* #,##0_-;_-* &quot;-&quot;_-;_-@_-_추가충당금명세_0812_v1 2 4 3 3" xfId="23719" xr:uid="{00000000-0005-0000-0000-0000DB240000}"/>
    <cellStyle name="_-* #,##0_-;-* #,##0_-;_-* &quot;-&quot;_-;_-@_-_추가충당금명세_0812_v1 2 4 4" xfId="17590" xr:uid="{00000000-0005-0000-0000-0000DC240000}"/>
    <cellStyle name="_-* #,##0_-;-* #,##0_-;_-* &quot;-&quot;_-;_-@_-_추가충당금명세_0812_v1 2 4 4 2" xfId="27924" xr:uid="{00000000-0005-0000-0000-0000DD240000}"/>
    <cellStyle name="_-* #,##0_-;-* #,##0_-;_-* &quot;-&quot;_-;_-@_-_추가충당금명세_0812_v1 2 4 5" xfId="23717" xr:uid="{00000000-0005-0000-0000-0000DE240000}"/>
    <cellStyle name="_-* #,##0_-;-* #,##0_-;_-* &quot;-&quot;_-;_-@_-_추가충당금명세_0812_v1 2 5" xfId="2505" xr:uid="{00000000-0005-0000-0000-0000DF240000}"/>
    <cellStyle name="_-* #,##0_-;-* #,##0_-;_-* &quot;-&quot;_-;_-@_-_추가충당금명세_0812_v1 2 5 2" xfId="2506" xr:uid="{00000000-0005-0000-0000-0000E0240000}"/>
    <cellStyle name="_-* #,##0_-;-* #,##0_-;_-* &quot;-&quot;_-;_-@_-_추가충당금명세_0812_v1 2 5 2 2" xfId="17594" xr:uid="{00000000-0005-0000-0000-0000E1240000}"/>
    <cellStyle name="_-* #,##0_-;-* #,##0_-;_-* &quot;-&quot;_-;_-@_-_추가충당금명세_0812_v1 2 5 2 2 2" xfId="27928" xr:uid="{00000000-0005-0000-0000-0000E2240000}"/>
    <cellStyle name="_-* #,##0_-;-* #,##0_-;_-* &quot;-&quot;_-;_-@_-_추가충당금명세_0812_v1 2 5 2 3" xfId="23721" xr:uid="{00000000-0005-0000-0000-0000E3240000}"/>
    <cellStyle name="_-* #,##0_-;-* #,##0_-;_-* &quot;-&quot;_-;_-@_-_추가충당금명세_0812_v1 2 5 3" xfId="2507" xr:uid="{00000000-0005-0000-0000-0000E4240000}"/>
    <cellStyle name="_-* #,##0_-;-* #,##0_-;_-* &quot;-&quot;_-;_-@_-_추가충당금명세_0812_v1 2 5 3 2" xfId="17595" xr:uid="{00000000-0005-0000-0000-0000E5240000}"/>
    <cellStyle name="_-* #,##0_-;-* #,##0_-;_-* &quot;-&quot;_-;_-@_-_추가충당금명세_0812_v1 2 5 3 2 2" xfId="27929" xr:uid="{00000000-0005-0000-0000-0000E6240000}"/>
    <cellStyle name="_-* #,##0_-;-* #,##0_-;_-* &quot;-&quot;_-;_-@_-_추가충당금명세_0812_v1 2 5 3 3" xfId="23722" xr:uid="{00000000-0005-0000-0000-0000E7240000}"/>
    <cellStyle name="_-* #,##0_-;-* #,##0_-;_-* &quot;-&quot;_-;_-@_-_추가충당금명세_0812_v1 2 5 4" xfId="17593" xr:uid="{00000000-0005-0000-0000-0000E8240000}"/>
    <cellStyle name="_-* #,##0_-;-* #,##0_-;_-* &quot;-&quot;_-;_-@_-_추가충당금명세_0812_v1 2 5 4 2" xfId="27927" xr:uid="{00000000-0005-0000-0000-0000E9240000}"/>
    <cellStyle name="_-* #,##0_-;-* #,##0_-;_-* &quot;-&quot;_-;_-@_-_추가충당금명세_0812_v1 2 5 5" xfId="23720" xr:uid="{00000000-0005-0000-0000-0000EA240000}"/>
    <cellStyle name="_-* #,##0_-;-* #,##0_-;_-* &quot;-&quot;_-;_-@_-_추가충당금명세_0812_v1 2 6" xfId="2508" xr:uid="{00000000-0005-0000-0000-0000EB240000}"/>
    <cellStyle name="_-* #,##0_-;-* #,##0_-;_-* &quot;-&quot;_-;_-@_-_추가충당금명세_0812_v1 2 6 2" xfId="17596" xr:uid="{00000000-0005-0000-0000-0000EC240000}"/>
    <cellStyle name="_-* #,##0_-;-* #,##0_-;_-* &quot;-&quot;_-;_-@_-_추가충당금명세_0812_v1 2 6 2 2" xfId="27930" xr:uid="{00000000-0005-0000-0000-0000ED240000}"/>
    <cellStyle name="_-* #,##0_-;-* #,##0_-;_-* &quot;-&quot;_-;_-@_-_추가충당금명세_0812_v1 2 6 3" xfId="23723" xr:uid="{00000000-0005-0000-0000-0000EE240000}"/>
    <cellStyle name="_-* #,##0_-;-* #,##0_-;_-* &quot;-&quot;_-;_-@_-_추가충당금명세_0812_v1 2 7" xfId="2509" xr:uid="{00000000-0005-0000-0000-0000EF240000}"/>
    <cellStyle name="_-* #,##0_-;-* #,##0_-;_-* &quot;-&quot;_-;_-@_-_추가충당금명세_0812_v1 2 7 2" xfId="17597" xr:uid="{00000000-0005-0000-0000-0000F0240000}"/>
    <cellStyle name="_-* #,##0_-;-* #,##0_-;_-* &quot;-&quot;_-;_-@_-_추가충당금명세_0812_v1 2 7 2 2" xfId="27931" xr:uid="{00000000-0005-0000-0000-0000F1240000}"/>
    <cellStyle name="_-* #,##0_-;-* #,##0_-;_-* &quot;-&quot;_-;_-@_-_추가충당금명세_0812_v1 2 7 3" xfId="23724" xr:uid="{00000000-0005-0000-0000-0000F2240000}"/>
    <cellStyle name="_-* #,##0_-;-* #,##0_-;_-* &quot;-&quot;_-;_-@_-_추가충당금명세_0812_v1 2 8" xfId="2510" xr:uid="{00000000-0005-0000-0000-0000F3240000}"/>
    <cellStyle name="_-* #,##0_-;-* #,##0_-;_-* &quot;-&quot;_-;_-@_-_추가충당금명세_0812_v1 2 8 2" xfId="17598" xr:uid="{00000000-0005-0000-0000-0000F4240000}"/>
    <cellStyle name="_-* #,##0_-;-* #,##0_-;_-* &quot;-&quot;_-;_-@_-_추가충당금명세_0812_v1 2 8 2 2" xfId="27932" xr:uid="{00000000-0005-0000-0000-0000F5240000}"/>
    <cellStyle name="_-* #,##0_-;-* #,##0_-;_-* &quot;-&quot;_-;_-@_-_추가충당금명세_0812_v1 2 8 3" xfId="23725" xr:uid="{00000000-0005-0000-0000-0000F6240000}"/>
    <cellStyle name="_-* #,##0_-;-* #,##0_-;_-* &quot;-&quot;_-;_-@_-_추가충당금명세_0812_v1 2 9" xfId="17573" xr:uid="{00000000-0005-0000-0000-0000F7240000}"/>
    <cellStyle name="_-* #,##0_-;-* #,##0_-;_-* &quot;-&quot;_-;_-@_-_추가충당금명세_0812_v1 2 9 2" xfId="27907" xr:uid="{00000000-0005-0000-0000-0000F8240000}"/>
    <cellStyle name="_-* #,##0_-;-* #,##0_-;_-* &quot;-&quot;_-;_-@_-_추가충당금명세_0812_v1 3" xfId="2511" xr:uid="{00000000-0005-0000-0000-0000F9240000}"/>
    <cellStyle name="_-* #,##0_-;-* #,##0_-;_-* &quot;-&quot;_-;_-@_-_추가충당금명세_0812_v1 3 10" xfId="23726" xr:uid="{00000000-0005-0000-0000-0000FA240000}"/>
    <cellStyle name="_-* #,##0_-;-* #,##0_-;_-* &quot;-&quot;_-;_-@_-_추가충당금명세_0812_v1 3 2" xfId="2512" xr:uid="{00000000-0005-0000-0000-0000FB240000}"/>
    <cellStyle name="_-* #,##0_-;-* #,##0_-;_-* &quot;-&quot;_-;_-@_-_추가충당금명세_0812_v1 3 2 2" xfId="2513" xr:uid="{00000000-0005-0000-0000-0000FC240000}"/>
    <cellStyle name="_-* #,##0_-;-* #,##0_-;_-* &quot;-&quot;_-;_-@_-_추가충당금명세_0812_v1 3 2 2 2" xfId="2514" xr:uid="{00000000-0005-0000-0000-0000FD240000}"/>
    <cellStyle name="_-* #,##0_-;-* #,##0_-;_-* &quot;-&quot;_-;_-@_-_추가충당금명세_0812_v1 3 2 2 2 2" xfId="17602" xr:uid="{00000000-0005-0000-0000-0000FE240000}"/>
    <cellStyle name="_-* #,##0_-;-* #,##0_-;_-* &quot;-&quot;_-;_-@_-_추가충당금명세_0812_v1 3 2 2 2 2 2" xfId="27936" xr:uid="{00000000-0005-0000-0000-0000FF240000}"/>
    <cellStyle name="_-* #,##0_-;-* #,##0_-;_-* &quot;-&quot;_-;_-@_-_추가충당금명세_0812_v1 3 2 2 2 3" xfId="23729" xr:uid="{00000000-0005-0000-0000-000000250000}"/>
    <cellStyle name="_-* #,##0_-;-* #,##0_-;_-* &quot;-&quot;_-;_-@_-_추가충당금명세_0812_v1 3 2 2 3" xfId="2515" xr:uid="{00000000-0005-0000-0000-000001250000}"/>
    <cellStyle name="_-* #,##0_-;-* #,##0_-;_-* &quot;-&quot;_-;_-@_-_추가충당금명세_0812_v1 3 2 2 3 2" xfId="17603" xr:uid="{00000000-0005-0000-0000-000002250000}"/>
    <cellStyle name="_-* #,##0_-;-* #,##0_-;_-* &quot;-&quot;_-;_-@_-_추가충당금명세_0812_v1 3 2 2 3 2 2" xfId="27937" xr:uid="{00000000-0005-0000-0000-000003250000}"/>
    <cellStyle name="_-* #,##0_-;-* #,##0_-;_-* &quot;-&quot;_-;_-@_-_추가충당금명세_0812_v1 3 2 2 3 3" xfId="23730" xr:uid="{00000000-0005-0000-0000-000004250000}"/>
    <cellStyle name="_-* #,##0_-;-* #,##0_-;_-* &quot;-&quot;_-;_-@_-_추가충당금명세_0812_v1 3 2 2 4" xfId="17601" xr:uid="{00000000-0005-0000-0000-000005250000}"/>
    <cellStyle name="_-* #,##0_-;-* #,##0_-;_-* &quot;-&quot;_-;_-@_-_추가충당금명세_0812_v1 3 2 2 4 2" xfId="27935" xr:uid="{00000000-0005-0000-0000-000006250000}"/>
    <cellStyle name="_-* #,##0_-;-* #,##0_-;_-* &quot;-&quot;_-;_-@_-_추가충당금명세_0812_v1 3 2 2 5" xfId="23728" xr:uid="{00000000-0005-0000-0000-000007250000}"/>
    <cellStyle name="_-* #,##0_-;-* #,##0_-;_-* &quot;-&quot;_-;_-@_-_추가충당금명세_0812_v1 3 2 3" xfId="2516" xr:uid="{00000000-0005-0000-0000-000008250000}"/>
    <cellStyle name="_-* #,##0_-;-* #,##0_-;_-* &quot;-&quot;_-;_-@_-_추가충당금명세_0812_v1 3 2 3 2" xfId="2517" xr:uid="{00000000-0005-0000-0000-000009250000}"/>
    <cellStyle name="_-* #,##0_-;-* #,##0_-;_-* &quot;-&quot;_-;_-@_-_추가충당금명세_0812_v1 3 2 3 2 2" xfId="17605" xr:uid="{00000000-0005-0000-0000-00000A250000}"/>
    <cellStyle name="_-* #,##0_-;-* #,##0_-;_-* &quot;-&quot;_-;_-@_-_추가충당금명세_0812_v1 3 2 3 2 2 2" xfId="27939" xr:uid="{00000000-0005-0000-0000-00000B250000}"/>
    <cellStyle name="_-* #,##0_-;-* #,##0_-;_-* &quot;-&quot;_-;_-@_-_추가충당금명세_0812_v1 3 2 3 2 3" xfId="23732" xr:uid="{00000000-0005-0000-0000-00000C250000}"/>
    <cellStyle name="_-* #,##0_-;-* #,##0_-;_-* &quot;-&quot;_-;_-@_-_추가충당금명세_0812_v1 3 2 3 3" xfId="2518" xr:uid="{00000000-0005-0000-0000-00000D250000}"/>
    <cellStyle name="_-* #,##0_-;-* #,##0_-;_-* &quot;-&quot;_-;_-@_-_추가충당금명세_0812_v1 3 2 3 3 2" xfId="17606" xr:uid="{00000000-0005-0000-0000-00000E250000}"/>
    <cellStyle name="_-* #,##0_-;-* #,##0_-;_-* &quot;-&quot;_-;_-@_-_추가충당금명세_0812_v1 3 2 3 3 2 2" xfId="27940" xr:uid="{00000000-0005-0000-0000-00000F250000}"/>
    <cellStyle name="_-* #,##0_-;-* #,##0_-;_-* &quot;-&quot;_-;_-@_-_추가충당금명세_0812_v1 3 2 3 3 3" xfId="23733" xr:uid="{00000000-0005-0000-0000-000010250000}"/>
    <cellStyle name="_-* #,##0_-;-* #,##0_-;_-* &quot;-&quot;_-;_-@_-_추가충당금명세_0812_v1 3 2 3 4" xfId="17604" xr:uid="{00000000-0005-0000-0000-000011250000}"/>
    <cellStyle name="_-* #,##0_-;-* #,##0_-;_-* &quot;-&quot;_-;_-@_-_추가충당금명세_0812_v1 3 2 3 4 2" xfId="27938" xr:uid="{00000000-0005-0000-0000-000012250000}"/>
    <cellStyle name="_-* #,##0_-;-* #,##0_-;_-* &quot;-&quot;_-;_-@_-_추가충당금명세_0812_v1 3 2 3 5" xfId="23731" xr:uid="{00000000-0005-0000-0000-000013250000}"/>
    <cellStyle name="_-* #,##0_-;-* #,##0_-;_-* &quot;-&quot;_-;_-@_-_추가충당금명세_0812_v1 3 2 4" xfId="2519" xr:uid="{00000000-0005-0000-0000-000014250000}"/>
    <cellStyle name="_-* #,##0_-;-* #,##0_-;_-* &quot;-&quot;_-;_-@_-_추가충당금명세_0812_v1 3 2 4 2" xfId="2520" xr:uid="{00000000-0005-0000-0000-000015250000}"/>
    <cellStyle name="_-* #,##0_-;-* #,##0_-;_-* &quot;-&quot;_-;_-@_-_추가충당금명세_0812_v1 3 2 4 2 2" xfId="17608" xr:uid="{00000000-0005-0000-0000-000016250000}"/>
    <cellStyle name="_-* #,##0_-;-* #,##0_-;_-* &quot;-&quot;_-;_-@_-_추가충당금명세_0812_v1 3 2 4 2 2 2" xfId="27942" xr:uid="{00000000-0005-0000-0000-000017250000}"/>
    <cellStyle name="_-* #,##0_-;-* #,##0_-;_-* &quot;-&quot;_-;_-@_-_추가충당금명세_0812_v1 3 2 4 2 3" xfId="23735" xr:uid="{00000000-0005-0000-0000-000018250000}"/>
    <cellStyle name="_-* #,##0_-;-* #,##0_-;_-* &quot;-&quot;_-;_-@_-_추가충당금명세_0812_v1 3 2 4 3" xfId="2521" xr:uid="{00000000-0005-0000-0000-000019250000}"/>
    <cellStyle name="_-* #,##0_-;-* #,##0_-;_-* &quot;-&quot;_-;_-@_-_추가충당금명세_0812_v1 3 2 4 3 2" xfId="17609" xr:uid="{00000000-0005-0000-0000-00001A250000}"/>
    <cellStyle name="_-* #,##0_-;-* #,##0_-;_-* &quot;-&quot;_-;_-@_-_추가충당금명세_0812_v1 3 2 4 3 2 2" xfId="27943" xr:uid="{00000000-0005-0000-0000-00001B250000}"/>
    <cellStyle name="_-* #,##0_-;-* #,##0_-;_-* &quot;-&quot;_-;_-@_-_추가충당금명세_0812_v1 3 2 4 3 3" xfId="23736" xr:uid="{00000000-0005-0000-0000-00001C250000}"/>
    <cellStyle name="_-* #,##0_-;-* #,##0_-;_-* &quot;-&quot;_-;_-@_-_추가충당금명세_0812_v1 3 2 4 4" xfId="17607" xr:uid="{00000000-0005-0000-0000-00001D250000}"/>
    <cellStyle name="_-* #,##0_-;-* #,##0_-;_-* &quot;-&quot;_-;_-@_-_추가충당금명세_0812_v1 3 2 4 4 2" xfId="27941" xr:uid="{00000000-0005-0000-0000-00001E250000}"/>
    <cellStyle name="_-* #,##0_-;-* #,##0_-;_-* &quot;-&quot;_-;_-@_-_추가충당금명세_0812_v1 3 2 4 5" xfId="23734" xr:uid="{00000000-0005-0000-0000-00001F250000}"/>
    <cellStyle name="_-* #,##0_-;-* #,##0_-;_-* &quot;-&quot;_-;_-@_-_추가충당금명세_0812_v1 3 2 5" xfId="2522" xr:uid="{00000000-0005-0000-0000-000020250000}"/>
    <cellStyle name="_-* #,##0_-;-* #,##0_-;_-* &quot;-&quot;_-;_-@_-_추가충당금명세_0812_v1 3 2 5 2" xfId="17610" xr:uid="{00000000-0005-0000-0000-000021250000}"/>
    <cellStyle name="_-* #,##0_-;-* #,##0_-;_-* &quot;-&quot;_-;_-@_-_추가충당금명세_0812_v1 3 2 5 2 2" xfId="27944" xr:uid="{00000000-0005-0000-0000-000022250000}"/>
    <cellStyle name="_-* #,##0_-;-* #,##0_-;_-* &quot;-&quot;_-;_-@_-_추가충당금명세_0812_v1 3 2 5 3" xfId="23737" xr:uid="{00000000-0005-0000-0000-000023250000}"/>
    <cellStyle name="_-* #,##0_-;-* #,##0_-;_-* &quot;-&quot;_-;_-@_-_추가충당금명세_0812_v1 3 2 6" xfId="2523" xr:uid="{00000000-0005-0000-0000-000024250000}"/>
    <cellStyle name="_-* #,##0_-;-* #,##0_-;_-* &quot;-&quot;_-;_-@_-_추가충당금명세_0812_v1 3 2 6 2" xfId="17611" xr:uid="{00000000-0005-0000-0000-000025250000}"/>
    <cellStyle name="_-* #,##0_-;-* #,##0_-;_-* &quot;-&quot;_-;_-@_-_추가충당금명세_0812_v1 3 2 6 2 2" xfId="27945" xr:uid="{00000000-0005-0000-0000-000026250000}"/>
    <cellStyle name="_-* #,##0_-;-* #,##0_-;_-* &quot;-&quot;_-;_-@_-_추가충당금명세_0812_v1 3 2 6 3" xfId="23738" xr:uid="{00000000-0005-0000-0000-000027250000}"/>
    <cellStyle name="_-* #,##0_-;-* #,##0_-;_-* &quot;-&quot;_-;_-@_-_추가충당금명세_0812_v1 3 2 7" xfId="2524" xr:uid="{00000000-0005-0000-0000-000028250000}"/>
    <cellStyle name="_-* #,##0_-;-* #,##0_-;_-* &quot;-&quot;_-;_-@_-_추가충당금명세_0812_v1 3 2 7 2" xfId="17612" xr:uid="{00000000-0005-0000-0000-000029250000}"/>
    <cellStyle name="_-* #,##0_-;-* #,##0_-;_-* &quot;-&quot;_-;_-@_-_추가충당금명세_0812_v1 3 2 7 2 2" xfId="27946" xr:uid="{00000000-0005-0000-0000-00002A250000}"/>
    <cellStyle name="_-* #,##0_-;-* #,##0_-;_-* &quot;-&quot;_-;_-@_-_추가충당금명세_0812_v1 3 2 7 3" xfId="23739" xr:uid="{00000000-0005-0000-0000-00002B250000}"/>
    <cellStyle name="_-* #,##0_-;-* #,##0_-;_-* &quot;-&quot;_-;_-@_-_추가충당금명세_0812_v1 3 2 8" xfId="17600" xr:uid="{00000000-0005-0000-0000-00002C250000}"/>
    <cellStyle name="_-* #,##0_-;-* #,##0_-;_-* &quot;-&quot;_-;_-@_-_추가충당금명세_0812_v1 3 2 8 2" xfId="27934" xr:uid="{00000000-0005-0000-0000-00002D250000}"/>
    <cellStyle name="_-* #,##0_-;-* #,##0_-;_-* &quot;-&quot;_-;_-@_-_추가충당금명세_0812_v1 3 2 9" xfId="23727" xr:uid="{00000000-0005-0000-0000-00002E250000}"/>
    <cellStyle name="_-* #,##0_-;-* #,##0_-;_-* &quot;-&quot;_-;_-@_-_추가충당금명세_0812_v1 3 3" xfId="2525" xr:uid="{00000000-0005-0000-0000-00002F250000}"/>
    <cellStyle name="_-* #,##0_-;-* #,##0_-;_-* &quot;-&quot;_-;_-@_-_추가충당금명세_0812_v1 3 3 2" xfId="2526" xr:uid="{00000000-0005-0000-0000-000030250000}"/>
    <cellStyle name="_-* #,##0_-;-* #,##0_-;_-* &quot;-&quot;_-;_-@_-_추가충당금명세_0812_v1 3 3 2 2" xfId="17614" xr:uid="{00000000-0005-0000-0000-000031250000}"/>
    <cellStyle name="_-* #,##0_-;-* #,##0_-;_-* &quot;-&quot;_-;_-@_-_추가충당금명세_0812_v1 3 3 2 2 2" xfId="27948" xr:uid="{00000000-0005-0000-0000-000032250000}"/>
    <cellStyle name="_-* #,##0_-;-* #,##0_-;_-* &quot;-&quot;_-;_-@_-_추가충당금명세_0812_v1 3 3 2 3" xfId="23741" xr:uid="{00000000-0005-0000-0000-000033250000}"/>
    <cellStyle name="_-* #,##0_-;-* #,##0_-;_-* &quot;-&quot;_-;_-@_-_추가충당금명세_0812_v1 3 3 3" xfId="2527" xr:uid="{00000000-0005-0000-0000-000034250000}"/>
    <cellStyle name="_-* #,##0_-;-* #,##0_-;_-* &quot;-&quot;_-;_-@_-_추가충당금명세_0812_v1 3 3 3 2" xfId="17615" xr:uid="{00000000-0005-0000-0000-000035250000}"/>
    <cellStyle name="_-* #,##0_-;-* #,##0_-;_-* &quot;-&quot;_-;_-@_-_추가충당금명세_0812_v1 3 3 3 2 2" xfId="27949" xr:uid="{00000000-0005-0000-0000-000036250000}"/>
    <cellStyle name="_-* #,##0_-;-* #,##0_-;_-* &quot;-&quot;_-;_-@_-_추가충당금명세_0812_v1 3 3 3 3" xfId="23742" xr:uid="{00000000-0005-0000-0000-000037250000}"/>
    <cellStyle name="_-* #,##0_-;-* #,##0_-;_-* &quot;-&quot;_-;_-@_-_추가충당금명세_0812_v1 3 3 4" xfId="17613" xr:uid="{00000000-0005-0000-0000-000038250000}"/>
    <cellStyle name="_-* #,##0_-;-* #,##0_-;_-* &quot;-&quot;_-;_-@_-_추가충당금명세_0812_v1 3 3 4 2" xfId="27947" xr:uid="{00000000-0005-0000-0000-000039250000}"/>
    <cellStyle name="_-* #,##0_-;-* #,##0_-;_-* &quot;-&quot;_-;_-@_-_추가충당금명세_0812_v1 3 3 5" xfId="23740" xr:uid="{00000000-0005-0000-0000-00003A250000}"/>
    <cellStyle name="_-* #,##0_-;-* #,##0_-;_-* &quot;-&quot;_-;_-@_-_추가충당금명세_0812_v1 3 4" xfId="2528" xr:uid="{00000000-0005-0000-0000-00003B250000}"/>
    <cellStyle name="_-* #,##0_-;-* #,##0_-;_-* &quot;-&quot;_-;_-@_-_추가충당금명세_0812_v1 3 4 2" xfId="2529" xr:uid="{00000000-0005-0000-0000-00003C250000}"/>
    <cellStyle name="_-* #,##0_-;-* #,##0_-;_-* &quot;-&quot;_-;_-@_-_추가충당금명세_0812_v1 3 4 2 2" xfId="17617" xr:uid="{00000000-0005-0000-0000-00003D250000}"/>
    <cellStyle name="_-* #,##0_-;-* #,##0_-;_-* &quot;-&quot;_-;_-@_-_추가충당금명세_0812_v1 3 4 2 2 2" xfId="27951" xr:uid="{00000000-0005-0000-0000-00003E250000}"/>
    <cellStyle name="_-* #,##0_-;-* #,##0_-;_-* &quot;-&quot;_-;_-@_-_추가충당금명세_0812_v1 3 4 2 3" xfId="23744" xr:uid="{00000000-0005-0000-0000-00003F250000}"/>
    <cellStyle name="_-* #,##0_-;-* #,##0_-;_-* &quot;-&quot;_-;_-@_-_추가충당금명세_0812_v1 3 4 3" xfId="2530" xr:uid="{00000000-0005-0000-0000-000040250000}"/>
    <cellStyle name="_-* #,##0_-;-* #,##0_-;_-* &quot;-&quot;_-;_-@_-_추가충당금명세_0812_v1 3 4 3 2" xfId="17618" xr:uid="{00000000-0005-0000-0000-000041250000}"/>
    <cellStyle name="_-* #,##0_-;-* #,##0_-;_-* &quot;-&quot;_-;_-@_-_추가충당금명세_0812_v1 3 4 3 2 2" xfId="27952" xr:uid="{00000000-0005-0000-0000-000042250000}"/>
    <cellStyle name="_-* #,##0_-;-* #,##0_-;_-* &quot;-&quot;_-;_-@_-_추가충당금명세_0812_v1 3 4 3 3" xfId="23745" xr:uid="{00000000-0005-0000-0000-000043250000}"/>
    <cellStyle name="_-* #,##0_-;-* #,##0_-;_-* &quot;-&quot;_-;_-@_-_추가충당금명세_0812_v1 3 4 4" xfId="17616" xr:uid="{00000000-0005-0000-0000-000044250000}"/>
    <cellStyle name="_-* #,##0_-;-* #,##0_-;_-* &quot;-&quot;_-;_-@_-_추가충당금명세_0812_v1 3 4 4 2" xfId="27950" xr:uid="{00000000-0005-0000-0000-000045250000}"/>
    <cellStyle name="_-* #,##0_-;-* #,##0_-;_-* &quot;-&quot;_-;_-@_-_추가충당금명세_0812_v1 3 4 5" xfId="23743" xr:uid="{00000000-0005-0000-0000-000046250000}"/>
    <cellStyle name="_-* #,##0_-;-* #,##0_-;_-* &quot;-&quot;_-;_-@_-_추가충당금명세_0812_v1 3 5" xfId="2531" xr:uid="{00000000-0005-0000-0000-000047250000}"/>
    <cellStyle name="_-* #,##0_-;-* #,##0_-;_-* &quot;-&quot;_-;_-@_-_추가충당금명세_0812_v1 3 5 2" xfId="2532" xr:uid="{00000000-0005-0000-0000-000048250000}"/>
    <cellStyle name="_-* #,##0_-;-* #,##0_-;_-* &quot;-&quot;_-;_-@_-_추가충당금명세_0812_v1 3 5 2 2" xfId="17620" xr:uid="{00000000-0005-0000-0000-000049250000}"/>
    <cellStyle name="_-* #,##0_-;-* #,##0_-;_-* &quot;-&quot;_-;_-@_-_추가충당금명세_0812_v1 3 5 2 2 2" xfId="27954" xr:uid="{00000000-0005-0000-0000-00004A250000}"/>
    <cellStyle name="_-* #,##0_-;-* #,##0_-;_-* &quot;-&quot;_-;_-@_-_추가충당금명세_0812_v1 3 5 2 3" xfId="23747" xr:uid="{00000000-0005-0000-0000-00004B250000}"/>
    <cellStyle name="_-* #,##0_-;-* #,##0_-;_-* &quot;-&quot;_-;_-@_-_추가충당금명세_0812_v1 3 5 3" xfId="2533" xr:uid="{00000000-0005-0000-0000-00004C250000}"/>
    <cellStyle name="_-* #,##0_-;-* #,##0_-;_-* &quot;-&quot;_-;_-@_-_추가충당금명세_0812_v1 3 5 3 2" xfId="17621" xr:uid="{00000000-0005-0000-0000-00004D250000}"/>
    <cellStyle name="_-* #,##0_-;-* #,##0_-;_-* &quot;-&quot;_-;_-@_-_추가충당금명세_0812_v1 3 5 3 2 2" xfId="27955" xr:uid="{00000000-0005-0000-0000-00004E250000}"/>
    <cellStyle name="_-* #,##0_-;-* #,##0_-;_-* &quot;-&quot;_-;_-@_-_추가충당금명세_0812_v1 3 5 3 3" xfId="23748" xr:uid="{00000000-0005-0000-0000-00004F250000}"/>
    <cellStyle name="_-* #,##0_-;-* #,##0_-;_-* &quot;-&quot;_-;_-@_-_추가충당금명세_0812_v1 3 5 4" xfId="17619" xr:uid="{00000000-0005-0000-0000-000050250000}"/>
    <cellStyle name="_-* #,##0_-;-* #,##0_-;_-* &quot;-&quot;_-;_-@_-_추가충당금명세_0812_v1 3 5 4 2" xfId="27953" xr:uid="{00000000-0005-0000-0000-000051250000}"/>
    <cellStyle name="_-* #,##0_-;-* #,##0_-;_-* &quot;-&quot;_-;_-@_-_추가충당금명세_0812_v1 3 5 5" xfId="23746" xr:uid="{00000000-0005-0000-0000-000052250000}"/>
    <cellStyle name="_-* #,##0_-;-* #,##0_-;_-* &quot;-&quot;_-;_-@_-_추가충당금명세_0812_v1 3 6" xfId="2534" xr:uid="{00000000-0005-0000-0000-000053250000}"/>
    <cellStyle name="_-* #,##0_-;-* #,##0_-;_-* &quot;-&quot;_-;_-@_-_추가충당금명세_0812_v1 3 6 2" xfId="17622" xr:uid="{00000000-0005-0000-0000-000054250000}"/>
    <cellStyle name="_-* #,##0_-;-* #,##0_-;_-* &quot;-&quot;_-;_-@_-_추가충당금명세_0812_v1 3 6 2 2" xfId="27956" xr:uid="{00000000-0005-0000-0000-000055250000}"/>
    <cellStyle name="_-* #,##0_-;-* #,##0_-;_-* &quot;-&quot;_-;_-@_-_추가충당금명세_0812_v1 3 6 3" xfId="23749" xr:uid="{00000000-0005-0000-0000-000056250000}"/>
    <cellStyle name="_-* #,##0_-;-* #,##0_-;_-* &quot;-&quot;_-;_-@_-_추가충당금명세_0812_v1 3 7" xfId="2535" xr:uid="{00000000-0005-0000-0000-000057250000}"/>
    <cellStyle name="_-* #,##0_-;-* #,##0_-;_-* &quot;-&quot;_-;_-@_-_추가충당금명세_0812_v1 3 7 2" xfId="17623" xr:uid="{00000000-0005-0000-0000-000058250000}"/>
    <cellStyle name="_-* #,##0_-;-* #,##0_-;_-* &quot;-&quot;_-;_-@_-_추가충당금명세_0812_v1 3 7 2 2" xfId="27957" xr:uid="{00000000-0005-0000-0000-000059250000}"/>
    <cellStyle name="_-* #,##0_-;-* #,##0_-;_-* &quot;-&quot;_-;_-@_-_추가충당금명세_0812_v1 3 7 3" xfId="23750" xr:uid="{00000000-0005-0000-0000-00005A250000}"/>
    <cellStyle name="_-* #,##0_-;-* #,##0_-;_-* &quot;-&quot;_-;_-@_-_추가충당금명세_0812_v1 3 8" xfId="2536" xr:uid="{00000000-0005-0000-0000-00005B250000}"/>
    <cellStyle name="_-* #,##0_-;-* #,##0_-;_-* &quot;-&quot;_-;_-@_-_추가충당금명세_0812_v1 3 8 2" xfId="17624" xr:uid="{00000000-0005-0000-0000-00005C250000}"/>
    <cellStyle name="_-* #,##0_-;-* #,##0_-;_-* &quot;-&quot;_-;_-@_-_추가충당금명세_0812_v1 3 8 2 2" xfId="27958" xr:uid="{00000000-0005-0000-0000-00005D250000}"/>
    <cellStyle name="_-* #,##0_-;-* #,##0_-;_-* &quot;-&quot;_-;_-@_-_추가충당금명세_0812_v1 3 8 3" xfId="23751" xr:uid="{00000000-0005-0000-0000-00005E250000}"/>
    <cellStyle name="_-* #,##0_-;-* #,##0_-;_-* &quot;-&quot;_-;_-@_-_추가충당금명세_0812_v1 3 9" xfId="17599" xr:uid="{00000000-0005-0000-0000-00005F250000}"/>
    <cellStyle name="_-* #,##0_-;-* #,##0_-;_-* &quot;-&quot;_-;_-@_-_추가충당금명세_0812_v1 3 9 2" xfId="27933" xr:uid="{00000000-0005-0000-0000-000060250000}"/>
    <cellStyle name="_-* #,##0_-;-* #,##0_-;_-* &quot;-&quot;_-;_-@_-_추가충당금명세_0812_v1 4" xfId="2537" xr:uid="{00000000-0005-0000-0000-000061250000}"/>
    <cellStyle name="_-* #,##0_-;-* #,##0_-;_-* &quot;-&quot;_-;_-@_-_추가충당금명세_0812_v1 4 10" xfId="23752" xr:uid="{00000000-0005-0000-0000-000062250000}"/>
    <cellStyle name="_-* #,##0_-;-* #,##0_-;_-* &quot;-&quot;_-;_-@_-_추가충당금명세_0812_v1 4 2" xfId="2538" xr:uid="{00000000-0005-0000-0000-000063250000}"/>
    <cellStyle name="_-* #,##0_-;-* #,##0_-;_-* &quot;-&quot;_-;_-@_-_추가충당금명세_0812_v1 4 2 2" xfId="2539" xr:uid="{00000000-0005-0000-0000-000064250000}"/>
    <cellStyle name="_-* #,##0_-;-* #,##0_-;_-* &quot;-&quot;_-;_-@_-_추가충당금명세_0812_v1 4 2 2 2" xfId="2540" xr:uid="{00000000-0005-0000-0000-000065250000}"/>
    <cellStyle name="_-* #,##0_-;-* #,##0_-;_-* &quot;-&quot;_-;_-@_-_추가충당금명세_0812_v1 4 2 2 2 2" xfId="17628" xr:uid="{00000000-0005-0000-0000-000066250000}"/>
    <cellStyle name="_-* #,##0_-;-* #,##0_-;_-* &quot;-&quot;_-;_-@_-_추가충당금명세_0812_v1 4 2 2 2 2 2" xfId="27962" xr:uid="{00000000-0005-0000-0000-000067250000}"/>
    <cellStyle name="_-* #,##0_-;-* #,##0_-;_-* &quot;-&quot;_-;_-@_-_추가충당금명세_0812_v1 4 2 2 2 3" xfId="23755" xr:uid="{00000000-0005-0000-0000-000068250000}"/>
    <cellStyle name="_-* #,##0_-;-* #,##0_-;_-* &quot;-&quot;_-;_-@_-_추가충당금명세_0812_v1 4 2 2 3" xfId="2541" xr:uid="{00000000-0005-0000-0000-000069250000}"/>
    <cellStyle name="_-* #,##0_-;-* #,##0_-;_-* &quot;-&quot;_-;_-@_-_추가충당금명세_0812_v1 4 2 2 3 2" xfId="17629" xr:uid="{00000000-0005-0000-0000-00006A250000}"/>
    <cellStyle name="_-* #,##0_-;-* #,##0_-;_-* &quot;-&quot;_-;_-@_-_추가충당금명세_0812_v1 4 2 2 3 2 2" xfId="27963" xr:uid="{00000000-0005-0000-0000-00006B250000}"/>
    <cellStyle name="_-* #,##0_-;-* #,##0_-;_-* &quot;-&quot;_-;_-@_-_추가충당금명세_0812_v1 4 2 2 3 3" xfId="23756" xr:uid="{00000000-0005-0000-0000-00006C250000}"/>
    <cellStyle name="_-* #,##0_-;-* #,##0_-;_-* &quot;-&quot;_-;_-@_-_추가충당금명세_0812_v1 4 2 2 4" xfId="17627" xr:uid="{00000000-0005-0000-0000-00006D250000}"/>
    <cellStyle name="_-* #,##0_-;-* #,##0_-;_-* &quot;-&quot;_-;_-@_-_추가충당금명세_0812_v1 4 2 2 4 2" xfId="27961" xr:uid="{00000000-0005-0000-0000-00006E250000}"/>
    <cellStyle name="_-* #,##0_-;-* #,##0_-;_-* &quot;-&quot;_-;_-@_-_추가충당금명세_0812_v1 4 2 2 5" xfId="23754" xr:uid="{00000000-0005-0000-0000-00006F250000}"/>
    <cellStyle name="_-* #,##0_-;-* #,##0_-;_-* &quot;-&quot;_-;_-@_-_추가충당금명세_0812_v1 4 2 3" xfId="2542" xr:uid="{00000000-0005-0000-0000-000070250000}"/>
    <cellStyle name="_-* #,##0_-;-* #,##0_-;_-* &quot;-&quot;_-;_-@_-_추가충당금명세_0812_v1 4 2 3 2" xfId="2543" xr:uid="{00000000-0005-0000-0000-000071250000}"/>
    <cellStyle name="_-* #,##0_-;-* #,##0_-;_-* &quot;-&quot;_-;_-@_-_추가충당금명세_0812_v1 4 2 3 2 2" xfId="17631" xr:uid="{00000000-0005-0000-0000-000072250000}"/>
    <cellStyle name="_-* #,##0_-;-* #,##0_-;_-* &quot;-&quot;_-;_-@_-_추가충당금명세_0812_v1 4 2 3 2 2 2" xfId="27965" xr:uid="{00000000-0005-0000-0000-000073250000}"/>
    <cellStyle name="_-* #,##0_-;-* #,##0_-;_-* &quot;-&quot;_-;_-@_-_추가충당금명세_0812_v1 4 2 3 2 3" xfId="23758" xr:uid="{00000000-0005-0000-0000-000074250000}"/>
    <cellStyle name="_-* #,##0_-;-* #,##0_-;_-* &quot;-&quot;_-;_-@_-_추가충당금명세_0812_v1 4 2 3 3" xfId="2544" xr:uid="{00000000-0005-0000-0000-000075250000}"/>
    <cellStyle name="_-* #,##0_-;-* #,##0_-;_-* &quot;-&quot;_-;_-@_-_추가충당금명세_0812_v1 4 2 3 3 2" xfId="17632" xr:uid="{00000000-0005-0000-0000-000076250000}"/>
    <cellStyle name="_-* #,##0_-;-* #,##0_-;_-* &quot;-&quot;_-;_-@_-_추가충당금명세_0812_v1 4 2 3 3 2 2" xfId="27966" xr:uid="{00000000-0005-0000-0000-000077250000}"/>
    <cellStyle name="_-* #,##0_-;-* #,##0_-;_-* &quot;-&quot;_-;_-@_-_추가충당금명세_0812_v1 4 2 3 3 3" xfId="23759" xr:uid="{00000000-0005-0000-0000-000078250000}"/>
    <cellStyle name="_-* #,##0_-;-* #,##0_-;_-* &quot;-&quot;_-;_-@_-_추가충당금명세_0812_v1 4 2 3 4" xfId="17630" xr:uid="{00000000-0005-0000-0000-000079250000}"/>
    <cellStyle name="_-* #,##0_-;-* #,##0_-;_-* &quot;-&quot;_-;_-@_-_추가충당금명세_0812_v1 4 2 3 4 2" xfId="27964" xr:uid="{00000000-0005-0000-0000-00007A250000}"/>
    <cellStyle name="_-* #,##0_-;-* #,##0_-;_-* &quot;-&quot;_-;_-@_-_추가충당금명세_0812_v1 4 2 3 5" xfId="23757" xr:uid="{00000000-0005-0000-0000-00007B250000}"/>
    <cellStyle name="_-* #,##0_-;-* #,##0_-;_-* &quot;-&quot;_-;_-@_-_추가충당금명세_0812_v1 4 2 4" xfId="2545" xr:uid="{00000000-0005-0000-0000-00007C250000}"/>
    <cellStyle name="_-* #,##0_-;-* #,##0_-;_-* &quot;-&quot;_-;_-@_-_추가충당금명세_0812_v1 4 2 4 2" xfId="2546" xr:uid="{00000000-0005-0000-0000-00007D250000}"/>
    <cellStyle name="_-* #,##0_-;-* #,##0_-;_-* &quot;-&quot;_-;_-@_-_추가충당금명세_0812_v1 4 2 4 2 2" xfId="17634" xr:uid="{00000000-0005-0000-0000-00007E250000}"/>
    <cellStyle name="_-* #,##0_-;-* #,##0_-;_-* &quot;-&quot;_-;_-@_-_추가충당금명세_0812_v1 4 2 4 2 2 2" xfId="27968" xr:uid="{00000000-0005-0000-0000-00007F250000}"/>
    <cellStyle name="_-* #,##0_-;-* #,##0_-;_-* &quot;-&quot;_-;_-@_-_추가충당금명세_0812_v1 4 2 4 2 3" xfId="23761" xr:uid="{00000000-0005-0000-0000-000080250000}"/>
    <cellStyle name="_-* #,##0_-;-* #,##0_-;_-* &quot;-&quot;_-;_-@_-_추가충당금명세_0812_v1 4 2 4 3" xfId="2547" xr:uid="{00000000-0005-0000-0000-000081250000}"/>
    <cellStyle name="_-* #,##0_-;-* #,##0_-;_-* &quot;-&quot;_-;_-@_-_추가충당금명세_0812_v1 4 2 4 3 2" xfId="17635" xr:uid="{00000000-0005-0000-0000-000082250000}"/>
    <cellStyle name="_-* #,##0_-;-* #,##0_-;_-* &quot;-&quot;_-;_-@_-_추가충당금명세_0812_v1 4 2 4 3 2 2" xfId="27969" xr:uid="{00000000-0005-0000-0000-000083250000}"/>
    <cellStyle name="_-* #,##0_-;-* #,##0_-;_-* &quot;-&quot;_-;_-@_-_추가충당금명세_0812_v1 4 2 4 3 3" xfId="23762" xr:uid="{00000000-0005-0000-0000-000084250000}"/>
    <cellStyle name="_-* #,##0_-;-* #,##0_-;_-* &quot;-&quot;_-;_-@_-_추가충당금명세_0812_v1 4 2 4 4" xfId="17633" xr:uid="{00000000-0005-0000-0000-000085250000}"/>
    <cellStyle name="_-* #,##0_-;-* #,##0_-;_-* &quot;-&quot;_-;_-@_-_추가충당금명세_0812_v1 4 2 4 4 2" xfId="27967" xr:uid="{00000000-0005-0000-0000-000086250000}"/>
    <cellStyle name="_-* #,##0_-;-* #,##0_-;_-* &quot;-&quot;_-;_-@_-_추가충당금명세_0812_v1 4 2 4 5" xfId="23760" xr:uid="{00000000-0005-0000-0000-000087250000}"/>
    <cellStyle name="_-* #,##0_-;-* #,##0_-;_-* &quot;-&quot;_-;_-@_-_추가충당금명세_0812_v1 4 2 5" xfId="2548" xr:uid="{00000000-0005-0000-0000-000088250000}"/>
    <cellStyle name="_-* #,##0_-;-* #,##0_-;_-* &quot;-&quot;_-;_-@_-_추가충당금명세_0812_v1 4 2 5 2" xfId="17636" xr:uid="{00000000-0005-0000-0000-000089250000}"/>
    <cellStyle name="_-* #,##0_-;-* #,##0_-;_-* &quot;-&quot;_-;_-@_-_추가충당금명세_0812_v1 4 2 5 2 2" xfId="27970" xr:uid="{00000000-0005-0000-0000-00008A250000}"/>
    <cellStyle name="_-* #,##0_-;-* #,##0_-;_-* &quot;-&quot;_-;_-@_-_추가충당금명세_0812_v1 4 2 5 3" xfId="23763" xr:uid="{00000000-0005-0000-0000-00008B250000}"/>
    <cellStyle name="_-* #,##0_-;-* #,##0_-;_-* &quot;-&quot;_-;_-@_-_추가충당금명세_0812_v1 4 2 6" xfId="2549" xr:uid="{00000000-0005-0000-0000-00008C250000}"/>
    <cellStyle name="_-* #,##0_-;-* #,##0_-;_-* &quot;-&quot;_-;_-@_-_추가충당금명세_0812_v1 4 2 6 2" xfId="17637" xr:uid="{00000000-0005-0000-0000-00008D250000}"/>
    <cellStyle name="_-* #,##0_-;-* #,##0_-;_-* &quot;-&quot;_-;_-@_-_추가충당금명세_0812_v1 4 2 6 2 2" xfId="27971" xr:uid="{00000000-0005-0000-0000-00008E250000}"/>
    <cellStyle name="_-* #,##0_-;-* #,##0_-;_-* &quot;-&quot;_-;_-@_-_추가충당금명세_0812_v1 4 2 6 3" xfId="23764" xr:uid="{00000000-0005-0000-0000-00008F250000}"/>
    <cellStyle name="_-* #,##0_-;-* #,##0_-;_-* &quot;-&quot;_-;_-@_-_추가충당금명세_0812_v1 4 2 7" xfId="2550" xr:uid="{00000000-0005-0000-0000-000090250000}"/>
    <cellStyle name="_-* #,##0_-;-* #,##0_-;_-* &quot;-&quot;_-;_-@_-_추가충당금명세_0812_v1 4 2 7 2" xfId="17638" xr:uid="{00000000-0005-0000-0000-000091250000}"/>
    <cellStyle name="_-* #,##0_-;-* #,##0_-;_-* &quot;-&quot;_-;_-@_-_추가충당금명세_0812_v1 4 2 7 2 2" xfId="27972" xr:uid="{00000000-0005-0000-0000-000092250000}"/>
    <cellStyle name="_-* #,##0_-;-* #,##0_-;_-* &quot;-&quot;_-;_-@_-_추가충당금명세_0812_v1 4 2 7 3" xfId="23765" xr:uid="{00000000-0005-0000-0000-000093250000}"/>
    <cellStyle name="_-* #,##0_-;-* #,##0_-;_-* &quot;-&quot;_-;_-@_-_추가충당금명세_0812_v1 4 2 8" xfId="17626" xr:uid="{00000000-0005-0000-0000-000094250000}"/>
    <cellStyle name="_-* #,##0_-;-* #,##0_-;_-* &quot;-&quot;_-;_-@_-_추가충당금명세_0812_v1 4 2 8 2" xfId="27960" xr:uid="{00000000-0005-0000-0000-000095250000}"/>
    <cellStyle name="_-* #,##0_-;-* #,##0_-;_-* &quot;-&quot;_-;_-@_-_추가충당금명세_0812_v1 4 2 9" xfId="23753" xr:uid="{00000000-0005-0000-0000-000096250000}"/>
    <cellStyle name="_-* #,##0_-;-* #,##0_-;_-* &quot;-&quot;_-;_-@_-_추가충당금명세_0812_v1 4 3" xfId="2551" xr:uid="{00000000-0005-0000-0000-000097250000}"/>
    <cellStyle name="_-* #,##0_-;-* #,##0_-;_-* &quot;-&quot;_-;_-@_-_추가충당금명세_0812_v1 4 3 2" xfId="2552" xr:uid="{00000000-0005-0000-0000-000098250000}"/>
    <cellStyle name="_-* #,##0_-;-* #,##0_-;_-* &quot;-&quot;_-;_-@_-_추가충당금명세_0812_v1 4 3 2 2" xfId="17640" xr:uid="{00000000-0005-0000-0000-000099250000}"/>
    <cellStyle name="_-* #,##0_-;-* #,##0_-;_-* &quot;-&quot;_-;_-@_-_추가충당금명세_0812_v1 4 3 2 2 2" xfId="27974" xr:uid="{00000000-0005-0000-0000-00009A250000}"/>
    <cellStyle name="_-* #,##0_-;-* #,##0_-;_-* &quot;-&quot;_-;_-@_-_추가충당금명세_0812_v1 4 3 2 3" xfId="23767" xr:uid="{00000000-0005-0000-0000-00009B250000}"/>
    <cellStyle name="_-* #,##0_-;-* #,##0_-;_-* &quot;-&quot;_-;_-@_-_추가충당금명세_0812_v1 4 3 3" xfId="2553" xr:uid="{00000000-0005-0000-0000-00009C250000}"/>
    <cellStyle name="_-* #,##0_-;-* #,##0_-;_-* &quot;-&quot;_-;_-@_-_추가충당금명세_0812_v1 4 3 3 2" xfId="17641" xr:uid="{00000000-0005-0000-0000-00009D250000}"/>
    <cellStyle name="_-* #,##0_-;-* #,##0_-;_-* &quot;-&quot;_-;_-@_-_추가충당금명세_0812_v1 4 3 3 2 2" xfId="27975" xr:uid="{00000000-0005-0000-0000-00009E250000}"/>
    <cellStyle name="_-* #,##0_-;-* #,##0_-;_-* &quot;-&quot;_-;_-@_-_추가충당금명세_0812_v1 4 3 3 3" xfId="23768" xr:uid="{00000000-0005-0000-0000-00009F250000}"/>
    <cellStyle name="_-* #,##0_-;-* #,##0_-;_-* &quot;-&quot;_-;_-@_-_추가충당금명세_0812_v1 4 3 4" xfId="17639" xr:uid="{00000000-0005-0000-0000-0000A0250000}"/>
    <cellStyle name="_-* #,##0_-;-* #,##0_-;_-* &quot;-&quot;_-;_-@_-_추가충당금명세_0812_v1 4 3 4 2" xfId="27973" xr:uid="{00000000-0005-0000-0000-0000A1250000}"/>
    <cellStyle name="_-* #,##0_-;-* #,##0_-;_-* &quot;-&quot;_-;_-@_-_추가충당금명세_0812_v1 4 3 5" xfId="23766" xr:uid="{00000000-0005-0000-0000-0000A2250000}"/>
    <cellStyle name="_-* #,##0_-;-* #,##0_-;_-* &quot;-&quot;_-;_-@_-_추가충당금명세_0812_v1 4 4" xfId="2554" xr:uid="{00000000-0005-0000-0000-0000A3250000}"/>
    <cellStyle name="_-* #,##0_-;-* #,##0_-;_-* &quot;-&quot;_-;_-@_-_추가충당금명세_0812_v1 4 4 2" xfId="2555" xr:uid="{00000000-0005-0000-0000-0000A4250000}"/>
    <cellStyle name="_-* #,##0_-;-* #,##0_-;_-* &quot;-&quot;_-;_-@_-_추가충당금명세_0812_v1 4 4 2 2" xfId="17643" xr:uid="{00000000-0005-0000-0000-0000A5250000}"/>
    <cellStyle name="_-* #,##0_-;-* #,##0_-;_-* &quot;-&quot;_-;_-@_-_추가충당금명세_0812_v1 4 4 2 2 2" xfId="27977" xr:uid="{00000000-0005-0000-0000-0000A6250000}"/>
    <cellStyle name="_-* #,##0_-;-* #,##0_-;_-* &quot;-&quot;_-;_-@_-_추가충당금명세_0812_v1 4 4 2 3" xfId="23770" xr:uid="{00000000-0005-0000-0000-0000A7250000}"/>
    <cellStyle name="_-* #,##0_-;-* #,##0_-;_-* &quot;-&quot;_-;_-@_-_추가충당금명세_0812_v1 4 4 3" xfId="2556" xr:uid="{00000000-0005-0000-0000-0000A8250000}"/>
    <cellStyle name="_-* #,##0_-;-* #,##0_-;_-* &quot;-&quot;_-;_-@_-_추가충당금명세_0812_v1 4 4 3 2" xfId="17644" xr:uid="{00000000-0005-0000-0000-0000A9250000}"/>
    <cellStyle name="_-* #,##0_-;-* #,##0_-;_-* &quot;-&quot;_-;_-@_-_추가충당금명세_0812_v1 4 4 3 2 2" xfId="27978" xr:uid="{00000000-0005-0000-0000-0000AA250000}"/>
    <cellStyle name="_-* #,##0_-;-* #,##0_-;_-* &quot;-&quot;_-;_-@_-_추가충당금명세_0812_v1 4 4 3 3" xfId="23771" xr:uid="{00000000-0005-0000-0000-0000AB250000}"/>
    <cellStyle name="_-* #,##0_-;-* #,##0_-;_-* &quot;-&quot;_-;_-@_-_추가충당금명세_0812_v1 4 4 4" xfId="17642" xr:uid="{00000000-0005-0000-0000-0000AC250000}"/>
    <cellStyle name="_-* #,##0_-;-* #,##0_-;_-* &quot;-&quot;_-;_-@_-_추가충당금명세_0812_v1 4 4 4 2" xfId="27976" xr:uid="{00000000-0005-0000-0000-0000AD250000}"/>
    <cellStyle name="_-* #,##0_-;-* #,##0_-;_-* &quot;-&quot;_-;_-@_-_추가충당금명세_0812_v1 4 4 5" xfId="23769" xr:uid="{00000000-0005-0000-0000-0000AE250000}"/>
    <cellStyle name="_-* #,##0_-;-* #,##0_-;_-* &quot;-&quot;_-;_-@_-_추가충당금명세_0812_v1 4 5" xfId="2557" xr:uid="{00000000-0005-0000-0000-0000AF250000}"/>
    <cellStyle name="_-* #,##0_-;-* #,##0_-;_-* &quot;-&quot;_-;_-@_-_추가충당금명세_0812_v1 4 5 2" xfId="2558" xr:uid="{00000000-0005-0000-0000-0000B0250000}"/>
    <cellStyle name="_-* #,##0_-;-* #,##0_-;_-* &quot;-&quot;_-;_-@_-_추가충당금명세_0812_v1 4 5 2 2" xfId="17646" xr:uid="{00000000-0005-0000-0000-0000B1250000}"/>
    <cellStyle name="_-* #,##0_-;-* #,##0_-;_-* &quot;-&quot;_-;_-@_-_추가충당금명세_0812_v1 4 5 2 2 2" xfId="27980" xr:uid="{00000000-0005-0000-0000-0000B2250000}"/>
    <cellStyle name="_-* #,##0_-;-* #,##0_-;_-* &quot;-&quot;_-;_-@_-_추가충당금명세_0812_v1 4 5 2 3" xfId="23773" xr:uid="{00000000-0005-0000-0000-0000B3250000}"/>
    <cellStyle name="_-* #,##0_-;-* #,##0_-;_-* &quot;-&quot;_-;_-@_-_추가충당금명세_0812_v1 4 5 3" xfId="2559" xr:uid="{00000000-0005-0000-0000-0000B4250000}"/>
    <cellStyle name="_-* #,##0_-;-* #,##0_-;_-* &quot;-&quot;_-;_-@_-_추가충당금명세_0812_v1 4 5 3 2" xfId="17647" xr:uid="{00000000-0005-0000-0000-0000B5250000}"/>
    <cellStyle name="_-* #,##0_-;-* #,##0_-;_-* &quot;-&quot;_-;_-@_-_추가충당금명세_0812_v1 4 5 3 2 2" xfId="27981" xr:uid="{00000000-0005-0000-0000-0000B6250000}"/>
    <cellStyle name="_-* #,##0_-;-* #,##0_-;_-* &quot;-&quot;_-;_-@_-_추가충당금명세_0812_v1 4 5 3 3" xfId="23774" xr:uid="{00000000-0005-0000-0000-0000B7250000}"/>
    <cellStyle name="_-* #,##0_-;-* #,##0_-;_-* &quot;-&quot;_-;_-@_-_추가충당금명세_0812_v1 4 5 4" xfId="17645" xr:uid="{00000000-0005-0000-0000-0000B8250000}"/>
    <cellStyle name="_-* #,##0_-;-* #,##0_-;_-* &quot;-&quot;_-;_-@_-_추가충당금명세_0812_v1 4 5 4 2" xfId="27979" xr:uid="{00000000-0005-0000-0000-0000B9250000}"/>
    <cellStyle name="_-* #,##0_-;-* #,##0_-;_-* &quot;-&quot;_-;_-@_-_추가충당금명세_0812_v1 4 5 5" xfId="23772" xr:uid="{00000000-0005-0000-0000-0000BA250000}"/>
    <cellStyle name="_-* #,##0_-;-* #,##0_-;_-* &quot;-&quot;_-;_-@_-_추가충당금명세_0812_v1 4 6" xfId="2560" xr:uid="{00000000-0005-0000-0000-0000BB250000}"/>
    <cellStyle name="_-* #,##0_-;-* #,##0_-;_-* &quot;-&quot;_-;_-@_-_추가충당금명세_0812_v1 4 6 2" xfId="17648" xr:uid="{00000000-0005-0000-0000-0000BC250000}"/>
    <cellStyle name="_-* #,##0_-;-* #,##0_-;_-* &quot;-&quot;_-;_-@_-_추가충당금명세_0812_v1 4 6 2 2" xfId="27982" xr:uid="{00000000-0005-0000-0000-0000BD250000}"/>
    <cellStyle name="_-* #,##0_-;-* #,##0_-;_-* &quot;-&quot;_-;_-@_-_추가충당금명세_0812_v1 4 6 3" xfId="23775" xr:uid="{00000000-0005-0000-0000-0000BE250000}"/>
    <cellStyle name="_-* #,##0_-;-* #,##0_-;_-* &quot;-&quot;_-;_-@_-_추가충당금명세_0812_v1 4 7" xfId="2561" xr:uid="{00000000-0005-0000-0000-0000BF250000}"/>
    <cellStyle name="_-* #,##0_-;-* #,##0_-;_-* &quot;-&quot;_-;_-@_-_추가충당금명세_0812_v1 4 7 2" xfId="17649" xr:uid="{00000000-0005-0000-0000-0000C0250000}"/>
    <cellStyle name="_-* #,##0_-;-* #,##0_-;_-* &quot;-&quot;_-;_-@_-_추가충당금명세_0812_v1 4 7 2 2" xfId="27983" xr:uid="{00000000-0005-0000-0000-0000C1250000}"/>
    <cellStyle name="_-* #,##0_-;-* #,##0_-;_-* &quot;-&quot;_-;_-@_-_추가충당금명세_0812_v1 4 7 3" xfId="23776" xr:uid="{00000000-0005-0000-0000-0000C2250000}"/>
    <cellStyle name="_-* #,##0_-;-* #,##0_-;_-* &quot;-&quot;_-;_-@_-_추가충당금명세_0812_v1 4 8" xfId="2562" xr:uid="{00000000-0005-0000-0000-0000C3250000}"/>
    <cellStyle name="_-* #,##0_-;-* #,##0_-;_-* &quot;-&quot;_-;_-@_-_추가충당금명세_0812_v1 4 8 2" xfId="17650" xr:uid="{00000000-0005-0000-0000-0000C4250000}"/>
    <cellStyle name="_-* #,##0_-;-* #,##0_-;_-* &quot;-&quot;_-;_-@_-_추가충당금명세_0812_v1 4 8 2 2" xfId="27984" xr:uid="{00000000-0005-0000-0000-0000C5250000}"/>
    <cellStyle name="_-* #,##0_-;-* #,##0_-;_-* &quot;-&quot;_-;_-@_-_추가충당금명세_0812_v1 4 8 3" xfId="23777" xr:uid="{00000000-0005-0000-0000-0000C6250000}"/>
    <cellStyle name="_-* #,##0_-;-* #,##0_-;_-* &quot;-&quot;_-;_-@_-_추가충당금명세_0812_v1 4 9" xfId="17625" xr:uid="{00000000-0005-0000-0000-0000C7250000}"/>
    <cellStyle name="_-* #,##0_-;-* #,##0_-;_-* &quot;-&quot;_-;_-@_-_추가충당금명세_0812_v1 4 9 2" xfId="27959" xr:uid="{00000000-0005-0000-0000-0000C8250000}"/>
    <cellStyle name="_-* #,##0_-;-* #,##0_-;_-* &quot;-&quot;_-;_-@_-_추가충당금명세_0812_v1 5" xfId="2563" xr:uid="{00000000-0005-0000-0000-0000C9250000}"/>
    <cellStyle name="_-* #,##0_-;-* #,##0_-;_-* &quot;-&quot;_-;_-@_-_추가충당금명세_0812_v1 5 2" xfId="2564" xr:uid="{00000000-0005-0000-0000-0000CA250000}"/>
    <cellStyle name="_-* #,##0_-;-* #,##0_-;_-* &quot;-&quot;_-;_-@_-_추가충당금명세_0812_v1 5 2 2" xfId="2565" xr:uid="{00000000-0005-0000-0000-0000CB250000}"/>
    <cellStyle name="_-* #,##0_-;-* #,##0_-;_-* &quot;-&quot;_-;_-@_-_추가충당금명세_0812_v1 5 2 2 2" xfId="17653" xr:uid="{00000000-0005-0000-0000-0000CC250000}"/>
    <cellStyle name="_-* #,##0_-;-* #,##0_-;_-* &quot;-&quot;_-;_-@_-_추가충당금명세_0812_v1 5 2 2 2 2" xfId="27987" xr:uid="{00000000-0005-0000-0000-0000CD250000}"/>
    <cellStyle name="_-* #,##0_-;-* #,##0_-;_-* &quot;-&quot;_-;_-@_-_추가충당금명세_0812_v1 5 2 2 3" xfId="23780" xr:uid="{00000000-0005-0000-0000-0000CE250000}"/>
    <cellStyle name="_-* #,##0_-;-* #,##0_-;_-* &quot;-&quot;_-;_-@_-_추가충당금명세_0812_v1 5 2 3" xfId="2566" xr:uid="{00000000-0005-0000-0000-0000CF250000}"/>
    <cellStyle name="_-* #,##0_-;-* #,##0_-;_-* &quot;-&quot;_-;_-@_-_추가충당금명세_0812_v1 5 2 3 2" xfId="17654" xr:uid="{00000000-0005-0000-0000-0000D0250000}"/>
    <cellStyle name="_-* #,##0_-;-* #,##0_-;_-* &quot;-&quot;_-;_-@_-_추가충당금명세_0812_v1 5 2 3 2 2" xfId="27988" xr:uid="{00000000-0005-0000-0000-0000D1250000}"/>
    <cellStyle name="_-* #,##0_-;-* #,##0_-;_-* &quot;-&quot;_-;_-@_-_추가충당금명세_0812_v1 5 2 3 3" xfId="23781" xr:uid="{00000000-0005-0000-0000-0000D2250000}"/>
    <cellStyle name="_-* #,##0_-;-* #,##0_-;_-* &quot;-&quot;_-;_-@_-_추가충당금명세_0812_v1 5 2 4" xfId="17652" xr:uid="{00000000-0005-0000-0000-0000D3250000}"/>
    <cellStyle name="_-* #,##0_-;-* #,##0_-;_-* &quot;-&quot;_-;_-@_-_추가충당금명세_0812_v1 5 2 4 2" xfId="27986" xr:uid="{00000000-0005-0000-0000-0000D4250000}"/>
    <cellStyle name="_-* #,##0_-;-* #,##0_-;_-* &quot;-&quot;_-;_-@_-_추가충당금명세_0812_v1 5 2 5" xfId="23779" xr:uid="{00000000-0005-0000-0000-0000D5250000}"/>
    <cellStyle name="_-* #,##0_-;-* #,##0_-;_-* &quot;-&quot;_-;_-@_-_추가충당금명세_0812_v1 5 3" xfId="2567" xr:uid="{00000000-0005-0000-0000-0000D6250000}"/>
    <cellStyle name="_-* #,##0_-;-* #,##0_-;_-* &quot;-&quot;_-;_-@_-_추가충당금명세_0812_v1 5 3 2" xfId="2568" xr:uid="{00000000-0005-0000-0000-0000D7250000}"/>
    <cellStyle name="_-* #,##0_-;-* #,##0_-;_-* &quot;-&quot;_-;_-@_-_추가충당금명세_0812_v1 5 3 2 2" xfId="17656" xr:uid="{00000000-0005-0000-0000-0000D8250000}"/>
    <cellStyle name="_-* #,##0_-;-* #,##0_-;_-* &quot;-&quot;_-;_-@_-_추가충당금명세_0812_v1 5 3 2 2 2" xfId="27990" xr:uid="{00000000-0005-0000-0000-0000D9250000}"/>
    <cellStyle name="_-* #,##0_-;-* #,##0_-;_-* &quot;-&quot;_-;_-@_-_추가충당금명세_0812_v1 5 3 2 3" xfId="23783" xr:uid="{00000000-0005-0000-0000-0000DA250000}"/>
    <cellStyle name="_-* #,##0_-;-* #,##0_-;_-* &quot;-&quot;_-;_-@_-_추가충당금명세_0812_v1 5 3 3" xfId="2569" xr:uid="{00000000-0005-0000-0000-0000DB250000}"/>
    <cellStyle name="_-* #,##0_-;-* #,##0_-;_-* &quot;-&quot;_-;_-@_-_추가충당금명세_0812_v1 5 3 3 2" xfId="17657" xr:uid="{00000000-0005-0000-0000-0000DC250000}"/>
    <cellStyle name="_-* #,##0_-;-* #,##0_-;_-* &quot;-&quot;_-;_-@_-_추가충당금명세_0812_v1 5 3 3 2 2" xfId="27991" xr:uid="{00000000-0005-0000-0000-0000DD250000}"/>
    <cellStyle name="_-* #,##0_-;-* #,##0_-;_-* &quot;-&quot;_-;_-@_-_추가충당금명세_0812_v1 5 3 3 3" xfId="23784" xr:uid="{00000000-0005-0000-0000-0000DE250000}"/>
    <cellStyle name="_-* #,##0_-;-* #,##0_-;_-* &quot;-&quot;_-;_-@_-_추가충당금명세_0812_v1 5 3 4" xfId="17655" xr:uid="{00000000-0005-0000-0000-0000DF250000}"/>
    <cellStyle name="_-* #,##0_-;-* #,##0_-;_-* &quot;-&quot;_-;_-@_-_추가충당금명세_0812_v1 5 3 4 2" xfId="27989" xr:uid="{00000000-0005-0000-0000-0000E0250000}"/>
    <cellStyle name="_-* #,##0_-;-* #,##0_-;_-* &quot;-&quot;_-;_-@_-_추가충당금명세_0812_v1 5 3 5" xfId="23782" xr:uid="{00000000-0005-0000-0000-0000E1250000}"/>
    <cellStyle name="_-* #,##0_-;-* #,##0_-;_-* &quot;-&quot;_-;_-@_-_추가충당금명세_0812_v1 5 4" xfId="2570" xr:uid="{00000000-0005-0000-0000-0000E2250000}"/>
    <cellStyle name="_-* #,##0_-;-* #,##0_-;_-* &quot;-&quot;_-;_-@_-_추가충당금명세_0812_v1 5 4 2" xfId="2571" xr:uid="{00000000-0005-0000-0000-0000E3250000}"/>
    <cellStyle name="_-* #,##0_-;-* #,##0_-;_-* &quot;-&quot;_-;_-@_-_추가충당금명세_0812_v1 5 4 2 2" xfId="17659" xr:uid="{00000000-0005-0000-0000-0000E4250000}"/>
    <cellStyle name="_-* #,##0_-;-* #,##0_-;_-* &quot;-&quot;_-;_-@_-_추가충당금명세_0812_v1 5 4 2 2 2" xfId="27993" xr:uid="{00000000-0005-0000-0000-0000E5250000}"/>
    <cellStyle name="_-* #,##0_-;-* #,##0_-;_-* &quot;-&quot;_-;_-@_-_추가충당금명세_0812_v1 5 4 2 3" xfId="23786" xr:uid="{00000000-0005-0000-0000-0000E6250000}"/>
    <cellStyle name="_-* #,##0_-;-* #,##0_-;_-* &quot;-&quot;_-;_-@_-_추가충당금명세_0812_v1 5 4 3" xfId="2572" xr:uid="{00000000-0005-0000-0000-0000E7250000}"/>
    <cellStyle name="_-* #,##0_-;-* #,##0_-;_-* &quot;-&quot;_-;_-@_-_추가충당금명세_0812_v1 5 4 3 2" xfId="17660" xr:uid="{00000000-0005-0000-0000-0000E8250000}"/>
    <cellStyle name="_-* #,##0_-;-* #,##0_-;_-* &quot;-&quot;_-;_-@_-_추가충당금명세_0812_v1 5 4 3 2 2" xfId="27994" xr:uid="{00000000-0005-0000-0000-0000E9250000}"/>
    <cellStyle name="_-* #,##0_-;-* #,##0_-;_-* &quot;-&quot;_-;_-@_-_추가충당금명세_0812_v1 5 4 3 3" xfId="23787" xr:uid="{00000000-0005-0000-0000-0000EA250000}"/>
    <cellStyle name="_-* #,##0_-;-* #,##0_-;_-* &quot;-&quot;_-;_-@_-_추가충당금명세_0812_v1 5 4 4" xfId="17658" xr:uid="{00000000-0005-0000-0000-0000EB250000}"/>
    <cellStyle name="_-* #,##0_-;-* #,##0_-;_-* &quot;-&quot;_-;_-@_-_추가충당금명세_0812_v1 5 4 4 2" xfId="27992" xr:uid="{00000000-0005-0000-0000-0000EC250000}"/>
    <cellStyle name="_-* #,##0_-;-* #,##0_-;_-* &quot;-&quot;_-;_-@_-_추가충당금명세_0812_v1 5 4 5" xfId="23785" xr:uid="{00000000-0005-0000-0000-0000ED250000}"/>
    <cellStyle name="_-* #,##0_-;-* #,##0_-;_-* &quot;-&quot;_-;_-@_-_추가충당금명세_0812_v1 5 5" xfId="2573" xr:uid="{00000000-0005-0000-0000-0000EE250000}"/>
    <cellStyle name="_-* #,##0_-;-* #,##0_-;_-* &quot;-&quot;_-;_-@_-_추가충당금명세_0812_v1 5 5 2" xfId="17661" xr:uid="{00000000-0005-0000-0000-0000EF250000}"/>
    <cellStyle name="_-* #,##0_-;-* #,##0_-;_-* &quot;-&quot;_-;_-@_-_추가충당금명세_0812_v1 5 5 2 2" xfId="27995" xr:uid="{00000000-0005-0000-0000-0000F0250000}"/>
    <cellStyle name="_-* #,##0_-;-* #,##0_-;_-* &quot;-&quot;_-;_-@_-_추가충당금명세_0812_v1 5 5 3" xfId="23788" xr:uid="{00000000-0005-0000-0000-0000F1250000}"/>
    <cellStyle name="_-* #,##0_-;-* #,##0_-;_-* &quot;-&quot;_-;_-@_-_추가충당금명세_0812_v1 5 6" xfId="2574" xr:uid="{00000000-0005-0000-0000-0000F2250000}"/>
    <cellStyle name="_-* #,##0_-;-* #,##0_-;_-* &quot;-&quot;_-;_-@_-_추가충당금명세_0812_v1 5 6 2" xfId="17662" xr:uid="{00000000-0005-0000-0000-0000F3250000}"/>
    <cellStyle name="_-* #,##0_-;-* #,##0_-;_-* &quot;-&quot;_-;_-@_-_추가충당금명세_0812_v1 5 6 2 2" xfId="27996" xr:uid="{00000000-0005-0000-0000-0000F4250000}"/>
    <cellStyle name="_-* #,##0_-;-* #,##0_-;_-* &quot;-&quot;_-;_-@_-_추가충당금명세_0812_v1 5 6 3" xfId="23789" xr:uid="{00000000-0005-0000-0000-0000F5250000}"/>
    <cellStyle name="_-* #,##0_-;-* #,##0_-;_-* &quot;-&quot;_-;_-@_-_추가충당금명세_0812_v1 5 7" xfId="2575" xr:uid="{00000000-0005-0000-0000-0000F6250000}"/>
    <cellStyle name="_-* #,##0_-;-* #,##0_-;_-* &quot;-&quot;_-;_-@_-_추가충당금명세_0812_v1 5 7 2" xfId="17663" xr:uid="{00000000-0005-0000-0000-0000F7250000}"/>
    <cellStyle name="_-* #,##0_-;-* #,##0_-;_-* &quot;-&quot;_-;_-@_-_추가충당금명세_0812_v1 5 7 2 2" xfId="27997" xr:uid="{00000000-0005-0000-0000-0000F8250000}"/>
    <cellStyle name="_-* #,##0_-;-* #,##0_-;_-* &quot;-&quot;_-;_-@_-_추가충당금명세_0812_v1 5 7 3" xfId="23790" xr:uid="{00000000-0005-0000-0000-0000F9250000}"/>
    <cellStyle name="_-* #,##0_-;-* #,##0_-;_-* &quot;-&quot;_-;_-@_-_추가충당금명세_0812_v1 5 8" xfId="17651" xr:uid="{00000000-0005-0000-0000-0000FA250000}"/>
    <cellStyle name="_-* #,##0_-;-* #,##0_-;_-* &quot;-&quot;_-;_-@_-_추가충당금명세_0812_v1 5 8 2" xfId="27985" xr:uid="{00000000-0005-0000-0000-0000FB250000}"/>
    <cellStyle name="_-* #,##0_-;-* #,##0_-;_-* &quot;-&quot;_-;_-@_-_추가충당금명세_0812_v1 5 9" xfId="23778" xr:uid="{00000000-0005-0000-0000-0000FC250000}"/>
    <cellStyle name="_-* #,##0_-;-* #,##0_-;_-* &quot;-&quot;_-;_-@_-_추가충당금명세_0812_v1 6" xfId="2576" xr:uid="{00000000-0005-0000-0000-0000FD250000}"/>
    <cellStyle name="_-* #,##0_-;-* #,##0_-;_-* &quot;-&quot;_-;_-@_-_추가충당금명세_0812_v1 6 2" xfId="2577" xr:uid="{00000000-0005-0000-0000-0000FE250000}"/>
    <cellStyle name="_-* #,##0_-;-* #,##0_-;_-* &quot;-&quot;_-;_-@_-_추가충당금명세_0812_v1 6 2 2" xfId="17665" xr:uid="{00000000-0005-0000-0000-0000FF250000}"/>
    <cellStyle name="_-* #,##0_-;-* #,##0_-;_-* &quot;-&quot;_-;_-@_-_추가충당금명세_0812_v1 6 2 2 2" xfId="27999" xr:uid="{00000000-0005-0000-0000-000000260000}"/>
    <cellStyle name="_-* #,##0_-;-* #,##0_-;_-* &quot;-&quot;_-;_-@_-_추가충당금명세_0812_v1 6 2 3" xfId="23792" xr:uid="{00000000-0005-0000-0000-000001260000}"/>
    <cellStyle name="_-* #,##0_-;-* #,##0_-;_-* &quot;-&quot;_-;_-@_-_추가충당금명세_0812_v1 6 3" xfId="2578" xr:uid="{00000000-0005-0000-0000-000002260000}"/>
    <cellStyle name="_-* #,##0_-;-* #,##0_-;_-* &quot;-&quot;_-;_-@_-_추가충당금명세_0812_v1 6 3 2" xfId="17666" xr:uid="{00000000-0005-0000-0000-000003260000}"/>
    <cellStyle name="_-* #,##0_-;-* #,##0_-;_-* &quot;-&quot;_-;_-@_-_추가충당금명세_0812_v1 6 3 2 2" xfId="28000" xr:uid="{00000000-0005-0000-0000-000004260000}"/>
    <cellStyle name="_-* #,##0_-;-* #,##0_-;_-* &quot;-&quot;_-;_-@_-_추가충당금명세_0812_v1 6 3 3" xfId="23793" xr:uid="{00000000-0005-0000-0000-000005260000}"/>
    <cellStyle name="_-* #,##0_-;-* #,##0_-;_-* &quot;-&quot;_-;_-@_-_추가충당금명세_0812_v1 6 4" xfId="17664" xr:uid="{00000000-0005-0000-0000-000006260000}"/>
    <cellStyle name="_-* #,##0_-;-* #,##0_-;_-* &quot;-&quot;_-;_-@_-_추가충당금명세_0812_v1 6 4 2" xfId="27998" xr:uid="{00000000-0005-0000-0000-000007260000}"/>
    <cellStyle name="_-* #,##0_-;-* #,##0_-;_-* &quot;-&quot;_-;_-@_-_추가충당금명세_0812_v1 6 5" xfId="23791" xr:uid="{00000000-0005-0000-0000-000008260000}"/>
    <cellStyle name="_-* #,##0_-;-* #,##0_-;_-* &quot;-&quot;_-;_-@_-_추가충당금명세_0812_v1 7" xfId="2579" xr:uid="{00000000-0005-0000-0000-000009260000}"/>
    <cellStyle name="_-* #,##0_-;-* #,##0_-;_-* &quot;-&quot;_-;_-@_-_추가충당금명세_0812_v1 7 2" xfId="2580" xr:uid="{00000000-0005-0000-0000-00000A260000}"/>
    <cellStyle name="_-* #,##0_-;-* #,##0_-;_-* &quot;-&quot;_-;_-@_-_추가충당금명세_0812_v1 7 2 2" xfId="17668" xr:uid="{00000000-0005-0000-0000-00000B260000}"/>
    <cellStyle name="_-* #,##0_-;-* #,##0_-;_-* &quot;-&quot;_-;_-@_-_추가충당금명세_0812_v1 7 2 2 2" xfId="28002" xr:uid="{00000000-0005-0000-0000-00000C260000}"/>
    <cellStyle name="_-* #,##0_-;-* #,##0_-;_-* &quot;-&quot;_-;_-@_-_추가충당금명세_0812_v1 7 2 3" xfId="23795" xr:uid="{00000000-0005-0000-0000-00000D260000}"/>
    <cellStyle name="_-* #,##0_-;-* #,##0_-;_-* &quot;-&quot;_-;_-@_-_추가충당금명세_0812_v1 7 3" xfId="2581" xr:uid="{00000000-0005-0000-0000-00000E260000}"/>
    <cellStyle name="_-* #,##0_-;-* #,##0_-;_-* &quot;-&quot;_-;_-@_-_추가충당금명세_0812_v1 7 3 2" xfId="17669" xr:uid="{00000000-0005-0000-0000-00000F260000}"/>
    <cellStyle name="_-* #,##0_-;-* #,##0_-;_-* &quot;-&quot;_-;_-@_-_추가충당금명세_0812_v1 7 3 2 2" xfId="28003" xr:uid="{00000000-0005-0000-0000-000010260000}"/>
    <cellStyle name="_-* #,##0_-;-* #,##0_-;_-* &quot;-&quot;_-;_-@_-_추가충당금명세_0812_v1 7 3 3" xfId="23796" xr:uid="{00000000-0005-0000-0000-000011260000}"/>
    <cellStyle name="_-* #,##0_-;-* #,##0_-;_-* &quot;-&quot;_-;_-@_-_추가충당금명세_0812_v1 7 4" xfId="17667" xr:uid="{00000000-0005-0000-0000-000012260000}"/>
    <cellStyle name="_-* #,##0_-;-* #,##0_-;_-* &quot;-&quot;_-;_-@_-_추가충당금명세_0812_v1 7 4 2" xfId="28001" xr:uid="{00000000-0005-0000-0000-000013260000}"/>
    <cellStyle name="_-* #,##0_-;-* #,##0_-;_-* &quot;-&quot;_-;_-@_-_추가충당금명세_0812_v1 7 5" xfId="23794" xr:uid="{00000000-0005-0000-0000-000014260000}"/>
    <cellStyle name="_-* #,##0_-;-* #,##0_-;_-* &quot;-&quot;_-;_-@_-_추가충당금명세_0812_v1 8" xfId="2582" xr:uid="{00000000-0005-0000-0000-000015260000}"/>
    <cellStyle name="_-* #,##0_-;-* #,##0_-;_-* &quot;-&quot;_-;_-@_-_추가충당금명세_0812_v1 8 2" xfId="2583" xr:uid="{00000000-0005-0000-0000-000016260000}"/>
    <cellStyle name="_-* #,##0_-;-* #,##0_-;_-* &quot;-&quot;_-;_-@_-_추가충당금명세_0812_v1 8 2 2" xfId="17671" xr:uid="{00000000-0005-0000-0000-000017260000}"/>
    <cellStyle name="_-* #,##0_-;-* #,##0_-;_-* &quot;-&quot;_-;_-@_-_추가충당금명세_0812_v1 8 2 2 2" xfId="28005" xr:uid="{00000000-0005-0000-0000-000018260000}"/>
    <cellStyle name="_-* #,##0_-;-* #,##0_-;_-* &quot;-&quot;_-;_-@_-_추가충당금명세_0812_v1 8 2 3" xfId="23798" xr:uid="{00000000-0005-0000-0000-000019260000}"/>
    <cellStyle name="_-* #,##0_-;-* #,##0_-;_-* &quot;-&quot;_-;_-@_-_추가충당금명세_0812_v1 8 3" xfId="2584" xr:uid="{00000000-0005-0000-0000-00001A260000}"/>
    <cellStyle name="_-* #,##0_-;-* #,##0_-;_-* &quot;-&quot;_-;_-@_-_추가충당금명세_0812_v1 8 3 2" xfId="17672" xr:uid="{00000000-0005-0000-0000-00001B260000}"/>
    <cellStyle name="_-* #,##0_-;-* #,##0_-;_-* &quot;-&quot;_-;_-@_-_추가충당금명세_0812_v1 8 3 2 2" xfId="28006" xr:uid="{00000000-0005-0000-0000-00001C260000}"/>
    <cellStyle name="_-* #,##0_-;-* #,##0_-;_-* &quot;-&quot;_-;_-@_-_추가충당금명세_0812_v1 8 3 3" xfId="23799" xr:uid="{00000000-0005-0000-0000-00001D260000}"/>
    <cellStyle name="_-* #,##0_-;-* #,##0_-;_-* &quot;-&quot;_-;_-@_-_추가충당금명세_0812_v1 8 4" xfId="17670" xr:uid="{00000000-0005-0000-0000-00001E260000}"/>
    <cellStyle name="_-* #,##0_-;-* #,##0_-;_-* &quot;-&quot;_-;_-@_-_추가충당금명세_0812_v1 8 4 2" xfId="28004" xr:uid="{00000000-0005-0000-0000-00001F260000}"/>
    <cellStyle name="_-* #,##0_-;-* #,##0_-;_-* &quot;-&quot;_-;_-@_-_추가충당금명세_0812_v1 8 5" xfId="23797" xr:uid="{00000000-0005-0000-0000-000020260000}"/>
    <cellStyle name="_-* #,##0_-;-* #,##0_-;_-* &quot;-&quot;_-;_-@_-_추가충당금명세_0812_v1 9" xfId="2585" xr:uid="{00000000-0005-0000-0000-000021260000}"/>
    <cellStyle name="_-* #,##0_-;-* #,##0_-;_-* &quot;-&quot;_-;_-@_-_추가충당금명세_0812_v1 9 2" xfId="17673" xr:uid="{00000000-0005-0000-0000-000022260000}"/>
    <cellStyle name="_-* #,##0_-;-* #,##0_-;_-* &quot;-&quot;_-;_-@_-_추가충당금명세_0812_v1 9 2 2" xfId="28007" xr:uid="{00000000-0005-0000-0000-000023260000}"/>
    <cellStyle name="_-* #,##0_-;-* #,##0_-;_-* &quot;-&quot;_-;_-@_-_추가충당금명세_0812_v1 9 3" xfId="23800" xr:uid="{00000000-0005-0000-0000-000024260000}"/>
    <cellStyle name="_-* #,##0_-;-* #,##0_-;_-* &quot;-&quot;_-;_-@_-_추가충당금명세_0812_v1_1211 충당금,건전성 현황_작업" xfId="2586" xr:uid="{00000000-0005-0000-0000-000025260000}"/>
    <cellStyle name="_-* #,##0_-;-* #,##0_-;_-* &quot;-&quot;_-;_-@_-_추가충당금명세_0812_v1_1211 충당금,건전성 현황_작업 2" xfId="2587" xr:uid="{00000000-0005-0000-0000-000026260000}"/>
    <cellStyle name="_-* #,##0_-;-* #,##0_-;_-* &quot;-&quot;_-;_-@_-_추가충당금명세_0812_v1_1211 충당금,건전성 현황_작업 2 2" xfId="2588" xr:uid="{00000000-0005-0000-0000-000027260000}"/>
    <cellStyle name="_-* #,##0_-;-* #,##0_-;_-* &quot;-&quot;_-;_-@_-_추가충당금명세_0812_v1_1211 충당금,건전성 현황_작업 2 2 2" xfId="17676" xr:uid="{00000000-0005-0000-0000-000028260000}"/>
    <cellStyle name="_-* #,##0_-;-* #,##0_-;_-* &quot;-&quot;_-;_-@_-_추가충당금명세_0812_v1_1211 충당금,건전성 현황_작업 2 2 2 2" xfId="28010" xr:uid="{00000000-0005-0000-0000-000029260000}"/>
    <cellStyle name="_-* #,##0_-;-* #,##0_-;_-* &quot;-&quot;_-;_-@_-_추가충당금명세_0812_v1_1211 충당금,건전성 현황_작업 2 2 3" xfId="23803" xr:uid="{00000000-0005-0000-0000-00002A260000}"/>
    <cellStyle name="_-* #,##0_-;-* #,##0_-;_-* &quot;-&quot;_-;_-@_-_추가충당금명세_0812_v1_1211 충당금,건전성 현황_작업 2 3" xfId="2589" xr:uid="{00000000-0005-0000-0000-00002B260000}"/>
    <cellStyle name="_-* #,##0_-;-* #,##0_-;_-* &quot;-&quot;_-;_-@_-_추가충당금명세_0812_v1_1211 충당금,건전성 현황_작업 2 3 2" xfId="17677" xr:uid="{00000000-0005-0000-0000-00002C260000}"/>
    <cellStyle name="_-* #,##0_-;-* #,##0_-;_-* &quot;-&quot;_-;_-@_-_추가충당금명세_0812_v1_1211 충당금,건전성 현황_작업 2 3 2 2" xfId="28011" xr:uid="{00000000-0005-0000-0000-00002D260000}"/>
    <cellStyle name="_-* #,##0_-;-* #,##0_-;_-* &quot;-&quot;_-;_-@_-_추가충당금명세_0812_v1_1211 충당금,건전성 현황_작업 2 3 3" xfId="23804" xr:uid="{00000000-0005-0000-0000-00002E260000}"/>
    <cellStyle name="_-* #,##0_-;-* #,##0_-;_-* &quot;-&quot;_-;_-@_-_추가충당금명세_0812_v1_1211 충당금,건전성 현황_작업 2 4" xfId="17675" xr:uid="{00000000-0005-0000-0000-00002F260000}"/>
    <cellStyle name="_-* #,##0_-;-* #,##0_-;_-* &quot;-&quot;_-;_-@_-_추가충당금명세_0812_v1_1211 충당금,건전성 현황_작업 2 4 2" xfId="28009" xr:uid="{00000000-0005-0000-0000-000030260000}"/>
    <cellStyle name="_-* #,##0_-;-* #,##0_-;_-* &quot;-&quot;_-;_-@_-_추가충당금명세_0812_v1_1211 충당금,건전성 현황_작업 2 5" xfId="23802" xr:uid="{00000000-0005-0000-0000-000031260000}"/>
    <cellStyle name="_-* #,##0_-;-* #,##0_-;_-* &quot;-&quot;_-;_-@_-_추가충당금명세_0812_v1_1211 충당금,건전성 현황_작업 3" xfId="2590" xr:uid="{00000000-0005-0000-0000-000032260000}"/>
    <cellStyle name="_-* #,##0_-;-* #,##0_-;_-* &quot;-&quot;_-;_-@_-_추가충당금명세_0812_v1_1211 충당금,건전성 현황_작업 3 2" xfId="2591" xr:uid="{00000000-0005-0000-0000-000033260000}"/>
    <cellStyle name="_-* #,##0_-;-* #,##0_-;_-* &quot;-&quot;_-;_-@_-_추가충당금명세_0812_v1_1211 충당금,건전성 현황_작업 3 2 2" xfId="17679" xr:uid="{00000000-0005-0000-0000-000034260000}"/>
    <cellStyle name="_-* #,##0_-;-* #,##0_-;_-* &quot;-&quot;_-;_-@_-_추가충당금명세_0812_v1_1211 충당금,건전성 현황_작업 3 2 2 2" xfId="28013" xr:uid="{00000000-0005-0000-0000-000035260000}"/>
    <cellStyle name="_-* #,##0_-;-* #,##0_-;_-* &quot;-&quot;_-;_-@_-_추가충당금명세_0812_v1_1211 충당금,건전성 현황_작업 3 2 3" xfId="23806" xr:uid="{00000000-0005-0000-0000-000036260000}"/>
    <cellStyle name="_-* #,##0_-;-* #,##0_-;_-* &quot;-&quot;_-;_-@_-_추가충당금명세_0812_v1_1211 충당금,건전성 현황_작업 3 3" xfId="2592" xr:uid="{00000000-0005-0000-0000-000037260000}"/>
    <cellStyle name="_-* #,##0_-;-* #,##0_-;_-* &quot;-&quot;_-;_-@_-_추가충당금명세_0812_v1_1211 충당금,건전성 현황_작업 3 3 2" xfId="17680" xr:uid="{00000000-0005-0000-0000-000038260000}"/>
    <cellStyle name="_-* #,##0_-;-* #,##0_-;_-* &quot;-&quot;_-;_-@_-_추가충당금명세_0812_v1_1211 충당금,건전성 현황_작업 3 3 2 2" xfId="28014" xr:uid="{00000000-0005-0000-0000-000039260000}"/>
    <cellStyle name="_-* #,##0_-;-* #,##0_-;_-* &quot;-&quot;_-;_-@_-_추가충당금명세_0812_v1_1211 충당금,건전성 현황_작업 3 3 3" xfId="23807" xr:uid="{00000000-0005-0000-0000-00003A260000}"/>
    <cellStyle name="_-* #,##0_-;-* #,##0_-;_-* &quot;-&quot;_-;_-@_-_추가충당금명세_0812_v1_1211 충당금,건전성 현황_작업 3 4" xfId="17678" xr:uid="{00000000-0005-0000-0000-00003B260000}"/>
    <cellStyle name="_-* #,##0_-;-* #,##0_-;_-* &quot;-&quot;_-;_-@_-_추가충당금명세_0812_v1_1211 충당금,건전성 현황_작업 3 4 2" xfId="28012" xr:uid="{00000000-0005-0000-0000-00003C260000}"/>
    <cellStyle name="_-* #,##0_-;-* #,##0_-;_-* &quot;-&quot;_-;_-@_-_추가충당금명세_0812_v1_1211 충당금,건전성 현황_작업 3 5" xfId="23805" xr:uid="{00000000-0005-0000-0000-00003D260000}"/>
    <cellStyle name="_-* #,##0_-;-* #,##0_-;_-* &quot;-&quot;_-;_-@_-_추가충당금명세_0812_v1_1211 충당금,건전성 현황_작업 4" xfId="2593" xr:uid="{00000000-0005-0000-0000-00003E260000}"/>
    <cellStyle name="_-* #,##0_-;-* #,##0_-;_-* &quot;-&quot;_-;_-@_-_추가충당금명세_0812_v1_1211 충당금,건전성 현황_작업 4 2" xfId="2594" xr:uid="{00000000-0005-0000-0000-00003F260000}"/>
    <cellStyle name="_-* #,##0_-;-* #,##0_-;_-* &quot;-&quot;_-;_-@_-_추가충당금명세_0812_v1_1211 충당금,건전성 현황_작업 4 2 2" xfId="17682" xr:uid="{00000000-0005-0000-0000-000040260000}"/>
    <cellStyle name="_-* #,##0_-;-* #,##0_-;_-* &quot;-&quot;_-;_-@_-_추가충당금명세_0812_v1_1211 충당금,건전성 현황_작업 4 2 2 2" xfId="28016" xr:uid="{00000000-0005-0000-0000-000041260000}"/>
    <cellStyle name="_-* #,##0_-;-* #,##0_-;_-* &quot;-&quot;_-;_-@_-_추가충당금명세_0812_v1_1211 충당금,건전성 현황_작업 4 2 3" xfId="23809" xr:uid="{00000000-0005-0000-0000-000042260000}"/>
    <cellStyle name="_-* #,##0_-;-* #,##0_-;_-* &quot;-&quot;_-;_-@_-_추가충당금명세_0812_v1_1211 충당금,건전성 현황_작업 4 3" xfId="2595" xr:uid="{00000000-0005-0000-0000-000043260000}"/>
    <cellStyle name="_-* #,##0_-;-* #,##0_-;_-* &quot;-&quot;_-;_-@_-_추가충당금명세_0812_v1_1211 충당금,건전성 현황_작업 4 3 2" xfId="17683" xr:uid="{00000000-0005-0000-0000-000044260000}"/>
    <cellStyle name="_-* #,##0_-;-* #,##0_-;_-* &quot;-&quot;_-;_-@_-_추가충당금명세_0812_v1_1211 충당금,건전성 현황_작업 4 3 2 2" xfId="28017" xr:uid="{00000000-0005-0000-0000-000045260000}"/>
    <cellStyle name="_-* #,##0_-;-* #,##0_-;_-* &quot;-&quot;_-;_-@_-_추가충당금명세_0812_v1_1211 충당금,건전성 현황_작업 4 3 3" xfId="23810" xr:uid="{00000000-0005-0000-0000-000046260000}"/>
    <cellStyle name="_-* #,##0_-;-* #,##0_-;_-* &quot;-&quot;_-;_-@_-_추가충당금명세_0812_v1_1211 충당금,건전성 현황_작업 4 4" xfId="17681" xr:uid="{00000000-0005-0000-0000-000047260000}"/>
    <cellStyle name="_-* #,##0_-;-* #,##0_-;_-* &quot;-&quot;_-;_-@_-_추가충당금명세_0812_v1_1211 충당금,건전성 현황_작업 4 4 2" xfId="28015" xr:uid="{00000000-0005-0000-0000-000048260000}"/>
    <cellStyle name="_-* #,##0_-;-* #,##0_-;_-* &quot;-&quot;_-;_-@_-_추가충당금명세_0812_v1_1211 충당금,건전성 현황_작업 4 5" xfId="23808" xr:uid="{00000000-0005-0000-0000-000049260000}"/>
    <cellStyle name="_-* #,##0_-;-* #,##0_-;_-* &quot;-&quot;_-;_-@_-_추가충당금명세_0812_v1_1211 충당금,건전성 현황_작업 5" xfId="2596" xr:uid="{00000000-0005-0000-0000-00004A260000}"/>
    <cellStyle name="_-* #,##0_-;-* #,##0_-;_-* &quot;-&quot;_-;_-@_-_추가충당금명세_0812_v1_1211 충당금,건전성 현황_작업 5 2" xfId="17684" xr:uid="{00000000-0005-0000-0000-00004B260000}"/>
    <cellStyle name="_-* #,##0_-;-* #,##0_-;_-* &quot;-&quot;_-;_-@_-_추가충당금명세_0812_v1_1211 충당금,건전성 현황_작업 5 2 2" xfId="28018" xr:uid="{00000000-0005-0000-0000-00004C260000}"/>
    <cellStyle name="_-* #,##0_-;-* #,##0_-;_-* &quot;-&quot;_-;_-@_-_추가충당금명세_0812_v1_1211 충당금,건전성 현황_작업 5 3" xfId="23811" xr:uid="{00000000-0005-0000-0000-00004D260000}"/>
    <cellStyle name="_-* #,##0_-;-* #,##0_-;_-* &quot;-&quot;_-;_-@_-_추가충당금명세_0812_v1_1211 충당금,건전성 현황_작업 6" xfId="2597" xr:uid="{00000000-0005-0000-0000-00004E260000}"/>
    <cellStyle name="_-* #,##0_-;-* #,##0_-;_-* &quot;-&quot;_-;_-@_-_추가충당금명세_0812_v1_1211 충당금,건전성 현황_작업 6 2" xfId="17685" xr:uid="{00000000-0005-0000-0000-00004F260000}"/>
    <cellStyle name="_-* #,##0_-;-* #,##0_-;_-* &quot;-&quot;_-;_-@_-_추가충당금명세_0812_v1_1211 충당금,건전성 현황_작업 6 2 2" xfId="28019" xr:uid="{00000000-0005-0000-0000-000050260000}"/>
    <cellStyle name="_-* #,##0_-;-* #,##0_-;_-* &quot;-&quot;_-;_-@_-_추가충당금명세_0812_v1_1211 충당금,건전성 현황_작업 6 3" xfId="23812" xr:uid="{00000000-0005-0000-0000-000051260000}"/>
    <cellStyle name="_-* #,##0_-;-* #,##0_-;_-* &quot;-&quot;_-;_-@_-_추가충당금명세_0812_v1_1211 충당금,건전성 현황_작업 7" xfId="2598" xr:uid="{00000000-0005-0000-0000-000052260000}"/>
    <cellStyle name="_-* #,##0_-;-* #,##0_-;_-* &quot;-&quot;_-;_-@_-_추가충당금명세_0812_v1_1211 충당금,건전성 현황_작업 7 2" xfId="17686" xr:uid="{00000000-0005-0000-0000-000053260000}"/>
    <cellStyle name="_-* #,##0_-;-* #,##0_-;_-* &quot;-&quot;_-;_-@_-_추가충당금명세_0812_v1_1211 충당금,건전성 현황_작업 7 2 2" xfId="28020" xr:uid="{00000000-0005-0000-0000-000054260000}"/>
    <cellStyle name="_-* #,##0_-;-* #,##0_-;_-* &quot;-&quot;_-;_-@_-_추가충당금명세_0812_v1_1211 충당금,건전성 현황_작업 7 3" xfId="23813" xr:uid="{00000000-0005-0000-0000-000055260000}"/>
    <cellStyle name="_-* #,##0_-;-* #,##0_-;_-* &quot;-&quot;_-;_-@_-_추가충당금명세_0812_v1_1211 충당금,건전성 현황_작업 8" xfId="17674" xr:uid="{00000000-0005-0000-0000-000056260000}"/>
    <cellStyle name="_-* #,##0_-;-* #,##0_-;_-* &quot;-&quot;_-;_-@_-_추가충당금명세_0812_v1_1211 충당금,건전성 현황_작업 8 2" xfId="28008" xr:uid="{00000000-0005-0000-0000-000057260000}"/>
    <cellStyle name="_-* #,##0_-;-* #,##0_-;_-* &quot;-&quot;_-;_-@_-_추가충당금명세_0812_v1_1211 충당금,건전성 현황_작업 9" xfId="23801" xr:uid="{00000000-0005-0000-0000-000058260000}"/>
    <cellStyle name="_-* #,##0_-;-* #,##0_-;_-* &quot;-&quot;_-;_-@_-_추가충당금명세_0812_v1_Hana 2011-1 Program_Data Disk_Pool B_v2(v5-1더밸류-이교민)" xfId="2599" xr:uid="{00000000-0005-0000-0000-000059260000}"/>
    <cellStyle name="_-* #,##0_-;-* #,##0_-;_-* &quot;-&quot;_-;_-@_-_추가충당금명세_0812_v1_Hana 2011-1 Program_Data Disk_Pool B_v2(v5-1더밸류-이교민) 2" xfId="2600" xr:uid="{00000000-0005-0000-0000-00005A260000}"/>
    <cellStyle name="_-* #,##0_-;-* #,##0_-;_-* &quot;-&quot;_-;_-@_-_추가충당금명세_0812_v1_Hana 2011-1 Program_Data Disk_Pool B_v2(v5-1더밸류-이교민) 2 2" xfId="2601" xr:uid="{00000000-0005-0000-0000-00005B260000}"/>
    <cellStyle name="_-* #,##0_-;-* #,##0_-;_-* &quot;-&quot;_-;_-@_-_추가충당금명세_0812_v1_Hana 2011-1 Program_Data Disk_Pool B_v2(v5-1더밸류-이교민) 2 2 2" xfId="17689" xr:uid="{00000000-0005-0000-0000-00005C260000}"/>
    <cellStyle name="_-* #,##0_-;-* #,##0_-;_-* &quot;-&quot;_-;_-@_-_추가충당금명세_0812_v1_Hana 2011-1 Program_Data Disk_Pool B_v2(v5-1더밸류-이교민) 2 2 2 2" xfId="28023" xr:uid="{00000000-0005-0000-0000-00005D260000}"/>
    <cellStyle name="_-* #,##0_-;-* #,##0_-;_-* &quot;-&quot;_-;_-@_-_추가충당금명세_0812_v1_Hana 2011-1 Program_Data Disk_Pool B_v2(v5-1더밸류-이교민) 2 2 3" xfId="23816" xr:uid="{00000000-0005-0000-0000-00005E260000}"/>
    <cellStyle name="_-* #,##0_-;-* #,##0_-;_-* &quot;-&quot;_-;_-@_-_추가충당금명세_0812_v1_Hana 2011-1 Program_Data Disk_Pool B_v2(v5-1더밸류-이교민) 2 3" xfId="2602" xr:uid="{00000000-0005-0000-0000-00005F260000}"/>
    <cellStyle name="_-* #,##0_-;-* #,##0_-;_-* &quot;-&quot;_-;_-@_-_추가충당금명세_0812_v1_Hana 2011-1 Program_Data Disk_Pool B_v2(v5-1더밸류-이교민) 2 3 2" xfId="17690" xr:uid="{00000000-0005-0000-0000-000060260000}"/>
    <cellStyle name="_-* #,##0_-;-* #,##0_-;_-* &quot;-&quot;_-;_-@_-_추가충당금명세_0812_v1_Hana 2011-1 Program_Data Disk_Pool B_v2(v5-1더밸류-이교민) 2 3 2 2" xfId="28024" xr:uid="{00000000-0005-0000-0000-000061260000}"/>
    <cellStyle name="_-* #,##0_-;-* #,##0_-;_-* &quot;-&quot;_-;_-@_-_추가충당금명세_0812_v1_Hana 2011-1 Program_Data Disk_Pool B_v2(v5-1더밸류-이교민) 2 3 3" xfId="23817" xr:uid="{00000000-0005-0000-0000-000062260000}"/>
    <cellStyle name="_-* #,##0_-;-* #,##0_-;_-* &quot;-&quot;_-;_-@_-_추가충당금명세_0812_v1_Hana 2011-1 Program_Data Disk_Pool B_v2(v5-1더밸류-이교민) 2 4" xfId="17688" xr:uid="{00000000-0005-0000-0000-000063260000}"/>
    <cellStyle name="_-* #,##0_-;-* #,##0_-;_-* &quot;-&quot;_-;_-@_-_추가충당금명세_0812_v1_Hana 2011-1 Program_Data Disk_Pool B_v2(v5-1더밸류-이교민) 2 4 2" xfId="28022" xr:uid="{00000000-0005-0000-0000-000064260000}"/>
    <cellStyle name="_-* #,##0_-;-* #,##0_-;_-* &quot;-&quot;_-;_-@_-_추가충당금명세_0812_v1_Hana 2011-1 Program_Data Disk_Pool B_v2(v5-1더밸류-이교민) 2 5" xfId="23815" xr:uid="{00000000-0005-0000-0000-000065260000}"/>
    <cellStyle name="_-* #,##0_-;-* #,##0_-;_-* &quot;-&quot;_-;_-@_-_추가충당금명세_0812_v1_Hana 2011-1 Program_Data Disk_Pool B_v2(v5-1더밸류-이교민) 3" xfId="2603" xr:uid="{00000000-0005-0000-0000-000066260000}"/>
    <cellStyle name="_-* #,##0_-;-* #,##0_-;_-* &quot;-&quot;_-;_-@_-_추가충당금명세_0812_v1_Hana 2011-1 Program_Data Disk_Pool B_v2(v5-1더밸류-이교민) 3 2" xfId="2604" xr:uid="{00000000-0005-0000-0000-000067260000}"/>
    <cellStyle name="_-* #,##0_-;-* #,##0_-;_-* &quot;-&quot;_-;_-@_-_추가충당금명세_0812_v1_Hana 2011-1 Program_Data Disk_Pool B_v2(v5-1더밸류-이교민) 3 2 2" xfId="17692" xr:uid="{00000000-0005-0000-0000-000068260000}"/>
    <cellStyle name="_-* #,##0_-;-* #,##0_-;_-* &quot;-&quot;_-;_-@_-_추가충당금명세_0812_v1_Hana 2011-1 Program_Data Disk_Pool B_v2(v5-1더밸류-이교민) 3 2 2 2" xfId="28026" xr:uid="{00000000-0005-0000-0000-000069260000}"/>
    <cellStyle name="_-* #,##0_-;-* #,##0_-;_-* &quot;-&quot;_-;_-@_-_추가충당금명세_0812_v1_Hana 2011-1 Program_Data Disk_Pool B_v2(v5-1더밸류-이교민) 3 2 3" xfId="23819" xr:uid="{00000000-0005-0000-0000-00006A260000}"/>
    <cellStyle name="_-* #,##0_-;-* #,##0_-;_-* &quot;-&quot;_-;_-@_-_추가충당금명세_0812_v1_Hana 2011-1 Program_Data Disk_Pool B_v2(v5-1더밸류-이교민) 3 3" xfId="2605" xr:uid="{00000000-0005-0000-0000-00006B260000}"/>
    <cellStyle name="_-* #,##0_-;-* #,##0_-;_-* &quot;-&quot;_-;_-@_-_추가충당금명세_0812_v1_Hana 2011-1 Program_Data Disk_Pool B_v2(v5-1더밸류-이교민) 3 3 2" xfId="17693" xr:uid="{00000000-0005-0000-0000-00006C260000}"/>
    <cellStyle name="_-* #,##0_-;-* #,##0_-;_-* &quot;-&quot;_-;_-@_-_추가충당금명세_0812_v1_Hana 2011-1 Program_Data Disk_Pool B_v2(v5-1더밸류-이교민) 3 3 2 2" xfId="28027" xr:uid="{00000000-0005-0000-0000-00006D260000}"/>
    <cellStyle name="_-* #,##0_-;-* #,##0_-;_-* &quot;-&quot;_-;_-@_-_추가충당금명세_0812_v1_Hana 2011-1 Program_Data Disk_Pool B_v2(v5-1더밸류-이교민) 3 3 3" xfId="23820" xr:uid="{00000000-0005-0000-0000-00006E260000}"/>
    <cellStyle name="_-* #,##0_-;-* #,##0_-;_-* &quot;-&quot;_-;_-@_-_추가충당금명세_0812_v1_Hana 2011-1 Program_Data Disk_Pool B_v2(v5-1더밸류-이교민) 3 4" xfId="17691" xr:uid="{00000000-0005-0000-0000-00006F260000}"/>
    <cellStyle name="_-* #,##0_-;-* #,##0_-;_-* &quot;-&quot;_-;_-@_-_추가충당금명세_0812_v1_Hana 2011-1 Program_Data Disk_Pool B_v2(v5-1더밸류-이교민) 3 4 2" xfId="28025" xr:uid="{00000000-0005-0000-0000-000070260000}"/>
    <cellStyle name="_-* #,##0_-;-* #,##0_-;_-* &quot;-&quot;_-;_-@_-_추가충당금명세_0812_v1_Hana 2011-1 Program_Data Disk_Pool B_v2(v5-1더밸류-이교민) 3 5" xfId="23818" xr:uid="{00000000-0005-0000-0000-000071260000}"/>
    <cellStyle name="_-* #,##0_-;-* #,##0_-;_-* &quot;-&quot;_-;_-@_-_추가충당금명세_0812_v1_Hana 2011-1 Program_Data Disk_Pool B_v2(v5-1더밸류-이교민) 4" xfId="2606" xr:uid="{00000000-0005-0000-0000-000072260000}"/>
    <cellStyle name="_-* #,##0_-;-* #,##0_-;_-* &quot;-&quot;_-;_-@_-_추가충당금명세_0812_v1_Hana 2011-1 Program_Data Disk_Pool B_v2(v5-1더밸류-이교민) 4 2" xfId="2607" xr:uid="{00000000-0005-0000-0000-000073260000}"/>
    <cellStyle name="_-* #,##0_-;-* #,##0_-;_-* &quot;-&quot;_-;_-@_-_추가충당금명세_0812_v1_Hana 2011-1 Program_Data Disk_Pool B_v2(v5-1더밸류-이교민) 4 2 2" xfId="17695" xr:uid="{00000000-0005-0000-0000-000074260000}"/>
    <cellStyle name="_-* #,##0_-;-* #,##0_-;_-* &quot;-&quot;_-;_-@_-_추가충당금명세_0812_v1_Hana 2011-1 Program_Data Disk_Pool B_v2(v5-1더밸류-이교민) 4 2 2 2" xfId="28029" xr:uid="{00000000-0005-0000-0000-000075260000}"/>
    <cellStyle name="_-* #,##0_-;-* #,##0_-;_-* &quot;-&quot;_-;_-@_-_추가충당금명세_0812_v1_Hana 2011-1 Program_Data Disk_Pool B_v2(v5-1더밸류-이교민) 4 2 3" xfId="23822" xr:uid="{00000000-0005-0000-0000-000076260000}"/>
    <cellStyle name="_-* #,##0_-;-* #,##0_-;_-* &quot;-&quot;_-;_-@_-_추가충당금명세_0812_v1_Hana 2011-1 Program_Data Disk_Pool B_v2(v5-1더밸류-이교민) 4 3" xfId="2608" xr:uid="{00000000-0005-0000-0000-000077260000}"/>
    <cellStyle name="_-* #,##0_-;-* #,##0_-;_-* &quot;-&quot;_-;_-@_-_추가충당금명세_0812_v1_Hana 2011-1 Program_Data Disk_Pool B_v2(v5-1더밸류-이교민) 4 3 2" xfId="17696" xr:uid="{00000000-0005-0000-0000-000078260000}"/>
    <cellStyle name="_-* #,##0_-;-* #,##0_-;_-* &quot;-&quot;_-;_-@_-_추가충당금명세_0812_v1_Hana 2011-1 Program_Data Disk_Pool B_v2(v5-1더밸류-이교민) 4 3 2 2" xfId="28030" xr:uid="{00000000-0005-0000-0000-000079260000}"/>
    <cellStyle name="_-* #,##0_-;-* #,##0_-;_-* &quot;-&quot;_-;_-@_-_추가충당금명세_0812_v1_Hana 2011-1 Program_Data Disk_Pool B_v2(v5-1더밸류-이교민) 4 3 3" xfId="23823" xr:uid="{00000000-0005-0000-0000-00007A260000}"/>
    <cellStyle name="_-* #,##0_-;-* #,##0_-;_-* &quot;-&quot;_-;_-@_-_추가충당금명세_0812_v1_Hana 2011-1 Program_Data Disk_Pool B_v2(v5-1더밸류-이교민) 4 4" xfId="17694" xr:uid="{00000000-0005-0000-0000-00007B260000}"/>
    <cellStyle name="_-* #,##0_-;-* #,##0_-;_-* &quot;-&quot;_-;_-@_-_추가충당금명세_0812_v1_Hana 2011-1 Program_Data Disk_Pool B_v2(v5-1더밸류-이교민) 4 4 2" xfId="28028" xr:uid="{00000000-0005-0000-0000-00007C260000}"/>
    <cellStyle name="_-* #,##0_-;-* #,##0_-;_-* &quot;-&quot;_-;_-@_-_추가충당금명세_0812_v1_Hana 2011-1 Program_Data Disk_Pool B_v2(v5-1더밸류-이교민) 4 5" xfId="23821" xr:uid="{00000000-0005-0000-0000-00007D260000}"/>
    <cellStyle name="_-* #,##0_-;-* #,##0_-;_-* &quot;-&quot;_-;_-@_-_추가충당금명세_0812_v1_Hana 2011-1 Program_Data Disk_Pool B_v2(v5-1더밸류-이교민) 5" xfId="2609" xr:uid="{00000000-0005-0000-0000-00007E260000}"/>
    <cellStyle name="_-* #,##0_-;-* #,##0_-;_-* &quot;-&quot;_-;_-@_-_추가충당금명세_0812_v1_Hana 2011-1 Program_Data Disk_Pool B_v2(v5-1더밸류-이교민) 5 2" xfId="17697" xr:uid="{00000000-0005-0000-0000-00007F260000}"/>
    <cellStyle name="_-* #,##0_-;-* #,##0_-;_-* &quot;-&quot;_-;_-@_-_추가충당금명세_0812_v1_Hana 2011-1 Program_Data Disk_Pool B_v2(v5-1더밸류-이교민) 5 2 2" xfId="28031" xr:uid="{00000000-0005-0000-0000-000080260000}"/>
    <cellStyle name="_-* #,##0_-;-* #,##0_-;_-* &quot;-&quot;_-;_-@_-_추가충당금명세_0812_v1_Hana 2011-1 Program_Data Disk_Pool B_v2(v5-1더밸류-이교민) 5 3" xfId="23824" xr:uid="{00000000-0005-0000-0000-000081260000}"/>
    <cellStyle name="_-* #,##0_-;-* #,##0_-;_-* &quot;-&quot;_-;_-@_-_추가충당금명세_0812_v1_Hana 2011-1 Program_Data Disk_Pool B_v2(v5-1더밸류-이교민) 6" xfId="2610" xr:uid="{00000000-0005-0000-0000-000082260000}"/>
    <cellStyle name="_-* #,##0_-;-* #,##0_-;_-* &quot;-&quot;_-;_-@_-_추가충당금명세_0812_v1_Hana 2011-1 Program_Data Disk_Pool B_v2(v5-1더밸류-이교민) 6 2" xfId="17698" xr:uid="{00000000-0005-0000-0000-000083260000}"/>
    <cellStyle name="_-* #,##0_-;-* #,##0_-;_-* &quot;-&quot;_-;_-@_-_추가충당금명세_0812_v1_Hana 2011-1 Program_Data Disk_Pool B_v2(v5-1더밸류-이교민) 6 2 2" xfId="28032" xr:uid="{00000000-0005-0000-0000-000084260000}"/>
    <cellStyle name="_-* #,##0_-;-* #,##0_-;_-* &quot;-&quot;_-;_-@_-_추가충당금명세_0812_v1_Hana 2011-1 Program_Data Disk_Pool B_v2(v5-1더밸류-이교민) 6 3" xfId="23825" xr:uid="{00000000-0005-0000-0000-000085260000}"/>
    <cellStyle name="_-* #,##0_-;-* #,##0_-;_-* &quot;-&quot;_-;_-@_-_추가충당금명세_0812_v1_Hana 2011-1 Program_Data Disk_Pool B_v2(v5-1더밸류-이교민) 7" xfId="2611" xr:uid="{00000000-0005-0000-0000-000086260000}"/>
    <cellStyle name="_-* #,##0_-;-* #,##0_-;_-* &quot;-&quot;_-;_-@_-_추가충당금명세_0812_v1_Hana 2011-1 Program_Data Disk_Pool B_v2(v5-1더밸류-이교민) 7 2" xfId="17699" xr:uid="{00000000-0005-0000-0000-000087260000}"/>
    <cellStyle name="_-* #,##0_-;-* #,##0_-;_-* &quot;-&quot;_-;_-@_-_추가충당금명세_0812_v1_Hana 2011-1 Program_Data Disk_Pool B_v2(v5-1더밸류-이교민) 7 2 2" xfId="28033" xr:uid="{00000000-0005-0000-0000-000088260000}"/>
    <cellStyle name="_-* #,##0_-;-* #,##0_-;_-* &quot;-&quot;_-;_-@_-_추가충당금명세_0812_v1_Hana 2011-1 Program_Data Disk_Pool B_v2(v5-1더밸류-이교민) 7 3" xfId="23826" xr:uid="{00000000-0005-0000-0000-000089260000}"/>
    <cellStyle name="_-* #,##0_-;-* #,##0_-;_-* &quot;-&quot;_-;_-@_-_추가충당금명세_0812_v1_Hana 2011-1 Program_Data Disk_Pool B_v2(v5-1더밸류-이교민) 8" xfId="17687" xr:uid="{00000000-0005-0000-0000-00008A260000}"/>
    <cellStyle name="_-* #,##0_-;-* #,##0_-;_-* &quot;-&quot;_-;_-@_-_추가충당금명세_0812_v1_Hana 2011-1 Program_Data Disk_Pool B_v2(v5-1더밸류-이교민) 8 2" xfId="28021" xr:uid="{00000000-0005-0000-0000-00008B260000}"/>
    <cellStyle name="_-* #,##0_-;-* #,##0_-;_-* &quot;-&quot;_-;_-@_-_추가충당금명세_0812_v1_Hana 2011-1 Program_Data Disk_Pool B_v2(v5-1더밸류-이교민) 9" xfId="23814" xr:uid="{00000000-0005-0000-0000-00008C260000}"/>
    <cellStyle name="_-* #,##0_-;-* #,##0_-;_-* &quot;-&quot;_-;_-@_-_추가충당금명세_0812_v1_Hana 2011-1 Program_Data Disk_Pool B_v2(v5-1더밸류-이교민)_SHB 2011-2 Program_Data Disk_Pool C,B_v1(v2더밸류_이교민)" xfId="2612" xr:uid="{00000000-0005-0000-0000-00008D260000}"/>
    <cellStyle name="_-* #,##0_-;-* #,##0_-;_-* &quot;-&quot;_-;_-@_-_추가충당금명세_0812_v1_Hana 2011-1 Program_Data Disk_Pool B_v2(v5-1더밸류-이교민)_SHB 2011-2 Program_Data Disk_Pool C,B_v1(v2더밸류_이교민) 2" xfId="2613" xr:uid="{00000000-0005-0000-0000-00008E260000}"/>
    <cellStyle name="_-* #,##0_-;-* #,##0_-;_-* &quot;-&quot;_-;_-@_-_추가충당금명세_0812_v1_Hana 2011-1 Program_Data Disk_Pool B_v2(v5-1더밸류-이교민)_SHB 2011-2 Program_Data Disk_Pool C,B_v1(v2더밸류_이교민) 2 2" xfId="2614" xr:uid="{00000000-0005-0000-0000-00008F260000}"/>
    <cellStyle name="_-* #,##0_-;-* #,##0_-;_-* &quot;-&quot;_-;_-@_-_추가충당금명세_0812_v1_Hana 2011-1 Program_Data Disk_Pool B_v2(v5-1더밸류-이교민)_SHB 2011-2 Program_Data Disk_Pool C,B_v1(v2더밸류_이교민) 2 2 2" xfId="17702" xr:uid="{00000000-0005-0000-0000-000090260000}"/>
    <cellStyle name="_-* #,##0_-;-* #,##0_-;_-* &quot;-&quot;_-;_-@_-_추가충당금명세_0812_v1_Hana 2011-1 Program_Data Disk_Pool B_v2(v5-1더밸류-이교민)_SHB 2011-2 Program_Data Disk_Pool C,B_v1(v2더밸류_이교민) 2 2 2 2" xfId="28036" xr:uid="{00000000-0005-0000-0000-000091260000}"/>
    <cellStyle name="_-* #,##0_-;-* #,##0_-;_-* &quot;-&quot;_-;_-@_-_추가충당금명세_0812_v1_Hana 2011-1 Program_Data Disk_Pool B_v2(v5-1더밸류-이교민)_SHB 2011-2 Program_Data Disk_Pool C,B_v1(v2더밸류_이교민) 2 2 3" xfId="23829" xr:uid="{00000000-0005-0000-0000-000092260000}"/>
    <cellStyle name="_-* #,##0_-;-* #,##0_-;_-* &quot;-&quot;_-;_-@_-_추가충당금명세_0812_v1_Hana 2011-1 Program_Data Disk_Pool B_v2(v5-1더밸류-이교민)_SHB 2011-2 Program_Data Disk_Pool C,B_v1(v2더밸류_이교민) 2 3" xfId="2615" xr:uid="{00000000-0005-0000-0000-000093260000}"/>
    <cellStyle name="_-* #,##0_-;-* #,##0_-;_-* &quot;-&quot;_-;_-@_-_추가충당금명세_0812_v1_Hana 2011-1 Program_Data Disk_Pool B_v2(v5-1더밸류-이교민)_SHB 2011-2 Program_Data Disk_Pool C,B_v1(v2더밸류_이교민) 2 3 2" xfId="17703" xr:uid="{00000000-0005-0000-0000-000094260000}"/>
    <cellStyle name="_-* #,##0_-;-* #,##0_-;_-* &quot;-&quot;_-;_-@_-_추가충당금명세_0812_v1_Hana 2011-1 Program_Data Disk_Pool B_v2(v5-1더밸류-이교민)_SHB 2011-2 Program_Data Disk_Pool C,B_v1(v2더밸류_이교민) 2 3 2 2" xfId="28037" xr:uid="{00000000-0005-0000-0000-000095260000}"/>
    <cellStyle name="_-* #,##0_-;-* #,##0_-;_-* &quot;-&quot;_-;_-@_-_추가충당금명세_0812_v1_Hana 2011-1 Program_Data Disk_Pool B_v2(v5-1더밸류-이교민)_SHB 2011-2 Program_Data Disk_Pool C,B_v1(v2더밸류_이교민) 2 3 3" xfId="23830" xr:uid="{00000000-0005-0000-0000-000096260000}"/>
    <cellStyle name="_-* #,##0_-;-* #,##0_-;_-* &quot;-&quot;_-;_-@_-_추가충당금명세_0812_v1_Hana 2011-1 Program_Data Disk_Pool B_v2(v5-1더밸류-이교민)_SHB 2011-2 Program_Data Disk_Pool C,B_v1(v2더밸류_이교민) 2 4" xfId="17701" xr:uid="{00000000-0005-0000-0000-000097260000}"/>
    <cellStyle name="_-* #,##0_-;-* #,##0_-;_-* &quot;-&quot;_-;_-@_-_추가충당금명세_0812_v1_Hana 2011-1 Program_Data Disk_Pool B_v2(v5-1더밸류-이교민)_SHB 2011-2 Program_Data Disk_Pool C,B_v1(v2더밸류_이교민) 2 4 2" xfId="28035" xr:uid="{00000000-0005-0000-0000-000098260000}"/>
    <cellStyle name="_-* #,##0_-;-* #,##0_-;_-* &quot;-&quot;_-;_-@_-_추가충당금명세_0812_v1_Hana 2011-1 Program_Data Disk_Pool B_v2(v5-1더밸류-이교민)_SHB 2011-2 Program_Data Disk_Pool C,B_v1(v2더밸류_이교민) 2 5" xfId="23828" xr:uid="{00000000-0005-0000-0000-000099260000}"/>
    <cellStyle name="_-* #,##0_-;-* #,##0_-;_-* &quot;-&quot;_-;_-@_-_추가충당금명세_0812_v1_Hana 2011-1 Program_Data Disk_Pool B_v2(v5-1더밸류-이교민)_SHB 2011-2 Program_Data Disk_Pool C,B_v1(v2더밸류_이교민) 3" xfId="2616" xr:uid="{00000000-0005-0000-0000-00009A260000}"/>
    <cellStyle name="_-* #,##0_-;-* #,##0_-;_-* &quot;-&quot;_-;_-@_-_추가충당금명세_0812_v1_Hana 2011-1 Program_Data Disk_Pool B_v2(v5-1더밸류-이교민)_SHB 2011-2 Program_Data Disk_Pool C,B_v1(v2더밸류_이교민) 3 2" xfId="2617" xr:uid="{00000000-0005-0000-0000-00009B260000}"/>
    <cellStyle name="_-* #,##0_-;-* #,##0_-;_-* &quot;-&quot;_-;_-@_-_추가충당금명세_0812_v1_Hana 2011-1 Program_Data Disk_Pool B_v2(v5-1더밸류-이교민)_SHB 2011-2 Program_Data Disk_Pool C,B_v1(v2더밸류_이교민) 3 2 2" xfId="17705" xr:uid="{00000000-0005-0000-0000-00009C260000}"/>
    <cellStyle name="_-* #,##0_-;-* #,##0_-;_-* &quot;-&quot;_-;_-@_-_추가충당금명세_0812_v1_Hana 2011-1 Program_Data Disk_Pool B_v2(v5-1더밸류-이교민)_SHB 2011-2 Program_Data Disk_Pool C,B_v1(v2더밸류_이교민) 3 2 2 2" xfId="28039" xr:uid="{00000000-0005-0000-0000-00009D260000}"/>
    <cellStyle name="_-* #,##0_-;-* #,##0_-;_-* &quot;-&quot;_-;_-@_-_추가충당금명세_0812_v1_Hana 2011-1 Program_Data Disk_Pool B_v2(v5-1더밸류-이교민)_SHB 2011-2 Program_Data Disk_Pool C,B_v1(v2더밸류_이교민) 3 2 3" xfId="23832" xr:uid="{00000000-0005-0000-0000-00009E260000}"/>
    <cellStyle name="_-* #,##0_-;-* #,##0_-;_-* &quot;-&quot;_-;_-@_-_추가충당금명세_0812_v1_Hana 2011-1 Program_Data Disk_Pool B_v2(v5-1더밸류-이교민)_SHB 2011-2 Program_Data Disk_Pool C,B_v1(v2더밸류_이교민) 3 3" xfId="2618" xr:uid="{00000000-0005-0000-0000-00009F260000}"/>
    <cellStyle name="_-* #,##0_-;-* #,##0_-;_-* &quot;-&quot;_-;_-@_-_추가충당금명세_0812_v1_Hana 2011-1 Program_Data Disk_Pool B_v2(v5-1더밸류-이교민)_SHB 2011-2 Program_Data Disk_Pool C,B_v1(v2더밸류_이교민) 3 3 2" xfId="17706" xr:uid="{00000000-0005-0000-0000-0000A0260000}"/>
    <cellStyle name="_-* #,##0_-;-* #,##0_-;_-* &quot;-&quot;_-;_-@_-_추가충당금명세_0812_v1_Hana 2011-1 Program_Data Disk_Pool B_v2(v5-1더밸류-이교민)_SHB 2011-2 Program_Data Disk_Pool C,B_v1(v2더밸류_이교민) 3 3 2 2" xfId="28040" xr:uid="{00000000-0005-0000-0000-0000A1260000}"/>
    <cellStyle name="_-* #,##0_-;-* #,##0_-;_-* &quot;-&quot;_-;_-@_-_추가충당금명세_0812_v1_Hana 2011-1 Program_Data Disk_Pool B_v2(v5-1더밸류-이교민)_SHB 2011-2 Program_Data Disk_Pool C,B_v1(v2더밸류_이교민) 3 3 3" xfId="23833" xr:uid="{00000000-0005-0000-0000-0000A2260000}"/>
    <cellStyle name="_-* #,##0_-;-* #,##0_-;_-* &quot;-&quot;_-;_-@_-_추가충당금명세_0812_v1_Hana 2011-1 Program_Data Disk_Pool B_v2(v5-1더밸류-이교민)_SHB 2011-2 Program_Data Disk_Pool C,B_v1(v2더밸류_이교민) 3 4" xfId="17704" xr:uid="{00000000-0005-0000-0000-0000A3260000}"/>
    <cellStyle name="_-* #,##0_-;-* #,##0_-;_-* &quot;-&quot;_-;_-@_-_추가충당금명세_0812_v1_Hana 2011-1 Program_Data Disk_Pool B_v2(v5-1더밸류-이교민)_SHB 2011-2 Program_Data Disk_Pool C,B_v1(v2더밸류_이교민) 3 4 2" xfId="28038" xr:uid="{00000000-0005-0000-0000-0000A4260000}"/>
    <cellStyle name="_-* #,##0_-;-* #,##0_-;_-* &quot;-&quot;_-;_-@_-_추가충당금명세_0812_v1_Hana 2011-1 Program_Data Disk_Pool B_v2(v5-1더밸류-이교민)_SHB 2011-2 Program_Data Disk_Pool C,B_v1(v2더밸류_이교민) 3 5" xfId="23831" xr:uid="{00000000-0005-0000-0000-0000A5260000}"/>
    <cellStyle name="_-* #,##0_-;-* #,##0_-;_-* &quot;-&quot;_-;_-@_-_추가충당금명세_0812_v1_Hana 2011-1 Program_Data Disk_Pool B_v2(v5-1더밸류-이교민)_SHB 2011-2 Program_Data Disk_Pool C,B_v1(v2더밸류_이교민) 4" xfId="2619" xr:uid="{00000000-0005-0000-0000-0000A6260000}"/>
    <cellStyle name="_-* #,##0_-;-* #,##0_-;_-* &quot;-&quot;_-;_-@_-_추가충당금명세_0812_v1_Hana 2011-1 Program_Data Disk_Pool B_v2(v5-1더밸류-이교민)_SHB 2011-2 Program_Data Disk_Pool C,B_v1(v2더밸류_이교민) 4 2" xfId="2620" xr:uid="{00000000-0005-0000-0000-0000A7260000}"/>
    <cellStyle name="_-* #,##0_-;-* #,##0_-;_-* &quot;-&quot;_-;_-@_-_추가충당금명세_0812_v1_Hana 2011-1 Program_Data Disk_Pool B_v2(v5-1더밸류-이교민)_SHB 2011-2 Program_Data Disk_Pool C,B_v1(v2더밸류_이교민) 4 2 2" xfId="17708" xr:uid="{00000000-0005-0000-0000-0000A8260000}"/>
    <cellStyle name="_-* #,##0_-;-* #,##0_-;_-* &quot;-&quot;_-;_-@_-_추가충당금명세_0812_v1_Hana 2011-1 Program_Data Disk_Pool B_v2(v5-1더밸류-이교민)_SHB 2011-2 Program_Data Disk_Pool C,B_v1(v2더밸류_이교민) 4 2 2 2" xfId="28042" xr:uid="{00000000-0005-0000-0000-0000A9260000}"/>
    <cellStyle name="_-* #,##0_-;-* #,##0_-;_-* &quot;-&quot;_-;_-@_-_추가충당금명세_0812_v1_Hana 2011-1 Program_Data Disk_Pool B_v2(v5-1더밸류-이교민)_SHB 2011-2 Program_Data Disk_Pool C,B_v1(v2더밸류_이교민) 4 2 3" xfId="23835" xr:uid="{00000000-0005-0000-0000-0000AA260000}"/>
    <cellStyle name="_-* #,##0_-;-* #,##0_-;_-* &quot;-&quot;_-;_-@_-_추가충당금명세_0812_v1_Hana 2011-1 Program_Data Disk_Pool B_v2(v5-1더밸류-이교민)_SHB 2011-2 Program_Data Disk_Pool C,B_v1(v2더밸류_이교민) 4 3" xfId="2621" xr:uid="{00000000-0005-0000-0000-0000AB260000}"/>
    <cellStyle name="_-* #,##0_-;-* #,##0_-;_-* &quot;-&quot;_-;_-@_-_추가충당금명세_0812_v1_Hana 2011-1 Program_Data Disk_Pool B_v2(v5-1더밸류-이교민)_SHB 2011-2 Program_Data Disk_Pool C,B_v1(v2더밸류_이교민) 4 3 2" xfId="17709" xr:uid="{00000000-0005-0000-0000-0000AC260000}"/>
    <cellStyle name="_-* #,##0_-;-* #,##0_-;_-* &quot;-&quot;_-;_-@_-_추가충당금명세_0812_v1_Hana 2011-1 Program_Data Disk_Pool B_v2(v5-1더밸류-이교민)_SHB 2011-2 Program_Data Disk_Pool C,B_v1(v2더밸류_이교민) 4 3 2 2" xfId="28043" xr:uid="{00000000-0005-0000-0000-0000AD260000}"/>
    <cellStyle name="_-* #,##0_-;-* #,##0_-;_-* &quot;-&quot;_-;_-@_-_추가충당금명세_0812_v1_Hana 2011-1 Program_Data Disk_Pool B_v2(v5-1더밸류-이교민)_SHB 2011-2 Program_Data Disk_Pool C,B_v1(v2더밸류_이교민) 4 3 3" xfId="23836" xr:uid="{00000000-0005-0000-0000-0000AE260000}"/>
    <cellStyle name="_-* #,##0_-;-* #,##0_-;_-* &quot;-&quot;_-;_-@_-_추가충당금명세_0812_v1_Hana 2011-1 Program_Data Disk_Pool B_v2(v5-1더밸류-이교민)_SHB 2011-2 Program_Data Disk_Pool C,B_v1(v2더밸류_이교민) 4 4" xfId="17707" xr:uid="{00000000-0005-0000-0000-0000AF260000}"/>
    <cellStyle name="_-* #,##0_-;-* #,##0_-;_-* &quot;-&quot;_-;_-@_-_추가충당금명세_0812_v1_Hana 2011-1 Program_Data Disk_Pool B_v2(v5-1더밸류-이교민)_SHB 2011-2 Program_Data Disk_Pool C,B_v1(v2더밸류_이교민) 4 4 2" xfId="28041" xr:uid="{00000000-0005-0000-0000-0000B0260000}"/>
    <cellStyle name="_-* #,##0_-;-* #,##0_-;_-* &quot;-&quot;_-;_-@_-_추가충당금명세_0812_v1_Hana 2011-1 Program_Data Disk_Pool B_v2(v5-1더밸류-이교민)_SHB 2011-2 Program_Data Disk_Pool C,B_v1(v2더밸류_이교민) 4 5" xfId="23834" xr:uid="{00000000-0005-0000-0000-0000B1260000}"/>
    <cellStyle name="_-* #,##0_-;-* #,##0_-;_-* &quot;-&quot;_-;_-@_-_추가충당금명세_0812_v1_Hana 2011-1 Program_Data Disk_Pool B_v2(v5-1더밸류-이교민)_SHB 2011-2 Program_Data Disk_Pool C,B_v1(v2더밸류_이교민) 5" xfId="2622" xr:uid="{00000000-0005-0000-0000-0000B2260000}"/>
    <cellStyle name="_-* #,##0_-;-* #,##0_-;_-* &quot;-&quot;_-;_-@_-_추가충당금명세_0812_v1_Hana 2011-1 Program_Data Disk_Pool B_v2(v5-1더밸류-이교민)_SHB 2011-2 Program_Data Disk_Pool C,B_v1(v2더밸류_이교민) 5 2" xfId="17710" xr:uid="{00000000-0005-0000-0000-0000B3260000}"/>
    <cellStyle name="_-* #,##0_-;-* #,##0_-;_-* &quot;-&quot;_-;_-@_-_추가충당금명세_0812_v1_Hana 2011-1 Program_Data Disk_Pool B_v2(v5-1더밸류-이교민)_SHB 2011-2 Program_Data Disk_Pool C,B_v1(v2더밸류_이교민) 5 2 2" xfId="28044" xr:uid="{00000000-0005-0000-0000-0000B4260000}"/>
    <cellStyle name="_-* #,##0_-;-* #,##0_-;_-* &quot;-&quot;_-;_-@_-_추가충당금명세_0812_v1_Hana 2011-1 Program_Data Disk_Pool B_v2(v5-1더밸류-이교민)_SHB 2011-2 Program_Data Disk_Pool C,B_v1(v2더밸류_이교민) 5 3" xfId="23837" xr:uid="{00000000-0005-0000-0000-0000B5260000}"/>
    <cellStyle name="_-* #,##0_-;-* #,##0_-;_-* &quot;-&quot;_-;_-@_-_추가충당금명세_0812_v1_Hana 2011-1 Program_Data Disk_Pool B_v2(v5-1더밸류-이교민)_SHB 2011-2 Program_Data Disk_Pool C,B_v1(v2더밸류_이교민) 6" xfId="2623" xr:uid="{00000000-0005-0000-0000-0000B6260000}"/>
    <cellStyle name="_-* #,##0_-;-* #,##0_-;_-* &quot;-&quot;_-;_-@_-_추가충당금명세_0812_v1_Hana 2011-1 Program_Data Disk_Pool B_v2(v5-1더밸류-이교민)_SHB 2011-2 Program_Data Disk_Pool C,B_v1(v2더밸류_이교민) 6 2" xfId="17711" xr:uid="{00000000-0005-0000-0000-0000B7260000}"/>
    <cellStyle name="_-* #,##0_-;-* #,##0_-;_-* &quot;-&quot;_-;_-@_-_추가충당금명세_0812_v1_Hana 2011-1 Program_Data Disk_Pool B_v2(v5-1더밸류-이교민)_SHB 2011-2 Program_Data Disk_Pool C,B_v1(v2더밸류_이교민) 6 2 2" xfId="28045" xr:uid="{00000000-0005-0000-0000-0000B8260000}"/>
    <cellStyle name="_-* #,##0_-;-* #,##0_-;_-* &quot;-&quot;_-;_-@_-_추가충당금명세_0812_v1_Hana 2011-1 Program_Data Disk_Pool B_v2(v5-1더밸류-이교민)_SHB 2011-2 Program_Data Disk_Pool C,B_v1(v2더밸류_이교민) 6 3" xfId="23838" xr:uid="{00000000-0005-0000-0000-0000B9260000}"/>
    <cellStyle name="_-* #,##0_-;-* #,##0_-;_-* &quot;-&quot;_-;_-@_-_추가충당금명세_0812_v1_Hana 2011-1 Program_Data Disk_Pool B_v2(v5-1더밸류-이교민)_SHB 2011-2 Program_Data Disk_Pool C,B_v1(v2더밸류_이교민) 7" xfId="2624" xr:uid="{00000000-0005-0000-0000-0000BA260000}"/>
    <cellStyle name="_-* #,##0_-;-* #,##0_-;_-* &quot;-&quot;_-;_-@_-_추가충당금명세_0812_v1_Hana 2011-1 Program_Data Disk_Pool B_v2(v5-1더밸류-이교민)_SHB 2011-2 Program_Data Disk_Pool C,B_v1(v2더밸류_이교민) 7 2" xfId="17712" xr:uid="{00000000-0005-0000-0000-0000BB260000}"/>
    <cellStyle name="_-* #,##0_-;-* #,##0_-;_-* &quot;-&quot;_-;_-@_-_추가충당금명세_0812_v1_Hana 2011-1 Program_Data Disk_Pool B_v2(v5-1더밸류-이교민)_SHB 2011-2 Program_Data Disk_Pool C,B_v1(v2더밸류_이교민) 7 2 2" xfId="28046" xr:uid="{00000000-0005-0000-0000-0000BC260000}"/>
    <cellStyle name="_-* #,##0_-;-* #,##0_-;_-* &quot;-&quot;_-;_-@_-_추가충당금명세_0812_v1_Hana 2011-1 Program_Data Disk_Pool B_v2(v5-1더밸류-이교민)_SHB 2011-2 Program_Data Disk_Pool C,B_v1(v2더밸류_이교민) 7 3" xfId="23839" xr:uid="{00000000-0005-0000-0000-0000BD260000}"/>
    <cellStyle name="_-* #,##0_-;-* #,##0_-;_-* &quot;-&quot;_-;_-@_-_추가충당금명세_0812_v1_Hana 2011-1 Program_Data Disk_Pool B_v2(v5-1더밸류-이교민)_SHB 2011-2 Program_Data Disk_Pool C,B_v1(v2더밸류_이교민) 8" xfId="17700" xr:uid="{00000000-0005-0000-0000-0000BE260000}"/>
    <cellStyle name="_-* #,##0_-;-* #,##0_-;_-* &quot;-&quot;_-;_-@_-_추가충당금명세_0812_v1_Hana 2011-1 Program_Data Disk_Pool B_v2(v5-1더밸류-이교민)_SHB 2011-2 Program_Data Disk_Pool C,B_v1(v2더밸류_이교민) 8 2" xfId="28034" xr:uid="{00000000-0005-0000-0000-0000BF260000}"/>
    <cellStyle name="_-* #,##0_-;-* #,##0_-;_-* &quot;-&quot;_-;_-@_-_추가충당금명세_0812_v1_Hana 2011-1 Program_Data Disk_Pool B_v2(v5-1더밸류-이교민)_SHB 2011-2 Program_Data Disk_Pool C,B_v1(v2더밸류_이교민) 9" xfId="23827" xr:uid="{00000000-0005-0000-0000-0000C0260000}"/>
    <cellStyle name="_-* #,##0_-;-* #,##0_-;_-* &quot;-&quot;_-;_-@_-_추가충당금명세_0812_v1_Hana 2011-1 Program_Data Disk_Pool B_v2(v5-1더밸류-이교민)_차주명관리_20110726_v1" xfId="2625" xr:uid="{00000000-0005-0000-0000-0000C1260000}"/>
    <cellStyle name="_-* #,##0_-;-* #,##0_-;_-* &quot;-&quot;_-;_-@_-_추가충당금명세_0812_v1_Hana 2011-1 Program_Data Disk_Pool B_v2(v5-1더밸류-이교민)_차주명관리_20110726_v1 2" xfId="2626" xr:uid="{00000000-0005-0000-0000-0000C2260000}"/>
    <cellStyle name="_-* #,##0_-;-* #,##0_-;_-* &quot;-&quot;_-;_-@_-_추가충당금명세_0812_v1_Hana 2011-1 Program_Data Disk_Pool B_v2(v5-1더밸류-이교민)_차주명관리_20110726_v1 2 2" xfId="2627" xr:uid="{00000000-0005-0000-0000-0000C3260000}"/>
    <cellStyle name="_-* #,##0_-;-* #,##0_-;_-* &quot;-&quot;_-;_-@_-_추가충당금명세_0812_v1_Hana 2011-1 Program_Data Disk_Pool B_v2(v5-1더밸류-이교민)_차주명관리_20110726_v1 2 2 2" xfId="17715" xr:uid="{00000000-0005-0000-0000-0000C4260000}"/>
    <cellStyle name="_-* #,##0_-;-* #,##0_-;_-* &quot;-&quot;_-;_-@_-_추가충당금명세_0812_v1_Hana 2011-1 Program_Data Disk_Pool B_v2(v5-1더밸류-이교민)_차주명관리_20110726_v1 2 2 2 2" xfId="28049" xr:uid="{00000000-0005-0000-0000-0000C5260000}"/>
    <cellStyle name="_-* #,##0_-;-* #,##0_-;_-* &quot;-&quot;_-;_-@_-_추가충당금명세_0812_v1_Hana 2011-1 Program_Data Disk_Pool B_v2(v5-1더밸류-이교민)_차주명관리_20110726_v1 2 2 3" xfId="23842" xr:uid="{00000000-0005-0000-0000-0000C6260000}"/>
    <cellStyle name="_-* #,##0_-;-* #,##0_-;_-* &quot;-&quot;_-;_-@_-_추가충당금명세_0812_v1_Hana 2011-1 Program_Data Disk_Pool B_v2(v5-1더밸류-이교민)_차주명관리_20110726_v1 2 3" xfId="2628" xr:uid="{00000000-0005-0000-0000-0000C7260000}"/>
    <cellStyle name="_-* #,##0_-;-* #,##0_-;_-* &quot;-&quot;_-;_-@_-_추가충당금명세_0812_v1_Hana 2011-1 Program_Data Disk_Pool B_v2(v5-1더밸류-이교민)_차주명관리_20110726_v1 2 3 2" xfId="17716" xr:uid="{00000000-0005-0000-0000-0000C8260000}"/>
    <cellStyle name="_-* #,##0_-;-* #,##0_-;_-* &quot;-&quot;_-;_-@_-_추가충당금명세_0812_v1_Hana 2011-1 Program_Data Disk_Pool B_v2(v5-1더밸류-이교민)_차주명관리_20110726_v1 2 3 2 2" xfId="28050" xr:uid="{00000000-0005-0000-0000-0000C9260000}"/>
    <cellStyle name="_-* #,##0_-;-* #,##0_-;_-* &quot;-&quot;_-;_-@_-_추가충당금명세_0812_v1_Hana 2011-1 Program_Data Disk_Pool B_v2(v5-1더밸류-이교민)_차주명관리_20110726_v1 2 3 3" xfId="23843" xr:uid="{00000000-0005-0000-0000-0000CA260000}"/>
    <cellStyle name="_-* #,##0_-;-* #,##0_-;_-* &quot;-&quot;_-;_-@_-_추가충당금명세_0812_v1_Hana 2011-1 Program_Data Disk_Pool B_v2(v5-1더밸류-이교민)_차주명관리_20110726_v1 2 4" xfId="17714" xr:uid="{00000000-0005-0000-0000-0000CB260000}"/>
    <cellStyle name="_-* #,##0_-;-* #,##0_-;_-* &quot;-&quot;_-;_-@_-_추가충당금명세_0812_v1_Hana 2011-1 Program_Data Disk_Pool B_v2(v5-1더밸류-이교민)_차주명관리_20110726_v1 2 4 2" xfId="28048" xr:uid="{00000000-0005-0000-0000-0000CC260000}"/>
    <cellStyle name="_-* #,##0_-;-* #,##0_-;_-* &quot;-&quot;_-;_-@_-_추가충당금명세_0812_v1_Hana 2011-1 Program_Data Disk_Pool B_v2(v5-1더밸류-이교민)_차주명관리_20110726_v1 2 5" xfId="23841" xr:uid="{00000000-0005-0000-0000-0000CD260000}"/>
    <cellStyle name="_-* #,##0_-;-* #,##0_-;_-* &quot;-&quot;_-;_-@_-_추가충당금명세_0812_v1_Hana 2011-1 Program_Data Disk_Pool B_v2(v5-1더밸류-이교민)_차주명관리_20110726_v1 3" xfId="2629" xr:uid="{00000000-0005-0000-0000-0000CE260000}"/>
    <cellStyle name="_-* #,##0_-;-* #,##0_-;_-* &quot;-&quot;_-;_-@_-_추가충당금명세_0812_v1_Hana 2011-1 Program_Data Disk_Pool B_v2(v5-1더밸류-이교민)_차주명관리_20110726_v1 3 2" xfId="2630" xr:uid="{00000000-0005-0000-0000-0000CF260000}"/>
    <cellStyle name="_-* #,##0_-;-* #,##0_-;_-* &quot;-&quot;_-;_-@_-_추가충당금명세_0812_v1_Hana 2011-1 Program_Data Disk_Pool B_v2(v5-1더밸류-이교민)_차주명관리_20110726_v1 3 2 2" xfId="17718" xr:uid="{00000000-0005-0000-0000-0000D0260000}"/>
    <cellStyle name="_-* #,##0_-;-* #,##0_-;_-* &quot;-&quot;_-;_-@_-_추가충당금명세_0812_v1_Hana 2011-1 Program_Data Disk_Pool B_v2(v5-1더밸류-이교민)_차주명관리_20110726_v1 3 2 2 2" xfId="28052" xr:uid="{00000000-0005-0000-0000-0000D1260000}"/>
    <cellStyle name="_-* #,##0_-;-* #,##0_-;_-* &quot;-&quot;_-;_-@_-_추가충당금명세_0812_v1_Hana 2011-1 Program_Data Disk_Pool B_v2(v5-1더밸류-이교민)_차주명관리_20110726_v1 3 2 3" xfId="23845" xr:uid="{00000000-0005-0000-0000-0000D2260000}"/>
    <cellStyle name="_-* #,##0_-;-* #,##0_-;_-* &quot;-&quot;_-;_-@_-_추가충당금명세_0812_v1_Hana 2011-1 Program_Data Disk_Pool B_v2(v5-1더밸류-이교민)_차주명관리_20110726_v1 3 3" xfId="2631" xr:uid="{00000000-0005-0000-0000-0000D3260000}"/>
    <cellStyle name="_-* #,##0_-;-* #,##0_-;_-* &quot;-&quot;_-;_-@_-_추가충당금명세_0812_v1_Hana 2011-1 Program_Data Disk_Pool B_v2(v5-1더밸류-이교민)_차주명관리_20110726_v1 3 3 2" xfId="17719" xr:uid="{00000000-0005-0000-0000-0000D4260000}"/>
    <cellStyle name="_-* #,##0_-;-* #,##0_-;_-* &quot;-&quot;_-;_-@_-_추가충당금명세_0812_v1_Hana 2011-1 Program_Data Disk_Pool B_v2(v5-1더밸류-이교민)_차주명관리_20110726_v1 3 3 2 2" xfId="28053" xr:uid="{00000000-0005-0000-0000-0000D5260000}"/>
    <cellStyle name="_-* #,##0_-;-* #,##0_-;_-* &quot;-&quot;_-;_-@_-_추가충당금명세_0812_v1_Hana 2011-1 Program_Data Disk_Pool B_v2(v5-1더밸류-이교민)_차주명관리_20110726_v1 3 3 3" xfId="23846" xr:uid="{00000000-0005-0000-0000-0000D6260000}"/>
    <cellStyle name="_-* #,##0_-;-* #,##0_-;_-* &quot;-&quot;_-;_-@_-_추가충당금명세_0812_v1_Hana 2011-1 Program_Data Disk_Pool B_v2(v5-1더밸류-이교민)_차주명관리_20110726_v1 3 4" xfId="17717" xr:uid="{00000000-0005-0000-0000-0000D7260000}"/>
    <cellStyle name="_-* #,##0_-;-* #,##0_-;_-* &quot;-&quot;_-;_-@_-_추가충당금명세_0812_v1_Hana 2011-1 Program_Data Disk_Pool B_v2(v5-1더밸류-이교민)_차주명관리_20110726_v1 3 4 2" xfId="28051" xr:uid="{00000000-0005-0000-0000-0000D8260000}"/>
    <cellStyle name="_-* #,##0_-;-* #,##0_-;_-* &quot;-&quot;_-;_-@_-_추가충당금명세_0812_v1_Hana 2011-1 Program_Data Disk_Pool B_v2(v5-1더밸류-이교민)_차주명관리_20110726_v1 3 5" xfId="23844" xr:uid="{00000000-0005-0000-0000-0000D9260000}"/>
    <cellStyle name="_-* #,##0_-;-* #,##0_-;_-* &quot;-&quot;_-;_-@_-_추가충당금명세_0812_v1_Hana 2011-1 Program_Data Disk_Pool B_v2(v5-1더밸류-이교민)_차주명관리_20110726_v1 4" xfId="2632" xr:uid="{00000000-0005-0000-0000-0000DA260000}"/>
    <cellStyle name="_-* #,##0_-;-* #,##0_-;_-* &quot;-&quot;_-;_-@_-_추가충당금명세_0812_v1_Hana 2011-1 Program_Data Disk_Pool B_v2(v5-1더밸류-이교민)_차주명관리_20110726_v1 4 2" xfId="2633" xr:uid="{00000000-0005-0000-0000-0000DB260000}"/>
    <cellStyle name="_-* #,##0_-;-* #,##0_-;_-* &quot;-&quot;_-;_-@_-_추가충당금명세_0812_v1_Hana 2011-1 Program_Data Disk_Pool B_v2(v5-1더밸류-이교민)_차주명관리_20110726_v1 4 2 2" xfId="17721" xr:uid="{00000000-0005-0000-0000-0000DC260000}"/>
    <cellStyle name="_-* #,##0_-;-* #,##0_-;_-* &quot;-&quot;_-;_-@_-_추가충당금명세_0812_v1_Hana 2011-1 Program_Data Disk_Pool B_v2(v5-1더밸류-이교민)_차주명관리_20110726_v1 4 2 2 2" xfId="28055" xr:uid="{00000000-0005-0000-0000-0000DD260000}"/>
    <cellStyle name="_-* #,##0_-;-* #,##0_-;_-* &quot;-&quot;_-;_-@_-_추가충당금명세_0812_v1_Hana 2011-1 Program_Data Disk_Pool B_v2(v5-1더밸류-이교민)_차주명관리_20110726_v1 4 2 3" xfId="23848" xr:uid="{00000000-0005-0000-0000-0000DE260000}"/>
    <cellStyle name="_-* #,##0_-;-* #,##0_-;_-* &quot;-&quot;_-;_-@_-_추가충당금명세_0812_v1_Hana 2011-1 Program_Data Disk_Pool B_v2(v5-1더밸류-이교민)_차주명관리_20110726_v1 4 3" xfId="2634" xr:uid="{00000000-0005-0000-0000-0000DF260000}"/>
    <cellStyle name="_-* #,##0_-;-* #,##0_-;_-* &quot;-&quot;_-;_-@_-_추가충당금명세_0812_v1_Hana 2011-1 Program_Data Disk_Pool B_v2(v5-1더밸류-이교민)_차주명관리_20110726_v1 4 3 2" xfId="17722" xr:uid="{00000000-0005-0000-0000-0000E0260000}"/>
    <cellStyle name="_-* #,##0_-;-* #,##0_-;_-* &quot;-&quot;_-;_-@_-_추가충당금명세_0812_v1_Hana 2011-1 Program_Data Disk_Pool B_v2(v5-1더밸류-이교민)_차주명관리_20110726_v1 4 3 2 2" xfId="28056" xr:uid="{00000000-0005-0000-0000-0000E1260000}"/>
    <cellStyle name="_-* #,##0_-;-* #,##0_-;_-* &quot;-&quot;_-;_-@_-_추가충당금명세_0812_v1_Hana 2011-1 Program_Data Disk_Pool B_v2(v5-1더밸류-이교민)_차주명관리_20110726_v1 4 3 3" xfId="23849" xr:uid="{00000000-0005-0000-0000-0000E2260000}"/>
    <cellStyle name="_-* #,##0_-;-* #,##0_-;_-* &quot;-&quot;_-;_-@_-_추가충당금명세_0812_v1_Hana 2011-1 Program_Data Disk_Pool B_v2(v5-1더밸류-이교민)_차주명관리_20110726_v1 4 4" xfId="17720" xr:uid="{00000000-0005-0000-0000-0000E3260000}"/>
    <cellStyle name="_-* #,##0_-;-* #,##0_-;_-* &quot;-&quot;_-;_-@_-_추가충당금명세_0812_v1_Hana 2011-1 Program_Data Disk_Pool B_v2(v5-1더밸류-이교민)_차주명관리_20110726_v1 4 4 2" xfId="28054" xr:uid="{00000000-0005-0000-0000-0000E4260000}"/>
    <cellStyle name="_-* #,##0_-;-* #,##0_-;_-* &quot;-&quot;_-;_-@_-_추가충당금명세_0812_v1_Hana 2011-1 Program_Data Disk_Pool B_v2(v5-1더밸류-이교민)_차주명관리_20110726_v1 4 5" xfId="23847" xr:uid="{00000000-0005-0000-0000-0000E5260000}"/>
    <cellStyle name="_-* #,##0_-;-* #,##0_-;_-* &quot;-&quot;_-;_-@_-_추가충당금명세_0812_v1_Hana 2011-1 Program_Data Disk_Pool B_v2(v5-1더밸류-이교민)_차주명관리_20110726_v1 5" xfId="2635" xr:uid="{00000000-0005-0000-0000-0000E6260000}"/>
    <cellStyle name="_-* #,##0_-;-* #,##0_-;_-* &quot;-&quot;_-;_-@_-_추가충당금명세_0812_v1_Hana 2011-1 Program_Data Disk_Pool B_v2(v5-1더밸류-이교민)_차주명관리_20110726_v1 5 2" xfId="17723" xr:uid="{00000000-0005-0000-0000-0000E7260000}"/>
    <cellStyle name="_-* #,##0_-;-* #,##0_-;_-* &quot;-&quot;_-;_-@_-_추가충당금명세_0812_v1_Hana 2011-1 Program_Data Disk_Pool B_v2(v5-1더밸류-이교민)_차주명관리_20110726_v1 5 2 2" xfId="28057" xr:uid="{00000000-0005-0000-0000-0000E8260000}"/>
    <cellStyle name="_-* #,##0_-;-* #,##0_-;_-* &quot;-&quot;_-;_-@_-_추가충당금명세_0812_v1_Hana 2011-1 Program_Data Disk_Pool B_v2(v5-1더밸류-이교민)_차주명관리_20110726_v1 5 3" xfId="23850" xr:uid="{00000000-0005-0000-0000-0000E9260000}"/>
    <cellStyle name="_-* #,##0_-;-* #,##0_-;_-* &quot;-&quot;_-;_-@_-_추가충당금명세_0812_v1_Hana 2011-1 Program_Data Disk_Pool B_v2(v5-1더밸류-이교민)_차주명관리_20110726_v1 6" xfId="2636" xr:uid="{00000000-0005-0000-0000-0000EA260000}"/>
    <cellStyle name="_-* #,##0_-;-* #,##0_-;_-* &quot;-&quot;_-;_-@_-_추가충당금명세_0812_v1_Hana 2011-1 Program_Data Disk_Pool B_v2(v5-1더밸류-이교민)_차주명관리_20110726_v1 6 2" xfId="17724" xr:uid="{00000000-0005-0000-0000-0000EB260000}"/>
    <cellStyle name="_-* #,##0_-;-* #,##0_-;_-* &quot;-&quot;_-;_-@_-_추가충당금명세_0812_v1_Hana 2011-1 Program_Data Disk_Pool B_v2(v5-1더밸류-이교민)_차주명관리_20110726_v1 6 2 2" xfId="28058" xr:uid="{00000000-0005-0000-0000-0000EC260000}"/>
    <cellStyle name="_-* #,##0_-;-* #,##0_-;_-* &quot;-&quot;_-;_-@_-_추가충당금명세_0812_v1_Hana 2011-1 Program_Data Disk_Pool B_v2(v5-1더밸류-이교민)_차주명관리_20110726_v1 6 3" xfId="23851" xr:uid="{00000000-0005-0000-0000-0000ED260000}"/>
    <cellStyle name="_-* #,##0_-;-* #,##0_-;_-* &quot;-&quot;_-;_-@_-_추가충당금명세_0812_v1_Hana 2011-1 Program_Data Disk_Pool B_v2(v5-1더밸류-이교민)_차주명관리_20110726_v1 7" xfId="2637" xr:uid="{00000000-0005-0000-0000-0000EE260000}"/>
    <cellStyle name="_-* #,##0_-;-* #,##0_-;_-* &quot;-&quot;_-;_-@_-_추가충당금명세_0812_v1_Hana 2011-1 Program_Data Disk_Pool B_v2(v5-1더밸류-이교민)_차주명관리_20110726_v1 7 2" xfId="17725" xr:uid="{00000000-0005-0000-0000-0000EF260000}"/>
    <cellStyle name="_-* #,##0_-;-* #,##0_-;_-* &quot;-&quot;_-;_-@_-_추가충당금명세_0812_v1_Hana 2011-1 Program_Data Disk_Pool B_v2(v5-1더밸류-이교민)_차주명관리_20110726_v1 7 2 2" xfId="28059" xr:uid="{00000000-0005-0000-0000-0000F0260000}"/>
    <cellStyle name="_-* #,##0_-;-* #,##0_-;_-* &quot;-&quot;_-;_-@_-_추가충당금명세_0812_v1_Hana 2011-1 Program_Data Disk_Pool B_v2(v5-1더밸류-이교민)_차주명관리_20110726_v1 7 3" xfId="23852" xr:uid="{00000000-0005-0000-0000-0000F1260000}"/>
    <cellStyle name="_-* #,##0_-;-* #,##0_-;_-* &quot;-&quot;_-;_-@_-_추가충당금명세_0812_v1_Hana 2011-1 Program_Data Disk_Pool B_v2(v5-1더밸류-이교민)_차주명관리_20110726_v1 8" xfId="17713" xr:uid="{00000000-0005-0000-0000-0000F2260000}"/>
    <cellStyle name="_-* #,##0_-;-* #,##0_-;_-* &quot;-&quot;_-;_-@_-_추가충당금명세_0812_v1_Hana 2011-1 Program_Data Disk_Pool B_v2(v5-1더밸류-이교민)_차주명관리_20110726_v1 8 2" xfId="28047" xr:uid="{00000000-0005-0000-0000-0000F3260000}"/>
    <cellStyle name="_-* #,##0_-;-* #,##0_-;_-* &quot;-&quot;_-;_-@_-_추가충당금명세_0812_v1_Hana 2011-1 Program_Data Disk_Pool B_v2(v5-1더밸류-이교민)_차주명관리_20110726_v1 9" xfId="23840" xr:uid="{00000000-0005-0000-0000-0000F4260000}"/>
    <cellStyle name="_-* #,##0_-;-* #,##0_-;_-* &quot;-&quot;_-;_-@_-_추가충당금명세_0812_v1_SHB_2011-3_담보sheet(더밸류_v6이교민)" xfId="2638" xr:uid="{00000000-0005-0000-0000-0000F5260000}"/>
    <cellStyle name="_-* #,##0_-;-* #,##0_-;_-* &quot;-&quot;_-;_-@_-_추가충당금명세_0812_v1_SHB_2011-3_담보sheet(더밸류_v6이교민) 2" xfId="2639" xr:uid="{00000000-0005-0000-0000-0000F6260000}"/>
    <cellStyle name="_-* #,##0_-;-* #,##0_-;_-* &quot;-&quot;_-;_-@_-_추가충당금명세_0812_v1_SHB_2011-3_담보sheet(더밸류_v6이교민) 2 2" xfId="2640" xr:uid="{00000000-0005-0000-0000-0000F7260000}"/>
    <cellStyle name="_-* #,##0_-;-* #,##0_-;_-* &quot;-&quot;_-;_-@_-_추가충당금명세_0812_v1_SHB_2011-3_담보sheet(더밸류_v6이교민) 2 2 2" xfId="17728" xr:uid="{00000000-0005-0000-0000-0000F8260000}"/>
    <cellStyle name="_-* #,##0_-;-* #,##0_-;_-* &quot;-&quot;_-;_-@_-_추가충당금명세_0812_v1_SHB_2011-3_담보sheet(더밸류_v6이교민) 2 2 2 2" xfId="28062" xr:uid="{00000000-0005-0000-0000-0000F9260000}"/>
    <cellStyle name="_-* #,##0_-;-* #,##0_-;_-* &quot;-&quot;_-;_-@_-_추가충당금명세_0812_v1_SHB_2011-3_담보sheet(더밸류_v6이교민) 2 2 3" xfId="23855" xr:uid="{00000000-0005-0000-0000-0000FA260000}"/>
    <cellStyle name="_-* #,##0_-;-* #,##0_-;_-* &quot;-&quot;_-;_-@_-_추가충당금명세_0812_v1_SHB_2011-3_담보sheet(더밸류_v6이교민) 2 3" xfId="2641" xr:uid="{00000000-0005-0000-0000-0000FB260000}"/>
    <cellStyle name="_-* #,##0_-;-* #,##0_-;_-* &quot;-&quot;_-;_-@_-_추가충당금명세_0812_v1_SHB_2011-3_담보sheet(더밸류_v6이교민) 2 3 2" xfId="17729" xr:uid="{00000000-0005-0000-0000-0000FC260000}"/>
    <cellStyle name="_-* #,##0_-;-* #,##0_-;_-* &quot;-&quot;_-;_-@_-_추가충당금명세_0812_v1_SHB_2011-3_담보sheet(더밸류_v6이교민) 2 3 2 2" xfId="28063" xr:uid="{00000000-0005-0000-0000-0000FD260000}"/>
    <cellStyle name="_-* #,##0_-;-* #,##0_-;_-* &quot;-&quot;_-;_-@_-_추가충당금명세_0812_v1_SHB_2011-3_담보sheet(더밸류_v6이교민) 2 3 3" xfId="23856" xr:uid="{00000000-0005-0000-0000-0000FE260000}"/>
    <cellStyle name="_-* #,##0_-;-* #,##0_-;_-* &quot;-&quot;_-;_-@_-_추가충당금명세_0812_v1_SHB_2011-3_담보sheet(더밸류_v6이교민) 2 4" xfId="17727" xr:uid="{00000000-0005-0000-0000-0000FF260000}"/>
    <cellStyle name="_-* #,##0_-;-* #,##0_-;_-* &quot;-&quot;_-;_-@_-_추가충당금명세_0812_v1_SHB_2011-3_담보sheet(더밸류_v6이교민) 2 4 2" xfId="28061" xr:uid="{00000000-0005-0000-0000-000000270000}"/>
    <cellStyle name="_-* #,##0_-;-* #,##0_-;_-* &quot;-&quot;_-;_-@_-_추가충당금명세_0812_v1_SHB_2011-3_담보sheet(더밸류_v6이교민) 2 5" xfId="23854" xr:uid="{00000000-0005-0000-0000-000001270000}"/>
    <cellStyle name="_-* #,##0_-;-* #,##0_-;_-* &quot;-&quot;_-;_-@_-_추가충당금명세_0812_v1_SHB_2011-3_담보sheet(더밸류_v6이교민) 3" xfId="2642" xr:uid="{00000000-0005-0000-0000-000002270000}"/>
    <cellStyle name="_-* #,##0_-;-* #,##0_-;_-* &quot;-&quot;_-;_-@_-_추가충당금명세_0812_v1_SHB_2011-3_담보sheet(더밸류_v6이교민) 3 2" xfId="2643" xr:uid="{00000000-0005-0000-0000-000003270000}"/>
    <cellStyle name="_-* #,##0_-;-* #,##0_-;_-* &quot;-&quot;_-;_-@_-_추가충당금명세_0812_v1_SHB_2011-3_담보sheet(더밸류_v6이교민) 3 2 2" xfId="17731" xr:uid="{00000000-0005-0000-0000-000004270000}"/>
    <cellStyle name="_-* #,##0_-;-* #,##0_-;_-* &quot;-&quot;_-;_-@_-_추가충당금명세_0812_v1_SHB_2011-3_담보sheet(더밸류_v6이교민) 3 2 2 2" xfId="28065" xr:uid="{00000000-0005-0000-0000-000005270000}"/>
    <cellStyle name="_-* #,##0_-;-* #,##0_-;_-* &quot;-&quot;_-;_-@_-_추가충당금명세_0812_v1_SHB_2011-3_담보sheet(더밸류_v6이교민) 3 2 3" xfId="23858" xr:uid="{00000000-0005-0000-0000-000006270000}"/>
    <cellStyle name="_-* #,##0_-;-* #,##0_-;_-* &quot;-&quot;_-;_-@_-_추가충당금명세_0812_v1_SHB_2011-3_담보sheet(더밸류_v6이교민) 3 3" xfId="2644" xr:uid="{00000000-0005-0000-0000-000007270000}"/>
    <cellStyle name="_-* #,##0_-;-* #,##0_-;_-* &quot;-&quot;_-;_-@_-_추가충당금명세_0812_v1_SHB_2011-3_담보sheet(더밸류_v6이교민) 3 3 2" xfId="17732" xr:uid="{00000000-0005-0000-0000-000008270000}"/>
    <cellStyle name="_-* #,##0_-;-* #,##0_-;_-* &quot;-&quot;_-;_-@_-_추가충당금명세_0812_v1_SHB_2011-3_담보sheet(더밸류_v6이교민) 3 3 2 2" xfId="28066" xr:uid="{00000000-0005-0000-0000-000009270000}"/>
    <cellStyle name="_-* #,##0_-;-* #,##0_-;_-* &quot;-&quot;_-;_-@_-_추가충당금명세_0812_v1_SHB_2011-3_담보sheet(더밸류_v6이교민) 3 3 3" xfId="23859" xr:uid="{00000000-0005-0000-0000-00000A270000}"/>
    <cellStyle name="_-* #,##0_-;-* #,##0_-;_-* &quot;-&quot;_-;_-@_-_추가충당금명세_0812_v1_SHB_2011-3_담보sheet(더밸류_v6이교민) 3 4" xfId="17730" xr:uid="{00000000-0005-0000-0000-00000B270000}"/>
    <cellStyle name="_-* #,##0_-;-* #,##0_-;_-* &quot;-&quot;_-;_-@_-_추가충당금명세_0812_v1_SHB_2011-3_담보sheet(더밸류_v6이교민) 3 4 2" xfId="28064" xr:uid="{00000000-0005-0000-0000-00000C270000}"/>
    <cellStyle name="_-* #,##0_-;-* #,##0_-;_-* &quot;-&quot;_-;_-@_-_추가충당금명세_0812_v1_SHB_2011-3_담보sheet(더밸류_v6이교민) 3 5" xfId="23857" xr:uid="{00000000-0005-0000-0000-00000D270000}"/>
    <cellStyle name="_-* #,##0_-;-* #,##0_-;_-* &quot;-&quot;_-;_-@_-_추가충당금명세_0812_v1_SHB_2011-3_담보sheet(더밸류_v6이교민) 4" xfId="2645" xr:uid="{00000000-0005-0000-0000-00000E270000}"/>
    <cellStyle name="_-* #,##0_-;-* #,##0_-;_-* &quot;-&quot;_-;_-@_-_추가충당금명세_0812_v1_SHB_2011-3_담보sheet(더밸류_v6이교민) 4 2" xfId="2646" xr:uid="{00000000-0005-0000-0000-00000F270000}"/>
    <cellStyle name="_-* #,##0_-;-* #,##0_-;_-* &quot;-&quot;_-;_-@_-_추가충당금명세_0812_v1_SHB_2011-3_담보sheet(더밸류_v6이교민) 4 2 2" xfId="17734" xr:uid="{00000000-0005-0000-0000-000010270000}"/>
    <cellStyle name="_-* #,##0_-;-* #,##0_-;_-* &quot;-&quot;_-;_-@_-_추가충당금명세_0812_v1_SHB_2011-3_담보sheet(더밸류_v6이교민) 4 2 2 2" xfId="28068" xr:uid="{00000000-0005-0000-0000-000011270000}"/>
    <cellStyle name="_-* #,##0_-;-* #,##0_-;_-* &quot;-&quot;_-;_-@_-_추가충당금명세_0812_v1_SHB_2011-3_담보sheet(더밸류_v6이교민) 4 2 3" xfId="23861" xr:uid="{00000000-0005-0000-0000-000012270000}"/>
    <cellStyle name="_-* #,##0_-;-* #,##0_-;_-* &quot;-&quot;_-;_-@_-_추가충당금명세_0812_v1_SHB_2011-3_담보sheet(더밸류_v6이교민) 4 3" xfId="2647" xr:uid="{00000000-0005-0000-0000-000013270000}"/>
    <cellStyle name="_-* #,##0_-;-* #,##0_-;_-* &quot;-&quot;_-;_-@_-_추가충당금명세_0812_v1_SHB_2011-3_담보sheet(더밸류_v6이교민) 4 3 2" xfId="17735" xr:uid="{00000000-0005-0000-0000-000014270000}"/>
    <cellStyle name="_-* #,##0_-;-* #,##0_-;_-* &quot;-&quot;_-;_-@_-_추가충당금명세_0812_v1_SHB_2011-3_담보sheet(더밸류_v6이교민) 4 3 2 2" xfId="28069" xr:uid="{00000000-0005-0000-0000-000015270000}"/>
    <cellStyle name="_-* #,##0_-;-* #,##0_-;_-* &quot;-&quot;_-;_-@_-_추가충당금명세_0812_v1_SHB_2011-3_담보sheet(더밸류_v6이교민) 4 3 3" xfId="23862" xr:uid="{00000000-0005-0000-0000-000016270000}"/>
    <cellStyle name="_-* #,##0_-;-* #,##0_-;_-* &quot;-&quot;_-;_-@_-_추가충당금명세_0812_v1_SHB_2011-3_담보sheet(더밸류_v6이교민) 4 4" xfId="17733" xr:uid="{00000000-0005-0000-0000-000017270000}"/>
    <cellStyle name="_-* #,##0_-;-* #,##0_-;_-* &quot;-&quot;_-;_-@_-_추가충당금명세_0812_v1_SHB_2011-3_담보sheet(더밸류_v6이교민) 4 4 2" xfId="28067" xr:uid="{00000000-0005-0000-0000-000018270000}"/>
    <cellStyle name="_-* #,##0_-;-* #,##0_-;_-* &quot;-&quot;_-;_-@_-_추가충당금명세_0812_v1_SHB_2011-3_담보sheet(더밸류_v6이교민) 4 5" xfId="23860" xr:uid="{00000000-0005-0000-0000-000019270000}"/>
    <cellStyle name="_-* #,##0_-;-* #,##0_-;_-* &quot;-&quot;_-;_-@_-_추가충당금명세_0812_v1_SHB_2011-3_담보sheet(더밸류_v6이교민) 5" xfId="2648" xr:uid="{00000000-0005-0000-0000-00001A270000}"/>
    <cellStyle name="_-* #,##0_-;-* #,##0_-;_-* &quot;-&quot;_-;_-@_-_추가충당금명세_0812_v1_SHB_2011-3_담보sheet(더밸류_v6이교민) 5 2" xfId="17736" xr:uid="{00000000-0005-0000-0000-00001B270000}"/>
    <cellStyle name="_-* #,##0_-;-* #,##0_-;_-* &quot;-&quot;_-;_-@_-_추가충당금명세_0812_v1_SHB_2011-3_담보sheet(더밸류_v6이교민) 5 2 2" xfId="28070" xr:uid="{00000000-0005-0000-0000-00001C270000}"/>
    <cellStyle name="_-* #,##0_-;-* #,##0_-;_-* &quot;-&quot;_-;_-@_-_추가충당금명세_0812_v1_SHB_2011-3_담보sheet(더밸류_v6이교민) 5 3" xfId="23863" xr:uid="{00000000-0005-0000-0000-00001D270000}"/>
    <cellStyle name="_-* #,##0_-;-* #,##0_-;_-* &quot;-&quot;_-;_-@_-_추가충당금명세_0812_v1_SHB_2011-3_담보sheet(더밸류_v6이교민) 6" xfId="2649" xr:uid="{00000000-0005-0000-0000-00001E270000}"/>
    <cellStyle name="_-* #,##0_-;-* #,##0_-;_-* &quot;-&quot;_-;_-@_-_추가충당금명세_0812_v1_SHB_2011-3_담보sheet(더밸류_v6이교민) 6 2" xfId="17737" xr:uid="{00000000-0005-0000-0000-00001F270000}"/>
    <cellStyle name="_-* #,##0_-;-* #,##0_-;_-* &quot;-&quot;_-;_-@_-_추가충당금명세_0812_v1_SHB_2011-3_담보sheet(더밸류_v6이교민) 6 2 2" xfId="28071" xr:uid="{00000000-0005-0000-0000-000020270000}"/>
    <cellStyle name="_-* #,##0_-;-* #,##0_-;_-* &quot;-&quot;_-;_-@_-_추가충당금명세_0812_v1_SHB_2011-3_담보sheet(더밸류_v6이교민) 6 3" xfId="23864" xr:uid="{00000000-0005-0000-0000-000021270000}"/>
    <cellStyle name="_-* #,##0_-;-* #,##0_-;_-* &quot;-&quot;_-;_-@_-_추가충당금명세_0812_v1_SHB_2011-3_담보sheet(더밸류_v6이교민) 7" xfId="2650" xr:uid="{00000000-0005-0000-0000-000022270000}"/>
    <cellStyle name="_-* #,##0_-;-* #,##0_-;_-* &quot;-&quot;_-;_-@_-_추가충당금명세_0812_v1_SHB_2011-3_담보sheet(더밸류_v6이교민) 7 2" xfId="17738" xr:uid="{00000000-0005-0000-0000-000023270000}"/>
    <cellStyle name="_-* #,##0_-;-* #,##0_-;_-* &quot;-&quot;_-;_-@_-_추가충당금명세_0812_v1_SHB_2011-3_담보sheet(더밸류_v6이교민) 7 2 2" xfId="28072" xr:uid="{00000000-0005-0000-0000-000024270000}"/>
    <cellStyle name="_-* #,##0_-;-* #,##0_-;_-* &quot;-&quot;_-;_-@_-_추가충당금명세_0812_v1_SHB_2011-3_담보sheet(더밸류_v6이교민) 7 3" xfId="23865" xr:uid="{00000000-0005-0000-0000-000025270000}"/>
    <cellStyle name="_-* #,##0_-;-* #,##0_-;_-* &quot;-&quot;_-;_-@_-_추가충당금명세_0812_v1_SHB_2011-3_담보sheet(더밸류_v6이교민) 8" xfId="17726" xr:uid="{00000000-0005-0000-0000-000026270000}"/>
    <cellStyle name="_-* #,##0_-;-* #,##0_-;_-* &quot;-&quot;_-;_-@_-_추가충당금명세_0812_v1_SHB_2011-3_담보sheet(더밸류_v6이교민) 8 2" xfId="28060" xr:uid="{00000000-0005-0000-0000-000027270000}"/>
    <cellStyle name="_-* #,##0_-;-* #,##0_-;_-* &quot;-&quot;_-;_-@_-_추가충당금명세_0812_v1_SHB_2011-3_담보sheet(더밸류_v6이교민) 9" xfId="23853" xr:uid="{00000000-0005-0000-0000-000028270000}"/>
    <cellStyle name="_-* #,##0_-;-* #,##0_-;_-* &quot;-&quot;_-;_-@_-_추가충당금명세_0812_v1_SHB_2011-3_담보sheet(더밸류_v6이교민)_차주명관리_20110726_v1" xfId="2651" xr:uid="{00000000-0005-0000-0000-000029270000}"/>
    <cellStyle name="_-* #,##0_-;-* #,##0_-;_-* &quot;-&quot;_-;_-@_-_추가충당금명세_0812_v1_SHB_2011-3_담보sheet(더밸류_v6이교민)_차주명관리_20110726_v1 2" xfId="2652" xr:uid="{00000000-0005-0000-0000-00002A270000}"/>
    <cellStyle name="_-* #,##0_-;-* #,##0_-;_-* &quot;-&quot;_-;_-@_-_추가충당금명세_0812_v1_SHB_2011-3_담보sheet(더밸류_v6이교민)_차주명관리_20110726_v1 2 2" xfId="2653" xr:uid="{00000000-0005-0000-0000-00002B270000}"/>
    <cellStyle name="_-* #,##0_-;-* #,##0_-;_-* &quot;-&quot;_-;_-@_-_추가충당금명세_0812_v1_SHB_2011-3_담보sheet(더밸류_v6이교민)_차주명관리_20110726_v1 2 2 2" xfId="17741" xr:uid="{00000000-0005-0000-0000-00002C270000}"/>
    <cellStyle name="_-* #,##0_-;-* #,##0_-;_-* &quot;-&quot;_-;_-@_-_추가충당금명세_0812_v1_SHB_2011-3_담보sheet(더밸류_v6이교민)_차주명관리_20110726_v1 2 2 2 2" xfId="28075" xr:uid="{00000000-0005-0000-0000-00002D270000}"/>
    <cellStyle name="_-* #,##0_-;-* #,##0_-;_-* &quot;-&quot;_-;_-@_-_추가충당금명세_0812_v1_SHB_2011-3_담보sheet(더밸류_v6이교민)_차주명관리_20110726_v1 2 2 3" xfId="23868" xr:uid="{00000000-0005-0000-0000-00002E270000}"/>
    <cellStyle name="_-* #,##0_-;-* #,##0_-;_-* &quot;-&quot;_-;_-@_-_추가충당금명세_0812_v1_SHB_2011-3_담보sheet(더밸류_v6이교민)_차주명관리_20110726_v1 2 3" xfId="2654" xr:uid="{00000000-0005-0000-0000-00002F270000}"/>
    <cellStyle name="_-* #,##0_-;-* #,##0_-;_-* &quot;-&quot;_-;_-@_-_추가충당금명세_0812_v1_SHB_2011-3_담보sheet(더밸류_v6이교민)_차주명관리_20110726_v1 2 3 2" xfId="17742" xr:uid="{00000000-0005-0000-0000-000030270000}"/>
    <cellStyle name="_-* #,##0_-;-* #,##0_-;_-* &quot;-&quot;_-;_-@_-_추가충당금명세_0812_v1_SHB_2011-3_담보sheet(더밸류_v6이교민)_차주명관리_20110726_v1 2 3 2 2" xfId="28076" xr:uid="{00000000-0005-0000-0000-000031270000}"/>
    <cellStyle name="_-* #,##0_-;-* #,##0_-;_-* &quot;-&quot;_-;_-@_-_추가충당금명세_0812_v1_SHB_2011-3_담보sheet(더밸류_v6이교민)_차주명관리_20110726_v1 2 3 3" xfId="23869" xr:uid="{00000000-0005-0000-0000-000032270000}"/>
    <cellStyle name="_-* #,##0_-;-* #,##0_-;_-* &quot;-&quot;_-;_-@_-_추가충당금명세_0812_v1_SHB_2011-3_담보sheet(더밸류_v6이교민)_차주명관리_20110726_v1 2 4" xfId="17740" xr:uid="{00000000-0005-0000-0000-000033270000}"/>
    <cellStyle name="_-* #,##0_-;-* #,##0_-;_-* &quot;-&quot;_-;_-@_-_추가충당금명세_0812_v1_SHB_2011-3_담보sheet(더밸류_v6이교민)_차주명관리_20110726_v1 2 4 2" xfId="28074" xr:uid="{00000000-0005-0000-0000-000034270000}"/>
    <cellStyle name="_-* #,##0_-;-* #,##0_-;_-* &quot;-&quot;_-;_-@_-_추가충당금명세_0812_v1_SHB_2011-3_담보sheet(더밸류_v6이교민)_차주명관리_20110726_v1 2 5" xfId="23867" xr:uid="{00000000-0005-0000-0000-000035270000}"/>
    <cellStyle name="_-* #,##0_-;-* #,##0_-;_-* &quot;-&quot;_-;_-@_-_추가충당금명세_0812_v1_SHB_2011-3_담보sheet(더밸류_v6이교민)_차주명관리_20110726_v1 3" xfId="2655" xr:uid="{00000000-0005-0000-0000-000036270000}"/>
    <cellStyle name="_-* #,##0_-;-* #,##0_-;_-* &quot;-&quot;_-;_-@_-_추가충당금명세_0812_v1_SHB_2011-3_담보sheet(더밸류_v6이교민)_차주명관리_20110726_v1 3 2" xfId="2656" xr:uid="{00000000-0005-0000-0000-000037270000}"/>
    <cellStyle name="_-* #,##0_-;-* #,##0_-;_-* &quot;-&quot;_-;_-@_-_추가충당금명세_0812_v1_SHB_2011-3_담보sheet(더밸류_v6이교민)_차주명관리_20110726_v1 3 2 2" xfId="17744" xr:uid="{00000000-0005-0000-0000-000038270000}"/>
    <cellStyle name="_-* #,##0_-;-* #,##0_-;_-* &quot;-&quot;_-;_-@_-_추가충당금명세_0812_v1_SHB_2011-3_담보sheet(더밸류_v6이교민)_차주명관리_20110726_v1 3 2 2 2" xfId="28078" xr:uid="{00000000-0005-0000-0000-000039270000}"/>
    <cellStyle name="_-* #,##0_-;-* #,##0_-;_-* &quot;-&quot;_-;_-@_-_추가충당금명세_0812_v1_SHB_2011-3_담보sheet(더밸류_v6이교민)_차주명관리_20110726_v1 3 2 3" xfId="23871" xr:uid="{00000000-0005-0000-0000-00003A270000}"/>
    <cellStyle name="_-* #,##0_-;-* #,##0_-;_-* &quot;-&quot;_-;_-@_-_추가충당금명세_0812_v1_SHB_2011-3_담보sheet(더밸류_v6이교민)_차주명관리_20110726_v1 3 3" xfId="2657" xr:uid="{00000000-0005-0000-0000-00003B270000}"/>
    <cellStyle name="_-* #,##0_-;-* #,##0_-;_-* &quot;-&quot;_-;_-@_-_추가충당금명세_0812_v1_SHB_2011-3_담보sheet(더밸류_v6이교민)_차주명관리_20110726_v1 3 3 2" xfId="17745" xr:uid="{00000000-0005-0000-0000-00003C270000}"/>
    <cellStyle name="_-* #,##0_-;-* #,##0_-;_-* &quot;-&quot;_-;_-@_-_추가충당금명세_0812_v1_SHB_2011-3_담보sheet(더밸류_v6이교민)_차주명관리_20110726_v1 3 3 2 2" xfId="28079" xr:uid="{00000000-0005-0000-0000-00003D270000}"/>
    <cellStyle name="_-* #,##0_-;-* #,##0_-;_-* &quot;-&quot;_-;_-@_-_추가충당금명세_0812_v1_SHB_2011-3_담보sheet(더밸류_v6이교민)_차주명관리_20110726_v1 3 3 3" xfId="23872" xr:uid="{00000000-0005-0000-0000-00003E270000}"/>
    <cellStyle name="_-* #,##0_-;-* #,##0_-;_-* &quot;-&quot;_-;_-@_-_추가충당금명세_0812_v1_SHB_2011-3_담보sheet(더밸류_v6이교민)_차주명관리_20110726_v1 3 4" xfId="17743" xr:uid="{00000000-0005-0000-0000-00003F270000}"/>
    <cellStyle name="_-* #,##0_-;-* #,##0_-;_-* &quot;-&quot;_-;_-@_-_추가충당금명세_0812_v1_SHB_2011-3_담보sheet(더밸류_v6이교민)_차주명관리_20110726_v1 3 4 2" xfId="28077" xr:uid="{00000000-0005-0000-0000-000040270000}"/>
    <cellStyle name="_-* #,##0_-;-* #,##0_-;_-* &quot;-&quot;_-;_-@_-_추가충당금명세_0812_v1_SHB_2011-3_담보sheet(더밸류_v6이교민)_차주명관리_20110726_v1 3 5" xfId="23870" xr:uid="{00000000-0005-0000-0000-000041270000}"/>
    <cellStyle name="_-* #,##0_-;-* #,##0_-;_-* &quot;-&quot;_-;_-@_-_추가충당금명세_0812_v1_SHB_2011-3_담보sheet(더밸류_v6이교민)_차주명관리_20110726_v1 4" xfId="2658" xr:uid="{00000000-0005-0000-0000-000042270000}"/>
    <cellStyle name="_-* #,##0_-;-* #,##0_-;_-* &quot;-&quot;_-;_-@_-_추가충당금명세_0812_v1_SHB_2011-3_담보sheet(더밸류_v6이교민)_차주명관리_20110726_v1 4 2" xfId="2659" xr:uid="{00000000-0005-0000-0000-000043270000}"/>
    <cellStyle name="_-* #,##0_-;-* #,##0_-;_-* &quot;-&quot;_-;_-@_-_추가충당금명세_0812_v1_SHB_2011-3_담보sheet(더밸류_v6이교민)_차주명관리_20110726_v1 4 2 2" xfId="17747" xr:uid="{00000000-0005-0000-0000-000044270000}"/>
    <cellStyle name="_-* #,##0_-;-* #,##0_-;_-* &quot;-&quot;_-;_-@_-_추가충당금명세_0812_v1_SHB_2011-3_담보sheet(더밸류_v6이교민)_차주명관리_20110726_v1 4 2 2 2" xfId="28081" xr:uid="{00000000-0005-0000-0000-000045270000}"/>
    <cellStyle name="_-* #,##0_-;-* #,##0_-;_-* &quot;-&quot;_-;_-@_-_추가충당금명세_0812_v1_SHB_2011-3_담보sheet(더밸류_v6이교민)_차주명관리_20110726_v1 4 2 3" xfId="23874" xr:uid="{00000000-0005-0000-0000-000046270000}"/>
    <cellStyle name="_-* #,##0_-;-* #,##0_-;_-* &quot;-&quot;_-;_-@_-_추가충당금명세_0812_v1_SHB_2011-3_담보sheet(더밸류_v6이교민)_차주명관리_20110726_v1 4 3" xfId="2660" xr:uid="{00000000-0005-0000-0000-000047270000}"/>
    <cellStyle name="_-* #,##0_-;-* #,##0_-;_-* &quot;-&quot;_-;_-@_-_추가충당금명세_0812_v1_SHB_2011-3_담보sheet(더밸류_v6이교민)_차주명관리_20110726_v1 4 3 2" xfId="17748" xr:uid="{00000000-0005-0000-0000-000048270000}"/>
    <cellStyle name="_-* #,##0_-;-* #,##0_-;_-* &quot;-&quot;_-;_-@_-_추가충당금명세_0812_v1_SHB_2011-3_담보sheet(더밸류_v6이교민)_차주명관리_20110726_v1 4 3 2 2" xfId="28082" xr:uid="{00000000-0005-0000-0000-000049270000}"/>
    <cellStyle name="_-* #,##0_-;-* #,##0_-;_-* &quot;-&quot;_-;_-@_-_추가충당금명세_0812_v1_SHB_2011-3_담보sheet(더밸류_v6이교민)_차주명관리_20110726_v1 4 3 3" xfId="23875" xr:uid="{00000000-0005-0000-0000-00004A270000}"/>
    <cellStyle name="_-* #,##0_-;-* #,##0_-;_-* &quot;-&quot;_-;_-@_-_추가충당금명세_0812_v1_SHB_2011-3_담보sheet(더밸류_v6이교민)_차주명관리_20110726_v1 4 4" xfId="17746" xr:uid="{00000000-0005-0000-0000-00004B270000}"/>
    <cellStyle name="_-* #,##0_-;-* #,##0_-;_-* &quot;-&quot;_-;_-@_-_추가충당금명세_0812_v1_SHB_2011-3_담보sheet(더밸류_v6이교민)_차주명관리_20110726_v1 4 4 2" xfId="28080" xr:uid="{00000000-0005-0000-0000-00004C270000}"/>
    <cellStyle name="_-* #,##0_-;-* #,##0_-;_-* &quot;-&quot;_-;_-@_-_추가충당금명세_0812_v1_SHB_2011-3_담보sheet(더밸류_v6이교민)_차주명관리_20110726_v1 4 5" xfId="23873" xr:uid="{00000000-0005-0000-0000-00004D270000}"/>
    <cellStyle name="_-* #,##0_-;-* #,##0_-;_-* &quot;-&quot;_-;_-@_-_추가충당금명세_0812_v1_SHB_2011-3_담보sheet(더밸류_v6이교민)_차주명관리_20110726_v1 5" xfId="2661" xr:uid="{00000000-0005-0000-0000-00004E270000}"/>
    <cellStyle name="_-* #,##0_-;-* #,##0_-;_-* &quot;-&quot;_-;_-@_-_추가충당금명세_0812_v1_SHB_2011-3_담보sheet(더밸류_v6이교민)_차주명관리_20110726_v1 5 2" xfId="17749" xr:uid="{00000000-0005-0000-0000-00004F270000}"/>
    <cellStyle name="_-* #,##0_-;-* #,##0_-;_-* &quot;-&quot;_-;_-@_-_추가충당금명세_0812_v1_SHB_2011-3_담보sheet(더밸류_v6이교민)_차주명관리_20110726_v1 5 2 2" xfId="28083" xr:uid="{00000000-0005-0000-0000-000050270000}"/>
    <cellStyle name="_-* #,##0_-;-* #,##0_-;_-* &quot;-&quot;_-;_-@_-_추가충당금명세_0812_v1_SHB_2011-3_담보sheet(더밸류_v6이교민)_차주명관리_20110726_v1 5 3" xfId="23876" xr:uid="{00000000-0005-0000-0000-000051270000}"/>
    <cellStyle name="_-* #,##0_-;-* #,##0_-;_-* &quot;-&quot;_-;_-@_-_추가충당금명세_0812_v1_SHB_2011-3_담보sheet(더밸류_v6이교민)_차주명관리_20110726_v1 6" xfId="2662" xr:uid="{00000000-0005-0000-0000-000052270000}"/>
    <cellStyle name="_-* #,##0_-;-* #,##0_-;_-* &quot;-&quot;_-;_-@_-_추가충당금명세_0812_v1_SHB_2011-3_담보sheet(더밸류_v6이교민)_차주명관리_20110726_v1 6 2" xfId="17750" xr:uid="{00000000-0005-0000-0000-000053270000}"/>
    <cellStyle name="_-* #,##0_-;-* #,##0_-;_-* &quot;-&quot;_-;_-@_-_추가충당금명세_0812_v1_SHB_2011-3_담보sheet(더밸류_v6이교민)_차주명관리_20110726_v1 6 2 2" xfId="28084" xr:uid="{00000000-0005-0000-0000-000054270000}"/>
    <cellStyle name="_-* #,##0_-;-* #,##0_-;_-* &quot;-&quot;_-;_-@_-_추가충당금명세_0812_v1_SHB_2011-3_담보sheet(더밸류_v6이교민)_차주명관리_20110726_v1 6 3" xfId="23877" xr:uid="{00000000-0005-0000-0000-000055270000}"/>
    <cellStyle name="_-* #,##0_-;-* #,##0_-;_-* &quot;-&quot;_-;_-@_-_추가충당금명세_0812_v1_SHB_2011-3_담보sheet(더밸류_v6이교민)_차주명관리_20110726_v1 7" xfId="2663" xr:uid="{00000000-0005-0000-0000-000056270000}"/>
    <cellStyle name="_-* #,##0_-;-* #,##0_-;_-* &quot;-&quot;_-;_-@_-_추가충당금명세_0812_v1_SHB_2011-3_담보sheet(더밸류_v6이교민)_차주명관리_20110726_v1 7 2" xfId="17751" xr:uid="{00000000-0005-0000-0000-000057270000}"/>
    <cellStyle name="_-* #,##0_-;-* #,##0_-;_-* &quot;-&quot;_-;_-@_-_추가충당금명세_0812_v1_SHB_2011-3_담보sheet(더밸류_v6이교민)_차주명관리_20110726_v1 7 2 2" xfId="28085" xr:uid="{00000000-0005-0000-0000-000058270000}"/>
    <cellStyle name="_-* #,##0_-;-* #,##0_-;_-* &quot;-&quot;_-;_-@_-_추가충당금명세_0812_v1_SHB_2011-3_담보sheet(더밸류_v6이교민)_차주명관리_20110726_v1 7 3" xfId="23878" xr:uid="{00000000-0005-0000-0000-000059270000}"/>
    <cellStyle name="_-* #,##0_-;-* #,##0_-;_-* &quot;-&quot;_-;_-@_-_추가충당금명세_0812_v1_SHB_2011-3_담보sheet(더밸류_v6이교민)_차주명관리_20110726_v1 8" xfId="17739" xr:uid="{00000000-0005-0000-0000-00005A270000}"/>
    <cellStyle name="_-* #,##0_-;-* #,##0_-;_-* &quot;-&quot;_-;_-@_-_추가충당금명세_0812_v1_SHB_2011-3_담보sheet(더밸류_v6이교민)_차주명관리_20110726_v1 8 2" xfId="28073" xr:uid="{00000000-0005-0000-0000-00005B270000}"/>
    <cellStyle name="_-* #,##0_-;-* #,##0_-;_-* &quot;-&quot;_-;_-@_-_추가충당금명세_0812_v1_SHB_2011-3_담보sheet(더밸류_v6이교민)_차주명관리_20110726_v1 9" xfId="23866" xr:uid="{00000000-0005-0000-0000-00005C270000}"/>
    <cellStyle name="_-* #,##0_-;-* #,##0_-;_-* &quot;-&quot;_-;_-@_-_추가충당금명세_0812_v1_Sheet1" xfId="2664" xr:uid="{00000000-0005-0000-0000-00005D270000}"/>
    <cellStyle name="_-* #,##0_-;-* #,##0_-;_-* &quot;-&quot;_-;_-@_-_추가충당금명세_0812_v1_Sheet1 2" xfId="2665" xr:uid="{00000000-0005-0000-0000-00005E270000}"/>
    <cellStyle name="_-* #,##0_-;-* #,##0_-;_-* &quot;-&quot;_-;_-@_-_추가충당금명세_0812_v1_Sheet1 2 2" xfId="2666" xr:uid="{00000000-0005-0000-0000-00005F270000}"/>
    <cellStyle name="_-* #,##0_-;-* #,##0_-;_-* &quot;-&quot;_-;_-@_-_추가충당금명세_0812_v1_Sheet1 2 2 2" xfId="17754" xr:uid="{00000000-0005-0000-0000-000060270000}"/>
    <cellStyle name="_-* #,##0_-;-* #,##0_-;_-* &quot;-&quot;_-;_-@_-_추가충당금명세_0812_v1_Sheet1 2 2 2 2" xfId="28088" xr:uid="{00000000-0005-0000-0000-000061270000}"/>
    <cellStyle name="_-* #,##0_-;-* #,##0_-;_-* &quot;-&quot;_-;_-@_-_추가충당금명세_0812_v1_Sheet1 2 2 3" xfId="23881" xr:uid="{00000000-0005-0000-0000-000062270000}"/>
    <cellStyle name="_-* #,##0_-;-* #,##0_-;_-* &quot;-&quot;_-;_-@_-_추가충당금명세_0812_v1_Sheet1 2 3" xfId="2667" xr:uid="{00000000-0005-0000-0000-000063270000}"/>
    <cellStyle name="_-* #,##0_-;-* #,##0_-;_-* &quot;-&quot;_-;_-@_-_추가충당금명세_0812_v1_Sheet1 2 3 2" xfId="17755" xr:uid="{00000000-0005-0000-0000-000064270000}"/>
    <cellStyle name="_-* #,##0_-;-* #,##0_-;_-* &quot;-&quot;_-;_-@_-_추가충당금명세_0812_v1_Sheet1 2 3 2 2" xfId="28089" xr:uid="{00000000-0005-0000-0000-000065270000}"/>
    <cellStyle name="_-* #,##0_-;-* #,##0_-;_-* &quot;-&quot;_-;_-@_-_추가충당금명세_0812_v1_Sheet1 2 3 3" xfId="23882" xr:uid="{00000000-0005-0000-0000-000066270000}"/>
    <cellStyle name="_-* #,##0_-;-* #,##0_-;_-* &quot;-&quot;_-;_-@_-_추가충당금명세_0812_v1_Sheet1 2 4" xfId="17753" xr:uid="{00000000-0005-0000-0000-000067270000}"/>
    <cellStyle name="_-* #,##0_-;-* #,##0_-;_-* &quot;-&quot;_-;_-@_-_추가충당금명세_0812_v1_Sheet1 2 4 2" xfId="28087" xr:uid="{00000000-0005-0000-0000-000068270000}"/>
    <cellStyle name="_-* #,##0_-;-* #,##0_-;_-* &quot;-&quot;_-;_-@_-_추가충당금명세_0812_v1_Sheet1 2 5" xfId="23880" xr:uid="{00000000-0005-0000-0000-000069270000}"/>
    <cellStyle name="_-* #,##0_-;-* #,##0_-;_-* &quot;-&quot;_-;_-@_-_추가충당금명세_0812_v1_Sheet1 3" xfId="2668" xr:uid="{00000000-0005-0000-0000-00006A270000}"/>
    <cellStyle name="_-* #,##0_-;-* #,##0_-;_-* &quot;-&quot;_-;_-@_-_추가충당금명세_0812_v1_Sheet1 3 2" xfId="2669" xr:uid="{00000000-0005-0000-0000-00006B270000}"/>
    <cellStyle name="_-* #,##0_-;-* #,##0_-;_-* &quot;-&quot;_-;_-@_-_추가충당금명세_0812_v1_Sheet1 3 2 2" xfId="17757" xr:uid="{00000000-0005-0000-0000-00006C270000}"/>
    <cellStyle name="_-* #,##0_-;-* #,##0_-;_-* &quot;-&quot;_-;_-@_-_추가충당금명세_0812_v1_Sheet1 3 2 2 2" xfId="28091" xr:uid="{00000000-0005-0000-0000-00006D270000}"/>
    <cellStyle name="_-* #,##0_-;-* #,##0_-;_-* &quot;-&quot;_-;_-@_-_추가충당금명세_0812_v1_Sheet1 3 2 3" xfId="23884" xr:uid="{00000000-0005-0000-0000-00006E270000}"/>
    <cellStyle name="_-* #,##0_-;-* #,##0_-;_-* &quot;-&quot;_-;_-@_-_추가충당금명세_0812_v1_Sheet1 3 3" xfId="2670" xr:uid="{00000000-0005-0000-0000-00006F270000}"/>
    <cellStyle name="_-* #,##0_-;-* #,##0_-;_-* &quot;-&quot;_-;_-@_-_추가충당금명세_0812_v1_Sheet1 3 3 2" xfId="17758" xr:uid="{00000000-0005-0000-0000-000070270000}"/>
    <cellStyle name="_-* #,##0_-;-* #,##0_-;_-* &quot;-&quot;_-;_-@_-_추가충당금명세_0812_v1_Sheet1 3 3 2 2" xfId="28092" xr:uid="{00000000-0005-0000-0000-000071270000}"/>
    <cellStyle name="_-* #,##0_-;-* #,##0_-;_-* &quot;-&quot;_-;_-@_-_추가충당금명세_0812_v1_Sheet1 3 3 3" xfId="23885" xr:uid="{00000000-0005-0000-0000-000072270000}"/>
    <cellStyle name="_-* #,##0_-;-* #,##0_-;_-* &quot;-&quot;_-;_-@_-_추가충당금명세_0812_v1_Sheet1 3 4" xfId="17756" xr:uid="{00000000-0005-0000-0000-000073270000}"/>
    <cellStyle name="_-* #,##0_-;-* #,##0_-;_-* &quot;-&quot;_-;_-@_-_추가충당금명세_0812_v1_Sheet1 3 4 2" xfId="28090" xr:uid="{00000000-0005-0000-0000-000074270000}"/>
    <cellStyle name="_-* #,##0_-;-* #,##0_-;_-* &quot;-&quot;_-;_-@_-_추가충당금명세_0812_v1_Sheet1 3 5" xfId="23883" xr:uid="{00000000-0005-0000-0000-000075270000}"/>
    <cellStyle name="_-* #,##0_-;-* #,##0_-;_-* &quot;-&quot;_-;_-@_-_추가충당금명세_0812_v1_Sheet1 4" xfId="2671" xr:uid="{00000000-0005-0000-0000-000076270000}"/>
    <cellStyle name="_-* #,##0_-;-* #,##0_-;_-* &quot;-&quot;_-;_-@_-_추가충당금명세_0812_v1_Sheet1 4 2" xfId="2672" xr:uid="{00000000-0005-0000-0000-000077270000}"/>
    <cellStyle name="_-* #,##0_-;-* #,##0_-;_-* &quot;-&quot;_-;_-@_-_추가충당금명세_0812_v1_Sheet1 4 2 2" xfId="17760" xr:uid="{00000000-0005-0000-0000-000078270000}"/>
    <cellStyle name="_-* #,##0_-;-* #,##0_-;_-* &quot;-&quot;_-;_-@_-_추가충당금명세_0812_v1_Sheet1 4 2 2 2" xfId="28094" xr:uid="{00000000-0005-0000-0000-000079270000}"/>
    <cellStyle name="_-* #,##0_-;-* #,##0_-;_-* &quot;-&quot;_-;_-@_-_추가충당금명세_0812_v1_Sheet1 4 2 3" xfId="23887" xr:uid="{00000000-0005-0000-0000-00007A270000}"/>
    <cellStyle name="_-* #,##0_-;-* #,##0_-;_-* &quot;-&quot;_-;_-@_-_추가충당금명세_0812_v1_Sheet1 4 3" xfId="2673" xr:uid="{00000000-0005-0000-0000-00007B270000}"/>
    <cellStyle name="_-* #,##0_-;-* #,##0_-;_-* &quot;-&quot;_-;_-@_-_추가충당금명세_0812_v1_Sheet1 4 3 2" xfId="17761" xr:uid="{00000000-0005-0000-0000-00007C270000}"/>
    <cellStyle name="_-* #,##0_-;-* #,##0_-;_-* &quot;-&quot;_-;_-@_-_추가충당금명세_0812_v1_Sheet1 4 3 2 2" xfId="28095" xr:uid="{00000000-0005-0000-0000-00007D270000}"/>
    <cellStyle name="_-* #,##0_-;-* #,##0_-;_-* &quot;-&quot;_-;_-@_-_추가충당금명세_0812_v1_Sheet1 4 3 3" xfId="23888" xr:uid="{00000000-0005-0000-0000-00007E270000}"/>
    <cellStyle name="_-* #,##0_-;-* #,##0_-;_-* &quot;-&quot;_-;_-@_-_추가충당금명세_0812_v1_Sheet1 4 4" xfId="17759" xr:uid="{00000000-0005-0000-0000-00007F270000}"/>
    <cellStyle name="_-* #,##0_-;-* #,##0_-;_-* &quot;-&quot;_-;_-@_-_추가충당금명세_0812_v1_Sheet1 4 4 2" xfId="28093" xr:uid="{00000000-0005-0000-0000-000080270000}"/>
    <cellStyle name="_-* #,##0_-;-* #,##0_-;_-* &quot;-&quot;_-;_-@_-_추가충당금명세_0812_v1_Sheet1 4 5" xfId="23886" xr:uid="{00000000-0005-0000-0000-000081270000}"/>
    <cellStyle name="_-* #,##0_-;-* #,##0_-;_-* &quot;-&quot;_-;_-@_-_추가충당금명세_0812_v1_Sheet1 5" xfId="2674" xr:uid="{00000000-0005-0000-0000-000082270000}"/>
    <cellStyle name="_-* #,##0_-;-* #,##0_-;_-* &quot;-&quot;_-;_-@_-_추가충당금명세_0812_v1_Sheet1 5 2" xfId="17762" xr:uid="{00000000-0005-0000-0000-000083270000}"/>
    <cellStyle name="_-* #,##0_-;-* #,##0_-;_-* &quot;-&quot;_-;_-@_-_추가충당금명세_0812_v1_Sheet1 5 2 2" xfId="28096" xr:uid="{00000000-0005-0000-0000-000084270000}"/>
    <cellStyle name="_-* #,##0_-;-* #,##0_-;_-* &quot;-&quot;_-;_-@_-_추가충당금명세_0812_v1_Sheet1 5 3" xfId="23889" xr:uid="{00000000-0005-0000-0000-000085270000}"/>
    <cellStyle name="_-* #,##0_-;-* #,##0_-;_-* &quot;-&quot;_-;_-@_-_추가충당금명세_0812_v1_Sheet1 6" xfId="2675" xr:uid="{00000000-0005-0000-0000-000086270000}"/>
    <cellStyle name="_-* #,##0_-;-* #,##0_-;_-* &quot;-&quot;_-;_-@_-_추가충당금명세_0812_v1_Sheet1 6 2" xfId="17763" xr:uid="{00000000-0005-0000-0000-000087270000}"/>
    <cellStyle name="_-* #,##0_-;-* #,##0_-;_-* &quot;-&quot;_-;_-@_-_추가충당금명세_0812_v1_Sheet1 6 2 2" xfId="28097" xr:uid="{00000000-0005-0000-0000-000088270000}"/>
    <cellStyle name="_-* #,##0_-;-* #,##0_-;_-* &quot;-&quot;_-;_-@_-_추가충당금명세_0812_v1_Sheet1 6 3" xfId="23890" xr:uid="{00000000-0005-0000-0000-000089270000}"/>
    <cellStyle name="_-* #,##0_-;-* #,##0_-;_-* &quot;-&quot;_-;_-@_-_추가충당금명세_0812_v1_Sheet1 7" xfId="2676" xr:uid="{00000000-0005-0000-0000-00008A270000}"/>
    <cellStyle name="_-* #,##0_-;-* #,##0_-;_-* &quot;-&quot;_-;_-@_-_추가충당금명세_0812_v1_Sheet1 7 2" xfId="17764" xr:uid="{00000000-0005-0000-0000-00008B270000}"/>
    <cellStyle name="_-* #,##0_-;-* #,##0_-;_-* &quot;-&quot;_-;_-@_-_추가충당금명세_0812_v1_Sheet1 7 2 2" xfId="28098" xr:uid="{00000000-0005-0000-0000-00008C270000}"/>
    <cellStyle name="_-* #,##0_-;-* #,##0_-;_-* &quot;-&quot;_-;_-@_-_추가충당금명세_0812_v1_Sheet1 7 3" xfId="23891" xr:uid="{00000000-0005-0000-0000-00008D270000}"/>
    <cellStyle name="_-* #,##0_-;-* #,##0_-;_-* &quot;-&quot;_-;_-@_-_추가충당금명세_0812_v1_Sheet1 8" xfId="17752" xr:uid="{00000000-0005-0000-0000-00008E270000}"/>
    <cellStyle name="_-* #,##0_-;-* #,##0_-;_-* &quot;-&quot;_-;_-@_-_추가충당금명세_0812_v1_Sheet1 8 2" xfId="28086" xr:uid="{00000000-0005-0000-0000-00008F270000}"/>
    <cellStyle name="_-* #,##0_-;-* #,##0_-;_-* &quot;-&quot;_-;_-@_-_추가충당금명세_0812_v1_Sheet1 9" xfId="23879" xr:uid="{00000000-0005-0000-0000-000090270000}"/>
    <cellStyle name="_-* #,##0_-;-* #,##0_-;_-* &quot;-&quot;_-;_-@_-_추가충당금명세_0812_v1_권리분석_v1(최초)-4" xfId="2677" xr:uid="{00000000-0005-0000-0000-000091270000}"/>
    <cellStyle name="_-* #,##0_-;-* #,##0_-;_-* &quot;-&quot;_-;_-@_-_추가충당금명세_0812_v1_권리분석_v1(최초)-4 2" xfId="2678" xr:uid="{00000000-0005-0000-0000-000092270000}"/>
    <cellStyle name="_-* #,##0_-;-* #,##0_-;_-* &quot;-&quot;_-;_-@_-_추가충당금명세_0812_v1_권리분석_v1(최초)-4 2 2" xfId="2679" xr:uid="{00000000-0005-0000-0000-000093270000}"/>
    <cellStyle name="_-* #,##0_-;-* #,##0_-;_-* &quot;-&quot;_-;_-@_-_추가충당금명세_0812_v1_권리분석_v1(최초)-4 2 2 2" xfId="17767" xr:uid="{00000000-0005-0000-0000-000094270000}"/>
    <cellStyle name="_-* #,##0_-;-* #,##0_-;_-* &quot;-&quot;_-;_-@_-_추가충당금명세_0812_v1_권리분석_v1(최초)-4 2 2 2 2" xfId="28101" xr:uid="{00000000-0005-0000-0000-000095270000}"/>
    <cellStyle name="_-* #,##0_-;-* #,##0_-;_-* &quot;-&quot;_-;_-@_-_추가충당금명세_0812_v1_권리분석_v1(최초)-4 2 2 3" xfId="23894" xr:uid="{00000000-0005-0000-0000-000096270000}"/>
    <cellStyle name="_-* #,##0_-;-* #,##0_-;_-* &quot;-&quot;_-;_-@_-_추가충당금명세_0812_v1_권리분석_v1(최초)-4 2 3" xfId="2680" xr:uid="{00000000-0005-0000-0000-000097270000}"/>
    <cellStyle name="_-* #,##0_-;-* #,##0_-;_-* &quot;-&quot;_-;_-@_-_추가충당금명세_0812_v1_권리분석_v1(최초)-4 2 3 2" xfId="17768" xr:uid="{00000000-0005-0000-0000-000098270000}"/>
    <cellStyle name="_-* #,##0_-;-* #,##0_-;_-* &quot;-&quot;_-;_-@_-_추가충당금명세_0812_v1_권리분석_v1(최초)-4 2 3 2 2" xfId="28102" xr:uid="{00000000-0005-0000-0000-000099270000}"/>
    <cellStyle name="_-* #,##0_-;-* #,##0_-;_-* &quot;-&quot;_-;_-@_-_추가충당금명세_0812_v1_권리분석_v1(최초)-4 2 3 3" xfId="23895" xr:uid="{00000000-0005-0000-0000-00009A270000}"/>
    <cellStyle name="_-* #,##0_-;-* #,##0_-;_-* &quot;-&quot;_-;_-@_-_추가충당금명세_0812_v1_권리분석_v1(최초)-4 2 4" xfId="17766" xr:uid="{00000000-0005-0000-0000-00009B270000}"/>
    <cellStyle name="_-* #,##0_-;-* #,##0_-;_-* &quot;-&quot;_-;_-@_-_추가충당금명세_0812_v1_권리분석_v1(최초)-4 2 4 2" xfId="28100" xr:uid="{00000000-0005-0000-0000-00009C270000}"/>
    <cellStyle name="_-* #,##0_-;-* #,##0_-;_-* &quot;-&quot;_-;_-@_-_추가충당금명세_0812_v1_권리분석_v1(최초)-4 2 5" xfId="23893" xr:uid="{00000000-0005-0000-0000-00009D270000}"/>
    <cellStyle name="_-* #,##0_-;-* #,##0_-;_-* &quot;-&quot;_-;_-@_-_추가충당금명세_0812_v1_권리분석_v1(최초)-4 3" xfId="2681" xr:uid="{00000000-0005-0000-0000-00009E270000}"/>
    <cellStyle name="_-* #,##0_-;-* #,##0_-;_-* &quot;-&quot;_-;_-@_-_추가충당금명세_0812_v1_권리분석_v1(최초)-4 3 2" xfId="2682" xr:uid="{00000000-0005-0000-0000-00009F270000}"/>
    <cellStyle name="_-* #,##0_-;-* #,##0_-;_-* &quot;-&quot;_-;_-@_-_추가충당금명세_0812_v1_권리분석_v1(최초)-4 3 2 2" xfId="17770" xr:uid="{00000000-0005-0000-0000-0000A0270000}"/>
    <cellStyle name="_-* #,##0_-;-* #,##0_-;_-* &quot;-&quot;_-;_-@_-_추가충당금명세_0812_v1_권리분석_v1(최초)-4 3 2 2 2" xfId="28104" xr:uid="{00000000-0005-0000-0000-0000A1270000}"/>
    <cellStyle name="_-* #,##0_-;-* #,##0_-;_-* &quot;-&quot;_-;_-@_-_추가충당금명세_0812_v1_권리분석_v1(최초)-4 3 2 3" xfId="23897" xr:uid="{00000000-0005-0000-0000-0000A2270000}"/>
    <cellStyle name="_-* #,##0_-;-* #,##0_-;_-* &quot;-&quot;_-;_-@_-_추가충당금명세_0812_v1_권리분석_v1(최초)-4 3 3" xfId="2683" xr:uid="{00000000-0005-0000-0000-0000A3270000}"/>
    <cellStyle name="_-* #,##0_-;-* #,##0_-;_-* &quot;-&quot;_-;_-@_-_추가충당금명세_0812_v1_권리분석_v1(최초)-4 3 3 2" xfId="17771" xr:uid="{00000000-0005-0000-0000-0000A4270000}"/>
    <cellStyle name="_-* #,##0_-;-* #,##0_-;_-* &quot;-&quot;_-;_-@_-_추가충당금명세_0812_v1_권리분석_v1(최초)-4 3 3 2 2" xfId="28105" xr:uid="{00000000-0005-0000-0000-0000A5270000}"/>
    <cellStyle name="_-* #,##0_-;-* #,##0_-;_-* &quot;-&quot;_-;_-@_-_추가충당금명세_0812_v1_권리분석_v1(최초)-4 3 3 3" xfId="23898" xr:uid="{00000000-0005-0000-0000-0000A6270000}"/>
    <cellStyle name="_-* #,##0_-;-* #,##0_-;_-* &quot;-&quot;_-;_-@_-_추가충당금명세_0812_v1_권리분석_v1(최초)-4 3 4" xfId="17769" xr:uid="{00000000-0005-0000-0000-0000A7270000}"/>
    <cellStyle name="_-* #,##0_-;-* #,##0_-;_-* &quot;-&quot;_-;_-@_-_추가충당금명세_0812_v1_권리분석_v1(최초)-4 3 4 2" xfId="28103" xr:uid="{00000000-0005-0000-0000-0000A8270000}"/>
    <cellStyle name="_-* #,##0_-;-* #,##0_-;_-* &quot;-&quot;_-;_-@_-_추가충당금명세_0812_v1_권리분석_v1(최초)-4 3 5" xfId="23896" xr:uid="{00000000-0005-0000-0000-0000A9270000}"/>
    <cellStyle name="_-* #,##0_-;-* #,##0_-;_-* &quot;-&quot;_-;_-@_-_추가충당금명세_0812_v1_권리분석_v1(최초)-4 4" xfId="2684" xr:uid="{00000000-0005-0000-0000-0000AA270000}"/>
    <cellStyle name="_-* #,##0_-;-* #,##0_-;_-* &quot;-&quot;_-;_-@_-_추가충당금명세_0812_v1_권리분석_v1(최초)-4 4 2" xfId="2685" xr:uid="{00000000-0005-0000-0000-0000AB270000}"/>
    <cellStyle name="_-* #,##0_-;-* #,##0_-;_-* &quot;-&quot;_-;_-@_-_추가충당금명세_0812_v1_권리분석_v1(최초)-4 4 2 2" xfId="17773" xr:uid="{00000000-0005-0000-0000-0000AC270000}"/>
    <cellStyle name="_-* #,##0_-;-* #,##0_-;_-* &quot;-&quot;_-;_-@_-_추가충당금명세_0812_v1_권리분석_v1(최초)-4 4 2 2 2" xfId="28107" xr:uid="{00000000-0005-0000-0000-0000AD270000}"/>
    <cellStyle name="_-* #,##0_-;-* #,##0_-;_-* &quot;-&quot;_-;_-@_-_추가충당금명세_0812_v1_권리분석_v1(최초)-4 4 2 3" xfId="23900" xr:uid="{00000000-0005-0000-0000-0000AE270000}"/>
    <cellStyle name="_-* #,##0_-;-* #,##0_-;_-* &quot;-&quot;_-;_-@_-_추가충당금명세_0812_v1_권리분석_v1(최초)-4 4 3" xfId="2686" xr:uid="{00000000-0005-0000-0000-0000AF270000}"/>
    <cellStyle name="_-* #,##0_-;-* #,##0_-;_-* &quot;-&quot;_-;_-@_-_추가충당금명세_0812_v1_권리분석_v1(최초)-4 4 3 2" xfId="17774" xr:uid="{00000000-0005-0000-0000-0000B0270000}"/>
    <cellStyle name="_-* #,##0_-;-* #,##0_-;_-* &quot;-&quot;_-;_-@_-_추가충당금명세_0812_v1_권리분석_v1(최초)-4 4 3 2 2" xfId="28108" xr:uid="{00000000-0005-0000-0000-0000B1270000}"/>
    <cellStyle name="_-* #,##0_-;-* #,##0_-;_-* &quot;-&quot;_-;_-@_-_추가충당금명세_0812_v1_권리분석_v1(최초)-4 4 3 3" xfId="23901" xr:uid="{00000000-0005-0000-0000-0000B2270000}"/>
    <cellStyle name="_-* #,##0_-;-* #,##0_-;_-* &quot;-&quot;_-;_-@_-_추가충당금명세_0812_v1_권리분석_v1(최초)-4 4 4" xfId="17772" xr:uid="{00000000-0005-0000-0000-0000B3270000}"/>
    <cellStyle name="_-* #,##0_-;-* #,##0_-;_-* &quot;-&quot;_-;_-@_-_추가충당금명세_0812_v1_권리분석_v1(최초)-4 4 4 2" xfId="28106" xr:uid="{00000000-0005-0000-0000-0000B4270000}"/>
    <cellStyle name="_-* #,##0_-;-* #,##0_-;_-* &quot;-&quot;_-;_-@_-_추가충당금명세_0812_v1_권리분석_v1(최초)-4 4 5" xfId="23899" xr:uid="{00000000-0005-0000-0000-0000B5270000}"/>
    <cellStyle name="_-* #,##0_-;-* #,##0_-;_-* &quot;-&quot;_-;_-@_-_추가충당금명세_0812_v1_권리분석_v1(최초)-4 5" xfId="2687" xr:uid="{00000000-0005-0000-0000-0000B6270000}"/>
    <cellStyle name="_-* #,##0_-;-* #,##0_-;_-* &quot;-&quot;_-;_-@_-_추가충당금명세_0812_v1_권리분석_v1(최초)-4 5 2" xfId="17775" xr:uid="{00000000-0005-0000-0000-0000B7270000}"/>
    <cellStyle name="_-* #,##0_-;-* #,##0_-;_-* &quot;-&quot;_-;_-@_-_추가충당금명세_0812_v1_권리분석_v1(최초)-4 5 2 2" xfId="28109" xr:uid="{00000000-0005-0000-0000-0000B8270000}"/>
    <cellStyle name="_-* #,##0_-;-* #,##0_-;_-* &quot;-&quot;_-;_-@_-_추가충당금명세_0812_v1_권리분석_v1(최초)-4 5 3" xfId="23902" xr:uid="{00000000-0005-0000-0000-0000B9270000}"/>
    <cellStyle name="_-* #,##0_-;-* #,##0_-;_-* &quot;-&quot;_-;_-@_-_추가충당금명세_0812_v1_권리분석_v1(최초)-4 6" xfId="2688" xr:uid="{00000000-0005-0000-0000-0000BA270000}"/>
    <cellStyle name="_-* #,##0_-;-* #,##0_-;_-* &quot;-&quot;_-;_-@_-_추가충당금명세_0812_v1_권리분석_v1(최초)-4 6 2" xfId="17776" xr:uid="{00000000-0005-0000-0000-0000BB270000}"/>
    <cellStyle name="_-* #,##0_-;-* #,##0_-;_-* &quot;-&quot;_-;_-@_-_추가충당금명세_0812_v1_권리분석_v1(최초)-4 6 2 2" xfId="28110" xr:uid="{00000000-0005-0000-0000-0000BC270000}"/>
    <cellStyle name="_-* #,##0_-;-* #,##0_-;_-* &quot;-&quot;_-;_-@_-_추가충당금명세_0812_v1_권리분석_v1(최초)-4 6 3" xfId="23903" xr:uid="{00000000-0005-0000-0000-0000BD270000}"/>
    <cellStyle name="_-* #,##0_-;-* #,##0_-;_-* &quot;-&quot;_-;_-@_-_추가충당금명세_0812_v1_권리분석_v1(최초)-4 7" xfId="2689" xr:uid="{00000000-0005-0000-0000-0000BE270000}"/>
    <cellStyle name="_-* #,##0_-;-* #,##0_-;_-* &quot;-&quot;_-;_-@_-_추가충당금명세_0812_v1_권리분석_v1(최초)-4 7 2" xfId="17777" xr:uid="{00000000-0005-0000-0000-0000BF270000}"/>
    <cellStyle name="_-* #,##0_-;-* #,##0_-;_-* &quot;-&quot;_-;_-@_-_추가충당금명세_0812_v1_권리분석_v1(최초)-4 7 2 2" xfId="28111" xr:uid="{00000000-0005-0000-0000-0000C0270000}"/>
    <cellStyle name="_-* #,##0_-;-* #,##0_-;_-* &quot;-&quot;_-;_-@_-_추가충당금명세_0812_v1_권리분석_v1(최초)-4 7 3" xfId="23904" xr:uid="{00000000-0005-0000-0000-0000C1270000}"/>
    <cellStyle name="_-* #,##0_-;-* #,##0_-;_-* &quot;-&quot;_-;_-@_-_추가충당금명세_0812_v1_권리분석_v1(최초)-4 8" xfId="17765" xr:uid="{00000000-0005-0000-0000-0000C2270000}"/>
    <cellStyle name="_-* #,##0_-;-* #,##0_-;_-* &quot;-&quot;_-;_-@_-_추가충당금명세_0812_v1_권리분석_v1(최초)-4 8 2" xfId="28099" xr:uid="{00000000-0005-0000-0000-0000C3270000}"/>
    <cellStyle name="_-* #,##0_-;-* #,##0_-;_-* &quot;-&quot;_-;_-@_-_추가충당금명세_0812_v1_권리분석_v1(최초)-4 9" xfId="23892" xr:uid="{00000000-0005-0000-0000-0000C4270000}"/>
    <cellStyle name="_-* #,##0_-;-* #,##0_-;_-* &quot;-&quot;_-;_-@_-_파생상품관련충당금파일0910_v2(영광스텐반영후)" xfId="2690" xr:uid="{00000000-0005-0000-0000-0000C5270000}"/>
    <cellStyle name="_-* #,##0_-;-* #,##0_-;_-* &quot;-&quot;_-;_-@_-_파생상품관련충당금파일0910_v2(영광스텐반영후) 10" xfId="2691" xr:uid="{00000000-0005-0000-0000-0000C6270000}"/>
    <cellStyle name="_-* #,##0_-;-* #,##0_-;_-* &quot;-&quot;_-;_-@_-_파생상품관련충당금파일0910_v2(영광스텐반영후) 10 2" xfId="17779" xr:uid="{00000000-0005-0000-0000-0000C7270000}"/>
    <cellStyle name="_-* #,##0_-;-* #,##0_-;_-* &quot;-&quot;_-;_-@_-_파생상품관련충당금파일0910_v2(영광스텐반영후) 10 2 2" xfId="28113" xr:uid="{00000000-0005-0000-0000-0000C8270000}"/>
    <cellStyle name="_-* #,##0_-;-* #,##0_-;_-* &quot;-&quot;_-;_-@_-_파생상품관련충당금파일0910_v2(영광스텐반영후) 10 3" xfId="23906" xr:uid="{00000000-0005-0000-0000-0000C9270000}"/>
    <cellStyle name="_-* #,##0_-;-* #,##0_-;_-* &quot;-&quot;_-;_-@_-_파생상품관련충당금파일0910_v2(영광스텐반영후) 11" xfId="2692" xr:uid="{00000000-0005-0000-0000-0000CA270000}"/>
    <cellStyle name="_-* #,##0_-;-* #,##0_-;_-* &quot;-&quot;_-;_-@_-_파생상품관련충당금파일0910_v2(영광스텐반영후) 11 2" xfId="17780" xr:uid="{00000000-0005-0000-0000-0000CB270000}"/>
    <cellStyle name="_-* #,##0_-;-* #,##0_-;_-* &quot;-&quot;_-;_-@_-_파생상품관련충당금파일0910_v2(영광스텐반영후) 11 2 2" xfId="28114" xr:uid="{00000000-0005-0000-0000-0000CC270000}"/>
    <cellStyle name="_-* #,##0_-;-* #,##0_-;_-* &quot;-&quot;_-;_-@_-_파생상품관련충당금파일0910_v2(영광스텐반영후) 11 3" xfId="23907" xr:uid="{00000000-0005-0000-0000-0000CD270000}"/>
    <cellStyle name="_-* #,##0_-;-* #,##0_-;_-* &quot;-&quot;_-;_-@_-_파생상품관련충당금파일0910_v2(영광스텐반영후) 12" xfId="17778" xr:uid="{00000000-0005-0000-0000-0000CE270000}"/>
    <cellStyle name="_-* #,##0_-;-* #,##0_-;_-* &quot;-&quot;_-;_-@_-_파생상품관련충당금파일0910_v2(영광스텐반영후) 12 2" xfId="28112" xr:uid="{00000000-0005-0000-0000-0000CF270000}"/>
    <cellStyle name="_-* #,##0_-;-* #,##0_-;_-* &quot;-&quot;_-;_-@_-_파생상품관련충당금파일0910_v2(영광스텐반영후) 13" xfId="23905" xr:uid="{00000000-0005-0000-0000-0000D0270000}"/>
    <cellStyle name="_-* #,##0_-;-* #,##0_-;_-* &quot;-&quot;_-;_-@_-_파생상품관련충당금파일0910_v2(영광스텐반영후) 2" xfId="2693" xr:uid="{00000000-0005-0000-0000-0000D1270000}"/>
    <cellStyle name="_-* #,##0_-;-* #,##0_-;_-* &quot;-&quot;_-;_-@_-_파생상품관련충당금파일0910_v2(영광스텐반영후) 2 10" xfId="23908" xr:uid="{00000000-0005-0000-0000-0000D2270000}"/>
    <cellStyle name="_-* #,##0_-;-* #,##0_-;_-* &quot;-&quot;_-;_-@_-_파생상품관련충당금파일0910_v2(영광스텐반영후) 2 2" xfId="2694" xr:uid="{00000000-0005-0000-0000-0000D3270000}"/>
    <cellStyle name="_-* #,##0_-;-* #,##0_-;_-* &quot;-&quot;_-;_-@_-_파생상품관련충당금파일0910_v2(영광스텐반영후) 2 2 2" xfId="2695" xr:uid="{00000000-0005-0000-0000-0000D4270000}"/>
    <cellStyle name="_-* #,##0_-;-* #,##0_-;_-* &quot;-&quot;_-;_-@_-_파생상품관련충당금파일0910_v2(영광스텐반영후) 2 2 2 2" xfId="2696" xr:uid="{00000000-0005-0000-0000-0000D5270000}"/>
    <cellStyle name="_-* #,##0_-;-* #,##0_-;_-* &quot;-&quot;_-;_-@_-_파생상품관련충당금파일0910_v2(영광스텐반영후) 2 2 2 2 2" xfId="17784" xr:uid="{00000000-0005-0000-0000-0000D6270000}"/>
    <cellStyle name="_-* #,##0_-;-* #,##0_-;_-* &quot;-&quot;_-;_-@_-_파생상품관련충당금파일0910_v2(영광스텐반영후) 2 2 2 2 2 2" xfId="28118" xr:uid="{00000000-0005-0000-0000-0000D7270000}"/>
    <cellStyle name="_-* #,##0_-;-* #,##0_-;_-* &quot;-&quot;_-;_-@_-_파생상품관련충당금파일0910_v2(영광스텐반영후) 2 2 2 2 3" xfId="23911" xr:uid="{00000000-0005-0000-0000-0000D8270000}"/>
    <cellStyle name="_-* #,##0_-;-* #,##0_-;_-* &quot;-&quot;_-;_-@_-_파생상품관련충당금파일0910_v2(영광스텐반영후) 2 2 2 3" xfId="2697" xr:uid="{00000000-0005-0000-0000-0000D9270000}"/>
    <cellStyle name="_-* #,##0_-;-* #,##0_-;_-* &quot;-&quot;_-;_-@_-_파생상품관련충당금파일0910_v2(영광스텐반영후) 2 2 2 3 2" xfId="17785" xr:uid="{00000000-0005-0000-0000-0000DA270000}"/>
    <cellStyle name="_-* #,##0_-;-* #,##0_-;_-* &quot;-&quot;_-;_-@_-_파생상품관련충당금파일0910_v2(영광스텐반영후) 2 2 2 3 2 2" xfId="28119" xr:uid="{00000000-0005-0000-0000-0000DB270000}"/>
    <cellStyle name="_-* #,##0_-;-* #,##0_-;_-* &quot;-&quot;_-;_-@_-_파생상품관련충당금파일0910_v2(영광스텐반영후) 2 2 2 3 3" xfId="23912" xr:uid="{00000000-0005-0000-0000-0000DC270000}"/>
    <cellStyle name="_-* #,##0_-;-* #,##0_-;_-* &quot;-&quot;_-;_-@_-_파생상품관련충당금파일0910_v2(영광스텐반영후) 2 2 2 4" xfId="17783" xr:uid="{00000000-0005-0000-0000-0000DD270000}"/>
    <cellStyle name="_-* #,##0_-;-* #,##0_-;_-* &quot;-&quot;_-;_-@_-_파생상품관련충당금파일0910_v2(영광스텐반영후) 2 2 2 4 2" xfId="28117" xr:uid="{00000000-0005-0000-0000-0000DE270000}"/>
    <cellStyle name="_-* #,##0_-;-* #,##0_-;_-* &quot;-&quot;_-;_-@_-_파생상품관련충당금파일0910_v2(영광스텐반영후) 2 2 2 5" xfId="23910" xr:uid="{00000000-0005-0000-0000-0000DF270000}"/>
    <cellStyle name="_-* #,##0_-;-* #,##0_-;_-* &quot;-&quot;_-;_-@_-_파생상품관련충당금파일0910_v2(영광스텐반영후) 2 2 3" xfId="2698" xr:uid="{00000000-0005-0000-0000-0000E0270000}"/>
    <cellStyle name="_-* #,##0_-;-* #,##0_-;_-* &quot;-&quot;_-;_-@_-_파생상품관련충당금파일0910_v2(영광스텐반영후) 2 2 3 2" xfId="2699" xr:uid="{00000000-0005-0000-0000-0000E1270000}"/>
    <cellStyle name="_-* #,##0_-;-* #,##0_-;_-* &quot;-&quot;_-;_-@_-_파생상품관련충당금파일0910_v2(영광스텐반영후) 2 2 3 2 2" xfId="17787" xr:uid="{00000000-0005-0000-0000-0000E2270000}"/>
    <cellStyle name="_-* #,##0_-;-* #,##0_-;_-* &quot;-&quot;_-;_-@_-_파생상품관련충당금파일0910_v2(영광스텐반영후) 2 2 3 2 2 2" xfId="28121" xr:uid="{00000000-0005-0000-0000-0000E3270000}"/>
    <cellStyle name="_-* #,##0_-;-* #,##0_-;_-* &quot;-&quot;_-;_-@_-_파생상품관련충당금파일0910_v2(영광스텐반영후) 2 2 3 2 3" xfId="23914" xr:uid="{00000000-0005-0000-0000-0000E4270000}"/>
    <cellStyle name="_-* #,##0_-;-* #,##0_-;_-* &quot;-&quot;_-;_-@_-_파생상품관련충당금파일0910_v2(영광스텐반영후) 2 2 3 3" xfId="2700" xr:uid="{00000000-0005-0000-0000-0000E5270000}"/>
    <cellStyle name="_-* #,##0_-;-* #,##0_-;_-* &quot;-&quot;_-;_-@_-_파생상품관련충당금파일0910_v2(영광스텐반영후) 2 2 3 3 2" xfId="17788" xr:uid="{00000000-0005-0000-0000-0000E6270000}"/>
    <cellStyle name="_-* #,##0_-;-* #,##0_-;_-* &quot;-&quot;_-;_-@_-_파생상품관련충당금파일0910_v2(영광스텐반영후) 2 2 3 3 2 2" xfId="28122" xr:uid="{00000000-0005-0000-0000-0000E7270000}"/>
    <cellStyle name="_-* #,##0_-;-* #,##0_-;_-* &quot;-&quot;_-;_-@_-_파생상품관련충당금파일0910_v2(영광스텐반영후) 2 2 3 3 3" xfId="23915" xr:uid="{00000000-0005-0000-0000-0000E8270000}"/>
    <cellStyle name="_-* #,##0_-;-* #,##0_-;_-* &quot;-&quot;_-;_-@_-_파생상품관련충당금파일0910_v2(영광스텐반영후) 2 2 3 4" xfId="17786" xr:uid="{00000000-0005-0000-0000-0000E9270000}"/>
    <cellStyle name="_-* #,##0_-;-* #,##0_-;_-* &quot;-&quot;_-;_-@_-_파생상품관련충당금파일0910_v2(영광스텐반영후) 2 2 3 4 2" xfId="28120" xr:uid="{00000000-0005-0000-0000-0000EA270000}"/>
    <cellStyle name="_-* #,##0_-;-* #,##0_-;_-* &quot;-&quot;_-;_-@_-_파생상품관련충당금파일0910_v2(영광스텐반영후) 2 2 3 5" xfId="23913" xr:uid="{00000000-0005-0000-0000-0000EB270000}"/>
    <cellStyle name="_-* #,##0_-;-* #,##0_-;_-* &quot;-&quot;_-;_-@_-_파생상품관련충당금파일0910_v2(영광스텐반영후) 2 2 4" xfId="2701" xr:uid="{00000000-0005-0000-0000-0000EC270000}"/>
    <cellStyle name="_-* #,##0_-;-* #,##0_-;_-* &quot;-&quot;_-;_-@_-_파생상품관련충당금파일0910_v2(영광스텐반영후) 2 2 4 2" xfId="2702" xr:uid="{00000000-0005-0000-0000-0000ED270000}"/>
    <cellStyle name="_-* #,##0_-;-* #,##0_-;_-* &quot;-&quot;_-;_-@_-_파생상품관련충당금파일0910_v2(영광스텐반영후) 2 2 4 2 2" xfId="17790" xr:uid="{00000000-0005-0000-0000-0000EE270000}"/>
    <cellStyle name="_-* #,##0_-;-* #,##0_-;_-* &quot;-&quot;_-;_-@_-_파생상품관련충당금파일0910_v2(영광스텐반영후) 2 2 4 2 2 2" xfId="28124" xr:uid="{00000000-0005-0000-0000-0000EF270000}"/>
    <cellStyle name="_-* #,##0_-;-* #,##0_-;_-* &quot;-&quot;_-;_-@_-_파생상품관련충당금파일0910_v2(영광스텐반영후) 2 2 4 2 3" xfId="23917" xr:uid="{00000000-0005-0000-0000-0000F0270000}"/>
    <cellStyle name="_-* #,##0_-;-* #,##0_-;_-* &quot;-&quot;_-;_-@_-_파생상품관련충당금파일0910_v2(영광스텐반영후) 2 2 4 3" xfId="2703" xr:uid="{00000000-0005-0000-0000-0000F1270000}"/>
    <cellStyle name="_-* #,##0_-;-* #,##0_-;_-* &quot;-&quot;_-;_-@_-_파생상품관련충당금파일0910_v2(영광스텐반영후) 2 2 4 3 2" xfId="17791" xr:uid="{00000000-0005-0000-0000-0000F2270000}"/>
    <cellStyle name="_-* #,##0_-;-* #,##0_-;_-* &quot;-&quot;_-;_-@_-_파생상품관련충당금파일0910_v2(영광스텐반영후) 2 2 4 3 2 2" xfId="28125" xr:uid="{00000000-0005-0000-0000-0000F3270000}"/>
    <cellStyle name="_-* #,##0_-;-* #,##0_-;_-* &quot;-&quot;_-;_-@_-_파생상품관련충당금파일0910_v2(영광스텐반영후) 2 2 4 3 3" xfId="23918" xr:uid="{00000000-0005-0000-0000-0000F4270000}"/>
    <cellStyle name="_-* #,##0_-;-* #,##0_-;_-* &quot;-&quot;_-;_-@_-_파생상품관련충당금파일0910_v2(영광스텐반영후) 2 2 4 4" xfId="17789" xr:uid="{00000000-0005-0000-0000-0000F5270000}"/>
    <cellStyle name="_-* #,##0_-;-* #,##0_-;_-* &quot;-&quot;_-;_-@_-_파생상품관련충당금파일0910_v2(영광스텐반영후) 2 2 4 4 2" xfId="28123" xr:uid="{00000000-0005-0000-0000-0000F6270000}"/>
    <cellStyle name="_-* #,##0_-;-* #,##0_-;_-* &quot;-&quot;_-;_-@_-_파생상품관련충당금파일0910_v2(영광스텐반영후) 2 2 4 5" xfId="23916" xr:uid="{00000000-0005-0000-0000-0000F7270000}"/>
    <cellStyle name="_-* #,##0_-;-* #,##0_-;_-* &quot;-&quot;_-;_-@_-_파생상품관련충당금파일0910_v2(영광스텐반영후) 2 2 5" xfId="2704" xr:uid="{00000000-0005-0000-0000-0000F8270000}"/>
    <cellStyle name="_-* #,##0_-;-* #,##0_-;_-* &quot;-&quot;_-;_-@_-_파생상품관련충당금파일0910_v2(영광스텐반영후) 2 2 5 2" xfId="17792" xr:uid="{00000000-0005-0000-0000-0000F9270000}"/>
    <cellStyle name="_-* #,##0_-;-* #,##0_-;_-* &quot;-&quot;_-;_-@_-_파생상품관련충당금파일0910_v2(영광스텐반영후) 2 2 5 2 2" xfId="28126" xr:uid="{00000000-0005-0000-0000-0000FA270000}"/>
    <cellStyle name="_-* #,##0_-;-* #,##0_-;_-* &quot;-&quot;_-;_-@_-_파생상품관련충당금파일0910_v2(영광스텐반영후) 2 2 5 3" xfId="23919" xr:uid="{00000000-0005-0000-0000-0000FB270000}"/>
    <cellStyle name="_-* #,##0_-;-* #,##0_-;_-* &quot;-&quot;_-;_-@_-_파생상품관련충당금파일0910_v2(영광스텐반영후) 2 2 6" xfId="2705" xr:uid="{00000000-0005-0000-0000-0000FC270000}"/>
    <cellStyle name="_-* #,##0_-;-* #,##0_-;_-* &quot;-&quot;_-;_-@_-_파생상품관련충당금파일0910_v2(영광스텐반영후) 2 2 6 2" xfId="17793" xr:uid="{00000000-0005-0000-0000-0000FD270000}"/>
    <cellStyle name="_-* #,##0_-;-* #,##0_-;_-* &quot;-&quot;_-;_-@_-_파생상품관련충당금파일0910_v2(영광스텐반영후) 2 2 6 2 2" xfId="28127" xr:uid="{00000000-0005-0000-0000-0000FE270000}"/>
    <cellStyle name="_-* #,##0_-;-* #,##0_-;_-* &quot;-&quot;_-;_-@_-_파생상품관련충당금파일0910_v2(영광스텐반영후) 2 2 6 3" xfId="23920" xr:uid="{00000000-0005-0000-0000-0000FF270000}"/>
    <cellStyle name="_-* #,##0_-;-* #,##0_-;_-* &quot;-&quot;_-;_-@_-_파생상품관련충당금파일0910_v2(영광스텐반영후) 2 2 7" xfId="2706" xr:uid="{00000000-0005-0000-0000-000000280000}"/>
    <cellStyle name="_-* #,##0_-;-* #,##0_-;_-* &quot;-&quot;_-;_-@_-_파생상품관련충당금파일0910_v2(영광스텐반영후) 2 2 7 2" xfId="17794" xr:uid="{00000000-0005-0000-0000-000001280000}"/>
    <cellStyle name="_-* #,##0_-;-* #,##0_-;_-* &quot;-&quot;_-;_-@_-_파생상품관련충당금파일0910_v2(영광스텐반영후) 2 2 7 2 2" xfId="28128" xr:uid="{00000000-0005-0000-0000-000002280000}"/>
    <cellStyle name="_-* #,##0_-;-* #,##0_-;_-* &quot;-&quot;_-;_-@_-_파생상품관련충당금파일0910_v2(영광스텐반영후) 2 2 7 3" xfId="23921" xr:uid="{00000000-0005-0000-0000-000003280000}"/>
    <cellStyle name="_-* #,##0_-;-* #,##0_-;_-* &quot;-&quot;_-;_-@_-_파생상품관련충당금파일0910_v2(영광스텐반영후) 2 2 8" xfId="17782" xr:uid="{00000000-0005-0000-0000-000004280000}"/>
    <cellStyle name="_-* #,##0_-;-* #,##0_-;_-* &quot;-&quot;_-;_-@_-_파생상품관련충당금파일0910_v2(영광스텐반영후) 2 2 8 2" xfId="28116" xr:uid="{00000000-0005-0000-0000-000005280000}"/>
    <cellStyle name="_-* #,##0_-;-* #,##0_-;_-* &quot;-&quot;_-;_-@_-_파생상품관련충당금파일0910_v2(영광스텐반영후) 2 2 9" xfId="23909" xr:uid="{00000000-0005-0000-0000-000006280000}"/>
    <cellStyle name="_-* #,##0_-;-* #,##0_-;_-* &quot;-&quot;_-;_-@_-_파생상품관련충당금파일0910_v2(영광스텐반영후) 2 3" xfId="2707" xr:uid="{00000000-0005-0000-0000-000007280000}"/>
    <cellStyle name="_-* #,##0_-;-* #,##0_-;_-* &quot;-&quot;_-;_-@_-_파생상품관련충당금파일0910_v2(영광스텐반영후) 2 3 2" xfId="2708" xr:uid="{00000000-0005-0000-0000-000008280000}"/>
    <cellStyle name="_-* #,##0_-;-* #,##0_-;_-* &quot;-&quot;_-;_-@_-_파생상품관련충당금파일0910_v2(영광스텐반영후) 2 3 2 2" xfId="17796" xr:uid="{00000000-0005-0000-0000-000009280000}"/>
    <cellStyle name="_-* #,##0_-;-* #,##0_-;_-* &quot;-&quot;_-;_-@_-_파생상품관련충당금파일0910_v2(영광스텐반영후) 2 3 2 2 2" xfId="28130" xr:uid="{00000000-0005-0000-0000-00000A280000}"/>
    <cellStyle name="_-* #,##0_-;-* #,##0_-;_-* &quot;-&quot;_-;_-@_-_파생상품관련충당금파일0910_v2(영광스텐반영후) 2 3 2 3" xfId="23923" xr:uid="{00000000-0005-0000-0000-00000B280000}"/>
    <cellStyle name="_-* #,##0_-;-* #,##0_-;_-* &quot;-&quot;_-;_-@_-_파생상품관련충당금파일0910_v2(영광스텐반영후) 2 3 3" xfId="2709" xr:uid="{00000000-0005-0000-0000-00000C280000}"/>
    <cellStyle name="_-* #,##0_-;-* #,##0_-;_-* &quot;-&quot;_-;_-@_-_파생상품관련충당금파일0910_v2(영광스텐반영후) 2 3 3 2" xfId="17797" xr:uid="{00000000-0005-0000-0000-00000D280000}"/>
    <cellStyle name="_-* #,##0_-;-* #,##0_-;_-* &quot;-&quot;_-;_-@_-_파생상품관련충당금파일0910_v2(영광스텐반영후) 2 3 3 2 2" xfId="28131" xr:uid="{00000000-0005-0000-0000-00000E280000}"/>
    <cellStyle name="_-* #,##0_-;-* #,##0_-;_-* &quot;-&quot;_-;_-@_-_파생상품관련충당금파일0910_v2(영광스텐반영후) 2 3 3 3" xfId="23924" xr:uid="{00000000-0005-0000-0000-00000F280000}"/>
    <cellStyle name="_-* #,##0_-;-* #,##0_-;_-* &quot;-&quot;_-;_-@_-_파생상품관련충당금파일0910_v2(영광스텐반영후) 2 3 4" xfId="17795" xr:uid="{00000000-0005-0000-0000-000010280000}"/>
    <cellStyle name="_-* #,##0_-;-* #,##0_-;_-* &quot;-&quot;_-;_-@_-_파생상품관련충당금파일0910_v2(영광스텐반영후) 2 3 4 2" xfId="28129" xr:uid="{00000000-0005-0000-0000-000011280000}"/>
    <cellStyle name="_-* #,##0_-;-* #,##0_-;_-* &quot;-&quot;_-;_-@_-_파생상품관련충당금파일0910_v2(영광스텐반영후) 2 3 5" xfId="23922" xr:uid="{00000000-0005-0000-0000-000012280000}"/>
    <cellStyle name="_-* #,##0_-;-* #,##0_-;_-* &quot;-&quot;_-;_-@_-_파생상품관련충당금파일0910_v2(영광스텐반영후) 2 4" xfId="2710" xr:uid="{00000000-0005-0000-0000-000013280000}"/>
    <cellStyle name="_-* #,##0_-;-* #,##0_-;_-* &quot;-&quot;_-;_-@_-_파생상품관련충당금파일0910_v2(영광스텐반영후) 2 4 2" xfId="2711" xr:uid="{00000000-0005-0000-0000-000014280000}"/>
    <cellStyle name="_-* #,##0_-;-* #,##0_-;_-* &quot;-&quot;_-;_-@_-_파생상품관련충당금파일0910_v2(영광스텐반영후) 2 4 2 2" xfId="17799" xr:uid="{00000000-0005-0000-0000-000015280000}"/>
    <cellStyle name="_-* #,##0_-;-* #,##0_-;_-* &quot;-&quot;_-;_-@_-_파생상품관련충당금파일0910_v2(영광스텐반영후) 2 4 2 2 2" xfId="28133" xr:uid="{00000000-0005-0000-0000-000016280000}"/>
    <cellStyle name="_-* #,##0_-;-* #,##0_-;_-* &quot;-&quot;_-;_-@_-_파생상품관련충당금파일0910_v2(영광스텐반영후) 2 4 2 3" xfId="23926" xr:uid="{00000000-0005-0000-0000-000017280000}"/>
    <cellStyle name="_-* #,##0_-;-* #,##0_-;_-* &quot;-&quot;_-;_-@_-_파생상품관련충당금파일0910_v2(영광스텐반영후) 2 4 3" xfId="2712" xr:uid="{00000000-0005-0000-0000-000018280000}"/>
    <cellStyle name="_-* #,##0_-;-* #,##0_-;_-* &quot;-&quot;_-;_-@_-_파생상품관련충당금파일0910_v2(영광스텐반영후) 2 4 3 2" xfId="17800" xr:uid="{00000000-0005-0000-0000-000019280000}"/>
    <cellStyle name="_-* #,##0_-;-* #,##0_-;_-* &quot;-&quot;_-;_-@_-_파생상품관련충당금파일0910_v2(영광스텐반영후) 2 4 3 2 2" xfId="28134" xr:uid="{00000000-0005-0000-0000-00001A280000}"/>
    <cellStyle name="_-* #,##0_-;-* #,##0_-;_-* &quot;-&quot;_-;_-@_-_파생상품관련충당금파일0910_v2(영광스텐반영후) 2 4 3 3" xfId="23927" xr:uid="{00000000-0005-0000-0000-00001B280000}"/>
    <cellStyle name="_-* #,##0_-;-* #,##0_-;_-* &quot;-&quot;_-;_-@_-_파생상품관련충당금파일0910_v2(영광스텐반영후) 2 4 4" xfId="17798" xr:uid="{00000000-0005-0000-0000-00001C280000}"/>
    <cellStyle name="_-* #,##0_-;-* #,##0_-;_-* &quot;-&quot;_-;_-@_-_파생상품관련충당금파일0910_v2(영광스텐반영후) 2 4 4 2" xfId="28132" xr:uid="{00000000-0005-0000-0000-00001D280000}"/>
    <cellStyle name="_-* #,##0_-;-* #,##0_-;_-* &quot;-&quot;_-;_-@_-_파생상품관련충당금파일0910_v2(영광스텐반영후) 2 4 5" xfId="23925" xr:uid="{00000000-0005-0000-0000-00001E280000}"/>
    <cellStyle name="_-* #,##0_-;-* #,##0_-;_-* &quot;-&quot;_-;_-@_-_파생상품관련충당금파일0910_v2(영광스텐반영후) 2 5" xfId="2713" xr:uid="{00000000-0005-0000-0000-00001F280000}"/>
    <cellStyle name="_-* #,##0_-;-* #,##0_-;_-* &quot;-&quot;_-;_-@_-_파생상품관련충당금파일0910_v2(영광스텐반영후) 2 5 2" xfId="2714" xr:uid="{00000000-0005-0000-0000-000020280000}"/>
    <cellStyle name="_-* #,##0_-;-* #,##0_-;_-* &quot;-&quot;_-;_-@_-_파생상품관련충당금파일0910_v2(영광스텐반영후) 2 5 2 2" xfId="17802" xr:uid="{00000000-0005-0000-0000-000021280000}"/>
    <cellStyle name="_-* #,##0_-;-* #,##0_-;_-* &quot;-&quot;_-;_-@_-_파생상품관련충당금파일0910_v2(영광스텐반영후) 2 5 2 2 2" xfId="28136" xr:uid="{00000000-0005-0000-0000-000022280000}"/>
    <cellStyle name="_-* #,##0_-;-* #,##0_-;_-* &quot;-&quot;_-;_-@_-_파생상품관련충당금파일0910_v2(영광스텐반영후) 2 5 2 3" xfId="23929" xr:uid="{00000000-0005-0000-0000-000023280000}"/>
    <cellStyle name="_-* #,##0_-;-* #,##0_-;_-* &quot;-&quot;_-;_-@_-_파생상품관련충당금파일0910_v2(영광스텐반영후) 2 5 3" xfId="2715" xr:uid="{00000000-0005-0000-0000-000024280000}"/>
    <cellStyle name="_-* #,##0_-;-* #,##0_-;_-* &quot;-&quot;_-;_-@_-_파생상품관련충당금파일0910_v2(영광스텐반영후) 2 5 3 2" xfId="17803" xr:uid="{00000000-0005-0000-0000-000025280000}"/>
    <cellStyle name="_-* #,##0_-;-* #,##0_-;_-* &quot;-&quot;_-;_-@_-_파생상품관련충당금파일0910_v2(영광스텐반영후) 2 5 3 2 2" xfId="28137" xr:uid="{00000000-0005-0000-0000-000026280000}"/>
    <cellStyle name="_-* #,##0_-;-* #,##0_-;_-* &quot;-&quot;_-;_-@_-_파생상품관련충당금파일0910_v2(영광스텐반영후) 2 5 3 3" xfId="23930" xr:uid="{00000000-0005-0000-0000-000027280000}"/>
    <cellStyle name="_-* #,##0_-;-* #,##0_-;_-* &quot;-&quot;_-;_-@_-_파생상품관련충당금파일0910_v2(영광스텐반영후) 2 5 4" xfId="17801" xr:uid="{00000000-0005-0000-0000-000028280000}"/>
    <cellStyle name="_-* #,##0_-;-* #,##0_-;_-* &quot;-&quot;_-;_-@_-_파생상품관련충당금파일0910_v2(영광스텐반영후) 2 5 4 2" xfId="28135" xr:uid="{00000000-0005-0000-0000-000029280000}"/>
    <cellStyle name="_-* #,##0_-;-* #,##0_-;_-* &quot;-&quot;_-;_-@_-_파생상품관련충당금파일0910_v2(영광스텐반영후) 2 5 5" xfId="23928" xr:uid="{00000000-0005-0000-0000-00002A280000}"/>
    <cellStyle name="_-* #,##0_-;-* #,##0_-;_-* &quot;-&quot;_-;_-@_-_파생상품관련충당금파일0910_v2(영광스텐반영후) 2 6" xfId="2716" xr:uid="{00000000-0005-0000-0000-00002B280000}"/>
    <cellStyle name="_-* #,##0_-;-* #,##0_-;_-* &quot;-&quot;_-;_-@_-_파생상품관련충당금파일0910_v2(영광스텐반영후) 2 6 2" xfId="17804" xr:uid="{00000000-0005-0000-0000-00002C280000}"/>
    <cellStyle name="_-* #,##0_-;-* #,##0_-;_-* &quot;-&quot;_-;_-@_-_파생상품관련충당금파일0910_v2(영광스텐반영후) 2 6 2 2" xfId="28138" xr:uid="{00000000-0005-0000-0000-00002D280000}"/>
    <cellStyle name="_-* #,##0_-;-* #,##0_-;_-* &quot;-&quot;_-;_-@_-_파생상품관련충당금파일0910_v2(영광스텐반영후) 2 6 3" xfId="23931" xr:uid="{00000000-0005-0000-0000-00002E280000}"/>
    <cellStyle name="_-* #,##0_-;-* #,##0_-;_-* &quot;-&quot;_-;_-@_-_파생상품관련충당금파일0910_v2(영광스텐반영후) 2 7" xfId="2717" xr:uid="{00000000-0005-0000-0000-00002F280000}"/>
    <cellStyle name="_-* #,##0_-;-* #,##0_-;_-* &quot;-&quot;_-;_-@_-_파생상품관련충당금파일0910_v2(영광스텐반영후) 2 7 2" xfId="17805" xr:uid="{00000000-0005-0000-0000-000030280000}"/>
    <cellStyle name="_-* #,##0_-;-* #,##0_-;_-* &quot;-&quot;_-;_-@_-_파생상품관련충당금파일0910_v2(영광스텐반영후) 2 7 2 2" xfId="28139" xr:uid="{00000000-0005-0000-0000-000031280000}"/>
    <cellStyle name="_-* #,##0_-;-* #,##0_-;_-* &quot;-&quot;_-;_-@_-_파생상품관련충당금파일0910_v2(영광스텐반영후) 2 7 3" xfId="23932" xr:uid="{00000000-0005-0000-0000-000032280000}"/>
    <cellStyle name="_-* #,##0_-;-* #,##0_-;_-* &quot;-&quot;_-;_-@_-_파생상품관련충당금파일0910_v2(영광스텐반영후) 2 8" xfId="2718" xr:uid="{00000000-0005-0000-0000-000033280000}"/>
    <cellStyle name="_-* #,##0_-;-* #,##0_-;_-* &quot;-&quot;_-;_-@_-_파생상품관련충당금파일0910_v2(영광스텐반영후) 2 8 2" xfId="17806" xr:uid="{00000000-0005-0000-0000-000034280000}"/>
    <cellStyle name="_-* #,##0_-;-* #,##0_-;_-* &quot;-&quot;_-;_-@_-_파생상품관련충당금파일0910_v2(영광스텐반영후) 2 8 2 2" xfId="28140" xr:uid="{00000000-0005-0000-0000-000035280000}"/>
    <cellStyle name="_-* #,##0_-;-* #,##0_-;_-* &quot;-&quot;_-;_-@_-_파생상품관련충당금파일0910_v2(영광스텐반영후) 2 8 3" xfId="23933" xr:uid="{00000000-0005-0000-0000-000036280000}"/>
    <cellStyle name="_-* #,##0_-;-* #,##0_-;_-* &quot;-&quot;_-;_-@_-_파생상품관련충당금파일0910_v2(영광스텐반영후) 2 9" xfId="17781" xr:uid="{00000000-0005-0000-0000-000037280000}"/>
    <cellStyle name="_-* #,##0_-;-* #,##0_-;_-* &quot;-&quot;_-;_-@_-_파생상품관련충당금파일0910_v2(영광스텐반영후) 2 9 2" xfId="28115" xr:uid="{00000000-0005-0000-0000-000038280000}"/>
    <cellStyle name="_-* #,##0_-;-* #,##0_-;_-* &quot;-&quot;_-;_-@_-_파생상품관련충당금파일0910_v2(영광스텐반영후) 3" xfId="2719" xr:uid="{00000000-0005-0000-0000-000039280000}"/>
    <cellStyle name="_-* #,##0_-;-* #,##0_-;_-* &quot;-&quot;_-;_-@_-_파생상품관련충당금파일0910_v2(영광스텐반영후) 3 10" xfId="23934" xr:uid="{00000000-0005-0000-0000-00003A280000}"/>
    <cellStyle name="_-* #,##0_-;-* #,##0_-;_-* &quot;-&quot;_-;_-@_-_파생상품관련충당금파일0910_v2(영광스텐반영후) 3 2" xfId="2720" xr:uid="{00000000-0005-0000-0000-00003B280000}"/>
    <cellStyle name="_-* #,##0_-;-* #,##0_-;_-* &quot;-&quot;_-;_-@_-_파생상품관련충당금파일0910_v2(영광스텐반영후) 3 2 2" xfId="2721" xr:uid="{00000000-0005-0000-0000-00003C280000}"/>
    <cellStyle name="_-* #,##0_-;-* #,##0_-;_-* &quot;-&quot;_-;_-@_-_파생상품관련충당금파일0910_v2(영광스텐반영후) 3 2 2 2" xfId="2722" xr:uid="{00000000-0005-0000-0000-00003D280000}"/>
    <cellStyle name="_-* #,##0_-;-* #,##0_-;_-* &quot;-&quot;_-;_-@_-_파생상품관련충당금파일0910_v2(영광스텐반영후) 3 2 2 2 2" xfId="17810" xr:uid="{00000000-0005-0000-0000-00003E280000}"/>
    <cellStyle name="_-* #,##0_-;-* #,##0_-;_-* &quot;-&quot;_-;_-@_-_파생상품관련충당금파일0910_v2(영광스텐반영후) 3 2 2 2 2 2" xfId="28144" xr:uid="{00000000-0005-0000-0000-00003F280000}"/>
    <cellStyle name="_-* #,##0_-;-* #,##0_-;_-* &quot;-&quot;_-;_-@_-_파생상품관련충당금파일0910_v2(영광스텐반영후) 3 2 2 2 3" xfId="23937" xr:uid="{00000000-0005-0000-0000-000040280000}"/>
    <cellStyle name="_-* #,##0_-;-* #,##0_-;_-* &quot;-&quot;_-;_-@_-_파생상품관련충당금파일0910_v2(영광스텐반영후) 3 2 2 3" xfId="2723" xr:uid="{00000000-0005-0000-0000-000041280000}"/>
    <cellStyle name="_-* #,##0_-;-* #,##0_-;_-* &quot;-&quot;_-;_-@_-_파생상품관련충당금파일0910_v2(영광스텐반영후) 3 2 2 3 2" xfId="17811" xr:uid="{00000000-0005-0000-0000-000042280000}"/>
    <cellStyle name="_-* #,##0_-;-* #,##0_-;_-* &quot;-&quot;_-;_-@_-_파생상품관련충당금파일0910_v2(영광스텐반영후) 3 2 2 3 2 2" xfId="28145" xr:uid="{00000000-0005-0000-0000-000043280000}"/>
    <cellStyle name="_-* #,##0_-;-* #,##0_-;_-* &quot;-&quot;_-;_-@_-_파생상품관련충당금파일0910_v2(영광스텐반영후) 3 2 2 3 3" xfId="23938" xr:uid="{00000000-0005-0000-0000-000044280000}"/>
    <cellStyle name="_-* #,##0_-;-* #,##0_-;_-* &quot;-&quot;_-;_-@_-_파생상품관련충당금파일0910_v2(영광스텐반영후) 3 2 2 4" xfId="17809" xr:uid="{00000000-0005-0000-0000-000045280000}"/>
    <cellStyle name="_-* #,##0_-;-* #,##0_-;_-* &quot;-&quot;_-;_-@_-_파생상품관련충당금파일0910_v2(영광스텐반영후) 3 2 2 4 2" xfId="28143" xr:uid="{00000000-0005-0000-0000-000046280000}"/>
    <cellStyle name="_-* #,##0_-;-* #,##0_-;_-* &quot;-&quot;_-;_-@_-_파생상품관련충당금파일0910_v2(영광스텐반영후) 3 2 2 5" xfId="23936" xr:uid="{00000000-0005-0000-0000-000047280000}"/>
    <cellStyle name="_-* #,##0_-;-* #,##0_-;_-* &quot;-&quot;_-;_-@_-_파생상품관련충당금파일0910_v2(영광스텐반영후) 3 2 3" xfId="2724" xr:uid="{00000000-0005-0000-0000-000048280000}"/>
    <cellStyle name="_-* #,##0_-;-* #,##0_-;_-* &quot;-&quot;_-;_-@_-_파생상품관련충당금파일0910_v2(영광스텐반영후) 3 2 3 2" xfId="2725" xr:uid="{00000000-0005-0000-0000-000049280000}"/>
    <cellStyle name="_-* #,##0_-;-* #,##0_-;_-* &quot;-&quot;_-;_-@_-_파생상품관련충당금파일0910_v2(영광스텐반영후) 3 2 3 2 2" xfId="17813" xr:uid="{00000000-0005-0000-0000-00004A280000}"/>
    <cellStyle name="_-* #,##0_-;-* #,##0_-;_-* &quot;-&quot;_-;_-@_-_파생상품관련충당금파일0910_v2(영광스텐반영후) 3 2 3 2 2 2" xfId="28147" xr:uid="{00000000-0005-0000-0000-00004B280000}"/>
    <cellStyle name="_-* #,##0_-;-* #,##0_-;_-* &quot;-&quot;_-;_-@_-_파생상품관련충당금파일0910_v2(영광스텐반영후) 3 2 3 2 3" xfId="23940" xr:uid="{00000000-0005-0000-0000-00004C280000}"/>
    <cellStyle name="_-* #,##0_-;-* #,##0_-;_-* &quot;-&quot;_-;_-@_-_파생상품관련충당금파일0910_v2(영광스텐반영후) 3 2 3 3" xfId="2726" xr:uid="{00000000-0005-0000-0000-00004D280000}"/>
    <cellStyle name="_-* #,##0_-;-* #,##0_-;_-* &quot;-&quot;_-;_-@_-_파생상품관련충당금파일0910_v2(영광스텐반영후) 3 2 3 3 2" xfId="17814" xr:uid="{00000000-0005-0000-0000-00004E280000}"/>
    <cellStyle name="_-* #,##0_-;-* #,##0_-;_-* &quot;-&quot;_-;_-@_-_파생상품관련충당금파일0910_v2(영광스텐반영후) 3 2 3 3 2 2" xfId="28148" xr:uid="{00000000-0005-0000-0000-00004F280000}"/>
    <cellStyle name="_-* #,##0_-;-* #,##0_-;_-* &quot;-&quot;_-;_-@_-_파생상품관련충당금파일0910_v2(영광스텐반영후) 3 2 3 3 3" xfId="23941" xr:uid="{00000000-0005-0000-0000-000050280000}"/>
    <cellStyle name="_-* #,##0_-;-* #,##0_-;_-* &quot;-&quot;_-;_-@_-_파생상품관련충당금파일0910_v2(영광스텐반영후) 3 2 3 4" xfId="17812" xr:uid="{00000000-0005-0000-0000-000051280000}"/>
    <cellStyle name="_-* #,##0_-;-* #,##0_-;_-* &quot;-&quot;_-;_-@_-_파생상품관련충당금파일0910_v2(영광스텐반영후) 3 2 3 4 2" xfId="28146" xr:uid="{00000000-0005-0000-0000-000052280000}"/>
    <cellStyle name="_-* #,##0_-;-* #,##0_-;_-* &quot;-&quot;_-;_-@_-_파생상품관련충당금파일0910_v2(영광스텐반영후) 3 2 3 5" xfId="23939" xr:uid="{00000000-0005-0000-0000-000053280000}"/>
    <cellStyle name="_-* #,##0_-;-* #,##0_-;_-* &quot;-&quot;_-;_-@_-_파생상품관련충당금파일0910_v2(영광스텐반영후) 3 2 4" xfId="2727" xr:uid="{00000000-0005-0000-0000-000054280000}"/>
    <cellStyle name="_-* #,##0_-;-* #,##0_-;_-* &quot;-&quot;_-;_-@_-_파생상품관련충당금파일0910_v2(영광스텐반영후) 3 2 4 2" xfId="2728" xr:uid="{00000000-0005-0000-0000-000055280000}"/>
    <cellStyle name="_-* #,##0_-;-* #,##0_-;_-* &quot;-&quot;_-;_-@_-_파생상품관련충당금파일0910_v2(영광스텐반영후) 3 2 4 2 2" xfId="17816" xr:uid="{00000000-0005-0000-0000-000056280000}"/>
    <cellStyle name="_-* #,##0_-;-* #,##0_-;_-* &quot;-&quot;_-;_-@_-_파생상품관련충당금파일0910_v2(영광스텐반영후) 3 2 4 2 2 2" xfId="28150" xr:uid="{00000000-0005-0000-0000-000057280000}"/>
    <cellStyle name="_-* #,##0_-;-* #,##0_-;_-* &quot;-&quot;_-;_-@_-_파생상품관련충당금파일0910_v2(영광스텐반영후) 3 2 4 2 3" xfId="23943" xr:uid="{00000000-0005-0000-0000-000058280000}"/>
    <cellStyle name="_-* #,##0_-;-* #,##0_-;_-* &quot;-&quot;_-;_-@_-_파생상품관련충당금파일0910_v2(영광스텐반영후) 3 2 4 3" xfId="2729" xr:uid="{00000000-0005-0000-0000-000059280000}"/>
    <cellStyle name="_-* #,##0_-;-* #,##0_-;_-* &quot;-&quot;_-;_-@_-_파생상품관련충당금파일0910_v2(영광스텐반영후) 3 2 4 3 2" xfId="17817" xr:uid="{00000000-0005-0000-0000-00005A280000}"/>
    <cellStyle name="_-* #,##0_-;-* #,##0_-;_-* &quot;-&quot;_-;_-@_-_파생상품관련충당금파일0910_v2(영광스텐반영후) 3 2 4 3 2 2" xfId="28151" xr:uid="{00000000-0005-0000-0000-00005B280000}"/>
    <cellStyle name="_-* #,##0_-;-* #,##0_-;_-* &quot;-&quot;_-;_-@_-_파생상품관련충당금파일0910_v2(영광스텐반영후) 3 2 4 3 3" xfId="23944" xr:uid="{00000000-0005-0000-0000-00005C280000}"/>
    <cellStyle name="_-* #,##0_-;-* #,##0_-;_-* &quot;-&quot;_-;_-@_-_파생상품관련충당금파일0910_v2(영광스텐반영후) 3 2 4 4" xfId="17815" xr:uid="{00000000-0005-0000-0000-00005D280000}"/>
    <cellStyle name="_-* #,##0_-;-* #,##0_-;_-* &quot;-&quot;_-;_-@_-_파생상품관련충당금파일0910_v2(영광스텐반영후) 3 2 4 4 2" xfId="28149" xr:uid="{00000000-0005-0000-0000-00005E280000}"/>
    <cellStyle name="_-* #,##0_-;-* #,##0_-;_-* &quot;-&quot;_-;_-@_-_파생상품관련충당금파일0910_v2(영광스텐반영후) 3 2 4 5" xfId="23942" xr:uid="{00000000-0005-0000-0000-00005F280000}"/>
    <cellStyle name="_-* #,##0_-;-* #,##0_-;_-* &quot;-&quot;_-;_-@_-_파생상품관련충당금파일0910_v2(영광스텐반영후) 3 2 5" xfId="2730" xr:uid="{00000000-0005-0000-0000-000060280000}"/>
    <cellStyle name="_-* #,##0_-;-* #,##0_-;_-* &quot;-&quot;_-;_-@_-_파생상품관련충당금파일0910_v2(영광스텐반영후) 3 2 5 2" xfId="17818" xr:uid="{00000000-0005-0000-0000-000061280000}"/>
    <cellStyle name="_-* #,##0_-;-* #,##0_-;_-* &quot;-&quot;_-;_-@_-_파생상품관련충당금파일0910_v2(영광스텐반영후) 3 2 5 2 2" xfId="28152" xr:uid="{00000000-0005-0000-0000-000062280000}"/>
    <cellStyle name="_-* #,##0_-;-* #,##0_-;_-* &quot;-&quot;_-;_-@_-_파생상품관련충당금파일0910_v2(영광스텐반영후) 3 2 5 3" xfId="23945" xr:uid="{00000000-0005-0000-0000-000063280000}"/>
    <cellStyle name="_-* #,##0_-;-* #,##0_-;_-* &quot;-&quot;_-;_-@_-_파생상품관련충당금파일0910_v2(영광스텐반영후) 3 2 6" xfId="2731" xr:uid="{00000000-0005-0000-0000-000064280000}"/>
    <cellStyle name="_-* #,##0_-;-* #,##0_-;_-* &quot;-&quot;_-;_-@_-_파생상품관련충당금파일0910_v2(영광스텐반영후) 3 2 6 2" xfId="17819" xr:uid="{00000000-0005-0000-0000-000065280000}"/>
    <cellStyle name="_-* #,##0_-;-* #,##0_-;_-* &quot;-&quot;_-;_-@_-_파생상품관련충당금파일0910_v2(영광스텐반영후) 3 2 6 2 2" xfId="28153" xr:uid="{00000000-0005-0000-0000-000066280000}"/>
    <cellStyle name="_-* #,##0_-;-* #,##0_-;_-* &quot;-&quot;_-;_-@_-_파생상품관련충당금파일0910_v2(영광스텐반영후) 3 2 6 3" xfId="23946" xr:uid="{00000000-0005-0000-0000-000067280000}"/>
    <cellStyle name="_-* #,##0_-;-* #,##0_-;_-* &quot;-&quot;_-;_-@_-_파생상품관련충당금파일0910_v2(영광스텐반영후) 3 2 7" xfId="2732" xr:uid="{00000000-0005-0000-0000-000068280000}"/>
    <cellStyle name="_-* #,##0_-;-* #,##0_-;_-* &quot;-&quot;_-;_-@_-_파생상품관련충당금파일0910_v2(영광스텐반영후) 3 2 7 2" xfId="17820" xr:uid="{00000000-0005-0000-0000-000069280000}"/>
    <cellStyle name="_-* #,##0_-;-* #,##0_-;_-* &quot;-&quot;_-;_-@_-_파생상품관련충당금파일0910_v2(영광스텐반영후) 3 2 7 2 2" xfId="28154" xr:uid="{00000000-0005-0000-0000-00006A280000}"/>
    <cellStyle name="_-* #,##0_-;-* #,##0_-;_-* &quot;-&quot;_-;_-@_-_파생상품관련충당금파일0910_v2(영광스텐반영후) 3 2 7 3" xfId="23947" xr:uid="{00000000-0005-0000-0000-00006B280000}"/>
    <cellStyle name="_-* #,##0_-;-* #,##0_-;_-* &quot;-&quot;_-;_-@_-_파생상품관련충당금파일0910_v2(영광스텐반영후) 3 2 8" xfId="17808" xr:uid="{00000000-0005-0000-0000-00006C280000}"/>
    <cellStyle name="_-* #,##0_-;-* #,##0_-;_-* &quot;-&quot;_-;_-@_-_파생상품관련충당금파일0910_v2(영광스텐반영후) 3 2 8 2" xfId="28142" xr:uid="{00000000-0005-0000-0000-00006D280000}"/>
    <cellStyle name="_-* #,##0_-;-* #,##0_-;_-* &quot;-&quot;_-;_-@_-_파생상품관련충당금파일0910_v2(영광스텐반영후) 3 2 9" xfId="23935" xr:uid="{00000000-0005-0000-0000-00006E280000}"/>
    <cellStyle name="_-* #,##0_-;-* #,##0_-;_-* &quot;-&quot;_-;_-@_-_파생상품관련충당금파일0910_v2(영광스텐반영후) 3 3" xfId="2733" xr:uid="{00000000-0005-0000-0000-00006F280000}"/>
    <cellStyle name="_-* #,##0_-;-* #,##0_-;_-* &quot;-&quot;_-;_-@_-_파생상품관련충당금파일0910_v2(영광스텐반영후) 3 3 2" xfId="2734" xr:uid="{00000000-0005-0000-0000-000070280000}"/>
    <cellStyle name="_-* #,##0_-;-* #,##0_-;_-* &quot;-&quot;_-;_-@_-_파생상품관련충당금파일0910_v2(영광스텐반영후) 3 3 2 2" xfId="17822" xr:uid="{00000000-0005-0000-0000-000071280000}"/>
    <cellStyle name="_-* #,##0_-;-* #,##0_-;_-* &quot;-&quot;_-;_-@_-_파생상품관련충당금파일0910_v2(영광스텐반영후) 3 3 2 2 2" xfId="28156" xr:uid="{00000000-0005-0000-0000-000072280000}"/>
    <cellStyle name="_-* #,##0_-;-* #,##0_-;_-* &quot;-&quot;_-;_-@_-_파생상품관련충당금파일0910_v2(영광스텐반영후) 3 3 2 3" xfId="23949" xr:uid="{00000000-0005-0000-0000-000073280000}"/>
    <cellStyle name="_-* #,##0_-;-* #,##0_-;_-* &quot;-&quot;_-;_-@_-_파생상품관련충당금파일0910_v2(영광스텐반영후) 3 3 3" xfId="2735" xr:uid="{00000000-0005-0000-0000-000074280000}"/>
    <cellStyle name="_-* #,##0_-;-* #,##0_-;_-* &quot;-&quot;_-;_-@_-_파생상품관련충당금파일0910_v2(영광스텐반영후) 3 3 3 2" xfId="17823" xr:uid="{00000000-0005-0000-0000-000075280000}"/>
    <cellStyle name="_-* #,##0_-;-* #,##0_-;_-* &quot;-&quot;_-;_-@_-_파생상품관련충당금파일0910_v2(영광스텐반영후) 3 3 3 2 2" xfId="28157" xr:uid="{00000000-0005-0000-0000-000076280000}"/>
    <cellStyle name="_-* #,##0_-;-* #,##0_-;_-* &quot;-&quot;_-;_-@_-_파생상품관련충당금파일0910_v2(영광스텐반영후) 3 3 3 3" xfId="23950" xr:uid="{00000000-0005-0000-0000-000077280000}"/>
    <cellStyle name="_-* #,##0_-;-* #,##0_-;_-* &quot;-&quot;_-;_-@_-_파생상품관련충당금파일0910_v2(영광스텐반영후) 3 3 4" xfId="17821" xr:uid="{00000000-0005-0000-0000-000078280000}"/>
    <cellStyle name="_-* #,##0_-;-* #,##0_-;_-* &quot;-&quot;_-;_-@_-_파생상품관련충당금파일0910_v2(영광스텐반영후) 3 3 4 2" xfId="28155" xr:uid="{00000000-0005-0000-0000-000079280000}"/>
    <cellStyle name="_-* #,##0_-;-* #,##0_-;_-* &quot;-&quot;_-;_-@_-_파생상품관련충당금파일0910_v2(영광스텐반영후) 3 3 5" xfId="23948" xr:uid="{00000000-0005-0000-0000-00007A280000}"/>
    <cellStyle name="_-* #,##0_-;-* #,##0_-;_-* &quot;-&quot;_-;_-@_-_파생상품관련충당금파일0910_v2(영광스텐반영후) 3 4" xfId="2736" xr:uid="{00000000-0005-0000-0000-00007B280000}"/>
    <cellStyle name="_-* #,##0_-;-* #,##0_-;_-* &quot;-&quot;_-;_-@_-_파생상품관련충당금파일0910_v2(영광스텐반영후) 3 4 2" xfId="2737" xr:uid="{00000000-0005-0000-0000-00007C280000}"/>
    <cellStyle name="_-* #,##0_-;-* #,##0_-;_-* &quot;-&quot;_-;_-@_-_파생상품관련충당금파일0910_v2(영광스텐반영후) 3 4 2 2" xfId="17825" xr:uid="{00000000-0005-0000-0000-00007D280000}"/>
    <cellStyle name="_-* #,##0_-;-* #,##0_-;_-* &quot;-&quot;_-;_-@_-_파생상품관련충당금파일0910_v2(영광스텐반영후) 3 4 2 2 2" xfId="28159" xr:uid="{00000000-0005-0000-0000-00007E280000}"/>
    <cellStyle name="_-* #,##0_-;-* #,##0_-;_-* &quot;-&quot;_-;_-@_-_파생상품관련충당금파일0910_v2(영광스텐반영후) 3 4 2 3" xfId="23952" xr:uid="{00000000-0005-0000-0000-00007F280000}"/>
    <cellStyle name="_-* #,##0_-;-* #,##0_-;_-* &quot;-&quot;_-;_-@_-_파생상품관련충당금파일0910_v2(영광스텐반영후) 3 4 3" xfId="2738" xr:uid="{00000000-0005-0000-0000-000080280000}"/>
    <cellStyle name="_-* #,##0_-;-* #,##0_-;_-* &quot;-&quot;_-;_-@_-_파생상품관련충당금파일0910_v2(영광스텐반영후) 3 4 3 2" xfId="17826" xr:uid="{00000000-0005-0000-0000-000081280000}"/>
    <cellStyle name="_-* #,##0_-;-* #,##0_-;_-* &quot;-&quot;_-;_-@_-_파생상품관련충당금파일0910_v2(영광스텐반영후) 3 4 3 2 2" xfId="28160" xr:uid="{00000000-0005-0000-0000-000082280000}"/>
    <cellStyle name="_-* #,##0_-;-* #,##0_-;_-* &quot;-&quot;_-;_-@_-_파생상품관련충당금파일0910_v2(영광스텐반영후) 3 4 3 3" xfId="23953" xr:uid="{00000000-0005-0000-0000-000083280000}"/>
    <cellStyle name="_-* #,##0_-;-* #,##0_-;_-* &quot;-&quot;_-;_-@_-_파생상품관련충당금파일0910_v2(영광스텐반영후) 3 4 4" xfId="17824" xr:uid="{00000000-0005-0000-0000-000084280000}"/>
    <cellStyle name="_-* #,##0_-;-* #,##0_-;_-* &quot;-&quot;_-;_-@_-_파생상품관련충당금파일0910_v2(영광스텐반영후) 3 4 4 2" xfId="28158" xr:uid="{00000000-0005-0000-0000-000085280000}"/>
    <cellStyle name="_-* #,##0_-;-* #,##0_-;_-* &quot;-&quot;_-;_-@_-_파생상품관련충당금파일0910_v2(영광스텐반영후) 3 4 5" xfId="23951" xr:uid="{00000000-0005-0000-0000-000086280000}"/>
    <cellStyle name="_-* #,##0_-;-* #,##0_-;_-* &quot;-&quot;_-;_-@_-_파생상품관련충당금파일0910_v2(영광스텐반영후) 3 5" xfId="2739" xr:uid="{00000000-0005-0000-0000-000087280000}"/>
    <cellStyle name="_-* #,##0_-;-* #,##0_-;_-* &quot;-&quot;_-;_-@_-_파생상품관련충당금파일0910_v2(영광스텐반영후) 3 5 2" xfId="2740" xr:uid="{00000000-0005-0000-0000-000088280000}"/>
    <cellStyle name="_-* #,##0_-;-* #,##0_-;_-* &quot;-&quot;_-;_-@_-_파생상품관련충당금파일0910_v2(영광스텐반영후) 3 5 2 2" xfId="17828" xr:uid="{00000000-0005-0000-0000-000089280000}"/>
    <cellStyle name="_-* #,##0_-;-* #,##0_-;_-* &quot;-&quot;_-;_-@_-_파생상품관련충당금파일0910_v2(영광스텐반영후) 3 5 2 2 2" xfId="28162" xr:uid="{00000000-0005-0000-0000-00008A280000}"/>
    <cellStyle name="_-* #,##0_-;-* #,##0_-;_-* &quot;-&quot;_-;_-@_-_파생상품관련충당금파일0910_v2(영광스텐반영후) 3 5 2 3" xfId="23955" xr:uid="{00000000-0005-0000-0000-00008B280000}"/>
    <cellStyle name="_-* #,##0_-;-* #,##0_-;_-* &quot;-&quot;_-;_-@_-_파생상품관련충당금파일0910_v2(영광스텐반영후) 3 5 3" xfId="2741" xr:uid="{00000000-0005-0000-0000-00008C280000}"/>
    <cellStyle name="_-* #,##0_-;-* #,##0_-;_-* &quot;-&quot;_-;_-@_-_파생상품관련충당금파일0910_v2(영광스텐반영후) 3 5 3 2" xfId="17829" xr:uid="{00000000-0005-0000-0000-00008D280000}"/>
    <cellStyle name="_-* #,##0_-;-* #,##0_-;_-* &quot;-&quot;_-;_-@_-_파생상품관련충당금파일0910_v2(영광스텐반영후) 3 5 3 2 2" xfId="28163" xr:uid="{00000000-0005-0000-0000-00008E280000}"/>
    <cellStyle name="_-* #,##0_-;-* #,##0_-;_-* &quot;-&quot;_-;_-@_-_파생상품관련충당금파일0910_v2(영광스텐반영후) 3 5 3 3" xfId="23956" xr:uid="{00000000-0005-0000-0000-00008F280000}"/>
    <cellStyle name="_-* #,##0_-;-* #,##0_-;_-* &quot;-&quot;_-;_-@_-_파생상품관련충당금파일0910_v2(영광스텐반영후) 3 5 4" xfId="17827" xr:uid="{00000000-0005-0000-0000-000090280000}"/>
    <cellStyle name="_-* #,##0_-;-* #,##0_-;_-* &quot;-&quot;_-;_-@_-_파생상품관련충당금파일0910_v2(영광스텐반영후) 3 5 4 2" xfId="28161" xr:uid="{00000000-0005-0000-0000-000091280000}"/>
    <cellStyle name="_-* #,##0_-;-* #,##0_-;_-* &quot;-&quot;_-;_-@_-_파생상품관련충당금파일0910_v2(영광스텐반영후) 3 5 5" xfId="23954" xr:uid="{00000000-0005-0000-0000-000092280000}"/>
    <cellStyle name="_-* #,##0_-;-* #,##0_-;_-* &quot;-&quot;_-;_-@_-_파생상품관련충당금파일0910_v2(영광스텐반영후) 3 6" xfId="2742" xr:uid="{00000000-0005-0000-0000-000093280000}"/>
    <cellStyle name="_-* #,##0_-;-* #,##0_-;_-* &quot;-&quot;_-;_-@_-_파생상품관련충당금파일0910_v2(영광스텐반영후) 3 6 2" xfId="17830" xr:uid="{00000000-0005-0000-0000-000094280000}"/>
    <cellStyle name="_-* #,##0_-;-* #,##0_-;_-* &quot;-&quot;_-;_-@_-_파생상품관련충당금파일0910_v2(영광스텐반영후) 3 6 2 2" xfId="28164" xr:uid="{00000000-0005-0000-0000-000095280000}"/>
    <cellStyle name="_-* #,##0_-;-* #,##0_-;_-* &quot;-&quot;_-;_-@_-_파생상품관련충당금파일0910_v2(영광스텐반영후) 3 6 3" xfId="23957" xr:uid="{00000000-0005-0000-0000-000096280000}"/>
    <cellStyle name="_-* #,##0_-;-* #,##0_-;_-* &quot;-&quot;_-;_-@_-_파생상품관련충당금파일0910_v2(영광스텐반영후) 3 7" xfId="2743" xr:uid="{00000000-0005-0000-0000-000097280000}"/>
    <cellStyle name="_-* #,##0_-;-* #,##0_-;_-* &quot;-&quot;_-;_-@_-_파생상품관련충당금파일0910_v2(영광스텐반영후) 3 7 2" xfId="17831" xr:uid="{00000000-0005-0000-0000-000098280000}"/>
    <cellStyle name="_-* #,##0_-;-* #,##0_-;_-* &quot;-&quot;_-;_-@_-_파생상품관련충당금파일0910_v2(영광스텐반영후) 3 7 2 2" xfId="28165" xr:uid="{00000000-0005-0000-0000-000099280000}"/>
    <cellStyle name="_-* #,##0_-;-* #,##0_-;_-* &quot;-&quot;_-;_-@_-_파생상품관련충당금파일0910_v2(영광스텐반영후) 3 7 3" xfId="23958" xr:uid="{00000000-0005-0000-0000-00009A280000}"/>
    <cellStyle name="_-* #,##0_-;-* #,##0_-;_-* &quot;-&quot;_-;_-@_-_파생상품관련충당금파일0910_v2(영광스텐반영후) 3 8" xfId="2744" xr:uid="{00000000-0005-0000-0000-00009B280000}"/>
    <cellStyle name="_-* #,##0_-;-* #,##0_-;_-* &quot;-&quot;_-;_-@_-_파생상품관련충당금파일0910_v2(영광스텐반영후) 3 8 2" xfId="17832" xr:uid="{00000000-0005-0000-0000-00009C280000}"/>
    <cellStyle name="_-* #,##0_-;-* #,##0_-;_-* &quot;-&quot;_-;_-@_-_파생상품관련충당금파일0910_v2(영광스텐반영후) 3 8 2 2" xfId="28166" xr:uid="{00000000-0005-0000-0000-00009D280000}"/>
    <cellStyle name="_-* #,##0_-;-* #,##0_-;_-* &quot;-&quot;_-;_-@_-_파생상품관련충당금파일0910_v2(영광스텐반영후) 3 8 3" xfId="23959" xr:uid="{00000000-0005-0000-0000-00009E280000}"/>
    <cellStyle name="_-* #,##0_-;-* #,##0_-;_-* &quot;-&quot;_-;_-@_-_파생상품관련충당금파일0910_v2(영광스텐반영후) 3 9" xfId="17807" xr:uid="{00000000-0005-0000-0000-00009F280000}"/>
    <cellStyle name="_-* #,##0_-;-* #,##0_-;_-* &quot;-&quot;_-;_-@_-_파생상품관련충당금파일0910_v2(영광스텐반영후) 3 9 2" xfId="28141" xr:uid="{00000000-0005-0000-0000-0000A0280000}"/>
    <cellStyle name="_-* #,##0_-;-* #,##0_-;_-* &quot;-&quot;_-;_-@_-_파생상품관련충당금파일0910_v2(영광스텐반영후) 4" xfId="2745" xr:uid="{00000000-0005-0000-0000-0000A1280000}"/>
    <cellStyle name="_-* #,##0_-;-* #,##0_-;_-* &quot;-&quot;_-;_-@_-_파생상품관련충당금파일0910_v2(영광스텐반영후) 4 10" xfId="23960" xr:uid="{00000000-0005-0000-0000-0000A2280000}"/>
    <cellStyle name="_-* #,##0_-;-* #,##0_-;_-* &quot;-&quot;_-;_-@_-_파생상품관련충당금파일0910_v2(영광스텐반영후) 4 2" xfId="2746" xr:uid="{00000000-0005-0000-0000-0000A3280000}"/>
    <cellStyle name="_-* #,##0_-;-* #,##0_-;_-* &quot;-&quot;_-;_-@_-_파생상품관련충당금파일0910_v2(영광스텐반영후) 4 2 2" xfId="2747" xr:uid="{00000000-0005-0000-0000-0000A4280000}"/>
    <cellStyle name="_-* #,##0_-;-* #,##0_-;_-* &quot;-&quot;_-;_-@_-_파생상품관련충당금파일0910_v2(영광스텐반영후) 4 2 2 2" xfId="2748" xr:uid="{00000000-0005-0000-0000-0000A5280000}"/>
    <cellStyle name="_-* #,##0_-;-* #,##0_-;_-* &quot;-&quot;_-;_-@_-_파생상품관련충당금파일0910_v2(영광스텐반영후) 4 2 2 2 2" xfId="17836" xr:uid="{00000000-0005-0000-0000-0000A6280000}"/>
    <cellStyle name="_-* #,##0_-;-* #,##0_-;_-* &quot;-&quot;_-;_-@_-_파생상품관련충당금파일0910_v2(영광스텐반영후) 4 2 2 2 2 2" xfId="28170" xr:uid="{00000000-0005-0000-0000-0000A7280000}"/>
    <cellStyle name="_-* #,##0_-;-* #,##0_-;_-* &quot;-&quot;_-;_-@_-_파생상품관련충당금파일0910_v2(영광스텐반영후) 4 2 2 2 3" xfId="23963" xr:uid="{00000000-0005-0000-0000-0000A8280000}"/>
    <cellStyle name="_-* #,##0_-;-* #,##0_-;_-* &quot;-&quot;_-;_-@_-_파생상품관련충당금파일0910_v2(영광스텐반영후) 4 2 2 3" xfId="2749" xr:uid="{00000000-0005-0000-0000-0000A9280000}"/>
    <cellStyle name="_-* #,##0_-;-* #,##0_-;_-* &quot;-&quot;_-;_-@_-_파생상품관련충당금파일0910_v2(영광스텐반영후) 4 2 2 3 2" xfId="17837" xr:uid="{00000000-0005-0000-0000-0000AA280000}"/>
    <cellStyle name="_-* #,##0_-;-* #,##0_-;_-* &quot;-&quot;_-;_-@_-_파생상품관련충당금파일0910_v2(영광스텐반영후) 4 2 2 3 2 2" xfId="28171" xr:uid="{00000000-0005-0000-0000-0000AB280000}"/>
    <cellStyle name="_-* #,##0_-;-* #,##0_-;_-* &quot;-&quot;_-;_-@_-_파생상품관련충당금파일0910_v2(영광스텐반영후) 4 2 2 3 3" xfId="23964" xr:uid="{00000000-0005-0000-0000-0000AC280000}"/>
    <cellStyle name="_-* #,##0_-;-* #,##0_-;_-* &quot;-&quot;_-;_-@_-_파생상품관련충당금파일0910_v2(영광스텐반영후) 4 2 2 4" xfId="17835" xr:uid="{00000000-0005-0000-0000-0000AD280000}"/>
    <cellStyle name="_-* #,##0_-;-* #,##0_-;_-* &quot;-&quot;_-;_-@_-_파생상품관련충당금파일0910_v2(영광스텐반영후) 4 2 2 4 2" xfId="28169" xr:uid="{00000000-0005-0000-0000-0000AE280000}"/>
    <cellStyle name="_-* #,##0_-;-* #,##0_-;_-* &quot;-&quot;_-;_-@_-_파생상품관련충당금파일0910_v2(영광스텐반영후) 4 2 2 5" xfId="23962" xr:uid="{00000000-0005-0000-0000-0000AF280000}"/>
    <cellStyle name="_-* #,##0_-;-* #,##0_-;_-* &quot;-&quot;_-;_-@_-_파생상품관련충당금파일0910_v2(영광스텐반영후) 4 2 3" xfId="2750" xr:uid="{00000000-0005-0000-0000-0000B0280000}"/>
    <cellStyle name="_-* #,##0_-;-* #,##0_-;_-* &quot;-&quot;_-;_-@_-_파생상품관련충당금파일0910_v2(영광스텐반영후) 4 2 3 2" xfId="2751" xr:uid="{00000000-0005-0000-0000-0000B1280000}"/>
    <cellStyle name="_-* #,##0_-;-* #,##0_-;_-* &quot;-&quot;_-;_-@_-_파생상품관련충당금파일0910_v2(영광스텐반영후) 4 2 3 2 2" xfId="17839" xr:uid="{00000000-0005-0000-0000-0000B2280000}"/>
    <cellStyle name="_-* #,##0_-;-* #,##0_-;_-* &quot;-&quot;_-;_-@_-_파생상품관련충당금파일0910_v2(영광스텐반영후) 4 2 3 2 2 2" xfId="28173" xr:uid="{00000000-0005-0000-0000-0000B3280000}"/>
    <cellStyle name="_-* #,##0_-;-* #,##0_-;_-* &quot;-&quot;_-;_-@_-_파생상품관련충당금파일0910_v2(영광스텐반영후) 4 2 3 2 3" xfId="23966" xr:uid="{00000000-0005-0000-0000-0000B4280000}"/>
    <cellStyle name="_-* #,##0_-;-* #,##0_-;_-* &quot;-&quot;_-;_-@_-_파생상품관련충당금파일0910_v2(영광스텐반영후) 4 2 3 3" xfId="2752" xr:uid="{00000000-0005-0000-0000-0000B5280000}"/>
    <cellStyle name="_-* #,##0_-;-* #,##0_-;_-* &quot;-&quot;_-;_-@_-_파생상품관련충당금파일0910_v2(영광스텐반영후) 4 2 3 3 2" xfId="17840" xr:uid="{00000000-0005-0000-0000-0000B6280000}"/>
    <cellStyle name="_-* #,##0_-;-* #,##0_-;_-* &quot;-&quot;_-;_-@_-_파생상품관련충당금파일0910_v2(영광스텐반영후) 4 2 3 3 2 2" xfId="28174" xr:uid="{00000000-0005-0000-0000-0000B7280000}"/>
    <cellStyle name="_-* #,##0_-;-* #,##0_-;_-* &quot;-&quot;_-;_-@_-_파생상품관련충당금파일0910_v2(영광스텐반영후) 4 2 3 3 3" xfId="23967" xr:uid="{00000000-0005-0000-0000-0000B8280000}"/>
    <cellStyle name="_-* #,##0_-;-* #,##0_-;_-* &quot;-&quot;_-;_-@_-_파생상품관련충당금파일0910_v2(영광스텐반영후) 4 2 3 4" xfId="17838" xr:uid="{00000000-0005-0000-0000-0000B9280000}"/>
    <cellStyle name="_-* #,##0_-;-* #,##0_-;_-* &quot;-&quot;_-;_-@_-_파생상품관련충당금파일0910_v2(영광스텐반영후) 4 2 3 4 2" xfId="28172" xr:uid="{00000000-0005-0000-0000-0000BA280000}"/>
    <cellStyle name="_-* #,##0_-;-* #,##0_-;_-* &quot;-&quot;_-;_-@_-_파생상품관련충당금파일0910_v2(영광스텐반영후) 4 2 3 5" xfId="23965" xr:uid="{00000000-0005-0000-0000-0000BB280000}"/>
    <cellStyle name="_-* #,##0_-;-* #,##0_-;_-* &quot;-&quot;_-;_-@_-_파생상품관련충당금파일0910_v2(영광스텐반영후) 4 2 4" xfId="2753" xr:uid="{00000000-0005-0000-0000-0000BC280000}"/>
    <cellStyle name="_-* #,##0_-;-* #,##0_-;_-* &quot;-&quot;_-;_-@_-_파생상품관련충당금파일0910_v2(영광스텐반영후) 4 2 4 2" xfId="2754" xr:uid="{00000000-0005-0000-0000-0000BD280000}"/>
    <cellStyle name="_-* #,##0_-;-* #,##0_-;_-* &quot;-&quot;_-;_-@_-_파생상품관련충당금파일0910_v2(영광스텐반영후) 4 2 4 2 2" xfId="17842" xr:uid="{00000000-0005-0000-0000-0000BE280000}"/>
    <cellStyle name="_-* #,##0_-;-* #,##0_-;_-* &quot;-&quot;_-;_-@_-_파생상품관련충당금파일0910_v2(영광스텐반영후) 4 2 4 2 2 2" xfId="28176" xr:uid="{00000000-0005-0000-0000-0000BF280000}"/>
    <cellStyle name="_-* #,##0_-;-* #,##0_-;_-* &quot;-&quot;_-;_-@_-_파생상품관련충당금파일0910_v2(영광스텐반영후) 4 2 4 2 3" xfId="23969" xr:uid="{00000000-0005-0000-0000-0000C0280000}"/>
    <cellStyle name="_-* #,##0_-;-* #,##0_-;_-* &quot;-&quot;_-;_-@_-_파생상품관련충당금파일0910_v2(영광스텐반영후) 4 2 4 3" xfId="2755" xr:uid="{00000000-0005-0000-0000-0000C1280000}"/>
    <cellStyle name="_-* #,##0_-;-* #,##0_-;_-* &quot;-&quot;_-;_-@_-_파생상품관련충당금파일0910_v2(영광스텐반영후) 4 2 4 3 2" xfId="17843" xr:uid="{00000000-0005-0000-0000-0000C2280000}"/>
    <cellStyle name="_-* #,##0_-;-* #,##0_-;_-* &quot;-&quot;_-;_-@_-_파생상품관련충당금파일0910_v2(영광스텐반영후) 4 2 4 3 2 2" xfId="28177" xr:uid="{00000000-0005-0000-0000-0000C3280000}"/>
    <cellStyle name="_-* #,##0_-;-* #,##0_-;_-* &quot;-&quot;_-;_-@_-_파생상품관련충당금파일0910_v2(영광스텐반영후) 4 2 4 3 3" xfId="23970" xr:uid="{00000000-0005-0000-0000-0000C4280000}"/>
    <cellStyle name="_-* #,##0_-;-* #,##0_-;_-* &quot;-&quot;_-;_-@_-_파생상품관련충당금파일0910_v2(영광스텐반영후) 4 2 4 4" xfId="17841" xr:uid="{00000000-0005-0000-0000-0000C5280000}"/>
    <cellStyle name="_-* #,##0_-;-* #,##0_-;_-* &quot;-&quot;_-;_-@_-_파생상품관련충당금파일0910_v2(영광스텐반영후) 4 2 4 4 2" xfId="28175" xr:uid="{00000000-0005-0000-0000-0000C6280000}"/>
    <cellStyle name="_-* #,##0_-;-* #,##0_-;_-* &quot;-&quot;_-;_-@_-_파생상품관련충당금파일0910_v2(영광스텐반영후) 4 2 4 5" xfId="23968" xr:uid="{00000000-0005-0000-0000-0000C7280000}"/>
    <cellStyle name="_-* #,##0_-;-* #,##0_-;_-* &quot;-&quot;_-;_-@_-_파생상품관련충당금파일0910_v2(영광스텐반영후) 4 2 5" xfId="2756" xr:uid="{00000000-0005-0000-0000-0000C8280000}"/>
    <cellStyle name="_-* #,##0_-;-* #,##0_-;_-* &quot;-&quot;_-;_-@_-_파생상품관련충당금파일0910_v2(영광스텐반영후) 4 2 5 2" xfId="17844" xr:uid="{00000000-0005-0000-0000-0000C9280000}"/>
    <cellStyle name="_-* #,##0_-;-* #,##0_-;_-* &quot;-&quot;_-;_-@_-_파생상품관련충당금파일0910_v2(영광스텐반영후) 4 2 5 2 2" xfId="28178" xr:uid="{00000000-0005-0000-0000-0000CA280000}"/>
    <cellStyle name="_-* #,##0_-;-* #,##0_-;_-* &quot;-&quot;_-;_-@_-_파생상품관련충당금파일0910_v2(영광스텐반영후) 4 2 5 3" xfId="23971" xr:uid="{00000000-0005-0000-0000-0000CB280000}"/>
    <cellStyle name="_-* #,##0_-;-* #,##0_-;_-* &quot;-&quot;_-;_-@_-_파생상품관련충당금파일0910_v2(영광스텐반영후) 4 2 6" xfId="2757" xr:uid="{00000000-0005-0000-0000-0000CC280000}"/>
    <cellStyle name="_-* #,##0_-;-* #,##0_-;_-* &quot;-&quot;_-;_-@_-_파생상품관련충당금파일0910_v2(영광스텐반영후) 4 2 6 2" xfId="17845" xr:uid="{00000000-0005-0000-0000-0000CD280000}"/>
    <cellStyle name="_-* #,##0_-;-* #,##0_-;_-* &quot;-&quot;_-;_-@_-_파생상품관련충당금파일0910_v2(영광스텐반영후) 4 2 6 2 2" xfId="28179" xr:uid="{00000000-0005-0000-0000-0000CE280000}"/>
    <cellStyle name="_-* #,##0_-;-* #,##0_-;_-* &quot;-&quot;_-;_-@_-_파생상품관련충당금파일0910_v2(영광스텐반영후) 4 2 6 3" xfId="23972" xr:uid="{00000000-0005-0000-0000-0000CF280000}"/>
    <cellStyle name="_-* #,##0_-;-* #,##0_-;_-* &quot;-&quot;_-;_-@_-_파생상품관련충당금파일0910_v2(영광스텐반영후) 4 2 7" xfId="2758" xr:uid="{00000000-0005-0000-0000-0000D0280000}"/>
    <cellStyle name="_-* #,##0_-;-* #,##0_-;_-* &quot;-&quot;_-;_-@_-_파생상품관련충당금파일0910_v2(영광스텐반영후) 4 2 7 2" xfId="17846" xr:uid="{00000000-0005-0000-0000-0000D1280000}"/>
    <cellStyle name="_-* #,##0_-;-* #,##0_-;_-* &quot;-&quot;_-;_-@_-_파생상품관련충당금파일0910_v2(영광스텐반영후) 4 2 7 2 2" xfId="28180" xr:uid="{00000000-0005-0000-0000-0000D2280000}"/>
    <cellStyle name="_-* #,##0_-;-* #,##0_-;_-* &quot;-&quot;_-;_-@_-_파생상품관련충당금파일0910_v2(영광스텐반영후) 4 2 7 3" xfId="23973" xr:uid="{00000000-0005-0000-0000-0000D3280000}"/>
    <cellStyle name="_-* #,##0_-;-* #,##0_-;_-* &quot;-&quot;_-;_-@_-_파생상품관련충당금파일0910_v2(영광스텐반영후) 4 2 8" xfId="17834" xr:uid="{00000000-0005-0000-0000-0000D4280000}"/>
    <cellStyle name="_-* #,##0_-;-* #,##0_-;_-* &quot;-&quot;_-;_-@_-_파생상품관련충당금파일0910_v2(영광스텐반영후) 4 2 8 2" xfId="28168" xr:uid="{00000000-0005-0000-0000-0000D5280000}"/>
    <cellStyle name="_-* #,##0_-;-* #,##0_-;_-* &quot;-&quot;_-;_-@_-_파생상품관련충당금파일0910_v2(영광스텐반영후) 4 2 9" xfId="23961" xr:uid="{00000000-0005-0000-0000-0000D6280000}"/>
    <cellStyle name="_-* #,##0_-;-* #,##0_-;_-* &quot;-&quot;_-;_-@_-_파생상품관련충당금파일0910_v2(영광스텐반영후) 4 3" xfId="2759" xr:uid="{00000000-0005-0000-0000-0000D7280000}"/>
    <cellStyle name="_-* #,##0_-;-* #,##0_-;_-* &quot;-&quot;_-;_-@_-_파생상품관련충당금파일0910_v2(영광스텐반영후) 4 3 2" xfId="2760" xr:uid="{00000000-0005-0000-0000-0000D8280000}"/>
    <cellStyle name="_-* #,##0_-;-* #,##0_-;_-* &quot;-&quot;_-;_-@_-_파생상품관련충당금파일0910_v2(영광스텐반영후) 4 3 2 2" xfId="17848" xr:uid="{00000000-0005-0000-0000-0000D9280000}"/>
    <cellStyle name="_-* #,##0_-;-* #,##0_-;_-* &quot;-&quot;_-;_-@_-_파생상품관련충당금파일0910_v2(영광스텐반영후) 4 3 2 2 2" xfId="28182" xr:uid="{00000000-0005-0000-0000-0000DA280000}"/>
    <cellStyle name="_-* #,##0_-;-* #,##0_-;_-* &quot;-&quot;_-;_-@_-_파생상품관련충당금파일0910_v2(영광스텐반영후) 4 3 2 3" xfId="23975" xr:uid="{00000000-0005-0000-0000-0000DB280000}"/>
    <cellStyle name="_-* #,##0_-;-* #,##0_-;_-* &quot;-&quot;_-;_-@_-_파생상품관련충당금파일0910_v2(영광스텐반영후) 4 3 3" xfId="2761" xr:uid="{00000000-0005-0000-0000-0000DC280000}"/>
    <cellStyle name="_-* #,##0_-;-* #,##0_-;_-* &quot;-&quot;_-;_-@_-_파생상품관련충당금파일0910_v2(영광스텐반영후) 4 3 3 2" xfId="17849" xr:uid="{00000000-0005-0000-0000-0000DD280000}"/>
    <cellStyle name="_-* #,##0_-;-* #,##0_-;_-* &quot;-&quot;_-;_-@_-_파생상품관련충당금파일0910_v2(영광스텐반영후) 4 3 3 2 2" xfId="28183" xr:uid="{00000000-0005-0000-0000-0000DE280000}"/>
    <cellStyle name="_-* #,##0_-;-* #,##0_-;_-* &quot;-&quot;_-;_-@_-_파생상품관련충당금파일0910_v2(영광스텐반영후) 4 3 3 3" xfId="23976" xr:uid="{00000000-0005-0000-0000-0000DF280000}"/>
    <cellStyle name="_-* #,##0_-;-* #,##0_-;_-* &quot;-&quot;_-;_-@_-_파생상품관련충당금파일0910_v2(영광스텐반영후) 4 3 4" xfId="17847" xr:uid="{00000000-0005-0000-0000-0000E0280000}"/>
    <cellStyle name="_-* #,##0_-;-* #,##0_-;_-* &quot;-&quot;_-;_-@_-_파생상품관련충당금파일0910_v2(영광스텐반영후) 4 3 4 2" xfId="28181" xr:uid="{00000000-0005-0000-0000-0000E1280000}"/>
    <cellStyle name="_-* #,##0_-;-* #,##0_-;_-* &quot;-&quot;_-;_-@_-_파생상품관련충당금파일0910_v2(영광스텐반영후) 4 3 5" xfId="23974" xr:uid="{00000000-0005-0000-0000-0000E2280000}"/>
    <cellStyle name="_-* #,##0_-;-* #,##0_-;_-* &quot;-&quot;_-;_-@_-_파생상품관련충당금파일0910_v2(영광스텐반영후) 4 4" xfId="2762" xr:uid="{00000000-0005-0000-0000-0000E3280000}"/>
    <cellStyle name="_-* #,##0_-;-* #,##0_-;_-* &quot;-&quot;_-;_-@_-_파생상품관련충당금파일0910_v2(영광스텐반영후) 4 4 2" xfId="2763" xr:uid="{00000000-0005-0000-0000-0000E4280000}"/>
    <cellStyle name="_-* #,##0_-;-* #,##0_-;_-* &quot;-&quot;_-;_-@_-_파생상품관련충당금파일0910_v2(영광스텐반영후) 4 4 2 2" xfId="17851" xr:uid="{00000000-0005-0000-0000-0000E5280000}"/>
    <cellStyle name="_-* #,##0_-;-* #,##0_-;_-* &quot;-&quot;_-;_-@_-_파생상품관련충당금파일0910_v2(영광스텐반영후) 4 4 2 2 2" xfId="28185" xr:uid="{00000000-0005-0000-0000-0000E6280000}"/>
    <cellStyle name="_-* #,##0_-;-* #,##0_-;_-* &quot;-&quot;_-;_-@_-_파생상품관련충당금파일0910_v2(영광스텐반영후) 4 4 2 3" xfId="23978" xr:uid="{00000000-0005-0000-0000-0000E7280000}"/>
    <cellStyle name="_-* #,##0_-;-* #,##0_-;_-* &quot;-&quot;_-;_-@_-_파생상품관련충당금파일0910_v2(영광스텐반영후) 4 4 3" xfId="2764" xr:uid="{00000000-0005-0000-0000-0000E8280000}"/>
    <cellStyle name="_-* #,##0_-;-* #,##0_-;_-* &quot;-&quot;_-;_-@_-_파생상품관련충당금파일0910_v2(영광스텐반영후) 4 4 3 2" xfId="17852" xr:uid="{00000000-0005-0000-0000-0000E9280000}"/>
    <cellStyle name="_-* #,##0_-;-* #,##0_-;_-* &quot;-&quot;_-;_-@_-_파생상품관련충당금파일0910_v2(영광스텐반영후) 4 4 3 2 2" xfId="28186" xr:uid="{00000000-0005-0000-0000-0000EA280000}"/>
    <cellStyle name="_-* #,##0_-;-* #,##0_-;_-* &quot;-&quot;_-;_-@_-_파생상품관련충당금파일0910_v2(영광스텐반영후) 4 4 3 3" xfId="23979" xr:uid="{00000000-0005-0000-0000-0000EB280000}"/>
    <cellStyle name="_-* #,##0_-;-* #,##0_-;_-* &quot;-&quot;_-;_-@_-_파생상품관련충당금파일0910_v2(영광스텐반영후) 4 4 4" xfId="17850" xr:uid="{00000000-0005-0000-0000-0000EC280000}"/>
    <cellStyle name="_-* #,##0_-;-* #,##0_-;_-* &quot;-&quot;_-;_-@_-_파생상품관련충당금파일0910_v2(영광스텐반영후) 4 4 4 2" xfId="28184" xr:uid="{00000000-0005-0000-0000-0000ED280000}"/>
    <cellStyle name="_-* #,##0_-;-* #,##0_-;_-* &quot;-&quot;_-;_-@_-_파생상품관련충당금파일0910_v2(영광스텐반영후) 4 4 5" xfId="23977" xr:uid="{00000000-0005-0000-0000-0000EE280000}"/>
    <cellStyle name="_-* #,##0_-;-* #,##0_-;_-* &quot;-&quot;_-;_-@_-_파생상품관련충당금파일0910_v2(영광스텐반영후) 4 5" xfId="2765" xr:uid="{00000000-0005-0000-0000-0000EF280000}"/>
    <cellStyle name="_-* #,##0_-;-* #,##0_-;_-* &quot;-&quot;_-;_-@_-_파생상품관련충당금파일0910_v2(영광스텐반영후) 4 5 2" xfId="2766" xr:uid="{00000000-0005-0000-0000-0000F0280000}"/>
    <cellStyle name="_-* #,##0_-;-* #,##0_-;_-* &quot;-&quot;_-;_-@_-_파생상품관련충당금파일0910_v2(영광스텐반영후) 4 5 2 2" xfId="17854" xr:uid="{00000000-0005-0000-0000-0000F1280000}"/>
    <cellStyle name="_-* #,##0_-;-* #,##0_-;_-* &quot;-&quot;_-;_-@_-_파생상품관련충당금파일0910_v2(영광스텐반영후) 4 5 2 2 2" xfId="28188" xr:uid="{00000000-0005-0000-0000-0000F2280000}"/>
    <cellStyle name="_-* #,##0_-;-* #,##0_-;_-* &quot;-&quot;_-;_-@_-_파생상품관련충당금파일0910_v2(영광스텐반영후) 4 5 2 3" xfId="23981" xr:uid="{00000000-0005-0000-0000-0000F3280000}"/>
    <cellStyle name="_-* #,##0_-;-* #,##0_-;_-* &quot;-&quot;_-;_-@_-_파생상품관련충당금파일0910_v2(영광스텐반영후) 4 5 3" xfId="2767" xr:uid="{00000000-0005-0000-0000-0000F4280000}"/>
    <cellStyle name="_-* #,##0_-;-* #,##0_-;_-* &quot;-&quot;_-;_-@_-_파생상품관련충당금파일0910_v2(영광스텐반영후) 4 5 3 2" xfId="17855" xr:uid="{00000000-0005-0000-0000-0000F5280000}"/>
    <cellStyle name="_-* #,##0_-;-* #,##0_-;_-* &quot;-&quot;_-;_-@_-_파생상품관련충당금파일0910_v2(영광스텐반영후) 4 5 3 2 2" xfId="28189" xr:uid="{00000000-0005-0000-0000-0000F6280000}"/>
    <cellStyle name="_-* #,##0_-;-* #,##0_-;_-* &quot;-&quot;_-;_-@_-_파생상품관련충당금파일0910_v2(영광스텐반영후) 4 5 3 3" xfId="23982" xr:uid="{00000000-0005-0000-0000-0000F7280000}"/>
    <cellStyle name="_-* #,##0_-;-* #,##0_-;_-* &quot;-&quot;_-;_-@_-_파생상품관련충당금파일0910_v2(영광스텐반영후) 4 5 4" xfId="17853" xr:uid="{00000000-0005-0000-0000-0000F8280000}"/>
    <cellStyle name="_-* #,##0_-;-* #,##0_-;_-* &quot;-&quot;_-;_-@_-_파생상품관련충당금파일0910_v2(영광스텐반영후) 4 5 4 2" xfId="28187" xr:uid="{00000000-0005-0000-0000-0000F9280000}"/>
    <cellStyle name="_-* #,##0_-;-* #,##0_-;_-* &quot;-&quot;_-;_-@_-_파생상품관련충당금파일0910_v2(영광스텐반영후) 4 5 5" xfId="23980" xr:uid="{00000000-0005-0000-0000-0000FA280000}"/>
    <cellStyle name="_-* #,##0_-;-* #,##0_-;_-* &quot;-&quot;_-;_-@_-_파생상품관련충당금파일0910_v2(영광스텐반영후) 4 6" xfId="2768" xr:uid="{00000000-0005-0000-0000-0000FB280000}"/>
    <cellStyle name="_-* #,##0_-;-* #,##0_-;_-* &quot;-&quot;_-;_-@_-_파생상품관련충당금파일0910_v2(영광스텐반영후) 4 6 2" xfId="17856" xr:uid="{00000000-0005-0000-0000-0000FC280000}"/>
    <cellStyle name="_-* #,##0_-;-* #,##0_-;_-* &quot;-&quot;_-;_-@_-_파생상품관련충당금파일0910_v2(영광스텐반영후) 4 6 2 2" xfId="28190" xr:uid="{00000000-0005-0000-0000-0000FD280000}"/>
    <cellStyle name="_-* #,##0_-;-* #,##0_-;_-* &quot;-&quot;_-;_-@_-_파생상품관련충당금파일0910_v2(영광스텐반영후) 4 6 3" xfId="23983" xr:uid="{00000000-0005-0000-0000-0000FE280000}"/>
    <cellStyle name="_-* #,##0_-;-* #,##0_-;_-* &quot;-&quot;_-;_-@_-_파생상품관련충당금파일0910_v2(영광스텐반영후) 4 7" xfId="2769" xr:uid="{00000000-0005-0000-0000-0000FF280000}"/>
    <cellStyle name="_-* #,##0_-;-* #,##0_-;_-* &quot;-&quot;_-;_-@_-_파생상품관련충당금파일0910_v2(영광스텐반영후) 4 7 2" xfId="17857" xr:uid="{00000000-0005-0000-0000-000000290000}"/>
    <cellStyle name="_-* #,##0_-;-* #,##0_-;_-* &quot;-&quot;_-;_-@_-_파생상품관련충당금파일0910_v2(영광스텐반영후) 4 7 2 2" xfId="28191" xr:uid="{00000000-0005-0000-0000-000001290000}"/>
    <cellStyle name="_-* #,##0_-;-* #,##0_-;_-* &quot;-&quot;_-;_-@_-_파생상품관련충당금파일0910_v2(영광스텐반영후) 4 7 3" xfId="23984" xr:uid="{00000000-0005-0000-0000-000002290000}"/>
    <cellStyle name="_-* #,##0_-;-* #,##0_-;_-* &quot;-&quot;_-;_-@_-_파생상품관련충당금파일0910_v2(영광스텐반영후) 4 8" xfId="2770" xr:uid="{00000000-0005-0000-0000-000003290000}"/>
    <cellStyle name="_-* #,##0_-;-* #,##0_-;_-* &quot;-&quot;_-;_-@_-_파생상품관련충당금파일0910_v2(영광스텐반영후) 4 8 2" xfId="17858" xr:uid="{00000000-0005-0000-0000-000004290000}"/>
    <cellStyle name="_-* #,##0_-;-* #,##0_-;_-* &quot;-&quot;_-;_-@_-_파생상품관련충당금파일0910_v2(영광스텐반영후) 4 8 2 2" xfId="28192" xr:uid="{00000000-0005-0000-0000-000005290000}"/>
    <cellStyle name="_-* #,##0_-;-* #,##0_-;_-* &quot;-&quot;_-;_-@_-_파생상품관련충당금파일0910_v2(영광스텐반영후) 4 8 3" xfId="23985" xr:uid="{00000000-0005-0000-0000-000006290000}"/>
    <cellStyle name="_-* #,##0_-;-* #,##0_-;_-* &quot;-&quot;_-;_-@_-_파생상품관련충당금파일0910_v2(영광스텐반영후) 4 9" xfId="17833" xr:uid="{00000000-0005-0000-0000-000007290000}"/>
    <cellStyle name="_-* #,##0_-;-* #,##0_-;_-* &quot;-&quot;_-;_-@_-_파생상품관련충당금파일0910_v2(영광스텐반영후) 4 9 2" xfId="28167" xr:uid="{00000000-0005-0000-0000-000008290000}"/>
    <cellStyle name="_-* #,##0_-;-* #,##0_-;_-* &quot;-&quot;_-;_-@_-_파생상품관련충당금파일0910_v2(영광스텐반영후) 5" xfId="2771" xr:uid="{00000000-0005-0000-0000-000009290000}"/>
    <cellStyle name="_-* #,##0_-;-* #,##0_-;_-* &quot;-&quot;_-;_-@_-_파생상품관련충당금파일0910_v2(영광스텐반영후) 5 2" xfId="2772" xr:uid="{00000000-0005-0000-0000-00000A290000}"/>
    <cellStyle name="_-* #,##0_-;-* #,##0_-;_-* &quot;-&quot;_-;_-@_-_파생상품관련충당금파일0910_v2(영광스텐반영후) 5 2 2" xfId="2773" xr:uid="{00000000-0005-0000-0000-00000B290000}"/>
    <cellStyle name="_-* #,##0_-;-* #,##0_-;_-* &quot;-&quot;_-;_-@_-_파생상품관련충당금파일0910_v2(영광스텐반영후) 5 2 2 2" xfId="17861" xr:uid="{00000000-0005-0000-0000-00000C290000}"/>
    <cellStyle name="_-* #,##0_-;-* #,##0_-;_-* &quot;-&quot;_-;_-@_-_파생상품관련충당금파일0910_v2(영광스텐반영후) 5 2 2 2 2" xfId="28195" xr:uid="{00000000-0005-0000-0000-00000D290000}"/>
    <cellStyle name="_-* #,##0_-;-* #,##0_-;_-* &quot;-&quot;_-;_-@_-_파생상품관련충당금파일0910_v2(영광스텐반영후) 5 2 2 3" xfId="23988" xr:uid="{00000000-0005-0000-0000-00000E290000}"/>
    <cellStyle name="_-* #,##0_-;-* #,##0_-;_-* &quot;-&quot;_-;_-@_-_파생상품관련충당금파일0910_v2(영광스텐반영후) 5 2 3" xfId="2774" xr:uid="{00000000-0005-0000-0000-00000F290000}"/>
    <cellStyle name="_-* #,##0_-;-* #,##0_-;_-* &quot;-&quot;_-;_-@_-_파생상품관련충당금파일0910_v2(영광스텐반영후) 5 2 3 2" xfId="17862" xr:uid="{00000000-0005-0000-0000-000010290000}"/>
    <cellStyle name="_-* #,##0_-;-* #,##0_-;_-* &quot;-&quot;_-;_-@_-_파생상품관련충당금파일0910_v2(영광스텐반영후) 5 2 3 2 2" xfId="28196" xr:uid="{00000000-0005-0000-0000-000011290000}"/>
    <cellStyle name="_-* #,##0_-;-* #,##0_-;_-* &quot;-&quot;_-;_-@_-_파생상품관련충당금파일0910_v2(영광스텐반영후) 5 2 3 3" xfId="23989" xr:uid="{00000000-0005-0000-0000-000012290000}"/>
    <cellStyle name="_-* #,##0_-;-* #,##0_-;_-* &quot;-&quot;_-;_-@_-_파생상품관련충당금파일0910_v2(영광스텐반영후) 5 2 4" xfId="17860" xr:uid="{00000000-0005-0000-0000-000013290000}"/>
    <cellStyle name="_-* #,##0_-;-* #,##0_-;_-* &quot;-&quot;_-;_-@_-_파생상품관련충당금파일0910_v2(영광스텐반영후) 5 2 4 2" xfId="28194" xr:uid="{00000000-0005-0000-0000-000014290000}"/>
    <cellStyle name="_-* #,##0_-;-* #,##0_-;_-* &quot;-&quot;_-;_-@_-_파생상품관련충당금파일0910_v2(영광스텐반영후) 5 2 5" xfId="23987" xr:uid="{00000000-0005-0000-0000-000015290000}"/>
    <cellStyle name="_-* #,##0_-;-* #,##0_-;_-* &quot;-&quot;_-;_-@_-_파생상품관련충당금파일0910_v2(영광스텐반영후) 5 3" xfId="2775" xr:uid="{00000000-0005-0000-0000-000016290000}"/>
    <cellStyle name="_-* #,##0_-;-* #,##0_-;_-* &quot;-&quot;_-;_-@_-_파생상품관련충당금파일0910_v2(영광스텐반영후) 5 3 2" xfId="2776" xr:uid="{00000000-0005-0000-0000-000017290000}"/>
    <cellStyle name="_-* #,##0_-;-* #,##0_-;_-* &quot;-&quot;_-;_-@_-_파생상품관련충당금파일0910_v2(영광스텐반영후) 5 3 2 2" xfId="17864" xr:uid="{00000000-0005-0000-0000-000018290000}"/>
    <cellStyle name="_-* #,##0_-;-* #,##0_-;_-* &quot;-&quot;_-;_-@_-_파생상품관련충당금파일0910_v2(영광스텐반영후) 5 3 2 2 2" xfId="28198" xr:uid="{00000000-0005-0000-0000-000019290000}"/>
    <cellStyle name="_-* #,##0_-;-* #,##0_-;_-* &quot;-&quot;_-;_-@_-_파생상품관련충당금파일0910_v2(영광스텐반영후) 5 3 2 3" xfId="23991" xr:uid="{00000000-0005-0000-0000-00001A290000}"/>
    <cellStyle name="_-* #,##0_-;-* #,##0_-;_-* &quot;-&quot;_-;_-@_-_파생상품관련충당금파일0910_v2(영광스텐반영후) 5 3 3" xfId="2777" xr:uid="{00000000-0005-0000-0000-00001B290000}"/>
    <cellStyle name="_-* #,##0_-;-* #,##0_-;_-* &quot;-&quot;_-;_-@_-_파생상품관련충당금파일0910_v2(영광스텐반영후) 5 3 3 2" xfId="17865" xr:uid="{00000000-0005-0000-0000-00001C290000}"/>
    <cellStyle name="_-* #,##0_-;-* #,##0_-;_-* &quot;-&quot;_-;_-@_-_파생상품관련충당금파일0910_v2(영광스텐반영후) 5 3 3 2 2" xfId="28199" xr:uid="{00000000-0005-0000-0000-00001D290000}"/>
    <cellStyle name="_-* #,##0_-;-* #,##0_-;_-* &quot;-&quot;_-;_-@_-_파생상품관련충당금파일0910_v2(영광스텐반영후) 5 3 3 3" xfId="23992" xr:uid="{00000000-0005-0000-0000-00001E290000}"/>
    <cellStyle name="_-* #,##0_-;-* #,##0_-;_-* &quot;-&quot;_-;_-@_-_파생상품관련충당금파일0910_v2(영광스텐반영후) 5 3 4" xfId="17863" xr:uid="{00000000-0005-0000-0000-00001F290000}"/>
    <cellStyle name="_-* #,##0_-;-* #,##0_-;_-* &quot;-&quot;_-;_-@_-_파생상품관련충당금파일0910_v2(영광스텐반영후) 5 3 4 2" xfId="28197" xr:uid="{00000000-0005-0000-0000-000020290000}"/>
    <cellStyle name="_-* #,##0_-;-* #,##0_-;_-* &quot;-&quot;_-;_-@_-_파생상품관련충당금파일0910_v2(영광스텐반영후) 5 3 5" xfId="23990" xr:uid="{00000000-0005-0000-0000-000021290000}"/>
    <cellStyle name="_-* #,##0_-;-* #,##0_-;_-* &quot;-&quot;_-;_-@_-_파생상품관련충당금파일0910_v2(영광스텐반영후) 5 4" xfId="2778" xr:uid="{00000000-0005-0000-0000-000022290000}"/>
    <cellStyle name="_-* #,##0_-;-* #,##0_-;_-* &quot;-&quot;_-;_-@_-_파생상품관련충당금파일0910_v2(영광스텐반영후) 5 4 2" xfId="2779" xr:uid="{00000000-0005-0000-0000-000023290000}"/>
    <cellStyle name="_-* #,##0_-;-* #,##0_-;_-* &quot;-&quot;_-;_-@_-_파생상품관련충당금파일0910_v2(영광스텐반영후) 5 4 2 2" xfId="17867" xr:uid="{00000000-0005-0000-0000-000024290000}"/>
    <cellStyle name="_-* #,##0_-;-* #,##0_-;_-* &quot;-&quot;_-;_-@_-_파생상품관련충당금파일0910_v2(영광스텐반영후) 5 4 2 2 2" xfId="28201" xr:uid="{00000000-0005-0000-0000-000025290000}"/>
    <cellStyle name="_-* #,##0_-;-* #,##0_-;_-* &quot;-&quot;_-;_-@_-_파생상품관련충당금파일0910_v2(영광스텐반영후) 5 4 2 3" xfId="23994" xr:uid="{00000000-0005-0000-0000-000026290000}"/>
    <cellStyle name="_-* #,##0_-;-* #,##0_-;_-* &quot;-&quot;_-;_-@_-_파생상품관련충당금파일0910_v2(영광스텐반영후) 5 4 3" xfId="2780" xr:uid="{00000000-0005-0000-0000-000027290000}"/>
    <cellStyle name="_-* #,##0_-;-* #,##0_-;_-* &quot;-&quot;_-;_-@_-_파생상품관련충당금파일0910_v2(영광스텐반영후) 5 4 3 2" xfId="17868" xr:uid="{00000000-0005-0000-0000-000028290000}"/>
    <cellStyle name="_-* #,##0_-;-* #,##0_-;_-* &quot;-&quot;_-;_-@_-_파생상품관련충당금파일0910_v2(영광스텐반영후) 5 4 3 2 2" xfId="28202" xr:uid="{00000000-0005-0000-0000-000029290000}"/>
    <cellStyle name="_-* #,##0_-;-* #,##0_-;_-* &quot;-&quot;_-;_-@_-_파생상품관련충당금파일0910_v2(영광스텐반영후) 5 4 3 3" xfId="23995" xr:uid="{00000000-0005-0000-0000-00002A290000}"/>
    <cellStyle name="_-* #,##0_-;-* #,##0_-;_-* &quot;-&quot;_-;_-@_-_파생상품관련충당금파일0910_v2(영광스텐반영후) 5 4 4" xfId="17866" xr:uid="{00000000-0005-0000-0000-00002B290000}"/>
    <cellStyle name="_-* #,##0_-;-* #,##0_-;_-* &quot;-&quot;_-;_-@_-_파생상품관련충당금파일0910_v2(영광스텐반영후) 5 4 4 2" xfId="28200" xr:uid="{00000000-0005-0000-0000-00002C290000}"/>
    <cellStyle name="_-* #,##0_-;-* #,##0_-;_-* &quot;-&quot;_-;_-@_-_파생상품관련충당금파일0910_v2(영광스텐반영후) 5 4 5" xfId="23993" xr:uid="{00000000-0005-0000-0000-00002D290000}"/>
    <cellStyle name="_-* #,##0_-;-* #,##0_-;_-* &quot;-&quot;_-;_-@_-_파생상품관련충당금파일0910_v2(영광스텐반영후) 5 5" xfId="2781" xr:uid="{00000000-0005-0000-0000-00002E290000}"/>
    <cellStyle name="_-* #,##0_-;-* #,##0_-;_-* &quot;-&quot;_-;_-@_-_파생상품관련충당금파일0910_v2(영광스텐반영후) 5 5 2" xfId="17869" xr:uid="{00000000-0005-0000-0000-00002F290000}"/>
    <cellStyle name="_-* #,##0_-;-* #,##0_-;_-* &quot;-&quot;_-;_-@_-_파생상품관련충당금파일0910_v2(영광스텐반영후) 5 5 2 2" xfId="28203" xr:uid="{00000000-0005-0000-0000-000030290000}"/>
    <cellStyle name="_-* #,##0_-;-* #,##0_-;_-* &quot;-&quot;_-;_-@_-_파생상품관련충당금파일0910_v2(영광스텐반영후) 5 5 3" xfId="23996" xr:uid="{00000000-0005-0000-0000-000031290000}"/>
    <cellStyle name="_-* #,##0_-;-* #,##0_-;_-* &quot;-&quot;_-;_-@_-_파생상품관련충당금파일0910_v2(영광스텐반영후) 5 6" xfId="2782" xr:uid="{00000000-0005-0000-0000-000032290000}"/>
    <cellStyle name="_-* #,##0_-;-* #,##0_-;_-* &quot;-&quot;_-;_-@_-_파생상품관련충당금파일0910_v2(영광스텐반영후) 5 6 2" xfId="17870" xr:uid="{00000000-0005-0000-0000-000033290000}"/>
    <cellStyle name="_-* #,##0_-;-* #,##0_-;_-* &quot;-&quot;_-;_-@_-_파생상품관련충당금파일0910_v2(영광스텐반영후) 5 6 2 2" xfId="28204" xr:uid="{00000000-0005-0000-0000-000034290000}"/>
    <cellStyle name="_-* #,##0_-;-* #,##0_-;_-* &quot;-&quot;_-;_-@_-_파생상품관련충당금파일0910_v2(영광스텐반영후) 5 6 3" xfId="23997" xr:uid="{00000000-0005-0000-0000-000035290000}"/>
    <cellStyle name="_-* #,##0_-;-* #,##0_-;_-* &quot;-&quot;_-;_-@_-_파생상품관련충당금파일0910_v2(영광스텐반영후) 5 7" xfId="2783" xr:uid="{00000000-0005-0000-0000-000036290000}"/>
    <cellStyle name="_-* #,##0_-;-* #,##0_-;_-* &quot;-&quot;_-;_-@_-_파생상품관련충당금파일0910_v2(영광스텐반영후) 5 7 2" xfId="17871" xr:uid="{00000000-0005-0000-0000-000037290000}"/>
    <cellStyle name="_-* #,##0_-;-* #,##0_-;_-* &quot;-&quot;_-;_-@_-_파생상품관련충당금파일0910_v2(영광스텐반영후) 5 7 2 2" xfId="28205" xr:uid="{00000000-0005-0000-0000-000038290000}"/>
    <cellStyle name="_-* #,##0_-;-* #,##0_-;_-* &quot;-&quot;_-;_-@_-_파생상품관련충당금파일0910_v2(영광스텐반영후) 5 7 3" xfId="23998" xr:uid="{00000000-0005-0000-0000-000039290000}"/>
    <cellStyle name="_-* #,##0_-;-* #,##0_-;_-* &quot;-&quot;_-;_-@_-_파생상품관련충당금파일0910_v2(영광스텐반영후) 5 8" xfId="17859" xr:uid="{00000000-0005-0000-0000-00003A290000}"/>
    <cellStyle name="_-* #,##0_-;-* #,##0_-;_-* &quot;-&quot;_-;_-@_-_파생상품관련충당금파일0910_v2(영광스텐반영후) 5 8 2" xfId="28193" xr:uid="{00000000-0005-0000-0000-00003B290000}"/>
    <cellStyle name="_-* #,##0_-;-* #,##0_-;_-* &quot;-&quot;_-;_-@_-_파생상품관련충당금파일0910_v2(영광스텐반영후) 5 9" xfId="23986" xr:uid="{00000000-0005-0000-0000-00003C290000}"/>
    <cellStyle name="_-* #,##0_-;-* #,##0_-;_-* &quot;-&quot;_-;_-@_-_파생상품관련충당금파일0910_v2(영광스텐반영후) 6" xfId="2784" xr:uid="{00000000-0005-0000-0000-00003D290000}"/>
    <cellStyle name="_-* #,##0_-;-* #,##0_-;_-* &quot;-&quot;_-;_-@_-_파생상품관련충당금파일0910_v2(영광스텐반영후) 6 2" xfId="2785" xr:uid="{00000000-0005-0000-0000-00003E290000}"/>
    <cellStyle name="_-* #,##0_-;-* #,##0_-;_-* &quot;-&quot;_-;_-@_-_파생상품관련충당금파일0910_v2(영광스텐반영후) 6 2 2" xfId="17873" xr:uid="{00000000-0005-0000-0000-00003F290000}"/>
    <cellStyle name="_-* #,##0_-;-* #,##0_-;_-* &quot;-&quot;_-;_-@_-_파생상품관련충당금파일0910_v2(영광스텐반영후) 6 2 2 2" xfId="28207" xr:uid="{00000000-0005-0000-0000-000040290000}"/>
    <cellStyle name="_-* #,##0_-;-* #,##0_-;_-* &quot;-&quot;_-;_-@_-_파생상품관련충당금파일0910_v2(영광스텐반영후) 6 2 3" xfId="24000" xr:uid="{00000000-0005-0000-0000-000041290000}"/>
    <cellStyle name="_-* #,##0_-;-* #,##0_-;_-* &quot;-&quot;_-;_-@_-_파생상품관련충당금파일0910_v2(영광스텐반영후) 6 3" xfId="2786" xr:uid="{00000000-0005-0000-0000-000042290000}"/>
    <cellStyle name="_-* #,##0_-;-* #,##0_-;_-* &quot;-&quot;_-;_-@_-_파생상품관련충당금파일0910_v2(영광스텐반영후) 6 3 2" xfId="17874" xr:uid="{00000000-0005-0000-0000-000043290000}"/>
    <cellStyle name="_-* #,##0_-;-* #,##0_-;_-* &quot;-&quot;_-;_-@_-_파생상품관련충당금파일0910_v2(영광스텐반영후) 6 3 2 2" xfId="28208" xr:uid="{00000000-0005-0000-0000-000044290000}"/>
    <cellStyle name="_-* #,##0_-;-* #,##0_-;_-* &quot;-&quot;_-;_-@_-_파생상품관련충당금파일0910_v2(영광스텐반영후) 6 3 3" xfId="24001" xr:uid="{00000000-0005-0000-0000-000045290000}"/>
    <cellStyle name="_-* #,##0_-;-* #,##0_-;_-* &quot;-&quot;_-;_-@_-_파생상품관련충당금파일0910_v2(영광스텐반영후) 6 4" xfId="17872" xr:uid="{00000000-0005-0000-0000-000046290000}"/>
    <cellStyle name="_-* #,##0_-;-* #,##0_-;_-* &quot;-&quot;_-;_-@_-_파생상품관련충당금파일0910_v2(영광스텐반영후) 6 4 2" xfId="28206" xr:uid="{00000000-0005-0000-0000-000047290000}"/>
    <cellStyle name="_-* #,##0_-;-* #,##0_-;_-* &quot;-&quot;_-;_-@_-_파생상품관련충당금파일0910_v2(영광스텐반영후) 6 5" xfId="23999" xr:uid="{00000000-0005-0000-0000-000048290000}"/>
    <cellStyle name="_-* #,##0_-;-* #,##0_-;_-* &quot;-&quot;_-;_-@_-_파생상품관련충당금파일0910_v2(영광스텐반영후) 7" xfId="2787" xr:uid="{00000000-0005-0000-0000-000049290000}"/>
    <cellStyle name="_-* #,##0_-;-* #,##0_-;_-* &quot;-&quot;_-;_-@_-_파생상품관련충당금파일0910_v2(영광스텐반영후) 7 2" xfId="2788" xr:uid="{00000000-0005-0000-0000-00004A290000}"/>
    <cellStyle name="_-* #,##0_-;-* #,##0_-;_-* &quot;-&quot;_-;_-@_-_파생상품관련충당금파일0910_v2(영광스텐반영후) 7 2 2" xfId="17876" xr:uid="{00000000-0005-0000-0000-00004B290000}"/>
    <cellStyle name="_-* #,##0_-;-* #,##0_-;_-* &quot;-&quot;_-;_-@_-_파생상품관련충당금파일0910_v2(영광스텐반영후) 7 2 2 2" xfId="28210" xr:uid="{00000000-0005-0000-0000-00004C290000}"/>
    <cellStyle name="_-* #,##0_-;-* #,##0_-;_-* &quot;-&quot;_-;_-@_-_파생상품관련충당금파일0910_v2(영광스텐반영후) 7 2 3" xfId="24003" xr:uid="{00000000-0005-0000-0000-00004D290000}"/>
    <cellStyle name="_-* #,##0_-;-* #,##0_-;_-* &quot;-&quot;_-;_-@_-_파생상품관련충당금파일0910_v2(영광스텐반영후) 7 3" xfId="2789" xr:uid="{00000000-0005-0000-0000-00004E290000}"/>
    <cellStyle name="_-* #,##0_-;-* #,##0_-;_-* &quot;-&quot;_-;_-@_-_파생상품관련충당금파일0910_v2(영광스텐반영후) 7 3 2" xfId="17877" xr:uid="{00000000-0005-0000-0000-00004F290000}"/>
    <cellStyle name="_-* #,##0_-;-* #,##0_-;_-* &quot;-&quot;_-;_-@_-_파생상품관련충당금파일0910_v2(영광스텐반영후) 7 3 2 2" xfId="28211" xr:uid="{00000000-0005-0000-0000-000050290000}"/>
    <cellStyle name="_-* #,##0_-;-* #,##0_-;_-* &quot;-&quot;_-;_-@_-_파생상품관련충당금파일0910_v2(영광스텐반영후) 7 3 3" xfId="24004" xr:uid="{00000000-0005-0000-0000-000051290000}"/>
    <cellStyle name="_-* #,##0_-;-* #,##0_-;_-* &quot;-&quot;_-;_-@_-_파생상품관련충당금파일0910_v2(영광스텐반영후) 7 4" xfId="17875" xr:uid="{00000000-0005-0000-0000-000052290000}"/>
    <cellStyle name="_-* #,##0_-;-* #,##0_-;_-* &quot;-&quot;_-;_-@_-_파생상품관련충당금파일0910_v2(영광스텐반영후) 7 4 2" xfId="28209" xr:uid="{00000000-0005-0000-0000-000053290000}"/>
    <cellStyle name="_-* #,##0_-;-* #,##0_-;_-* &quot;-&quot;_-;_-@_-_파생상품관련충당금파일0910_v2(영광스텐반영후) 7 5" xfId="24002" xr:uid="{00000000-0005-0000-0000-000054290000}"/>
    <cellStyle name="_-* #,##0_-;-* #,##0_-;_-* &quot;-&quot;_-;_-@_-_파생상품관련충당금파일0910_v2(영광스텐반영후) 8" xfId="2790" xr:uid="{00000000-0005-0000-0000-000055290000}"/>
    <cellStyle name="_-* #,##0_-;-* #,##0_-;_-* &quot;-&quot;_-;_-@_-_파생상품관련충당금파일0910_v2(영광스텐반영후) 8 2" xfId="2791" xr:uid="{00000000-0005-0000-0000-000056290000}"/>
    <cellStyle name="_-* #,##0_-;-* #,##0_-;_-* &quot;-&quot;_-;_-@_-_파생상품관련충당금파일0910_v2(영광스텐반영후) 8 2 2" xfId="17879" xr:uid="{00000000-0005-0000-0000-000057290000}"/>
    <cellStyle name="_-* #,##0_-;-* #,##0_-;_-* &quot;-&quot;_-;_-@_-_파생상품관련충당금파일0910_v2(영광스텐반영후) 8 2 2 2" xfId="28213" xr:uid="{00000000-0005-0000-0000-000058290000}"/>
    <cellStyle name="_-* #,##0_-;-* #,##0_-;_-* &quot;-&quot;_-;_-@_-_파생상품관련충당금파일0910_v2(영광스텐반영후) 8 2 3" xfId="24006" xr:uid="{00000000-0005-0000-0000-000059290000}"/>
    <cellStyle name="_-* #,##0_-;-* #,##0_-;_-* &quot;-&quot;_-;_-@_-_파생상품관련충당금파일0910_v2(영광스텐반영후) 8 3" xfId="2792" xr:uid="{00000000-0005-0000-0000-00005A290000}"/>
    <cellStyle name="_-* #,##0_-;-* #,##0_-;_-* &quot;-&quot;_-;_-@_-_파생상품관련충당금파일0910_v2(영광스텐반영후) 8 3 2" xfId="17880" xr:uid="{00000000-0005-0000-0000-00005B290000}"/>
    <cellStyle name="_-* #,##0_-;-* #,##0_-;_-* &quot;-&quot;_-;_-@_-_파생상품관련충당금파일0910_v2(영광스텐반영후) 8 3 2 2" xfId="28214" xr:uid="{00000000-0005-0000-0000-00005C290000}"/>
    <cellStyle name="_-* #,##0_-;-* #,##0_-;_-* &quot;-&quot;_-;_-@_-_파생상품관련충당금파일0910_v2(영광스텐반영후) 8 3 3" xfId="24007" xr:uid="{00000000-0005-0000-0000-00005D290000}"/>
    <cellStyle name="_-* #,##0_-;-* #,##0_-;_-* &quot;-&quot;_-;_-@_-_파생상품관련충당금파일0910_v2(영광스텐반영후) 8 4" xfId="17878" xr:uid="{00000000-0005-0000-0000-00005E290000}"/>
    <cellStyle name="_-* #,##0_-;-* #,##0_-;_-* &quot;-&quot;_-;_-@_-_파생상품관련충당금파일0910_v2(영광스텐반영후) 8 4 2" xfId="28212" xr:uid="{00000000-0005-0000-0000-00005F290000}"/>
    <cellStyle name="_-* #,##0_-;-* #,##0_-;_-* &quot;-&quot;_-;_-@_-_파생상품관련충당금파일0910_v2(영광스텐반영후) 8 5" xfId="24005" xr:uid="{00000000-0005-0000-0000-000060290000}"/>
    <cellStyle name="_-* #,##0_-;-* #,##0_-;_-* &quot;-&quot;_-;_-@_-_파생상품관련충당금파일0910_v2(영광스텐반영후) 9" xfId="2793" xr:uid="{00000000-0005-0000-0000-000061290000}"/>
    <cellStyle name="_-* #,##0_-;-* #,##0_-;_-* &quot;-&quot;_-;_-@_-_파생상품관련충당금파일0910_v2(영광스텐반영후) 9 2" xfId="17881" xr:uid="{00000000-0005-0000-0000-000062290000}"/>
    <cellStyle name="_-* #,##0_-;-* #,##0_-;_-* &quot;-&quot;_-;_-@_-_파생상품관련충당금파일0910_v2(영광스텐반영후) 9 2 2" xfId="28215" xr:uid="{00000000-0005-0000-0000-000063290000}"/>
    <cellStyle name="_-* #,##0_-;-* #,##0_-;_-* &quot;-&quot;_-;_-@_-_파생상품관련충당금파일0910_v2(영광스텐반영후) 9 3" xfId="24008" xr:uid="{00000000-0005-0000-0000-000064290000}"/>
    <cellStyle name="_-* #,##0_-;-* #,##0_-;_-* &quot;-&quot;_-;_-@_-_파생상품관련충당금파일0910_v2(영광스텐반영후)_1211 충당금,건전성 현황_작업" xfId="2794" xr:uid="{00000000-0005-0000-0000-000065290000}"/>
    <cellStyle name="_-* #,##0_-;-* #,##0_-;_-* &quot;-&quot;_-;_-@_-_파생상품관련충당금파일0910_v2(영광스텐반영후)_1211 충당금,건전성 현황_작업 2" xfId="2795" xr:uid="{00000000-0005-0000-0000-000066290000}"/>
    <cellStyle name="_-* #,##0_-;-* #,##0_-;_-* &quot;-&quot;_-;_-@_-_파생상품관련충당금파일0910_v2(영광스텐반영후)_1211 충당금,건전성 현황_작업 2 2" xfId="2796" xr:uid="{00000000-0005-0000-0000-000067290000}"/>
    <cellStyle name="_-* #,##0_-;-* #,##0_-;_-* &quot;-&quot;_-;_-@_-_파생상품관련충당금파일0910_v2(영광스텐반영후)_1211 충당금,건전성 현황_작업 2 2 2" xfId="17884" xr:uid="{00000000-0005-0000-0000-000068290000}"/>
    <cellStyle name="_-* #,##0_-;-* #,##0_-;_-* &quot;-&quot;_-;_-@_-_파생상품관련충당금파일0910_v2(영광스텐반영후)_1211 충당금,건전성 현황_작업 2 2 2 2" xfId="28218" xr:uid="{00000000-0005-0000-0000-000069290000}"/>
    <cellStyle name="_-* #,##0_-;-* #,##0_-;_-* &quot;-&quot;_-;_-@_-_파생상품관련충당금파일0910_v2(영광스텐반영후)_1211 충당금,건전성 현황_작업 2 2 3" xfId="24011" xr:uid="{00000000-0005-0000-0000-00006A290000}"/>
    <cellStyle name="_-* #,##0_-;-* #,##0_-;_-* &quot;-&quot;_-;_-@_-_파생상품관련충당금파일0910_v2(영광스텐반영후)_1211 충당금,건전성 현황_작업 2 3" xfId="2797" xr:uid="{00000000-0005-0000-0000-00006B290000}"/>
    <cellStyle name="_-* #,##0_-;-* #,##0_-;_-* &quot;-&quot;_-;_-@_-_파생상품관련충당금파일0910_v2(영광스텐반영후)_1211 충당금,건전성 현황_작업 2 3 2" xfId="17885" xr:uid="{00000000-0005-0000-0000-00006C290000}"/>
    <cellStyle name="_-* #,##0_-;-* #,##0_-;_-* &quot;-&quot;_-;_-@_-_파생상품관련충당금파일0910_v2(영광스텐반영후)_1211 충당금,건전성 현황_작업 2 3 2 2" xfId="28219" xr:uid="{00000000-0005-0000-0000-00006D290000}"/>
    <cellStyle name="_-* #,##0_-;-* #,##0_-;_-* &quot;-&quot;_-;_-@_-_파생상품관련충당금파일0910_v2(영광스텐반영후)_1211 충당금,건전성 현황_작업 2 3 3" xfId="24012" xr:uid="{00000000-0005-0000-0000-00006E290000}"/>
    <cellStyle name="_-* #,##0_-;-* #,##0_-;_-* &quot;-&quot;_-;_-@_-_파생상품관련충당금파일0910_v2(영광스텐반영후)_1211 충당금,건전성 현황_작업 2 4" xfId="17883" xr:uid="{00000000-0005-0000-0000-00006F290000}"/>
    <cellStyle name="_-* #,##0_-;-* #,##0_-;_-* &quot;-&quot;_-;_-@_-_파생상품관련충당금파일0910_v2(영광스텐반영후)_1211 충당금,건전성 현황_작업 2 4 2" xfId="28217" xr:uid="{00000000-0005-0000-0000-000070290000}"/>
    <cellStyle name="_-* #,##0_-;-* #,##0_-;_-* &quot;-&quot;_-;_-@_-_파생상품관련충당금파일0910_v2(영광스텐반영후)_1211 충당금,건전성 현황_작업 2 5" xfId="24010" xr:uid="{00000000-0005-0000-0000-000071290000}"/>
    <cellStyle name="_-* #,##0_-;-* #,##0_-;_-* &quot;-&quot;_-;_-@_-_파생상품관련충당금파일0910_v2(영광스텐반영후)_1211 충당금,건전성 현황_작업 3" xfId="2798" xr:uid="{00000000-0005-0000-0000-000072290000}"/>
    <cellStyle name="_-* #,##0_-;-* #,##0_-;_-* &quot;-&quot;_-;_-@_-_파생상품관련충당금파일0910_v2(영광스텐반영후)_1211 충당금,건전성 현황_작업 3 2" xfId="2799" xr:uid="{00000000-0005-0000-0000-000073290000}"/>
    <cellStyle name="_-* #,##0_-;-* #,##0_-;_-* &quot;-&quot;_-;_-@_-_파생상품관련충당금파일0910_v2(영광스텐반영후)_1211 충당금,건전성 현황_작업 3 2 2" xfId="17887" xr:uid="{00000000-0005-0000-0000-000074290000}"/>
    <cellStyle name="_-* #,##0_-;-* #,##0_-;_-* &quot;-&quot;_-;_-@_-_파생상품관련충당금파일0910_v2(영광스텐반영후)_1211 충당금,건전성 현황_작업 3 2 2 2" xfId="28221" xr:uid="{00000000-0005-0000-0000-000075290000}"/>
    <cellStyle name="_-* #,##0_-;-* #,##0_-;_-* &quot;-&quot;_-;_-@_-_파생상품관련충당금파일0910_v2(영광스텐반영후)_1211 충당금,건전성 현황_작업 3 2 3" xfId="24014" xr:uid="{00000000-0005-0000-0000-000076290000}"/>
    <cellStyle name="_-* #,##0_-;-* #,##0_-;_-* &quot;-&quot;_-;_-@_-_파생상품관련충당금파일0910_v2(영광스텐반영후)_1211 충당금,건전성 현황_작업 3 3" xfId="2800" xr:uid="{00000000-0005-0000-0000-000077290000}"/>
    <cellStyle name="_-* #,##0_-;-* #,##0_-;_-* &quot;-&quot;_-;_-@_-_파생상품관련충당금파일0910_v2(영광스텐반영후)_1211 충당금,건전성 현황_작업 3 3 2" xfId="17888" xr:uid="{00000000-0005-0000-0000-000078290000}"/>
    <cellStyle name="_-* #,##0_-;-* #,##0_-;_-* &quot;-&quot;_-;_-@_-_파생상품관련충당금파일0910_v2(영광스텐반영후)_1211 충당금,건전성 현황_작업 3 3 2 2" xfId="28222" xr:uid="{00000000-0005-0000-0000-000079290000}"/>
    <cellStyle name="_-* #,##0_-;-* #,##0_-;_-* &quot;-&quot;_-;_-@_-_파생상품관련충당금파일0910_v2(영광스텐반영후)_1211 충당금,건전성 현황_작업 3 3 3" xfId="24015" xr:uid="{00000000-0005-0000-0000-00007A290000}"/>
    <cellStyle name="_-* #,##0_-;-* #,##0_-;_-* &quot;-&quot;_-;_-@_-_파생상품관련충당금파일0910_v2(영광스텐반영후)_1211 충당금,건전성 현황_작업 3 4" xfId="17886" xr:uid="{00000000-0005-0000-0000-00007B290000}"/>
    <cellStyle name="_-* #,##0_-;-* #,##0_-;_-* &quot;-&quot;_-;_-@_-_파생상품관련충당금파일0910_v2(영광스텐반영후)_1211 충당금,건전성 현황_작업 3 4 2" xfId="28220" xr:uid="{00000000-0005-0000-0000-00007C290000}"/>
    <cellStyle name="_-* #,##0_-;-* #,##0_-;_-* &quot;-&quot;_-;_-@_-_파생상품관련충당금파일0910_v2(영광스텐반영후)_1211 충당금,건전성 현황_작업 3 5" xfId="24013" xr:uid="{00000000-0005-0000-0000-00007D290000}"/>
    <cellStyle name="_-* #,##0_-;-* #,##0_-;_-* &quot;-&quot;_-;_-@_-_파생상품관련충당금파일0910_v2(영광스텐반영후)_1211 충당금,건전성 현황_작업 4" xfId="2801" xr:uid="{00000000-0005-0000-0000-00007E290000}"/>
    <cellStyle name="_-* #,##0_-;-* #,##0_-;_-* &quot;-&quot;_-;_-@_-_파생상품관련충당금파일0910_v2(영광스텐반영후)_1211 충당금,건전성 현황_작업 4 2" xfId="2802" xr:uid="{00000000-0005-0000-0000-00007F290000}"/>
    <cellStyle name="_-* #,##0_-;-* #,##0_-;_-* &quot;-&quot;_-;_-@_-_파생상품관련충당금파일0910_v2(영광스텐반영후)_1211 충당금,건전성 현황_작업 4 2 2" xfId="17890" xr:uid="{00000000-0005-0000-0000-000080290000}"/>
    <cellStyle name="_-* #,##0_-;-* #,##0_-;_-* &quot;-&quot;_-;_-@_-_파생상품관련충당금파일0910_v2(영광스텐반영후)_1211 충당금,건전성 현황_작업 4 2 2 2" xfId="28224" xr:uid="{00000000-0005-0000-0000-000081290000}"/>
    <cellStyle name="_-* #,##0_-;-* #,##0_-;_-* &quot;-&quot;_-;_-@_-_파생상품관련충당금파일0910_v2(영광스텐반영후)_1211 충당금,건전성 현황_작업 4 2 3" xfId="24017" xr:uid="{00000000-0005-0000-0000-000082290000}"/>
    <cellStyle name="_-* #,##0_-;-* #,##0_-;_-* &quot;-&quot;_-;_-@_-_파생상품관련충당금파일0910_v2(영광스텐반영후)_1211 충당금,건전성 현황_작업 4 3" xfId="2803" xr:uid="{00000000-0005-0000-0000-000083290000}"/>
    <cellStyle name="_-* #,##0_-;-* #,##0_-;_-* &quot;-&quot;_-;_-@_-_파생상품관련충당금파일0910_v2(영광스텐반영후)_1211 충당금,건전성 현황_작업 4 3 2" xfId="17891" xr:uid="{00000000-0005-0000-0000-000084290000}"/>
    <cellStyle name="_-* #,##0_-;-* #,##0_-;_-* &quot;-&quot;_-;_-@_-_파생상품관련충당금파일0910_v2(영광스텐반영후)_1211 충당금,건전성 현황_작업 4 3 2 2" xfId="28225" xr:uid="{00000000-0005-0000-0000-000085290000}"/>
    <cellStyle name="_-* #,##0_-;-* #,##0_-;_-* &quot;-&quot;_-;_-@_-_파생상품관련충당금파일0910_v2(영광스텐반영후)_1211 충당금,건전성 현황_작업 4 3 3" xfId="24018" xr:uid="{00000000-0005-0000-0000-000086290000}"/>
    <cellStyle name="_-* #,##0_-;-* #,##0_-;_-* &quot;-&quot;_-;_-@_-_파생상품관련충당금파일0910_v2(영광스텐반영후)_1211 충당금,건전성 현황_작업 4 4" xfId="17889" xr:uid="{00000000-0005-0000-0000-000087290000}"/>
    <cellStyle name="_-* #,##0_-;-* #,##0_-;_-* &quot;-&quot;_-;_-@_-_파생상품관련충당금파일0910_v2(영광스텐반영후)_1211 충당금,건전성 현황_작업 4 4 2" xfId="28223" xr:uid="{00000000-0005-0000-0000-000088290000}"/>
    <cellStyle name="_-* #,##0_-;-* #,##0_-;_-* &quot;-&quot;_-;_-@_-_파생상품관련충당금파일0910_v2(영광스텐반영후)_1211 충당금,건전성 현황_작업 4 5" xfId="24016" xr:uid="{00000000-0005-0000-0000-000089290000}"/>
    <cellStyle name="_-* #,##0_-;-* #,##0_-;_-* &quot;-&quot;_-;_-@_-_파생상품관련충당금파일0910_v2(영광스텐반영후)_1211 충당금,건전성 현황_작업 5" xfId="2804" xr:uid="{00000000-0005-0000-0000-00008A290000}"/>
    <cellStyle name="_-* #,##0_-;-* #,##0_-;_-* &quot;-&quot;_-;_-@_-_파생상품관련충당금파일0910_v2(영광스텐반영후)_1211 충당금,건전성 현황_작업 5 2" xfId="17892" xr:uid="{00000000-0005-0000-0000-00008B290000}"/>
    <cellStyle name="_-* #,##0_-;-* #,##0_-;_-* &quot;-&quot;_-;_-@_-_파생상품관련충당금파일0910_v2(영광스텐반영후)_1211 충당금,건전성 현황_작업 5 2 2" xfId="28226" xr:uid="{00000000-0005-0000-0000-00008C290000}"/>
    <cellStyle name="_-* #,##0_-;-* #,##0_-;_-* &quot;-&quot;_-;_-@_-_파생상품관련충당금파일0910_v2(영광스텐반영후)_1211 충당금,건전성 현황_작업 5 3" xfId="24019" xr:uid="{00000000-0005-0000-0000-00008D290000}"/>
    <cellStyle name="_-* #,##0_-;-* #,##0_-;_-* &quot;-&quot;_-;_-@_-_파생상품관련충당금파일0910_v2(영광스텐반영후)_1211 충당금,건전성 현황_작업 6" xfId="2805" xr:uid="{00000000-0005-0000-0000-00008E290000}"/>
    <cellStyle name="_-* #,##0_-;-* #,##0_-;_-* &quot;-&quot;_-;_-@_-_파생상품관련충당금파일0910_v2(영광스텐반영후)_1211 충당금,건전성 현황_작업 6 2" xfId="17893" xr:uid="{00000000-0005-0000-0000-00008F290000}"/>
    <cellStyle name="_-* #,##0_-;-* #,##0_-;_-* &quot;-&quot;_-;_-@_-_파생상품관련충당금파일0910_v2(영광스텐반영후)_1211 충당금,건전성 현황_작업 6 2 2" xfId="28227" xr:uid="{00000000-0005-0000-0000-000090290000}"/>
    <cellStyle name="_-* #,##0_-;-* #,##0_-;_-* &quot;-&quot;_-;_-@_-_파생상품관련충당금파일0910_v2(영광스텐반영후)_1211 충당금,건전성 현황_작업 6 3" xfId="24020" xr:uid="{00000000-0005-0000-0000-000091290000}"/>
    <cellStyle name="_-* #,##0_-;-* #,##0_-;_-* &quot;-&quot;_-;_-@_-_파생상품관련충당금파일0910_v2(영광스텐반영후)_1211 충당금,건전성 현황_작업 7" xfId="2806" xr:uid="{00000000-0005-0000-0000-000092290000}"/>
    <cellStyle name="_-* #,##0_-;-* #,##0_-;_-* &quot;-&quot;_-;_-@_-_파생상품관련충당금파일0910_v2(영광스텐반영후)_1211 충당금,건전성 현황_작업 7 2" xfId="17894" xr:uid="{00000000-0005-0000-0000-000093290000}"/>
    <cellStyle name="_-* #,##0_-;-* #,##0_-;_-* &quot;-&quot;_-;_-@_-_파생상품관련충당금파일0910_v2(영광스텐반영후)_1211 충당금,건전성 현황_작업 7 2 2" xfId="28228" xr:uid="{00000000-0005-0000-0000-000094290000}"/>
    <cellStyle name="_-* #,##0_-;-* #,##0_-;_-* &quot;-&quot;_-;_-@_-_파생상품관련충당금파일0910_v2(영광스텐반영후)_1211 충당금,건전성 현황_작업 7 3" xfId="24021" xr:uid="{00000000-0005-0000-0000-000095290000}"/>
    <cellStyle name="_-* #,##0_-;-* #,##0_-;_-* &quot;-&quot;_-;_-@_-_파생상품관련충당금파일0910_v2(영광스텐반영후)_1211 충당금,건전성 현황_작업 8" xfId="17882" xr:uid="{00000000-0005-0000-0000-000096290000}"/>
    <cellStyle name="_-* #,##0_-;-* #,##0_-;_-* &quot;-&quot;_-;_-@_-_파생상품관련충당금파일0910_v2(영광스텐반영후)_1211 충당금,건전성 현황_작업 8 2" xfId="28216" xr:uid="{00000000-0005-0000-0000-000097290000}"/>
    <cellStyle name="_-* #,##0_-;-* #,##0_-;_-* &quot;-&quot;_-;_-@_-_파생상품관련충당금파일0910_v2(영광스텐반영후)_1211 충당금,건전성 현황_작업 9" xfId="24009" xr:uid="{00000000-0005-0000-0000-000098290000}"/>
    <cellStyle name="_-* #,##0_-;-* #,##0_-;_-* &quot;-&quot;_-;_-@_-_파생상품관련충당금파일0910_v2(영광스텐반영후)_Hana 2011-1 Program_Data Disk_Pool B_v2(v5-1더밸류-이교민)" xfId="2807" xr:uid="{00000000-0005-0000-0000-000099290000}"/>
    <cellStyle name="_-* #,##0_-;-* #,##0_-;_-* &quot;-&quot;_-;_-@_-_파생상품관련충당금파일0910_v2(영광스텐반영후)_Hana 2011-1 Program_Data Disk_Pool B_v2(v5-1더밸류-이교민) 2" xfId="2808" xr:uid="{00000000-0005-0000-0000-00009A290000}"/>
    <cellStyle name="_-* #,##0_-;-* #,##0_-;_-* &quot;-&quot;_-;_-@_-_파생상품관련충당금파일0910_v2(영광스텐반영후)_Hana 2011-1 Program_Data Disk_Pool B_v2(v5-1더밸류-이교민) 2 2" xfId="2809" xr:uid="{00000000-0005-0000-0000-00009B290000}"/>
    <cellStyle name="_-* #,##0_-;-* #,##0_-;_-* &quot;-&quot;_-;_-@_-_파생상품관련충당금파일0910_v2(영광스텐반영후)_Hana 2011-1 Program_Data Disk_Pool B_v2(v5-1더밸류-이교민) 2 2 2" xfId="17897" xr:uid="{00000000-0005-0000-0000-00009C290000}"/>
    <cellStyle name="_-* #,##0_-;-* #,##0_-;_-* &quot;-&quot;_-;_-@_-_파생상품관련충당금파일0910_v2(영광스텐반영후)_Hana 2011-1 Program_Data Disk_Pool B_v2(v5-1더밸류-이교민) 2 2 2 2" xfId="28231" xr:uid="{00000000-0005-0000-0000-00009D290000}"/>
    <cellStyle name="_-* #,##0_-;-* #,##0_-;_-* &quot;-&quot;_-;_-@_-_파생상품관련충당금파일0910_v2(영광스텐반영후)_Hana 2011-1 Program_Data Disk_Pool B_v2(v5-1더밸류-이교민) 2 2 3" xfId="24024" xr:uid="{00000000-0005-0000-0000-00009E290000}"/>
    <cellStyle name="_-* #,##0_-;-* #,##0_-;_-* &quot;-&quot;_-;_-@_-_파생상품관련충당금파일0910_v2(영광스텐반영후)_Hana 2011-1 Program_Data Disk_Pool B_v2(v5-1더밸류-이교민) 2 3" xfId="2810" xr:uid="{00000000-0005-0000-0000-00009F290000}"/>
    <cellStyle name="_-* #,##0_-;-* #,##0_-;_-* &quot;-&quot;_-;_-@_-_파생상품관련충당금파일0910_v2(영광스텐반영후)_Hana 2011-1 Program_Data Disk_Pool B_v2(v5-1더밸류-이교민) 2 3 2" xfId="17898" xr:uid="{00000000-0005-0000-0000-0000A0290000}"/>
    <cellStyle name="_-* #,##0_-;-* #,##0_-;_-* &quot;-&quot;_-;_-@_-_파생상품관련충당금파일0910_v2(영광스텐반영후)_Hana 2011-1 Program_Data Disk_Pool B_v2(v5-1더밸류-이교민) 2 3 2 2" xfId="28232" xr:uid="{00000000-0005-0000-0000-0000A1290000}"/>
    <cellStyle name="_-* #,##0_-;-* #,##0_-;_-* &quot;-&quot;_-;_-@_-_파생상품관련충당금파일0910_v2(영광스텐반영후)_Hana 2011-1 Program_Data Disk_Pool B_v2(v5-1더밸류-이교민) 2 3 3" xfId="24025" xr:uid="{00000000-0005-0000-0000-0000A2290000}"/>
    <cellStyle name="_-* #,##0_-;-* #,##0_-;_-* &quot;-&quot;_-;_-@_-_파생상품관련충당금파일0910_v2(영광스텐반영후)_Hana 2011-1 Program_Data Disk_Pool B_v2(v5-1더밸류-이교민) 2 4" xfId="17896" xr:uid="{00000000-0005-0000-0000-0000A3290000}"/>
    <cellStyle name="_-* #,##0_-;-* #,##0_-;_-* &quot;-&quot;_-;_-@_-_파생상품관련충당금파일0910_v2(영광스텐반영후)_Hana 2011-1 Program_Data Disk_Pool B_v2(v5-1더밸류-이교민) 2 4 2" xfId="28230" xr:uid="{00000000-0005-0000-0000-0000A4290000}"/>
    <cellStyle name="_-* #,##0_-;-* #,##0_-;_-* &quot;-&quot;_-;_-@_-_파생상품관련충당금파일0910_v2(영광스텐반영후)_Hana 2011-1 Program_Data Disk_Pool B_v2(v5-1더밸류-이교민) 2 5" xfId="24023" xr:uid="{00000000-0005-0000-0000-0000A5290000}"/>
    <cellStyle name="_-* #,##0_-;-* #,##0_-;_-* &quot;-&quot;_-;_-@_-_파생상품관련충당금파일0910_v2(영광스텐반영후)_Hana 2011-1 Program_Data Disk_Pool B_v2(v5-1더밸류-이교민) 3" xfId="2811" xr:uid="{00000000-0005-0000-0000-0000A6290000}"/>
    <cellStyle name="_-* #,##0_-;-* #,##0_-;_-* &quot;-&quot;_-;_-@_-_파생상품관련충당금파일0910_v2(영광스텐반영후)_Hana 2011-1 Program_Data Disk_Pool B_v2(v5-1더밸류-이교민) 3 2" xfId="2812" xr:uid="{00000000-0005-0000-0000-0000A7290000}"/>
    <cellStyle name="_-* #,##0_-;-* #,##0_-;_-* &quot;-&quot;_-;_-@_-_파생상품관련충당금파일0910_v2(영광스텐반영후)_Hana 2011-1 Program_Data Disk_Pool B_v2(v5-1더밸류-이교민) 3 2 2" xfId="17900" xr:uid="{00000000-0005-0000-0000-0000A8290000}"/>
    <cellStyle name="_-* #,##0_-;-* #,##0_-;_-* &quot;-&quot;_-;_-@_-_파생상품관련충당금파일0910_v2(영광스텐반영후)_Hana 2011-1 Program_Data Disk_Pool B_v2(v5-1더밸류-이교민) 3 2 2 2" xfId="28234" xr:uid="{00000000-0005-0000-0000-0000A9290000}"/>
    <cellStyle name="_-* #,##0_-;-* #,##0_-;_-* &quot;-&quot;_-;_-@_-_파생상품관련충당금파일0910_v2(영광스텐반영후)_Hana 2011-1 Program_Data Disk_Pool B_v2(v5-1더밸류-이교민) 3 2 3" xfId="24027" xr:uid="{00000000-0005-0000-0000-0000AA290000}"/>
    <cellStyle name="_-* #,##0_-;-* #,##0_-;_-* &quot;-&quot;_-;_-@_-_파생상품관련충당금파일0910_v2(영광스텐반영후)_Hana 2011-1 Program_Data Disk_Pool B_v2(v5-1더밸류-이교민) 3 3" xfId="2813" xr:uid="{00000000-0005-0000-0000-0000AB290000}"/>
    <cellStyle name="_-* #,##0_-;-* #,##0_-;_-* &quot;-&quot;_-;_-@_-_파생상품관련충당금파일0910_v2(영광스텐반영후)_Hana 2011-1 Program_Data Disk_Pool B_v2(v5-1더밸류-이교민) 3 3 2" xfId="17901" xr:uid="{00000000-0005-0000-0000-0000AC290000}"/>
    <cellStyle name="_-* #,##0_-;-* #,##0_-;_-* &quot;-&quot;_-;_-@_-_파생상품관련충당금파일0910_v2(영광스텐반영후)_Hana 2011-1 Program_Data Disk_Pool B_v2(v5-1더밸류-이교민) 3 3 2 2" xfId="28235" xr:uid="{00000000-0005-0000-0000-0000AD290000}"/>
    <cellStyle name="_-* #,##0_-;-* #,##0_-;_-* &quot;-&quot;_-;_-@_-_파생상품관련충당금파일0910_v2(영광스텐반영후)_Hana 2011-1 Program_Data Disk_Pool B_v2(v5-1더밸류-이교민) 3 3 3" xfId="24028" xr:uid="{00000000-0005-0000-0000-0000AE290000}"/>
    <cellStyle name="_-* #,##0_-;-* #,##0_-;_-* &quot;-&quot;_-;_-@_-_파생상품관련충당금파일0910_v2(영광스텐반영후)_Hana 2011-1 Program_Data Disk_Pool B_v2(v5-1더밸류-이교민) 3 4" xfId="17899" xr:uid="{00000000-0005-0000-0000-0000AF290000}"/>
    <cellStyle name="_-* #,##0_-;-* #,##0_-;_-* &quot;-&quot;_-;_-@_-_파생상품관련충당금파일0910_v2(영광스텐반영후)_Hana 2011-1 Program_Data Disk_Pool B_v2(v5-1더밸류-이교민) 3 4 2" xfId="28233" xr:uid="{00000000-0005-0000-0000-0000B0290000}"/>
    <cellStyle name="_-* #,##0_-;-* #,##0_-;_-* &quot;-&quot;_-;_-@_-_파생상품관련충당금파일0910_v2(영광스텐반영후)_Hana 2011-1 Program_Data Disk_Pool B_v2(v5-1더밸류-이교민) 3 5" xfId="24026" xr:uid="{00000000-0005-0000-0000-0000B1290000}"/>
    <cellStyle name="_-* #,##0_-;-* #,##0_-;_-* &quot;-&quot;_-;_-@_-_파생상품관련충당금파일0910_v2(영광스텐반영후)_Hana 2011-1 Program_Data Disk_Pool B_v2(v5-1더밸류-이교민) 4" xfId="2814" xr:uid="{00000000-0005-0000-0000-0000B2290000}"/>
    <cellStyle name="_-* #,##0_-;-* #,##0_-;_-* &quot;-&quot;_-;_-@_-_파생상품관련충당금파일0910_v2(영광스텐반영후)_Hana 2011-1 Program_Data Disk_Pool B_v2(v5-1더밸류-이교민) 4 2" xfId="2815" xr:uid="{00000000-0005-0000-0000-0000B3290000}"/>
    <cellStyle name="_-* #,##0_-;-* #,##0_-;_-* &quot;-&quot;_-;_-@_-_파생상품관련충당금파일0910_v2(영광스텐반영후)_Hana 2011-1 Program_Data Disk_Pool B_v2(v5-1더밸류-이교민) 4 2 2" xfId="17903" xr:uid="{00000000-0005-0000-0000-0000B4290000}"/>
    <cellStyle name="_-* #,##0_-;-* #,##0_-;_-* &quot;-&quot;_-;_-@_-_파생상품관련충당금파일0910_v2(영광스텐반영후)_Hana 2011-1 Program_Data Disk_Pool B_v2(v5-1더밸류-이교민) 4 2 2 2" xfId="28237" xr:uid="{00000000-0005-0000-0000-0000B5290000}"/>
    <cellStyle name="_-* #,##0_-;-* #,##0_-;_-* &quot;-&quot;_-;_-@_-_파생상품관련충당금파일0910_v2(영광스텐반영후)_Hana 2011-1 Program_Data Disk_Pool B_v2(v5-1더밸류-이교민) 4 2 3" xfId="24030" xr:uid="{00000000-0005-0000-0000-0000B6290000}"/>
    <cellStyle name="_-* #,##0_-;-* #,##0_-;_-* &quot;-&quot;_-;_-@_-_파생상품관련충당금파일0910_v2(영광스텐반영후)_Hana 2011-1 Program_Data Disk_Pool B_v2(v5-1더밸류-이교민) 4 3" xfId="2816" xr:uid="{00000000-0005-0000-0000-0000B7290000}"/>
    <cellStyle name="_-* #,##0_-;-* #,##0_-;_-* &quot;-&quot;_-;_-@_-_파생상품관련충당금파일0910_v2(영광스텐반영후)_Hana 2011-1 Program_Data Disk_Pool B_v2(v5-1더밸류-이교민) 4 3 2" xfId="17904" xr:uid="{00000000-0005-0000-0000-0000B8290000}"/>
    <cellStyle name="_-* #,##0_-;-* #,##0_-;_-* &quot;-&quot;_-;_-@_-_파생상품관련충당금파일0910_v2(영광스텐반영후)_Hana 2011-1 Program_Data Disk_Pool B_v2(v5-1더밸류-이교민) 4 3 2 2" xfId="28238" xr:uid="{00000000-0005-0000-0000-0000B9290000}"/>
    <cellStyle name="_-* #,##0_-;-* #,##0_-;_-* &quot;-&quot;_-;_-@_-_파생상품관련충당금파일0910_v2(영광스텐반영후)_Hana 2011-1 Program_Data Disk_Pool B_v2(v5-1더밸류-이교민) 4 3 3" xfId="24031" xr:uid="{00000000-0005-0000-0000-0000BA290000}"/>
    <cellStyle name="_-* #,##0_-;-* #,##0_-;_-* &quot;-&quot;_-;_-@_-_파생상품관련충당금파일0910_v2(영광스텐반영후)_Hana 2011-1 Program_Data Disk_Pool B_v2(v5-1더밸류-이교민) 4 4" xfId="17902" xr:uid="{00000000-0005-0000-0000-0000BB290000}"/>
    <cellStyle name="_-* #,##0_-;-* #,##0_-;_-* &quot;-&quot;_-;_-@_-_파생상품관련충당금파일0910_v2(영광스텐반영후)_Hana 2011-1 Program_Data Disk_Pool B_v2(v5-1더밸류-이교민) 4 4 2" xfId="28236" xr:uid="{00000000-0005-0000-0000-0000BC290000}"/>
    <cellStyle name="_-* #,##0_-;-* #,##0_-;_-* &quot;-&quot;_-;_-@_-_파생상품관련충당금파일0910_v2(영광스텐반영후)_Hana 2011-1 Program_Data Disk_Pool B_v2(v5-1더밸류-이교민) 4 5" xfId="24029" xr:uid="{00000000-0005-0000-0000-0000BD290000}"/>
    <cellStyle name="_-* #,##0_-;-* #,##0_-;_-* &quot;-&quot;_-;_-@_-_파생상품관련충당금파일0910_v2(영광스텐반영후)_Hana 2011-1 Program_Data Disk_Pool B_v2(v5-1더밸류-이교민) 5" xfId="2817" xr:uid="{00000000-0005-0000-0000-0000BE290000}"/>
    <cellStyle name="_-* #,##0_-;-* #,##0_-;_-* &quot;-&quot;_-;_-@_-_파생상품관련충당금파일0910_v2(영광스텐반영후)_Hana 2011-1 Program_Data Disk_Pool B_v2(v5-1더밸류-이교민) 5 2" xfId="17905" xr:uid="{00000000-0005-0000-0000-0000BF290000}"/>
    <cellStyle name="_-* #,##0_-;-* #,##0_-;_-* &quot;-&quot;_-;_-@_-_파생상품관련충당금파일0910_v2(영광스텐반영후)_Hana 2011-1 Program_Data Disk_Pool B_v2(v5-1더밸류-이교민) 5 2 2" xfId="28239" xr:uid="{00000000-0005-0000-0000-0000C0290000}"/>
    <cellStyle name="_-* #,##0_-;-* #,##0_-;_-* &quot;-&quot;_-;_-@_-_파생상품관련충당금파일0910_v2(영광스텐반영후)_Hana 2011-1 Program_Data Disk_Pool B_v2(v5-1더밸류-이교민) 5 3" xfId="24032" xr:uid="{00000000-0005-0000-0000-0000C1290000}"/>
    <cellStyle name="_-* #,##0_-;-* #,##0_-;_-* &quot;-&quot;_-;_-@_-_파생상품관련충당금파일0910_v2(영광스텐반영후)_Hana 2011-1 Program_Data Disk_Pool B_v2(v5-1더밸류-이교민) 6" xfId="2818" xr:uid="{00000000-0005-0000-0000-0000C2290000}"/>
    <cellStyle name="_-* #,##0_-;-* #,##0_-;_-* &quot;-&quot;_-;_-@_-_파생상품관련충당금파일0910_v2(영광스텐반영후)_Hana 2011-1 Program_Data Disk_Pool B_v2(v5-1더밸류-이교민) 6 2" xfId="17906" xr:uid="{00000000-0005-0000-0000-0000C3290000}"/>
    <cellStyle name="_-* #,##0_-;-* #,##0_-;_-* &quot;-&quot;_-;_-@_-_파생상품관련충당금파일0910_v2(영광스텐반영후)_Hana 2011-1 Program_Data Disk_Pool B_v2(v5-1더밸류-이교민) 6 2 2" xfId="28240" xr:uid="{00000000-0005-0000-0000-0000C4290000}"/>
    <cellStyle name="_-* #,##0_-;-* #,##0_-;_-* &quot;-&quot;_-;_-@_-_파생상품관련충당금파일0910_v2(영광스텐반영후)_Hana 2011-1 Program_Data Disk_Pool B_v2(v5-1더밸류-이교민) 6 3" xfId="24033" xr:uid="{00000000-0005-0000-0000-0000C5290000}"/>
    <cellStyle name="_-* #,##0_-;-* #,##0_-;_-* &quot;-&quot;_-;_-@_-_파생상품관련충당금파일0910_v2(영광스텐반영후)_Hana 2011-1 Program_Data Disk_Pool B_v2(v5-1더밸류-이교민) 7" xfId="2819" xr:uid="{00000000-0005-0000-0000-0000C6290000}"/>
    <cellStyle name="_-* #,##0_-;-* #,##0_-;_-* &quot;-&quot;_-;_-@_-_파생상품관련충당금파일0910_v2(영광스텐반영후)_Hana 2011-1 Program_Data Disk_Pool B_v2(v5-1더밸류-이교민) 7 2" xfId="17907" xr:uid="{00000000-0005-0000-0000-0000C7290000}"/>
    <cellStyle name="_-* #,##0_-;-* #,##0_-;_-* &quot;-&quot;_-;_-@_-_파생상품관련충당금파일0910_v2(영광스텐반영후)_Hana 2011-1 Program_Data Disk_Pool B_v2(v5-1더밸류-이교민) 7 2 2" xfId="28241" xr:uid="{00000000-0005-0000-0000-0000C8290000}"/>
    <cellStyle name="_-* #,##0_-;-* #,##0_-;_-* &quot;-&quot;_-;_-@_-_파생상품관련충당금파일0910_v2(영광스텐반영후)_Hana 2011-1 Program_Data Disk_Pool B_v2(v5-1더밸류-이교민) 7 3" xfId="24034" xr:uid="{00000000-0005-0000-0000-0000C9290000}"/>
    <cellStyle name="_-* #,##0_-;-* #,##0_-;_-* &quot;-&quot;_-;_-@_-_파생상품관련충당금파일0910_v2(영광스텐반영후)_Hana 2011-1 Program_Data Disk_Pool B_v2(v5-1더밸류-이교민) 8" xfId="17895" xr:uid="{00000000-0005-0000-0000-0000CA290000}"/>
    <cellStyle name="_-* #,##0_-;-* #,##0_-;_-* &quot;-&quot;_-;_-@_-_파생상품관련충당금파일0910_v2(영광스텐반영후)_Hana 2011-1 Program_Data Disk_Pool B_v2(v5-1더밸류-이교민) 8 2" xfId="28229" xr:uid="{00000000-0005-0000-0000-0000CB290000}"/>
    <cellStyle name="_-* #,##0_-;-* #,##0_-;_-* &quot;-&quot;_-;_-@_-_파생상품관련충당금파일0910_v2(영광스텐반영후)_Hana 2011-1 Program_Data Disk_Pool B_v2(v5-1더밸류-이교민) 9" xfId="24022" xr:uid="{00000000-0005-0000-0000-0000CC290000}"/>
    <cellStyle name="_-* #,##0_-;-* #,##0_-;_-* &quot;-&quot;_-;_-@_-_파생상품관련충당금파일0910_v2(영광스텐반영후)_Hana 2011-1 Program_Data Disk_Pool B_v2(v5-1더밸류-이교민)_SHB 2011-2 Program_Data Disk_Pool C,B_v1(v2더밸류_이교민)" xfId="2820" xr:uid="{00000000-0005-0000-0000-0000CD290000}"/>
    <cellStyle name="_-* #,##0_-;-* #,##0_-;_-* &quot;-&quot;_-;_-@_-_파생상품관련충당금파일0910_v2(영광스텐반영후)_Hana 2011-1 Program_Data Disk_Pool B_v2(v5-1더밸류-이교민)_SHB 2011-2 Program_Data Disk_Pool C,B_v1(v2더밸류_이교민) 2" xfId="2821" xr:uid="{00000000-0005-0000-0000-0000CE290000}"/>
    <cellStyle name="_-* #,##0_-;-* #,##0_-;_-* &quot;-&quot;_-;_-@_-_파생상품관련충당금파일0910_v2(영광스텐반영후)_Hana 2011-1 Program_Data Disk_Pool B_v2(v5-1더밸류-이교민)_SHB 2011-2 Program_Data Disk_Pool C,B_v1(v2더밸류_이교민) 2 2" xfId="2822" xr:uid="{00000000-0005-0000-0000-0000CF290000}"/>
    <cellStyle name="_-* #,##0_-;-* #,##0_-;_-* &quot;-&quot;_-;_-@_-_파생상품관련충당금파일0910_v2(영광스텐반영후)_Hana 2011-1 Program_Data Disk_Pool B_v2(v5-1더밸류-이교민)_SHB 2011-2 Program_Data Disk_Pool C,B_v1(v2더밸류_이교민) 2 2 2" xfId="17910" xr:uid="{00000000-0005-0000-0000-0000D0290000}"/>
    <cellStyle name="_-* #,##0_-;-* #,##0_-;_-* &quot;-&quot;_-;_-@_-_파생상품관련충당금파일0910_v2(영광스텐반영후)_Hana 2011-1 Program_Data Disk_Pool B_v2(v5-1더밸류-이교민)_SHB 2011-2 Program_Data Disk_Pool C,B_v1(v2더밸류_이교민) 2 2 2 2" xfId="28244" xr:uid="{00000000-0005-0000-0000-0000D1290000}"/>
    <cellStyle name="_-* #,##0_-;-* #,##0_-;_-* &quot;-&quot;_-;_-@_-_파생상품관련충당금파일0910_v2(영광스텐반영후)_Hana 2011-1 Program_Data Disk_Pool B_v2(v5-1더밸류-이교민)_SHB 2011-2 Program_Data Disk_Pool C,B_v1(v2더밸류_이교민) 2 2 3" xfId="24037" xr:uid="{00000000-0005-0000-0000-0000D2290000}"/>
    <cellStyle name="_-* #,##0_-;-* #,##0_-;_-* &quot;-&quot;_-;_-@_-_파생상품관련충당금파일0910_v2(영광스텐반영후)_Hana 2011-1 Program_Data Disk_Pool B_v2(v5-1더밸류-이교민)_SHB 2011-2 Program_Data Disk_Pool C,B_v1(v2더밸류_이교민) 2 3" xfId="2823" xr:uid="{00000000-0005-0000-0000-0000D3290000}"/>
    <cellStyle name="_-* #,##0_-;-* #,##0_-;_-* &quot;-&quot;_-;_-@_-_파생상품관련충당금파일0910_v2(영광스텐반영후)_Hana 2011-1 Program_Data Disk_Pool B_v2(v5-1더밸류-이교민)_SHB 2011-2 Program_Data Disk_Pool C,B_v1(v2더밸류_이교민) 2 3 2" xfId="17911" xr:uid="{00000000-0005-0000-0000-0000D4290000}"/>
    <cellStyle name="_-* #,##0_-;-* #,##0_-;_-* &quot;-&quot;_-;_-@_-_파생상품관련충당금파일0910_v2(영광스텐반영후)_Hana 2011-1 Program_Data Disk_Pool B_v2(v5-1더밸류-이교민)_SHB 2011-2 Program_Data Disk_Pool C,B_v1(v2더밸류_이교민) 2 3 2 2" xfId="28245" xr:uid="{00000000-0005-0000-0000-0000D5290000}"/>
    <cellStyle name="_-* #,##0_-;-* #,##0_-;_-* &quot;-&quot;_-;_-@_-_파생상품관련충당금파일0910_v2(영광스텐반영후)_Hana 2011-1 Program_Data Disk_Pool B_v2(v5-1더밸류-이교민)_SHB 2011-2 Program_Data Disk_Pool C,B_v1(v2더밸류_이교민) 2 3 3" xfId="24038" xr:uid="{00000000-0005-0000-0000-0000D6290000}"/>
    <cellStyle name="_-* #,##0_-;-* #,##0_-;_-* &quot;-&quot;_-;_-@_-_파생상품관련충당금파일0910_v2(영광스텐반영후)_Hana 2011-1 Program_Data Disk_Pool B_v2(v5-1더밸류-이교민)_SHB 2011-2 Program_Data Disk_Pool C,B_v1(v2더밸류_이교민) 2 4" xfId="17909" xr:uid="{00000000-0005-0000-0000-0000D7290000}"/>
    <cellStyle name="_-* #,##0_-;-* #,##0_-;_-* &quot;-&quot;_-;_-@_-_파생상품관련충당금파일0910_v2(영광스텐반영후)_Hana 2011-1 Program_Data Disk_Pool B_v2(v5-1더밸류-이교민)_SHB 2011-2 Program_Data Disk_Pool C,B_v1(v2더밸류_이교민) 2 4 2" xfId="28243" xr:uid="{00000000-0005-0000-0000-0000D8290000}"/>
    <cellStyle name="_-* #,##0_-;-* #,##0_-;_-* &quot;-&quot;_-;_-@_-_파생상품관련충당금파일0910_v2(영광스텐반영후)_Hana 2011-1 Program_Data Disk_Pool B_v2(v5-1더밸류-이교민)_SHB 2011-2 Program_Data Disk_Pool C,B_v1(v2더밸류_이교민) 2 5" xfId="24036" xr:uid="{00000000-0005-0000-0000-0000D9290000}"/>
    <cellStyle name="_-* #,##0_-;-* #,##0_-;_-* &quot;-&quot;_-;_-@_-_파생상품관련충당금파일0910_v2(영광스텐반영후)_Hana 2011-1 Program_Data Disk_Pool B_v2(v5-1더밸류-이교민)_SHB 2011-2 Program_Data Disk_Pool C,B_v1(v2더밸류_이교민) 3" xfId="2824" xr:uid="{00000000-0005-0000-0000-0000DA290000}"/>
    <cellStyle name="_-* #,##0_-;-* #,##0_-;_-* &quot;-&quot;_-;_-@_-_파생상품관련충당금파일0910_v2(영광스텐반영후)_Hana 2011-1 Program_Data Disk_Pool B_v2(v5-1더밸류-이교민)_SHB 2011-2 Program_Data Disk_Pool C,B_v1(v2더밸류_이교민) 3 2" xfId="2825" xr:uid="{00000000-0005-0000-0000-0000DB290000}"/>
    <cellStyle name="_-* #,##0_-;-* #,##0_-;_-* &quot;-&quot;_-;_-@_-_파생상품관련충당금파일0910_v2(영광스텐반영후)_Hana 2011-1 Program_Data Disk_Pool B_v2(v5-1더밸류-이교민)_SHB 2011-2 Program_Data Disk_Pool C,B_v1(v2더밸류_이교민) 3 2 2" xfId="17913" xr:uid="{00000000-0005-0000-0000-0000DC290000}"/>
    <cellStyle name="_-* #,##0_-;-* #,##0_-;_-* &quot;-&quot;_-;_-@_-_파생상품관련충당금파일0910_v2(영광스텐반영후)_Hana 2011-1 Program_Data Disk_Pool B_v2(v5-1더밸류-이교민)_SHB 2011-2 Program_Data Disk_Pool C,B_v1(v2더밸류_이교민) 3 2 2 2" xfId="28247" xr:uid="{00000000-0005-0000-0000-0000DD290000}"/>
    <cellStyle name="_-* #,##0_-;-* #,##0_-;_-* &quot;-&quot;_-;_-@_-_파생상품관련충당금파일0910_v2(영광스텐반영후)_Hana 2011-1 Program_Data Disk_Pool B_v2(v5-1더밸류-이교민)_SHB 2011-2 Program_Data Disk_Pool C,B_v1(v2더밸류_이교민) 3 2 3" xfId="24040" xr:uid="{00000000-0005-0000-0000-0000DE290000}"/>
    <cellStyle name="_-* #,##0_-;-* #,##0_-;_-* &quot;-&quot;_-;_-@_-_파생상품관련충당금파일0910_v2(영광스텐반영후)_Hana 2011-1 Program_Data Disk_Pool B_v2(v5-1더밸류-이교민)_SHB 2011-2 Program_Data Disk_Pool C,B_v1(v2더밸류_이교민) 3 3" xfId="2826" xr:uid="{00000000-0005-0000-0000-0000DF290000}"/>
    <cellStyle name="_-* #,##0_-;-* #,##0_-;_-* &quot;-&quot;_-;_-@_-_파생상품관련충당금파일0910_v2(영광스텐반영후)_Hana 2011-1 Program_Data Disk_Pool B_v2(v5-1더밸류-이교민)_SHB 2011-2 Program_Data Disk_Pool C,B_v1(v2더밸류_이교민) 3 3 2" xfId="17914" xr:uid="{00000000-0005-0000-0000-0000E0290000}"/>
    <cellStyle name="_-* #,##0_-;-* #,##0_-;_-* &quot;-&quot;_-;_-@_-_파생상품관련충당금파일0910_v2(영광스텐반영후)_Hana 2011-1 Program_Data Disk_Pool B_v2(v5-1더밸류-이교민)_SHB 2011-2 Program_Data Disk_Pool C,B_v1(v2더밸류_이교민) 3 3 2 2" xfId="28248" xr:uid="{00000000-0005-0000-0000-0000E1290000}"/>
    <cellStyle name="_-* #,##0_-;-* #,##0_-;_-* &quot;-&quot;_-;_-@_-_파생상품관련충당금파일0910_v2(영광스텐반영후)_Hana 2011-1 Program_Data Disk_Pool B_v2(v5-1더밸류-이교민)_SHB 2011-2 Program_Data Disk_Pool C,B_v1(v2더밸류_이교민) 3 3 3" xfId="24041" xr:uid="{00000000-0005-0000-0000-0000E2290000}"/>
    <cellStyle name="_-* #,##0_-;-* #,##0_-;_-* &quot;-&quot;_-;_-@_-_파생상품관련충당금파일0910_v2(영광스텐반영후)_Hana 2011-1 Program_Data Disk_Pool B_v2(v5-1더밸류-이교민)_SHB 2011-2 Program_Data Disk_Pool C,B_v1(v2더밸류_이교민) 3 4" xfId="17912" xr:uid="{00000000-0005-0000-0000-0000E3290000}"/>
    <cellStyle name="_-* #,##0_-;-* #,##0_-;_-* &quot;-&quot;_-;_-@_-_파생상품관련충당금파일0910_v2(영광스텐반영후)_Hana 2011-1 Program_Data Disk_Pool B_v2(v5-1더밸류-이교민)_SHB 2011-2 Program_Data Disk_Pool C,B_v1(v2더밸류_이교민) 3 4 2" xfId="28246" xr:uid="{00000000-0005-0000-0000-0000E4290000}"/>
    <cellStyle name="_-* #,##0_-;-* #,##0_-;_-* &quot;-&quot;_-;_-@_-_파생상품관련충당금파일0910_v2(영광스텐반영후)_Hana 2011-1 Program_Data Disk_Pool B_v2(v5-1더밸류-이교민)_SHB 2011-2 Program_Data Disk_Pool C,B_v1(v2더밸류_이교민) 3 5" xfId="24039" xr:uid="{00000000-0005-0000-0000-0000E5290000}"/>
    <cellStyle name="_-* #,##0_-;-* #,##0_-;_-* &quot;-&quot;_-;_-@_-_파생상품관련충당금파일0910_v2(영광스텐반영후)_Hana 2011-1 Program_Data Disk_Pool B_v2(v5-1더밸류-이교민)_SHB 2011-2 Program_Data Disk_Pool C,B_v1(v2더밸류_이교민) 4" xfId="2827" xr:uid="{00000000-0005-0000-0000-0000E6290000}"/>
    <cellStyle name="_-* #,##0_-;-* #,##0_-;_-* &quot;-&quot;_-;_-@_-_파생상품관련충당금파일0910_v2(영광스텐반영후)_Hana 2011-1 Program_Data Disk_Pool B_v2(v5-1더밸류-이교민)_SHB 2011-2 Program_Data Disk_Pool C,B_v1(v2더밸류_이교민) 4 2" xfId="2828" xr:uid="{00000000-0005-0000-0000-0000E7290000}"/>
    <cellStyle name="_-* #,##0_-;-* #,##0_-;_-* &quot;-&quot;_-;_-@_-_파생상품관련충당금파일0910_v2(영광스텐반영후)_Hana 2011-1 Program_Data Disk_Pool B_v2(v5-1더밸류-이교민)_SHB 2011-2 Program_Data Disk_Pool C,B_v1(v2더밸류_이교민) 4 2 2" xfId="17916" xr:uid="{00000000-0005-0000-0000-0000E8290000}"/>
    <cellStyle name="_-* #,##0_-;-* #,##0_-;_-* &quot;-&quot;_-;_-@_-_파생상품관련충당금파일0910_v2(영광스텐반영후)_Hana 2011-1 Program_Data Disk_Pool B_v2(v5-1더밸류-이교민)_SHB 2011-2 Program_Data Disk_Pool C,B_v1(v2더밸류_이교민) 4 2 2 2" xfId="28250" xr:uid="{00000000-0005-0000-0000-0000E9290000}"/>
    <cellStyle name="_-* #,##0_-;-* #,##0_-;_-* &quot;-&quot;_-;_-@_-_파생상품관련충당금파일0910_v2(영광스텐반영후)_Hana 2011-1 Program_Data Disk_Pool B_v2(v5-1더밸류-이교민)_SHB 2011-2 Program_Data Disk_Pool C,B_v1(v2더밸류_이교민) 4 2 3" xfId="24043" xr:uid="{00000000-0005-0000-0000-0000EA290000}"/>
    <cellStyle name="_-* #,##0_-;-* #,##0_-;_-* &quot;-&quot;_-;_-@_-_파생상품관련충당금파일0910_v2(영광스텐반영후)_Hana 2011-1 Program_Data Disk_Pool B_v2(v5-1더밸류-이교민)_SHB 2011-2 Program_Data Disk_Pool C,B_v1(v2더밸류_이교민) 4 3" xfId="2829" xr:uid="{00000000-0005-0000-0000-0000EB290000}"/>
    <cellStyle name="_-* #,##0_-;-* #,##0_-;_-* &quot;-&quot;_-;_-@_-_파생상품관련충당금파일0910_v2(영광스텐반영후)_Hana 2011-1 Program_Data Disk_Pool B_v2(v5-1더밸류-이교민)_SHB 2011-2 Program_Data Disk_Pool C,B_v1(v2더밸류_이교민) 4 3 2" xfId="17917" xr:uid="{00000000-0005-0000-0000-0000EC290000}"/>
    <cellStyle name="_-* #,##0_-;-* #,##0_-;_-* &quot;-&quot;_-;_-@_-_파생상품관련충당금파일0910_v2(영광스텐반영후)_Hana 2011-1 Program_Data Disk_Pool B_v2(v5-1더밸류-이교민)_SHB 2011-2 Program_Data Disk_Pool C,B_v1(v2더밸류_이교민) 4 3 2 2" xfId="28251" xr:uid="{00000000-0005-0000-0000-0000ED290000}"/>
    <cellStyle name="_-* #,##0_-;-* #,##0_-;_-* &quot;-&quot;_-;_-@_-_파생상품관련충당금파일0910_v2(영광스텐반영후)_Hana 2011-1 Program_Data Disk_Pool B_v2(v5-1더밸류-이교민)_SHB 2011-2 Program_Data Disk_Pool C,B_v1(v2더밸류_이교민) 4 3 3" xfId="24044" xr:uid="{00000000-0005-0000-0000-0000EE290000}"/>
    <cellStyle name="_-* #,##0_-;-* #,##0_-;_-* &quot;-&quot;_-;_-@_-_파생상품관련충당금파일0910_v2(영광스텐반영후)_Hana 2011-1 Program_Data Disk_Pool B_v2(v5-1더밸류-이교민)_SHB 2011-2 Program_Data Disk_Pool C,B_v1(v2더밸류_이교민) 4 4" xfId="17915" xr:uid="{00000000-0005-0000-0000-0000EF290000}"/>
    <cellStyle name="_-* #,##0_-;-* #,##0_-;_-* &quot;-&quot;_-;_-@_-_파생상품관련충당금파일0910_v2(영광스텐반영후)_Hana 2011-1 Program_Data Disk_Pool B_v2(v5-1더밸류-이교민)_SHB 2011-2 Program_Data Disk_Pool C,B_v1(v2더밸류_이교민) 4 4 2" xfId="28249" xr:uid="{00000000-0005-0000-0000-0000F0290000}"/>
    <cellStyle name="_-* #,##0_-;-* #,##0_-;_-* &quot;-&quot;_-;_-@_-_파생상품관련충당금파일0910_v2(영광스텐반영후)_Hana 2011-1 Program_Data Disk_Pool B_v2(v5-1더밸류-이교민)_SHB 2011-2 Program_Data Disk_Pool C,B_v1(v2더밸류_이교민) 4 5" xfId="24042" xr:uid="{00000000-0005-0000-0000-0000F1290000}"/>
    <cellStyle name="_-* #,##0_-;-* #,##0_-;_-* &quot;-&quot;_-;_-@_-_파생상품관련충당금파일0910_v2(영광스텐반영후)_Hana 2011-1 Program_Data Disk_Pool B_v2(v5-1더밸류-이교민)_SHB 2011-2 Program_Data Disk_Pool C,B_v1(v2더밸류_이교민) 5" xfId="2830" xr:uid="{00000000-0005-0000-0000-0000F2290000}"/>
    <cellStyle name="_-* #,##0_-;-* #,##0_-;_-* &quot;-&quot;_-;_-@_-_파생상품관련충당금파일0910_v2(영광스텐반영후)_Hana 2011-1 Program_Data Disk_Pool B_v2(v5-1더밸류-이교민)_SHB 2011-2 Program_Data Disk_Pool C,B_v1(v2더밸류_이교민) 5 2" xfId="17918" xr:uid="{00000000-0005-0000-0000-0000F3290000}"/>
    <cellStyle name="_-* #,##0_-;-* #,##0_-;_-* &quot;-&quot;_-;_-@_-_파생상품관련충당금파일0910_v2(영광스텐반영후)_Hana 2011-1 Program_Data Disk_Pool B_v2(v5-1더밸류-이교민)_SHB 2011-2 Program_Data Disk_Pool C,B_v1(v2더밸류_이교민) 5 2 2" xfId="28252" xr:uid="{00000000-0005-0000-0000-0000F4290000}"/>
    <cellStyle name="_-* #,##0_-;-* #,##0_-;_-* &quot;-&quot;_-;_-@_-_파생상품관련충당금파일0910_v2(영광스텐반영후)_Hana 2011-1 Program_Data Disk_Pool B_v2(v5-1더밸류-이교민)_SHB 2011-2 Program_Data Disk_Pool C,B_v1(v2더밸류_이교민) 5 3" xfId="24045" xr:uid="{00000000-0005-0000-0000-0000F5290000}"/>
    <cellStyle name="_-* #,##0_-;-* #,##0_-;_-* &quot;-&quot;_-;_-@_-_파생상품관련충당금파일0910_v2(영광스텐반영후)_Hana 2011-1 Program_Data Disk_Pool B_v2(v5-1더밸류-이교민)_SHB 2011-2 Program_Data Disk_Pool C,B_v1(v2더밸류_이교민) 6" xfId="2831" xr:uid="{00000000-0005-0000-0000-0000F6290000}"/>
    <cellStyle name="_-* #,##0_-;-* #,##0_-;_-* &quot;-&quot;_-;_-@_-_파생상품관련충당금파일0910_v2(영광스텐반영후)_Hana 2011-1 Program_Data Disk_Pool B_v2(v5-1더밸류-이교민)_SHB 2011-2 Program_Data Disk_Pool C,B_v1(v2더밸류_이교민) 6 2" xfId="17919" xr:uid="{00000000-0005-0000-0000-0000F7290000}"/>
    <cellStyle name="_-* #,##0_-;-* #,##0_-;_-* &quot;-&quot;_-;_-@_-_파생상품관련충당금파일0910_v2(영광스텐반영후)_Hana 2011-1 Program_Data Disk_Pool B_v2(v5-1더밸류-이교민)_SHB 2011-2 Program_Data Disk_Pool C,B_v1(v2더밸류_이교민) 6 2 2" xfId="28253" xr:uid="{00000000-0005-0000-0000-0000F8290000}"/>
    <cellStyle name="_-* #,##0_-;-* #,##0_-;_-* &quot;-&quot;_-;_-@_-_파생상품관련충당금파일0910_v2(영광스텐반영후)_Hana 2011-1 Program_Data Disk_Pool B_v2(v5-1더밸류-이교민)_SHB 2011-2 Program_Data Disk_Pool C,B_v1(v2더밸류_이교민) 6 3" xfId="24046" xr:uid="{00000000-0005-0000-0000-0000F9290000}"/>
    <cellStyle name="_-* #,##0_-;-* #,##0_-;_-* &quot;-&quot;_-;_-@_-_파생상품관련충당금파일0910_v2(영광스텐반영후)_Hana 2011-1 Program_Data Disk_Pool B_v2(v5-1더밸류-이교민)_SHB 2011-2 Program_Data Disk_Pool C,B_v1(v2더밸류_이교민) 7" xfId="2832" xr:uid="{00000000-0005-0000-0000-0000FA290000}"/>
    <cellStyle name="_-* #,##0_-;-* #,##0_-;_-* &quot;-&quot;_-;_-@_-_파생상품관련충당금파일0910_v2(영광스텐반영후)_Hana 2011-1 Program_Data Disk_Pool B_v2(v5-1더밸류-이교민)_SHB 2011-2 Program_Data Disk_Pool C,B_v1(v2더밸류_이교민) 7 2" xfId="17920" xr:uid="{00000000-0005-0000-0000-0000FB290000}"/>
    <cellStyle name="_-* #,##0_-;-* #,##0_-;_-* &quot;-&quot;_-;_-@_-_파생상품관련충당금파일0910_v2(영광스텐반영후)_Hana 2011-1 Program_Data Disk_Pool B_v2(v5-1더밸류-이교민)_SHB 2011-2 Program_Data Disk_Pool C,B_v1(v2더밸류_이교민) 7 2 2" xfId="28254" xr:uid="{00000000-0005-0000-0000-0000FC290000}"/>
    <cellStyle name="_-* #,##0_-;-* #,##0_-;_-* &quot;-&quot;_-;_-@_-_파생상품관련충당금파일0910_v2(영광스텐반영후)_Hana 2011-1 Program_Data Disk_Pool B_v2(v5-1더밸류-이교민)_SHB 2011-2 Program_Data Disk_Pool C,B_v1(v2더밸류_이교민) 7 3" xfId="24047" xr:uid="{00000000-0005-0000-0000-0000FD290000}"/>
    <cellStyle name="_-* #,##0_-;-* #,##0_-;_-* &quot;-&quot;_-;_-@_-_파생상품관련충당금파일0910_v2(영광스텐반영후)_Hana 2011-1 Program_Data Disk_Pool B_v2(v5-1더밸류-이교민)_SHB 2011-2 Program_Data Disk_Pool C,B_v1(v2더밸류_이교민) 8" xfId="17908" xr:uid="{00000000-0005-0000-0000-0000FE290000}"/>
    <cellStyle name="_-* #,##0_-;-* #,##0_-;_-* &quot;-&quot;_-;_-@_-_파생상품관련충당금파일0910_v2(영광스텐반영후)_Hana 2011-1 Program_Data Disk_Pool B_v2(v5-1더밸류-이교민)_SHB 2011-2 Program_Data Disk_Pool C,B_v1(v2더밸류_이교민) 8 2" xfId="28242" xr:uid="{00000000-0005-0000-0000-0000FF290000}"/>
    <cellStyle name="_-* #,##0_-;-* #,##0_-;_-* &quot;-&quot;_-;_-@_-_파생상품관련충당금파일0910_v2(영광스텐반영후)_Hana 2011-1 Program_Data Disk_Pool B_v2(v5-1더밸류-이교민)_SHB 2011-2 Program_Data Disk_Pool C,B_v1(v2더밸류_이교민) 9" xfId="24035" xr:uid="{00000000-0005-0000-0000-0000002A0000}"/>
    <cellStyle name="_-* #,##0_-;-* #,##0_-;_-* &quot;-&quot;_-;_-@_-_파생상품관련충당금파일0910_v2(영광스텐반영후)_Hana 2011-1 Program_Data Disk_Pool B_v2(v5-1더밸류-이교민)_차주명관리_20110726_v1" xfId="2833" xr:uid="{00000000-0005-0000-0000-0000012A0000}"/>
    <cellStyle name="_-* #,##0_-;-* #,##0_-;_-* &quot;-&quot;_-;_-@_-_파생상품관련충당금파일0910_v2(영광스텐반영후)_Hana 2011-1 Program_Data Disk_Pool B_v2(v5-1더밸류-이교민)_차주명관리_20110726_v1 2" xfId="2834" xr:uid="{00000000-0005-0000-0000-0000022A0000}"/>
    <cellStyle name="_-* #,##0_-;-* #,##0_-;_-* &quot;-&quot;_-;_-@_-_파생상품관련충당금파일0910_v2(영광스텐반영후)_Hana 2011-1 Program_Data Disk_Pool B_v2(v5-1더밸류-이교민)_차주명관리_20110726_v1 2 2" xfId="2835" xr:uid="{00000000-0005-0000-0000-0000032A0000}"/>
    <cellStyle name="_-* #,##0_-;-* #,##0_-;_-* &quot;-&quot;_-;_-@_-_파생상품관련충당금파일0910_v2(영광스텐반영후)_Hana 2011-1 Program_Data Disk_Pool B_v2(v5-1더밸류-이교민)_차주명관리_20110726_v1 2 2 2" xfId="17923" xr:uid="{00000000-0005-0000-0000-0000042A0000}"/>
    <cellStyle name="_-* #,##0_-;-* #,##0_-;_-* &quot;-&quot;_-;_-@_-_파생상품관련충당금파일0910_v2(영광스텐반영후)_Hana 2011-1 Program_Data Disk_Pool B_v2(v5-1더밸류-이교민)_차주명관리_20110726_v1 2 2 2 2" xfId="28257" xr:uid="{00000000-0005-0000-0000-0000052A0000}"/>
    <cellStyle name="_-* #,##0_-;-* #,##0_-;_-* &quot;-&quot;_-;_-@_-_파생상품관련충당금파일0910_v2(영광스텐반영후)_Hana 2011-1 Program_Data Disk_Pool B_v2(v5-1더밸류-이교민)_차주명관리_20110726_v1 2 2 3" xfId="24050" xr:uid="{00000000-0005-0000-0000-0000062A0000}"/>
    <cellStyle name="_-* #,##0_-;-* #,##0_-;_-* &quot;-&quot;_-;_-@_-_파생상품관련충당금파일0910_v2(영광스텐반영후)_Hana 2011-1 Program_Data Disk_Pool B_v2(v5-1더밸류-이교민)_차주명관리_20110726_v1 2 3" xfId="2836" xr:uid="{00000000-0005-0000-0000-0000072A0000}"/>
    <cellStyle name="_-* #,##0_-;-* #,##0_-;_-* &quot;-&quot;_-;_-@_-_파생상품관련충당금파일0910_v2(영광스텐반영후)_Hana 2011-1 Program_Data Disk_Pool B_v2(v5-1더밸류-이교민)_차주명관리_20110726_v1 2 3 2" xfId="17924" xr:uid="{00000000-0005-0000-0000-0000082A0000}"/>
    <cellStyle name="_-* #,##0_-;-* #,##0_-;_-* &quot;-&quot;_-;_-@_-_파생상품관련충당금파일0910_v2(영광스텐반영후)_Hana 2011-1 Program_Data Disk_Pool B_v2(v5-1더밸류-이교민)_차주명관리_20110726_v1 2 3 2 2" xfId="28258" xr:uid="{00000000-0005-0000-0000-0000092A0000}"/>
    <cellStyle name="_-* #,##0_-;-* #,##0_-;_-* &quot;-&quot;_-;_-@_-_파생상품관련충당금파일0910_v2(영광스텐반영후)_Hana 2011-1 Program_Data Disk_Pool B_v2(v5-1더밸류-이교민)_차주명관리_20110726_v1 2 3 3" xfId="24051" xr:uid="{00000000-0005-0000-0000-00000A2A0000}"/>
    <cellStyle name="_-* #,##0_-;-* #,##0_-;_-* &quot;-&quot;_-;_-@_-_파생상품관련충당금파일0910_v2(영광스텐반영후)_Hana 2011-1 Program_Data Disk_Pool B_v2(v5-1더밸류-이교민)_차주명관리_20110726_v1 2 4" xfId="17922" xr:uid="{00000000-0005-0000-0000-00000B2A0000}"/>
    <cellStyle name="_-* #,##0_-;-* #,##0_-;_-* &quot;-&quot;_-;_-@_-_파생상품관련충당금파일0910_v2(영광스텐반영후)_Hana 2011-1 Program_Data Disk_Pool B_v2(v5-1더밸류-이교민)_차주명관리_20110726_v1 2 4 2" xfId="28256" xr:uid="{00000000-0005-0000-0000-00000C2A0000}"/>
    <cellStyle name="_-* #,##0_-;-* #,##0_-;_-* &quot;-&quot;_-;_-@_-_파생상품관련충당금파일0910_v2(영광스텐반영후)_Hana 2011-1 Program_Data Disk_Pool B_v2(v5-1더밸류-이교민)_차주명관리_20110726_v1 2 5" xfId="24049" xr:uid="{00000000-0005-0000-0000-00000D2A0000}"/>
    <cellStyle name="_-* #,##0_-;-* #,##0_-;_-* &quot;-&quot;_-;_-@_-_파생상품관련충당금파일0910_v2(영광스텐반영후)_Hana 2011-1 Program_Data Disk_Pool B_v2(v5-1더밸류-이교민)_차주명관리_20110726_v1 3" xfId="2837" xr:uid="{00000000-0005-0000-0000-00000E2A0000}"/>
    <cellStyle name="_-* #,##0_-;-* #,##0_-;_-* &quot;-&quot;_-;_-@_-_파생상품관련충당금파일0910_v2(영광스텐반영후)_Hana 2011-1 Program_Data Disk_Pool B_v2(v5-1더밸류-이교민)_차주명관리_20110726_v1 3 2" xfId="2838" xr:uid="{00000000-0005-0000-0000-00000F2A0000}"/>
    <cellStyle name="_-* #,##0_-;-* #,##0_-;_-* &quot;-&quot;_-;_-@_-_파생상품관련충당금파일0910_v2(영광스텐반영후)_Hana 2011-1 Program_Data Disk_Pool B_v2(v5-1더밸류-이교민)_차주명관리_20110726_v1 3 2 2" xfId="17926" xr:uid="{00000000-0005-0000-0000-0000102A0000}"/>
    <cellStyle name="_-* #,##0_-;-* #,##0_-;_-* &quot;-&quot;_-;_-@_-_파생상품관련충당금파일0910_v2(영광스텐반영후)_Hana 2011-1 Program_Data Disk_Pool B_v2(v5-1더밸류-이교민)_차주명관리_20110726_v1 3 2 2 2" xfId="28260" xr:uid="{00000000-0005-0000-0000-0000112A0000}"/>
    <cellStyle name="_-* #,##0_-;-* #,##0_-;_-* &quot;-&quot;_-;_-@_-_파생상품관련충당금파일0910_v2(영광스텐반영후)_Hana 2011-1 Program_Data Disk_Pool B_v2(v5-1더밸류-이교민)_차주명관리_20110726_v1 3 2 3" xfId="24053" xr:uid="{00000000-0005-0000-0000-0000122A0000}"/>
    <cellStyle name="_-* #,##0_-;-* #,##0_-;_-* &quot;-&quot;_-;_-@_-_파생상품관련충당금파일0910_v2(영광스텐반영후)_Hana 2011-1 Program_Data Disk_Pool B_v2(v5-1더밸류-이교민)_차주명관리_20110726_v1 3 3" xfId="2839" xr:uid="{00000000-0005-0000-0000-0000132A0000}"/>
    <cellStyle name="_-* #,##0_-;-* #,##0_-;_-* &quot;-&quot;_-;_-@_-_파생상품관련충당금파일0910_v2(영광스텐반영후)_Hana 2011-1 Program_Data Disk_Pool B_v2(v5-1더밸류-이교민)_차주명관리_20110726_v1 3 3 2" xfId="17927" xr:uid="{00000000-0005-0000-0000-0000142A0000}"/>
    <cellStyle name="_-* #,##0_-;-* #,##0_-;_-* &quot;-&quot;_-;_-@_-_파생상품관련충당금파일0910_v2(영광스텐반영후)_Hana 2011-1 Program_Data Disk_Pool B_v2(v5-1더밸류-이교민)_차주명관리_20110726_v1 3 3 2 2" xfId="28261" xr:uid="{00000000-0005-0000-0000-0000152A0000}"/>
    <cellStyle name="_-* #,##0_-;-* #,##0_-;_-* &quot;-&quot;_-;_-@_-_파생상품관련충당금파일0910_v2(영광스텐반영후)_Hana 2011-1 Program_Data Disk_Pool B_v2(v5-1더밸류-이교민)_차주명관리_20110726_v1 3 3 3" xfId="24054" xr:uid="{00000000-0005-0000-0000-0000162A0000}"/>
    <cellStyle name="_-* #,##0_-;-* #,##0_-;_-* &quot;-&quot;_-;_-@_-_파생상품관련충당금파일0910_v2(영광스텐반영후)_Hana 2011-1 Program_Data Disk_Pool B_v2(v5-1더밸류-이교민)_차주명관리_20110726_v1 3 4" xfId="17925" xr:uid="{00000000-0005-0000-0000-0000172A0000}"/>
    <cellStyle name="_-* #,##0_-;-* #,##0_-;_-* &quot;-&quot;_-;_-@_-_파생상품관련충당금파일0910_v2(영광스텐반영후)_Hana 2011-1 Program_Data Disk_Pool B_v2(v5-1더밸류-이교민)_차주명관리_20110726_v1 3 4 2" xfId="28259" xr:uid="{00000000-0005-0000-0000-0000182A0000}"/>
    <cellStyle name="_-* #,##0_-;-* #,##0_-;_-* &quot;-&quot;_-;_-@_-_파생상품관련충당금파일0910_v2(영광스텐반영후)_Hana 2011-1 Program_Data Disk_Pool B_v2(v5-1더밸류-이교민)_차주명관리_20110726_v1 3 5" xfId="24052" xr:uid="{00000000-0005-0000-0000-0000192A0000}"/>
    <cellStyle name="_-* #,##0_-;-* #,##0_-;_-* &quot;-&quot;_-;_-@_-_파생상품관련충당금파일0910_v2(영광스텐반영후)_Hana 2011-1 Program_Data Disk_Pool B_v2(v5-1더밸류-이교민)_차주명관리_20110726_v1 4" xfId="2840" xr:uid="{00000000-0005-0000-0000-00001A2A0000}"/>
    <cellStyle name="_-* #,##0_-;-* #,##0_-;_-* &quot;-&quot;_-;_-@_-_파생상품관련충당금파일0910_v2(영광스텐반영후)_Hana 2011-1 Program_Data Disk_Pool B_v2(v5-1더밸류-이교민)_차주명관리_20110726_v1 4 2" xfId="2841" xr:uid="{00000000-0005-0000-0000-00001B2A0000}"/>
    <cellStyle name="_-* #,##0_-;-* #,##0_-;_-* &quot;-&quot;_-;_-@_-_파생상품관련충당금파일0910_v2(영광스텐반영후)_Hana 2011-1 Program_Data Disk_Pool B_v2(v5-1더밸류-이교민)_차주명관리_20110726_v1 4 2 2" xfId="17929" xr:uid="{00000000-0005-0000-0000-00001C2A0000}"/>
    <cellStyle name="_-* #,##0_-;-* #,##0_-;_-* &quot;-&quot;_-;_-@_-_파생상품관련충당금파일0910_v2(영광스텐반영후)_Hana 2011-1 Program_Data Disk_Pool B_v2(v5-1더밸류-이교민)_차주명관리_20110726_v1 4 2 2 2" xfId="28263" xr:uid="{00000000-0005-0000-0000-00001D2A0000}"/>
    <cellStyle name="_-* #,##0_-;-* #,##0_-;_-* &quot;-&quot;_-;_-@_-_파생상품관련충당금파일0910_v2(영광스텐반영후)_Hana 2011-1 Program_Data Disk_Pool B_v2(v5-1더밸류-이교민)_차주명관리_20110726_v1 4 2 3" xfId="24056" xr:uid="{00000000-0005-0000-0000-00001E2A0000}"/>
    <cellStyle name="_-* #,##0_-;-* #,##0_-;_-* &quot;-&quot;_-;_-@_-_파생상품관련충당금파일0910_v2(영광스텐반영후)_Hana 2011-1 Program_Data Disk_Pool B_v2(v5-1더밸류-이교민)_차주명관리_20110726_v1 4 3" xfId="2842" xr:uid="{00000000-0005-0000-0000-00001F2A0000}"/>
    <cellStyle name="_-* #,##0_-;-* #,##0_-;_-* &quot;-&quot;_-;_-@_-_파생상품관련충당금파일0910_v2(영광스텐반영후)_Hana 2011-1 Program_Data Disk_Pool B_v2(v5-1더밸류-이교민)_차주명관리_20110726_v1 4 3 2" xfId="17930" xr:uid="{00000000-0005-0000-0000-0000202A0000}"/>
    <cellStyle name="_-* #,##0_-;-* #,##0_-;_-* &quot;-&quot;_-;_-@_-_파생상품관련충당금파일0910_v2(영광스텐반영후)_Hana 2011-1 Program_Data Disk_Pool B_v2(v5-1더밸류-이교민)_차주명관리_20110726_v1 4 3 2 2" xfId="28264" xr:uid="{00000000-0005-0000-0000-0000212A0000}"/>
    <cellStyle name="_-* #,##0_-;-* #,##0_-;_-* &quot;-&quot;_-;_-@_-_파생상품관련충당금파일0910_v2(영광스텐반영후)_Hana 2011-1 Program_Data Disk_Pool B_v2(v5-1더밸류-이교민)_차주명관리_20110726_v1 4 3 3" xfId="24057" xr:uid="{00000000-0005-0000-0000-0000222A0000}"/>
    <cellStyle name="_-* #,##0_-;-* #,##0_-;_-* &quot;-&quot;_-;_-@_-_파생상품관련충당금파일0910_v2(영광스텐반영후)_Hana 2011-1 Program_Data Disk_Pool B_v2(v5-1더밸류-이교민)_차주명관리_20110726_v1 4 4" xfId="17928" xr:uid="{00000000-0005-0000-0000-0000232A0000}"/>
    <cellStyle name="_-* #,##0_-;-* #,##0_-;_-* &quot;-&quot;_-;_-@_-_파생상품관련충당금파일0910_v2(영광스텐반영후)_Hana 2011-1 Program_Data Disk_Pool B_v2(v5-1더밸류-이교민)_차주명관리_20110726_v1 4 4 2" xfId="28262" xr:uid="{00000000-0005-0000-0000-0000242A0000}"/>
    <cellStyle name="_-* #,##0_-;-* #,##0_-;_-* &quot;-&quot;_-;_-@_-_파생상품관련충당금파일0910_v2(영광스텐반영후)_Hana 2011-1 Program_Data Disk_Pool B_v2(v5-1더밸류-이교민)_차주명관리_20110726_v1 4 5" xfId="24055" xr:uid="{00000000-0005-0000-0000-0000252A0000}"/>
    <cellStyle name="_-* #,##0_-;-* #,##0_-;_-* &quot;-&quot;_-;_-@_-_파생상품관련충당금파일0910_v2(영광스텐반영후)_Hana 2011-1 Program_Data Disk_Pool B_v2(v5-1더밸류-이교민)_차주명관리_20110726_v1 5" xfId="2843" xr:uid="{00000000-0005-0000-0000-0000262A0000}"/>
    <cellStyle name="_-* #,##0_-;-* #,##0_-;_-* &quot;-&quot;_-;_-@_-_파생상품관련충당금파일0910_v2(영광스텐반영후)_Hana 2011-1 Program_Data Disk_Pool B_v2(v5-1더밸류-이교민)_차주명관리_20110726_v1 5 2" xfId="17931" xr:uid="{00000000-0005-0000-0000-0000272A0000}"/>
    <cellStyle name="_-* #,##0_-;-* #,##0_-;_-* &quot;-&quot;_-;_-@_-_파생상품관련충당금파일0910_v2(영광스텐반영후)_Hana 2011-1 Program_Data Disk_Pool B_v2(v5-1더밸류-이교민)_차주명관리_20110726_v1 5 2 2" xfId="28265" xr:uid="{00000000-0005-0000-0000-0000282A0000}"/>
    <cellStyle name="_-* #,##0_-;-* #,##0_-;_-* &quot;-&quot;_-;_-@_-_파생상품관련충당금파일0910_v2(영광스텐반영후)_Hana 2011-1 Program_Data Disk_Pool B_v2(v5-1더밸류-이교민)_차주명관리_20110726_v1 5 3" xfId="24058" xr:uid="{00000000-0005-0000-0000-0000292A0000}"/>
    <cellStyle name="_-* #,##0_-;-* #,##0_-;_-* &quot;-&quot;_-;_-@_-_파생상품관련충당금파일0910_v2(영광스텐반영후)_Hana 2011-1 Program_Data Disk_Pool B_v2(v5-1더밸류-이교민)_차주명관리_20110726_v1 6" xfId="2844" xr:uid="{00000000-0005-0000-0000-00002A2A0000}"/>
    <cellStyle name="_-* #,##0_-;-* #,##0_-;_-* &quot;-&quot;_-;_-@_-_파생상품관련충당금파일0910_v2(영광스텐반영후)_Hana 2011-1 Program_Data Disk_Pool B_v2(v5-1더밸류-이교민)_차주명관리_20110726_v1 6 2" xfId="17932" xr:uid="{00000000-0005-0000-0000-00002B2A0000}"/>
    <cellStyle name="_-* #,##0_-;-* #,##0_-;_-* &quot;-&quot;_-;_-@_-_파생상품관련충당금파일0910_v2(영광스텐반영후)_Hana 2011-1 Program_Data Disk_Pool B_v2(v5-1더밸류-이교민)_차주명관리_20110726_v1 6 2 2" xfId="28266" xr:uid="{00000000-0005-0000-0000-00002C2A0000}"/>
    <cellStyle name="_-* #,##0_-;-* #,##0_-;_-* &quot;-&quot;_-;_-@_-_파생상품관련충당금파일0910_v2(영광스텐반영후)_Hana 2011-1 Program_Data Disk_Pool B_v2(v5-1더밸류-이교민)_차주명관리_20110726_v1 6 3" xfId="24059" xr:uid="{00000000-0005-0000-0000-00002D2A0000}"/>
    <cellStyle name="_-* #,##0_-;-* #,##0_-;_-* &quot;-&quot;_-;_-@_-_파생상품관련충당금파일0910_v2(영광스텐반영후)_Hana 2011-1 Program_Data Disk_Pool B_v2(v5-1더밸류-이교민)_차주명관리_20110726_v1 7" xfId="2845" xr:uid="{00000000-0005-0000-0000-00002E2A0000}"/>
    <cellStyle name="_-* #,##0_-;-* #,##0_-;_-* &quot;-&quot;_-;_-@_-_파생상품관련충당금파일0910_v2(영광스텐반영후)_Hana 2011-1 Program_Data Disk_Pool B_v2(v5-1더밸류-이교민)_차주명관리_20110726_v1 7 2" xfId="17933" xr:uid="{00000000-0005-0000-0000-00002F2A0000}"/>
    <cellStyle name="_-* #,##0_-;-* #,##0_-;_-* &quot;-&quot;_-;_-@_-_파생상품관련충당금파일0910_v2(영광스텐반영후)_Hana 2011-1 Program_Data Disk_Pool B_v2(v5-1더밸류-이교민)_차주명관리_20110726_v1 7 2 2" xfId="28267" xr:uid="{00000000-0005-0000-0000-0000302A0000}"/>
    <cellStyle name="_-* #,##0_-;-* #,##0_-;_-* &quot;-&quot;_-;_-@_-_파생상품관련충당금파일0910_v2(영광스텐반영후)_Hana 2011-1 Program_Data Disk_Pool B_v2(v5-1더밸류-이교민)_차주명관리_20110726_v1 7 3" xfId="24060" xr:uid="{00000000-0005-0000-0000-0000312A0000}"/>
    <cellStyle name="_-* #,##0_-;-* #,##0_-;_-* &quot;-&quot;_-;_-@_-_파생상품관련충당금파일0910_v2(영광스텐반영후)_Hana 2011-1 Program_Data Disk_Pool B_v2(v5-1더밸류-이교민)_차주명관리_20110726_v1 8" xfId="17921" xr:uid="{00000000-0005-0000-0000-0000322A0000}"/>
    <cellStyle name="_-* #,##0_-;-* #,##0_-;_-* &quot;-&quot;_-;_-@_-_파생상품관련충당금파일0910_v2(영광스텐반영후)_Hana 2011-1 Program_Data Disk_Pool B_v2(v5-1더밸류-이교민)_차주명관리_20110726_v1 8 2" xfId="28255" xr:uid="{00000000-0005-0000-0000-0000332A0000}"/>
    <cellStyle name="_-* #,##0_-;-* #,##0_-;_-* &quot;-&quot;_-;_-@_-_파생상품관련충당금파일0910_v2(영광스텐반영후)_Hana 2011-1 Program_Data Disk_Pool B_v2(v5-1더밸류-이교민)_차주명관리_20110726_v1 9" xfId="24048" xr:uid="{00000000-0005-0000-0000-0000342A0000}"/>
    <cellStyle name="_-* #,##0_-;-* #,##0_-;_-* &quot;-&quot;_-;_-@_-_파생상품관련충당금파일0910_v2(영광스텐반영후)_SHB_2011-3_담보sheet(더밸류_v6이교민)" xfId="2846" xr:uid="{00000000-0005-0000-0000-0000352A0000}"/>
    <cellStyle name="_-* #,##0_-;-* #,##0_-;_-* &quot;-&quot;_-;_-@_-_파생상품관련충당금파일0910_v2(영광스텐반영후)_SHB_2011-3_담보sheet(더밸류_v6이교민) 2" xfId="2847" xr:uid="{00000000-0005-0000-0000-0000362A0000}"/>
    <cellStyle name="_-* #,##0_-;-* #,##0_-;_-* &quot;-&quot;_-;_-@_-_파생상품관련충당금파일0910_v2(영광스텐반영후)_SHB_2011-3_담보sheet(더밸류_v6이교민) 2 2" xfId="2848" xr:uid="{00000000-0005-0000-0000-0000372A0000}"/>
    <cellStyle name="_-* #,##0_-;-* #,##0_-;_-* &quot;-&quot;_-;_-@_-_파생상품관련충당금파일0910_v2(영광스텐반영후)_SHB_2011-3_담보sheet(더밸류_v6이교민) 2 2 2" xfId="17936" xr:uid="{00000000-0005-0000-0000-0000382A0000}"/>
    <cellStyle name="_-* #,##0_-;-* #,##0_-;_-* &quot;-&quot;_-;_-@_-_파생상품관련충당금파일0910_v2(영광스텐반영후)_SHB_2011-3_담보sheet(더밸류_v6이교민) 2 2 2 2" xfId="28270" xr:uid="{00000000-0005-0000-0000-0000392A0000}"/>
    <cellStyle name="_-* #,##0_-;-* #,##0_-;_-* &quot;-&quot;_-;_-@_-_파생상품관련충당금파일0910_v2(영광스텐반영후)_SHB_2011-3_담보sheet(더밸류_v6이교민) 2 2 3" xfId="24063" xr:uid="{00000000-0005-0000-0000-00003A2A0000}"/>
    <cellStyle name="_-* #,##0_-;-* #,##0_-;_-* &quot;-&quot;_-;_-@_-_파생상품관련충당금파일0910_v2(영광스텐반영후)_SHB_2011-3_담보sheet(더밸류_v6이교민) 2 3" xfId="2849" xr:uid="{00000000-0005-0000-0000-00003B2A0000}"/>
    <cellStyle name="_-* #,##0_-;-* #,##0_-;_-* &quot;-&quot;_-;_-@_-_파생상품관련충당금파일0910_v2(영광스텐반영후)_SHB_2011-3_담보sheet(더밸류_v6이교민) 2 3 2" xfId="17937" xr:uid="{00000000-0005-0000-0000-00003C2A0000}"/>
    <cellStyle name="_-* #,##0_-;-* #,##0_-;_-* &quot;-&quot;_-;_-@_-_파생상품관련충당금파일0910_v2(영광스텐반영후)_SHB_2011-3_담보sheet(더밸류_v6이교민) 2 3 2 2" xfId="28271" xr:uid="{00000000-0005-0000-0000-00003D2A0000}"/>
    <cellStyle name="_-* #,##0_-;-* #,##0_-;_-* &quot;-&quot;_-;_-@_-_파생상품관련충당금파일0910_v2(영광스텐반영후)_SHB_2011-3_담보sheet(더밸류_v6이교민) 2 3 3" xfId="24064" xr:uid="{00000000-0005-0000-0000-00003E2A0000}"/>
    <cellStyle name="_-* #,##0_-;-* #,##0_-;_-* &quot;-&quot;_-;_-@_-_파생상품관련충당금파일0910_v2(영광스텐반영후)_SHB_2011-3_담보sheet(더밸류_v6이교민) 2 4" xfId="17935" xr:uid="{00000000-0005-0000-0000-00003F2A0000}"/>
    <cellStyle name="_-* #,##0_-;-* #,##0_-;_-* &quot;-&quot;_-;_-@_-_파생상품관련충당금파일0910_v2(영광스텐반영후)_SHB_2011-3_담보sheet(더밸류_v6이교민) 2 4 2" xfId="28269" xr:uid="{00000000-0005-0000-0000-0000402A0000}"/>
    <cellStyle name="_-* #,##0_-;-* #,##0_-;_-* &quot;-&quot;_-;_-@_-_파생상품관련충당금파일0910_v2(영광스텐반영후)_SHB_2011-3_담보sheet(더밸류_v6이교민) 2 5" xfId="24062" xr:uid="{00000000-0005-0000-0000-0000412A0000}"/>
    <cellStyle name="_-* #,##0_-;-* #,##0_-;_-* &quot;-&quot;_-;_-@_-_파생상품관련충당금파일0910_v2(영광스텐반영후)_SHB_2011-3_담보sheet(더밸류_v6이교민) 3" xfId="2850" xr:uid="{00000000-0005-0000-0000-0000422A0000}"/>
    <cellStyle name="_-* #,##0_-;-* #,##0_-;_-* &quot;-&quot;_-;_-@_-_파생상품관련충당금파일0910_v2(영광스텐반영후)_SHB_2011-3_담보sheet(더밸류_v6이교민) 3 2" xfId="2851" xr:uid="{00000000-0005-0000-0000-0000432A0000}"/>
    <cellStyle name="_-* #,##0_-;-* #,##0_-;_-* &quot;-&quot;_-;_-@_-_파생상품관련충당금파일0910_v2(영광스텐반영후)_SHB_2011-3_담보sheet(더밸류_v6이교민) 3 2 2" xfId="17939" xr:uid="{00000000-0005-0000-0000-0000442A0000}"/>
    <cellStyle name="_-* #,##0_-;-* #,##0_-;_-* &quot;-&quot;_-;_-@_-_파생상품관련충당금파일0910_v2(영광스텐반영후)_SHB_2011-3_담보sheet(더밸류_v6이교민) 3 2 2 2" xfId="28273" xr:uid="{00000000-0005-0000-0000-0000452A0000}"/>
    <cellStyle name="_-* #,##0_-;-* #,##0_-;_-* &quot;-&quot;_-;_-@_-_파생상품관련충당금파일0910_v2(영광스텐반영후)_SHB_2011-3_담보sheet(더밸류_v6이교민) 3 2 3" xfId="24066" xr:uid="{00000000-0005-0000-0000-0000462A0000}"/>
    <cellStyle name="_-* #,##0_-;-* #,##0_-;_-* &quot;-&quot;_-;_-@_-_파생상품관련충당금파일0910_v2(영광스텐반영후)_SHB_2011-3_담보sheet(더밸류_v6이교민) 3 3" xfId="2852" xr:uid="{00000000-0005-0000-0000-0000472A0000}"/>
    <cellStyle name="_-* #,##0_-;-* #,##0_-;_-* &quot;-&quot;_-;_-@_-_파생상품관련충당금파일0910_v2(영광스텐반영후)_SHB_2011-3_담보sheet(더밸류_v6이교민) 3 3 2" xfId="17940" xr:uid="{00000000-0005-0000-0000-0000482A0000}"/>
    <cellStyle name="_-* #,##0_-;-* #,##0_-;_-* &quot;-&quot;_-;_-@_-_파생상품관련충당금파일0910_v2(영광스텐반영후)_SHB_2011-3_담보sheet(더밸류_v6이교민) 3 3 2 2" xfId="28274" xr:uid="{00000000-0005-0000-0000-0000492A0000}"/>
    <cellStyle name="_-* #,##0_-;-* #,##0_-;_-* &quot;-&quot;_-;_-@_-_파생상품관련충당금파일0910_v2(영광스텐반영후)_SHB_2011-3_담보sheet(더밸류_v6이교민) 3 3 3" xfId="24067" xr:uid="{00000000-0005-0000-0000-00004A2A0000}"/>
    <cellStyle name="_-* #,##0_-;-* #,##0_-;_-* &quot;-&quot;_-;_-@_-_파생상품관련충당금파일0910_v2(영광스텐반영후)_SHB_2011-3_담보sheet(더밸류_v6이교민) 3 4" xfId="17938" xr:uid="{00000000-0005-0000-0000-00004B2A0000}"/>
    <cellStyle name="_-* #,##0_-;-* #,##0_-;_-* &quot;-&quot;_-;_-@_-_파생상품관련충당금파일0910_v2(영광스텐반영후)_SHB_2011-3_담보sheet(더밸류_v6이교민) 3 4 2" xfId="28272" xr:uid="{00000000-0005-0000-0000-00004C2A0000}"/>
    <cellStyle name="_-* #,##0_-;-* #,##0_-;_-* &quot;-&quot;_-;_-@_-_파생상품관련충당금파일0910_v2(영광스텐반영후)_SHB_2011-3_담보sheet(더밸류_v6이교민) 3 5" xfId="24065" xr:uid="{00000000-0005-0000-0000-00004D2A0000}"/>
    <cellStyle name="_-* #,##0_-;-* #,##0_-;_-* &quot;-&quot;_-;_-@_-_파생상품관련충당금파일0910_v2(영광스텐반영후)_SHB_2011-3_담보sheet(더밸류_v6이교민) 4" xfId="2853" xr:uid="{00000000-0005-0000-0000-00004E2A0000}"/>
    <cellStyle name="_-* #,##0_-;-* #,##0_-;_-* &quot;-&quot;_-;_-@_-_파생상품관련충당금파일0910_v2(영광스텐반영후)_SHB_2011-3_담보sheet(더밸류_v6이교민) 4 2" xfId="2854" xr:uid="{00000000-0005-0000-0000-00004F2A0000}"/>
    <cellStyle name="_-* #,##0_-;-* #,##0_-;_-* &quot;-&quot;_-;_-@_-_파생상품관련충당금파일0910_v2(영광스텐반영후)_SHB_2011-3_담보sheet(더밸류_v6이교민) 4 2 2" xfId="17942" xr:uid="{00000000-0005-0000-0000-0000502A0000}"/>
    <cellStyle name="_-* #,##0_-;-* #,##0_-;_-* &quot;-&quot;_-;_-@_-_파생상품관련충당금파일0910_v2(영광스텐반영후)_SHB_2011-3_담보sheet(더밸류_v6이교민) 4 2 2 2" xfId="28276" xr:uid="{00000000-0005-0000-0000-0000512A0000}"/>
    <cellStyle name="_-* #,##0_-;-* #,##0_-;_-* &quot;-&quot;_-;_-@_-_파생상품관련충당금파일0910_v2(영광스텐반영후)_SHB_2011-3_담보sheet(더밸류_v6이교민) 4 2 3" xfId="24069" xr:uid="{00000000-0005-0000-0000-0000522A0000}"/>
    <cellStyle name="_-* #,##0_-;-* #,##0_-;_-* &quot;-&quot;_-;_-@_-_파생상품관련충당금파일0910_v2(영광스텐반영후)_SHB_2011-3_담보sheet(더밸류_v6이교민) 4 3" xfId="2855" xr:uid="{00000000-0005-0000-0000-0000532A0000}"/>
    <cellStyle name="_-* #,##0_-;-* #,##0_-;_-* &quot;-&quot;_-;_-@_-_파생상품관련충당금파일0910_v2(영광스텐반영후)_SHB_2011-3_담보sheet(더밸류_v6이교민) 4 3 2" xfId="17943" xr:uid="{00000000-0005-0000-0000-0000542A0000}"/>
    <cellStyle name="_-* #,##0_-;-* #,##0_-;_-* &quot;-&quot;_-;_-@_-_파생상품관련충당금파일0910_v2(영광스텐반영후)_SHB_2011-3_담보sheet(더밸류_v6이교민) 4 3 2 2" xfId="28277" xr:uid="{00000000-0005-0000-0000-0000552A0000}"/>
    <cellStyle name="_-* #,##0_-;-* #,##0_-;_-* &quot;-&quot;_-;_-@_-_파생상품관련충당금파일0910_v2(영광스텐반영후)_SHB_2011-3_담보sheet(더밸류_v6이교민) 4 3 3" xfId="24070" xr:uid="{00000000-0005-0000-0000-0000562A0000}"/>
    <cellStyle name="_-* #,##0_-;-* #,##0_-;_-* &quot;-&quot;_-;_-@_-_파생상품관련충당금파일0910_v2(영광스텐반영후)_SHB_2011-3_담보sheet(더밸류_v6이교민) 4 4" xfId="17941" xr:uid="{00000000-0005-0000-0000-0000572A0000}"/>
    <cellStyle name="_-* #,##0_-;-* #,##0_-;_-* &quot;-&quot;_-;_-@_-_파생상품관련충당금파일0910_v2(영광스텐반영후)_SHB_2011-3_담보sheet(더밸류_v6이교민) 4 4 2" xfId="28275" xr:uid="{00000000-0005-0000-0000-0000582A0000}"/>
    <cellStyle name="_-* #,##0_-;-* #,##0_-;_-* &quot;-&quot;_-;_-@_-_파생상품관련충당금파일0910_v2(영광스텐반영후)_SHB_2011-3_담보sheet(더밸류_v6이교민) 4 5" xfId="24068" xr:uid="{00000000-0005-0000-0000-0000592A0000}"/>
    <cellStyle name="_-* #,##0_-;-* #,##0_-;_-* &quot;-&quot;_-;_-@_-_파생상품관련충당금파일0910_v2(영광스텐반영후)_SHB_2011-3_담보sheet(더밸류_v6이교민) 5" xfId="2856" xr:uid="{00000000-0005-0000-0000-00005A2A0000}"/>
    <cellStyle name="_-* #,##0_-;-* #,##0_-;_-* &quot;-&quot;_-;_-@_-_파생상품관련충당금파일0910_v2(영광스텐반영후)_SHB_2011-3_담보sheet(더밸류_v6이교민) 5 2" xfId="17944" xr:uid="{00000000-0005-0000-0000-00005B2A0000}"/>
    <cellStyle name="_-* #,##0_-;-* #,##0_-;_-* &quot;-&quot;_-;_-@_-_파생상품관련충당금파일0910_v2(영광스텐반영후)_SHB_2011-3_담보sheet(더밸류_v6이교민) 5 2 2" xfId="28278" xr:uid="{00000000-0005-0000-0000-00005C2A0000}"/>
    <cellStyle name="_-* #,##0_-;-* #,##0_-;_-* &quot;-&quot;_-;_-@_-_파생상품관련충당금파일0910_v2(영광스텐반영후)_SHB_2011-3_담보sheet(더밸류_v6이교민) 5 3" xfId="24071" xr:uid="{00000000-0005-0000-0000-00005D2A0000}"/>
    <cellStyle name="_-* #,##0_-;-* #,##0_-;_-* &quot;-&quot;_-;_-@_-_파생상품관련충당금파일0910_v2(영광스텐반영후)_SHB_2011-3_담보sheet(더밸류_v6이교민) 6" xfId="2857" xr:uid="{00000000-0005-0000-0000-00005E2A0000}"/>
    <cellStyle name="_-* #,##0_-;-* #,##0_-;_-* &quot;-&quot;_-;_-@_-_파생상품관련충당금파일0910_v2(영광스텐반영후)_SHB_2011-3_담보sheet(더밸류_v6이교민) 6 2" xfId="17945" xr:uid="{00000000-0005-0000-0000-00005F2A0000}"/>
    <cellStyle name="_-* #,##0_-;-* #,##0_-;_-* &quot;-&quot;_-;_-@_-_파생상품관련충당금파일0910_v2(영광스텐반영후)_SHB_2011-3_담보sheet(더밸류_v6이교민) 6 2 2" xfId="28279" xr:uid="{00000000-0005-0000-0000-0000602A0000}"/>
    <cellStyle name="_-* #,##0_-;-* #,##0_-;_-* &quot;-&quot;_-;_-@_-_파생상품관련충당금파일0910_v2(영광스텐반영후)_SHB_2011-3_담보sheet(더밸류_v6이교민) 6 3" xfId="24072" xr:uid="{00000000-0005-0000-0000-0000612A0000}"/>
    <cellStyle name="_-* #,##0_-;-* #,##0_-;_-* &quot;-&quot;_-;_-@_-_파생상품관련충당금파일0910_v2(영광스텐반영후)_SHB_2011-3_담보sheet(더밸류_v6이교민) 7" xfId="2858" xr:uid="{00000000-0005-0000-0000-0000622A0000}"/>
    <cellStyle name="_-* #,##0_-;-* #,##0_-;_-* &quot;-&quot;_-;_-@_-_파생상품관련충당금파일0910_v2(영광스텐반영후)_SHB_2011-3_담보sheet(더밸류_v6이교민) 7 2" xfId="17946" xr:uid="{00000000-0005-0000-0000-0000632A0000}"/>
    <cellStyle name="_-* #,##0_-;-* #,##0_-;_-* &quot;-&quot;_-;_-@_-_파생상품관련충당금파일0910_v2(영광스텐반영후)_SHB_2011-3_담보sheet(더밸류_v6이교민) 7 2 2" xfId="28280" xr:uid="{00000000-0005-0000-0000-0000642A0000}"/>
    <cellStyle name="_-* #,##0_-;-* #,##0_-;_-* &quot;-&quot;_-;_-@_-_파생상품관련충당금파일0910_v2(영광스텐반영후)_SHB_2011-3_담보sheet(더밸류_v6이교민) 7 3" xfId="24073" xr:uid="{00000000-0005-0000-0000-0000652A0000}"/>
    <cellStyle name="_-* #,##0_-;-* #,##0_-;_-* &quot;-&quot;_-;_-@_-_파생상품관련충당금파일0910_v2(영광스텐반영후)_SHB_2011-3_담보sheet(더밸류_v6이교민) 8" xfId="17934" xr:uid="{00000000-0005-0000-0000-0000662A0000}"/>
    <cellStyle name="_-* #,##0_-;-* #,##0_-;_-* &quot;-&quot;_-;_-@_-_파생상품관련충당금파일0910_v2(영광스텐반영후)_SHB_2011-3_담보sheet(더밸류_v6이교민) 8 2" xfId="28268" xr:uid="{00000000-0005-0000-0000-0000672A0000}"/>
    <cellStyle name="_-* #,##0_-;-* #,##0_-;_-* &quot;-&quot;_-;_-@_-_파생상품관련충당금파일0910_v2(영광스텐반영후)_SHB_2011-3_담보sheet(더밸류_v6이교민) 9" xfId="24061" xr:uid="{00000000-0005-0000-0000-0000682A0000}"/>
    <cellStyle name="_-* #,##0_-;-* #,##0_-;_-* &quot;-&quot;_-;_-@_-_파생상품관련충당금파일0910_v2(영광스텐반영후)_SHB_2011-3_담보sheet(더밸류_v6이교민)_차주명관리_20110726_v1" xfId="2859" xr:uid="{00000000-0005-0000-0000-0000692A0000}"/>
    <cellStyle name="_-* #,##0_-;-* #,##0_-;_-* &quot;-&quot;_-;_-@_-_파생상품관련충당금파일0910_v2(영광스텐반영후)_SHB_2011-3_담보sheet(더밸류_v6이교민)_차주명관리_20110726_v1 2" xfId="2860" xr:uid="{00000000-0005-0000-0000-00006A2A0000}"/>
    <cellStyle name="_-* #,##0_-;-* #,##0_-;_-* &quot;-&quot;_-;_-@_-_파생상품관련충당금파일0910_v2(영광스텐반영후)_SHB_2011-3_담보sheet(더밸류_v6이교민)_차주명관리_20110726_v1 2 2" xfId="2861" xr:uid="{00000000-0005-0000-0000-00006B2A0000}"/>
    <cellStyle name="_-* #,##0_-;-* #,##0_-;_-* &quot;-&quot;_-;_-@_-_파생상품관련충당금파일0910_v2(영광스텐반영후)_SHB_2011-3_담보sheet(더밸류_v6이교민)_차주명관리_20110726_v1 2 2 2" xfId="17949" xr:uid="{00000000-0005-0000-0000-00006C2A0000}"/>
    <cellStyle name="_-* #,##0_-;-* #,##0_-;_-* &quot;-&quot;_-;_-@_-_파생상품관련충당금파일0910_v2(영광스텐반영후)_SHB_2011-3_담보sheet(더밸류_v6이교민)_차주명관리_20110726_v1 2 2 2 2" xfId="28283" xr:uid="{00000000-0005-0000-0000-00006D2A0000}"/>
    <cellStyle name="_-* #,##0_-;-* #,##0_-;_-* &quot;-&quot;_-;_-@_-_파생상품관련충당금파일0910_v2(영광스텐반영후)_SHB_2011-3_담보sheet(더밸류_v6이교민)_차주명관리_20110726_v1 2 2 3" xfId="24076" xr:uid="{00000000-0005-0000-0000-00006E2A0000}"/>
    <cellStyle name="_-* #,##0_-;-* #,##0_-;_-* &quot;-&quot;_-;_-@_-_파생상품관련충당금파일0910_v2(영광스텐반영후)_SHB_2011-3_담보sheet(더밸류_v6이교민)_차주명관리_20110726_v1 2 3" xfId="2862" xr:uid="{00000000-0005-0000-0000-00006F2A0000}"/>
    <cellStyle name="_-* #,##0_-;-* #,##0_-;_-* &quot;-&quot;_-;_-@_-_파생상품관련충당금파일0910_v2(영광스텐반영후)_SHB_2011-3_담보sheet(더밸류_v6이교민)_차주명관리_20110726_v1 2 3 2" xfId="17950" xr:uid="{00000000-0005-0000-0000-0000702A0000}"/>
    <cellStyle name="_-* #,##0_-;-* #,##0_-;_-* &quot;-&quot;_-;_-@_-_파생상품관련충당금파일0910_v2(영광스텐반영후)_SHB_2011-3_담보sheet(더밸류_v6이교민)_차주명관리_20110726_v1 2 3 2 2" xfId="28284" xr:uid="{00000000-0005-0000-0000-0000712A0000}"/>
    <cellStyle name="_-* #,##0_-;-* #,##0_-;_-* &quot;-&quot;_-;_-@_-_파생상품관련충당금파일0910_v2(영광스텐반영후)_SHB_2011-3_담보sheet(더밸류_v6이교민)_차주명관리_20110726_v1 2 3 3" xfId="24077" xr:uid="{00000000-0005-0000-0000-0000722A0000}"/>
    <cellStyle name="_-* #,##0_-;-* #,##0_-;_-* &quot;-&quot;_-;_-@_-_파생상품관련충당금파일0910_v2(영광스텐반영후)_SHB_2011-3_담보sheet(더밸류_v6이교민)_차주명관리_20110726_v1 2 4" xfId="17948" xr:uid="{00000000-0005-0000-0000-0000732A0000}"/>
    <cellStyle name="_-* #,##0_-;-* #,##0_-;_-* &quot;-&quot;_-;_-@_-_파생상품관련충당금파일0910_v2(영광스텐반영후)_SHB_2011-3_담보sheet(더밸류_v6이교민)_차주명관리_20110726_v1 2 4 2" xfId="28282" xr:uid="{00000000-0005-0000-0000-0000742A0000}"/>
    <cellStyle name="_-* #,##0_-;-* #,##0_-;_-* &quot;-&quot;_-;_-@_-_파생상품관련충당금파일0910_v2(영광스텐반영후)_SHB_2011-3_담보sheet(더밸류_v6이교민)_차주명관리_20110726_v1 2 5" xfId="24075" xr:uid="{00000000-0005-0000-0000-0000752A0000}"/>
    <cellStyle name="_-* #,##0_-;-* #,##0_-;_-* &quot;-&quot;_-;_-@_-_파생상품관련충당금파일0910_v2(영광스텐반영후)_SHB_2011-3_담보sheet(더밸류_v6이교민)_차주명관리_20110726_v1 3" xfId="2863" xr:uid="{00000000-0005-0000-0000-0000762A0000}"/>
    <cellStyle name="_-* #,##0_-;-* #,##0_-;_-* &quot;-&quot;_-;_-@_-_파생상품관련충당금파일0910_v2(영광스텐반영후)_SHB_2011-3_담보sheet(더밸류_v6이교민)_차주명관리_20110726_v1 3 2" xfId="2864" xr:uid="{00000000-0005-0000-0000-0000772A0000}"/>
    <cellStyle name="_-* #,##0_-;-* #,##0_-;_-* &quot;-&quot;_-;_-@_-_파생상품관련충당금파일0910_v2(영광스텐반영후)_SHB_2011-3_담보sheet(더밸류_v6이교민)_차주명관리_20110726_v1 3 2 2" xfId="17952" xr:uid="{00000000-0005-0000-0000-0000782A0000}"/>
    <cellStyle name="_-* #,##0_-;-* #,##0_-;_-* &quot;-&quot;_-;_-@_-_파생상품관련충당금파일0910_v2(영광스텐반영후)_SHB_2011-3_담보sheet(더밸류_v6이교민)_차주명관리_20110726_v1 3 2 2 2" xfId="28286" xr:uid="{00000000-0005-0000-0000-0000792A0000}"/>
    <cellStyle name="_-* #,##0_-;-* #,##0_-;_-* &quot;-&quot;_-;_-@_-_파생상품관련충당금파일0910_v2(영광스텐반영후)_SHB_2011-3_담보sheet(더밸류_v6이교민)_차주명관리_20110726_v1 3 2 3" xfId="24079" xr:uid="{00000000-0005-0000-0000-00007A2A0000}"/>
    <cellStyle name="_-* #,##0_-;-* #,##0_-;_-* &quot;-&quot;_-;_-@_-_파생상품관련충당금파일0910_v2(영광스텐반영후)_SHB_2011-3_담보sheet(더밸류_v6이교민)_차주명관리_20110726_v1 3 3" xfId="2865" xr:uid="{00000000-0005-0000-0000-00007B2A0000}"/>
    <cellStyle name="_-* #,##0_-;-* #,##0_-;_-* &quot;-&quot;_-;_-@_-_파생상품관련충당금파일0910_v2(영광스텐반영후)_SHB_2011-3_담보sheet(더밸류_v6이교민)_차주명관리_20110726_v1 3 3 2" xfId="17953" xr:uid="{00000000-0005-0000-0000-00007C2A0000}"/>
    <cellStyle name="_-* #,##0_-;-* #,##0_-;_-* &quot;-&quot;_-;_-@_-_파생상품관련충당금파일0910_v2(영광스텐반영후)_SHB_2011-3_담보sheet(더밸류_v6이교민)_차주명관리_20110726_v1 3 3 2 2" xfId="28287" xr:uid="{00000000-0005-0000-0000-00007D2A0000}"/>
    <cellStyle name="_-* #,##0_-;-* #,##0_-;_-* &quot;-&quot;_-;_-@_-_파생상품관련충당금파일0910_v2(영광스텐반영후)_SHB_2011-3_담보sheet(더밸류_v6이교민)_차주명관리_20110726_v1 3 3 3" xfId="24080" xr:uid="{00000000-0005-0000-0000-00007E2A0000}"/>
    <cellStyle name="_-* #,##0_-;-* #,##0_-;_-* &quot;-&quot;_-;_-@_-_파생상품관련충당금파일0910_v2(영광스텐반영후)_SHB_2011-3_담보sheet(더밸류_v6이교민)_차주명관리_20110726_v1 3 4" xfId="17951" xr:uid="{00000000-0005-0000-0000-00007F2A0000}"/>
    <cellStyle name="_-* #,##0_-;-* #,##0_-;_-* &quot;-&quot;_-;_-@_-_파생상품관련충당금파일0910_v2(영광스텐반영후)_SHB_2011-3_담보sheet(더밸류_v6이교민)_차주명관리_20110726_v1 3 4 2" xfId="28285" xr:uid="{00000000-0005-0000-0000-0000802A0000}"/>
    <cellStyle name="_-* #,##0_-;-* #,##0_-;_-* &quot;-&quot;_-;_-@_-_파생상품관련충당금파일0910_v2(영광스텐반영후)_SHB_2011-3_담보sheet(더밸류_v6이교민)_차주명관리_20110726_v1 3 5" xfId="24078" xr:uid="{00000000-0005-0000-0000-0000812A0000}"/>
    <cellStyle name="_-* #,##0_-;-* #,##0_-;_-* &quot;-&quot;_-;_-@_-_파생상품관련충당금파일0910_v2(영광스텐반영후)_SHB_2011-3_담보sheet(더밸류_v6이교민)_차주명관리_20110726_v1 4" xfId="2866" xr:uid="{00000000-0005-0000-0000-0000822A0000}"/>
    <cellStyle name="_-* #,##0_-;-* #,##0_-;_-* &quot;-&quot;_-;_-@_-_파생상품관련충당금파일0910_v2(영광스텐반영후)_SHB_2011-3_담보sheet(더밸류_v6이교민)_차주명관리_20110726_v1 4 2" xfId="2867" xr:uid="{00000000-0005-0000-0000-0000832A0000}"/>
    <cellStyle name="_-* #,##0_-;-* #,##0_-;_-* &quot;-&quot;_-;_-@_-_파생상품관련충당금파일0910_v2(영광스텐반영후)_SHB_2011-3_담보sheet(더밸류_v6이교민)_차주명관리_20110726_v1 4 2 2" xfId="17955" xr:uid="{00000000-0005-0000-0000-0000842A0000}"/>
    <cellStyle name="_-* #,##0_-;-* #,##0_-;_-* &quot;-&quot;_-;_-@_-_파생상품관련충당금파일0910_v2(영광스텐반영후)_SHB_2011-3_담보sheet(더밸류_v6이교민)_차주명관리_20110726_v1 4 2 2 2" xfId="28289" xr:uid="{00000000-0005-0000-0000-0000852A0000}"/>
    <cellStyle name="_-* #,##0_-;-* #,##0_-;_-* &quot;-&quot;_-;_-@_-_파생상품관련충당금파일0910_v2(영광스텐반영후)_SHB_2011-3_담보sheet(더밸류_v6이교민)_차주명관리_20110726_v1 4 2 3" xfId="24082" xr:uid="{00000000-0005-0000-0000-0000862A0000}"/>
    <cellStyle name="_-* #,##0_-;-* #,##0_-;_-* &quot;-&quot;_-;_-@_-_파생상품관련충당금파일0910_v2(영광스텐반영후)_SHB_2011-3_담보sheet(더밸류_v6이교민)_차주명관리_20110726_v1 4 3" xfId="2868" xr:uid="{00000000-0005-0000-0000-0000872A0000}"/>
    <cellStyle name="_-* #,##0_-;-* #,##0_-;_-* &quot;-&quot;_-;_-@_-_파생상품관련충당금파일0910_v2(영광스텐반영후)_SHB_2011-3_담보sheet(더밸류_v6이교민)_차주명관리_20110726_v1 4 3 2" xfId="17956" xr:uid="{00000000-0005-0000-0000-0000882A0000}"/>
    <cellStyle name="_-* #,##0_-;-* #,##0_-;_-* &quot;-&quot;_-;_-@_-_파생상품관련충당금파일0910_v2(영광스텐반영후)_SHB_2011-3_담보sheet(더밸류_v6이교민)_차주명관리_20110726_v1 4 3 2 2" xfId="28290" xr:uid="{00000000-0005-0000-0000-0000892A0000}"/>
    <cellStyle name="_-* #,##0_-;-* #,##0_-;_-* &quot;-&quot;_-;_-@_-_파생상품관련충당금파일0910_v2(영광스텐반영후)_SHB_2011-3_담보sheet(더밸류_v6이교민)_차주명관리_20110726_v1 4 3 3" xfId="24083" xr:uid="{00000000-0005-0000-0000-00008A2A0000}"/>
    <cellStyle name="_-* #,##0_-;-* #,##0_-;_-* &quot;-&quot;_-;_-@_-_파생상품관련충당금파일0910_v2(영광스텐반영후)_SHB_2011-3_담보sheet(더밸류_v6이교민)_차주명관리_20110726_v1 4 4" xfId="17954" xr:uid="{00000000-0005-0000-0000-00008B2A0000}"/>
    <cellStyle name="_-* #,##0_-;-* #,##0_-;_-* &quot;-&quot;_-;_-@_-_파생상품관련충당금파일0910_v2(영광스텐반영후)_SHB_2011-3_담보sheet(더밸류_v6이교민)_차주명관리_20110726_v1 4 4 2" xfId="28288" xr:uid="{00000000-0005-0000-0000-00008C2A0000}"/>
    <cellStyle name="_-* #,##0_-;-* #,##0_-;_-* &quot;-&quot;_-;_-@_-_파생상품관련충당금파일0910_v2(영광스텐반영후)_SHB_2011-3_담보sheet(더밸류_v6이교민)_차주명관리_20110726_v1 4 5" xfId="24081" xr:uid="{00000000-0005-0000-0000-00008D2A0000}"/>
    <cellStyle name="_-* #,##0_-;-* #,##0_-;_-* &quot;-&quot;_-;_-@_-_파생상품관련충당금파일0910_v2(영광스텐반영후)_SHB_2011-3_담보sheet(더밸류_v6이교민)_차주명관리_20110726_v1 5" xfId="2869" xr:uid="{00000000-0005-0000-0000-00008E2A0000}"/>
    <cellStyle name="_-* #,##0_-;-* #,##0_-;_-* &quot;-&quot;_-;_-@_-_파생상품관련충당금파일0910_v2(영광스텐반영후)_SHB_2011-3_담보sheet(더밸류_v6이교민)_차주명관리_20110726_v1 5 2" xfId="17957" xr:uid="{00000000-0005-0000-0000-00008F2A0000}"/>
    <cellStyle name="_-* #,##0_-;-* #,##0_-;_-* &quot;-&quot;_-;_-@_-_파생상품관련충당금파일0910_v2(영광스텐반영후)_SHB_2011-3_담보sheet(더밸류_v6이교민)_차주명관리_20110726_v1 5 2 2" xfId="28291" xr:uid="{00000000-0005-0000-0000-0000902A0000}"/>
    <cellStyle name="_-* #,##0_-;-* #,##0_-;_-* &quot;-&quot;_-;_-@_-_파생상품관련충당금파일0910_v2(영광스텐반영후)_SHB_2011-3_담보sheet(더밸류_v6이교민)_차주명관리_20110726_v1 5 3" xfId="24084" xr:uid="{00000000-0005-0000-0000-0000912A0000}"/>
    <cellStyle name="_-* #,##0_-;-* #,##0_-;_-* &quot;-&quot;_-;_-@_-_파생상품관련충당금파일0910_v2(영광스텐반영후)_SHB_2011-3_담보sheet(더밸류_v6이교민)_차주명관리_20110726_v1 6" xfId="2870" xr:uid="{00000000-0005-0000-0000-0000922A0000}"/>
    <cellStyle name="_-* #,##0_-;-* #,##0_-;_-* &quot;-&quot;_-;_-@_-_파생상품관련충당금파일0910_v2(영광스텐반영후)_SHB_2011-3_담보sheet(더밸류_v6이교민)_차주명관리_20110726_v1 6 2" xfId="17958" xr:uid="{00000000-0005-0000-0000-0000932A0000}"/>
    <cellStyle name="_-* #,##0_-;-* #,##0_-;_-* &quot;-&quot;_-;_-@_-_파생상품관련충당금파일0910_v2(영광스텐반영후)_SHB_2011-3_담보sheet(더밸류_v6이교민)_차주명관리_20110726_v1 6 2 2" xfId="28292" xr:uid="{00000000-0005-0000-0000-0000942A0000}"/>
    <cellStyle name="_-* #,##0_-;-* #,##0_-;_-* &quot;-&quot;_-;_-@_-_파생상품관련충당금파일0910_v2(영광스텐반영후)_SHB_2011-3_담보sheet(더밸류_v6이교민)_차주명관리_20110726_v1 6 3" xfId="24085" xr:uid="{00000000-0005-0000-0000-0000952A0000}"/>
    <cellStyle name="_-* #,##0_-;-* #,##0_-;_-* &quot;-&quot;_-;_-@_-_파생상품관련충당금파일0910_v2(영광스텐반영후)_SHB_2011-3_담보sheet(더밸류_v6이교민)_차주명관리_20110726_v1 7" xfId="2871" xr:uid="{00000000-0005-0000-0000-0000962A0000}"/>
    <cellStyle name="_-* #,##0_-;-* #,##0_-;_-* &quot;-&quot;_-;_-@_-_파생상품관련충당금파일0910_v2(영광스텐반영후)_SHB_2011-3_담보sheet(더밸류_v6이교민)_차주명관리_20110726_v1 7 2" xfId="17959" xr:uid="{00000000-0005-0000-0000-0000972A0000}"/>
    <cellStyle name="_-* #,##0_-;-* #,##0_-;_-* &quot;-&quot;_-;_-@_-_파생상품관련충당금파일0910_v2(영광스텐반영후)_SHB_2011-3_담보sheet(더밸류_v6이교민)_차주명관리_20110726_v1 7 2 2" xfId="28293" xr:uid="{00000000-0005-0000-0000-0000982A0000}"/>
    <cellStyle name="_-* #,##0_-;-* #,##0_-;_-* &quot;-&quot;_-;_-@_-_파생상품관련충당금파일0910_v2(영광스텐반영후)_SHB_2011-3_담보sheet(더밸류_v6이교민)_차주명관리_20110726_v1 7 3" xfId="24086" xr:uid="{00000000-0005-0000-0000-0000992A0000}"/>
    <cellStyle name="_-* #,##0_-;-* #,##0_-;_-* &quot;-&quot;_-;_-@_-_파생상품관련충당금파일0910_v2(영광스텐반영후)_SHB_2011-3_담보sheet(더밸류_v6이교민)_차주명관리_20110726_v1 8" xfId="17947" xr:uid="{00000000-0005-0000-0000-00009A2A0000}"/>
    <cellStyle name="_-* #,##0_-;-* #,##0_-;_-* &quot;-&quot;_-;_-@_-_파생상품관련충당금파일0910_v2(영광스텐반영후)_SHB_2011-3_담보sheet(더밸류_v6이교민)_차주명관리_20110726_v1 8 2" xfId="28281" xr:uid="{00000000-0005-0000-0000-00009B2A0000}"/>
    <cellStyle name="_-* #,##0_-;-* #,##0_-;_-* &quot;-&quot;_-;_-@_-_파생상품관련충당금파일0910_v2(영광스텐반영후)_SHB_2011-3_담보sheet(더밸류_v6이교민)_차주명관리_20110726_v1 9" xfId="24074" xr:uid="{00000000-0005-0000-0000-00009C2A0000}"/>
    <cellStyle name="_-* #,##0_-;-* #,##0_-;_-* &quot;-&quot;_-;_-@_-_파생상품관련충당금파일0910_v2(영광스텐반영후)_Sheet1" xfId="2872" xr:uid="{00000000-0005-0000-0000-00009D2A0000}"/>
    <cellStyle name="_-* #,##0_-;-* #,##0_-;_-* &quot;-&quot;_-;_-@_-_파생상품관련충당금파일0910_v2(영광스텐반영후)_Sheet1 2" xfId="2873" xr:uid="{00000000-0005-0000-0000-00009E2A0000}"/>
    <cellStyle name="_-* #,##0_-;-* #,##0_-;_-* &quot;-&quot;_-;_-@_-_파생상품관련충당금파일0910_v2(영광스텐반영후)_Sheet1 2 2" xfId="2874" xr:uid="{00000000-0005-0000-0000-00009F2A0000}"/>
    <cellStyle name="_-* #,##0_-;-* #,##0_-;_-* &quot;-&quot;_-;_-@_-_파생상품관련충당금파일0910_v2(영광스텐반영후)_Sheet1 2 2 2" xfId="17962" xr:uid="{00000000-0005-0000-0000-0000A02A0000}"/>
    <cellStyle name="_-* #,##0_-;-* #,##0_-;_-* &quot;-&quot;_-;_-@_-_파생상품관련충당금파일0910_v2(영광스텐반영후)_Sheet1 2 2 2 2" xfId="28296" xr:uid="{00000000-0005-0000-0000-0000A12A0000}"/>
    <cellStyle name="_-* #,##0_-;-* #,##0_-;_-* &quot;-&quot;_-;_-@_-_파생상품관련충당금파일0910_v2(영광스텐반영후)_Sheet1 2 2 3" xfId="24089" xr:uid="{00000000-0005-0000-0000-0000A22A0000}"/>
    <cellStyle name="_-* #,##0_-;-* #,##0_-;_-* &quot;-&quot;_-;_-@_-_파생상품관련충당금파일0910_v2(영광스텐반영후)_Sheet1 2 3" xfId="2875" xr:uid="{00000000-0005-0000-0000-0000A32A0000}"/>
    <cellStyle name="_-* #,##0_-;-* #,##0_-;_-* &quot;-&quot;_-;_-@_-_파생상품관련충당금파일0910_v2(영광스텐반영후)_Sheet1 2 3 2" xfId="17963" xr:uid="{00000000-0005-0000-0000-0000A42A0000}"/>
    <cellStyle name="_-* #,##0_-;-* #,##0_-;_-* &quot;-&quot;_-;_-@_-_파생상품관련충당금파일0910_v2(영광스텐반영후)_Sheet1 2 3 2 2" xfId="28297" xr:uid="{00000000-0005-0000-0000-0000A52A0000}"/>
    <cellStyle name="_-* #,##0_-;-* #,##0_-;_-* &quot;-&quot;_-;_-@_-_파생상품관련충당금파일0910_v2(영광스텐반영후)_Sheet1 2 3 3" xfId="24090" xr:uid="{00000000-0005-0000-0000-0000A62A0000}"/>
    <cellStyle name="_-* #,##0_-;-* #,##0_-;_-* &quot;-&quot;_-;_-@_-_파생상품관련충당금파일0910_v2(영광스텐반영후)_Sheet1 2 4" xfId="17961" xr:uid="{00000000-0005-0000-0000-0000A72A0000}"/>
    <cellStyle name="_-* #,##0_-;-* #,##0_-;_-* &quot;-&quot;_-;_-@_-_파생상품관련충당금파일0910_v2(영광스텐반영후)_Sheet1 2 4 2" xfId="28295" xr:uid="{00000000-0005-0000-0000-0000A82A0000}"/>
    <cellStyle name="_-* #,##0_-;-* #,##0_-;_-* &quot;-&quot;_-;_-@_-_파생상품관련충당금파일0910_v2(영광스텐반영후)_Sheet1 2 5" xfId="24088" xr:uid="{00000000-0005-0000-0000-0000A92A0000}"/>
    <cellStyle name="_-* #,##0_-;-* #,##0_-;_-* &quot;-&quot;_-;_-@_-_파생상품관련충당금파일0910_v2(영광스텐반영후)_Sheet1 3" xfId="2876" xr:uid="{00000000-0005-0000-0000-0000AA2A0000}"/>
    <cellStyle name="_-* #,##0_-;-* #,##0_-;_-* &quot;-&quot;_-;_-@_-_파생상품관련충당금파일0910_v2(영광스텐반영후)_Sheet1 3 2" xfId="2877" xr:uid="{00000000-0005-0000-0000-0000AB2A0000}"/>
    <cellStyle name="_-* #,##0_-;-* #,##0_-;_-* &quot;-&quot;_-;_-@_-_파생상품관련충당금파일0910_v2(영광스텐반영후)_Sheet1 3 2 2" xfId="17965" xr:uid="{00000000-0005-0000-0000-0000AC2A0000}"/>
    <cellStyle name="_-* #,##0_-;-* #,##0_-;_-* &quot;-&quot;_-;_-@_-_파생상품관련충당금파일0910_v2(영광스텐반영후)_Sheet1 3 2 2 2" xfId="28299" xr:uid="{00000000-0005-0000-0000-0000AD2A0000}"/>
    <cellStyle name="_-* #,##0_-;-* #,##0_-;_-* &quot;-&quot;_-;_-@_-_파생상품관련충당금파일0910_v2(영광스텐반영후)_Sheet1 3 2 3" xfId="24092" xr:uid="{00000000-0005-0000-0000-0000AE2A0000}"/>
    <cellStyle name="_-* #,##0_-;-* #,##0_-;_-* &quot;-&quot;_-;_-@_-_파생상품관련충당금파일0910_v2(영광스텐반영후)_Sheet1 3 3" xfId="2878" xr:uid="{00000000-0005-0000-0000-0000AF2A0000}"/>
    <cellStyle name="_-* #,##0_-;-* #,##0_-;_-* &quot;-&quot;_-;_-@_-_파생상품관련충당금파일0910_v2(영광스텐반영후)_Sheet1 3 3 2" xfId="17966" xr:uid="{00000000-0005-0000-0000-0000B02A0000}"/>
    <cellStyle name="_-* #,##0_-;-* #,##0_-;_-* &quot;-&quot;_-;_-@_-_파생상품관련충당금파일0910_v2(영광스텐반영후)_Sheet1 3 3 2 2" xfId="28300" xr:uid="{00000000-0005-0000-0000-0000B12A0000}"/>
    <cellStyle name="_-* #,##0_-;-* #,##0_-;_-* &quot;-&quot;_-;_-@_-_파생상품관련충당금파일0910_v2(영광스텐반영후)_Sheet1 3 3 3" xfId="24093" xr:uid="{00000000-0005-0000-0000-0000B22A0000}"/>
    <cellStyle name="_-* #,##0_-;-* #,##0_-;_-* &quot;-&quot;_-;_-@_-_파생상품관련충당금파일0910_v2(영광스텐반영후)_Sheet1 3 4" xfId="17964" xr:uid="{00000000-0005-0000-0000-0000B32A0000}"/>
    <cellStyle name="_-* #,##0_-;-* #,##0_-;_-* &quot;-&quot;_-;_-@_-_파생상품관련충당금파일0910_v2(영광스텐반영후)_Sheet1 3 4 2" xfId="28298" xr:uid="{00000000-0005-0000-0000-0000B42A0000}"/>
    <cellStyle name="_-* #,##0_-;-* #,##0_-;_-* &quot;-&quot;_-;_-@_-_파생상품관련충당금파일0910_v2(영광스텐반영후)_Sheet1 3 5" xfId="24091" xr:uid="{00000000-0005-0000-0000-0000B52A0000}"/>
    <cellStyle name="_-* #,##0_-;-* #,##0_-;_-* &quot;-&quot;_-;_-@_-_파생상품관련충당금파일0910_v2(영광스텐반영후)_Sheet1 4" xfId="2879" xr:uid="{00000000-0005-0000-0000-0000B62A0000}"/>
    <cellStyle name="_-* #,##0_-;-* #,##0_-;_-* &quot;-&quot;_-;_-@_-_파생상품관련충당금파일0910_v2(영광스텐반영후)_Sheet1 4 2" xfId="2880" xr:uid="{00000000-0005-0000-0000-0000B72A0000}"/>
    <cellStyle name="_-* #,##0_-;-* #,##0_-;_-* &quot;-&quot;_-;_-@_-_파생상품관련충당금파일0910_v2(영광스텐반영후)_Sheet1 4 2 2" xfId="17968" xr:uid="{00000000-0005-0000-0000-0000B82A0000}"/>
    <cellStyle name="_-* #,##0_-;-* #,##0_-;_-* &quot;-&quot;_-;_-@_-_파생상품관련충당금파일0910_v2(영광스텐반영후)_Sheet1 4 2 2 2" xfId="28302" xr:uid="{00000000-0005-0000-0000-0000B92A0000}"/>
    <cellStyle name="_-* #,##0_-;-* #,##0_-;_-* &quot;-&quot;_-;_-@_-_파생상품관련충당금파일0910_v2(영광스텐반영후)_Sheet1 4 2 3" xfId="24095" xr:uid="{00000000-0005-0000-0000-0000BA2A0000}"/>
    <cellStyle name="_-* #,##0_-;-* #,##0_-;_-* &quot;-&quot;_-;_-@_-_파생상품관련충당금파일0910_v2(영광스텐반영후)_Sheet1 4 3" xfId="2881" xr:uid="{00000000-0005-0000-0000-0000BB2A0000}"/>
    <cellStyle name="_-* #,##0_-;-* #,##0_-;_-* &quot;-&quot;_-;_-@_-_파생상품관련충당금파일0910_v2(영광스텐반영후)_Sheet1 4 3 2" xfId="17969" xr:uid="{00000000-0005-0000-0000-0000BC2A0000}"/>
    <cellStyle name="_-* #,##0_-;-* #,##0_-;_-* &quot;-&quot;_-;_-@_-_파생상품관련충당금파일0910_v2(영광스텐반영후)_Sheet1 4 3 2 2" xfId="28303" xr:uid="{00000000-0005-0000-0000-0000BD2A0000}"/>
    <cellStyle name="_-* #,##0_-;-* #,##0_-;_-* &quot;-&quot;_-;_-@_-_파생상품관련충당금파일0910_v2(영광스텐반영후)_Sheet1 4 3 3" xfId="24096" xr:uid="{00000000-0005-0000-0000-0000BE2A0000}"/>
    <cellStyle name="_-* #,##0_-;-* #,##0_-;_-* &quot;-&quot;_-;_-@_-_파생상품관련충당금파일0910_v2(영광스텐반영후)_Sheet1 4 4" xfId="17967" xr:uid="{00000000-0005-0000-0000-0000BF2A0000}"/>
    <cellStyle name="_-* #,##0_-;-* #,##0_-;_-* &quot;-&quot;_-;_-@_-_파생상품관련충당금파일0910_v2(영광스텐반영후)_Sheet1 4 4 2" xfId="28301" xr:uid="{00000000-0005-0000-0000-0000C02A0000}"/>
    <cellStyle name="_-* #,##0_-;-* #,##0_-;_-* &quot;-&quot;_-;_-@_-_파생상품관련충당금파일0910_v2(영광스텐반영후)_Sheet1 4 5" xfId="24094" xr:uid="{00000000-0005-0000-0000-0000C12A0000}"/>
    <cellStyle name="_-* #,##0_-;-* #,##0_-;_-* &quot;-&quot;_-;_-@_-_파생상품관련충당금파일0910_v2(영광스텐반영후)_Sheet1 5" xfId="2882" xr:uid="{00000000-0005-0000-0000-0000C22A0000}"/>
    <cellStyle name="_-* #,##0_-;-* #,##0_-;_-* &quot;-&quot;_-;_-@_-_파생상품관련충당금파일0910_v2(영광스텐반영후)_Sheet1 5 2" xfId="17970" xr:uid="{00000000-0005-0000-0000-0000C32A0000}"/>
    <cellStyle name="_-* #,##0_-;-* #,##0_-;_-* &quot;-&quot;_-;_-@_-_파생상품관련충당금파일0910_v2(영광스텐반영후)_Sheet1 5 2 2" xfId="28304" xr:uid="{00000000-0005-0000-0000-0000C42A0000}"/>
    <cellStyle name="_-* #,##0_-;-* #,##0_-;_-* &quot;-&quot;_-;_-@_-_파생상품관련충당금파일0910_v2(영광스텐반영후)_Sheet1 5 3" xfId="24097" xr:uid="{00000000-0005-0000-0000-0000C52A0000}"/>
    <cellStyle name="_-* #,##0_-;-* #,##0_-;_-* &quot;-&quot;_-;_-@_-_파생상품관련충당금파일0910_v2(영광스텐반영후)_Sheet1 6" xfId="2883" xr:uid="{00000000-0005-0000-0000-0000C62A0000}"/>
    <cellStyle name="_-* #,##0_-;-* #,##0_-;_-* &quot;-&quot;_-;_-@_-_파생상품관련충당금파일0910_v2(영광스텐반영후)_Sheet1 6 2" xfId="17971" xr:uid="{00000000-0005-0000-0000-0000C72A0000}"/>
    <cellStyle name="_-* #,##0_-;-* #,##0_-;_-* &quot;-&quot;_-;_-@_-_파생상품관련충당금파일0910_v2(영광스텐반영후)_Sheet1 6 2 2" xfId="28305" xr:uid="{00000000-0005-0000-0000-0000C82A0000}"/>
    <cellStyle name="_-* #,##0_-;-* #,##0_-;_-* &quot;-&quot;_-;_-@_-_파생상품관련충당금파일0910_v2(영광스텐반영후)_Sheet1 6 3" xfId="24098" xr:uid="{00000000-0005-0000-0000-0000C92A0000}"/>
    <cellStyle name="_-* #,##0_-;-* #,##0_-;_-* &quot;-&quot;_-;_-@_-_파생상품관련충당금파일0910_v2(영광스텐반영후)_Sheet1 7" xfId="2884" xr:uid="{00000000-0005-0000-0000-0000CA2A0000}"/>
    <cellStyle name="_-* #,##0_-;-* #,##0_-;_-* &quot;-&quot;_-;_-@_-_파생상품관련충당금파일0910_v2(영광스텐반영후)_Sheet1 7 2" xfId="17972" xr:uid="{00000000-0005-0000-0000-0000CB2A0000}"/>
    <cellStyle name="_-* #,##0_-;-* #,##0_-;_-* &quot;-&quot;_-;_-@_-_파생상품관련충당금파일0910_v2(영광스텐반영후)_Sheet1 7 2 2" xfId="28306" xr:uid="{00000000-0005-0000-0000-0000CC2A0000}"/>
    <cellStyle name="_-* #,##0_-;-* #,##0_-;_-* &quot;-&quot;_-;_-@_-_파생상품관련충당금파일0910_v2(영광스텐반영후)_Sheet1 7 3" xfId="24099" xr:uid="{00000000-0005-0000-0000-0000CD2A0000}"/>
    <cellStyle name="_-* #,##0_-;-* #,##0_-;_-* &quot;-&quot;_-;_-@_-_파생상품관련충당금파일0910_v2(영광스텐반영후)_Sheet1 8" xfId="17960" xr:uid="{00000000-0005-0000-0000-0000CE2A0000}"/>
    <cellStyle name="_-* #,##0_-;-* #,##0_-;_-* &quot;-&quot;_-;_-@_-_파생상품관련충당금파일0910_v2(영광스텐반영후)_Sheet1 8 2" xfId="28294" xr:uid="{00000000-0005-0000-0000-0000CF2A0000}"/>
    <cellStyle name="_-* #,##0_-;-* #,##0_-;_-* &quot;-&quot;_-;_-@_-_파생상품관련충당금파일0910_v2(영광스텐반영후)_Sheet1 9" xfId="24087" xr:uid="{00000000-0005-0000-0000-0000D02A0000}"/>
    <cellStyle name="_-* #,##0_-;-* #,##0_-;_-* &quot;-&quot;_-;_-@_-_파생상품관련충당금파일0910_v2(영광스텐반영후)_권리분석_v1(최초)-4" xfId="2885" xr:uid="{00000000-0005-0000-0000-0000D12A0000}"/>
    <cellStyle name="_-* #,##0_-;-* #,##0_-;_-* &quot;-&quot;_-;_-@_-_파생상품관련충당금파일0910_v2(영광스텐반영후)_권리분석_v1(최초)-4 2" xfId="2886" xr:uid="{00000000-0005-0000-0000-0000D22A0000}"/>
    <cellStyle name="_-* #,##0_-;-* #,##0_-;_-* &quot;-&quot;_-;_-@_-_파생상품관련충당금파일0910_v2(영광스텐반영후)_권리분석_v1(최초)-4 2 2" xfId="2887" xr:uid="{00000000-0005-0000-0000-0000D32A0000}"/>
    <cellStyle name="_-* #,##0_-;-* #,##0_-;_-* &quot;-&quot;_-;_-@_-_파생상품관련충당금파일0910_v2(영광스텐반영후)_권리분석_v1(최초)-4 2 2 2" xfId="17975" xr:uid="{00000000-0005-0000-0000-0000D42A0000}"/>
    <cellStyle name="_-* #,##0_-;-* #,##0_-;_-* &quot;-&quot;_-;_-@_-_파생상품관련충당금파일0910_v2(영광스텐반영후)_권리분석_v1(최초)-4 2 2 2 2" xfId="28309" xr:uid="{00000000-0005-0000-0000-0000D52A0000}"/>
    <cellStyle name="_-* #,##0_-;-* #,##0_-;_-* &quot;-&quot;_-;_-@_-_파생상품관련충당금파일0910_v2(영광스텐반영후)_권리분석_v1(최초)-4 2 2 3" xfId="24102" xr:uid="{00000000-0005-0000-0000-0000D62A0000}"/>
    <cellStyle name="_-* #,##0_-;-* #,##0_-;_-* &quot;-&quot;_-;_-@_-_파생상품관련충당금파일0910_v2(영광스텐반영후)_권리분석_v1(최초)-4 2 3" xfId="2888" xr:uid="{00000000-0005-0000-0000-0000D72A0000}"/>
    <cellStyle name="_-* #,##0_-;-* #,##0_-;_-* &quot;-&quot;_-;_-@_-_파생상품관련충당금파일0910_v2(영광스텐반영후)_권리분석_v1(최초)-4 2 3 2" xfId="17976" xr:uid="{00000000-0005-0000-0000-0000D82A0000}"/>
    <cellStyle name="_-* #,##0_-;-* #,##0_-;_-* &quot;-&quot;_-;_-@_-_파생상품관련충당금파일0910_v2(영광스텐반영후)_권리분석_v1(최초)-4 2 3 2 2" xfId="28310" xr:uid="{00000000-0005-0000-0000-0000D92A0000}"/>
    <cellStyle name="_-* #,##0_-;-* #,##0_-;_-* &quot;-&quot;_-;_-@_-_파생상품관련충당금파일0910_v2(영광스텐반영후)_권리분석_v1(최초)-4 2 3 3" xfId="24103" xr:uid="{00000000-0005-0000-0000-0000DA2A0000}"/>
    <cellStyle name="_-* #,##0_-;-* #,##0_-;_-* &quot;-&quot;_-;_-@_-_파생상품관련충당금파일0910_v2(영광스텐반영후)_권리분석_v1(최초)-4 2 4" xfId="17974" xr:uid="{00000000-0005-0000-0000-0000DB2A0000}"/>
    <cellStyle name="_-* #,##0_-;-* #,##0_-;_-* &quot;-&quot;_-;_-@_-_파생상품관련충당금파일0910_v2(영광스텐반영후)_권리분석_v1(최초)-4 2 4 2" xfId="28308" xr:uid="{00000000-0005-0000-0000-0000DC2A0000}"/>
    <cellStyle name="_-* #,##0_-;-* #,##0_-;_-* &quot;-&quot;_-;_-@_-_파생상품관련충당금파일0910_v2(영광스텐반영후)_권리분석_v1(최초)-4 2 5" xfId="24101" xr:uid="{00000000-0005-0000-0000-0000DD2A0000}"/>
    <cellStyle name="_-* #,##0_-;-* #,##0_-;_-* &quot;-&quot;_-;_-@_-_파생상품관련충당금파일0910_v2(영광스텐반영후)_권리분석_v1(최초)-4 3" xfId="2889" xr:uid="{00000000-0005-0000-0000-0000DE2A0000}"/>
    <cellStyle name="_-* #,##0_-;-* #,##0_-;_-* &quot;-&quot;_-;_-@_-_파생상품관련충당금파일0910_v2(영광스텐반영후)_권리분석_v1(최초)-4 3 2" xfId="2890" xr:uid="{00000000-0005-0000-0000-0000DF2A0000}"/>
    <cellStyle name="_-* #,##0_-;-* #,##0_-;_-* &quot;-&quot;_-;_-@_-_파생상품관련충당금파일0910_v2(영광스텐반영후)_권리분석_v1(최초)-4 3 2 2" xfId="17978" xr:uid="{00000000-0005-0000-0000-0000E02A0000}"/>
    <cellStyle name="_-* #,##0_-;-* #,##0_-;_-* &quot;-&quot;_-;_-@_-_파생상품관련충당금파일0910_v2(영광스텐반영후)_권리분석_v1(최초)-4 3 2 2 2" xfId="28312" xr:uid="{00000000-0005-0000-0000-0000E12A0000}"/>
    <cellStyle name="_-* #,##0_-;-* #,##0_-;_-* &quot;-&quot;_-;_-@_-_파생상품관련충당금파일0910_v2(영광스텐반영후)_권리분석_v1(최초)-4 3 2 3" xfId="24105" xr:uid="{00000000-0005-0000-0000-0000E22A0000}"/>
    <cellStyle name="_-* #,##0_-;-* #,##0_-;_-* &quot;-&quot;_-;_-@_-_파생상품관련충당금파일0910_v2(영광스텐반영후)_권리분석_v1(최초)-4 3 3" xfId="2891" xr:uid="{00000000-0005-0000-0000-0000E32A0000}"/>
    <cellStyle name="_-* #,##0_-;-* #,##0_-;_-* &quot;-&quot;_-;_-@_-_파생상품관련충당금파일0910_v2(영광스텐반영후)_권리분석_v1(최초)-4 3 3 2" xfId="17979" xr:uid="{00000000-0005-0000-0000-0000E42A0000}"/>
    <cellStyle name="_-* #,##0_-;-* #,##0_-;_-* &quot;-&quot;_-;_-@_-_파생상품관련충당금파일0910_v2(영광스텐반영후)_권리분석_v1(최초)-4 3 3 2 2" xfId="28313" xr:uid="{00000000-0005-0000-0000-0000E52A0000}"/>
    <cellStyle name="_-* #,##0_-;-* #,##0_-;_-* &quot;-&quot;_-;_-@_-_파생상품관련충당금파일0910_v2(영광스텐반영후)_권리분석_v1(최초)-4 3 3 3" xfId="24106" xr:uid="{00000000-0005-0000-0000-0000E62A0000}"/>
    <cellStyle name="_-* #,##0_-;-* #,##0_-;_-* &quot;-&quot;_-;_-@_-_파생상품관련충당금파일0910_v2(영광스텐반영후)_권리분석_v1(최초)-4 3 4" xfId="17977" xr:uid="{00000000-0005-0000-0000-0000E72A0000}"/>
    <cellStyle name="_-* #,##0_-;-* #,##0_-;_-* &quot;-&quot;_-;_-@_-_파생상품관련충당금파일0910_v2(영광스텐반영후)_권리분석_v1(최초)-4 3 4 2" xfId="28311" xr:uid="{00000000-0005-0000-0000-0000E82A0000}"/>
    <cellStyle name="_-* #,##0_-;-* #,##0_-;_-* &quot;-&quot;_-;_-@_-_파생상품관련충당금파일0910_v2(영광스텐반영후)_권리분석_v1(최초)-4 3 5" xfId="24104" xr:uid="{00000000-0005-0000-0000-0000E92A0000}"/>
    <cellStyle name="_-* #,##0_-;-* #,##0_-;_-* &quot;-&quot;_-;_-@_-_파생상품관련충당금파일0910_v2(영광스텐반영후)_권리분석_v1(최초)-4 4" xfId="2892" xr:uid="{00000000-0005-0000-0000-0000EA2A0000}"/>
    <cellStyle name="_-* #,##0_-;-* #,##0_-;_-* &quot;-&quot;_-;_-@_-_파생상품관련충당금파일0910_v2(영광스텐반영후)_권리분석_v1(최초)-4 4 2" xfId="2893" xr:uid="{00000000-0005-0000-0000-0000EB2A0000}"/>
    <cellStyle name="_-* #,##0_-;-* #,##0_-;_-* &quot;-&quot;_-;_-@_-_파생상품관련충당금파일0910_v2(영광스텐반영후)_권리분석_v1(최초)-4 4 2 2" xfId="17981" xr:uid="{00000000-0005-0000-0000-0000EC2A0000}"/>
    <cellStyle name="_-* #,##0_-;-* #,##0_-;_-* &quot;-&quot;_-;_-@_-_파생상품관련충당금파일0910_v2(영광스텐반영후)_권리분석_v1(최초)-4 4 2 2 2" xfId="28315" xr:uid="{00000000-0005-0000-0000-0000ED2A0000}"/>
    <cellStyle name="_-* #,##0_-;-* #,##0_-;_-* &quot;-&quot;_-;_-@_-_파생상품관련충당금파일0910_v2(영광스텐반영후)_권리분석_v1(최초)-4 4 2 3" xfId="24108" xr:uid="{00000000-0005-0000-0000-0000EE2A0000}"/>
    <cellStyle name="_-* #,##0_-;-* #,##0_-;_-* &quot;-&quot;_-;_-@_-_파생상품관련충당금파일0910_v2(영광스텐반영후)_권리분석_v1(최초)-4 4 3" xfId="2894" xr:uid="{00000000-0005-0000-0000-0000EF2A0000}"/>
    <cellStyle name="_-* #,##0_-;-* #,##0_-;_-* &quot;-&quot;_-;_-@_-_파생상품관련충당금파일0910_v2(영광스텐반영후)_권리분석_v1(최초)-4 4 3 2" xfId="17982" xr:uid="{00000000-0005-0000-0000-0000F02A0000}"/>
    <cellStyle name="_-* #,##0_-;-* #,##0_-;_-* &quot;-&quot;_-;_-@_-_파생상품관련충당금파일0910_v2(영광스텐반영후)_권리분석_v1(최초)-4 4 3 2 2" xfId="28316" xr:uid="{00000000-0005-0000-0000-0000F12A0000}"/>
    <cellStyle name="_-* #,##0_-;-* #,##0_-;_-* &quot;-&quot;_-;_-@_-_파생상품관련충당금파일0910_v2(영광스텐반영후)_권리분석_v1(최초)-4 4 3 3" xfId="24109" xr:uid="{00000000-0005-0000-0000-0000F22A0000}"/>
    <cellStyle name="_-* #,##0_-;-* #,##0_-;_-* &quot;-&quot;_-;_-@_-_파생상품관련충당금파일0910_v2(영광스텐반영후)_권리분석_v1(최초)-4 4 4" xfId="17980" xr:uid="{00000000-0005-0000-0000-0000F32A0000}"/>
    <cellStyle name="_-* #,##0_-;-* #,##0_-;_-* &quot;-&quot;_-;_-@_-_파생상품관련충당금파일0910_v2(영광스텐반영후)_권리분석_v1(최초)-4 4 4 2" xfId="28314" xr:uid="{00000000-0005-0000-0000-0000F42A0000}"/>
    <cellStyle name="_-* #,##0_-;-* #,##0_-;_-* &quot;-&quot;_-;_-@_-_파생상품관련충당금파일0910_v2(영광스텐반영후)_권리분석_v1(최초)-4 4 5" xfId="24107" xr:uid="{00000000-0005-0000-0000-0000F52A0000}"/>
    <cellStyle name="_-* #,##0_-;-* #,##0_-;_-* &quot;-&quot;_-;_-@_-_파생상품관련충당금파일0910_v2(영광스텐반영후)_권리분석_v1(최초)-4 5" xfId="2895" xr:uid="{00000000-0005-0000-0000-0000F62A0000}"/>
    <cellStyle name="_-* #,##0_-;-* #,##0_-;_-* &quot;-&quot;_-;_-@_-_파생상품관련충당금파일0910_v2(영광스텐반영후)_권리분석_v1(최초)-4 5 2" xfId="17983" xr:uid="{00000000-0005-0000-0000-0000F72A0000}"/>
    <cellStyle name="_-* #,##0_-;-* #,##0_-;_-* &quot;-&quot;_-;_-@_-_파생상품관련충당금파일0910_v2(영광스텐반영후)_권리분석_v1(최초)-4 5 2 2" xfId="28317" xr:uid="{00000000-0005-0000-0000-0000F82A0000}"/>
    <cellStyle name="_-* #,##0_-;-* #,##0_-;_-* &quot;-&quot;_-;_-@_-_파생상품관련충당금파일0910_v2(영광스텐반영후)_권리분석_v1(최초)-4 5 3" xfId="24110" xr:uid="{00000000-0005-0000-0000-0000F92A0000}"/>
    <cellStyle name="_-* #,##0_-;-* #,##0_-;_-* &quot;-&quot;_-;_-@_-_파생상품관련충당금파일0910_v2(영광스텐반영후)_권리분석_v1(최초)-4 6" xfId="2896" xr:uid="{00000000-0005-0000-0000-0000FA2A0000}"/>
    <cellStyle name="_-* #,##0_-;-* #,##0_-;_-* &quot;-&quot;_-;_-@_-_파생상품관련충당금파일0910_v2(영광스텐반영후)_권리분석_v1(최초)-4 6 2" xfId="17984" xr:uid="{00000000-0005-0000-0000-0000FB2A0000}"/>
    <cellStyle name="_-* #,##0_-;-* #,##0_-;_-* &quot;-&quot;_-;_-@_-_파생상품관련충당금파일0910_v2(영광스텐반영후)_권리분석_v1(최초)-4 6 2 2" xfId="28318" xr:uid="{00000000-0005-0000-0000-0000FC2A0000}"/>
    <cellStyle name="_-* #,##0_-;-* #,##0_-;_-* &quot;-&quot;_-;_-@_-_파생상품관련충당금파일0910_v2(영광스텐반영후)_권리분석_v1(최초)-4 6 3" xfId="24111" xr:uid="{00000000-0005-0000-0000-0000FD2A0000}"/>
    <cellStyle name="_-* #,##0_-;-* #,##0_-;_-* &quot;-&quot;_-;_-@_-_파생상품관련충당금파일0910_v2(영광스텐반영후)_권리분석_v1(최초)-4 7" xfId="2897" xr:uid="{00000000-0005-0000-0000-0000FE2A0000}"/>
    <cellStyle name="_-* #,##0_-;-* #,##0_-;_-* &quot;-&quot;_-;_-@_-_파생상품관련충당금파일0910_v2(영광스텐반영후)_권리분석_v1(최초)-4 7 2" xfId="17985" xr:uid="{00000000-0005-0000-0000-0000FF2A0000}"/>
    <cellStyle name="_-* #,##0_-;-* #,##0_-;_-* &quot;-&quot;_-;_-@_-_파생상품관련충당금파일0910_v2(영광스텐반영후)_권리분석_v1(최초)-4 7 2 2" xfId="28319" xr:uid="{00000000-0005-0000-0000-0000002B0000}"/>
    <cellStyle name="_-* #,##0_-;-* #,##0_-;_-* &quot;-&quot;_-;_-@_-_파생상품관련충당금파일0910_v2(영광스텐반영후)_권리분석_v1(최초)-4 7 3" xfId="24112" xr:uid="{00000000-0005-0000-0000-0000012B0000}"/>
    <cellStyle name="_-* #,##0_-;-* #,##0_-;_-* &quot;-&quot;_-;_-@_-_파생상품관련충당금파일0910_v2(영광스텐반영후)_권리분석_v1(최초)-4 8" xfId="17973" xr:uid="{00000000-0005-0000-0000-0000022B0000}"/>
    <cellStyle name="_-* #,##0_-;-* #,##0_-;_-* &quot;-&quot;_-;_-@_-_파생상품관련충당금파일0910_v2(영광스텐반영후)_권리분석_v1(최초)-4 8 2" xfId="28307" xr:uid="{00000000-0005-0000-0000-0000032B0000}"/>
    <cellStyle name="_-* #,##0_-;-* #,##0_-;_-* &quot;-&quot;_-;_-@_-_파생상품관련충당금파일0910_v2(영광스텐반영후)_권리분석_v1(최초)-4 9" xfId="24100" xr:uid="{00000000-0005-0000-0000-0000042B0000}"/>
    <cellStyle name="_~8500402" xfId="2898" xr:uid="{00000000-0005-0000-0000-0000052B0000}"/>
    <cellStyle name="_~MF3326" xfId="2899" xr:uid="{00000000-0005-0000-0000-0000062B0000}"/>
    <cellStyle name="_~MF3326_1" xfId="2900" xr:uid="{00000000-0005-0000-0000-0000072B0000}"/>
    <cellStyle name="_~MF3326_2" xfId="2901" xr:uid="{00000000-0005-0000-0000-0000082B0000}"/>
    <cellStyle name="_~MF3326_3" xfId="2902" xr:uid="{00000000-0005-0000-0000-0000092B0000}"/>
    <cellStyle name="_~MF3326_4" xfId="2903" xr:uid="{00000000-0005-0000-0000-00000A2B0000}"/>
    <cellStyle name="_~MF3326_4 2" xfId="2904" xr:uid="{00000000-0005-0000-0000-00000B2B0000}"/>
    <cellStyle name="_~MF3326_4 2 2" xfId="24114" xr:uid="{00000000-0005-0000-0000-00000C2B0000}"/>
    <cellStyle name="_~MF3326_4 3" xfId="24113" xr:uid="{00000000-0005-0000-0000-00000D2B0000}"/>
    <cellStyle name="_~MF3326_5" xfId="2905" xr:uid="{00000000-0005-0000-0000-00000E2B0000}"/>
    <cellStyle name="_~MF3326_자회사배당익불산고려(7(1).18)" xfId="2906" xr:uid="{00000000-0005-0000-0000-00000F2B0000}"/>
    <cellStyle name="_※ 매각기표판_2010.6.29(5)_기표일 환율 반영(김구현_VER1)" xfId="2907" xr:uid="{00000000-0005-0000-0000-0000102B0000}"/>
    <cellStyle name="_※ 매각기표판_2010.6.29(6)_최종(김구현차장님)_REAL FINAL22" xfId="2908" xr:uid="{00000000-0005-0000-0000-0000112B0000}"/>
    <cellStyle name="_※가지급금(tetaase21_계좌+고객식별자)_2010.11.29" xfId="2909" xr:uid="{00000000-0005-0000-0000-0000122B0000}"/>
    <cellStyle name="_※매각기표판(입찰매각)_Final(임성수)" xfId="2910" xr:uid="{00000000-0005-0000-0000-0000132B0000}"/>
    <cellStyle name="_※직매각기표_ver10_20100504(20100622작성)_성수 작업" xfId="2911" xr:uid="{00000000-0005-0000-0000-0000142B0000}"/>
    <cellStyle name="_00 개정내용(종합)(2400~2500)(개정)" xfId="2912" xr:uid="{00000000-0005-0000-0000-0000152B0000}"/>
    <cellStyle name="_00,01년인원인건비정리" xfId="2913" xr:uid="{00000000-0005-0000-0000-0000162B0000}"/>
    <cellStyle name="_001-인원및일반관리비" xfId="2914" xr:uid="{00000000-0005-0000-0000-0000172B0000}"/>
    <cellStyle name="_00년재무제표 감사후조정" xfId="2915" xr:uid="{00000000-0005-0000-0000-0000182B0000}"/>
    <cellStyle name="_00년재무제표 감사후조정_동창종합건재(20081126)_청산가치" xfId="2916" xr:uid="{00000000-0005-0000-0000-0000192B0000}"/>
    <cellStyle name="_00년재무제표 감사후조정_동창종합건재(20081126)_청산가치_동창종합건재(20081126)_청산가치" xfId="2917" xr:uid="{00000000-0005-0000-0000-00001A2B0000}"/>
    <cellStyle name="_00년재무제표 감사후조정_우남계속기업가치 - 최종표본" xfId="2918" xr:uid="{00000000-0005-0000-0000-00001B2B0000}"/>
    <cellStyle name="_00년재무제표 감사후조정_우남계속기업가치 - 최종표본_동창종합건재(20081126)_청산가치" xfId="2919" xr:uid="{00000000-0005-0000-0000-00001C2B0000}"/>
    <cellStyle name="_00년재무제표 감사후조정_우남계속기업가치 - 최종표본_동창종합건재(20081126)_청산가치_동창종합건재(20081126)_청산가치" xfId="2920" xr:uid="{00000000-0005-0000-0000-00001D2B0000}"/>
    <cellStyle name="_01-건축공사" xfId="2921" xr:uid="{00000000-0005-0000-0000-00001E2B0000}"/>
    <cellStyle name="_01건축실행(오쇠동A)" xfId="2922" xr:uid="{00000000-0005-0000-0000-00001F2B0000}"/>
    <cellStyle name="_'01기말-경산개발" xfId="2923" xr:uid="{00000000-0005-0000-0000-0000202B0000}"/>
    <cellStyle name="_'01기말-동원금속공업" xfId="2924" xr:uid="{00000000-0005-0000-0000-0000212B0000}"/>
    <cellStyle name="_'01기말-아진산업" xfId="2925" xr:uid="{00000000-0005-0000-0000-0000222B0000}"/>
    <cellStyle name="_'01기말-진안섬유" xfId="2926" xr:uid="{00000000-0005-0000-0000-0000232B0000}"/>
    <cellStyle name="_01년매출계획" xfId="2927" xr:uid="{00000000-0005-0000-0000-0000242B0000}"/>
    <cellStyle name="_01년임율" xfId="2928" xr:uid="{00000000-0005-0000-0000-0000252B0000}"/>
    <cellStyle name="_01'삼성산업-기말감사" xfId="2929" xr:uid="{00000000-0005-0000-0000-0000262B0000}"/>
    <cellStyle name="_01-우리주택기말" xfId="2930" xr:uid="{00000000-0005-0000-0000-0000272B0000}"/>
    <cellStyle name="_01-화성기말" xfId="2931" xr:uid="{00000000-0005-0000-0000-0000282B0000}"/>
    <cellStyle name="_0203-최종" xfId="2932" xr:uid="{00000000-0005-0000-0000-0000292B0000}"/>
    <cellStyle name="_02년사업계획제양식(B4)" xfId="2933" xr:uid="{00000000-0005-0000-0000-00002A2B0000}"/>
    <cellStyle name="_02-도급공사비내역" xfId="2934" xr:uid="{00000000-0005-0000-0000-00002B2B0000}"/>
    <cellStyle name="_02매출(진도)" xfId="2935" xr:uid="{00000000-0005-0000-0000-00002C2B0000}"/>
    <cellStyle name="_02매출전체(진도)" xfId="2936" xr:uid="{00000000-0005-0000-0000-00002D2B0000}"/>
    <cellStyle name="_030820 Final 확정업무보고서(2003.2분기)" xfId="2937" xr:uid="{00000000-0005-0000-0000-00002E2B0000}"/>
    <cellStyle name="_03에어결산재무재표(1231)" xfId="2938" xr:uid="{00000000-0005-0000-0000-00002F2B0000}"/>
    <cellStyle name="_04 건축-인테리어(주거)공내역" xfId="2939" xr:uid="{00000000-0005-0000-0000-0000302B0000}"/>
    <cellStyle name="_04년결산서(총괄)" xfId="2940" xr:uid="{00000000-0005-0000-0000-0000312B0000}"/>
    <cellStyle name="_05 건축-인테리어(상업)공내역" xfId="2941" xr:uid="{00000000-0005-0000-0000-0000322B0000}"/>
    <cellStyle name="_050222_가실행(고대구로병원)(최종1)" xfId="2942" xr:uid="{00000000-0005-0000-0000-0000332B0000}"/>
    <cellStyle name="_050413_가실행(탑승동A)" xfId="2943" xr:uid="{00000000-0005-0000-0000-0000342B0000}"/>
    <cellStyle name="_0514회의확정자료" xfId="2944" xr:uid="{00000000-0005-0000-0000-0000352B0000}"/>
    <cellStyle name="_05년재무제표(회계감사용)" xfId="2945" xr:uid="{00000000-0005-0000-0000-0000362B0000}"/>
    <cellStyle name="_0609 해외여신잔액" xfId="2946" xr:uid="{00000000-0005-0000-0000-0000372B0000}"/>
    <cellStyle name="_0618SDS" xfId="2947" xr:uid="{00000000-0005-0000-0000-0000382B0000}"/>
    <cellStyle name="_08_공지_영업본부편성상세" xfId="2948" xr:uid="{00000000-0005-0000-0000-0000392B0000}"/>
    <cellStyle name="_08-가실행내역" xfId="2949" xr:uid="{00000000-0005-0000-0000-00003A2B0000}"/>
    <cellStyle name="_08년12월 18일결산자료-(주)세영" xfId="2950" xr:uid="{00000000-0005-0000-0000-00003B2B0000}"/>
    <cellStyle name="_08년12월말 결산자료-(주)세영 확정" xfId="2951" xr:uid="{00000000-0005-0000-0000-00003C2B0000}"/>
    <cellStyle name="_0901작업1-금액분리" xfId="2952" xr:uid="{00000000-0005-0000-0000-00003D2B0000}"/>
    <cellStyle name="_1. 삼성동 실행 030225(조적추가)" xfId="2953" xr:uid="{00000000-0005-0000-0000-00003E2B0000}"/>
    <cellStyle name="_1. 삼성동 실행(030329)" xfId="2954" xr:uid="{00000000-0005-0000-0000-00003F2B0000}"/>
    <cellStyle name="_1. 송도신도시현장관리비전순일검토" xfId="2955" xr:uid="{00000000-0005-0000-0000-0000402B0000}"/>
    <cellStyle name="_1.2차구조조정_20090630_v1.0(완료)" xfId="2956" xr:uid="{00000000-0005-0000-0000-0000412B0000}"/>
    <cellStyle name="_1.시스팩_산업은행 (05.15)" xfId="2957" xr:uid="{00000000-0005-0000-0000-0000422B0000}"/>
    <cellStyle name="_1.업추자료" xfId="2958" xr:uid="{00000000-0005-0000-0000-0000432B0000}"/>
    <cellStyle name="_1.정원엔_삼성SDS(040511)_rp5470_ML350G3_견적서2" xfId="2959" xr:uid="{00000000-0005-0000-0000-0000442B0000}"/>
    <cellStyle name="_1144-Halongbay-Legrand" xfId="2960" xr:uid="{00000000-0005-0000-0000-0000452B0000}"/>
    <cellStyle name="_1144-Halongbay-Legrand separate 30-10-06" xfId="2961" xr:uid="{00000000-0005-0000-0000-0000462B0000}"/>
    <cellStyle name="_1-4분기업평점수(구신한,시너지,적립식자동이체)(1)" xfId="2962" xr:uid="{00000000-0005-0000-0000-0000472B0000}"/>
    <cellStyle name="_175기3분기주석(통합은행)" xfId="2963" xr:uid="{00000000-0005-0000-0000-0000482B0000}"/>
    <cellStyle name="_175기주석(양식)" xfId="2964" xr:uid="{00000000-0005-0000-0000-0000492B0000}"/>
    <cellStyle name="_19기 계정명세서(황금)-2차 수정" xfId="2965" xr:uid="{00000000-0005-0000-0000-00004A2B0000}"/>
    <cellStyle name="_1월말 업체별 파생평가값" xfId="2966" xr:uid="{00000000-0005-0000-0000-00004B2B0000}"/>
    <cellStyle name="_2. 2009.7월말 전체업체 선물환 잔액 및 평가값_제출(수정후)" xfId="2967" xr:uid="{00000000-0005-0000-0000-00004C2B0000}"/>
    <cellStyle name="_2. 서초동 오피스 개략(실행) 원본" xfId="2968" xr:uid="{00000000-0005-0000-0000-00004D2B0000}"/>
    <cellStyle name="_2000년 사업실적" xfId="2969" xr:uid="{00000000-0005-0000-0000-00004E2B0000}"/>
    <cellStyle name="_2001_링스텍_FS" xfId="2970" xr:uid="{00000000-0005-0000-0000-00004F2B0000}"/>
    <cellStyle name="_2001_링스텍_FS_서원양행-2002 FS - 양애리" xfId="2971" xr:uid="{00000000-0005-0000-0000-0000502B0000}"/>
    <cellStyle name="_2001년 12월말현재퇴직충당금" xfId="2972" xr:uid="{00000000-0005-0000-0000-0000512B0000}"/>
    <cellStyle name="_2001년 업무실적" xfId="2973" xr:uid="{00000000-0005-0000-0000-0000522B0000}"/>
    <cellStyle name="_2001전북도청 실행예산" xfId="2974" xr:uid="{00000000-0005-0000-0000-0000532B0000}"/>
    <cellStyle name="_2002_반기검토-삼건베리클" xfId="2975" xr:uid="{00000000-0005-0000-0000-0000542B0000}"/>
    <cellStyle name="_2002년사전원가계산서-20020925" xfId="2976" xr:uid="{00000000-0005-0000-0000-0000552B0000}"/>
    <cellStyle name="_2002년사전원가계산서-20020925_090601_인원계획_V1.0(제출용포함)" xfId="2977" xr:uid="{00000000-0005-0000-0000-0000562B0000}"/>
    <cellStyle name="_2002년사전원가계산서-20020925_090602_인원계획_V1.1(제출용포함)" xfId="2978" xr:uid="{00000000-0005-0000-0000-0000572B0000}"/>
    <cellStyle name="_2002년사전원가계산서-20020925_090602_인원계획_V1.2(제출용포함)_ybokseo" xfId="2979" xr:uid="{00000000-0005-0000-0000-0000582B0000}"/>
    <cellStyle name="_2002년사전원가계산서-20020925_090603_인원계획_V1.4(제출용포함)" xfId="2980" xr:uid="{00000000-0005-0000-0000-0000592B0000}"/>
    <cellStyle name="_2002년사전원가계산서-20020925_pwc_인력투입실적표(4월까지)_제출본" xfId="2981" xr:uid="{00000000-0005-0000-0000-00005A2B0000}"/>
    <cellStyle name="_2002년사전원가계산서-20020925_pwc_인력투입실적표(4월까지)_제출본_090601_인원계획_V1.0(제출용포함)" xfId="2982" xr:uid="{00000000-0005-0000-0000-00005B2B0000}"/>
    <cellStyle name="_2002년사전원가계산서-20020925_pwc_인력투입실적표(4월까지)_제출본_090602_인원계획_V1.1(제출용포함)" xfId="2983" xr:uid="{00000000-0005-0000-0000-00005C2B0000}"/>
    <cellStyle name="_2002년사전원가계산서-20020925_pwc_인력투입실적표(4월까지)_제출본_090602_인원계획_V1.2(제출용포함)_ybokseo" xfId="2984" xr:uid="{00000000-0005-0000-0000-00005D2B0000}"/>
    <cellStyle name="_2002년사전원가계산서-20020925_pwc_인력투입실적표(4월까지)_제출본_090603_인원계획_V1.4(제출용포함)" xfId="2985" xr:uid="{00000000-0005-0000-0000-00005E2B0000}"/>
    <cellStyle name="_2002년사전원가계산서-배포용(최종)" xfId="2986" xr:uid="{00000000-0005-0000-0000-00005F2B0000}"/>
    <cellStyle name="_2002년사전원가계산서-배포용(최종)_090601_인원계획_V1.0(제출용포함)" xfId="2987" xr:uid="{00000000-0005-0000-0000-0000602B0000}"/>
    <cellStyle name="_2002년사전원가계산서-배포용(최종)_090602_인원계획_V1.1(제출용포함)" xfId="2988" xr:uid="{00000000-0005-0000-0000-0000612B0000}"/>
    <cellStyle name="_2002년사전원가계산서-배포용(최종)_090602_인원계획_V1.2(제출용포함)_ybokseo" xfId="2989" xr:uid="{00000000-0005-0000-0000-0000622B0000}"/>
    <cellStyle name="_2002년사전원가계산서-배포용(최종)_090603_인원계획_V1.4(제출용포함)" xfId="2990" xr:uid="{00000000-0005-0000-0000-0000632B0000}"/>
    <cellStyle name="_2002년사전원가계산서-배포용(최종)_pwc_인력투입실적표(4월까지)_제출본" xfId="2991" xr:uid="{00000000-0005-0000-0000-0000642B0000}"/>
    <cellStyle name="_2002년사전원가계산서-배포용(최종)_pwc_인력투입실적표(4월까지)_제출본_090601_인원계획_V1.0(제출용포함)" xfId="2992" xr:uid="{00000000-0005-0000-0000-0000652B0000}"/>
    <cellStyle name="_2002년사전원가계산서-배포용(최종)_pwc_인력투입실적표(4월까지)_제출본_090602_인원계획_V1.1(제출용포함)" xfId="2993" xr:uid="{00000000-0005-0000-0000-0000662B0000}"/>
    <cellStyle name="_2002년사전원가계산서-배포용(최종)_pwc_인력투입실적표(4월까지)_제출본_090602_인원계획_V1.2(제출용포함)_ybokseo" xfId="2994" xr:uid="{00000000-0005-0000-0000-0000672B0000}"/>
    <cellStyle name="_2002년사전원가계산서-배포용(최종)_pwc_인력투입실적표(4월까지)_제출본_090603_인원계획_V1.4(제출용포함)" xfId="2995" xr:uid="{00000000-0005-0000-0000-0000682B0000}"/>
    <cellStyle name="_2002년유류대지급내역" xfId="2996" xr:uid="{00000000-0005-0000-0000-0000692B0000}"/>
    <cellStyle name="_2002반기-네오바이오텍" xfId="2997" xr:uid="{00000000-0005-0000-0000-00006A2B0000}"/>
    <cellStyle name="_2002반기-네오바이오텍(정준형)" xfId="2998" xr:uid="{00000000-0005-0000-0000-00006B2B0000}"/>
    <cellStyle name="_2003.3_4분기_경영관리팀_82~83_제출_현호씨" xfId="2999" xr:uid="{00000000-0005-0000-0000-00006C2B0000}"/>
    <cellStyle name="_2003.3_4분기_경영관리팀_할부금융,비용" xfId="3000" xr:uid="{00000000-0005-0000-0000-00006D2B0000}"/>
    <cellStyle name="_2003.4_4분기_경영관리팀(김기배대리)" xfId="3001" xr:uid="{00000000-0005-0000-0000-00006E2B0000}"/>
    <cellStyle name="_2003.4_4분기_경영관리팀(김기배대리)_20040316" xfId="3002" xr:uid="{00000000-0005-0000-0000-00006F2B0000}"/>
    <cellStyle name="_2003.6월 정산표및재무제표" xfId="3003" xr:uid="{00000000-0005-0000-0000-0000702B0000}"/>
    <cellStyle name="_200301월청구내역1" xfId="3004" xr:uid="{00000000-0005-0000-0000-0000712B0000}"/>
    <cellStyle name="_200301월청구내역1_090601_인원계획_V1.0(제출용포함)" xfId="3005" xr:uid="{00000000-0005-0000-0000-0000722B0000}"/>
    <cellStyle name="_200301월청구내역1_090602_인원계획_V1.1(제출용포함)" xfId="3006" xr:uid="{00000000-0005-0000-0000-0000732B0000}"/>
    <cellStyle name="_200301월청구내역1_090602_인원계획_V1.2(제출용포함)_ybokseo" xfId="3007" xr:uid="{00000000-0005-0000-0000-0000742B0000}"/>
    <cellStyle name="_200301월청구내역1_090603_인원계획_V1.4(제출용포함)" xfId="3008" xr:uid="{00000000-0005-0000-0000-0000752B0000}"/>
    <cellStyle name="_200301월청구내역1_pwc_인력투입실적표(4월까지)_제출본" xfId="3009" xr:uid="{00000000-0005-0000-0000-0000762B0000}"/>
    <cellStyle name="_200301월청구내역1_pwc_인력투입실적표(4월까지)_제출본_090601_인원계획_V1.0(제출용포함)" xfId="3010" xr:uid="{00000000-0005-0000-0000-0000772B0000}"/>
    <cellStyle name="_200301월청구내역1_pwc_인력투입실적표(4월까지)_제출본_090602_인원계획_V1.1(제출용포함)" xfId="3011" xr:uid="{00000000-0005-0000-0000-0000782B0000}"/>
    <cellStyle name="_200301월청구내역1_pwc_인력투입실적표(4월까지)_제출본_090602_인원계획_V1.2(제출용포함)_ybokseo" xfId="3012" xr:uid="{00000000-0005-0000-0000-0000792B0000}"/>
    <cellStyle name="_200301월청구내역1_pwc_인력투입실적표(4월까지)_제출본_090603_인원계획_V1.4(제출용포함)" xfId="3013" xr:uid="{00000000-0005-0000-0000-00007A2B0000}"/>
    <cellStyle name="_200302월청구내역1" xfId="3014" xr:uid="{00000000-0005-0000-0000-00007B2B0000}"/>
    <cellStyle name="_200302월청구내역1_090601_인원계획_V1.0(제출용포함)" xfId="3015" xr:uid="{00000000-0005-0000-0000-00007C2B0000}"/>
    <cellStyle name="_200302월청구내역1_090602_인원계획_V1.1(제출용포함)" xfId="3016" xr:uid="{00000000-0005-0000-0000-00007D2B0000}"/>
    <cellStyle name="_200302월청구내역1_090602_인원계획_V1.2(제출용포함)_ybokseo" xfId="3017" xr:uid="{00000000-0005-0000-0000-00007E2B0000}"/>
    <cellStyle name="_200302월청구내역1_090603_인원계획_V1.4(제출용포함)" xfId="3018" xr:uid="{00000000-0005-0000-0000-00007F2B0000}"/>
    <cellStyle name="_200302월청구내역1_pwc_인력투입실적표(4월까지)_제출본" xfId="3019" xr:uid="{00000000-0005-0000-0000-0000802B0000}"/>
    <cellStyle name="_200302월청구내역1_pwc_인력투입실적표(4월까지)_제출본_090601_인원계획_V1.0(제출용포함)" xfId="3020" xr:uid="{00000000-0005-0000-0000-0000812B0000}"/>
    <cellStyle name="_200302월청구내역1_pwc_인력투입실적표(4월까지)_제출본_090602_인원계획_V1.1(제출용포함)" xfId="3021" xr:uid="{00000000-0005-0000-0000-0000822B0000}"/>
    <cellStyle name="_200302월청구내역1_pwc_인력투입실적표(4월까지)_제출본_090602_인원계획_V1.2(제출용포함)_ybokseo" xfId="3022" xr:uid="{00000000-0005-0000-0000-0000832B0000}"/>
    <cellStyle name="_200302월청구내역1_pwc_인력투입실적표(4월까지)_제출본_090603_인원계획_V1.4(제출용포함)" xfId="3023" xr:uid="{00000000-0005-0000-0000-0000842B0000}"/>
    <cellStyle name="_200303월청구내역1" xfId="3024" xr:uid="{00000000-0005-0000-0000-0000852B0000}"/>
    <cellStyle name="_200303월청구내역1_090601_인원계획_V1.0(제출용포함)" xfId="3025" xr:uid="{00000000-0005-0000-0000-0000862B0000}"/>
    <cellStyle name="_200303월청구내역1_090602_인원계획_V1.1(제출용포함)" xfId="3026" xr:uid="{00000000-0005-0000-0000-0000872B0000}"/>
    <cellStyle name="_200303월청구내역1_090602_인원계획_V1.2(제출용포함)_ybokseo" xfId="3027" xr:uid="{00000000-0005-0000-0000-0000882B0000}"/>
    <cellStyle name="_200303월청구내역1_090603_인원계획_V1.4(제출용포함)" xfId="3028" xr:uid="{00000000-0005-0000-0000-0000892B0000}"/>
    <cellStyle name="_200303월청구내역1_pwc_인력투입실적표(4월까지)_제출본" xfId="3029" xr:uid="{00000000-0005-0000-0000-00008A2B0000}"/>
    <cellStyle name="_200303월청구내역1_pwc_인력투입실적표(4월까지)_제출본_090601_인원계획_V1.0(제출용포함)" xfId="3030" xr:uid="{00000000-0005-0000-0000-00008B2B0000}"/>
    <cellStyle name="_200303월청구내역1_pwc_인력투입실적표(4월까지)_제출본_090602_인원계획_V1.1(제출용포함)" xfId="3031" xr:uid="{00000000-0005-0000-0000-00008C2B0000}"/>
    <cellStyle name="_200303월청구내역1_pwc_인력투입실적표(4월까지)_제출본_090602_인원계획_V1.2(제출용포함)_ybokseo" xfId="3032" xr:uid="{00000000-0005-0000-0000-00008D2B0000}"/>
    <cellStyle name="_200303월청구내역1_pwc_인력투입실적표(4월까지)_제출본_090603_인원계획_V1.4(제출용포함)" xfId="3033" xr:uid="{00000000-0005-0000-0000-00008E2B0000}"/>
    <cellStyle name="_200304월청구내역1" xfId="3034" xr:uid="{00000000-0005-0000-0000-00008F2B0000}"/>
    <cellStyle name="_200304월청구내역1_090601_인원계획_V1.0(제출용포함)" xfId="3035" xr:uid="{00000000-0005-0000-0000-0000902B0000}"/>
    <cellStyle name="_200304월청구내역1_090602_인원계획_V1.1(제출용포함)" xfId="3036" xr:uid="{00000000-0005-0000-0000-0000912B0000}"/>
    <cellStyle name="_200304월청구내역1_090602_인원계획_V1.2(제출용포함)_ybokseo" xfId="3037" xr:uid="{00000000-0005-0000-0000-0000922B0000}"/>
    <cellStyle name="_200304월청구내역1_090603_인원계획_V1.4(제출용포함)" xfId="3038" xr:uid="{00000000-0005-0000-0000-0000932B0000}"/>
    <cellStyle name="_200304월청구내역1_pwc_인력투입실적표(4월까지)_제출본" xfId="3039" xr:uid="{00000000-0005-0000-0000-0000942B0000}"/>
    <cellStyle name="_200304월청구내역1_pwc_인력투입실적표(4월까지)_제출본_090601_인원계획_V1.0(제출용포함)" xfId="3040" xr:uid="{00000000-0005-0000-0000-0000952B0000}"/>
    <cellStyle name="_200304월청구내역1_pwc_인력투입실적표(4월까지)_제출본_090602_인원계획_V1.1(제출용포함)" xfId="3041" xr:uid="{00000000-0005-0000-0000-0000962B0000}"/>
    <cellStyle name="_200304월청구내역1_pwc_인력투입실적표(4월까지)_제출본_090602_인원계획_V1.2(제출용포함)_ybokseo" xfId="3042" xr:uid="{00000000-0005-0000-0000-0000972B0000}"/>
    <cellStyle name="_200304월청구내역1_pwc_인력투입실적표(4월까지)_제출본_090603_인원계획_V1.4(제출용포함)" xfId="3043" xr:uid="{00000000-0005-0000-0000-0000982B0000}"/>
    <cellStyle name="_200305월청구내역1" xfId="3044" xr:uid="{00000000-0005-0000-0000-0000992B0000}"/>
    <cellStyle name="_200305월청구내역1_090601_인원계획_V1.0(제출용포함)" xfId="3045" xr:uid="{00000000-0005-0000-0000-00009A2B0000}"/>
    <cellStyle name="_200305월청구내역1_090602_인원계획_V1.1(제출용포함)" xfId="3046" xr:uid="{00000000-0005-0000-0000-00009B2B0000}"/>
    <cellStyle name="_200305월청구내역1_090602_인원계획_V1.2(제출용포함)_ybokseo" xfId="3047" xr:uid="{00000000-0005-0000-0000-00009C2B0000}"/>
    <cellStyle name="_200305월청구내역1_090603_인원계획_V1.4(제출용포함)" xfId="3048" xr:uid="{00000000-0005-0000-0000-00009D2B0000}"/>
    <cellStyle name="_200305월청구내역1_pwc_인력투입실적표(4월까지)_제출본" xfId="3049" xr:uid="{00000000-0005-0000-0000-00009E2B0000}"/>
    <cellStyle name="_200305월청구내역1_pwc_인력투입실적표(4월까지)_제출본_090601_인원계획_V1.0(제출용포함)" xfId="3050" xr:uid="{00000000-0005-0000-0000-00009F2B0000}"/>
    <cellStyle name="_200305월청구내역1_pwc_인력투입실적표(4월까지)_제출본_090602_인원계획_V1.1(제출용포함)" xfId="3051" xr:uid="{00000000-0005-0000-0000-0000A02B0000}"/>
    <cellStyle name="_200305월청구내역1_pwc_인력투입실적표(4월까지)_제출본_090602_인원계획_V1.2(제출용포함)_ybokseo" xfId="3052" xr:uid="{00000000-0005-0000-0000-0000A12B0000}"/>
    <cellStyle name="_200305월청구내역1_pwc_인력투입실적표(4월까지)_제출본_090603_인원계획_V1.4(제출용포함)" xfId="3053" xr:uid="{00000000-0005-0000-0000-0000A22B0000}"/>
    <cellStyle name="_200306월청구내역1" xfId="3054" xr:uid="{00000000-0005-0000-0000-0000A32B0000}"/>
    <cellStyle name="_200306월청구내역1_090601_인원계획_V1.0(제출용포함)" xfId="3055" xr:uid="{00000000-0005-0000-0000-0000A42B0000}"/>
    <cellStyle name="_200306월청구내역1_090602_인원계획_V1.1(제출용포함)" xfId="3056" xr:uid="{00000000-0005-0000-0000-0000A52B0000}"/>
    <cellStyle name="_200306월청구내역1_090602_인원계획_V1.2(제출용포함)_ybokseo" xfId="3057" xr:uid="{00000000-0005-0000-0000-0000A62B0000}"/>
    <cellStyle name="_200306월청구내역1_090603_인원계획_V1.4(제출용포함)" xfId="3058" xr:uid="{00000000-0005-0000-0000-0000A72B0000}"/>
    <cellStyle name="_200306월청구내역1_pwc_인력투입실적표(4월까지)_제출본" xfId="3059" xr:uid="{00000000-0005-0000-0000-0000A82B0000}"/>
    <cellStyle name="_200306월청구내역1_pwc_인력투입실적표(4월까지)_제출본_090601_인원계획_V1.0(제출용포함)" xfId="3060" xr:uid="{00000000-0005-0000-0000-0000A92B0000}"/>
    <cellStyle name="_200306월청구내역1_pwc_인력투입실적표(4월까지)_제출본_090602_인원계획_V1.1(제출용포함)" xfId="3061" xr:uid="{00000000-0005-0000-0000-0000AA2B0000}"/>
    <cellStyle name="_200306월청구내역1_pwc_인력투입실적표(4월까지)_제출본_090602_인원계획_V1.2(제출용포함)_ybokseo" xfId="3062" xr:uid="{00000000-0005-0000-0000-0000AB2B0000}"/>
    <cellStyle name="_200306월청구내역1_pwc_인력투입실적표(4월까지)_제출본_090603_인원계획_V1.4(제출용포함)" xfId="3063" xr:uid="{00000000-0005-0000-0000-0000AC2B0000}"/>
    <cellStyle name="_200307월청구내역1" xfId="3064" xr:uid="{00000000-0005-0000-0000-0000AD2B0000}"/>
    <cellStyle name="_200307월청구내역1_090601_인원계획_V1.0(제출용포함)" xfId="3065" xr:uid="{00000000-0005-0000-0000-0000AE2B0000}"/>
    <cellStyle name="_200307월청구내역1_090602_인원계획_V1.1(제출용포함)" xfId="3066" xr:uid="{00000000-0005-0000-0000-0000AF2B0000}"/>
    <cellStyle name="_200307월청구내역1_090602_인원계획_V1.2(제출용포함)_ybokseo" xfId="3067" xr:uid="{00000000-0005-0000-0000-0000B02B0000}"/>
    <cellStyle name="_200307월청구내역1_090603_인원계획_V1.4(제출용포함)" xfId="3068" xr:uid="{00000000-0005-0000-0000-0000B12B0000}"/>
    <cellStyle name="_200307월청구내역1_pwc_인력투입실적표(4월까지)_제출본" xfId="3069" xr:uid="{00000000-0005-0000-0000-0000B22B0000}"/>
    <cellStyle name="_200307월청구내역1_pwc_인력투입실적표(4월까지)_제출본_090601_인원계획_V1.0(제출용포함)" xfId="3070" xr:uid="{00000000-0005-0000-0000-0000B32B0000}"/>
    <cellStyle name="_200307월청구내역1_pwc_인력투입실적표(4월까지)_제출본_090602_인원계획_V1.1(제출용포함)" xfId="3071" xr:uid="{00000000-0005-0000-0000-0000B42B0000}"/>
    <cellStyle name="_200307월청구내역1_pwc_인력투입실적표(4월까지)_제출본_090602_인원계획_V1.2(제출용포함)_ybokseo" xfId="3072" xr:uid="{00000000-0005-0000-0000-0000B52B0000}"/>
    <cellStyle name="_200307월청구내역1_pwc_인력투입실적표(4월까지)_제출본_090603_인원계획_V1.4(제출용포함)" xfId="3073" xr:uid="{00000000-0005-0000-0000-0000B62B0000}"/>
    <cellStyle name="_20030807-TGIF견적" xfId="3074" xr:uid="{00000000-0005-0000-0000-0000B72B0000}"/>
    <cellStyle name="_200308월청구내역1" xfId="3075" xr:uid="{00000000-0005-0000-0000-0000B82B0000}"/>
    <cellStyle name="_200308월청구내역1_090601_인원계획_V1.0(제출용포함)" xfId="3076" xr:uid="{00000000-0005-0000-0000-0000B92B0000}"/>
    <cellStyle name="_200308월청구내역1_090602_인원계획_V1.1(제출용포함)" xfId="3077" xr:uid="{00000000-0005-0000-0000-0000BA2B0000}"/>
    <cellStyle name="_200308월청구내역1_090602_인원계획_V1.2(제출용포함)_ybokseo" xfId="3078" xr:uid="{00000000-0005-0000-0000-0000BB2B0000}"/>
    <cellStyle name="_200308월청구내역1_090603_인원계획_V1.4(제출용포함)" xfId="3079" xr:uid="{00000000-0005-0000-0000-0000BC2B0000}"/>
    <cellStyle name="_200308월청구내역1_pwc_인력투입실적표(4월까지)_제출본" xfId="3080" xr:uid="{00000000-0005-0000-0000-0000BD2B0000}"/>
    <cellStyle name="_200308월청구내역1_pwc_인력투입실적표(4월까지)_제출본_090601_인원계획_V1.0(제출용포함)" xfId="3081" xr:uid="{00000000-0005-0000-0000-0000BE2B0000}"/>
    <cellStyle name="_200308월청구내역1_pwc_인력투입실적표(4월까지)_제출본_090602_인원계획_V1.1(제출용포함)" xfId="3082" xr:uid="{00000000-0005-0000-0000-0000BF2B0000}"/>
    <cellStyle name="_200308월청구내역1_pwc_인력투입실적표(4월까지)_제출본_090602_인원계획_V1.2(제출용포함)_ybokseo" xfId="3083" xr:uid="{00000000-0005-0000-0000-0000C02B0000}"/>
    <cellStyle name="_200308월청구내역1_pwc_인력투입실적표(4월까지)_제출본_090603_인원계획_V1.4(제출용포함)" xfId="3084" xr:uid="{00000000-0005-0000-0000-0000C12B0000}"/>
    <cellStyle name="_200309월청구내역1" xfId="3085" xr:uid="{00000000-0005-0000-0000-0000C22B0000}"/>
    <cellStyle name="_200309월청구내역1_090601_인원계획_V1.0(제출용포함)" xfId="3086" xr:uid="{00000000-0005-0000-0000-0000C32B0000}"/>
    <cellStyle name="_200309월청구내역1_090602_인원계획_V1.1(제출용포함)" xfId="3087" xr:uid="{00000000-0005-0000-0000-0000C42B0000}"/>
    <cellStyle name="_200309월청구내역1_090602_인원계획_V1.2(제출용포함)_ybokseo" xfId="3088" xr:uid="{00000000-0005-0000-0000-0000C52B0000}"/>
    <cellStyle name="_200309월청구내역1_090603_인원계획_V1.4(제출용포함)" xfId="3089" xr:uid="{00000000-0005-0000-0000-0000C62B0000}"/>
    <cellStyle name="_200309월청구내역1_pwc_인력투입실적표(4월까지)_제출본" xfId="3090" xr:uid="{00000000-0005-0000-0000-0000C72B0000}"/>
    <cellStyle name="_200309월청구내역1_pwc_인력투입실적표(4월까지)_제출본_090601_인원계획_V1.0(제출용포함)" xfId="3091" xr:uid="{00000000-0005-0000-0000-0000C82B0000}"/>
    <cellStyle name="_200309월청구내역1_pwc_인력투입실적표(4월까지)_제출본_090602_인원계획_V1.1(제출용포함)" xfId="3092" xr:uid="{00000000-0005-0000-0000-0000C92B0000}"/>
    <cellStyle name="_200309월청구내역1_pwc_인력투입실적표(4월까지)_제출본_090602_인원계획_V1.2(제출용포함)_ybokseo" xfId="3093" xr:uid="{00000000-0005-0000-0000-0000CA2B0000}"/>
    <cellStyle name="_200309월청구내역1_pwc_인력투입실적표(4월까지)_제출본_090603_인원계획_V1.4(제출용포함)" xfId="3094" xr:uid="{00000000-0005-0000-0000-0000CB2B0000}"/>
    <cellStyle name="_200310월청구내역1" xfId="3095" xr:uid="{00000000-0005-0000-0000-0000CC2B0000}"/>
    <cellStyle name="_200310월청구내역1_090601_인원계획_V1.0(제출용포함)" xfId="3096" xr:uid="{00000000-0005-0000-0000-0000CD2B0000}"/>
    <cellStyle name="_200310월청구내역1_090602_인원계획_V1.1(제출용포함)" xfId="3097" xr:uid="{00000000-0005-0000-0000-0000CE2B0000}"/>
    <cellStyle name="_200310월청구내역1_090602_인원계획_V1.2(제출용포함)_ybokseo" xfId="3098" xr:uid="{00000000-0005-0000-0000-0000CF2B0000}"/>
    <cellStyle name="_200310월청구내역1_090603_인원계획_V1.4(제출용포함)" xfId="3099" xr:uid="{00000000-0005-0000-0000-0000D02B0000}"/>
    <cellStyle name="_200310월청구내역1_pwc_인력투입실적표(4월까지)_제출본" xfId="3100" xr:uid="{00000000-0005-0000-0000-0000D12B0000}"/>
    <cellStyle name="_200310월청구내역1_pwc_인력투입실적표(4월까지)_제출본_090601_인원계획_V1.0(제출용포함)" xfId="3101" xr:uid="{00000000-0005-0000-0000-0000D22B0000}"/>
    <cellStyle name="_200310월청구내역1_pwc_인력투입실적표(4월까지)_제출본_090602_인원계획_V1.1(제출용포함)" xfId="3102" xr:uid="{00000000-0005-0000-0000-0000D32B0000}"/>
    <cellStyle name="_200310월청구내역1_pwc_인력투입실적표(4월까지)_제출본_090602_인원계획_V1.2(제출용포함)_ybokseo" xfId="3103" xr:uid="{00000000-0005-0000-0000-0000D42B0000}"/>
    <cellStyle name="_200310월청구내역1_pwc_인력투입실적표(4월까지)_제출본_090603_인원계획_V1.4(제출용포함)" xfId="3104" xr:uid="{00000000-0005-0000-0000-0000D52B0000}"/>
    <cellStyle name="_200311월청구내역1" xfId="3105" xr:uid="{00000000-0005-0000-0000-0000D62B0000}"/>
    <cellStyle name="_200311월청구내역1_090601_인원계획_V1.0(제출용포함)" xfId="3106" xr:uid="{00000000-0005-0000-0000-0000D72B0000}"/>
    <cellStyle name="_200311월청구내역1_090602_인원계획_V1.1(제출용포함)" xfId="3107" xr:uid="{00000000-0005-0000-0000-0000D82B0000}"/>
    <cellStyle name="_200311월청구내역1_090602_인원계획_V1.2(제출용포함)_ybokseo" xfId="3108" xr:uid="{00000000-0005-0000-0000-0000D92B0000}"/>
    <cellStyle name="_200311월청구내역1_090603_인원계획_V1.4(제출용포함)" xfId="3109" xr:uid="{00000000-0005-0000-0000-0000DA2B0000}"/>
    <cellStyle name="_200311월청구내역1_pwc_인력투입실적표(4월까지)_제출본" xfId="3110" xr:uid="{00000000-0005-0000-0000-0000DB2B0000}"/>
    <cellStyle name="_200311월청구내역1_pwc_인력투입실적표(4월까지)_제출본_090601_인원계획_V1.0(제출용포함)" xfId="3111" xr:uid="{00000000-0005-0000-0000-0000DC2B0000}"/>
    <cellStyle name="_200311월청구내역1_pwc_인력투입실적표(4월까지)_제출본_090602_인원계획_V1.1(제출용포함)" xfId="3112" xr:uid="{00000000-0005-0000-0000-0000DD2B0000}"/>
    <cellStyle name="_200311월청구내역1_pwc_인력투입실적표(4월까지)_제출본_090602_인원계획_V1.2(제출용포함)_ybokseo" xfId="3113" xr:uid="{00000000-0005-0000-0000-0000DE2B0000}"/>
    <cellStyle name="_200311월청구내역1_pwc_인력투입실적표(4월까지)_제출본_090603_인원계획_V1.4(제출용포함)" xfId="3114" xr:uid="{00000000-0005-0000-0000-0000DF2B0000}"/>
    <cellStyle name="_200312월청구내역1" xfId="3115" xr:uid="{00000000-0005-0000-0000-0000E02B0000}"/>
    <cellStyle name="_200312월청구내역1_090601_인원계획_V1.0(제출용포함)" xfId="3116" xr:uid="{00000000-0005-0000-0000-0000E12B0000}"/>
    <cellStyle name="_200312월청구내역1_090602_인원계획_V1.1(제출용포함)" xfId="3117" xr:uid="{00000000-0005-0000-0000-0000E22B0000}"/>
    <cellStyle name="_200312월청구내역1_090602_인원계획_V1.2(제출용포함)_ybokseo" xfId="3118" xr:uid="{00000000-0005-0000-0000-0000E32B0000}"/>
    <cellStyle name="_200312월청구내역1_090603_인원계획_V1.4(제출용포함)" xfId="3119" xr:uid="{00000000-0005-0000-0000-0000E42B0000}"/>
    <cellStyle name="_200312월청구내역1_pwc_인력투입실적표(4월까지)_제출본" xfId="3120" xr:uid="{00000000-0005-0000-0000-0000E52B0000}"/>
    <cellStyle name="_200312월청구내역1_pwc_인력투입실적표(4월까지)_제출본_090601_인원계획_V1.0(제출용포함)" xfId="3121" xr:uid="{00000000-0005-0000-0000-0000E62B0000}"/>
    <cellStyle name="_200312월청구내역1_pwc_인력투입실적표(4월까지)_제출본_090602_인원계획_V1.1(제출용포함)" xfId="3122" xr:uid="{00000000-0005-0000-0000-0000E72B0000}"/>
    <cellStyle name="_200312월청구내역1_pwc_인력투입실적표(4월까지)_제출본_090602_인원계획_V1.2(제출용포함)_ybokseo" xfId="3123" xr:uid="{00000000-0005-0000-0000-0000E82B0000}"/>
    <cellStyle name="_200312월청구내역1_pwc_인력투입실적표(4월까지)_제출본_090603_인원계획_V1.4(제출용포함)" xfId="3124" xr:uid="{00000000-0005-0000-0000-0000E92B0000}"/>
    <cellStyle name="_2003년 상반기전략회의 기획실 발표자료" xfId="3125" xr:uid="{00000000-0005-0000-0000-0000EA2B0000}"/>
    <cellStyle name="_2004년전망-POS" xfId="3126" xr:uid="{00000000-0005-0000-0000-0000EB2B0000}"/>
    <cellStyle name="_20050623_개략견적(신내2지구)2nd" xfId="3127" xr:uid="{00000000-0005-0000-0000-0000EC2B0000}"/>
    <cellStyle name="_2005년회의일정별참석자현황-보고" xfId="3128" xr:uid="{00000000-0005-0000-0000-0000ED2B0000}"/>
    <cellStyle name="_20090702133640734케이비제13차매각기표(최종확정)_최성우_FINAL" xfId="3129" xr:uid="{00000000-0005-0000-0000-0000EE2B0000}"/>
    <cellStyle name="_2009년 10월말 통화옵션 잔액 및 평가값_완료" xfId="3130" xr:uid="{00000000-0005-0000-0000-0000EF2B0000}"/>
    <cellStyle name="_2010년1월 본부관리업체(기개본)_게시용" xfId="3131" xr:uid="{00000000-0005-0000-0000-0000F02B0000}"/>
    <cellStyle name="_20110621_손익관련(순수매각기표_VER1)_성수" xfId="3132" xr:uid="{00000000-0005-0000-0000-0000F12B0000}"/>
    <cellStyle name="_2011년 4분기 매각대상채권기표_20111216_Ver1" xfId="3133" xr:uid="{00000000-0005-0000-0000-0000F22B0000}"/>
    <cellStyle name="_21년자금실적" xfId="3134" xr:uid="{00000000-0005-0000-0000-0000F32B0000}"/>
    <cellStyle name="_2기lead" xfId="3135" xr:uid="{00000000-0005-0000-0000-0000F42B0000}"/>
    <cellStyle name="-_2기분석조서" xfId="3136" xr:uid="{00000000-0005-0000-0000-0000F52B0000}"/>
    <cellStyle name="-_2기분석조서 2" xfId="24115" xr:uid="{00000000-0005-0000-0000-0000F62B0000}"/>
    <cellStyle name="-_2기분석조서_감사절차지시서-2003년1(1)" xfId="3137" xr:uid="{00000000-0005-0000-0000-0000F72B0000}"/>
    <cellStyle name="-_2기분석조서_감사절차지시서-2003년1(1) 2" xfId="24116" xr:uid="{00000000-0005-0000-0000-0000F82B0000}"/>
    <cellStyle name="-_2기분석조서_감사절차지시서-2003년1(1)_04년 중간(04.12.9)" xfId="3138" xr:uid="{00000000-0005-0000-0000-0000F92B0000}"/>
    <cellStyle name="-_2기분석조서_감사절차지시서-2003년1(1)_04년 중간(04.12.9) 2" xfId="24117" xr:uid="{00000000-0005-0000-0000-0000FA2B0000}"/>
    <cellStyle name="-_2기분석조서_감사절차지시서-2003년1(1)_interim(PAY ROLL)" xfId="3139" xr:uid="{00000000-0005-0000-0000-0000FB2B0000}"/>
    <cellStyle name="-_2기분석조서_감사절차지시서-2003년1(1)_interim(PAY ROLL) 2" xfId="24118" xr:uid="{00000000-0005-0000-0000-0000FC2B0000}"/>
    <cellStyle name="-_2기분석조서_감사절차지시서-2003년1(1)_interim-PAY ROLL" xfId="3140" xr:uid="{00000000-0005-0000-0000-0000FD2B0000}"/>
    <cellStyle name="-_2기분석조서_감사절차지시서-2003년1(1)_interim-PAY ROLL 2" xfId="24119" xr:uid="{00000000-0005-0000-0000-0000FE2B0000}"/>
    <cellStyle name="-_2기분석조서_감사절차지시서-jonghari" xfId="3141" xr:uid="{00000000-0005-0000-0000-0000FF2B0000}"/>
    <cellStyle name="-_2기분석조서_감사절차지시서-jonghari 2" xfId="24120" xr:uid="{00000000-0005-0000-0000-0000002C0000}"/>
    <cellStyle name="-_2기분석조서_감사절차지시서-jonghari_04년 중간(04.12.9)" xfId="3142" xr:uid="{00000000-0005-0000-0000-0000012C0000}"/>
    <cellStyle name="-_2기분석조서_감사절차지시서-jonghari_04년 중간(04.12.9) 2" xfId="24121" xr:uid="{00000000-0005-0000-0000-0000022C0000}"/>
    <cellStyle name="-_2기분석조서_감사절차지시서-jonghari_interim(PAY ROLL)" xfId="3143" xr:uid="{00000000-0005-0000-0000-0000032C0000}"/>
    <cellStyle name="-_2기분석조서_감사절차지시서-jonghari_interim(PAY ROLL) 2" xfId="24122" xr:uid="{00000000-0005-0000-0000-0000042C0000}"/>
    <cellStyle name="-_2기분석조서_감사절차지시서-jonghari_interim-PAY ROLL" xfId="3144" xr:uid="{00000000-0005-0000-0000-0000052C0000}"/>
    <cellStyle name="-_2기분석조서_감사절차지시서-jonghari_interim-PAY ROLL 2" xfId="24123" xr:uid="{00000000-0005-0000-0000-0000062C0000}"/>
    <cellStyle name="-_2기분석조서_반도산업조서2003(용)" xfId="3145" xr:uid="{00000000-0005-0000-0000-0000072C0000}"/>
    <cellStyle name="-_2기분석조서_반도산업조서2003(용) 2" xfId="24124" xr:uid="{00000000-0005-0000-0000-0000082C0000}"/>
    <cellStyle name="-_2기분석조서_반도산업조서2003(용)_04년 중간(04.12.9)" xfId="3146" xr:uid="{00000000-0005-0000-0000-0000092C0000}"/>
    <cellStyle name="-_2기분석조서_반도산업조서2003(용)_04년 중간(04.12.9) 2" xfId="24125" xr:uid="{00000000-0005-0000-0000-00000A2C0000}"/>
    <cellStyle name="-_2기분석조서_반도산업조서2003(용)_interim(PAY ROLL)" xfId="3147" xr:uid="{00000000-0005-0000-0000-00000B2C0000}"/>
    <cellStyle name="-_2기분석조서_반도산업조서2003(용)_interim(PAY ROLL) 2" xfId="24126" xr:uid="{00000000-0005-0000-0000-00000C2C0000}"/>
    <cellStyle name="-_2기분석조서_반도산업조서2003(용)_interim-PAY ROLL" xfId="3148" xr:uid="{00000000-0005-0000-0000-00000D2C0000}"/>
    <cellStyle name="-_2기분석조서_반도산업조서2003(용)_interim-PAY ROLL 2" xfId="24127" xr:uid="{00000000-0005-0000-0000-00000E2C0000}"/>
    <cellStyle name="-_2기분석조서_반도중간(04.11.30)" xfId="3149" xr:uid="{00000000-0005-0000-0000-00000F2C0000}"/>
    <cellStyle name="-_2기분석조서_반도중간(04.11.30) 2" xfId="24128" xr:uid="{00000000-0005-0000-0000-0000102C0000}"/>
    <cellStyle name="-_2기분석조서_반도중간(04.11.30)_04년 중간(04.12.9)" xfId="3150" xr:uid="{00000000-0005-0000-0000-0000112C0000}"/>
    <cellStyle name="-_2기분석조서_반도중간(04.11.30)_04년 중간(04.12.9) 2" xfId="24129" xr:uid="{00000000-0005-0000-0000-0000122C0000}"/>
    <cellStyle name="-_2기분석조서_반도중간(04.11.30)_interim(PAY ROLL)" xfId="3151" xr:uid="{00000000-0005-0000-0000-0000132C0000}"/>
    <cellStyle name="-_2기분석조서_반도중간(04.11.30)_interim(PAY ROLL) 2" xfId="24130" xr:uid="{00000000-0005-0000-0000-0000142C0000}"/>
    <cellStyle name="-_2기분석조서_반도중간(04.11.30)_interim-PAY ROLL" xfId="3152" xr:uid="{00000000-0005-0000-0000-0000152C0000}"/>
    <cellStyle name="-_2기분석조서_반도중간(04.11.30)_interim-PAY ROLL 2" xfId="24131" xr:uid="{00000000-0005-0000-0000-0000162C0000}"/>
    <cellStyle name="-_2기분석조서_태성2003조서(이종하)" xfId="3153" xr:uid="{00000000-0005-0000-0000-0000172C0000}"/>
    <cellStyle name="-_2기분석조서_태성2003조서(이종하) 2" xfId="24132" xr:uid="{00000000-0005-0000-0000-0000182C0000}"/>
    <cellStyle name="-_2기분석조서_태성2003조서(이종하)_04년 중간(04.12.9)" xfId="3154" xr:uid="{00000000-0005-0000-0000-0000192C0000}"/>
    <cellStyle name="-_2기분석조서_태성2003조서(이종하)_04년 중간(04.12.9) 2" xfId="24133" xr:uid="{00000000-0005-0000-0000-00001A2C0000}"/>
    <cellStyle name="-_2기분석조서_태성2003조서(이종하)_interim(PAY ROLL)" xfId="3155" xr:uid="{00000000-0005-0000-0000-00001B2C0000}"/>
    <cellStyle name="-_2기분석조서_태성2003조서(이종하)_interim(PAY ROLL) 2" xfId="24134" xr:uid="{00000000-0005-0000-0000-00001C2C0000}"/>
    <cellStyle name="-_2기분석조서_태성2003조서(이종하)_interim-PAY ROLL" xfId="3156" xr:uid="{00000000-0005-0000-0000-00001D2C0000}"/>
    <cellStyle name="-_2기분석조서_태성2003조서(이종하)_interim-PAY ROLL 2" xfId="24135" xr:uid="{00000000-0005-0000-0000-00001E2C0000}"/>
    <cellStyle name="_2라_자산건전성(051223)" xfId="3157" xr:uid="{00000000-0005-0000-0000-00001F2C0000}"/>
    <cellStyle name="_2마_수익성(061222)" xfId="3158" xr:uid="{00000000-0005-0000-0000-0000202C0000}"/>
    <cellStyle name="_2월말 파생 손실현황" xfId="3159" xr:uid="{00000000-0005-0000-0000-0000212C0000}"/>
    <cellStyle name="_3(1). 2009년 9월말 통화옵션 잔액 및 평가값_완료" xfId="3160" xr:uid="{00000000-0005-0000-0000-0000222C0000}"/>
    <cellStyle name="_3. 인천간석동현장관리비전순일 분석" xfId="3161" xr:uid="{00000000-0005-0000-0000-0000232C0000}"/>
    <cellStyle name="_3분기외주실적" xfId="3162" xr:uid="{00000000-0005-0000-0000-0000242C0000}"/>
    <cellStyle name="_4. 2009년 3월말 통화옵션 잔액 및 평가값_완료" xfId="3163" xr:uid="{00000000-0005-0000-0000-0000252C0000}"/>
    <cellStyle name="_4. 파주 변경 현장안20030128" xfId="3164" xr:uid="{00000000-0005-0000-0000-0000262C0000}"/>
    <cellStyle name="_4분기명세_F_I(091115)" xfId="3165" xr:uid="{00000000-0005-0000-0000-0000272C0000}"/>
    <cellStyle name="_4분기명세_F_I(091115) 2" xfId="3166" xr:uid="{00000000-0005-0000-0000-0000282C0000}"/>
    <cellStyle name="_4분기명세_F_I(091115) 3" xfId="3167" xr:uid="{00000000-0005-0000-0000-0000292C0000}"/>
    <cellStyle name="_4분기명세_F_I(091115)_~5999479" xfId="3168" xr:uid="{00000000-0005-0000-0000-00002A2C0000}"/>
    <cellStyle name="_4분기명세_F_I(091115)_~5999479 2" xfId="3169" xr:uid="{00000000-0005-0000-0000-00002B2C0000}"/>
    <cellStyle name="_4분기명세_F_I(091115)_~5999479 3" xfId="3170" xr:uid="{00000000-0005-0000-0000-00002C2C0000}"/>
    <cellStyle name="_4분기명세_F_I(091115)_Project O_Valuation(KAMCO)_v11.2" xfId="3171" xr:uid="{00000000-0005-0000-0000-00002D2C0000}"/>
    <cellStyle name="_4분기명세_F_I(091115)_Project O_Valuation(KAMCO)_v11.2 2" xfId="3172" xr:uid="{00000000-0005-0000-0000-00002E2C0000}"/>
    <cellStyle name="_4분기명세_F_I(091115)_Project O_Valuation(KAMCO)_v11.2 3" xfId="3173" xr:uid="{00000000-0005-0000-0000-00002F2C0000}"/>
    <cellStyle name="_4분기명세_F_I(091115)_Project O_Valuation(KAMCO기준)_091126v10_가압류추가" xfId="3174" xr:uid="{00000000-0005-0000-0000-0000302C0000}"/>
    <cellStyle name="_4분기명세_F_I(091115)_Project O_Valuation(KAMCO기준)_091126v10_가압류추가 2" xfId="3175" xr:uid="{00000000-0005-0000-0000-0000312C0000}"/>
    <cellStyle name="_4분기명세_F_I(091115)_Project O_Valuation(KAMCO기준)_091126v10_가압류추가 3" xfId="3176" xr:uid="{00000000-0005-0000-0000-0000322C0000}"/>
    <cellStyle name="_4분기명세_F_I(091115)_Project O_Valuation(KAMCO기준)_091126v4" xfId="3177" xr:uid="{00000000-0005-0000-0000-0000332C0000}"/>
    <cellStyle name="_4분기명세_F_I(091115)_Project O_Valuation(KAMCO기준)_091126v4 2" xfId="3178" xr:uid="{00000000-0005-0000-0000-0000342C0000}"/>
    <cellStyle name="_4분기명세_F_I(091115)_Project O_Valuation(KAMCO기준)_091126v4 3" xfId="3179" xr:uid="{00000000-0005-0000-0000-0000352C0000}"/>
    <cellStyle name="_4분기명세_F_I(091115)_Project O_Valuation(KAMCO기준)_091126v9" xfId="3180" xr:uid="{00000000-0005-0000-0000-0000362C0000}"/>
    <cellStyle name="_4분기명세_F_I(091115)_Project O_Valuation(KAMCO기준)_091126v9 2" xfId="3181" xr:uid="{00000000-0005-0000-0000-0000372C0000}"/>
    <cellStyle name="_4분기명세_F_I(091115)_Project O_Valuation(KAMCO기준)_091126v9 3" xfId="3182" xr:uid="{00000000-0005-0000-0000-0000382C0000}"/>
    <cellStyle name="_4분기명세_F_I(091115)_Project O_Valuation_1124" xfId="3183" xr:uid="{00000000-0005-0000-0000-0000392C0000}"/>
    <cellStyle name="_4분기명세_F_I(091115)_Project O_Valuation_1124 2" xfId="3184" xr:uid="{00000000-0005-0000-0000-00003A2C0000}"/>
    <cellStyle name="_4분기명세_F_I(091115)_Project O_Valuation_1124 3" xfId="3185" xr:uid="{00000000-0005-0000-0000-00003B2C0000}"/>
    <cellStyle name="_4분기명세_F_I(091115)_Project O_Valuation_1125_오후" xfId="3186" xr:uid="{00000000-0005-0000-0000-00003C2C0000}"/>
    <cellStyle name="_4분기명세_F_I(091115)_Project O_Valuation_1125_오후 2" xfId="3187" xr:uid="{00000000-0005-0000-0000-00003D2C0000}"/>
    <cellStyle name="_4분기명세_F_I(091115)_Project O_Valuation_1125_오후 3" xfId="3188" xr:uid="{00000000-0005-0000-0000-00003E2C0000}"/>
    <cellStyle name="_4분기명세_F_I(091115)_Project O_Valuation_1126_오전" xfId="3189" xr:uid="{00000000-0005-0000-0000-00003F2C0000}"/>
    <cellStyle name="_4분기명세_F_I(091115)_Project O_Valuation_1126_오전 2" xfId="3190" xr:uid="{00000000-0005-0000-0000-0000402C0000}"/>
    <cellStyle name="_4분기명세_F_I(091115)_Project O_Valuation_1126_오전 3" xfId="3191" xr:uid="{00000000-0005-0000-0000-0000412C0000}"/>
    <cellStyle name="_4분기명세_F_I(091115)_Project O_Valuation_1126_저녁" xfId="3192" xr:uid="{00000000-0005-0000-0000-0000422C0000}"/>
    <cellStyle name="_4분기명세_F_I(091115)_Project O_Valuation_1126_저녁 2" xfId="3193" xr:uid="{00000000-0005-0000-0000-0000432C0000}"/>
    <cellStyle name="_4분기명세_F_I(091115)_Project O_Valuation_1126_저녁 3" xfId="3194" xr:uid="{00000000-0005-0000-0000-0000442C0000}"/>
    <cellStyle name="_4분기명세_F_I(091115)_Project O_Valuation_v1" xfId="3195" xr:uid="{00000000-0005-0000-0000-0000452C0000}"/>
    <cellStyle name="_4분기명세_F_I(091115)_Project O_Valuation_v1 2" xfId="3196" xr:uid="{00000000-0005-0000-0000-0000462C0000}"/>
    <cellStyle name="_4분기명세_F_I(091115)_Project O_Valuation_v1 3" xfId="3197" xr:uid="{00000000-0005-0000-0000-0000472C0000}"/>
    <cellStyle name="_4분기명세_F_I(091115)_Project O_Valuation_v3.0" xfId="3198" xr:uid="{00000000-0005-0000-0000-0000482C0000}"/>
    <cellStyle name="_4분기명세_F_I(091115)_Project O_Valuation_v3.0 2" xfId="3199" xr:uid="{00000000-0005-0000-0000-0000492C0000}"/>
    <cellStyle name="_4분기명세_F_I(091115)_Project O_Valuation_v3.0 3" xfId="3200" xr:uid="{00000000-0005-0000-0000-00004A2C0000}"/>
    <cellStyle name="_4분기명세_F_I(091115)_Project O_Valuation_v3.5" xfId="3201" xr:uid="{00000000-0005-0000-0000-00004B2C0000}"/>
    <cellStyle name="_4분기명세_F_I(091115)_Project O_Valuation_v3.5 2" xfId="3202" xr:uid="{00000000-0005-0000-0000-00004C2C0000}"/>
    <cellStyle name="_4분기명세_F_I(091115)_Project O_Valuation_v3.5 3" xfId="3203" xr:uid="{00000000-0005-0000-0000-00004D2C0000}"/>
    <cellStyle name="_4분기명세_F_I(091115)_Project O_Valuation_v7.0" xfId="3204" xr:uid="{00000000-0005-0000-0000-00004E2C0000}"/>
    <cellStyle name="_4분기명세_F_I(091115)_Project O2_Valuation_v1.3" xfId="3205" xr:uid="{00000000-0005-0000-0000-00004F2C0000}"/>
    <cellStyle name="_4분기명세_F_I(091115)_WR Bank 2009 4Q 지석 1124" xfId="3206" xr:uid="{00000000-0005-0000-0000-0000502C0000}"/>
    <cellStyle name="_4분기명세_F_I(091115)_WR Bank 2009 4Q 지석 1124 2" xfId="3207" xr:uid="{00000000-0005-0000-0000-0000512C0000}"/>
    <cellStyle name="_4분기명세_F_I(091115)_WR Bank 2009 4Q 지석 1124 3" xfId="3208" xr:uid="{00000000-0005-0000-0000-0000522C0000}"/>
    <cellStyle name="_4분기명세_F_I(091115)_WR Bank 2010 1Q 공담분석_0221" xfId="3209" xr:uid="{00000000-0005-0000-0000-0000532C0000}"/>
    <cellStyle name="_4분기명세_F_I(091115)_WR Bank 2010 1Q 유덕현(0212)" xfId="3210" xr:uid="{00000000-0005-0000-0000-0000542C0000}"/>
    <cellStyle name="_4분기명세_F_I(091115)_WR Bank 2010 1Q 지석 취합자료(0217)" xfId="3211" xr:uid="{00000000-0005-0000-0000-0000552C0000}"/>
    <cellStyle name="_4분기명세_F_I(091115)_낙찰가율정리3" xfId="3212" xr:uid="{00000000-0005-0000-0000-0000562C0000}"/>
    <cellStyle name="_4분기명세_F_I(091115)_낙찰가율정리3 2" xfId="3213" xr:uid="{00000000-0005-0000-0000-0000572C0000}"/>
    <cellStyle name="_4분기명세_F_I(091115)_낙찰가율정리3 3" xfId="3214" xr:uid="{00000000-0005-0000-0000-0000582C0000}"/>
    <cellStyle name="_4회의보고" xfId="3215" xr:uid="{00000000-0005-0000-0000-0000592C0000}"/>
    <cellStyle name="_6월-감사준비자료총괄리스트" xfId="3216" xr:uid="{00000000-0005-0000-0000-00005A2C0000}"/>
    <cellStyle name="_6월자산건전성분류(최종)8월26일s" xfId="3217" xr:uid="{00000000-0005-0000-0000-00005B2C0000}"/>
    <cellStyle name="_6월자산건전성분류_최종" xfId="3218" xr:uid="{00000000-0005-0000-0000-00005C2C0000}"/>
    <cellStyle name="_7" xfId="3219" xr:uid="{00000000-0005-0000-0000-00005D2C0000}"/>
    <cellStyle name="_7월 경영검토자료 " xfId="3220" xr:uid="{00000000-0005-0000-0000-00005E2C0000}"/>
    <cellStyle name="_7월누적투자" xfId="3221" xr:uid="{00000000-0005-0000-0000-00005F2C0000}"/>
    <cellStyle name="_9810총집계" xfId="3222" xr:uid="{00000000-0005-0000-0000-0000602C0000}"/>
    <cellStyle name="_9810총집계_1" xfId="3223" xr:uid="{00000000-0005-0000-0000-0000612C0000}"/>
    <cellStyle name="_9810총집계_2" xfId="3224" xr:uid="{00000000-0005-0000-0000-0000622C0000}"/>
    <cellStyle name="_9810총집계_3" xfId="3225" xr:uid="{00000000-0005-0000-0000-0000632C0000}"/>
    <cellStyle name="_9810총집계_4" xfId="3226" xr:uid="{00000000-0005-0000-0000-0000642C0000}"/>
    <cellStyle name="_9810총집계_5" xfId="3227" xr:uid="{00000000-0005-0000-0000-0000652C0000}"/>
    <cellStyle name="_9810총집계_6" xfId="3228" xr:uid="{00000000-0005-0000-0000-0000662C0000}"/>
    <cellStyle name="_9810총집계_7" xfId="3229" xr:uid="{00000000-0005-0000-0000-0000672C0000}"/>
    <cellStyle name="_9810총집계_8" xfId="3230" xr:uid="{00000000-0005-0000-0000-0000682C0000}"/>
    <cellStyle name="_9810총집계_9" xfId="3231" xr:uid="{00000000-0005-0000-0000-0000692C0000}"/>
    <cellStyle name="_9810총집계_A" xfId="3232" xr:uid="{00000000-0005-0000-0000-00006A2C0000}"/>
    <cellStyle name="_9810총집계_B" xfId="3233" xr:uid="{00000000-0005-0000-0000-00006B2C0000}"/>
    <cellStyle name="_9810총집계_C" xfId="3234" xr:uid="{00000000-0005-0000-0000-00006C2C0000}"/>
    <cellStyle name="_9810총집계_D" xfId="3235" xr:uid="{00000000-0005-0000-0000-00006D2C0000}"/>
    <cellStyle name="_9810총집계_E" xfId="3236" xr:uid="{00000000-0005-0000-0000-00006E2C0000}"/>
    <cellStyle name="_99 Lead" xfId="3237" xr:uid="{00000000-0005-0000-0000-00006F2C0000}"/>
    <cellStyle name="_'99상반기경영개선활동결과(게시용)" xfId="3238" xr:uid="{00000000-0005-0000-0000-0000702C0000}"/>
    <cellStyle name="_9ct2wjhVUP8s0ZPSbNxjaUl2F" xfId="3239" xr:uid="{00000000-0005-0000-0000-0000712C0000}"/>
    <cellStyle name="_A" xfId="3240" xr:uid="{00000000-0005-0000-0000-0000722C0000}"/>
    <cellStyle name="_A0509-가실행(파주)" xfId="3241" xr:uid="{00000000-0005-0000-0000-0000732C0000}"/>
    <cellStyle name="_A-0902건축공사확정(대안포함)" xfId="3242" xr:uid="{00000000-0005-0000-0000-0000742C0000}"/>
    <cellStyle name="_A-0902조경공사확정(대안포함)" xfId="3243" xr:uid="{00000000-0005-0000-0000-0000752C0000}"/>
    <cellStyle name="_AJE LIST" xfId="3244" xr:uid="{00000000-0005-0000-0000-0000762C0000}"/>
    <cellStyle name="_AJE LIST_서원양행-2002 FS - 양애리" xfId="3245" xr:uid="{00000000-0005-0000-0000-0000772C0000}"/>
    <cellStyle name="_ÀÓ¿¬1" xfId="3246" xr:uid="{00000000-0005-0000-0000-0000782C0000}"/>
    <cellStyle name="_A발주자참고내역003-전기공사" xfId="3247" xr:uid="{00000000-0005-0000-0000-0000792C0000}"/>
    <cellStyle name="_b2402-shb-0609-총괄(1)" xfId="3248" xr:uid="{00000000-0005-0000-0000-00007A2C0000}"/>
    <cellStyle name="_B2403F5(0606)_060710" xfId="3249" xr:uid="{00000000-0005-0000-0000-00007B2C0000}"/>
    <cellStyle name="_B2403F5(0606)_060710(최종)" xfId="3250" xr:uid="{00000000-0005-0000-0000-00007C2C0000}"/>
    <cellStyle name="_B2403F5(0610)_061115" xfId="3251" xr:uid="{00000000-0005-0000-0000-00007D2C0000}"/>
    <cellStyle name="_B2506(구조흥)200609" xfId="3252" xr:uid="{00000000-0005-0000-0000-00007E2C0000}"/>
    <cellStyle name="_bang chon NCC" xfId="3253" xr:uid="{00000000-0005-0000-0000-00007F2C0000}"/>
    <cellStyle name="_BEP계산" xfId="3254" xr:uid="{00000000-0005-0000-0000-0000802C0000}"/>
    <cellStyle name="_BEXCO" xfId="3255" xr:uid="{00000000-0005-0000-0000-0000812C0000}"/>
    <cellStyle name="_Book1" xfId="3256" xr:uid="{00000000-0005-0000-0000-0000822C0000}"/>
    <cellStyle name="_Book1 2" xfId="33534" xr:uid="{00000000-0005-0000-0000-0000832C0000}"/>
    <cellStyle name="_Book1_1" xfId="3257" xr:uid="{00000000-0005-0000-0000-0000842C0000}"/>
    <cellStyle name="_Book1_1_Happy Land Quotation_04May09(1)-english" xfId="3258" xr:uid="{00000000-0005-0000-0000-0000852C0000}"/>
    <cellStyle name="_Book1_2" xfId="3259" xr:uid="{00000000-0005-0000-0000-0000862C0000}"/>
    <cellStyle name="_Book1_3" xfId="3260" xr:uid="{00000000-0005-0000-0000-0000872C0000}"/>
    <cellStyle name="_Book1_bang chon NCC" xfId="3261" xr:uid="{00000000-0005-0000-0000-0000882C0000}"/>
    <cellStyle name="_Book1_Book1" xfId="3262" xr:uid="{00000000-0005-0000-0000-0000892C0000}"/>
    <cellStyle name="_Book1_Happy Land Quotation_04May09(1)-english" xfId="3263" xr:uid="{00000000-0005-0000-0000-00008A2C0000}"/>
    <cellStyle name="_Book1_SONADEZI" xfId="3264" xr:uid="{00000000-0005-0000-0000-00008B2C0000}"/>
    <cellStyle name="_Book1_권리분석" xfId="3265" xr:uid="{00000000-0005-0000-0000-00008C2C0000}"/>
    <cellStyle name="_Book1_서원양행-2002 FS - 양애리" xfId="3266" xr:uid="{00000000-0005-0000-0000-00008D2C0000}"/>
    <cellStyle name="_Book2" xfId="3267" xr:uid="{00000000-0005-0000-0000-00008E2C0000}"/>
    <cellStyle name="_Book2_050222_가실행(고대구로병원)(최종1)" xfId="3268" xr:uid="{00000000-0005-0000-0000-00008F2C0000}"/>
    <cellStyle name="_Book2_050413_가실행(탑승동A)" xfId="3269" xr:uid="{00000000-0005-0000-0000-0000902C0000}"/>
    <cellStyle name="_Book2_Happy Land Quotation_04May09(1)-english" xfId="3270" xr:uid="{00000000-0005-0000-0000-0000912C0000}"/>
    <cellStyle name="_Book2_서원양행-2002 FS - 양애리" xfId="3271" xr:uid="{00000000-0005-0000-0000-0000922C0000}"/>
    <cellStyle name="_BOQ_ME_without price - Ford Foundation" xfId="3272" xr:uid="{00000000-0005-0000-0000-0000932C0000}"/>
    <cellStyle name="_BTL-Financial model_전북대(7.20)_사본" xfId="3273" xr:uid="{00000000-0005-0000-0000-0000942C0000}"/>
    <cellStyle name="_CD_Leadschedule0112" xfId="3274" xr:uid="{00000000-0005-0000-0000-0000952C0000}"/>
    <cellStyle name="_Chieu sang, Nhon Trach sua" xfId="3275" xr:uid="{00000000-0005-0000-0000-0000962C0000}"/>
    <cellStyle name="_cjk1" xfId="3276" xr:uid="{00000000-0005-0000-0000-0000972C0000}"/>
    <cellStyle name="_CMS서버" xfId="3277" xr:uid="{00000000-0005-0000-0000-0000982C0000}"/>
    <cellStyle name="_cr후 손익)" xfId="3278" xr:uid="{00000000-0005-0000-0000-0000992C0000}"/>
    <cellStyle name="_dimon" xfId="3279" xr:uid="{00000000-0005-0000-0000-00009A2C0000}"/>
    <cellStyle name="_Dong Chang(청산가치)-LJG" xfId="3280" xr:uid="{00000000-0005-0000-0000-00009B2C0000}"/>
    <cellStyle name="_dutch  lady 3  (25-3)" xfId="3281" xr:uid="{00000000-0005-0000-0000-00009C2C0000}"/>
    <cellStyle name="_E88B0-가수금명세" xfId="3282" xr:uid="{00000000-0005-0000-0000-00009D2C0000}"/>
    <cellStyle name="_E88B0-가수금명세_1" xfId="3283" xr:uid="{00000000-0005-0000-0000-00009E2C0000}"/>
    <cellStyle name="_Electric BOQ of Macro Force 11-09-08" xfId="3284" xr:uid="{00000000-0005-0000-0000-00009F2C0000}"/>
    <cellStyle name="_FCST (2)" xfId="3285" xr:uid="{00000000-0005-0000-0000-0000A02C0000}"/>
    <cellStyle name="_foxz" xfId="3286" xr:uid="{00000000-0005-0000-0000-0000A12C0000}"/>
    <cellStyle name="_foxz_KNE-06.반기-MIB" xfId="3287" xr:uid="{00000000-0005-0000-0000-0000A22C0000}"/>
    <cellStyle name="_foxz_KNE-06.반기-MIB_건미종합건설-계속기업" xfId="3288" xr:uid="{00000000-0005-0000-0000-0000A32C0000}"/>
    <cellStyle name="_foxz_KNE-06.반기-MIB_건미종합건설-계속기업_동창종합건재(20081126)_청산가치" xfId="3289" xr:uid="{00000000-0005-0000-0000-0000A42C0000}"/>
    <cellStyle name="_foxz_KNE-06.반기-MIB_건미종합건설-계속기업_동창종합건재(20081126)_청산가치_동창종합건재(20081126)_청산가치" xfId="3290" xr:uid="{00000000-0005-0000-0000-0000A52C0000}"/>
    <cellStyle name="_foxz_KNE-06.반기-MIB_건미종합건설-청산가치" xfId="3291" xr:uid="{00000000-0005-0000-0000-0000A62C0000}"/>
    <cellStyle name="_foxz_KNE-06.반기-MIB_건미종합건설-청산가치_동창종합건재(20081126)_청산가치" xfId="3292" xr:uid="{00000000-0005-0000-0000-0000A72C0000}"/>
    <cellStyle name="_foxz_KNE-06.반기-MIB_건미종합건설-청산가치_동창종합건재(20081126)_청산가치_동창종합건재(20081126)_청산가치" xfId="3293" xr:uid="{00000000-0005-0000-0000-0000A82C0000}"/>
    <cellStyle name="_foxz_KNE-06.반기-MIB_동창건재-재고자산" xfId="3294" xr:uid="{00000000-0005-0000-0000-0000A92C0000}"/>
    <cellStyle name="_foxz_KNE-06.반기-MIB_동창종합건재(20081126)_청산가치" xfId="3295" xr:uid="{00000000-0005-0000-0000-0000AA2C0000}"/>
    <cellStyle name="_foxz_KNE-06.반기-MIB_우남계속기업가치 - 최종표본" xfId="3296" xr:uid="{00000000-0005-0000-0000-0000AB2C0000}"/>
    <cellStyle name="_foxz_KNE-06.반기-MIB_우남계속기업가치 - 최종표본_동창종합건재(20081126)_청산가치" xfId="3297" xr:uid="{00000000-0005-0000-0000-0000AC2C0000}"/>
    <cellStyle name="_foxz_KNE-06.반기-MIB_우남계속기업가치 - 최종표본_동창종합건재(20081126)_청산가치_동창종합건재(20081126)_청산가치" xfId="3298" xr:uid="{00000000-0005-0000-0000-0000AD2C0000}"/>
    <cellStyle name="_foxz_KNE-06.반기-MIB_정부개발-재무제표확정-진행기준미인식1220-sms" xfId="3299" xr:uid="{00000000-0005-0000-0000-0000AE2C0000}"/>
    <cellStyle name="_foxz_KNE-06.반기-MIB_정부개발-청산가치-1227-sms" xfId="3300" xr:uid="{00000000-0005-0000-0000-0000AF2C0000}"/>
    <cellStyle name="_foxz_KNE-06.반기-MIB_정부개발-청산가치-1231-sms" xfId="3301" xr:uid="{00000000-0005-0000-0000-0000B02C0000}"/>
    <cellStyle name="_foxz_건미종합건설-계속기업" xfId="3302" xr:uid="{00000000-0005-0000-0000-0000B12C0000}"/>
    <cellStyle name="_foxz_건미종합건설-계속기업_동창종합건재(20081126)_청산가치" xfId="3303" xr:uid="{00000000-0005-0000-0000-0000B22C0000}"/>
    <cellStyle name="_foxz_건미종합건설-계속기업_동창종합건재(20081126)_청산가치_동창종합건재(20081126)_청산가치" xfId="3304" xr:uid="{00000000-0005-0000-0000-0000B32C0000}"/>
    <cellStyle name="_foxz_건미종합건설-청산가치" xfId="3305" xr:uid="{00000000-0005-0000-0000-0000B42C0000}"/>
    <cellStyle name="_foxz_건미종합건설-청산가치_동창종합건재(20081126)_청산가치" xfId="3306" xr:uid="{00000000-0005-0000-0000-0000B52C0000}"/>
    <cellStyle name="_foxz_건미종합건설-청산가치_동창종합건재(20081126)_청산가치_동창종합건재(20081126)_청산가치" xfId="3307" xr:uid="{00000000-0005-0000-0000-0000B62C0000}"/>
    <cellStyle name="_foxz_동창건재-재고자산" xfId="3308" xr:uid="{00000000-0005-0000-0000-0000B72C0000}"/>
    <cellStyle name="_foxz_동창종합건재(20081126)_청산가치" xfId="3309" xr:uid="{00000000-0005-0000-0000-0000B82C0000}"/>
    <cellStyle name="_foxz_우남계속기업가치 - 최종표본" xfId="3310" xr:uid="{00000000-0005-0000-0000-0000B92C0000}"/>
    <cellStyle name="_foxz_우남계속기업가치 - 최종표본_동창종합건재(20081126)_청산가치" xfId="3311" xr:uid="{00000000-0005-0000-0000-0000BA2C0000}"/>
    <cellStyle name="_foxz_우남계속기업가치 - 최종표본_동창종합건재(20081126)_청산가치_동창종합건재(20081126)_청산가치" xfId="3312" xr:uid="{00000000-0005-0000-0000-0000BB2C0000}"/>
    <cellStyle name="_foxz_정부개발-재무제표확정-진행기준미인식1220-sms" xfId="3313" xr:uid="{00000000-0005-0000-0000-0000BC2C0000}"/>
    <cellStyle name="_foxz_정부개발-청산가치-1227-sms" xfId="3314" xr:uid="{00000000-0005-0000-0000-0000BD2C0000}"/>
    <cellStyle name="_foxz_정부개발-청산가치-1231-sms" xfId="3315" xr:uid="{00000000-0005-0000-0000-0000BE2C0000}"/>
    <cellStyle name="_Giai Doan 3 Hong Ngu" xfId="3316" xr:uid="{00000000-0005-0000-0000-0000BF2C0000}"/>
    <cellStyle name="_G-PJT(0102업무)" xfId="3317" xr:uid="{00000000-0005-0000-0000-0000C02C0000}"/>
    <cellStyle name="_gritti" xfId="3318" xr:uid="{00000000-0005-0000-0000-0000C12C0000}"/>
    <cellStyle name="_Gritti 31-3" xfId="3319" xr:uid="{00000000-0005-0000-0000-0000C22C0000}"/>
    <cellStyle name="_G업무분석" xfId="3320" xr:uid="{00000000-0005-0000-0000-0000C32C0000}"/>
    <cellStyle name="_G업무분석_◇ 3분기 경영평가_생산ES" xfId="3321" xr:uid="{00000000-0005-0000-0000-0000C42C0000}"/>
    <cellStyle name="_G업무분석_01년 상반기 전략회의자료_팀장" xfId="3322" xr:uid="{00000000-0005-0000-0000-0000C52C0000}"/>
    <cellStyle name="_G업무분석_01년월별실적" xfId="3323" xr:uid="{00000000-0005-0000-0000-0000C62C0000}"/>
    <cellStyle name="_G업무분석_01년월별-팀별" xfId="3324" xr:uid="{00000000-0005-0000-0000-0000C72C0000}"/>
    <cellStyle name="_G업무분석_02.03y_중점업무" xfId="3325" xr:uid="{00000000-0005-0000-0000-0000C82C0000}"/>
    <cellStyle name="_G업무분석_02매출전체(진도)" xfId="3326" xr:uid="{00000000-0005-0000-0000-0000C92C0000}"/>
    <cellStyle name="_G업무분석_03년업2무" xfId="3327" xr:uid="{00000000-0005-0000-0000-0000CA2C0000}"/>
    <cellStyle name="_G업무분석_03년주요업무계획(안)" xfId="3328" xr:uid="{00000000-0005-0000-0000-0000CB2C0000}"/>
    <cellStyle name="_G업무분석_1사분기 전략회의_생산관리팀" xfId="3329" xr:uid="{00000000-0005-0000-0000-0000CC2C0000}"/>
    <cellStyle name="_G업무분석_1사분기_여ESN(관리)" xfId="3330" xr:uid="{00000000-0005-0000-0000-0000CD2C0000}"/>
    <cellStyle name="_G업무분석_2001년도업무" xfId="3331" xr:uid="{00000000-0005-0000-0000-0000CE2C0000}"/>
    <cellStyle name="_G업무분석_2001년월별실적" xfId="3332" xr:uid="{00000000-0005-0000-0000-0000CF2C0000}"/>
    <cellStyle name="_G업무분석_2002년 업무" xfId="3333" xr:uid="{00000000-0005-0000-0000-0000D02C0000}"/>
    <cellStyle name="_G업무분석_2002년 업무(근숙)" xfId="3334" xr:uid="{00000000-0005-0000-0000-0000D12C0000}"/>
    <cellStyle name="_G업무분석_2002년도 외주가공비 실적보고" xfId="3335" xr:uid="{00000000-0005-0000-0000-0000D22C0000}"/>
    <cellStyle name="_G업무분석_2002전략-사업부양식" xfId="3336" xr:uid="{00000000-0005-0000-0000-0000D32C0000}"/>
    <cellStyle name="_G업무분석_2003년 업무" xfId="3337" xr:uid="{00000000-0005-0000-0000-0000D42C0000}"/>
    <cellStyle name="_G업무분석_23.전산팀" xfId="3338" xr:uid="{00000000-0005-0000-0000-0000D52C0000}"/>
    <cellStyle name="_G업무분석_G02계획" xfId="3339" xr:uid="{00000000-0005-0000-0000-0000D62C0000}"/>
    <cellStyle name="_G업무분석_G-02계획" xfId="3340" xr:uid="{00000000-0005-0000-0000-0000D72C0000}"/>
    <cellStyle name="_G업무분석_G-PJT(02년03년업무)" xfId="3341" xr:uid="{00000000-0005-0000-0000-0000D82C0000}"/>
    <cellStyle name="_G업무분석_G-PJT(02년03년업무)김중태" xfId="3342" xr:uid="{00000000-0005-0000-0000-0000D92C0000}"/>
    <cellStyle name="_G업무분석_G-PJT業體分析現況" xfId="3343" xr:uid="{00000000-0005-0000-0000-0000DA2C0000}"/>
    <cellStyle name="_G업무분석_g-pro" xfId="3344" xr:uid="{00000000-0005-0000-0000-0000DB2C0000}"/>
    <cellStyle name="_G업무분석_work shop" xfId="3345" xr:uid="{00000000-0005-0000-0000-0000DC2C0000}"/>
    <cellStyle name="_G업무분석_금형(여기요)" xfId="3346" xr:uid="{00000000-0005-0000-0000-0000DD2C0000}"/>
    <cellStyle name="_G업무분석_생산관리(팀장님꺼)" xfId="3347" xr:uid="{00000000-0005-0000-0000-0000DE2C0000}"/>
    <cellStyle name="_G업무분석_설비투자(사장님발표자료)" xfId="3348" xr:uid="{00000000-0005-0000-0000-0000DF2C0000}"/>
    <cellStyle name="_G업무분석_운영회의" xfId="3349" xr:uid="{00000000-0005-0000-0000-0000E02C0000}"/>
    <cellStyle name="_G업무분석_투자내역" xfId="3350" xr:uid="{00000000-0005-0000-0000-0000E12C0000}"/>
    <cellStyle name="_G업무분석_투자내역20011218" xfId="3351" xr:uid="{00000000-0005-0000-0000-0000E22C0000}"/>
    <cellStyle name="_HKPRU3,3-1" xfId="3352" xr:uid="{00000000-0005-0000-0000-0000E32C0000}"/>
    <cellStyle name="_imm-LS" xfId="3353" xr:uid="{00000000-0005-0000-0000-0000E42C0000}"/>
    <cellStyle name="_imm창투기말-KHO" xfId="3354" xr:uid="{00000000-0005-0000-0000-0000E52C0000}"/>
    <cellStyle name="_imm창투기말-KHO_서원양행-2002 FS - 양애리" xfId="3355" xr:uid="{00000000-0005-0000-0000-0000E62C0000}"/>
    <cellStyle name="_KCC 견적-SDS-040512-홍진표 수석수정본-재수정KCC-040515" xfId="3356" xr:uid="{00000000-0005-0000-0000-0000E72C0000}"/>
    <cellStyle name="_KEC_주식MAT" xfId="3357" xr:uid="{00000000-0005-0000-0000-0000E82C0000}"/>
    <cellStyle name="_KLTT DUOC PHAM (16-6)" xfId="3358" xr:uid="{00000000-0005-0000-0000-0000E92C0000}"/>
    <cellStyle name="_KNE-06.반기-MIB" xfId="3359" xr:uid="{00000000-0005-0000-0000-0000EA2C0000}"/>
    <cellStyle name="_KNE-06.반기-MIB_건미종합건설-계속기업" xfId="3360" xr:uid="{00000000-0005-0000-0000-0000EB2C0000}"/>
    <cellStyle name="_KNE-06.반기-MIB_건미종합건설-계속기업_동창종합건재(20081126)_청산가치" xfId="3361" xr:uid="{00000000-0005-0000-0000-0000EC2C0000}"/>
    <cellStyle name="_KNE-06.반기-MIB_건미종합건설-계속기업_동창종합건재(20081126)_청산가치_동창종합건재(20081126)_청산가치" xfId="3362" xr:uid="{00000000-0005-0000-0000-0000ED2C0000}"/>
    <cellStyle name="_KNE-06.반기-MIB_건미종합건설-청산가치" xfId="3363" xr:uid="{00000000-0005-0000-0000-0000EE2C0000}"/>
    <cellStyle name="_KNE-06.반기-MIB_건미종합건설-청산가치_동창종합건재(20081126)_청산가치" xfId="3364" xr:uid="{00000000-0005-0000-0000-0000EF2C0000}"/>
    <cellStyle name="_KNE-06.반기-MIB_건미종합건설-청산가치_동창종합건재(20081126)_청산가치_동창종합건재(20081126)_청산가치" xfId="3365" xr:uid="{00000000-0005-0000-0000-0000F02C0000}"/>
    <cellStyle name="_KNE-06.반기-MIB_동창건재-재고자산" xfId="3366" xr:uid="{00000000-0005-0000-0000-0000F12C0000}"/>
    <cellStyle name="_KNE-06.반기-MIB_동창종합건재(20081126)_청산가치" xfId="3367" xr:uid="{00000000-0005-0000-0000-0000F22C0000}"/>
    <cellStyle name="_KNE-06.반기-MIB_우남계속기업가치 - 최종표본" xfId="3368" xr:uid="{00000000-0005-0000-0000-0000F32C0000}"/>
    <cellStyle name="_KNE-06.반기-MIB_우남계속기업가치 - 최종표본_동창종합건재(20081126)_청산가치" xfId="3369" xr:uid="{00000000-0005-0000-0000-0000F42C0000}"/>
    <cellStyle name="_KNE-06.반기-MIB_우남계속기업가치 - 최종표본_동창종합건재(20081126)_청산가치_동창종합건재(20081126)_청산가치" xfId="3370" xr:uid="{00000000-0005-0000-0000-0000F52C0000}"/>
    <cellStyle name="_KNE-06.반기-MIB_정부개발-재무제표확정-진행기준미인식1220-sms" xfId="3371" xr:uid="{00000000-0005-0000-0000-0000F62C0000}"/>
    <cellStyle name="_KNE-06.반기-MIB_정부개발-청산가치-1227-sms" xfId="3372" xr:uid="{00000000-0005-0000-0000-0000F72C0000}"/>
    <cellStyle name="_KNE-06.반기-MIB_정부개발-청산가치-1231-sms" xfId="3373" xr:uid="{00000000-0005-0000-0000-0000F82C0000}"/>
    <cellStyle name="_KT (2)" xfId="3374" xr:uid="{00000000-0005-0000-0000-0000F92C0000}"/>
    <cellStyle name="_KT (2)_1" xfId="3375" xr:uid="{00000000-0005-0000-0000-0000FA2C0000}"/>
    <cellStyle name="_KT (2)_1_Book1" xfId="3376" xr:uid="{00000000-0005-0000-0000-0000FB2C0000}"/>
    <cellStyle name="_KT (2)_1_dutch  lady 3  (25-3)" xfId="3377" xr:uid="{00000000-0005-0000-0000-0000FC2C0000}"/>
    <cellStyle name="_KT (2)_1_gritti" xfId="3378" xr:uid="{00000000-0005-0000-0000-0000FD2C0000}"/>
    <cellStyle name="_KT (2)_1_Gritti 31-3" xfId="3379" xr:uid="{00000000-0005-0000-0000-0000FE2C0000}"/>
    <cellStyle name="_KT (2)_1_Quotation" xfId="3380" xr:uid="{00000000-0005-0000-0000-0000FF2C0000}"/>
    <cellStyle name="_KT (2)_1_thong ke cua Inox" xfId="3381" xr:uid="{00000000-0005-0000-0000-0000002D0000}"/>
    <cellStyle name="_KT (2)_2" xfId="3382" xr:uid="{00000000-0005-0000-0000-0000012D0000}"/>
    <cellStyle name="_KT (2)_2 2" xfId="24138" xr:uid="{00000000-0005-0000-0000-0000022D0000}"/>
    <cellStyle name="_KT (2)_2_TG-TH" xfId="3383" xr:uid="{00000000-0005-0000-0000-0000032D0000}"/>
    <cellStyle name="_KT (2)_2_TG-TH 2" xfId="24139" xr:uid="{00000000-0005-0000-0000-0000042D0000}"/>
    <cellStyle name="_KT (2)_2_TG-TH_bang chon NCC" xfId="3384" xr:uid="{00000000-0005-0000-0000-0000052D0000}"/>
    <cellStyle name="_KT (2)_2_TG-TH_bang chon NCC 2" xfId="24140" xr:uid="{00000000-0005-0000-0000-0000062D0000}"/>
    <cellStyle name="_KT (2)_2_TG-TH_Book1" xfId="3385" xr:uid="{00000000-0005-0000-0000-0000072D0000}"/>
    <cellStyle name="_KT (2)_2_TG-TH_Book1_1" xfId="3386" xr:uid="{00000000-0005-0000-0000-0000082D0000}"/>
    <cellStyle name="_KT (2)_2_TG-TH_Book1_1_Book1" xfId="3387" xr:uid="{00000000-0005-0000-0000-0000092D0000}"/>
    <cellStyle name="_KT (2)_2_TG-TH_Book1_1_Book1_1" xfId="3388" xr:uid="{00000000-0005-0000-0000-00000A2D0000}"/>
    <cellStyle name="_KT (2)_2_TG-TH_Book1_1_SONADEZI" xfId="3389" xr:uid="{00000000-0005-0000-0000-00000B2D0000}"/>
    <cellStyle name="_KT (2)_2_TG-TH_Book1_2" xfId="3390" xr:uid="{00000000-0005-0000-0000-00000C2D0000}"/>
    <cellStyle name="_KT (2)_2_TG-TH_Book1_2_Book1" xfId="3391" xr:uid="{00000000-0005-0000-0000-00000D2D0000}"/>
    <cellStyle name="_KT (2)_2_TG-TH_Book1_2_KLTT DUOC PHAM (16-6)" xfId="3392" xr:uid="{00000000-0005-0000-0000-00000E2D0000}"/>
    <cellStyle name="_KT (2)_2_TG-TH_Book1_2_SONADEZI" xfId="3393" xr:uid="{00000000-0005-0000-0000-00000F2D0000}"/>
    <cellStyle name="_KT (2)_2_TG-TH_Book1_3" xfId="3394" xr:uid="{00000000-0005-0000-0000-0000102D0000}"/>
    <cellStyle name="_KT (2)_2_TG-TH_Book1_bang chon NCC" xfId="3395" xr:uid="{00000000-0005-0000-0000-0000112D0000}"/>
    <cellStyle name="_KT (2)_2_TG-TH_Book1_Book1" xfId="3396" xr:uid="{00000000-0005-0000-0000-0000122D0000}"/>
    <cellStyle name="_KT (2)_2_TG-TH_Book1_Book1_1" xfId="3397" xr:uid="{00000000-0005-0000-0000-0000132D0000}"/>
    <cellStyle name="_KT (2)_2_TG-TH_Book1_Book1_1 2" xfId="24141" xr:uid="{00000000-0005-0000-0000-0000142D0000}"/>
    <cellStyle name="_KT (2)_2_TG-TH_Book1_Book1_2" xfId="3398" xr:uid="{00000000-0005-0000-0000-0000152D0000}"/>
    <cellStyle name="_KT (2)_2_TG-TH_Book1_SONADEZI" xfId="3399" xr:uid="{00000000-0005-0000-0000-0000162D0000}"/>
    <cellStyle name="_KT (2)_2_TG-TH_Book2" xfId="3400" xr:uid="{00000000-0005-0000-0000-0000172D0000}"/>
    <cellStyle name="_KT (2)_2_TG-TH_dutch  lady 3  (25-3)" xfId="3401" xr:uid="{00000000-0005-0000-0000-0000182D0000}"/>
    <cellStyle name="_KT (2)_2_TG-TH_Giai Doan 3 Hong Ngu" xfId="3402" xr:uid="{00000000-0005-0000-0000-0000192D0000}"/>
    <cellStyle name="_KT (2)_2_TG-TH_gritti" xfId="3403" xr:uid="{00000000-0005-0000-0000-00001A2D0000}"/>
    <cellStyle name="_KT (2)_2_TG-TH_Gritti 31-3" xfId="3404" xr:uid="{00000000-0005-0000-0000-00001B2D0000}"/>
    <cellStyle name="_KT (2)_2_TG-TH_KL DU THAU (gui)" xfId="3405" xr:uid="{00000000-0005-0000-0000-00001C2D0000}"/>
    <cellStyle name="_KT (2)_2_TG-TH_KLTT DUOC PHAM (16-6)" xfId="3406" xr:uid="{00000000-0005-0000-0000-00001D2D0000}"/>
    <cellStyle name="_KT (2)_2_TG-TH_Quotation" xfId="3407" xr:uid="{00000000-0005-0000-0000-00001E2D0000}"/>
    <cellStyle name="_KT (2)_2_TG-TH_Quotation_1" xfId="3408" xr:uid="{00000000-0005-0000-0000-00001F2D0000}"/>
    <cellStyle name="_KT (2)_2_TG-TH_SaDec" xfId="3409" xr:uid="{00000000-0005-0000-0000-0000202D0000}"/>
    <cellStyle name="_KT (2)_2_TG-TH_SONADEZI" xfId="3410" xr:uid="{00000000-0005-0000-0000-0000212D0000}"/>
    <cellStyle name="_KT (2)_2_TG-TH_thong ke cua Inox" xfId="3411" xr:uid="{00000000-0005-0000-0000-0000222D0000}"/>
    <cellStyle name="_KT (2)_2_TG-TH_thuy san Phan Thiet" xfId="3412" xr:uid="{00000000-0005-0000-0000-0000232D0000}"/>
    <cellStyle name="_KT (2)_3" xfId="3413" xr:uid="{00000000-0005-0000-0000-0000242D0000}"/>
    <cellStyle name="_KT (2)_3 2" xfId="24142" xr:uid="{00000000-0005-0000-0000-0000252D0000}"/>
    <cellStyle name="_KT (2)_3_TG-TH" xfId="3414" xr:uid="{00000000-0005-0000-0000-0000262D0000}"/>
    <cellStyle name="_KT (2)_3_TG-TH_bang chon NCC" xfId="3415" xr:uid="{00000000-0005-0000-0000-0000272D0000}"/>
    <cellStyle name="_KT (2)_3_TG-TH_Book1" xfId="3416" xr:uid="{00000000-0005-0000-0000-0000282D0000}"/>
    <cellStyle name="_KT (2)_3_TG-TH_Book1_1" xfId="3417" xr:uid="{00000000-0005-0000-0000-0000292D0000}"/>
    <cellStyle name="_KT (2)_3_TG-TH_Book1_2" xfId="3418" xr:uid="{00000000-0005-0000-0000-00002A2D0000}"/>
    <cellStyle name="_KT (2)_3_TG-TH_Book1_3" xfId="3419" xr:uid="{00000000-0005-0000-0000-00002B2D0000}"/>
    <cellStyle name="_KT (2)_3_TG-TH_Book1_bang chon NCC" xfId="3420" xr:uid="{00000000-0005-0000-0000-00002C2D0000}"/>
    <cellStyle name="_KT (2)_3_TG-TH_Book1_Book1" xfId="3421" xr:uid="{00000000-0005-0000-0000-00002D2D0000}"/>
    <cellStyle name="_KT (2)_3_TG-TH_Book1_SONADEZI" xfId="3422" xr:uid="{00000000-0005-0000-0000-00002E2D0000}"/>
    <cellStyle name="_KT (2)_3_TG-TH_Book2" xfId="3423" xr:uid="{00000000-0005-0000-0000-00002F2D0000}"/>
    <cellStyle name="_KT (2)_3_TG-TH_Chieu sang, Nhon Trach sua" xfId="3424" xr:uid="{00000000-0005-0000-0000-0000302D0000}"/>
    <cellStyle name="_KT (2)_3_TG-TH_dutch  lady 3  (25-3)" xfId="3425" xr:uid="{00000000-0005-0000-0000-0000312D0000}"/>
    <cellStyle name="_KT (2)_3_TG-TH_Giai Doan 3 Hong Ngu" xfId="3426" xr:uid="{00000000-0005-0000-0000-0000322D0000}"/>
    <cellStyle name="_KT (2)_3_TG-TH_gritti" xfId="3427" xr:uid="{00000000-0005-0000-0000-0000332D0000}"/>
    <cellStyle name="_KT (2)_3_TG-TH_Gritti 31-3" xfId="3428" xr:uid="{00000000-0005-0000-0000-0000342D0000}"/>
    <cellStyle name="_KT (2)_3_TG-TH_KLTT DUOC PHAM (16-6)" xfId="3429" xr:uid="{00000000-0005-0000-0000-0000352D0000}"/>
    <cellStyle name="_KT (2)_3_TG-TH_PERSONAL" xfId="3430" xr:uid="{00000000-0005-0000-0000-0000362D0000}"/>
    <cellStyle name="_KT (2)_3_TG-TH_Quotation" xfId="3431" xr:uid="{00000000-0005-0000-0000-0000372D0000}"/>
    <cellStyle name="_KT (2)_3_TG-TH_SaDec" xfId="3432" xr:uid="{00000000-0005-0000-0000-0000382D0000}"/>
    <cellStyle name="_KT (2)_3_TG-TH_SONADEZI" xfId="3433" xr:uid="{00000000-0005-0000-0000-0000392D0000}"/>
    <cellStyle name="_KT (2)_3_TG-TH_thong ke cua Inox" xfId="3434" xr:uid="{00000000-0005-0000-0000-00003A2D0000}"/>
    <cellStyle name="_KT (2)_3_TG-TH_tong muc-myan-xuantruong" xfId="3435" xr:uid="{00000000-0005-0000-0000-00003B2D0000}"/>
    <cellStyle name="_KT (2)_4" xfId="3436" xr:uid="{00000000-0005-0000-0000-00003C2D0000}"/>
    <cellStyle name="_KT (2)_4 2" xfId="24143" xr:uid="{00000000-0005-0000-0000-00003D2D0000}"/>
    <cellStyle name="_KT (2)_4_bang chon NCC" xfId="3437" xr:uid="{00000000-0005-0000-0000-00003E2D0000}"/>
    <cellStyle name="_KT (2)_4_bang chon NCC 2" xfId="24144" xr:uid="{00000000-0005-0000-0000-00003F2D0000}"/>
    <cellStyle name="_KT (2)_4_Book1" xfId="3438" xr:uid="{00000000-0005-0000-0000-0000402D0000}"/>
    <cellStyle name="_KT (2)_4_Book1_1" xfId="3439" xr:uid="{00000000-0005-0000-0000-0000412D0000}"/>
    <cellStyle name="_KT (2)_4_Book1_1_Book1" xfId="3440" xr:uid="{00000000-0005-0000-0000-0000422D0000}"/>
    <cellStyle name="_KT (2)_4_Book1_1_Book1_1" xfId="3441" xr:uid="{00000000-0005-0000-0000-0000432D0000}"/>
    <cellStyle name="_KT (2)_4_Book1_1_SONADEZI" xfId="3442" xr:uid="{00000000-0005-0000-0000-0000442D0000}"/>
    <cellStyle name="_KT (2)_4_Book1_2" xfId="3443" xr:uid="{00000000-0005-0000-0000-0000452D0000}"/>
    <cellStyle name="_KT (2)_4_Book1_2_Book1" xfId="3444" xr:uid="{00000000-0005-0000-0000-0000462D0000}"/>
    <cellStyle name="_KT (2)_4_Book1_2_KLTT DUOC PHAM (16-6)" xfId="3445" xr:uid="{00000000-0005-0000-0000-0000472D0000}"/>
    <cellStyle name="_KT (2)_4_Book1_2_SONADEZI" xfId="3446" xr:uid="{00000000-0005-0000-0000-0000482D0000}"/>
    <cellStyle name="_KT (2)_4_Book1_3" xfId="3447" xr:uid="{00000000-0005-0000-0000-0000492D0000}"/>
    <cellStyle name="_KT (2)_4_Book1_bang chon NCC" xfId="3448" xr:uid="{00000000-0005-0000-0000-00004A2D0000}"/>
    <cellStyle name="_KT (2)_4_Book1_Book1" xfId="3449" xr:uid="{00000000-0005-0000-0000-00004B2D0000}"/>
    <cellStyle name="_KT (2)_4_Book1_Book1_1" xfId="3450" xr:uid="{00000000-0005-0000-0000-00004C2D0000}"/>
    <cellStyle name="_KT (2)_4_Book1_Book1_1 2" xfId="24145" xr:uid="{00000000-0005-0000-0000-00004D2D0000}"/>
    <cellStyle name="_KT (2)_4_Book1_Book1_2" xfId="3451" xr:uid="{00000000-0005-0000-0000-00004E2D0000}"/>
    <cellStyle name="_KT (2)_4_Book1_SONADEZI" xfId="3452" xr:uid="{00000000-0005-0000-0000-00004F2D0000}"/>
    <cellStyle name="_KT (2)_4_Book2" xfId="3453" xr:uid="{00000000-0005-0000-0000-0000502D0000}"/>
    <cellStyle name="_KT (2)_4_dutch  lady 3  (25-3)" xfId="3454" xr:uid="{00000000-0005-0000-0000-0000512D0000}"/>
    <cellStyle name="_KT (2)_4_Giai Doan 3 Hong Ngu" xfId="3455" xr:uid="{00000000-0005-0000-0000-0000522D0000}"/>
    <cellStyle name="_KT (2)_4_gritti" xfId="3456" xr:uid="{00000000-0005-0000-0000-0000532D0000}"/>
    <cellStyle name="_KT (2)_4_Gritti 31-3" xfId="3457" xr:uid="{00000000-0005-0000-0000-0000542D0000}"/>
    <cellStyle name="_KT (2)_4_KL DU THAU (gui)" xfId="3458" xr:uid="{00000000-0005-0000-0000-0000552D0000}"/>
    <cellStyle name="_KT (2)_4_KLTT DUOC PHAM (16-6)" xfId="3459" xr:uid="{00000000-0005-0000-0000-0000562D0000}"/>
    <cellStyle name="_KT (2)_4_Quotation" xfId="3460" xr:uid="{00000000-0005-0000-0000-0000572D0000}"/>
    <cellStyle name="_KT (2)_4_Quotation_1" xfId="3461" xr:uid="{00000000-0005-0000-0000-0000582D0000}"/>
    <cellStyle name="_KT (2)_4_SaDec" xfId="3462" xr:uid="{00000000-0005-0000-0000-0000592D0000}"/>
    <cellStyle name="_KT (2)_4_SONADEZI" xfId="3463" xr:uid="{00000000-0005-0000-0000-00005A2D0000}"/>
    <cellStyle name="_KT (2)_4_TG-TH" xfId="3464" xr:uid="{00000000-0005-0000-0000-00005B2D0000}"/>
    <cellStyle name="_KT (2)_4_TG-TH 2" xfId="24146" xr:uid="{00000000-0005-0000-0000-00005C2D0000}"/>
    <cellStyle name="_KT (2)_4_thong ke cua Inox" xfId="3465" xr:uid="{00000000-0005-0000-0000-00005D2D0000}"/>
    <cellStyle name="_KT (2)_4_thuy san Phan Thiet" xfId="3466" xr:uid="{00000000-0005-0000-0000-00005E2D0000}"/>
    <cellStyle name="_KT (2)_5" xfId="3467" xr:uid="{00000000-0005-0000-0000-00005F2D0000}"/>
    <cellStyle name="_KT (2)_5 2" xfId="24147" xr:uid="{00000000-0005-0000-0000-0000602D0000}"/>
    <cellStyle name="_KT (2)_5_bang chon NCC" xfId="3468" xr:uid="{00000000-0005-0000-0000-0000612D0000}"/>
    <cellStyle name="_KT (2)_5_bang chon NCC 2" xfId="24148" xr:uid="{00000000-0005-0000-0000-0000622D0000}"/>
    <cellStyle name="_KT (2)_5_Book1" xfId="3469" xr:uid="{00000000-0005-0000-0000-0000632D0000}"/>
    <cellStyle name="_KT (2)_5_Book1_1" xfId="3470" xr:uid="{00000000-0005-0000-0000-0000642D0000}"/>
    <cellStyle name="_KT (2)_5_Book1_1_Book1" xfId="3471" xr:uid="{00000000-0005-0000-0000-0000652D0000}"/>
    <cellStyle name="_KT (2)_5_Book1_1_Book1_1" xfId="3472" xr:uid="{00000000-0005-0000-0000-0000662D0000}"/>
    <cellStyle name="_KT (2)_5_Book1_1_SONADEZI" xfId="3473" xr:uid="{00000000-0005-0000-0000-0000672D0000}"/>
    <cellStyle name="_KT (2)_5_Book1_2" xfId="3474" xr:uid="{00000000-0005-0000-0000-0000682D0000}"/>
    <cellStyle name="_KT (2)_5_Book1_2_Book1" xfId="3475" xr:uid="{00000000-0005-0000-0000-0000692D0000}"/>
    <cellStyle name="_KT (2)_5_Book1_2_KLTT DUOC PHAM (16-6)" xfId="3476" xr:uid="{00000000-0005-0000-0000-00006A2D0000}"/>
    <cellStyle name="_KT (2)_5_Book1_2_SONADEZI" xfId="3477" xr:uid="{00000000-0005-0000-0000-00006B2D0000}"/>
    <cellStyle name="_KT (2)_5_Book1_3" xfId="3478" xr:uid="{00000000-0005-0000-0000-00006C2D0000}"/>
    <cellStyle name="_KT (2)_5_Book1_bang chon NCC" xfId="3479" xr:uid="{00000000-0005-0000-0000-00006D2D0000}"/>
    <cellStyle name="_KT (2)_5_Book1_Book1" xfId="3480" xr:uid="{00000000-0005-0000-0000-00006E2D0000}"/>
    <cellStyle name="_KT (2)_5_Book1_Book1_1" xfId="3481" xr:uid="{00000000-0005-0000-0000-00006F2D0000}"/>
    <cellStyle name="_KT (2)_5_Book1_Book1_1 2" xfId="24149" xr:uid="{00000000-0005-0000-0000-0000702D0000}"/>
    <cellStyle name="_KT (2)_5_Book1_Book1_2" xfId="3482" xr:uid="{00000000-0005-0000-0000-0000712D0000}"/>
    <cellStyle name="_KT (2)_5_Book1_SONADEZI" xfId="3483" xr:uid="{00000000-0005-0000-0000-0000722D0000}"/>
    <cellStyle name="_KT (2)_5_Book2" xfId="3484" xr:uid="{00000000-0005-0000-0000-0000732D0000}"/>
    <cellStyle name="_KT (2)_5_dutch  lady 3  (25-3)" xfId="3485" xr:uid="{00000000-0005-0000-0000-0000742D0000}"/>
    <cellStyle name="_KT (2)_5_Giai Doan 3 Hong Ngu" xfId="3486" xr:uid="{00000000-0005-0000-0000-0000752D0000}"/>
    <cellStyle name="_KT (2)_5_gritti" xfId="3487" xr:uid="{00000000-0005-0000-0000-0000762D0000}"/>
    <cellStyle name="_KT (2)_5_Gritti 31-3" xfId="3488" xr:uid="{00000000-0005-0000-0000-0000772D0000}"/>
    <cellStyle name="_KT (2)_5_KL DU THAU (gui)" xfId="3489" xr:uid="{00000000-0005-0000-0000-0000782D0000}"/>
    <cellStyle name="_KT (2)_5_KLTT DUOC PHAM (16-6)" xfId="3490" xr:uid="{00000000-0005-0000-0000-0000792D0000}"/>
    <cellStyle name="_KT (2)_5_Quotation" xfId="3491" xr:uid="{00000000-0005-0000-0000-00007A2D0000}"/>
    <cellStyle name="_KT (2)_5_Quotation_1" xfId="3492" xr:uid="{00000000-0005-0000-0000-00007B2D0000}"/>
    <cellStyle name="_KT (2)_5_SaDec" xfId="3493" xr:uid="{00000000-0005-0000-0000-00007C2D0000}"/>
    <cellStyle name="_KT (2)_5_SONADEZI" xfId="3494" xr:uid="{00000000-0005-0000-0000-00007D2D0000}"/>
    <cellStyle name="_KT (2)_5_thong ke cua Inox" xfId="3495" xr:uid="{00000000-0005-0000-0000-00007E2D0000}"/>
    <cellStyle name="_KT (2)_5_thuy san Phan Thiet" xfId="3496" xr:uid="{00000000-0005-0000-0000-00007F2D0000}"/>
    <cellStyle name="_KT (2)_bang chon NCC" xfId="3497" xr:uid="{00000000-0005-0000-0000-0000802D0000}"/>
    <cellStyle name="_KT (2)_Book1" xfId="3498" xr:uid="{00000000-0005-0000-0000-0000812D0000}"/>
    <cellStyle name="_KT (2)_Book1_1" xfId="3499" xr:uid="{00000000-0005-0000-0000-0000822D0000}"/>
    <cellStyle name="_KT (2)_Book1_2" xfId="3500" xr:uid="{00000000-0005-0000-0000-0000832D0000}"/>
    <cellStyle name="_KT (2)_Book1_3" xfId="3501" xr:uid="{00000000-0005-0000-0000-0000842D0000}"/>
    <cellStyle name="_KT (2)_Book1_bang chon NCC" xfId="3502" xr:uid="{00000000-0005-0000-0000-0000852D0000}"/>
    <cellStyle name="_KT (2)_Book1_Book1" xfId="3503" xr:uid="{00000000-0005-0000-0000-0000862D0000}"/>
    <cellStyle name="_KT (2)_Book1_SONADEZI" xfId="3504" xr:uid="{00000000-0005-0000-0000-0000872D0000}"/>
    <cellStyle name="_KT (2)_Book2" xfId="3505" xr:uid="{00000000-0005-0000-0000-0000882D0000}"/>
    <cellStyle name="_KT (2)_Chieu sang, Nhon Trach sua" xfId="3506" xr:uid="{00000000-0005-0000-0000-0000892D0000}"/>
    <cellStyle name="_KT (2)_dutch  lady 3  (25-3)" xfId="3507" xr:uid="{00000000-0005-0000-0000-00008A2D0000}"/>
    <cellStyle name="_KT (2)_Giai Doan 3 Hong Ngu" xfId="3508" xr:uid="{00000000-0005-0000-0000-00008B2D0000}"/>
    <cellStyle name="_KT (2)_gritti" xfId="3509" xr:uid="{00000000-0005-0000-0000-00008C2D0000}"/>
    <cellStyle name="_KT (2)_Gritti 31-3" xfId="3510" xr:uid="{00000000-0005-0000-0000-00008D2D0000}"/>
    <cellStyle name="_KT (2)_KLTT DUOC PHAM (16-6)" xfId="3511" xr:uid="{00000000-0005-0000-0000-00008E2D0000}"/>
    <cellStyle name="_KT (2)_PERSONAL" xfId="3512" xr:uid="{00000000-0005-0000-0000-00008F2D0000}"/>
    <cellStyle name="_KT (2)_Quotation" xfId="3513" xr:uid="{00000000-0005-0000-0000-0000902D0000}"/>
    <cellStyle name="_KT (2)_SaDec" xfId="3514" xr:uid="{00000000-0005-0000-0000-0000912D0000}"/>
    <cellStyle name="_KT (2)_SONADEZI" xfId="3515" xr:uid="{00000000-0005-0000-0000-0000922D0000}"/>
    <cellStyle name="_KT (2)_TG-TH" xfId="3516" xr:uid="{00000000-0005-0000-0000-0000932D0000}"/>
    <cellStyle name="_KT (2)_TG-TH 2" xfId="24150" xr:uid="{00000000-0005-0000-0000-0000942D0000}"/>
    <cellStyle name="_KT (2)_thong ke cua Inox" xfId="3517" xr:uid="{00000000-0005-0000-0000-0000952D0000}"/>
    <cellStyle name="_KT (2)_tong muc-myan-xuantruong" xfId="3518" xr:uid="{00000000-0005-0000-0000-0000962D0000}"/>
    <cellStyle name="_KT_TG" xfId="3519" xr:uid="{00000000-0005-0000-0000-0000972D0000}"/>
    <cellStyle name="_KT_TG 2" xfId="24151" xr:uid="{00000000-0005-0000-0000-0000982D0000}"/>
    <cellStyle name="_KT_TG_1" xfId="3520" xr:uid="{00000000-0005-0000-0000-0000992D0000}"/>
    <cellStyle name="_KT_TG_1 2" xfId="24152" xr:uid="{00000000-0005-0000-0000-00009A2D0000}"/>
    <cellStyle name="_KT_TG_1_bang chon NCC" xfId="3521" xr:uid="{00000000-0005-0000-0000-00009B2D0000}"/>
    <cellStyle name="_KT_TG_1_bang chon NCC 2" xfId="24153" xr:uid="{00000000-0005-0000-0000-00009C2D0000}"/>
    <cellStyle name="_KT_TG_1_Book1" xfId="3522" xr:uid="{00000000-0005-0000-0000-00009D2D0000}"/>
    <cellStyle name="_KT_TG_1_Book1_1" xfId="3523" xr:uid="{00000000-0005-0000-0000-00009E2D0000}"/>
    <cellStyle name="_KT_TG_1_Book1_1_Book1" xfId="3524" xr:uid="{00000000-0005-0000-0000-00009F2D0000}"/>
    <cellStyle name="_KT_TG_1_Book1_1_Book1_1" xfId="3525" xr:uid="{00000000-0005-0000-0000-0000A02D0000}"/>
    <cellStyle name="_KT_TG_1_Book1_1_SONADEZI" xfId="3526" xr:uid="{00000000-0005-0000-0000-0000A12D0000}"/>
    <cellStyle name="_KT_TG_1_Book1_2" xfId="3527" xr:uid="{00000000-0005-0000-0000-0000A22D0000}"/>
    <cellStyle name="_KT_TG_1_Book1_2_Book1" xfId="3528" xr:uid="{00000000-0005-0000-0000-0000A32D0000}"/>
    <cellStyle name="_KT_TG_1_Book1_2_KLTT DUOC PHAM (16-6)" xfId="3529" xr:uid="{00000000-0005-0000-0000-0000A42D0000}"/>
    <cellStyle name="_KT_TG_1_Book1_2_SONADEZI" xfId="3530" xr:uid="{00000000-0005-0000-0000-0000A52D0000}"/>
    <cellStyle name="_KT_TG_1_Book1_3" xfId="3531" xr:uid="{00000000-0005-0000-0000-0000A62D0000}"/>
    <cellStyle name="_KT_TG_1_Book1_bang chon NCC" xfId="3532" xr:uid="{00000000-0005-0000-0000-0000A72D0000}"/>
    <cellStyle name="_KT_TG_1_Book1_Book1" xfId="3533" xr:uid="{00000000-0005-0000-0000-0000A82D0000}"/>
    <cellStyle name="_KT_TG_1_Book1_Book1_1" xfId="3534" xr:uid="{00000000-0005-0000-0000-0000A92D0000}"/>
    <cellStyle name="_KT_TG_1_Book1_Book1_1 2" xfId="24154" xr:uid="{00000000-0005-0000-0000-0000AA2D0000}"/>
    <cellStyle name="_KT_TG_1_Book1_Book1_2" xfId="3535" xr:uid="{00000000-0005-0000-0000-0000AB2D0000}"/>
    <cellStyle name="_KT_TG_1_Book1_SONADEZI" xfId="3536" xr:uid="{00000000-0005-0000-0000-0000AC2D0000}"/>
    <cellStyle name="_KT_TG_1_Book2" xfId="3537" xr:uid="{00000000-0005-0000-0000-0000AD2D0000}"/>
    <cellStyle name="_KT_TG_1_dutch  lady 3  (25-3)" xfId="3538" xr:uid="{00000000-0005-0000-0000-0000AE2D0000}"/>
    <cellStyle name="_KT_TG_1_Giai Doan 3 Hong Ngu" xfId="3539" xr:uid="{00000000-0005-0000-0000-0000AF2D0000}"/>
    <cellStyle name="_KT_TG_1_gritti" xfId="3540" xr:uid="{00000000-0005-0000-0000-0000B02D0000}"/>
    <cellStyle name="_KT_TG_1_Gritti 31-3" xfId="3541" xr:uid="{00000000-0005-0000-0000-0000B12D0000}"/>
    <cellStyle name="_KT_TG_1_KL DU THAU (gui)" xfId="3542" xr:uid="{00000000-0005-0000-0000-0000B22D0000}"/>
    <cellStyle name="_KT_TG_1_KLTT DUOC PHAM (16-6)" xfId="3543" xr:uid="{00000000-0005-0000-0000-0000B32D0000}"/>
    <cellStyle name="_KT_TG_1_Quotation" xfId="3544" xr:uid="{00000000-0005-0000-0000-0000B42D0000}"/>
    <cellStyle name="_KT_TG_1_Quotation_1" xfId="3545" xr:uid="{00000000-0005-0000-0000-0000B52D0000}"/>
    <cellStyle name="_KT_TG_1_SaDec" xfId="3546" xr:uid="{00000000-0005-0000-0000-0000B62D0000}"/>
    <cellStyle name="_KT_TG_1_SONADEZI" xfId="3547" xr:uid="{00000000-0005-0000-0000-0000B72D0000}"/>
    <cellStyle name="_KT_TG_1_thong ke cua Inox" xfId="3548" xr:uid="{00000000-0005-0000-0000-0000B82D0000}"/>
    <cellStyle name="_KT_TG_1_thuy san Phan Thiet" xfId="3549" xr:uid="{00000000-0005-0000-0000-0000B92D0000}"/>
    <cellStyle name="_KT_TG_2" xfId="3550" xr:uid="{00000000-0005-0000-0000-0000BA2D0000}"/>
    <cellStyle name="_KT_TG_2 2" xfId="24155" xr:uid="{00000000-0005-0000-0000-0000BB2D0000}"/>
    <cellStyle name="_KT_TG_2_bang chon NCC" xfId="3551" xr:uid="{00000000-0005-0000-0000-0000BC2D0000}"/>
    <cellStyle name="_KT_TG_2_bang chon NCC 2" xfId="24156" xr:uid="{00000000-0005-0000-0000-0000BD2D0000}"/>
    <cellStyle name="_KT_TG_2_Book1" xfId="3552" xr:uid="{00000000-0005-0000-0000-0000BE2D0000}"/>
    <cellStyle name="_KT_TG_2_Book1_1" xfId="3553" xr:uid="{00000000-0005-0000-0000-0000BF2D0000}"/>
    <cellStyle name="_KT_TG_2_Book1_1_Book1" xfId="3554" xr:uid="{00000000-0005-0000-0000-0000C02D0000}"/>
    <cellStyle name="_KT_TG_2_Book1_1_Book1_1" xfId="3555" xr:uid="{00000000-0005-0000-0000-0000C12D0000}"/>
    <cellStyle name="_KT_TG_2_Book1_1_SONADEZI" xfId="3556" xr:uid="{00000000-0005-0000-0000-0000C22D0000}"/>
    <cellStyle name="_KT_TG_2_Book1_2" xfId="3557" xr:uid="{00000000-0005-0000-0000-0000C32D0000}"/>
    <cellStyle name="_KT_TG_2_Book1_2_Book1" xfId="3558" xr:uid="{00000000-0005-0000-0000-0000C42D0000}"/>
    <cellStyle name="_KT_TG_2_Book1_2_KLTT DUOC PHAM (16-6)" xfId="3559" xr:uid="{00000000-0005-0000-0000-0000C52D0000}"/>
    <cellStyle name="_KT_TG_2_Book1_2_SONADEZI" xfId="3560" xr:uid="{00000000-0005-0000-0000-0000C62D0000}"/>
    <cellStyle name="_KT_TG_2_Book1_3" xfId="3561" xr:uid="{00000000-0005-0000-0000-0000C72D0000}"/>
    <cellStyle name="_KT_TG_2_Book1_bang chon NCC" xfId="3562" xr:uid="{00000000-0005-0000-0000-0000C82D0000}"/>
    <cellStyle name="_KT_TG_2_Book1_Book1" xfId="3563" xr:uid="{00000000-0005-0000-0000-0000C92D0000}"/>
    <cellStyle name="_KT_TG_2_Book1_Book1_1" xfId="3564" xr:uid="{00000000-0005-0000-0000-0000CA2D0000}"/>
    <cellStyle name="_KT_TG_2_Book1_Book1_1 2" xfId="24157" xr:uid="{00000000-0005-0000-0000-0000CB2D0000}"/>
    <cellStyle name="_KT_TG_2_Book1_Book1_2" xfId="3565" xr:uid="{00000000-0005-0000-0000-0000CC2D0000}"/>
    <cellStyle name="_KT_TG_2_Book1_SONADEZI" xfId="3566" xr:uid="{00000000-0005-0000-0000-0000CD2D0000}"/>
    <cellStyle name="_KT_TG_2_Book2" xfId="3567" xr:uid="{00000000-0005-0000-0000-0000CE2D0000}"/>
    <cellStyle name="_KT_TG_2_dutch  lady 3  (25-3)" xfId="3568" xr:uid="{00000000-0005-0000-0000-0000CF2D0000}"/>
    <cellStyle name="_KT_TG_2_Giai Doan 3 Hong Ngu" xfId="3569" xr:uid="{00000000-0005-0000-0000-0000D02D0000}"/>
    <cellStyle name="_KT_TG_2_gritti" xfId="3570" xr:uid="{00000000-0005-0000-0000-0000D12D0000}"/>
    <cellStyle name="_KT_TG_2_Gritti 31-3" xfId="3571" xr:uid="{00000000-0005-0000-0000-0000D22D0000}"/>
    <cellStyle name="_KT_TG_2_KL DU THAU (gui)" xfId="3572" xr:uid="{00000000-0005-0000-0000-0000D32D0000}"/>
    <cellStyle name="_KT_TG_2_KLTT DUOC PHAM (16-6)" xfId="3573" xr:uid="{00000000-0005-0000-0000-0000D42D0000}"/>
    <cellStyle name="_KT_TG_2_Quotation" xfId="3574" xr:uid="{00000000-0005-0000-0000-0000D52D0000}"/>
    <cellStyle name="_KT_TG_2_Quotation_1" xfId="3575" xr:uid="{00000000-0005-0000-0000-0000D62D0000}"/>
    <cellStyle name="_KT_TG_2_SaDec" xfId="3576" xr:uid="{00000000-0005-0000-0000-0000D72D0000}"/>
    <cellStyle name="_KT_TG_2_SONADEZI" xfId="3577" xr:uid="{00000000-0005-0000-0000-0000D82D0000}"/>
    <cellStyle name="_KT_TG_2_thong ke cua Inox" xfId="3578" xr:uid="{00000000-0005-0000-0000-0000D92D0000}"/>
    <cellStyle name="_KT_TG_2_thuy san Phan Thiet" xfId="3579" xr:uid="{00000000-0005-0000-0000-0000DA2D0000}"/>
    <cellStyle name="_KT_TG_3" xfId="3580" xr:uid="{00000000-0005-0000-0000-0000DB2D0000}"/>
    <cellStyle name="_KT_TG_3 2" xfId="24158" xr:uid="{00000000-0005-0000-0000-0000DC2D0000}"/>
    <cellStyle name="_KT_TG_4" xfId="3581" xr:uid="{00000000-0005-0000-0000-0000DD2D0000}"/>
    <cellStyle name="_KT_TG_4_Book1" xfId="3582" xr:uid="{00000000-0005-0000-0000-0000DE2D0000}"/>
    <cellStyle name="_KT_TG_4_dutch  lady 3  (25-3)" xfId="3583" xr:uid="{00000000-0005-0000-0000-0000DF2D0000}"/>
    <cellStyle name="_KT_TG_4_gritti" xfId="3584" xr:uid="{00000000-0005-0000-0000-0000E02D0000}"/>
    <cellStyle name="_KT_TG_4_Gritti 31-3" xfId="3585" xr:uid="{00000000-0005-0000-0000-0000E12D0000}"/>
    <cellStyle name="_KT_TG_4_Quotation" xfId="3586" xr:uid="{00000000-0005-0000-0000-0000E22D0000}"/>
    <cellStyle name="_KT_TG_4_thong ke cua Inox" xfId="3587" xr:uid="{00000000-0005-0000-0000-0000E32D0000}"/>
    <cellStyle name="_KT견적요청" xfId="3588" xr:uid="{00000000-0005-0000-0000-0000E42D0000}"/>
    <cellStyle name="_lead schedule" xfId="3589" xr:uid="{00000000-0005-0000-0000-0000E52D0000}"/>
    <cellStyle name="_lead schedule(2001년기말)" xfId="3590" xr:uid="{00000000-0005-0000-0000-0000E62D0000}"/>
    <cellStyle name="_lead schedule(2001년기말)_서원양행-2002 FS - 양애리" xfId="3591" xr:uid="{00000000-0005-0000-0000-0000E72D0000}"/>
    <cellStyle name="_lead schedule(2002년반기)" xfId="3592" xr:uid="{00000000-0005-0000-0000-0000E82D0000}"/>
    <cellStyle name="_lead schedule_서원양행-2002 FS - 양애리" xfId="3593" xr:uid="{00000000-0005-0000-0000-0000E92D0000}"/>
    <cellStyle name="_lead schedule2" xfId="3594" xr:uid="{00000000-0005-0000-0000-0000EA2D0000}"/>
    <cellStyle name="_lead schedule2_서원양행-2002 FS - 양애리" xfId="3595" xr:uid="{00000000-0005-0000-0000-0000EB2D0000}"/>
    <cellStyle name="_lead sheet" xfId="3596" xr:uid="{00000000-0005-0000-0000-0000EC2D0000}"/>
    <cellStyle name="_lead sheet_서원양행-2002 FS - 양애리" xfId="3597" xr:uid="{00000000-0005-0000-0000-0000ED2D0000}"/>
    <cellStyle name="_Leadschedule" xfId="3598" xr:uid="{00000000-0005-0000-0000-0000EE2D0000}"/>
    <cellStyle name="_Leadschedule(마로)" xfId="3599" xr:uid="{00000000-0005-0000-0000-0000EF2D0000}"/>
    <cellStyle name="_Leadschedule(마로)_2001_FS_법인세비용 반영전" xfId="3600" xr:uid="{00000000-0005-0000-0000-0000F02D0000}"/>
    <cellStyle name="_Leadschedule(마로)_2001_FS_법인세비용 반영전_2002_반기검토-삼건베리클" xfId="3601" xr:uid="{00000000-0005-0000-0000-0000F12D0000}"/>
    <cellStyle name="_Leadschedule(마로)_2001_FS_법인세비용 반영전_삼건베리클-2002년반기-정준형" xfId="3602" xr:uid="{00000000-0005-0000-0000-0000F22D0000}"/>
    <cellStyle name="_Leadschedule(마로)_2001_FS_법인세비용 반영전_서원양행-2002 FS - 양애리" xfId="3603" xr:uid="{00000000-0005-0000-0000-0000F32D0000}"/>
    <cellStyle name="_Leadschedule(마로)_Book1" xfId="3604" xr:uid="{00000000-0005-0000-0000-0000F42D0000}"/>
    <cellStyle name="_Leadschedule(마로)_Book1_2001_FS_법인세비용 반영전" xfId="3605" xr:uid="{00000000-0005-0000-0000-0000F52D0000}"/>
    <cellStyle name="_Leadschedule(마로)_Book1_2001_FS_법인세비용 반영전_2002_반기검토-삼건베리클" xfId="3606" xr:uid="{00000000-0005-0000-0000-0000F62D0000}"/>
    <cellStyle name="_Leadschedule(마로)_Book1_2001_FS_법인세비용 반영전_삼건베리클-2002년반기-정준형" xfId="3607" xr:uid="{00000000-0005-0000-0000-0000F72D0000}"/>
    <cellStyle name="_Leadschedule(마로)_Book1_2001_FS_법인세비용 반영전_서원양행-2002 FS - 양애리" xfId="3608" xr:uid="{00000000-0005-0000-0000-0000F82D0000}"/>
    <cellStyle name="_Leadschedule(마로)_Book1_leadsheet-나래" xfId="3609" xr:uid="{00000000-0005-0000-0000-0000F92D0000}"/>
    <cellStyle name="_Leadschedule(마로)_Book1_서원양행-2002 FS - 양애리" xfId="3610" xr:uid="{00000000-0005-0000-0000-0000FA2D0000}"/>
    <cellStyle name="_Leadschedule(마로)_Book1_테코스(2001_기말감사)" xfId="3611" xr:uid="{00000000-0005-0000-0000-0000FB2D0000}"/>
    <cellStyle name="_Leadschedule(마로)_Book1_테코스(2001_기말감사)_2001_FS_법인세비용 반영전" xfId="3612" xr:uid="{00000000-0005-0000-0000-0000FC2D0000}"/>
    <cellStyle name="_Leadschedule(마로)_Book1_테코스(2001_기말감사)_2001_FS_법인세비용 반영전_2002_반기검토-삼건베리클" xfId="3613" xr:uid="{00000000-0005-0000-0000-0000FD2D0000}"/>
    <cellStyle name="_Leadschedule(마로)_Book1_테코스(2001_기말감사)_2001_FS_법인세비용 반영전_삼건베리클-2002년반기-정준형" xfId="3614" xr:uid="{00000000-0005-0000-0000-0000FE2D0000}"/>
    <cellStyle name="_Leadschedule(마로)_Book1_테코스(2001_기말감사)_2001_FS_법인세비용 반영전_서원양행-2002 FS - 양애리" xfId="3615" xr:uid="{00000000-0005-0000-0000-0000FF2D0000}"/>
    <cellStyle name="_Leadschedule(마로)_Book1_테코스(2001_기말감사)_서원양행-2002 FS - 양애리" xfId="3616" xr:uid="{00000000-0005-0000-0000-0000002E0000}"/>
    <cellStyle name="_Leadschedule(마로)_Book1_테코스(2001_기말감사)_테코스_2001_기말" xfId="3617" xr:uid="{00000000-0005-0000-0000-0000012E0000}"/>
    <cellStyle name="_Leadschedule(마로)_Book1_테코스(2001_기말감사)_테코스_2001_기말_2001_FS_법인세비용 반영전" xfId="3618" xr:uid="{00000000-0005-0000-0000-0000022E0000}"/>
    <cellStyle name="_Leadschedule(마로)_Book1_테코스(2001_기말감사)_테코스_2001_기말_2001_FS_법인세비용 반영전_2002_반기검토-삼건베리클" xfId="3619" xr:uid="{00000000-0005-0000-0000-0000032E0000}"/>
    <cellStyle name="_Leadschedule(마로)_Book1_테코스(2001_기말감사)_테코스_2001_기말_2001_FS_법인세비용 반영전_삼건베리클-2002년반기-정준형" xfId="3620" xr:uid="{00000000-0005-0000-0000-0000042E0000}"/>
    <cellStyle name="_Leadschedule(마로)_Book1_테코스(2001_기말감사)_테코스_2001_기말_2001_FS_법인세비용 반영전_서원양행-2002 FS - 양애리" xfId="3621" xr:uid="{00000000-0005-0000-0000-0000052E0000}"/>
    <cellStyle name="_Leadschedule(마로)_Book1_테코스(2001_기말감사)_테코스_2001_기말_서원양행-2002 FS - 양애리" xfId="3622" xr:uid="{00000000-0005-0000-0000-0000062E0000}"/>
    <cellStyle name="_Leadschedule(마로)_Book1_페타 Leadschedule2001-final" xfId="3623" xr:uid="{00000000-0005-0000-0000-0000072E0000}"/>
    <cellStyle name="_Leadschedule(마로)_imm창투기말" xfId="3624" xr:uid="{00000000-0005-0000-0000-0000082E0000}"/>
    <cellStyle name="_Leadschedule(마로)_leadsheet-나래" xfId="3625" xr:uid="{00000000-0005-0000-0000-0000092E0000}"/>
    <cellStyle name="_Leadschedule(마로)_감사조서(2001)_링스텍_기말" xfId="3626" xr:uid="{00000000-0005-0000-0000-00000A2E0000}"/>
    <cellStyle name="_Leadschedule(마로)_감사조서(2001)_링스텍_기말_서원양행-2002 FS - 양애리" xfId="3627" xr:uid="{00000000-0005-0000-0000-00000B2E0000}"/>
    <cellStyle name="_Leadschedule(마로)_링스텍lead schedule(2001년기말)-이덕근" xfId="3628" xr:uid="{00000000-0005-0000-0000-00000C2E0000}"/>
    <cellStyle name="_Leadschedule(마로)_링스텍lead schedule(2001년기말)-이덕근_서원양행-2002 FS - 양애리" xfId="3629" xr:uid="{00000000-0005-0000-0000-00000D2E0000}"/>
    <cellStyle name="_Leadschedule(마로)_반기-나래시스템(2001)" xfId="3630" xr:uid="{00000000-0005-0000-0000-00000E2E0000}"/>
    <cellStyle name="_Leadschedule(마로)_반기-나래시스템(2001)_서원양행-2002 FS - 양애리" xfId="3631" xr:uid="{00000000-0005-0000-0000-00000F2E0000}"/>
    <cellStyle name="_Leadschedule(마로)_서원양행-2002 FS - 양애리" xfId="3632" xr:uid="{00000000-0005-0000-0000-0000102E0000}"/>
    <cellStyle name="_Leadschedule(마로)_워커힐_2001_기말" xfId="3633" xr:uid="{00000000-0005-0000-0000-0000112E0000}"/>
    <cellStyle name="_Leadschedule(마로)_워커힐_2001_기말_서원양행-2002 FS - 양애리" xfId="3634" xr:uid="{00000000-0005-0000-0000-0000122E0000}"/>
    <cellStyle name="_Leadschedule(마로)_워커힐_2001_반기검토" xfId="3635" xr:uid="{00000000-0005-0000-0000-0000132E0000}"/>
    <cellStyle name="_Leadschedule(마로)_워커힐_2001_반기검토_서원양행-2002 FS - 양애리" xfId="3636" xr:uid="{00000000-0005-0000-0000-0000142E0000}"/>
    <cellStyle name="_Leadschedule(마로)_워커힐_2001_반기재무제표4" xfId="3637" xr:uid="{00000000-0005-0000-0000-0000152E0000}"/>
    <cellStyle name="_Leadschedule(마로)_워커힐_2001_반기재무제표4_서원양행-2002 FS - 양애리" xfId="3638" xr:uid="{00000000-0005-0000-0000-0000162E0000}"/>
    <cellStyle name="_Leadschedule(마로)_인네트_2001_기말" xfId="3639" xr:uid="{00000000-0005-0000-0000-0000172E0000}"/>
    <cellStyle name="_Leadschedule(마로)_인네트_2001_기말_서원양행-2002 FS - 양애리" xfId="3640" xr:uid="{00000000-0005-0000-0000-0000182E0000}"/>
    <cellStyle name="_Leadschedule(마로)_인네트_2001_기말감사" xfId="3641" xr:uid="{00000000-0005-0000-0000-0000192E0000}"/>
    <cellStyle name="_Leadschedule(마로)_인네트_2001_기말감사_2001_FS_법인세비용 반영전" xfId="3642" xr:uid="{00000000-0005-0000-0000-00001A2E0000}"/>
    <cellStyle name="_Leadschedule(마로)_인네트_2001_기말감사_2001_FS_법인세비용 반영전_2002_반기검토-삼건베리클" xfId="3643" xr:uid="{00000000-0005-0000-0000-00001B2E0000}"/>
    <cellStyle name="_Leadschedule(마로)_인네트_2001_기말감사_2001_FS_법인세비용 반영전_삼건베리클-2002년반기-정준형" xfId="3644" xr:uid="{00000000-0005-0000-0000-00001C2E0000}"/>
    <cellStyle name="_Leadschedule(마로)_인네트_2001_기말감사_2001_FS_법인세비용 반영전_서원양행-2002 FS - 양애리" xfId="3645" xr:uid="{00000000-0005-0000-0000-00001D2E0000}"/>
    <cellStyle name="_Leadschedule(마로)_인네트_2001_기말감사_서원양행-2002 FS - 양애리" xfId="3646" xr:uid="{00000000-0005-0000-0000-00001E2E0000}"/>
    <cellStyle name="_Leadschedule(마로)_인네트_2001_기말감사_테코스(2001_기말감사)" xfId="3647" xr:uid="{00000000-0005-0000-0000-00001F2E0000}"/>
    <cellStyle name="_Leadschedule(마로)_인네트_2001_기말감사_테코스(2001_기말감사)_2001_FS_법인세비용 반영전" xfId="3648" xr:uid="{00000000-0005-0000-0000-0000202E0000}"/>
    <cellStyle name="_Leadschedule(마로)_인네트_2001_기말감사_테코스(2001_기말감사)_2001_FS_법인세비용 반영전_2002_반기검토-삼건베리클" xfId="3649" xr:uid="{00000000-0005-0000-0000-0000212E0000}"/>
    <cellStyle name="_Leadschedule(마로)_인네트_2001_기말감사_테코스(2001_기말감사)_2001_FS_법인세비용 반영전_삼건베리클-2002년반기-정준형" xfId="3650" xr:uid="{00000000-0005-0000-0000-0000222E0000}"/>
    <cellStyle name="_Leadschedule(마로)_인네트_2001_기말감사_테코스(2001_기말감사)_2001_FS_법인세비용 반영전_서원양행-2002 FS - 양애리" xfId="3651" xr:uid="{00000000-0005-0000-0000-0000232E0000}"/>
    <cellStyle name="_Leadschedule(마로)_인네트_2001_기말감사_테코스(2001_기말감사)_서원양행-2002 FS - 양애리" xfId="3652" xr:uid="{00000000-0005-0000-0000-0000242E0000}"/>
    <cellStyle name="_Leadschedule(마로)_인네트_2001_기말감사_테코스(2001_기말감사)_테코스_2001_기말" xfId="3653" xr:uid="{00000000-0005-0000-0000-0000252E0000}"/>
    <cellStyle name="_Leadschedule(마로)_인네트_2001_기말감사_테코스(2001_기말감사)_테코스_2001_기말_2001_FS_법인세비용 반영전" xfId="3654" xr:uid="{00000000-0005-0000-0000-0000262E0000}"/>
    <cellStyle name="_Leadschedule(마로)_인네트_2001_기말감사_테코스(2001_기말감사)_테코스_2001_기말_2001_FS_법인세비용 반영전_2002_반기검토-삼건베리클" xfId="3655" xr:uid="{00000000-0005-0000-0000-0000272E0000}"/>
    <cellStyle name="_Leadschedule(마로)_인네트_2001_기말감사_테코스(2001_기말감사)_테코스_2001_기말_2001_FS_법인세비용 반영전_삼건베리클-2002년반기-정준형" xfId="3656" xr:uid="{00000000-0005-0000-0000-0000282E0000}"/>
    <cellStyle name="_Leadschedule(마로)_인네트_2001_기말감사_테코스(2001_기말감사)_테코스_2001_기말_2001_FS_법인세비용 반영전_서원양행-2002 FS - 양애리" xfId="3657" xr:uid="{00000000-0005-0000-0000-0000292E0000}"/>
    <cellStyle name="_Leadschedule(마로)_인네트_2001_기말감사_테코스(2001_기말감사)_테코스_2001_기말_서원양행-2002 FS - 양애리" xfId="3658" xr:uid="{00000000-0005-0000-0000-00002A2E0000}"/>
    <cellStyle name="_Leadschedule(마로)_인네트_2001_반기검토(최종본2)" xfId="3659" xr:uid="{00000000-0005-0000-0000-00002B2E0000}"/>
    <cellStyle name="_Leadschedule(마로)_인네트_2001_반기검토(최종본2)_서원양행-2002 FS - 양애리" xfId="3660" xr:uid="{00000000-0005-0000-0000-00002C2E0000}"/>
    <cellStyle name="_Leadschedule(마로)_테코스(2001_반기검토)" xfId="3661" xr:uid="{00000000-0005-0000-0000-00002D2E0000}"/>
    <cellStyle name="_Leadschedule(마로)_테코스(2001_반기검토)_2001_FS_법인세비용 반영전" xfId="3662" xr:uid="{00000000-0005-0000-0000-00002E2E0000}"/>
    <cellStyle name="_Leadschedule(마로)_테코스(2001_반기검토)_2001_FS_법인세비용 반영전_2002_반기검토-삼건베리클" xfId="3663" xr:uid="{00000000-0005-0000-0000-00002F2E0000}"/>
    <cellStyle name="_Leadschedule(마로)_테코스(2001_반기검토)_2001_FS_법인세비용 반영전_삼건베리클-2002년반기-정준형" xfId="3664" xr:uid="{00000000-0005-0000-0000-0000302E0000}"/>
    <cellStyle name="_Leadschedule(마로)_테코스(2001_반기검토)_2001_FS_법인세비용 반영전_서원양행-2002 FS - 양애리" xfId="3665" xr:uid="{00000000-0005-0000-0000-0000312E0000}"/>
    <cellStyle name="_Leadschedule(마로)_테코스(2001_반기검토)_leadsheet-나래" xfId="3666" xr:uid="{00000000-0005-0000-0000-0000322E0000}"/>
    <cellStyle name="_Leadschedule(마로)_테코스(2001_반기검토)_서원양행-2002 FS - 양애리" xfId="3667" xr:uid="{00000000-0005-0000-0000-0000332E0000}"/>
    <cellStyle name="_Leadschedule(마로)_테코스(2001_반기검토)_재무제표관련_테코스_2001" xfId="3668" xr:uid="{00000000-0005-0000-0000-0000342E0000}"/>
    <cellStyle name="_Leadschedule(마로)_테코스(2001_반기검토)_재무제표관련_테코스_2001_서원양행-2002 FS - 양애리" xfId="3669" xr:uid="{00000000-0005-0000-0000-0000352E0000}"/>
    <cellStyle name="_Leadschedule(마로)_테코스(2001_반기검토)_테코스(2001_기말감사)" xfId="3670" xr:uid="{00000000-0005-0000-0000-0000362E0000}"/>
    <cellStyle name="_Leadschedule(마로)_테코스(2001_반기검토)_테코스(2001_기말감사)_2001_FS_법인세비용 반영전" xfId="3671" xr:uid="{00000000-0005-0000-0000-0000372E0000}"/>
    <cellStyle name="_Leadschedule(마로)_테코스(2001_반기검토)_테코스(2001_기말감사)_2001_FS_법인세비용 반영전_2002_반기검토-삼건베리클" xfId="3672" xr:uid="{00000000-0005-0000-0000-0000382E0000}"/>
    <cellStyle name="_Leadschedule(마로)_테코스(2001_반기검토)_테코스(2001_기말감사)_2001_FS_법인세비용 반영전_삼건베리클-2002년반기-정준형" xfId="3673" xr:uid="{00000000-0005-0000-0000-0000392E0000}"/>
    <cellStyle name="_Leadschedule(마로)_테코스(2001_반기검토)_테코스(2001_기말감사)_2001_FS_법인세비용 반영전_서원양행-2002 FS - 양애리" xfId="3674" xr:uid="{00000000-0005-0000-0000-00003A2E0000}"/>
    <cellStyle name="_Leadschedule(마로)_테코스(2001_반기검토)_테코스(2001_기말감사)_서원양행-2002 FS - 양애리" xfId="3675" xr:uid="{00000000-0005-0000-0000-00003B2E0000}"/>
    <cellStyle name="_Leadschedule(마로)_테코스(2001_반기검토)_테코스(2001_기말감사)_테코스_2001_기말" xfId="3676" xr:uid="{00000000-0005-0000-0000-00003C2E0000}"/>
    <cellStyle name="_Leadschedule(마로)_테코스(2001_반기검토)_테코스(2001_기말감사)_테코스_2001_기말_2001_FS_법인세비용 반영전" xfId="3677" xr:uid="{00000000-0005-0000-0000-00003D2E0000}"/>
    <cellStyle name="_Leadschedule(마로)_테코스(2001_반기검토)_테코스(2001_기말감사)_테코스_2001_기말_2001_FS_법인세비용 반영전_2002_반기검토-삼건베리클" xfId="3678" xr:uid="{00000000-0005-0000-0000-00003E2E0000}"/>
    <cellStyle name="_Leadschedule(마로)_테코스(2001_반기검토)_테코스(2001_기말감사)_테코스_2001_기말_2001_FS_법인세비용 반영전_삼건베리클-2002년반기-정준형" xfId="3679" xr:uid="{00000000-0005-0000-0000-00003F2E0000}"/>
    <cellStyle name="_Leadschedule(마로)_테코스(2001_반기검토)_테코스(2001_기말감사)_테코스_2001_기말_2001_FS_법인세비용 반영전_서원양행-2002 FS - 양애리" xfId="3680" xr:uid="{00000000-0005-0000-0000-0000402E0000}"/>
    <cellStyle name="_Leadschedule(마로)_테코스(2001_반기검토)_테코스(2001_기말감사)_테코스_2001_기말_서원양행-2002 FS - 양애리" xfId="3681" xr:uid="{00000000-0005-0000-0000-0000412E0000}"/>
    <cellStyle name="_Leadschedule(마로)_테코스(2001_반기검토)_페타 Leadschedule2001-final" xfId="3682" xr:uid="{00000000-0005-0000-0000-0000422E0000}"/>
    <cellStyle name="_Leadschedule(마로)_테코스_2001_기말" xfId="3683" xr:uid="{00000000-0005-0000-0000-0000432E0000}"/>
    <cellStyle name="_Leadschedule(마로)_테코스_2001_기말_2001_FS_법인세비용 반영전" xfId="3684" xr:uid="{00000000-0005-0000-0000-0000442E0000}"/>
    <cellStyle name="_Leadschedule(마로)_테코스_2001_기말_2001_FS_법인세비용 반영전_2002_반기검토-삼건베리클" xfId="3685" xr:uid="{00000000-0005-0000-0000-0000452E0000}"/>
    <cellStyle name="_Leadschedule(마로)_테코스_2001_기말_2001_FS_법인세비용 반영전_삼건베리클-2002년반기-정준형" xfId="3686" xr:uid="{00000000-0005-0000-0000-0000462E0000}"/>
    <cellStyle name="_Leadschedule(마로)_테코스_2001_기말_2001_FS_법인세비용 반영전_서원양행-2002 FS - 양애리" xfId="3687" xr:uid="{00000000-0005-0000-0000-0000472E0000}"/>
    <cellStyle name="_Leadschedule(마로)_테코스_2001_기말_서원양행-2002 FS - 양애리" xfId="3688" xr:uid="{00000000-0005-0000-0000-0000482E0000}"/>
    <cellStyle name="_Leadschedule(마로)_페타 Leadschedule2001-final" xfId="3689" xr:uid="{00000000-0005-0000-0000-0000492E0000}"/>
    <cellStyle name="_Leadschedule_0203-최종" xfId="3690" xr:uid="{00000000-0005-0000-0000-00004A2E0000}"/>
    <cellStyle name="_Leadschedule_Book1" xfId="3691" xr:uid="{00000000-0005-0000-0000-00004B2E0000}"/>
    <cellStyle name="_Leadschedule_Book1_서원양행-2002 FS - 양애리" xfId="3692" xr:uid="{00000000-0005-0000-0000-00004C2E0000}"/>
    <cellStyle name="_Leadschedule_Book2" xfId="3693" xr:uid="{00000000-0005-0000-0000-00004D2E0000}"/>
    <cellStyle name="_Leadschedule_CD_Leadschedule0112" xfId="3694" xr:uid="{00000000-0005-0000-0000-00004E2E0000}"/>
    <cellStyle name="_Leadschedule_LS-Unitech0112" xfId="3695" xr:uid="{00000000-0005-0000-0000-00004F2E0000}"/>
    <cellStyle name="_Leadschedule_LS-Unitech0112KHO" xfId="3696" xr:uid="{00000000-0005-0000-0000-0000502E0000}"/>
    <cellStyle name="_Leadschedule_LS-Unitech0112-ljw" xfId="3697" xr:uid="{00000000-0005-0000-0000-0000512E0000}"/>
    <cellStyle name="_Leadschedule_반기-나래시스템(2001)" xfId="3698" xr:uid="{00000000-0005-0000-0000-0000522E0000}"/>
    <cellStyle name="_Leadschedule_반기-나래시스템(2001)_서원양행-2002 FS - 양애리" xfId="3699" xr:uid="{00000000-0005-0000-0000-0000532E0000}"/>
    <cellStyle name="_Leadschedule_분기비용내역" xfId="3700" xr:uid="{00000000-0005-0000-0000-0000542E0000}"/>
    <cellStyle name="_Leadschedule_서원양행-2002 FS - 양애리" xfId="3701" xr:uid="{00000000-0005-0000-0000-0000552E0000}"/>
    <cellStyle name="_Leadschedule_옥LS" xfId="3702" xr:uid="{00000000-0005-0000-0000-0000562E0000}"/>
    <cellStyle name="_Leadschedule_옥LS_서원양행-2002 FS - 양애리" xfId="3703" xr:uid="{00000000-0005-0000-0000-0000572E0000}"/>
    <cellStyle name="_Leadschedule_유니텍0106반기" xfId="3704" xr:uid="{00000000-0005-0000-0000-0000582E0000}"/>
    <cellStyle name="_Leadschedule_유니텍진행율계산" xfId="3705" xr:uid="{00000000-0005-0000-0000-0000592E0000}"/>
    <cellStyle name="_Leadschedule_이앤이 3월말 LS" xfId="3706" xr:uid="{00000000-0005-0000-0000-00005A2E0000}"/>
    <cellStyle name="_Leadschedule_이앤이Leadschedule" xfId="3707" xr:uid="{00000000-0005-0000-0000-00005B2E0000}"/>
    <cellStyle name="_Leadschedule_이앤이Leadschedule0112" xfId="3708" xr:uid="{00000000-0005-0000-0000-00005C2E0000}"/>
    <cellStyle name="_Leadschedule_이앤이Leadschedule0112_Ljw" xfId="3709" xr:uid="{00000000-0005-0000-0000-00005D2E0000}"/>
    <cellStyle name="_Leadschedule_이앤이Leadschedule0112-cjk" xfId="3710" xr:uid="{00000000-0005-0000-0000-00005E2E0000}"/>
    <cellStyle name="_Leadschedule_이앤이Leadschedule0203" xfId="3711" xr:uid="{00000000-0005-0000-0000-00005F2E0000}"/>
    <cellStyle name="_Leadschedule_이앤이Leadschedule1" xfId="3712" xr:uid="{00000000-0005-0000-0000-0000602E0000}"/>
    <cellStyle name="_Leadschedule_이앤이Leadschedule4" xfId="3713" xr:uid="{00000000-0005-0000-0000-0000612E0000}"/>
    <cellStyle name="_Leadschedule_이앤이Leadschedule-ksw03" xfId="3714" xr:uid="{00000000-0005-0000-0000-0000622E0000}"/>
    <cellStyle name="_Leadschedule_이앤이LS" xfId="3715" xr:uid="{00000000-0005-0000-0000-0000632E0000}"/>
    <cellStyle name="_Leadschedule_조서-김소원0206" xfId="3716" xr:uid="{00000000-0005-0000-0000-0000642E0000}"/>
    <cellStyle name="_Leadschedule_조서-노은한04" xfId="3717" xr:uid="{00000000-0005-0000-0000-0000652E0000}"/>
    <cellStyle name="_Leadschedule_페타 Leadschedule2001(1)" xfId="3718" xr:uid="{00000000-0005-0000-0000-0000662E0000}"/>
    <cellStyle name="_Leadschedule_페타 Leadschedule2001(1)_페타 Leadschedule2001-final" xfId="3719" xr:uid="{00000000-0005-0000-0000-0000672E0000}"/>
    <cellStyle name="_Leadschedule_페타 Leadschedule2001(영중)" xfId="3720" xr:uid="{00000000-0005-0000-0000-0000682E0000}"/>
    <cellStyle name="_Leadschedule_페타 Leadschedule2001(영중)_페타 Leadschedule2001-final" xfId="3721" xr:uid="{00000000-0005-0000-0000-0000692E0000}"/>
    <cellStyle name="_Leadschedule_페타 Leadschedule2001-최종" xfId="3722" xr:uid="{00000000-0005-0000-0000-00006A2E0000}"/>
    <cellStyle name="_Leadschedule_페타 Leadschedule2001-최종_페타 Leadschedule2001-final" xfId="3723" xr:uid="{00000000-0005-0000-0000-00006B2E0000}"/>
    <cellStyle name="_Leadschedule-2001(모바일원)" xfId="3724" xr:uid="{00000000-0005-0000-0000-00006C2E0000}"/>
    <cellStyle name="_leadsheet" xfId="3725" xr:uid="{00000000-0005-0000-0000-00006D2E0000}"/>
    <cellStyle name="_leadsheet(스파클)" xfId="3726" xr:uid="{00000000-0005-0000-0000-00006E2E0000}"/>
    <cellStyle name="_leadsheet_서원양행-2002 FS - 양애리" xfId="3727" xr:uid="{00000000-0005-0000-0000-00006F2E0000}"/>
    <cellStyle name="_leadsheet-cjk" xfId="3728" xr:uid="{00000000-0005-0000-0000-0000702E0000}"/>
    <cellStyle name="_leadsheet-버텍" xfId="3729" xr:uid="{00000000-0005-0000-0000-0000712E0000}"/>
    <cellStyle name="_leadsheet-앤캐쉬" xfId="3730" xr:uid="{00000000-0005-0000-0000-0000722E0000}"/>
    <cellStyle name="_leadsheet-앤캐쉬1" xfId="3731" xr:uid="{00000000-0005-0000-0000-0000732E0000}"/>
    <cellStyle name="_leadsheet-앤캐쉬LJW" xfId="3732" xr:uid="{00000000-0005-0000-0000-0000742E0000}"/>
    <cellStyle name="_Limited_ Review(yeong_wha_04)" xfId="3733" xr:uid="{00000000-0005-0000-0000-0000752E0000}"/>
    <cellStyle name="_ls-form" xfId="3734" xr:uid="{00000000-0005-0000-0000-0000762E0000}"/>
    <cellStyle name="_LS-innet-최종(1)" xfId="3735" xr:uid="{00000000-0005-0000-0000-0000772E0000}"/>
    <cellStyle name="_LS-Unitech0112" xfId="3736" xr:uid="{00000000-0005-0000-0000-0000782E0000}"/>
    <cellStyle name="_LS-Unitech0112KHO" xfId="3737" xr:uid="{00000000-0005-0000-0000-0000792E0000}"/>
    <cellStyle name="_LS-Unitech0112-ljw" xfId="3738" xr:uid="{00000000-0005-0000-0000-00007A2E0000}"/>
    <cellStyle name="_LS-이렉" xfId="3739" xr:uid="{00000000-0005-0000-0000-00007B2E0000}"/>
    <cellStyle name="_NC12E1F75" xfId="3740" xr:uid="{00000000-0005-0000-0000-00007C2E0000}"/>
    <cellStyle name="_NC22E43F4" xfId="3741" xr:uid="{00000000-0005-0000-0000-00007D2E0000}"/>
    <cellStyle name="_NC2308EFD" xfId="3742" xr:uid="{00000000-0005-0000-0000-00007E2E0000}"/>
    <cellStyle name="_NC85018F" xfId="3743" xr:uid="{00000000-0005-0000-0000-00007F2E0000}"/>
    <cellStyle name="_NCA07108" xfId="3744" xr:uid="{00000000-0005-0000-0000-0000802E0000}"/>
    <cellStyle name="_NCF3A0B2" xfId="3745" xr:uid="{00000000-0005-0000-0000-0000812E0000}"/>
    <cellStyle name="_NCRPOS견적(3(1).26)" xfId="3746" xr:uid="{00000000-0005-0000-0000-0000822E0000}"/>
    <cellStyle name="_oTJvNZYM4GnJq5c2P0KWNhZtt" xfId="3747" xr:uid="{00000000-0005-0000-0000-0000832E0000}"/>
    <cellStyle name="_PERSONAL" xfId="3748" xr:uid="{00000000-0005-0000-0000-0000842E0000}"/>
    <cellStyle name="_PF_요주의" xfId="3749" xr:uid="{00000000-0005-0000-0000-0000852E0000}"/>
    <cellStyle name="_PQT" xfId="3750" xr:uid="{00000000-0005-0000-0000-0000862E0000}"/>
    <cellStyle name="_PQT_1" xfId="3751" xr:uid="{00000000-0005-0000-0000-0000872E0000}"/>
    <cellStyle name="_Project O_Valuation_1126_오후" xfId="3752" xr:uid="{00000000-0005-0000-0000-0000882E0000}"/>
    <cellStyle name="_Project O_Valuation_1126_오후 2" xfId="3753" xr:uid="{00000000-0005-0000-0000-0000892E0000}"/>
    <cellStyle name="_Project O_Valuation_1126_오후 3" xfId="3754" xr:uid="{00000000-0005-0000-0000-00008A2E0000}"/>
    <cellStyle name="_Project O_Valuation_1126_오후_Project O_Valuation_v7.0" xfId="3755" xr:uid="{00000000-0005-0000-0000-00008B2E0000}"/>
    <cellStyle name="_Project O_Valuation_1126_오후_Project O2_Valuation_v1.3" xfId="3756" xr:uid="{00000000-0005-0000-0000-00008C2E0000}"/>
    <cellStyle name="_Project O_Valuation_1126_오후_WR Bank 2010 1Q 공담분석_0221" xfId="3757" xr:uid="{00000000-0005-0000-0000-00008D2E0000}"/>
    <cellStyle name="_Project O_Valuation_1126_오후_WR Bank 2010 1Q 유덕현(0212)" xfId="3758" xr:uid="{00000000-0005-0000-0000-00008E2E0000}"/>
    <cellStyle name="_Project O_Valuation_1126_오후_WR Bank 2010 1Q 지석 취합자료(0217)" xfId="3759" xr:uid="{00000000-0005-0000-0000-00008F2E0000}"/>
    <cellStyle name="_Project O_Valuation_91119" xfId="3760" xr:uid="{00000000-0005-0000-0000-0000902E0000}"/>
    <cellStyle name="_Project O_Valuation_91119 2" xfId="3761" xr:uid="{00000000-0005-0000-0000-0000912E0000}"/>
    <cellStyle name="_Project O_Valuation_91119 3" xfId="3762" xr:uid="{00000000-0005-0000-0000-0000922E0000}"/>
    <cellStyle name="_Project O_Valuation_91119_Project O_Valuation_v7.0" xfId="3763" xr:uid="{00000000-0005-0000-0000-0000932E0000}"/>
    <cellStyle name="_Project O_Valuation_91119_Project O2_Valuation_v1.3" xfId="3764" xr:uid="{00000000-0005-0000-0000-0000942E0000}"/>
    <cellStyle name="_Project O_Valuation_91119_WR Bank 2010 1Q 공담분석_0221" xfId="3765" xr:uid="{00000000-0005-0000-0000-0000952E0000}"/>
    <cellStyle name="_Project O_Valuation_91119_WR Bank 2010 1Q 유덕현(0212)" xfId="3766" xr:uid="{00000000-0005-0000-0000-0000962E0000}"/>
    <cellStyle name="_Project O_Valuation_91119_WR Bank 2010 1Q 지석 취합자료(0217)" xfId="3767" xr:uid="{00000000-0005-0000-0000-0000972E0000}"/>
    <cellStyle name="_QT00310-524QQQQQQQQQQQQQ Office _QUOC12344" xfId="3768" xr:uid="{00000000-0005-0000-0000-0000982E0000}"/>
    <cellStyle name="_QT03210-1027- CITY HUB fur" xfId="3769" xr:uid="{00000000-0005-0000-0000-0000992E0000}"/>
    <cellStyle name="_QT04209- 490 AVON Cosmetic-ReQT03509-Q287&amp;Q295" xfId="3770" xr:uid="{00000000-0005-0000-0000-00009A2E0000}"/>
    <cellStyle name="_QT04209- 490 AVON Cosmetic-ReQT03509-Q287&amp;Q295_Quotation cafe saicombank(110209) (A An)" xfId="3771" xr:uid="{00000000-0005-0000-0000-00009B2E0000}"/>
    <cellStyle name="_Quotation" xfId="3772" xr:uid="{00000000-0005-0000-0000-00009C2E0000}"/>
    <cellStyle name="_Quotation CMA Gemadept(300608)" xfId="3773" xr:uid="{00000000-0005-0000-0000-00009D2E0000}"/>
    <cellStyle name="_quotation_Siemen_project(1)" xfId="3774" xr:uid="{00000000-0005-0000-0000-00009E2E0000}"/>
    <cellStyle name="_Research_Report용(2001년말).xls Chart 1" xfId="3775" xr:uid="{00000000-0005-0000-0000-00009F2E0000}"/>
    <cellStyle name="_Research_Report용(2001년말).xls Chart 10" xfId="3776" xr:uid="{00000000-0005-0000-0000-0000A02E0000}"/>
    <cellStyle name="_Research_Report용(2001년말).xls Chart 11" xfId="3777" xr:uid="{00000000-0005-0000-0000-0000A12E0000}"/>
    <cellStyle name="_Research_Report용(2001년말).xls Chart 12" xfId="3778" xr:uid="{00000000-0005-0000-0000-0000A22E0000}"/>
    <cellStyle name="_Research_Report용(2001년말).xls Chart 13" xfId="3779" xr:uid="{00000000-0005-0000-0000-0000A32E0000}"/>
    <cellStyle name="_Research_Report용(2001년말).xls Chart 14" xfId="3780" xr:uid="{00000000-0005-0000-0000-0000A42E0000}"/>
    <cellStyle name="_Research_Report용(2001년말).xls Chart 15" xfId="3781" xr:uid="{00000000-0005-0000-0000-0000A52E0000}"/>
    <cellStyle name="_Research_Report용(2001년말).xls Chart 16" xfId="3782" xr:uid="{00000000-0005-0000-0000-0000A62E0000}"/>
    <cellStyle name="_Research_Report용(2001년말).xls Chart 17" xfId="3783" xr:uid="{00000000-0005-0000-0000-0000A72E0000}"/>
    <cellStyle name="_Research_Report용(2001년말).xls Chart 18" xfId="3784" xr:uid="{00000000-0005-0000-0000-0000A82E0000}"/>
    <cellStyle name="_Research_Report용(2001년말).xls Chart 19" xfId="3785" xr:uid="{00000000-0005-0000-0000-0000A92E0000}"/>
    <cellStyle name="_Research_Report용(2001년말).xls Chart 2" xfId="3786" xr:uid="{00000000-0005-0000-0000-0000AA2E0000}"/>
    <cellStyle name="_Research_Report용(2001년말).xls Chart 20" xfId="3787" xr:uid="{00000000-0005-0000-0000-0000AB2E0000}"/>
    <cellStyle name="_Research_Report용(2001년말).xls Chart 21" xfId="3788" xr:uid="{00000000-0005-0000-0000-0000AC2E0000}"/>
    <cellStyle name="_Research_Report용(2001년말).xls Chart 3" xfId="3789" xr:uid="{00000000-0005-0000-0000-0000AD2E0000}"/>
    <cellStyle name="_Research_Report용(2001년말).xls Chart 4" xfId="3790" xr:uid="{00000000-0005-0000-0000-0000AE2E0000}"/>
    <cellStyle name="_Research_Report용(2001년말).xls Chart 5" xfId="3791" xr:uid="{00000000-0005-0000-0000-0000AF2E0000}"/>
    <cellStyle name="_Research_Report용(2001년말).xls Chart 6" xfId="3792" xr:uid="{00000000-0005-0000-0000-0000B02E0000}"/>
    <cellStyle name="_Research_Report용(2001년말).xls Chart 7" xfId="3793" xr:uid="{00000000-0005-0000-0000-0000B12E0000}"/>
    <cellStyle name="_Research_Report용(2001년말).xls Chart 8" xfId="3794" xr:uid="{00000000-0005-0000-0000-0000B22E0000}"/>
    <cellStyle name="_Research_Report용(2001년말).xls Chart 9" xfId="3795" xr:uid="{00000000-0005-0000-0000-0000B32E0000}"/>
    <cellStyle name="_RESULTS" xfId="3796" xr:uid="{00000000-0005-0000-0000-0000B42E0000}"/>
    <cellStyle name="_RHD (2)" xfId="3797" xr:uid="{00000000-0005-0000-0000-0000B52E0000}"/>
    <cellStyle name="_RHD (2)_1" xfId="3798" xr:uid="{00000000-0005-0000-0000-0000B62E0000}"/>
    <cellStyle name="_Row1" xfId="3799" xr:uid="{00000000-0005-0000-0000-0000B72E0000}"/>
    <cellStyle name="_SaDec" xfId="3800" xr:uid="{00000000-0005-0000-0000-0000B82E0000}"/>
    <cellStyle name="_SC Bank 2003 CTR WP" xfId="3801" xr:uid="{00000000-0005-0000-0000-0000B92E0000}"/>
    <cellStyle name="_Sheet1" xfId="3802" xr:uid="{00000000-0005-0000-0000-0000BA2E0000}"/>
    <cellStyle name="_SONADEZI" xfId="3803" xr:uid="{00000000-0005-0000-0000-0000BB2E0000}"/>
    <cellStyle name="_TGIF견적(AS및개발비,20030307)" xfId="3804" xr:uid="{00000000-0005-0000-0000-0000BC2E0000}"/>
    <cellStyle name="_TGIF견적(POS,20030307)" xfId="3805" xr:uid="{00000000-0005-0000-0000-0000BD2E0000}"/>
    <cellStyle name="_TG-TH" xfId="3806" xr:uid="{00000000-0005-0000-0000-0000BE2E0000}"/>
    <cellStyle name="_TG-TH 2" xfId="24159" xr:uid="{00000000-0005-0000-0000-0000BF2E0000}"/>
    <cellStyle name="_TG-TH_1" xfId="3807" xr:uid="{00000000-0005-0000-0000-0000C02E0000}"/>
    <cellStyle name="_TG-TH_1 2" xfId="24160" xr:uid="{00000000-0005-0000-0000-0000C12E0000}"/>
    <cellStyle name="_TG-TH_1_bang chon NCC" xfId="3808" xr:uid="{00000000-0005-0000-0000-0000C22E0000}"/>
    <cellStyle name="_TG-TH_1_bang chon NCC 2" xfId="24161" xr:uid="{00000000-0005-0000-0000-0000C32E0000}"/>
    <cellStyle name="_TG-TH_1_Book1" xfId="3809" xr:uid="{00000000-0005-0000-0000-0000C42E0000}"/>
    <cellStyle name="_TG-TH_1_Book1_1" xfId="3810" xr:uid="{00000000-0005-0000-0000-0000C52E0000}"/>
    <cellStyle name="_TG-TH_1_Book1_1_Book1" xfId="3811" xr:uid="{00000000-0005-0000-0000-0000C62E0000}"/>
    <cellStyle name="_TG-TH_1_Book1_1_Book1_1" xfId="3812" xr:uid="{00000000-0005-0000-0000-0000C72E0000}"/>
    <cellStyle name="_TG-TH_1_Book1_1_SONADEZI" xfId="3813" xr:uid="{00000000-0005-0000-0000-0000C82E0000}"/>
    <cellStyle name="_TG-TH_1_Book1_2" xfId="3814" xr:uid="{00000000-0005-0000-0000-0000C92E0000}"/>
    <cellStyle name="_TG-TH_1_Book1_2_Book1" xfId="3815" xr:uid="{00000000-0005-0000-0000-0000CA2E0000}"/>
    <cellStyle name="_TG-TH_1_Book1_2_KLTT DUOC PHAM (16-6)" xfId="3816" xr:uid="{00000000-0005-0000-0000-0000CB2E0000}"/>
    <cellStyle name="_TG-TH_1_Book1_2_SONADEZI" xfId="3817" xr:uid="{00000000-0005-0000-0000-0000CC2E0000}"/>
    <cellStyle name="_TG-TH_1_Book1_3" xfId="3818" xr:uid="{00000000-0005-0000-0000-0000CD2E0000}"/>
    <cellStyle name="_TG-TH_1_Book1_bang chon NCC" xfId="3819" xr:uid="{00000000-0005-0000-0000-0000CE2E0000}"/>
    <cellStyle name="_TG-TH_1_Book1_Book1" xfId="3820" xr:uid="{00000000-0005-0000-0000-0000CF2E0000}"/>
    <cellStyle name="_TG-TH_1_Book1_Book1_1" xfId="3821" xr:uid="{00000000-0005-0000-0000-0000D02E0000}"/>
    <cellStyle name="_TG-TH_1_Book1_Book1_1 2" xfId="24162" xr:uid="{00000000-0005-0000-0000-0000D12E0000}"/>
    <cellStyle name="_TG-TH_1_Book1_Book1_2" xfId="3822" xr:uid="{00000000-0005-0000-0000-0000D22E0000}"/>
    <cellStyle name="_TG-TH_1_Book1_SONADEZI" xfId="3823" xr:uid="{00000000-0005-0000-0000-0000D32E0000}"/>
    <cellStyle name="_TG-TH_1_Book2" xfId="3824" xr:uid="{00000000-0005-0000-0000-0000D42E0000}"/>
    <cellStyle name="_TG-TH_1_dutch  lady 3  (25-3)" xfId="3825" xr:uid="{00000000-0005-0000-0000-0000D52E0000}"/>
    <cellStyle name="_TG-TH_1_Giai Doan 3 Hong Ngu" xfId="3826" xr:uid="{00000000-0005-0000-0000-0000D62E0000}"/>
    <cellStyle name="_TG-TH_1_gritti" xfId="3827" xr:uid="{00000000-0005-0000-0000-0000D72E0000}"/>
    <cellStyle name="_TG-TH_1_Gritti 31-3" xfId="3828" xr:uid="{00000000-0005-0000-0000-0000D82E0000}"/>
    <cellStyle name="_TG-TH_1_KL DU THAU (gui)" xfId="3829" xr:uid="{00000000-0005-0000-0000-0000D92E0000}"/>
    <cellStyle name="_TG-TH_1_KLTT DUOC PHAM (16-6)" xfId="3830" xr:uid="{00000000-0005-0000-0000-0000DA2E0000}"/>
    <cellStyle name="_TG-TH_1_Quotation" xfId="3831" xr:uid="{00000000-0005-0000-0000-0000DB2E0000}"/>
    <cellStyle name="_TG-TH_1_Quotation_1" xfId="3832" xr:uid="{00000000-0005-0000-0000-0000DC2E0000}"/>
    <cellStyle name="_TG-TH_1_SaDec" xfId="3833" xr:uid="{00000000-0005-0000-0000-0000DD2E0000}"/>
    <cellStyle name="_TG-TH_1_SONADEZI" xfId="3834" xr:uid="{00000000-0005-0000-0000-0000DE2E0000}"/>
    <cellStyle name="_TG-TH_1_thong ke cua Inox" xfId="3835" xr:uid="{00000000-0005-0000-0000-0000DF2E0000}"/>
    <cellStyle name="_TG-TH_1_thuy san Phan Thiet" xfId="3836" xr:uid="{00000000-0005-0000-0000-0000E02E0000}"/>
    <cellStyle name="_TG-TH_2" xfId="3837" xr:uid="{00000000-0005-0000-0000-0000E12E0000}"/>
    <cellStyle name="_TG-TH_2 2" xfId="24163" xr:uid="{00000000-0005-0000-0000-0000E22E0000}"/>
    <cellStyle name="_TG-TH_2_bang chon NCC" xfId="3838" xr:uid="{00000000-0005-0000-0000-0000E32E0000}"/>
    <cellStyle name="_TG-TH_2_bang chon NCC 2" xfId="24164" xr:uid="{00000000-0005-0000-0000-0000E42E0000}"/>
    <cellStyle name="_TG-TH_2_Book1" xfId="3839" xr:uid="{00000000-0005-0000-0000-0000E52E0000}"/>
    <cellStyle name="_TG-TH_2_Book1_1" xfId="3840" xr:uid="{00000000-0005-0000-0000-0000E62E0000}"/>
    <cellStyle name="_TG-TH_2_Book1_1_Book1" xfId="3841" xr:uid="{00000000-0005-0000-0000-0000E72E0000}"/>
    <cellStyle name="_TG-TH_2_Book1_1_Book1_1" xfId="3842" xr:uid="{00000000-0005-0000-0000-0000E82E0000}"/>
    <cellStyle name="_TG-TH_2_Book1_1_SONADEZI" xfId="3843" xr:uid="{00000000-0005-0000-0000-0000E92E0000}"/>
    <cellStyle name="_TG-TH_2_Book1_2" xfId="3844" xr:uid="{00000000-0005-0000-0000-0000EA2E0000}"/>
    <cellStyle name="_TG-TH_2_Book1_2_Book1" xfId="3845" xr:uid="{00000000-0005-0000-0000-0000EB2E0000}"/>
    <cellStyle name="_TG-TH_2_Book1_2_KLTT DUOC PHAM (16-6)" xfId="3846" xr:uid="{00000000-0005-0000-0000-0000EC2E0000}"/>
    <cellStyle name="_TG-TH_2_Book1_2_SONADEZI" xfId="3847" xr:uid="{00000000-0005-0000-0000-0000ED2E0000}"/>
    <cellStyle name="_TG-TH_2_Book1_3" xfId="3848" xr:uid="{00000000-0005-0000-0000-0000EE2E0000}"/>
    <cellStyle name="_TG-TH_2_Book1_bang chon NCC" xfId="3849" xr:uid="{00000000-0005-0000-0000-0000EF2E0000}"/>
    <cellStyle name="_TG-TH_2_Book1_Book1" xfId="3850" xr:uid="{00000000-0005-0000-0000-0000F02E0000}"/>
    <cellStyle name="_TG-TH_2_Book1_Book1_1" xfId="3851" xr:uid="{00000000-0005-0000-0000-0000F12E0000}"/>
    <cellStyle name="_TG-TH_2_Book1_Book1_1 2" xfId="24165" xr:uid="{00000000-0005-0000-0000-0000F22E0000}"/>
    <cellStyle name="_TG-TH_2_Book1_Book1_2" xfId="3852" xr:uid="{00000000-0005-0000-0000-0000F32E0000}"/>
    <cellStyle name="_TG-TH_2_Book1_SONADEZI" xfId="3853" xr:uid="{00000000-0005-0000-0000-0000F42E0000}"/>
    <cellStyle name="_TG-TH_2_Book2" xfId="3854" xr:uid="{00000000-0005-0000-0000-0000F52E0000}"/>
    <cellStyle name="_TG-TH_2_dutch  lady 3  (25-3)" xfId="3855" xr:uid="{00000000-0005-0000-0000-0000F62E0000}"/>
    <cellStyle name="_TG-TH_2_Giai Doan 3 Hong Ngu" xfId="3856" xr:uid="{00000000-0005-0000-0000-0000F72E0000}"/>
    <cellStyle name="_TG-TH_2_gritti" xfId="3857" xr:uid="{00000000-0005-0000-0000-0000F82E0000}"/>
    <cellStyle name="_TG-TH_2_Gritti 31-3" xfId="3858" xr:uid="{00000000-0005-0000-0000-0000F92E0000}"/>
    <cellStyle name="_TG-TH_2_KL DU THAU (gui)" xfId="3859" xr:uid="{00000000-0005-0000-0000-0000FA2E0000}"/>
    <cellStyle name="_TG-TH_2_KLTT DUOC PHAM (16-6)" xfId="3860" xr:uid="{00000000-0005-0000-0000-0000FB2E0000}"/>
    <cellStyle name="_TG-TH_2_Quotation" xfId="3861" xr:uid="{00000000-0005-0000-0000-0000FC2E0000}"/>
    <cellStyle name="_TG-TH_2_Quotation_1" xfId="3862" xr:uid="{00000000-0005-0000-0000-0000FD2E0000}"/>
    <cellStyle name="_TG-TH_2_SaDec" xfId="3863" xr:uid="{00000000-0005-0000-0000-0000FE2E0000}"/>
    <cellStyle name="_TG-TH_2_SONADEZI" xfId="3864" xr:uid="{00000000-0005-0000-0000-0000FF2E0000}"/>
    <cellStyle name="_TG-TH_2_thong ke cua Inox" xfId="3865" xr:uid="{00000000-0005-0000-0000-0000002F0000}"/>
    <cellStyle name="_TG-TH_2_thuy san Phan Thiet" xfId="3866" xr:uid="{00000000-0005-0000-0000-0000012F0000}"/>
    <cellStyle name="_TG-TH_3" xfId="3867" xr:uid="{00000000-0005-0000-0000-0000022F0000}"/>
    <cellStyle name="_TG-TH_3_Book1" xfId="3868" xr:uid="{00000000-0005-0000-0000-0000032F0000}"/>
    <cellStyle name="_TG-TH_3_dutch  lady 3  (25-3)" xfId="3869" xr:uid="{00000000-0005-0000-0000-0000042F0000}"/>
    <cellStyle name="_TG-TH_3_gritti" xfId="3870" xr:uid="{00000000-0005-0000-0000-0000052F0000}"/>
    <cellStyle name="_TG-TH_3_Gritti 31-3" xfId="3871" xr:uid="{00000000-0005-0000-0000-0000062F0000}"/>
    <cellStyle name="_TG-TH_3_Quotation" xfId="3872" xr:uid="{00000000-0005-0000-0000-0000072F0000}"/>
    <cellStyle name="_TG-TH_3_thong ke cua Inox" xfId="3873" xr:uid="{00000000-0005-0000-0000-0000082F0000}"/>
    <cellStyle name="_TG-TH_4" xfId="3874" xr:uid="{00000000-0005-0000-0000-0000092F0000}"/>
    <cellStyle name="_TG-TH_4 2" xfId="24166" xr:uid="{00000000-0005-0000-0000-00000A2F0000}"/>
    <cellStyle name="_thong ke cua Inox" xfId="3875" xr:uid="{00000000-0005-0000-0000-00000B2F0000}"/>
    <cellStyle name="_TOC- R" xfId="3876" xr:uid="{00000000-0005-0000-0000-00000C2F0000}"/>
    <cellStyle name="_tong muc-myan-xuantruong" xfId="3877" xr:uid="{00000000-0005-0000-0000-00000D2F0000}"/>
    <cellStyle name="_TY01" xfId="3878" xr:uid="{00000000-0005-0000-0000-00000E2F0000}"/>
    <cellStyle name="_V200,U100금형비집계(최종)" xfId="3879" xr:uid="{00000000-0005-0000-0000-00000F2F0000}"/>
    <cellStyle name="_WR Bank 2009 2Q 1차(일반)기초자료" xfId="3880" xr:uid="{00000000-0005-0000-0000-0000102F0000}"/>
    <cellStyle name="_WR Bank 2009 2Q 1차(일반)기초자료 2" xfId="3881" xr:uid="{00000000-0005-0000-0000-0000112F0000}"/>
    <cellStyle name="_WR Bank 2009 2Q 1차(일반)기초자료_~5999479" xfId="3882" xr:uid="{00000000-0005-0000-0000-0000122F0000}"/>
    <cellStyle name="_WR Bank 2009 2Q 1차(일반)기초자료_~5999479 2" xfId="3883" xr:uid="{00000000-0005-0000-0000-0000132F0000}"/>
    <cellStyle name="_WR Bank 2009 2Q 1차(일반)기초자료_~5999479 3" xfId="3884" xr:uid="{00000000-0005-0000-0000-0000142F0000}"/>
    <cellStyle name="_WR Bank 2009 2Q 1차(일반)기초자료_Project O_Valuation(KAMCO)_v11.2" xfId="3885" xr:uid="{00000000-0005-0000-0000-0000152F0000}"/>
    <cellStyle name="_WR Bank 2009 2Q 1차(일반)기초자료_Project O_Valuation(KAMCO)_v11.2 2" xfId="3886" xr:uid="{00000000-0005-0000-0000-0000162F0000}"/>
    <cellStyle name="_WR Bank 2009 2Q 1차(일반)기초자료_Project O_Valuation(KAMCO)_v11.2 3" xfId="3887" xr:uid="{00000000-0005-0000-0000-0000172F0000}"/>
    <cellStyle name="_WR Bank 2009 2Q 1차(일반)기초자료_Project O_Valuation(KAMCO기준)_091126v10_가압류추가" xfId="3888" xr:uid="{00000000-0005-0000-0000-0000182F0000}"/>
    <cellStyle name="_WR Bank 2009 2Q 1차(일반)기초자료_Project O_Valuation(KAMCO기준)_091126v10_가압류추가 2" xfId="3889" xr:uid="{00000000-0005-0000-0000-0000192F0000}"/>
    <cellStyle name="_WR Bank 2009 2Q 1차(일반)기초자료_Project O_Valuation(KAMCO기준)_091126v10_가압류추가 3" xfId="3890" xr:uid="{00000000-0005-0000-0000-00001A2F0000}"/>
    <cellStyle name="_WR Bank 2009 2Q 1차(일반)기초자료_Project O_Valuation(KAMCO기준)_091126v4" xfId="3891" xr:uid="{00000000-0005-0000-0000-00001B2F0000}"/>
    <cellStyle name="_WR Bank 2009 2Q 1차(일반)기초자료_Project O_Valuation(KAMCO기준)_091126v4 2" xfId="3892" xr:uid="{00000000-0005-0000-0000-00001C2F0000}"/>
    <cellStyle name="_WR Bank 2009 2Q 1차(일반)기초자료_Project O_Valuation(KAMCO기준)_091126v4 3" xfId="3893" xr:uid="{00000000-0005-0000-0000-00001D2F0000}"/>
    <cellStyle name="_WR Bank 2009 2Q 1차(일반)기초자료_Project O_Valuation(KAMCO기준)_091126v9" xfId="3894" xr:uid="{00000000-0005-0000-0000-00001E2F0000}"/>
    <cellStyle name="_WR Bank 2009 2Q 1차(일반)기초자료_Project O_Valuation(KAMCO기준)_091126v9 2" xfId="3895" xr:uid="{00000000-0005-0000-0000-00001F2F0000}"/>
    <cellStyle name="_WR Bank 2009 2Q 1차(일반)기초자료_Project O_Valuation(KAMCO기준)_091126v9 3" xfId="3896" xr:uid="{00000000-0005-0000-0000-0000202F0000}"/>
    <cellStyle name="_WR Bank 2009 2Q 1차(일반)기초자료_Project O_Valuation_1124" xfId="3897" xr:uid="{00000000-0005-0000-0000-0000212F0000}"/>
    <cellStyle name="_WR Bank 2009 2Q 1차(일반)기초자료_Project O_Valuation_1124 2" xfId="3898" xr:uid="{00000000-0005-0000-0000-0000222F0000}"/>
    <cellStyle name="_WR Bank 2009 2Q 1차(일반)기초자료_Project O_Valuation_1124 3" xfId="3899" xr:uid="{00000000-0005-0000-0000-0000232F0000}"/>
    <cellStyle name="_WR Bank 2009 2Q 1차(일반)기초자료_Project O_Valuation_1125_오후" xfId="3900" xr:uid="{00000000-0005-0000-0000-0000242F0000}"/>
    <cellStyle name="_WR Bank 2009 2Q 1차(일반)기초자료_Project O_Valuation_1125_오후 2" xfId="3901" xr:uid="{00000000-0005-0000-0000-0000252F0000}"/>
    <cellStyle name="_WR Bank 2009 2Q 1차(일반)기초자료_Project O_Valuation_1125_오후 3" xfId="3902" xr:uid="{00000000-0005-0000-0000-0000262F0000}"/>
    <cellStyle name="_WR Bank 2009 2Q 1차(일반)기초자료_Project O_Valuation_1126_오전" xfId="3903" xr:uid="{00000000-0005-0000-0000-0000272F0000}"/>
    <cellStyle name="_WR Bank 2009 2Q 1차(일반)기초자료_Project O_Valuation_1126_오전 2" xfId="3904" xr:uid="{00000000-0005-0000-0000-0000282F0000}"/>
    <cellStyle name="_WR Bank 2009 2Q 1차(일반)기초자료_Project O_Valuation_1126_오전 3" xfId="3905" xr:uid="{00000000-0005-0000-0000-0000292F0000}"/>
    <cellStyle name="_WR Bank 2009 2Q 1차(일반)기초자료_Project O_Valuation_1126_저녁" xfId="3906" xr:uid="{00000000-0005-0000-0000-00002A2F0000}"/>
    <cellStyle name="_WR Bank 2009 2Q 1차(일반)기초자료_Project O_Valuation_1126_저녁 2" xfId="3907" xr:uid="{00000000-0005-0000-0000-00002B2F0000}"/>
    <cellStyle name="_WR Bank 2009 2Q 1차(일반)기초자료_Project O_Valuation_1126_저녁 3" xfId="3908" xr:uid="{00000000-0005-0000-0000-00002C2F0000}"/>
    <cellStyle name="_WR Bank 2009 2Q 1차(일반)기초자료_Project O_Valuation_v1" xfId="3909" xr:uid="{00000000-0005-0000-0000-00002D2F0000}"/>
    <cellStyle name="_WR Bank 2009 2Q 1차(일반)기초자료_Project O_Valuation_v1 2" xfId="3910" xr:uid="{00000000-0005-0000-0000-00002E2F0000}"/>
    <cellStyle name="_WR Bank 2009 2Q 1차(일반)기초자료_Project O_Valuation_v1 3" xfId="3911" xr:uid="{00000000-0005-0000-0000-00002F2F0000}"/>
    <cellStyle name="_WR Bank 2009 2Q 1차(일반)기초자료_Project O_Valuation_v3.0" xfId="3912" xr:uid="{00000000-0005-0000-0000-0000302F0000}"/>
    <cellStyle name="_WR Bank 2009 2Q 1차(일반)기초자료_Project O_Valuation_v3.0 2" xfId="3913" xr:uid="{00000000-0005-0000-0000-0000312F0000}"/>
    <cellStyle name="_WR Bank 2009 2Q 1차(일반)기초자료_Project O_Valuation_v3.0 3" xfId="3914" xr:uid="{00000000-0005-0000-0000-0000322F0000}"/>
    <cellStyle name="_WR Bank 2009 2Q 1차(일반)기초자료_Project O_Valuation_v3.5" xfId="3915" xr:uid="{00000000-0005-0000-0000-0000332F0000}"/>
    <cellStyle name="_WR Bank 2009 2Q 1차(일반)기초자료_Project O_Valuation_v3.5 2" xfId="3916" xr:uid="{00000000-0005-0000-0000-0000342F0000}"/>
    <cellStyle name="_WR Bank 2009 2Q 1차(일반)기초자료_Project O_Valuation_v3.5 3" xfId="3917" xr:uid="{00000000-0005-0000-0000-0000352F0000}"/>
    <cellStyle name="_WR Bank 2009 2Q 1차(일반)기초자료_Project O_Valuation_v7.0" xfId="3918" xr:uid="{00000000-0005-0000-0000-0000362F0000}"/>
    <cellStyle name="_WR Bank 2009 2Q 1차(일반)기초자료_Project O2_Valuation_v1.3" xfId="3919" xr:uid="{00000000-0005-0000-0000-0000372F0000}"/>
    <cellStyle name="_WR Bank 2009 2Q 1차(일반)기초자료_WR Bank 2009 4Q 지석 1124" xfId="3920" xr:uid="{00000000-0005-0000-0000-0000382F0000}"/>
    <cellStyle name="_WR Bank 2009 2Q 1차(일반)기초자료_WR Bank 2009 4Q 지석 1124 2" xfId="3921" xr:uid="{00000000-0005-0000-0000-0000392F0000}"/>
    <cellStyle name="_WR Bank 2009 2Q 1차(일반)기초자료_WR Bank 2009 4Q 지석 1124 3" xfId="3922" xr:uid="{00000000-0005-0000-0000-00003A2F0000}"/>
    <cellStyle name="_WR Bank 2009 2Q 1차(일반)기초자료_WR Bank 2010 1Q 공담분석_0221" xfId="3923" xr:uid="{00000000-0005-0000-0000-00003B2F0000}"/>
    <cellStyle name="_WR Bank 2009 2Q 1차(일반)기초자료_WR Bank 2010 1Q 유덕현(0212)" xfId="3924" xr:uid="{00000000-0005-0000-0000-00003C2F0000}"/>
    <cellStyle name="_WR Bank 2009 2Q 1차(일반)기초자료_WR Bank 2010 1Q 지석 취합자료(0217)" xfId="3925" xr:uid="{00000000-0005-0000-0000-00003D2F0000}"/>
    <cellStyle name="_WR Bank 2009 2Q 1차(일반)기초자료_낙찰가율정리3" xfId="3926" xr:uid="{00000000-0005-0000-0000-00003E2F0000}"/>
    <cellStyle name="_WR Bank 2009 2Q 1차(일반)기초자료_낙찰가율정리3 2" xfId="3927" xr:uid="{00000000-0005-0000-0000-00003F2F0000}"/>
    <cellStyle name="_WR Bank 2009 2Q 1차(일반)기초자료_낙찰가율정리3 3" xfId="3928" xr:uid="{00000000-0005-0000-0000-0000402F0000}"/>
    <cellStyle name="_WR Bank 2009 2Q 3차(일반)민태영1~80" xfId="3929" xr:uid="{00000000-0005-0000-0000-0000412F0000}"/>
    <cellStyle name="_WR Bank 2009 2Q 3차(일반)민태영1~80 2" xfId="3930" xr:uid="{00000000-0005-0000-0000-0000422F0000}"/>
    <cellStyle name="_WR Bank 2009 2Q 3차(일반)민태영1~80_~5999479" xfId="3931" xr:uid="{00000000-0005-0000-0000-0000432F0000}"/>
    <cellStyle name="_WR Bank 2009 2Q 3차(일반)민태영1~80_~5999479 2" xfId="3932" xr:uid="{00000000-0005-0000-0000-0000442F0000}"/>
    <cellStyle name="_WR Bank 2009 2Q 3차(일반)민태영1~80_~5999479 3" xfId="3933" xr:uid="{00000000-0005-0000-0000-0000452F0000}"/>
    <cellStyle name="_WR Bank 2009 2Q 3차(일반)민태영1~80_Project O_Valuation(KAMCO)_v11.2" xfId="3934" xr:uid="{00000000-0005-0000-0000-0000462F0000}"/>
    <cellStyle name="_WR Bank 2009 2Q 3차(일반)민태영1~80_Project O_Valuation(KAMCO)_v11.2 2" xfId="3935" xr:uid="{00000000-0005-0000-0000-0000472F0000}"/>
    <cellStyle name="_WR Bank 2009 2Q 3차(일반)민태영1~80_Project O_Valuation(KAMCO)_v11.2 3" xfId="3936" xr:uid="{00000000-0005-0000-0000-0000482F0000}"/>
    <cellStyle name="_WR Bank 2009 2Q 3차(일반)민태영1~80_Project O_Valuation(KAMCO기준)_091126v10_가압류추가" xfId="3937" xr:uid="{00000000-0005-0000-0000-0000492F0000}"/>
    <cellStyle name="_WR Bank 2009 2Q 3차(일반)민태영1~80_Project O_Valuation(KAMCO기준)_091126v10_가압류추가 2" xfId="3938" xr:uid="{00000000-0005-0000-0000-00004A2F0000}"/>
    <cellStyle name="_WR Bank 2009 2Q 3차(일반)민태영1~80_Project O_Valuation(KAMCO기준)_091126v10_가압류추가 3" xfId="3939" xr:uid="{00000000-0005-0000-0000-00004B2F0000}"/>
    <cellStyle name="_WR Bank 2009 2Q 3차(일반)민태영1~80_Project O_Valuation(KAMCO기준)_091126v4" xfId="3940" xr:uid="{00000000-0005-0000-0000-00004C2F0000}"/>
    <cellStyle name="_WR Bank 2009 2Q 3차(일반)민태영1~80_Project O_Valuation(KAMCO기준)_091126v4 2" xfId="3941" xr:uid="{00000000-0005-0000-0000-00004D2F0000}"/>
    <cellStyle name="_WR Bank 2009 2Q 3차(일반)민태영1~80_Project O_Valuation(KAMCO기준)_091126v4 3" xfId="3942" xr:uid="{00000000-0005-0000-0000-00004E2F0000}"/>
    <cellStyle name="_WR Bank 2009 2Q 3차(일반)민태영1~80_Project O_Valuation(KAMCO기준)_091126v9" xfId="3943" xr:uid="{00000000-0005-0000-0000-00004F2F0000}"/>
    <cellStyle name="_WR Bank 2009 2Q 3차(일반)민태영1~80_Project O_Valuation(KAMCO기준)_091126v9 2" xfId="3944" xr:uid="{00000000-0005-0000-0000-0000502F0000}"/>
    <cellStyle name="_WR Bank 2009 2Q 3차(일반)민태영1~80_Project O_Valuation(KAMCO기준)_091126v9 3" xfId="3945" xr:uid="{00000000-0005-0000-0000-0000512F0000}"/>
    <cellStyle name="_WR Bank 2009 2Q 3차(일반)민태영1~80_Project O_Valuation_1124" xfId="3946" xr:uid="{00000000-0005-0000-0000-0000522F0000}"/>
    <cellStyle name="_WR Bank 2009 2Q 3차(일반)민태영1~80_Project O_Valuation_1124 2" xfId="3947" xr:uid="{00000000-0005-0000-0000-0000532F0000}"/>
    <cellStyle name="_WR Bank 2009 2Q 3차(일반)민태영1~80_Project O_Valuation_1124 3" xfId="3948" xr:uid="{00000000-0005-0000-0000-0000542F0000}"/>
    <cellStyle name="_WR Bank 2009 2Q 3차(일반)민태영1~80_Project O_Valuation_1125_오후" xfId="3949" xr:uid="{00000000-0005-0000-0000-0000552F0000}"/>
    <cellStyle name="_WR Bank 2009 2Q 3차(일반)민태영1~80_Project O_Valuation_1125_오후 2" xfId="3950" xr:uid="{00000000-0005-0000-0000-0000562F0000}"/>
    <cellStyle name="_WR Bank 2009 2Q 3차(일반)민태영1~80_Project O_Valuation_1125_오후 3" xfId="3951" xr:uid="{00000000-0005-0000-0000-0000572F0000}"/>
    <cellStyle name="_WR Bank 2009 2Q 3차(일반)민태영1~80_Project O_Valuation_1126_오전" xfId="3952" xr:uid="{00000000-0005-0000-0000-0000582F0000}"/>
    <cellStyle name="_WR Bank 2009 2Q 3차(일반)민태영1~80_Project O_Valuation_1126_오전 2" xfId="3953" xr:uid="{00000000-0005-0000-0000-0000592F0000}"/>
    <cellStyle name="_WR Bank 2009 2Q 3차(일반)민태영1~80_Project O_Valuation_1126_오전 3" xfId="3954" xr:uid="{00000000-0005-0000-0000-00005A2F0000}"/>
    <cellStyle name="_WR Bank 2009 2Q 3차(일반)민태영1~80_Project O_Valuation_1126_저녁" xfId="3955" xr:uid="{00000000-0005-0000-0000-00005B2F0000}"/>
    <cellStyle name="_WR Bank 2009 2Q 3차(일반)민태영1~80_Project O_Valuation_1126_저녁 2" xfId="3956" xr:uid="{00000000-0005-0000-0000-00005C2F0000}"/>
    <cellStyle name="_WR Bank 2009 2Q 3차(일반)민태영1~80_Project O_Valuation_1126_저녁 3" xfId="3957" xr:uid="{00000000-0005-0000-0000-00005D2F0000}"/>
    <cellStyle name="_WR Bank 2009 2Q 3차(일반)민태영1~80_Project O_Valuation_v1" xfId="3958" xr:uid="{00000000-0005-0000-0000-00005E2F0000}"/>
    <cellStyle name="_WR Bank 2009 2Q 3차(일반)민태영1~80_Project O_Valuation_v1 2" xfId="3959" xr:uid="{00000000-0005-0000-0000-00005F2F0000}"/>
    <cellStyle name="_WR Bank 2009 2Q 3차(일반)민태영1~80_Project O_Valuation_v1 3" xfId="3960" xr:uid="{00000000-0005-0000-0000-0000602F0000}"/>
    <cellStyle name="_WR Bank 2009 2Q 3차(일반)민태영1~80_Project O_Valuation_v3.0" xfId="3961" xr:uid="{00000000-0005-0000-0000-0000612F0000}"/>
    <cellStyle name="_WR Bank 2009 2Q 3차(일반)민태영1~80_Project O_Valuation_v3.0 2" xfId="3962" xr:uid="{00000000-0005-0000-0000-0000622F0000}"/>
    <cellStyle name="_WR Bank 2009 2Q 3차(일반)민태영1~80_Project O_Valuation_v3.0 3" xfId="3963" xr:uid="{00000000-0005-0000-0000-0000632F0000}"/>
    <cellStyle name="_WR Bank 2009 2Q 3차(일반)민태영1~80_Project O_Valuation_v3.5" xfId="3964" xr:uid="{00000000-0005-0000-0000-0000642F0000}"/>
    <cellStyle name="_WR Bank 2009 2Q 3차(일반)민태영1~80_Project O_Valuation_v3.5 2" xfId="3965" xr:uid="{00000000-0005-0000-0000-0000652F0000}"/>
    <cellStyle name="_WR Bank 2009 2Q 3차(일반)민태영1~80_Project O_Valuation_v3.5 3" xfId="3966" xr:uid="{00000000-0005-0000-0000-0000662F0000}"/>
    <cellStyle name="_WR Bank 2009 2Q 3차(일반)민태영1~80_Project O_Valuation_v7.0" xfId="3967" xr:uid="{00000000-0005-0000-0000-0000672F0000}"/>
    <cellStyle name="_WR Bank 2009 2Q 3차(일반)민태영1~80_Project O2_Valuation_v1.3" xfId="3968" xr:uid="{00000000-0005-0000-0000-0000682F0000}"/>
    <cellStyle name="_WR Bank 2009 2Q 3차(일반)민태영1~80_WR Bank 2009 4Q 지석 1124" xfId="3969" xr:uid="{00000000-0005-0000-0000-0000692F0000}"/>
    <cellStyle name="_WR Bank 2009 2Q 3차(일반)민태영1~80_WR Bank 2009 4Q 지석 1124 2" xfId="3970" xr:uid="{00000000-0005-0000-0000-00006A2F0000}"/>
    <cellStyle name="_WR Bank 2009 2Q 3차(일반)민태영1~80_WR Bank 2009 4Q 지석 1124 3" xfId="3971" xr:uid="{00000000-0005-0000-0000-00006B2F0000}"/>
    <cellStyle name="_WR Bank 2009 2Q 3차(일반)민태영1~80_WR Bank 2010 1Q 공담분석_0221" xfId="3972" xr:uid="{00000000-0005-0000-0000-00006C2F0000}"/>
    <cellStyle name="_WR Bank 2009 2Q 3차(일반)민태영1~80_WR Bank 2010 1Q 유덕현(0212)" xfId="3973" xr:uid="{00000000-0005-0000-0000-00006D2F0000}"/>
    <cellStyle name="_WR Bank 2009 2Q 3차(일반)민태영1~80_WR Bank 2010 1Q 지석 취합자료(0217)" xfId="3974" xr:uid="{00000000-0005-0000-0000-00006E2F0000}"/>
    <cellStyle name="_WR Bank 2009 2Q 3차(일반)민태영1~80_낙찰가율정리3" xfId="3975" xr:uid="{00000000-0005-0000-0000-00006F2F0000}"/>
    <cellStyle name="_WR Bank 2009 2Q 3차(일반)민태영1~80_낙찰가율정리3 2" xfId="3976" xr:uid="{00000000-0005-0000-0000-0000702F0000}"/>
    <cellStyle name="_WR Bank 2009 2Q 3차(일반)민태영1~80_낙찰가율정리3 3" xfId="3977" xr:uid="{00000000-0005-0000-0000-0000712F0000}"/>
    <cellStyle name="_WR Bank 2009 4Q 주소 1122" xfId="3978" xr:uid="{00000000-0005-0000-0000-0000722F0000}"/>
    <cellStyle name="_WR Bank 2009 4Q 주소 1122 2" xfId="3979" xr:uid="{00000000-0005-0000-0000-0000732F0000}"/>
    <cellStyle name="_WR Bank 2009 4Q 주소 1122 3" xfId="3980" xr:uid="{00000000-0005-0000-0000-0000742F0000}"/>
    <cellStyle name="_WR Bank 2009 4Q 지석 1204" xfId="3981" xr:uid="{00000000-0005-0000-0000-0000752F0000}"/>
    <cellStyle name="_WR Bank 2009 4Q 지석 1204 2" xfId="3982" xr:uid="{00000000-0005-0000-0000-0000762F0000}"/>
    <cellStyle name="_WR Bank 2009 4Q 지석 1204 3" xfId="3983" xr:uid="{00000000-0005-0000-0000-0000772F0000}"/>
    <cellStyle name="_WR Bank 2009 4Q(기초자료)091115" xfId="3984" xr:uid="{00000000-0005-0000-0000-0000782F0000}"/>
    <cellStyle name="_WR Bank 2009 4Q(기초자료)091115 2" xfId="3985" xr:uid="{00000000-0005-0000-0000-0000792F0000}"/>
    <cellStyle name="_WR Bank 2009 4Q(기초자료)091115 3" xfId="3986" xr:uid="{00000000-0005-0000-0000-00007A2F0000}"/>
    <cellStyle name="_WR Bank 2009 4Q(유덕현)091118" xfId="3987" xr:uid="{00000000-0005-0000-0000-00007B2F0000}"/>
    <cellStyle name="_WR Bank 2009 4Q(유덕현)091118 2" xfId="3988" xr:uid="{00000000-0005-0000-0000-00007C2F0000}"/>
    <cellStyle name="_WR Bank 2009 4Q(유덕현)091118 3" xfId="3989" xr:uid="{00000000-0005-0000-0000-00007D2F0000}"/>
    <cellStyle name="_WR Bank 2009 4Q(유덕현)091118_~5999479" xfId="3990" xr:uid="{00000000-0005-0000-0000-00007E2F0000}"/>
    <cellStyle name="_WR Bank 2009 4Q(유덕현)091118_~5999479 2" xfId="3991" xr:uid="{00000000-0005-0000-0000-00007F2F0000}"/>
    <cellStyle name="_WR Bank 2009 4Q(유덕현)091118_~5999479 3" xfId="3992" xr:uid="{00000000-0005-0000-0000-0000802F0000}"/>
    <cellStyle name="_WR Bank 2009 4Q(유덕현)091118_Project O_Valuation(KAMCO)_v11.2" xfId="3993" xr:uid="{00000000-0005-0000-0000-0000812F0000}"/>
    <cellStyle name="_WR Bank 2009 4Q(유덕현)091118_Project O_Valuation(KAMCO)_v11.2 2" xfId="3994" xr:uid="{00000000-0005-0000-0000-0000822F0000}"/>
    <cellStyle name="_WR Bank 2009 4Q(유덕현)091118_Project O_Valuation(KAMCO)_v11.2 3" xfId="3995" xr:uid="{00000000-0005-0000-0000-0000832F0000}"/>
    <cellStyle name="_WR Bank 2009 4Q(유덕현)091118_Project O_Valuation(KAMCO기준)_091126v10_가압류추가" xfId="3996" xr:uid="{00000000-0005-0000-0000-0000842F0000}"/>
    <cellStyle name="_WR Bank 2009 4Q(유덕현)091118_Project O_Valuation(KAMCO기준)_091126v10_가압류추가 2" xfId="3997" xr:uid="{00000000-0005-0000-0000-0000852F0000}"/>
    <cellStyle name="_WR Bank 2009 4Q(유덕현)091118_Project O_Valuation(KAMCO기준)_091126v10_가압류추가 3" xfId="3998" xr:uid="{00000000-0005-0000-0000-0000862F0000}"/>
    <cellStyle name="_WR Bank 2009 4Q(유덕현)091118_Project O_Valuation(KAMCO기준)_091126v4" xfId="3999" xr:uid="{00000000-0005-0000-0000-0000872F0000}"/>
    <cellStyle name="_WR Bank 2009 4Q(유덕현)091118_Project O_Valuation(KAMCO기준)_091126v4 2" xfId="4000" xr:uid="{00000000-0005-0000-0000-0000882F0000}"/>
    <cellStyle name="_WR Bank 2009 4Q(유덕현)091118_Project O_Valuation(KAMCO기준)_091126v4 3" xfId="4001" xr:uid="{00000000-0005-0000-0000-0000892F0000}"/>
    <cellStyle name="_WR Bank 2009 4Q(유덕현)091118_Project O_Valuation(KAMCO기준)_091126v9" xfId="4002" xr:uid="{00000000-0005-0000-0000-00008A2F0000}"/>
    <cellStyle name="_WR Bank 2009 4Q(유덕현)091118_Project O_Valuation(KAMCO기준)_091126v9 2" xfId="4003" xr:uid="{00000000-0005-0000-0000-00008B2F0000}"/>
    <cellStyle name="_WR Bank 2009 4Q(유덕현)091118_Project O_Valuation(KAMCO기준)_091126v9 3" xfId="4004" xr:uid="{00000000-0005-0000-0000-00008C2F0000}"/>
    <cellStyle name="_WR Bank 2009 4Q(유덕현)091118_Project O_Valuation_1124" xfId="4005" xr:uid="{00000000-0005-0000-0000-00008D2F0000}"/>
    <cellStyle name="_WR Bank 2009 4Q(유덕현)091118_Project O_Valuation_1124 2" xfId="4006" xr:uid="{00000000-0005-0000-0000-00008E2F0000}"/>
    <cellStyle name="_WR Bank 2009 4Q(유덕현)091118_Project O_Valuation_1124 3" xfId="4007" xr:uid="{00000000-0005-0000-0000-00008F2F0000}"/>
    <cellStyle name="_WR Bank 2009 4Q(유덕현)091118_Project O_Valuation_1125_오후" xfId="4008" xr:uid="{00000000-0005-0000-0000-0000902F0000}"/>
    <cellStyle name="_WR Bank 2009 4Q(유덕현)091118_Project O_Valuation_1125_오후 2" xfId="4009" xr:uid="{00000000-0005-0000-0000-0000912F0000}"/>
    <cellStyle name="_WR Bank 2009 4Q(유덕현)091118_Project O_Valuation_1125_오후 3" xfId="4010" xr:uid="{00000000-0005-0000-0000-0000922F0000}"/>
    <cellStyle name="_WR Bank 2009 4Q(유덕현)091118_Project O_Valuation_1126_오전" xfId="4011" xr:uid="{00000000-0005-0000-0000-0000932F0000}"/>
    <cellStyle name="_WR Bank 2009 4Q(유덕현)091118_Project O_Valuation_1126_오전 2" xfId="4012" xr:uid="{00000000-0005-0000-0000-0000942F0000}"/>
    <cellStyle name="_WR Bank 2009 4Q(유덕현)091118_Project O_Valuation_1126_오전 3" xfId="4013" xr:uid="{00000000-0005-0000-0000-0000952F0000}"/>
    <cellStyle name="_WR Bank 2009 4Q(유덕현)091118_Project O_Valuation_1126_저녁" xfId="4014" xr:uid="{00000000-0005-0000-0000-0000962F0000}"/>
    <cellStyle name="_WR Bank 2009 4Q(유덕현)091118_Project O_Valuation_1126_저녁 2" xfId="4015" xr:uid="{00000000-0005-0000-0000-0000972F0000}"/>
    <cellStyle name="_WR Bank 2009 4Q(유덕현)091118_Project O_Valuation_1126_저녁 3" xfId="4016" xr:uid="{00000000-0005-0000-0000-0000982F0000}"/>
    <cellStyle name="_WR Bank 2009 4Q(유덕현)091118_Project O_Valuation_v1" xfId="4017" xr:uid="{00000000-0005-0000-0000-0000992F0000}"/>
    <cellStyle name="_WR Bank 2009 4Q(유덕현)091118_Project O_Valuation_v1 2" xfId="4018" xr:uid="{00000000-0005-0000-0000-00009A2F0000}"/>
    <cellStyle name="_WR Bank 2009 4Q(유덕현)091118_Project O_Valuation_v1 3" xfId="4019" xr:uid="{00000000-0005-0000-0000-00009B2F0000}"/>
    <cellStyle name="_WR Bank 2009 4Q(유덕현)091118_Project O_Valuation_v3.0" xfId="4020" xr:uid="{00000000-0005-0000-0000-00009C2F0000}"/>
    <cellStyle name="_WR Bank 2009 4Q(유덕현)091118_Project O_Valuation_v3.0 2" xfId="4021" xr:uid="{00000000-0005-0000-0000-00009D2F0000}"/>
    <cellStyle name="_WR Bank 2009 4Q(유덕현)091118_Project O_Valuation_v3.0 3" xfId="4022" xr:uid="{00000000-0005-0000-0000-00009E2F0000}"/>
    <cellStyle name="_WR Bank 2009 4Q(유덕현)091118_Project O_Valuation_v3.5" xfId="4023" xr:uid="{00000000-0005-0000-0000-00009F2F0000}"/>
    <cellStyle name="_WR Bank 2009 4Q(유덕현)091118_Project O_Valuation_v3.5 2" xfId="4024" xr:uid="{00000000-0005-0000-0000-0000A02F0000}"/>
    <cellStyle name="_WR Bank 2009 4Q(유덕현)091118_Project O_Valuation_v3.5 3" xfId="4025" xr:uid="{00000000-0005-0000-0000-0000A12F0000}"/>
    <cellStyle name="_WR Bank 2009 4Q(유덕현)091118_Project O_Valuation_v7.0" xfId="4026" xr:uid="{00000000-0005-0000-0000-0000A22F0000}"/>
    <cellStyle name="_WR Bank 2009 4Q(유덕현)091118_Project O2_Valuation_v1.3" xfId="4027" xr:uid="{00000000-0005-0000-0000-0000A32F0000}"/>
    <cellStyle name="_WR Bank 2009 4Q(유덕현)091118_WR Bank 2009 4Q 지석 1124" xfId="4028" xr:uid="{00000000-0005-0000-0000-0000A42F0000}"/>
    <cellStyle name="_WR Bank 2009 4Q(유덕현)091118_WR Bank 2009 4Q 지석 1124 2" xfId="4029" xr:uid="{00000000-0005-0000-0000-0000A52F0000}"/>
    <cellStyle name="_WR Bank 2009 4Q(유덕현)091118_WR Bank 2009 4Q 지석 1124 3" xfId="4030" xr:uid="{00000000-0005-0000-0000-0000A62F0000}"/>
    <cellStyle name="_WR Bank 2009 4Q(유덕현)091118_WR Bank 2010 1Q 공담분석_0221" xfId="4031" xr:uid="{00000000-0005-0000-0000-0000A72F0000}"/>
    <cellStyle name="_WR Bank 2009 4Q(유덕현)091118_WR Bank 2010 1Q 유덕현(0212)" xfId="4032" xr:uid="{00000000-0005-0000-0000-0000A82F0000}"/>
    <cellStyle name="_WR Bank 2009 4Q(유덕현)091118_WR Bank 2010 1Q 지석 취합자료(0217)" xfId="4033" xr:uid="{00000000-0005-0000-0000-0000A92F0000}"/>
    <cellStyle name="_WR Bank 2009 4Q(유덕현)091118_낙찰가율정리3" xfId="4034" xr:uid="{00000000-0005-0000-0000-0000AA2F0000}"/>
    <cellStyle name="_WR Bank 2009 4Q(유덕현)091118_낙찰가율정리3 2" xfId="4035" xr:uid="{00000000-0005-0000-0000-0000AB2F0000}"/>
    <cellStyle name="_WR Bank 2009 4Q(유덕현)091118_낙찰가율정리3 3" xfId="4036" xr:uid="{00000000-0005-0000-0000-0000AC2F0000}"/>
    <cellStyle name="_WR Bank 2009 4Q(이민호_유)1121" xfId="4037" xr:uid="{00000000-0005-0000-0000-0000AD2F0000}"/>
    <cellStyle name="_WR Bank 2009 4Q(이민호_유)1121 2" xfId="4038" xr:uid="{00000000-0005-0000-0000-0000AE2F0000}"/>
    <cellStyle name="_WR Bank 2009 4Q(이민호_유)1121 3" xfId="4039" xr:uid="{00000000-0005-0000-0000-0000AF2F0000}"/>
    <cellStyle name="_WR Bank 2009 4Q(이민호_유)1121_~5999479" xfId="4040" xr:uid="{00000000-0005-0000-0000-0000B02F0000}"/>
    <cellStyle name="_WR Bank 2009 4Q(이민호_유)1121_~5999479 2" xfId="4041" xr:uid="{00000000-0005-0000-0000-0000B12F0000}"/>
    <cellStyle name="_WR Bank 2009 4Q(이민호_유)1121_~5999479 3" xfId="4042" xr:uid="{00000000-0005-0000-0000-0000B22F0000}"/>
    <cellStyle name="_WR Bank 2009 4Q(이민호_유)1121_Project O_Valuation(KAMCO)_v11.2" xfId="4043" xr:uid="{00000000-0005-0000-0000-0000B32F0000}"/>
    <cellStyle name="_WR Bank 2009 4Q(이민호_유)1121_Project O_Valuation(KAMCO)_v11.2 2" xfId="4044" xr:uid="{00000000-0005-0000-0000-0000B42F0000}"/>
    <cellStyle name="_WR Bank 2009 4Q(이민호_유)1121_Project O_Valuation(KAMCO)_v11.2 3" xfId="4045" xr:uid="{00000000-0005-0000-0000-0000B52F0000}"/>
    <cellStyle name="_WR Bank 2009 4Q(이민호_유)1121_Project O_Valuation(KAMCO기준)_091126v10_가압류추가" xfId="4046" xr:uid="{00000000-0005-0000-0000-0000B62F0000}"/>
    <cellStyle name="_WR Bank 2009 4Q(이민호_유)1121_Project O_Valuation(KAMCO기준)_091126v10_가압류추가 2" xfId="4047" xr:uid="{00000000-0005-0000-0000-0000B72F0000}"/>
    <cellStyle name="_WR Bank 2009 4Q(이민호_유)1121_Project O_Valuation(KAMCO기준)_091126v10_가압류추가 3" xfId="4048" xr:uid="{00000000-0005-0000-0000-0000B82F0000}"/>
    <cellStyle name="_WR Bank 2009 4Q(이민호_유)1121_Project O_Valuation(KAMCO기준)_091126v4" xfId="4049" xr:uid="{00000000-0005-0000-0000-0000B92F0000}"/>
    <cellStyle name="_WR Bank 2009 4Q(이민호_유)1121_Project O_Valuation(KAMCO기준)_091126v4 2" xfId="4050" xr:uid="{00000000-0005-0000-0000-0000BA2F0000}"/>
    <cellStyle name="_WR Bank 2009 4Q(이민호_유)1121_Project O_Valuation(KAMCO기준)_091126v4 3" xfId="4051" xr:uid="{00000000-0005-0000-0000-0000BB2F0000}"/>
    <cellStyle name="_WR Bank 2009 4Q(이민호_유)1121_Project O_Valuation(KAMCO기준)_091126v9" xfId="4052" xr:uid="{00000000-0005-0000-0000-0000BC2F0000}"/>
    <cellStyle name="_WR Bank 2009 4Q(이민호_유)1121_Project O_Valuation(KAMCO기준)_091126v9 2" xfId="4053" xr:uid="{00000000-0005-0000-0000-0000BD2F0000}"/>
    <cellStyle name="_WR Bank 2009 4Q(이민호_유)1121_Project O_Valuation(KAMCO기준)_091126v9 3" xfId="4054" xr:uid="{00000000-0005-0000-0000-0000BE2F0000}"/>
    <cellStyle name="_WR Bank 2009 4Q(이민호_유)1121_Project O_Valuation_1124" xfId="4055" xr:uid="{00000000-0005-0000-0000-0000BF2F0000}"/>
    <cellStyle name="_WR Bank 2009 4Q(이민호_유)1121_Project O_Valuation_1124 2" xfId="4056" xr:uid="{00000000-0005-0000-0000-0000C02F0000}"/>
    <cellStyle name="_WR Bank 2009 4Q(이민호_유)1121_Project O_Valuation_1124 3" xfId="4057" xr:uid="{00000000-0005-0000-0000-0000C12F0000}"/>
    <cellStyle name="_WR Bank 2009 4Q(이민호_유)1121_Project O_Valuation_1125_오후" xfId="4058" xr:uid="{00000000-0005-0000-0000-0000C22F0000}"/>
    <cellStyle name="_WR Bank 2009 4Q(이민호_유)1121_Project O_Valuation_1125_오후 2" xfId="4059" xr:uid="{00000000-0005-0000-0000-0000C32F0000}"/>
    <cellStyle name="_WR Bank 2009 4Q(이민호_유)1121_Project O_Valuation_1125_오후 3" xfId="4060" xr:uid="{00000000-0005-0000-0000-0000C42F0000}"/>
    <cellStyle name="_WR Bank 2009 4Q(이민호_유)1121_Project O_Valuation_1126_오전" xfId="4061" xr:uid="{00000000-0005-0000-0000-0000C52F0000}"/>
    <cellStyle name="_WR Bank 2009 4Q(이민호_유)1121_Project O_Valuation_1126_오전 2" xfId="4062" xr:uid="{00000000-0005-0000-0000-0000C62F0000}"/>
    <cellStyle name="_WR Bank 2009 4Q(이민호_유)1121_Project O_Valuation_1126_오전 3" xfId="4063" xr:uid="{00000000-0005-0000-0000-0000C72F0000}"/>
    <cellStyle name="_WR Bank 2009 4Q(이민호_유)1121_Project O_Valuation_1126_저녁" xfId="4064" xr:uid="{00000000-0005-0000-0000-0000C82F0000}"/>
    <cellStyle name="_WR Bank 2009 4Q(이민호_유)1121_Project O_Valuation_1126_저녁 2" xfId="4065" xr:uid="{00000000-0005-0000-0000-0000C92F0000}"/>
    <cellStyle name="_WR Bank 2009 4Q(이민호_유)1121_Project O_Valuation_1126_저녁 3" xfId="4066" xr:uid="{00000000-0005-0000-0000-0000CA2F0000}"/>
    <cellStyle name="_WR Bank 2009 4Q(이민호_유)1121_Project O_Valuation_v1" xfId="4067" xr:uid="{00000000-0005-0000-0000-0000CB2F0000}"/>
    <cellStyle name="_WR Bank 2009 4Q(이민호_유)1121_Project O_Valuation_v1 2" xfId="4068" xr:uid="{00000000-0005-0000-0000-0000CC2F0000}"/>
    <cellStyle name="_WR Bank 2009 4Q(이민호_유)1121_Project O_Valuation_v1 3" xfId="4069" xr:uid="{00000000-0005-0000-0000-0000CD2F0000}"/>
    <cellStyle name="_WR Bank 2009 4Q(이민호_유)1121_Project O_Valuation_v3.0" xfId="4070" xr:uid="{00000000-0005-0000-0000-0000CE2F0000}"/>
    <cellStyle name="_WR Bank 2009 4Q(이민호_유)1121_Project O_Valuation_v3.0 2" xfId="4071" xr:uid="{00000000-0005-0000-0000-0000CF2F0000}"/>
    <cellStyle name="_WR Bank 2009 4Q(이민호_유)1121_Project O_Valuation_v3.0 3" xfId="4072" xr:uid="{00000000-0005-0000-0000-0000D02F0000}"/>
    <cellStyle name="_WR Bank 2009 4Q(이민호_유)1121_Project O_Valuation_v3.5" xfId="4073" xr:uid="{00000000-0005-0000-0000-0000D12F0000}"/>
    <cellStyle name="_WR Bank 2009 4Q(이민호_유)1121_Project O_Valuation_v3.5 2" xfId="4074" xr:uid="{00000000-0005-0000-0000-0000D22F0000}"/>
    <cellStyle name="_WR Bank 2009 4Q(이민호_유)1121_Project O_Valuation_v3.5 3" xfId="4075" xr:uid="{00000000-0005-0000-0000-0000D32F0000}"/>
    <cellStyle name="_WR Bank 2009 4Q(이민호_유)1121_Project O_Valuation_v7.0" xfId="4076" xr:uid="{00000000-0005-0000-0000-0000D42F0000}"/>
    <cellStyle name="_WR Bank 2009 4Q(이민호_유)1121_Project O2_Valuation_v1.3" xfId="4077" xr:uid="{00000000-0005-0000-0000-0000D52F0000}"/>
    <cellStyle name="_WR Bank 2009 4Q(이민호_유)1121_WR Bank 2009 4Q 지석 1124" xfId="4078" xr:uid="{00000000-0005-0000-0000-0000D62F0000}"/>
    <cellStyle name="_WR Bank 2009 4Q(이민호_유)1121_WR Bank 2009 4Q 지석 1124 2" xfId="4079" xr:uid="{00000000-0005-0000-0000-0000D72F0000}"/>
    <cellStyle name="_WR Bank 2009 4Q(이민호_유)1121_WR Bank 2009 4Q 지석 1124 3" xfId="4080" xr:uid="{00000000-0005-0000-0000-0000D82F0000}"/>
    <cellStyle name="_WR Bank 2009 4Q(이민호_유)1121_WR Bank 2010 1Q 공담분석_0221" xfId="4081" xr:uid="{00000000-0005-0000-0000-0000D92F0000}"/>
    <cellStyle name="_WR Bank 2009 4Q(이민호_유)1121_WR Bank 2010 1Q 유덕현(0212)" xfId="4082" xr:uid="{00000000-0005-0000-0000-0000DA2F0000}"/>
    <cellStyle name="_WR Bank 2009 4Q(이민호_유)1121_WR Bank 2010 1Q 지석 취합자료(0217)" xfId="4083" xr:uid="{00000000-0005-0000-0000-0000DB2F0000}"/>
    <cellStyle name="_WR Bank 2009 4Q(이민호_유)1121_낙찰가율정리3" xfId="4084" xr:uid="{00000000-0005-0000-0000-0000DC2F0000}"/>
    <cellStyle name="_WR Bank 2009 4Q(이민호_유)1121_낙찰가율정리3 2" xfId="4085" xr:uid="{00000000-0005-0000-0000-0000DD2F0000}"/>
    <cellStyle name="_WR Bank 2009 4Q(이민호_유)1121_낙찰가율정리3 3" xfId="4086" xr:uid="{00000000-0005-0000-0000-0000DE2F0000}"/>
    <cellStyle name="_WR Bank 2010 1Q 기초자료(0205)" xfId="4087" xr:uid="{00000000-0005-0000-0000-0000DF2F0000}"/>
    <cellStyle name="_WR Bank 2010 1Q 기초자료(0205) 2" xfId="4088" xr:uid="{00000000-0005-0000-0000-0000E02F0000}"/>
    <cellStyle name="_WR Bank 2010 1Q 기초자료(0205) 3" xfId="4089" xr:uid="{00000000-0005-0000-0000-0000E12F0000}"/>
    <cellStyle name="_WR Bank 2010 1Q 기초자료(0205)민태영" xfId="4090" xr:uid="{00000000-0005-0000-0000-0000E22F0000}"/>
    <cellStyle name="_WR Bank 2010 1Q 기초자료(0205)민태영 2" xfId="4091" xr:uid="{00000000-0005-0000-0000-0000E32F0000}"/>
    <cellStyle name="_WR Bank 2010 1Q 기초자료(0205)민태영 3" xfId="4092" xr:uid="{00000000-0005-0000-0000-0000E42F0000}"/>
    <cellStyle name="_WR Bank 2010 1Q 기초자료(0205)민태영100218)" xfId="4093" xr:uid="{00000000-0005-0000-0000-0000E52F0000}"/>
    <cellStyle name="_WR Bank 2010 1Q 기초자료(0205)민태영100218) 2" xfId="4094" xr:uid="{00000000-0005-0000-0000-0000E62F0000}"/>
    <cellStyle name="_WR Bank 2010 1Q 기초자료(0205)민태영100218) 3" xfId="4095" xr:uid="{00000000-0005-0000-0000-0000E72F0000}"/>
    <cellStyle name="_WR Bank 2010 1Q 유덕현(0208)(1)" xfId="4096" xr:uid="{00000000-0005-0000-0000-0000E82F0000}"/>
    <cellStyle name="_WR Bank 2010 1Q 유덕현(0208)(1) 2" xfId="4097" xr:uid="{00000000-0005-0000-0000-0000E92F0000}"/>
    <cellStyle name="_WR Bank 2010 1Q 유덕현(0208)(1) 3" xfId="4098" xr:uid="{00000000-0005-0000-0000-0000EA2F0000}"/>
    <cellStyle name="_WR Bank 2010 2Q 권리분석_감정평가_발송_0531(2)" xfId="4099" xr:uid="{00000000-0005-0000-0000-0000EB2F0000}"/>
    <cellStyle name="_WR Bank 2010 2Q 유덕현(05-20)" xfId="4100" xr:uid="{00000000-0005-0000-0000-0000EC2F0000}"/>
    <cellStyle name="_WR Bank 2010 2Q 유덕현(05-20) 2" xfId="4101" xr:uid="{00000000-0005-0000-0000-0000ED2F0000}"/>
    <cellStyle name="_WR Bank 2010 2Q 유덕현(05-20) 3" xfId="4102" xr:uid="{00000000-0005-0000-0000-0000EE2F0000}"/>
    <cellStyle name="_WR Bank 2010 2Q 지석 권리분석(06-04)" xfId="4103" xr:uid="{00000000-0005-0000-0000-0000EF2F0000}"/>
    <cellStyle name="_WR Bank 2010 2Q 지석 권리분석(06-04) 2" xfId="4104" xr:uid="{00000000-0005-0000-0000-0000F02F0000}"/>
    <cellStyle name="_WR Bank 2010 2Q 지석 권리분석(06-04) 3" xfId="4105" xr:uid="{00000000-0005-0000-0000-0000F12F0000}"/>
    <cellStyle name="_WR Bank 2010 2Q 타기관 선순위 경매 청구금액확인(06-04)" xfId="4106" xr:uid="{00000000-0005-0000-0000-0000F22F0000}"/>
    <cellStyle name="_WR Bank 2010 2Q 타기관 선순위 경매 청구금액확인(06-04) 2" xfId="4107" xr:uid="{00000000-0005-0000-0000-0000F32F0000}"/>
    <cellStyle name="_WR Bank 2010 2Q 타기관 선순위 경매 청구금액확인(06-04) 3" xfId="4108" xr:uid="{00000000-0005-0000-0000-0000F42F0000}"/>
    <cellStyle name="_WR%20Bank%202010%202Q%20기초자료%20최종(05-17)민태영161~168,176,181(1)" xfId="4109" xr:uid="{00000000-0005-0000-0000-0000F52F0000}"/>
    <cellStyle name="_WR%20Bank%202010%202Q%20기초자료%20최종(05-17)민태영161~168,176,181(1) 2" xfId="4110" xr:uid="{00000000-0005-0000-0000-0000F62F0000}"/>
    <cellStyle name="_WR%20Bank%202010%202Q%20기초자료%20최종(05-17)민태영161~168,176,181(1) 3" xfId="4111" xr:uid="{00000000-0005-0000-0000-0000F72F0000}"/>
    <cellStyle name="_가수명세(1월말)" xfId="4112" xr:uid="{00000000-0005-0000-0000-0000F82F0000}"/>
    <cellStyle name="_가수명세(1월말)_1" xfId="4113" xr:uid="{00000000-0005-0000-0000-0000F92F0000}"/>
    <cellStyle name="_가실행" xfId="4114" xr:uid="{00000000-0005-0000-0000-0000FA2F0000}"/>
    <cellStyle name="_가실행 최종본사분" xfId="4115" xr:uid="{00000000-0005-0000-0000-0000FB2F0000}"/>
    <cellStyle name="_가실행(3th)" xfId="4116" xr:uid="{00000000-0005-0000-0000-0000FC2F0000}"/>
    <cellStyle name="_가실행(대전아울렛)" xfId="4117" xr:uid="{00000000-0005-0000-0000-0000FD2F0000}"/>
    <cellStyle name="_가실행(대혜건축)" xfId="4118" xr:uid="{00000000-0005-0000-0000-0000FE2F0000}"/>
    <cellStyle name="_가실행(발산종암)-결재" xfId="4119" xr:uid="{00000000-0005-0000-0000-0000FF2F0000}"/>
    <cellStyle name="_가실행(분리발주)" xfId="4120" xr:uid="{00000000-0005-0000-0000-000000300000}"/>
    <cellStyle name="_가실행(조선대)-최종" xfId="4121" xr:uid="{00000000-0005-0000-0000-000001300000}"/>
    <cellStyle name="_가실행검토(매천주공)-수정050411(토목조정)" xfId="4122" xr:uid="{00000000-0005-0000-0000-000002300000}"/>
    <cellStyle name="_가실행검토(은평뉴타운2지구-C)-연면적변경(72,639평)-조정" xfId="4123" xr:uid="{00000000-0005-0000-0000-000003300000}"/>
    <cellStyle name="_가실행검토(화성동탄2-5블럭)" xfId="4124" xr:uid="{00000000-0005-0000-0000-000004300000}"/>
    <cellStyle name="_가실행검토(화성동탄4-1블럭)-수정0314" xfId="4125" xr:uid="{00000000-0005-0000-0000-000005300000}"/>
    <cellStyle name="_가실행금액 비교검토" xfId="4126" xr:uid="{00000000-0005-0000-0000-000006300000}"/>
    <cellStyle name="_가실행내역(김해공항)" xfId="4127" xr:uid="{00000000-0005-0000-0000-000007300000}"/>
    <cellStyle name="_가실행-화물터미널B(수정)" xfId="4128" xr:uid="{00000000-0005-0000-0000-000008300000}"/>
    <cellStyle name="_가실행-화물터미널B(재수정)" xfId="4129" xr:uid="{00000000-0005-0000-0000-000009300000}"/>
    <cellStyle name="_각종사용양식(고객만족팀)" xfId="4130" xr:uid="{00000000-0005-0000-0000-00000A300000}"/>
    <cellStyle name="_각종사용양식(고객만족팀)_PF4     PR02 일상생산관리" xfId="4131" xr:uid="{00000000-0005-0000-0000-00000B300000}"/>
    <cellStyle name="_각종사용양식(고객만족팀)_PF4     PR02 일상생산관리_기업팀업무분장" xfId="4132" xr:uid="{00000000-0005-0000-0000-00000C300000}"/>
    <cellStyle name="_각종사용양식(고객만족팀)_PF4     PR02 일상생산관리_기업팀업무분장_계열업체정보(2011.06.13)" xfId="4133" xr:uid="{00000000-0005-0000-0000-00000D300000}"/>
    <cellStyle name="_각종사용양식(고객만족팀)_PF4     PR02 일상생산관리_업무분장_지방_시화공단팀" xfId="4134" xr:uid="{00000000-0005-0000-0000-00000E300000}"/>
    <cellStyle name="_각종사용양식(고객만족팀)_PF4     PR02 일상생산관리_업무분장_지방_시화공단팀_계열업체정보(2011.06.13)" xfId="4135" xr:uid="{00000000-0005-0000-0000-00000F300000}"/>
    <cellStyle name="_각종사용양식(고객만족팀)_PF4     PR02 일상생산관리_업무분장표" xfId="4136" xr:uid="{00000000-0005-0000-0000-000010300000}"/>
    <cellStyle name="_각종사용양식(고객만족팀)_PF4     PR02 일상생산관리_업무분장표_계열업체정보(2011.06.13)" xfId="4137" xr:uid="{00000000-0005-0000-0000-000011300000}"/>
    <cellStyle name="_각종사용양식(고객만족팀)_PF4     PR02 일상생산관리_정안왜관 성과평가" xfId="4138" xr:uid="{00000000-0005-0000-0000-000012300000}"/>
    <cellStyle name="_각종사용양식(고객만족팀)_PF4     PR02 일상생산관리_정안왜관 성과평가_기업팀업무분장" xfId="4139" xr:uid="{00000000-0005-0000-0000-000013300000}"/>
    <cellStyle name="_각종사용양식(고객만족팀)_PF4     PR02 일상생산관리_정안왜관 성과평가_기업팀업무분장_계열업체정보(2011.06.13)" xfId="4140" xr:uid="{00000000-0005-0000-0000-000014300000}"/>
    <cellStyle name="_각종사용양식(고객만족팀)_PF4     PR02 일상생산관리_정안왜관 성과평가_업무분장_지방_시화공단팀" xfId="4141" xr:uid="{00000000-0005-0000-0000-000015300000}"/>
    <cellStyle name="_각종사용양식(고객만족팀)_PF4     PR02 일상생산관리_정안왜관 성과평가_업무분장_지방_시화공단팀_계열업체정보(2011.06.13)" xfId="4142" xr:uid="{00000000-0005-0000-0000-000016300000}"/>
    <cellStyle name="_각종사용양식(고객만족팀)_PF4     PR02 일상생산관리_정안왜관 성과평가_업무분장표" xfId="4143" xr:uid="{00000000-0005-0000-0000-000017300000}"/>
    <cellStyle name="_각종사용양식(고객만족팀)_PF4     PR02 일상생산관리_정안왜관 성과평가_업무분장표_계열업체정보(2011.06.13)" xfId="4144" xr:uid="{00000000-0005-0000-0000-000018300000}"/>
    <cellStyle name="_각종사용양식(고객만족팀)_PF4     PR02 일상생산관리_정안왜관 성과평가_정안평택 성과평가" xfId="4145" xr:uid="{00000000-0005-0000-0000-000019300000}"/>
    <cellStyle name="_각종사용양식(고객만족팀)_PF4     PR02 일상생산관리_정안왜관 성과평가_정안평택 성과평가_기업팀업무분장" xfId="4146" xr:uid="{00000000-0005-0000-0000-00001A300000}"/>
    <cellStyle name="_각종사용양식(고객만족팀)_PF4     PR02 일상생산관리_정안왜관 성과평가_정안평택 성과평가_기업팀업무분장_계열업체정보(2011.06.13)" xfId="4147" xr:uid="{00000000-0005-0000-0000-00001B300000}"/>
    <cellStyle name="_각종사용양식(고객만족팀)_PF4     PR02 일상생산관리_정안왜관 성과평가_정안평택 성과평가_업무분장_지방_시화공단팀" xfId="4148" xr:uid="{00000000-0005-0000-0000-00001C300000}"/>
    <cellStyle name="_각종사용양식(고객만족팀)_PF4     PR02 일상생산관리_정안왜관 성과평가_정안평택 성과평가_업무분장_지방_시화공단팀_계열업체정보(2011.06.13)" xfId="4149" xr:uid="{00000000-0005-0000-0000-00001D300000}"/>
    <cellStyle name="_각종사용양식(고객만족팀)_PF4     PR02 일상생산관리_정안왜관 성과평가_정안평택 성과평가_업무분장표" xfId="4150" xr:uid="{00000000-0005-0000-0000-00001E300000}"/>
    <cellStyle name="_각종사용양식(고객만족팀)_PF4     PR02 일상생산관리_정안왜관 성과평가_정안평택 성과평가_업무분장표_계열업체정보(2011.06.13)" xfId="4151" xr:uid="{00000000-0005-0000-0000-00001F300000}"/>
    <cellStyle name="_각종사용양식(고객만족팀)_PF4     PR04 구매업무관리" xfId="4152" xr:uid="{00000000-0005-0000-0000-000020300000}"/>
    <cellStyle name="_각종사용양식(고객만족팀)_PF4     PR04 구매업무관리_기업팀업무분장" xfId="4153" xr:uid="{00000000-0005-0000-0000-000021300000}"/>
    <cellStyle name="_각종사용양식(고객만족팀)_PF4     PR04 구매업무관리_기업팀업무분장_계열업체정보(2011.06.13)" xfId="4154" xr:uid="{00000000-0005-0000-0000-000022300000}"/>
    <cellStyle name="_각종사용양식(고객만족팀)_PF4     PR04 구매업무관리_업무분장_지방_시화공단팀" xfId="4155" xr:uid="{00000000-0005-0000-0000-000023300000}"/>
    <cellStyle name="_각종사용양식(고객만족팀)_PF4     PR04 구매업무관리_업무분장_지방_시화공단팀_계열업체정보(2011.06.13)" xfId="4156" xr:uid="{00000000-0005-0000-0000-000024300000}"/>
    <cellStyle name="_각종사용양식(고객만족팀)_PF4     PR04 구매업무관리_업무분장표" xfId="4157" xr:uid="{00000000-0005-0000-0000-000025300000}"/>
    <cellStyle name="_각종사용양식(고객만족팀)_PF4     PR04 구매업무관리_업무분장표_계열업체정보(2011.06.13)" xfId="4158" xr:uid="{00000000-0005-0000-0000-000026300000}"/>
    <cellStyle name="_각종사용양식(고객만족팀)_PF4     PR04 구매업무관리_정안왜관 성과평가" xfId="4159" xr:uid="{00000000-0005-0000-0000-000027300000}"/>
    <cellStyle name="_각종사용양식(고객만족팀)_PF4     PR04 구매업무관리_정안왜관 성과평가_기업팀업무분장" xfId="4160" xr:uid="{00000000-0005-0000-0000-000028300000}"/>
    <cellStyle name="_각종사용양식(고객만족팀)_PF4     PR04 구매업무관리_정안왜관 성과평가_기업팀업무분장_계열업체정보(2011.06.13)" xfId="4161" xr:uid="{00000000-0005-0000-0000-000029300000}"/>
    <cellStyle name="_각종사용양식(고객만족팀)_PF4     PR04 구매업무관리_정안왜관 성과평가_업무분장_지방_시화공단팀" xfId="4162" xr:uid="{00000000-0005-0000-0000-00002A300000}"/>
    <cellStyle name="_각종사용양식(고객만족팀)_PF4     PR04 구매업무관리_정안왜관 성과평가_업무분장_지방_시화공단팀_계열업체정보(2011.06.13)" xfId="4163" xr:uid="{00000000-0005-0000-0000-00002B300000}"/>
    <cellStyle name="_각종사용양식(고객만족팀)_PF4     PR04 구매업무관리_정안왜관 성과평가_업무분장표" xfId="4164" xr:uid="{00000000-0005-0000-0000-00002C300000}"/>
    <cellStyle name="_각종사용양식(고객만족팀)_PF4     PR04 구매업무관리_정안왜관 성과평가_업무분장표_계열업체정보(2011.06.13)" xfId="4165" xr:uid="{00000000-0005-0000-0000-00002D300000}"/>
    <cellStyle name="_각종사용양식(고객만족팀)_PF4     PR04 구매업무관리_정안왜관 성과평가_정안평택 성과평가" xfId="4166" xr:uid="{00000000-0005-0000-0000-00002E300000}"/>
    <cellStyle name="_각종사용양식(고객만족팀)_PF4     PR04 구매업무관리_정안왜관 성과평가_정안평택 성과평가_기업팀업무분장" xfId="4167" xr:uid="{00000000-0005-0000-0000-00002F300000}"/>
    <cellStyle name="_각종사용양식(고객만족팀)_PF4     PR04 구매업무관리_정안왜관 성과평가_정안평택 성과평가_기업팀업무분장_계열업체정보(2011.06.13)" xfId="4168" xr:uid="{00000000-0005-0000-0000-000030300000}"/>
    <cellStyle name="_각종사용양식(고객만족팀)_PF4     PR04 구매업무관리_정안왜관 성과평가_정안평택 성과평가_업무분장_지방_시화공단팀" xfId="4169" xr:uid="{00000000-0005-0000-0000-000031300000}"/>
    <cellStyle name="_각종사용양식(고객만족팀)_PF4     PR04 구매업무관리_정안왜관 성과평가_정안평택 성과평가_업무분장_지방_시화공단팀_계열업체정보(2011.06.13)" xfId="4170" xr:uid="{00000000-0005-0000-0000-000032300000}"/>
    <cellStyle name="_각종사용양식(고객만족팀)_PF4     PR04 구매업무관리_정안왜관 성과평가_정안평택 성과평가_업무분장표" xfId="4171" xr:uid="{00000000-0005-0000-0000-000033300000}"/>
    <cellStyle name="_각종사용양식(고객만족팀)_PF4     PR04 구매업무관리_정안왜관 성과평가_정안평택 성과평가_업무분장표_계열업체정보(2011.06.13)" xfId="4172" xr:uid="{00000000-0005-0000-0000-000034300000}"/>
    <cellStyle name="_각종사용양식(고객만족팀)_PF5     MI03 고객불만처리" xfId="4173" xr:uid="{00000000-0005-0000-0000-000035300000}"/>
    <cellStyle name="_각종사용양식(고객만족팀)_PF5     MI03 고객불만처리_기업팀업무분장" xfId="4174" xr:uid="{00000000-0005-0000-0000-000036300000}"/>
    <cellStyle name="_각종사용양식(고객만족팀)_PF5     MI03 고객불만처리_기업팀업무분장_계열업체정보(2011.06.13)" xfId="4175" xr:uid="{00000000-0005-0000-0000-000037300000}"/>
    <cellStyle name="_각종사용양식(고객만족팀)_PF5     MI03 고객불만처리_업무분장_지방_시화공단팀" xfId="4176" xr:uid="{00000000-0005-0000-0000-000038300000}"/>
    <cellStyle name="_각종사용양식(고객만족팀)_PF5     MI03 고객불만처리_업무분장_지방_시화공단팀_계열업체정보(2011.06.13)" xfId="4177" xr:uid="{00000000-0005-0000-0000-000039300000}"/>
    <cellStyle name="_각종사용양식(고객만족팀)_PF5     MI03 고객불만처리_업무분장표" xfId="4178" xr:uid="{00000000-0005-0000-0000-00003A300000}"/>
    <cellStyle name="_각종사용양식(고객만족팀)_PF5     MI03 고객불만처리_업무분장표_계열업체정보(2011.06.13)" xfId="4179" xr:uid="{00000000-0005-0000-0000-00003B300000}"/>
    <cellStyle name="_각종사용양식(고객만족팀)_PF5     MI03 고객불만처리_정안왜관 성과평가" xfId="4180" xr:uid="{00000000-0005-0000-0000-00003C300000}"/>
    <cellStyle name="_각종사용양식(고객만족팀)_PF5     MI03 고객불만처리_정안왜관 성과평가_기업팀업무분장" xfId="4181" xr:uid="{00000000-0005-0000-0000-00003D300000}"/>
    <cellStyle name="_각종사용양식(고객만족팀)_PF5     MI03 고객불만처리_정안왜관 성과평가_기업팀업무분장_계열업체정보(2011.06.13)" xfId="4182" xr:uid="{00000000-0005-0000-0000-00003E300000}"/>
    <cellStyle name="_각종사용양식(고객만족팀)_PF5     MI03 고객불만처리_정안왜관 성과평가_업무분장_지방_시화공단팀" xfId="4183" xr:uid="{00000000-0005-0000-0000-00003F300000}"/>
    <cellStyle name="_각종사용양식(고객만족팀)_PF5     MI03 고객불만처리_정안왜관 성과평가_업무분장_지방_시화공단팀_계열업체정보(2011.06.13)" xfId="4184" xr:uid="{00000000-0005-0000-0000-000040300000}"/>
    <cellStyle name="_각종사용양식(고객만족팀)_PF5     MI03 고객불만처리_정안왜관 성과평가_업무분장표" xfId="4185" xr:uid="{00000000-0005-0000-0000-000041300000}"/>
    <cellStyle name="_각종사용양식(고객만족팀)_PF5     MI03 고객불만처리_정안왜관 성과평가_업무분장표_계열업체정보(2011.06.13)" xfId="4186" xr:uid="{00000000-0005-0000-0000-000042300000}"/>
    <cellStyle name="_각종사용양식(고객만족팀)_PF5     MI03 고객불만처리_정안왜관 성과평가_정안평택 성과평가" xfId="4187" xr:uid="{00000000-0005-0000-0000-000043300000}"/>
    <cellStyle name="_각종사용양식(고객만족팀)_PF5     MI03 고객불만처리_정안왜관 성과평가_정안평택 성과평가_기업팀업무분장" xfId="4188" xr:uid="{00000000-0005-0000-0000-000044300000}"/>
    <cellStyle name="_각종사용양식(고객만족팀)_PF5     MI03 고객불만처리_정안왜관 성과평가_정안평택 성과평가_기업팀업무분장_계열업체정보(2011.06.13)" xfId="4189" xr:uid="{00000000-0005-0000-0000-000045300000}"/>
    <cellStyle name="_각종사용양식(고객만족팀)_PF5     MI03 고객불만처리_정안왜관 성과평가_정안평택 성과평가_업무분장_지방_시화공단팀" xfId="4190" xr:uid="{00000000-0005-0000-0000-000046300000}"/>
    <cellStyle name="_각종사용양식(고객만족팀)_PF5     MI03 고객불만처리_정안왜관 성과평가_정안평택 성과평가_업무분장_지방_시화공단팀_계열업체정보(2011.06.13)" xfId="4191" xr:uid="{00000000-0005-0000-0000-000047300000}"/>
    <cellStyle name="_각종사용양식(고객만족팀)_PF5     MI03 고객불만처리_정안왜관 성과평가_정안평택 성과평가_업무분장표" xfId="4192" xr:uid="{00000000-0005-0000-0000-000048300000}"/>
    <cellStyle name="_각종사용양식(고객만족팀)_PF5     MI03 고객불만처리_정안왜관 성과평가_정안평택 성과평가_업무분장표_계열업체정보(2011.06.13)" xfId="4193" xr:uid="{00000000-0005-0000-0000-000049300000}"/>
    <cellStyle name="_각종사용양식(고객만족팀)_기업팀업무분장" xfId="4194" xr:uid="{00000000-0005-0000-0000-00004A300000}"/>
    <cellStyle name="_각종사용양식(고객만족팀)_기업팀업무분장_계열업체정보(2011.06.13)" xfId="4195" xr:uid="{00000000-0005-0000-0000-00004B300000}"/>
    <cellStyle name="_각종사용양식(고객만족팀)_업무분장_지방_시화공단팀" xfId="4196" xr:uid="{00000000-0005-0000-0000-00004C300000}"/>
    <cellStyle name="_각종사용양식(고객만족팀)_업무분장_지방_시화공단팀_계열업체정보(2011.06.13)" xfId="4197" xr:uid="{00000000-0005-0000-0000-00004D300000}"/>
    <cellStyle name="_각종사용양식(고객만족팀)_업무분장표" xfId="4198" xr:uid="{00000000-0005-0000-0000-00004E300000}"/>
    <cellStyle name="_각종사용양식(고객만족팀)_업무분장표_계열업체정보(2011.06.13)" xfId="4199" xr:uid="{00000000-0005-0000-0000-00004F300000}"/>
    <cellStyle name="_각종사용양식(고객만족팀)_정안왜관 성과평가" xfId="4200" xr:uid="{00000000-0005-0000-0000-000050300000}"/>
    <cellStyle name="_각종사용양식(고객만족팀)_정안왜관 성과평가_기업팀업무분장" xfId="4201" xr:uid="{00000000-0005-0000-0000-000051300000}"/>
    <cellStyle name="_각종사용양식(고객만족팀)_정안왜관 성과평가_기업팀업무분장_계열업체정보(2011.06.13)" xfId="4202" xr:uid="{00000000-0005-0000-0000-000052300000}"/>
    <cellStyle name="_각종사용양식(고객만족팀)_정안왜관 성과평가_업무분장_지방_시화공단팀" xfId="4203" xr:uid="{00000000-0005-0000-0000-000053300000}"/>
    <cellStyle name="_각종사용양식(고객만족팀)_정안왜관 성과평가_업무분장_지방_시화공단팀_계열업체정보(2011.06.13)" xfId="4204" xr:uid="{00000000-0005-0000-0000-000054300000}"/>
    <cellStyle name="_각종사용양식(고객만족팀)_정안왜관 성과평가_업무분장표" xfId="4205" xr:uid="{00000000-0005-0000-0000-000055300000}"/>
    <cellStyle name="_각종사용양식(고객만족팀)_정안왜관 성과평가_업무분장표_계열업체정보(2011.06.13)" xfId="4206" xr:uid="{00000000-0005-0000-0000-000056300000}"/>
    <cellStyle name="_각종사용양식(고객만족팀)_정안왜관 성과평가_정안평택 성과평가" xfId="4207" xr:uid="{00000000-0005-0000-0000-000057300000}"/>
    <cellStyle name="_각종사용양식(고객만족팀)_정안왜관 성과평가_정안평택 성과평가_기업팀업무분장" xfId="4208" xr:uid="{00000000-0005-0000-0000-000058300000}"/>
    <cellStyle name="_각종사용양식(고객만족팀)_정안왜관 성과평가_정안평택 성과평가_기업팀업무분장_계열업체정보(2011.06.13)" xfId="4209" xr:uid="{00000000-0005-0000-0000-000059300000}"/>
    <cellStyle name="_각종사용양식(고객만족팀)_정안왜관 성과평가_정안평택 성과평가_업무분장_지방_시화공단팀" xfId="4210" xr:uid="{00000000-0005-0000-0000-00005A300000}"/>
    <cellStyle name="_각종사용양식(고객만족팀)_정안왜관 성과평가_정안평택 성과평가_업무분장_지방_시화공단팀_계열업체정보(2011.06.13)" xfId="4211" xr:uid="{00000000-0005-0000-0000-00005B300000}"/>
    <cellStyle name="_각종사용양식(고객만족팀)_정안왜관 성과평가_정안평택 성과평가_업무분장표" xfId="4212" xr:uid="{00000000-0005-0000-0000-00005C300000}"/>
    <cellStyle name="_각종사용양식(고객만족팀)_정안왜관 성과평가_정안평택 성과평가_업무분장표_계열업체정보(2011.06.13)" xfId="4213" xr:uid="{00000000-0005-0000-0000-00005D300000}"/>
    <cellStyle name="_간석동실행" xfId="4214" xr:uid="{00000000-0005-0000-0000-00005E300000}"/>
    <cellStyle name="_간석동실행(확정)" xfId="4215" xr:uid="{00000000-0005-0000-0000-00005F300000}"/>
    <cellStyle name="_간석동현장관리비(alt3-2)1021" xfId="4216" xr:uid="{00000000-0005-0000-0000-000060300000}"/>
    <cellStyle name="_간접비(01.09.28-변경내용포함)" xfId="4217" xr:uid="{00000000-0005-0000-0000-000061300000}"/>
    <cellStyle name="_감독원용재무제표0606" xfId="4218" xr:uid="{00000000-0005-0000-0000-000062300000}"/>
    <cellStyle name="-_감사절차지시서-2003년1(1)" xfId="4219" xr:uid="{00000000-0005-0000-0000-000063300000}"/>
    <cellStyle name="-_감사절차지시서-2003년1(1) 2" xfId="24177" xr:uid="{00000000-0005-0000-0000-000064300000}"/>
    <cellStyle name="-_감사절차지시서-2003년1(1)_04년 중간(04.12.9)" xfId="4220" xr:uid="{00000000-0005-0000-0000-000065300000}"/>
    <cellStyle name="-_감사절차지시서-2003년1(1)_04년 중간(04.12.9) 2" xfId="24178" xr:uid="{00000000-0005-0000-0000-000066300000}"/>
    <cellStyle name="-_감사절차지시서-2003년1(1)_interim(PAY ROLL)" xfId="4221" xr:uid="{00000000-0005-0000-0000-000067300000}"/>
    <cellStyle name="-_감사절차지시서-2003년1(1)_interim(PAY ROLL) 2" xfId="24179" xr:uid="{00000000-0005-0000-0000-000068300000}"/>
    <cellStyle name="-_감사절차지시서-2003년1(1)_interim-PAY ROLL" xfId="4222" xr:uid="{00000000-0005-0000-0000-000069300000}"/>
    <cellStyle name="-_감사절차지시서-2003년1(1)_interim-PAY ROLL 2" xfId="24180" xr:uid="{00000000-0005-0000-0000-00006A300000}"/>
    <cellStyle name="-_감사절차지시서-jonghari" xfId="4223" xr:uid="{00000000-0005-0000-0000-00006B300000}"/>
    <cellStyle name="-_감사절차지시서-jonghari 2" xfId="24181" xr:uid="{00000000-0005-0000-0000-00006C300000}"/>
    <cellStyle name="-_감사절차지시서-jonghari_04년 중간(04.12.9)" xfId="4224" xr:uid="{00000000-0005-0000-0000-00006D300000}"/>
    <cellStyle name="-_감사절차지시서-jonghari_04년 중간(04.12.9) 2" xfId="24182" xr:uid="{00000000-0005-0000-0000-00006E300000}"/>
    <cellStyle name="-_감사절차지시서-jonghari_interim(PAY ROLL)" xfId="4225" xr:uid="{00000000-0005-0000-0000-00006F300000}"/>
    <cellStyle name="-_감사절차지시서-jonghari_interim(PAY ROLL) 2" xfId="24183" xr:uid="{00000000-0005-0000-0000-000070300000}"/>
    <cellStyle name="-_감사절차지시서-jonghari_interim-PAY ROLL" xfId="4226" xr:uid="{00000000-0005-0000-0000-000071300000}"/>
    <cellStyle name="-_감사절차지시서-jonghari_interim-PAY ROLL 2" xfId="24184" xr:uid="{00000000-0005-0000-0000-000072300000}"/>
    <cellStyle name="_감사조서(2001)_링스텍" xfId="4227" xr:uid="{00000000-0005-0000-0000-000073300000}"/>
    <cellStyle name="_감사조서(2001)_링스텍_감사조서(2001)_링스텍_기말" xfId="4228" xr:uid="{00000000-0005-0000-0000-000074300000}"/>
    <cellStyle name="_감사조서(2001)_링스텍_감사조서(2001)_링스텍_기말_서원양행-2002 FS - 양애리" xfId="4229" xr:uid="{00000000-0005-0000-0000-000075300000}"/>
    <cellStyle name="_감사조서(2001)_링스텍_기말" xfId="4230" xr:uid="{00000000-0005-0000-0000-000076300000}"/>
    <cellStyle name="_감사조서(2001)_링스텍_기말_서원양행-2002 FS - 양애리" xfId="4231" xr:uid="{00000000-0005-0000-0000-000077300000}"/>
    <cellStyle name="_감사조서(2001)_링스텍_서원양행-2002 FS - 양애리" xfId="4232" xr:uid="{00000000-0005-0000-0000-000078300000}"/>
    <cellStyle name="_감사조서(링스텍2000)" xfId="4233" xr:uid="{00000000-0005-0000-0000-000079300000}"/>
    <cellStyle name="_감사조서(링스텍2000)_2001_FS_법인세비용 반영전" xfId="4234" xr:uid="{00000000-0005-0000-0000-00007A300000}"/>
    <cellStyle name="_감사조서(링스텍2000)_2001_FS_법인세비용 반영전_2002_반기검토-삼건베리클" xfId="4235" xr:uid="{00000000-0005-0000-0000-00007B300000}"/>
    <cellStyle name="_감사조서(링스텍2000)_2001_FS_법인세비용 반영전_삼건베리클-2002년반기-정준형" xfId="4236" xr:uid="{00000000-0005-0000-0000-00007C300000}"/>
    <cellStyle name="_감사조서(링스텍2000)_2001_FS_법인세비용 반영전_서원양행-2002 FS - 양애리" xfId="4237" xr:uid="{00000000-0005-0000-0000-00007D300000}"/>
    <cellStyle name="_감사조서(링스텍2000)_Book1" xfId="4238" xr:uid="{00000000-0005-0000-0000-00007E300000}"/>
    <cellStyle name="_감사조서(링스텍2000)_Book1_2001_FS_법인세비용 반영전" xfId="4239" xr:uid="{00000000-0005-0000-0000-00007F300000}"/>
    <cellStyle name="_감사조서(링스텍2000)_Book1_2001_FS_법인세비용 반영전_2002_반기검토-삼건베리클" xfId="4240" xr:uid="{00000000-0005-0000-0000-000080300000}"/>
    <cellStyle name="_감사조서(링스텍2000)_Book1_2001_FS_법인세비용 반영전_삼건베리클-2002년반기-정준형" xfId="4241" xr:uid="{00000000-0005-0000-0000-000081300000}"/>
    <cellStyle name="_감사조서(링스텍2000)_Book1_2001_FS_법인세비용 반영전_서원양행-2002 FS - 양애리" xfId="4242" xr:uid="{00000000-0005-0000-0000-000082300000}"/>
    <cellStyle name="_감사조서(링스텍2000)_Book1_leadsheet-나래" xfId="4243" xr:uid="{00000000-0005-0000-0000-000083300000}"/>
    <cellStyle name="_감사조서(링스텍2000)_Book1_서원양행-2002 FS - 양애리" xfId="4244" xr:uid="{00000000-0005-0000-0000-000084300000}"/>
    <cellStyle name="_감사조서(링스텍2000)_Book1_테코스(2001_기말감사)" xfId="4245" xr:uid="{00000000-0005-0000-0000-000085300000}"/>
    <cellStyle name="_감사조서(링스텍2000)_Book1_테코스(2001_기말감사)_2001_FS_법인세비용 반영전" xfId="4246" xr:uid="{00000000-0005-0000-0000-000086300000}"/>
    <cellStyle name="_감사조서(링스텍2000)_Book1_테코스(2001_기말감사)_2001_FS_법인세비용 반영전_2002_반기검토-삼건베리클" xfId="4247" xr:uid="{00000000-0005-0000-0000-000087300000}"/>
    <cellStyle name="_감사조서(링스텍2000)_Book1_테코스(2001_기말감사)_2001_FS_법인세비용 반영전_삼건베리클-2002년반기-정준형" xfId="4248" xr:uid="{00000000-0005-0000-0000-000088300000}"/>
    <cellStyle name="_감사조서(링스텍2000)_Book1_테코스(2001_기말감사)_2001_FS_법인세비용 반영전_서원양행-2002 FS - 양애리" xfId="4249" xr:uid="{00000000-0005-0000-0000-000089300000}"/>
    <cellStyle name="_감사조서(링스텍2000)_Book1_테코스(2001_기말감사)_서원양행-2002 FS - 양애리" xfId="4250" xr:uid="{00000000-0005-0000-0000-00008A300000}"/>
    <cellStyle name="_감사조서(링스텍2000)_Book1_테코스(2001_기말감사)_테코스_2001_기말" xfId="4251" xr:uid="{00000000-0005-0000-0000-00008B300000}"/>
    <cellStyle name="_감사조서(링스텍2000)_Book1_테코스(2001_기말감사)_테코스_2001_기말_2001_FS_법인세비용 반영전" xfId="4252" xr:uid="{00000000-0005-0000-0000-00008C300000}"/>
    <cellStyle name="_감사조서(링스텍2000)_Book1_테코스(2001_기말감사)_테코스_2001_기말_2001_FS_법인세비용 반영전_2002_반기검토-삼건베리클" xfId="4253" xr:uid="{00000000-0005-0000-0000-00008D300000}"/>
    <cellStyle name="_감사조서(링스텍2000)_Book1_테코스(2001_기말감사)_테코스_2001_기말_2001_FS_법인세비용 반영전_삼건베리클-2002년반기-정준형" xfId="4254" xr:uid="{00000000-0005-0000-0000-00008E300000}"/>
    <cellStyle name="_감사조서(링스텍2000)_Book1_테코스(2001_기말감사)_테코스_2001_기말_2001_FS_법인세비용 반영전_서원양행-2002 FS - 양애리" xfId="4255" xr:uid="{00000000-0005-0000-0000-00008F300000}"/>
    <cellStyle name="_감사조서(링스텍2000)_Book1_테코스(2001_기말감사)_테코스_2001_기말_서원양행-2002 FS - 양애리" xfId="4256" xr:uid="{00000000-0005-0000-0000-000090300000}"/>
    <cellStyle name="_감사조서(링스텍2000)_Book1_페타 Leadschedule2001-final" xfId="4257" xr:uid="{00000000-0005-0000-0000-000091300000}"/>
    <cellStyle name="_감사조서(링스텍2000)_imm창투기말" xfId="4258" xr:uid="{00000000-0005-0000-0000-000092300000}"/>
    <cellStyle name="_감사조서(링스텍2000)_leadsheet-나래" xfId="4259" xr:uid="{00000000-0005-0000-0000-000093300000}"/>
    <cellStyle name="_감사조서(링스텍2000)_감사조서(2001)_링스텍_기말" xfId="4260" xr:uid="{00000000-0005-0000-0000-000094300000}"/>
    <cellStyle name="_감사조서(링스텍2000)_감사조서(2001)_링스텍_기말_서원양행-2002 FS - 양애리" xfId="4261" xr:uid="{00000000-0005-0000-0000-000095300000}"/>
    <cellStyle name="_감사조서(링스텍2000)_링스텍lead schedule(2001년기말)-이덕근" xfId="4262" xr:uid="{00000000-0005-0000-0000-000096300000}"/>
    <cellStyle name="_감사조서(링스텍2000)_링스텍lead schedule(2001년기말)-이덕근_서원양행-2002 FS - 양애리" xfId="4263" xr:uid="{00000000-0005-0000-0000-000097300000}"/>
    <cellStyle name="_감사조서(링스텍2000)_반기-나래시스템(2001)" xfId="4264" xr:uid="{00000000-0005-0000-0000-000098300000}"/>
    <cellStyle name="_감사조서(링스텍2000)_반기-나래시스템(2001)_서원양행-2002 FS - 양애리" xfId="4265" xr:uid="{00000000-0005-0000-0000-000099300000}"/>
    <cellStyle name="_감사조서(링스텍2000)_서원양행-2002 FS - 양애리" xfId="4266" xr:uid="{00000000-0005-0000-0000-00009A300000}"/>
    <cellStyle name="_감사조서(링스텍2000)_워커힐_2001_기말" xfId="4267" xr:uid="{00000000-0005-0000-0000-00009B300000}"/>
    <cellStyle name="_감사조서(링스텍2000)_워커힐_2001_기말_서원양행-2002 FS - 양애리" xfId="4268" xr:uid="{00000000-0005-0000-0000-00009C300000}"/>
    <cellStyle name="_감사조서(링스텍2000)_워커힐_2001_반기검토" xfId="4269" xr:uid="{00000000-0005-0000-0000-00009D300000}"/>
    <cellStyle name="_감사조서(링스텍2000)_워커힐_2001_반기검토_서원양행-2002 FS - 양애리" xfId="4270" xr:uid="{00000000-0005-0000-0000-00009E300000}"/>
    <cellStyle name="_감사조서(링스텍2000)_워커힐_2001_반기재무제표4" xfId="4271" xr:uid="{00000000-0005-0000-0000-00009F300000}"/>
    <cellStyle name="_감사조서(링스텍2000)_워커힐_2001_반기재무제표4_서원양행-2002 FS - 양애리" xfId="4272" xr:uid="{00000000-0005-0000-0000-0000A0300000}"/>
    <cellStyle name="_감사조서(링스텍2000)_인네트_2001_기말" xfId="4273" xr:uid="{00000000-0005-0000-0000-0000A1300000}"/>
    <cellStyle name="_감사조서(링스텍2000)_인네트_2001_기말_서원양행-2002 FS - 양애리" xfId="4274" xr:uid="{00000000-0005-0000-0000-0000A2300000}"/>
    <cellStyle name="_감사조서(링스텍2000)_인네트_2001_기말감사" xfId="4275" xr:uid="{00000000-0005-0000-0000-0000A3300000}"/>
    <cellStyle name="_감사조서(링스텍2000)_인네트_2001_기말감사_2001_FS_법인세비용 반영전" xfId="4276" xr:uid="{00000000-0005-0000-0000-0000A4300000}"/>
    <cellStyle name="_감사조서(링스텍2000)_인네트_2001_기말감사_2001_FS_법인세비용 반영전_2002_반기검토-삼건베리클" xfId="4277" xr:uid="{00000000-0005-0000-0000-0000A5300000}"/>
    <cellStyle name="_감사조서(링스텍2000)_인네트_2001_기말감사_2001_FS_법인세비용 반영전_삼건베리클-2002년반기-정준형" xfId="4278" xr:uid="{00000000-0005-0000-0000-0000A6300000}"/>
    <cellStyle name="_감사조서(링스텍2000)_인네트_2001_기말감사_2001_FS_법인세비용 반영전_서원양행-2002 FS - 양애리" xfId="4279" xr:uid="{00000000-0005-0000-0000-0000A7300000}"/>
    <cellStyle name="_감사조서(링스텍2000)_인네트_2001_기말감사_서원양행-2002 FS - 양애리" xfId="4280" xr:uid="{00000000-0005-0000-0000-0000A8300000}"/>
    <cellStyle name="_감사조서(링스텍2000)_인네트_2001_기말감사_테코스(2001_기말감사)" xfId="4281" xr:uid="{00000000-0005-0000-0000-0000A9300000}"/>
    <cellStyle name="_감사조서(링스텍2000)_인네트_2001_기말감사_테코스(2001_기말감사)_2001_FS_법인세비용 반영전" xfId="4282" xr:uid="{00000000-0005-0000-0000-0000AA300000}"/>
    <cellStyle name="_감사조서(링스텍2000)_인네트_2001_기말감사_테코스(2001_기말감사)_2001_FS_법인세비용 반영전_2002_반기검토-삼건베리클" xfId="4283" xr:uid="{00000000-0005-0000-0000-0000AB300000}"/>
    <cellStyle name="_감사조서(링스텍2000)_인네트_2001_기말감사_테코스(2001_기말감사)_2001_FS_법인세비용 반영전_삼건베리클-2002년반기-정준형" xfId="4284" xr:uid="{00000000-0005-0000-0000-0000AC300000}"/>
    <cellStyle name="_감사조서(링스텍2000)_인네트_2001_기말감사_테코스(2001_기말감사)_2001_FS_법인세비용 반영전_서원양행-2002 FS - 양애리" xfId="4285" xr:uid="{00000000-0005-0000-0000-0000AD300000}"/>
    <cellStyle name="_감사조서(링스텍2000)_인네트_2001_기말감사_테코스(2001_기말감사)_서원양행-2002 FS - 양애리" xfId="4286" xr:uid="{00000000-0005-0000-0000-0000AE300000}"/>
    <cellStyle name="_감사조서(링스텍2000)_인네트_2001_기말감사_테코스(2001_기말감사)_테코스_2001_기말" xfId="4287" xr:uid="{00000000-0005-0000-0000-0000AF300000}"/>
    <cellStyle name="_감사조서(링스텍2000)_인네트_2001_기말감사_테코스(2001_기말감사)_테코스_2001_기말_2001_FS_법인세비용 반영전" xfId="4288" xr:uid="{00000000-0005-0000-0000-0000B0300000}"/>
    <cellStyle name="_감사조서(링스텍2000)_인네트_2001_기말감사_테코스(2001_기말감사)_테코스_2001_기말_2001_FS_법인세비용 반영전_2002_반기검토-삼건베리클" xfId="4289" xr:uid="{00000000-0005-0000-0000-0000B1300000}"/>
    <cellStyle name="_감사조서(링스텍2000)_인네트_2001_기말감사_테코스(2001_기말감사)_테코스_2001_기말_2001_FS_법인세비용 반영전_삼건베리클-2002년반기-정준형" xfId="4290" xr:uid="{00000000-0005-0000-0000-0000B2300000}"/>
    <cellStyle name="_감사조서(링스텍2000)_인네트_2001_기말감사_테코스(2001_기말감사)_테코스_2001_기말_2001_FS_법인세비용 반영전_서원양행-2002 FS - 양애리" xfId="4291" xr:uid="{00000000-0005-0000-0000-0000B3300000}"/>
    <cellStyle name="_감사조서(링스텍2000)_인네트_2001_기말감사_테코스(2001_기말감사)_테코스_2001_기말_서원양행-2002 FS - 양애리" xfId="4292" xr:uid="{00000000-0005-0000-0000-0000B4300000}"/>
    <cellStyle name="_감사조서(링스텍2000)_인네트_2001_반기검토(최종본2)" xfId="4293" xr:uid="{00000000-0005-0000-0000-0000B5300000}"/>
    <cellStyle name="_감사조서(링스텍2000)_인네트_2001_반기검토(최종본2)_서원양행-2002 FS - 양애리" xfId="4294" xr:uid="{00000000-0005-0000-0000-0000B6300000}"/>
    <cellStyle name="_감사조서(링스텍2000)_테코스(2001_반기검토)" xfId="4295" xr:uid="{00000000-0005-0000-0000-0000B7300000}"/>
    <cellStyle name="_감사조서(링스텍2000)_테코스(2001_반기검토)_2001_FS_법인세비용 반영전" xfId="4296" xr:uid="{00000000-0005-0000-0000-0000B8300000}"/>
    <cellStyle name="_감사조서(링스텍2000)_테코스(2001_반기검토)_2001_FS_법인세비용 반영전_2002_반기검토-삼건베리클" xfId="4297" xr:uid="{00000000-0005-0000-0000-0000B9300000}"/>
    <cellStyle name="_감사조서(링스텍2000)_테코스(2001_반기검토)_2001_FS_법인세비용 반영전_삼건베리클-2002년반기-정준형" xfId="4298" xr:uid="{00000000-0005-0000-0000-0000BA300000}"/>
    <cellStyle name="_감사조서(링스텍2000)_테코스(2001_반기검토)_2001_FS_법인세비용 반영전_서원양행-2002 FS - 양애리" xfId="4299" xr:uid="{00000000-0005-0000-0000-0000BB300000}"/>
    <cellStyle name="_감사조서(링스텍2000)_테코스(2001_반기검토)_leadsheet-나래" xfId="4300" xr:uid="{00000000-0005-0000-0000-0000BC300000}"/>
    <cellStyle name="_감사조서(링스텍2000)_테코스(2001_반기검토)_서원양행-2002 FS - 양애리" xfId="4301" xr:uid="{00000000-0005-0000-0000-0000BD300000}"/>
    <cellStyle name="_감사조서(링스텍2000)_테코스(2001_반기검토)_재무제표관련_테코스_2001" xfId="4302" xr:uid="{00000000-0005-0000-0000-0000BE300000}"/>
    <cellStyle name="_감사조서(링스텍2000)_테코스(2001_반기검토)_재무제표관련_테코스_2001_서원양행-2002 FS - 양애리" xfId="4303" xr:uid="{00000000-0005-0000-0000-0000BF300000}"/>
    <cellStyle name="_감사조서(링스텍2000)_테코스(2001_반기검토)_테코스(2001_기말감사)" xfId="4304" xr:uid="{00000000-0005-0000-0000-0000C0300000}"/>
    <cellStyle name="_감사조서(링스텍2000)_테코스(2001_반기검토)_테코스(2001_기말감사)_2001_FS_법인세비용 반영전" xfId="4305" xr:uid="{00000000-0005-0000-0000-0000C1300000}"/>
    <cellStyle name="_감사조서(링스텍2000)_테코스(2001_반기검토)_테코스(2001_기말감사)_2001_FS_법인세비용 반영전_2002_반기검토-삼건베리클" xfId="4306" xr:uid="{00000000-0005-0000-0000-0000C2300000}"/>
    <cellStyle name="_감사조서(링스텍2000)_테코스(2001_반기검토)_테코스(2001_기말감사)_2001_FS_법인세비용 반영전_삼건베리클-2002년반기-정준형" xfId="4307" xr:uid="{00000000-0005-0000-0000-0000C3300000}"/>
    <cellStyle name="_감사조서(링스텍2000)_테코스(2001_반기검토)_테코스(2001_기말감사)_2001_FS_법인세비용 반영전_서원양행-2002 FS - 양애리" xfId="4308" xr:uid="{00000000-0005-0000-0000-0000C4300000}"/>
    <cellStyle name="_감사조서(링스텍2000)_테코스(2001_반기검토)_테코스(2001_기말감사)_서원양행-2002 FS - 양애리" xfId="4309" xr:uid="{00000000-0005-0000-0000-0000C5300000}"/>
    <cellStyle name="_감사조서(링스텍2000)_테코스(2001_반기검토)_테코스(2001_기말감사)_테코스_2001_기말" xfId="4310" xr:uid="{00000000-0005-0000-0000-0000C6300000}"/>
    <cellStyle name="_감사조서(링스텍2000)_테코스(2001_반기검토)_테코스(2001_기말감사)_테코스_2001_기말_2001_FS_법인세비용 반영전" xfId="4311" xr:uid="{00000000-0005-0000-0000-0000C7300000}"/>
    <cellStyle name="_감사조서(링스텍2000)_테코스(2001_반기검토)_테코스(2001_기말감사)_테코스_2001_기말_2001_FS_법인세비용 반영전_2002_반기검토-삼건베리클" xfId="4312" xr:uid="{00000000-0005-0000-0000-0000C8300000}"/>
    <cellStyle name="_감사조서(링스텍2000)_테코스(2001_반기검토)_테코스(2001_기말감사)_테코스_2001_기말_2001_FS_법인세비용 반영전_삼건베리클-2002년반기-정준형" xfId="4313" xr:uid="{00000000-0005-0000-0000-0000C9300000}"/>
    <cellStyle name="_감사조서(링스텍2000)_테코스(2001_반기검토)_테코스(2001_기말감사)_테코스_2001_기말_2001_FS_법인세비용 반영전_서원양행-2002 FS - 양애리" xfId="4314" xr:uid="{00000000-0005-0000-0000-0000CA300000}"/>
    <cellStyle name="_감사조서(링스텍2000)_테코스(2001_반기검토)_테코스(2001_기말감사)_테코스_2001_기말_서원양행-2002 FS - 양애리" xfId="4315" xr:uid="{00000000-0005-0000-0000-0000CB300000}"/>
    <cellStyle name="_감사조서(링스텍2000)_테코스(2001_반기검토)_페타 Leadschedule2001-final" xfId="4316" xr:uid="{00000000-0005-0000-0000-0000CC300000}"/>
    <cellStyle name="_감사조서(링스텍2000)_테코스_2001_기말" xfId="4317" xr:uid="{00000000-0005-0000-0000-0000CD300000}"/>
    <cellStyle name="_감사조서(링스텍2000)_테코스_2001_기말_2001_FS_법인세비용 반영전" xfId="4318" xr:uid="{00000000-0005-0000-0000-0000CE300000}"/>
    <cellStyle name="_감사조서(링스텍2000)_테코스_2001_기말_2001_FS_법인세비용 반영전_2002_반기검토-삼건베리클" xfId="4319" xr:uid="{00000000-0005-0000-0000-0000CF300000}"/>
    <cellStyle name="_감사조서(링스텍2000)_테코스_2001_기말_2001_FS_법인세비용 반영전_삼건베리클-2002년반기-정준형" xfId="4320" xr:uid="{00000000-0005-0000-0000-0000D0300000}"/>
    <cellStyle name="_감사조서(링스텍2000)_테코스_2001_기말_2001_FS_법인세비용 반영전_서원양행-2002 FS - 양애리" xfId="4321" xr:uid="{00000000-0005-0000-0000-0000D1300000}"/>
    <cellStyle name="_감사조서(링스텍2000)_테코스_2001_기말_서원양행-2002 FS - 양애리" xfId="4322" xr:uid="{00000000-0005-0000-0000-0000D2300000}"/>
    <cellStyle name="_감사조서(링스텍2000)_페타 Leadschedule2001-final" xfId="4323" xr:uid="{00000000-0005-0000-0000-0000D3300000}"/>
    <cellStyle name="_감사조서(표준)" xfId="4324" xr:uid="{00000000-0005-0000-0000-0000D4300000}"/>
    <cellStyle name="_감사조서(표준)_2001_FS_법인세비용 반영전" xfId="4325" xr:uid="{00000000-0005-0000-0000-0000D5300000}"/>
    <cellStyle name="_감사조서(표준)_2001_FS_법인세비용 반영전_2002_반기검토-삼건베리클" xfId="4326" xr:uid="{00000000-0005-0000-0000-0000D6300000}"/>
    <cellStyle name="_감사조서(표준)_2001_FS_법인세비용 반영전_삼건베리클-2002년반기-정준형" xfId="4327" xr:uid="{00000000-0005-0000-0000-0000D7300000}"/>
    <cellStyle name="_감사조서(표준)_2001_FS_법인세비용 반영전_서원양행-2002 FS - 양애리" xfId="4328" xr:uid="{00000000-0005-0000-0000-0000D8300000}"/>
    <cellStyle name="_감사조서(표준)_Book1" xfId="4329" xr:uid="{00000000-0005-0000-0000-0000D9300000}"/>
    <cellStyle name="_감사조서(표준)_Book1_2001_FS_법인세비용 반영전" xfId="4330" xr:uid="{00000000-0005-0000-0000-0000DA300000}"/>
    <cellStyle name="_감사조서(표준)_Book1_2001_FS_법인세비용 반영전_2002_반기검토-삼건베리클" xfId="4331" xr:uid="{00000000-0005-0000-0000-0000DB300000}"/>
    <cellStyle name="_감사조서(표준)_Book1_2001_FS_법인세비용 반영전_삼건베리클-2002년반기-정준형" xfId="4332" xr:uid="{00000000-0005-0000-0000-0000DC300000}"/>
    <cellStyle name="_감사조서(표준)_Book1_2001_FS_법인세비용 반영전_서원양행-2002 FS - 양애리" xfId="4333" xr:uid="{00000000-0005-0000-0000-0000DD300000}"/>
    <cellStyle name="_감사조서(표준)_Book1_leadsheet-나래" xfId="4334" xr:uid="{00000000-0005-0000-0000-0000DE300000}"/>
    <cellStyle name="_감사조서(표준)_Book1_서원양행-2002 FS - 양애리" xfId="4335" xr:uid="{00000000-0005-0000-0000-0000DF300000}"/>
    <cellStyle name="_감사조서(표준)_Book1_테코스(2001_기말감사)" xfId="4336" xr:uid="{00000000-0005-0000-0000-0000E0300000}"/>
    <cellStyle name="_감사조서(표준)_Book1_테코스(2001_기말감사)_2001_FS_법인세비용 반영전" xfId="4337" xr:uid="{00000000-0005-0000-0000-0000E1300000}"/>
    <cellStyle name="_감사조서(표준)_Book1_테코스(2001_기말감사)_2001_FS_법인세비용 반영전_2002_반기검토-삼건베리클" xfId="4338" xr:uid="{00000000-0005-0000-0000-0000E2300000}"/>
    <cellStyle name="_감사조서(표준)_Book1_테코스(2001_기말감사)_2001_FS_법인세비용 반영전_삼건베리클-2002년반기-정준형" xfId="4339" xr:uid="{00000000-0005-0000-0000-0000E3300000}"/>
    <cellStyle name="_감사조서(표준)_Book1_테코스(2001_기말감사)_2001_FS_법인세비용 반영전_서원양행-2002 FS - 양애리" xfId="4340" xr:uid="{00000000-0005-0000-0000-0000E4300000}"/>
    <cellStyle name="_감사조서(표준)_Book1_테코스(2001_기말감사)_서원양행-2002 FS - 양애리" xfId="4341" xr:uid="{00000000-0005-0000-0000-0000E5300000}"/>
    <cellStyle name="_감사조서(표준)_Book1_테코스(2001_기말감사)_테코스_2001_기말" xfId="4342" xr:uid="{00000000-0005-0000-0000-0000E6300000}"/>
    <cellStyle name="_감사조서(표준)_Book1_테코스(2001_기말감사)_테코스_2001_기말_2001_FS_법인세비용 반영전" xfId="4343" xr:uid="{00000000-0005-0000-0000-0000E7300000}"/>
    <cellStyle name="_감사조서(표준)_Book1_테코스(2001_기말감사)_테코스_2001_기말_2001_FS_법인세비용 반영전_2002_반기검토-삼건베리클" xfId="4344" xr:uid="{00000000-0005-0000-0000-0000E8300000}"/>
    <cellStyle name="_감사조서(표준)_Book1_테코스(2001_기말감사)_테코스_2001_기말_2001_FS_법인세비용 반영전_삼건베리클-2002년반기-정준형" xfId="4345" xr:uid="{00000000-0005-0000-0000-0000E9300000}"/>
    <cellStyle name="_감사조서(표준)_Book1_테코스(2001_기말감사)_테코스_2001_기말_2001_FS_법인세비용 반영전_서원양행-2002 FS - 양애리" xfId="4346" xr:uid="{00000000-0005-0000-0000-0000EA300000}"/>
    <cellStyle name="_감사조서(표준)_Book1_테코스(2001_기말감사)_테코스_2001_기말_서원양행-2002 FS - 양애리" xfId="4347" xr:uid="{00000000-0005-0000-0000-0000EB300000}"/>
    <cellStyle name="_감사조서(표준)_Book1_페타 Leadschedule2001-final" xfId="4348" xr:uid="{00000000-0005-0000-0000-0000EC300000}"/>
    <cellStyle name="_감사조서(표준)_imm창투기말" xfId="4349" xr:uid="{00000000-0005-0000-0000-0000ED300000}"/>
    <cellStyle name="_감사조서(표준)_leadsheet-나래" xfId="4350" xr:uid="{00000000-0005-0000-0000-0000EE300000}"/>
    <cellStyle name="_감사조서(표준)_감사조서(2001)_링스텍_기말" xfId="4351" xr:uid="{00000000-0005-0000-0000-0000EF300000}"/>
    <cellStyle name="_감사조서(표준)_감사조서(2001)_링스텍_기말_서원양행-2002 FS - 양애리" xfId="4352" xr:uid="{00000000-0005-0000-0000-0000F0300000}"/>
    <cellStyle name="_감사조서(표준)_링스텍lead schedule(2001년기말)-이덕근" xfId="4353" xr:uid="{00000000-0005-0000-0000-0000F1300000}"/>
    <cellStyle name="_감사조서(표준)_링스텍lead schedule(2001년기말)-이덕근_서원양행-2002 FS - 양애리" xfId="4354" xr:uid="{00000000-0005-0000-0000-0000F2300000}"/>
    <cellStyle name="_감사조서(표준)_반기-나래시스템(2001)" xfId="4355" xr:uid="{00000000-0005-0000-0000-0000F3300000}"/>
    <cellStyle name="_감사조서(표준)_반기-나래시스템(2001)_서원양행-2002 FS - 양애리" xfId="4356" xr:uid="{00000000-0005-0000-0000-0000F4300000}"/>
    <cellStyle name="_감사조서(표준)_서원양행-2002 FS - 양애리" xfId="4357" xr:uid="{00000000-0005-0000-0000-0000F5300000}"/>
    <cellStyle name="_감사조서(표준)_워커힐_2001_기말" xfId="4358" xr:uid="{00000000-0005-0000-0000-0000F6300000}"/>
    <cellStyle name="_감사조서(표준)_워커힐_2001_기말_서원양행-2002 FS - 양애리" xfId="4359" xr:uid="{00000000-0005-0000-0000-0000F7300000}"/>
    <cellStyle name="_감사조서(표준)_워커힐_2001_반기검토" xfId="4360" xr:uid="{00000000-0005-0000-0000-0000F8300000}"/>
    <cellStyle name="_감사조서(표준)_워커힐_2001_반기검토_서원양행-2002 FS - 양애리" xfId="4361" xr:uid="{00000000-0005-0000-0000-0000F9300000}"/>
    <cellStyle name="_감사조서(표준)_워커힐_2001_반기재무제표4" xfId="4362" xr:uid="{00000000-0005-0000-0000-0000FA300000}"/>
    <cellStyle name="_감사조서(표준)_워커힐_2001_반기재무제표4_서원양행-2002 FS - 양애리" xfId="4363" xr:uid="{00000000-0005-0000-0000-0000FB300000}"/>
    <cellStyle name="_감사조서(표준)_인네트_2001_기말" xfId="4364" xr:uid="{00000000-0005-0000-0000-0000FC300000}"/>
    <cellStyle name="_감사조서(표준)_인네트_2001_기말_서원양행-2002 FS - 양애리" xfId="4365" xr:uid="{00000000-0005-0000-0000-0000FD300000}"/>
    <cellStyle name="_감사조서(표준)_인네트_2001_기말감사" xfId="4366" xr:uid="{00000000-0005-0000-0000-0000FE300000}"/>
    <cellStyle name="_감사조서(표준)_인네트_2001_기말감사_2001_FS_법인세비용 반영전" xfId="4367" xr:uid="{00000000-0005-0000-0000-0000FF300000}"/>
    <cellStyle name="_감사조서(표준)_인네트_2001_기말감사_2001_FS_법인세비용 반영전_2002_반기검토-삼건베리클" xfId="4368" xr:uid="{00000000-0005-0000-0000-000000310000}"/>
    <cellStyle name="_감사조서(표준)_인네트_2001_기말감사_2001_FS_법인세비용 반영전_삼건베리클-2002년반기-정준형" xfId="4369" xr:uid="{00000000-0005-0000-0000-000001310000}"/>
    <cellStyle name="_감사조서(표준)_인네트_2001_기말감사_2001_FS_법인세비용 반영전_서원양행-2002 FS - 양애리" xfId="4370" xr:uid="{00000000-0005-0000-0000-000002310000}"/>
    <cellStyle name="_감사조서(표준)_인네트_2001_기말감사_서원양행-2002 FS - 양애리" xfId="4371" xr:uid="{00000000-0005-0000-0000-000003310000}"/>
    <cellStyle name="_감사조서(표준)_인네트_2001_기말감사_테코스(2001_기말감사)" xfId="4372" xr:uid="{00000000-0005-0000-0000-000004310000}"/>
    <cellStyle name="_감사조서(표준)_인네트_2001_기말감사_테코스(2001_기말감사)_2001_FS_법인세비용 반영전" xfId="4373" xr:uid="{00000000-0005-0000-0000-000005310000}"/>
    <cellStyle name="_감사조서(표준)_인네트_2001_기말감사_테코스(2001_기말감사)_2001_FS_법인세비용 반영전_2002_반기검토-삼건베리클" xfId="4374" xr:uid="{00000000-0005-0000-0000-000006310000}"/>
    <cellStyle name="_감사조서(표준)_인네트_2001_기말감사_테코스(2001_기말감사)_2001_FS_법인세비용 반영전_삼건베리클-2002년반기-정준형" xfId="4375" xr:uid="{00000000-0005-0000-0000-000007310000}"/>
    <cellStyle name="_감사조서(표준)_인네트_2001_기말감사_테코스(2001_기말감사)_2001_FS_법인세비용 반영전_서원양행-2002 FS - 양애리" xfId="4376" xr:uid="{00000000-0005-0000-0000-000008310000}"/>
    <cellStyle name="_감사조서(표준)_인네트_2001_기말감사_테코스(2001_기말감사)_서원양행-2002 FS - 양애리" xfId="4377" xr:uid="{00000000-0005-0000-0000-000009310000}"/>
    <cellStyle name="_감사조서(표준)_인네트_2001_기말감사_테코스(2001_기말감사)_테코스_2001_기말" xfId="4378" xr:uid="{00000000-0005-0000-0000-00000A310000}"/>
    <cellStyle name="_감사조서(표준)_인네트_2001_기말감사_테코스(2001_기말감사)_테코스_2001_기말_2001_FS_법인세비용 반영전" xfId="4379" xr:uid="{00000000-0005-0000-0000-00000B310000}"/>
    <cellStyle name="_감사조서(표준)_인네트_2001_기말감사_테코스(2001_기말감사)_테코스_2001_기말_2001_FS_법인세비용 반영전_2002_반기검토-삼건베리클" xfId="4380" xr:uid="{00000000-0005-0000-0000-00000C310000}"/>
    <cellStyle name="_감사조서(표준)_인네트_2001_기말감사_테코스(2001_기말감사)_테코스_2001_기말_2001_FS_법인세비용 반영전_삼건베리클-2002년반기-정준형" xfId="4381" xr:uid="{00000000-0005-0000-0000-00000D310000}"/>
    <cellStyle name="_감사조서(표준)_인네트_2001_기말감사_테코스(2001_기말감사)_테코스_2001_기말_2001_FS_법인세비용 반영전_서원양행-2002 FS - 양애리" xfId="4382" xr:uid="{00000000-0005-0000-0000-00000E310000}"/>
    <cellStyle name="_감사조서(표준)_인네트_2001_기말감사_테코스(2001_기말감사)_테코스_2001_기말_서원양행-2002 FS - 양애리" xfId="4383" xr:uid="{00000000-0005-0000-0000-00000F310000}"/>
    <cellStyle name="_감사조서(표준)_인네트_2001_반기검토(최종본2)" xfId="4384" xr:uid="{00000000-0005-0000-0000-000010310000}"/>
    <cellStyle name="_감사조서(표준)_인네트_2001_반기검토(최종본2)_서원양행-2002 FS - 양애리" xfId="4385" xr:uid="{00000000-0005-0000-0000-000011310000}"/>
    <cellStyle name="_감사조서(표준)_테코스(2001_반기검토)" xfId="4386" xr:uid="{00000000-0005-0000-0000-000012310000}"/>
    <cellStyle name="_감사조서(표준)_테코스(2001_반기검토)_2001_FS_법인세비용 반영전" xfId="4387" xr:uid="{00000000-0005-0000-0000-000013310000}"/>
    <cellStyle name="_감사조서(표준)_테코스(2001_반기검토)_2001_FS_법인세비용 반영전_2002_반기검토-삼건베리클" xfId="4388" xr:uid="{00000000-0005-0000-0000-000014310000}"/>
    <cellStyle name="_감사조서(표준)_테코스(2001_반기검토)_2001_FS_법인세비용 반영전_삼건베리클-2002년반기-정준형" xfId="4389" xr:uid="{00000000-0005-0000-0000-000015310000}"/>
    <cellStyle name="_감사조서(표준)_테코스(2001_반기검토)_2001_FS_법인세비용 반영전_서원양행-2002 FS - 양애리" xfId="4390" xr:uid="{00000000-0005-0000-0000-000016310000}"/>
    <cellStyle name="_감사조서(표준)_테코스(2001_반기검토)_leadsheet-나래" xfId="4391" xr:uid="{00000000-0005-0000-0000-000017310000}"/>
    <cellStyle name="_감사조서(표준)_테코스(2001_반기검토)_서원양행-2002 FS - 양애리" xfId="4392" xr:uid="{00000000-0005-0000-0000-000018310000}"/>
    <cellStyle name="_감사조서(표준)_테코스(2001_반기검토)_재무제표관련_테코스_2001" xfId="4393" xr:uid="{00000000-0005-0000-0000-000019310000}"/>
    <cellStyle name="_감사조서(표준)_테코스(2001_반기검토)_재무제표관련_테코스_2001_서원양행-2002 FS - 양애리" xfId="4394" xr:uid="{00000000-0005-0000-0000-00001A310000}"/>
    <cellStyle name="_감사조서(표준)_테코스(2001_반기검토)_테코스(2001_기말감사)" xfId="4395" xr:uid="{00000000-0005-0000-0000-00001B310000}"/>
    <cellStyle name="_감사조서(표준)_테코스(2001_반기검토)_테코스(2001_기말감사)_2001_FS_법인세비용 반영전" xfId="4396" xr:uid="{00000000-0005-0000-0000-00001C310000}"/>
    <cellStyle name="_감사조서(표준)_테코스(2001_반기검토)_테코스(2001_기말감사)_2001_FS_법인세비용 반영전_2002_반기검토-삼건베리클" xfId="4397" xr:uid="{00000000-0005-0000-0000-00001D310000}"/>
    <cellStyle name="_감사조서(표준)_테코스(2001_반기검토)_테코스(2001_기말감사)_2001_FS_법인세비용 반영전_삼건베리클-2002년반기-정준형" xfId="4398" xr:uid="{00000000-0005-0000-0000-00001E310000}"/>
    <cellStyle name="_감사조서(표준)_테코스(2001_반기검토)_테코스(2001_기말감사)_2001_FS_법인세비용 반영전_서원양행-2002 FS - 양애리" xfId="4399" xr:uid="{00000000-0005-0000-0000-00001F310000}"/>
    <cellStyle name="_감사조서(표준)_테코스(2001_반기검토)_테코스(2001_기말감사)_서원양행-2002 FS - 양애리" xfId="4400" xr:uid="{00000000-0005-0000-0000-000020310000}"/>
    <cellStyle name="_감사조서(표준)_테코스(2001_반기검토)_테코스(2001_기말감사)_테코스_2001_기말" xfId="4401" xr:uid="{00000000-0005-0000-0000-000021310000}"/>
    <cellStyle name="_감사조서(표준)_테코스(2001_반기검토)_테코스(2001_기말감사)_테코스_2001_기말_2001_FS_법인세비용 반영전" xfId="4402" xr:uid="{00000000-0005-0000-0000-000022310000}"/>
    <cellStyle name="_감사조서(표준)_테코스(2001_반기검토)_테코스(2001_기말감사)_테코스_2001_기말_2001_FS_법인세비용 반영전_2002_반기검토-삼건베리클" xfId="4403" xr:uid="{00000000-0005-0000-0000-000023310000}"/>
    <cellStyle name="_감사조서(표준)_테코스(2001_반기검토)_테코스(2001_기말감사)_테코스_2001_기말_2001_FS_법인세비용 반영전_삼건베리클-2002년반기-정준형" xfId="4404" xr:uid="{00000000-0005-0000-0000-000024310000}"/>
    <cellStyle name="_감사조서(표준)_테코스(2001_반기검토)_테코스(2001_기말감사)_테코스_2001_기말_2001_FS_법인세비용 반영전_서원양행-2002 FS - 양애리" xfId="4405" xr:uid="{00000000-0005-0000-0000-000025310000}"/>
    <cellStyle name="_감사조서(표준)_테코스(2001_반기검토)_테코스(2001_기말감사)_테코스_2001_기말_서원양행-2002 FS - 양애리" xfId="4406" xr:uid="{00000000-0005-0000-0000-000026310000}"/>
    <cellStyle name="_감사조서(표준)_테코스(2001_반기검토)_페타 Leadschedule2001-final" xfId="4407" xr:uid="{00000000-0005-0000-0000-000027310000}"/>
    <cellStyle name="_감사조서(표준)_테코스_2001_기말" xfId="4408" xr:uid="{00000000-0005-0000-0000-000028310000}"/>
    <cellStyle name="_감사조서(표준)_테코스_2001_기말_2001_FS_법인세비용 반영전" xfId="4409" xr:uid="{00000000-0005-0000-0000-000029310000}"/>
    <cellStyle name="_감사조서(표준)_테코스_2001_기말_2001_FS_법인세비용 반영전_2002_반기검토-삼건베리클" xfId="4410" xr:uid="{00000000-0005-0000-0000-00002A310000}"/>
    <cellStyle name="_감사조서(표준)_테코스_2001_기말_2001_FS_법인세비용 반영전_삼건베리클-2002년반기-정준형" xfId="4411" xr:uid="{00000000-0005-0000-0000-00002B310000}"/>
    <cellStyle name="_감사조서(표준)_테코스_2001_기말_2001_FS_법인세비용 반영전_서원양행-2002 FS - 양애리" xfId="4412" xr:uid="{00000000-0005-0000-0000-00002C310000}"/>
    <cellStyle name="_감사조서(표준)_테코스_2001_기말_서원양행-2002 FS - 양애리" xfId="4413" xr:uid="{00000000-0005-0000-0000-00002D310000}"/>
    <cellStyle name="_감사조서(표준)_페타 Leadschedule2001-final" xfId="4414" xr:uid="{00000000-0005-0000-0000-00002E310000}"/>
    <cellStyle name="_감사조서00" xfId="4415" xr:uid="{00000000-0005-0000-0000-00002F310000}"/>
    <cellStyle name="_감사조서99-1" xfId="4416" xr:uid="{00000000-0005-0000-0000-000030310000}"/>
    <cellStyle name="_개략(프리미엄아울렛기준)" xfId="4417" xr:uid="{00000000-0005-0000-0000-000031310000}"/>
    <cellStyle name="_개략견적(동해천곡타워펠리스)" xfId="4418" xr:uid="{00000000-0005-0000-0000-000032310000}"/>
    <cellStyle name="_개략견적2차(040510)" xfId="4419" xr:uid="{00000000-0005-0000-0000-000033310000}"/>
    <cellStyle name="_개발비상각1" xfId="4420" xr:uid="{00000000-0005-0000-0000-000034310000}"/>
    <cellStyle name="_건미종합건설-081215" xfId="4421" xr:uid="{00000000-0005-0000-0000-000035310000}"/>
    <cellStyle name="_건미종합건설-081222-SYC" xfId="4422" xr:uid="{00000000-0005-0000-0000-000036310000}"/>
    <cellStyle name="_건미종합건설-090101-SYC" xfId="4423" xr:uid="{00000000-0005-0000-0000-000037310000}"/>
    <cellStyle name="_건미종합건설-090102-SYC" xfId="4424" xr:uid="{00000000-0005-0000-0000-000038310000}"/>
    <cellStyle name="_건미종합건설-계속기업" xfId="4425" xr:uid="{00000000-0005-0000-0000-000039310000}"/>
    <cellStyle name="_건미종합건설-계속기업_동창종합건재(20081126)_청산가치" xfId="4426" xr:uid="{00000000-0005-0000-0000-00003A310000}"/>
    <cellStyle name="_건미종합건설-계속기업_동창종합건재(20081126)_청산가치_동창종합건재(20081126)_청산가치" xfId="4427" xr:uid="{00000000-0005-0000-0000-00003B310000}"/>
    <cellStyle name="_건미종합건설-청산가치" xfId="4428" xr:uid="{00000000-0005-0000-0000-00003C310000}"/>
    <cellStyle name="_건미종합건설-청산가치_동창종합건재(20081126)_청산가치" xfId="4429" xr:uid="{00000000-0005-0000-0000-00003D310000}"/>
    <cellStyle name="_건미종합건설-청산가치_동창종합건재(20081126)_청산가치_동창종합건재(20081126)_청산가치" xfId="4430" xr:uid="{00000000-0005-0000-0000-00003E310000}"/>
    <cellStyle name="_건설및조선업에대한추가적립_200812" xfId="4431" xr:uid="{00000000-0005-0000-0000-00003F310000}"/>
    <cellStyle name="_건축내역" xfId="4432" xr:uid="{00000000-0005-0000-0000-000040310000}"/>
    <cellStyle name="_건축내역2" xfId="4433" xr:uid="{00000000-0005-0000-0000-000041310000}"/>
    <cellStyle name="_건축사업팀검토008-철골공사Ⅲ" xfId="4434" xr:uid="{00000000-0005-0000-0000-000042310000}"/>
    <cellStyle name="_검단 실행 작성(0515)" xfId="4435" xr:uid="{00000000-0005-0000-0000-000043310000}"/>
    <cellStyle name="_검단 최종(변경0623 최종)" xfId="4436" xr:uid="{00000000-0005-0000-0000-000044310000}"/>
    <cellStyle name="_검단2지구아파트(이현호)" xfId="4437" xr:uid="{00000000-0005-0000-0000-000045310000}"/>
    <cellStyle name="_견적 총괄표" xfId="4438" xr:uid="{00000000-0005-0000-0000-000046310000}"/>
    <cellStyle name="_견적020617_SDS_금융_산은" xfId="4439" xr:uid="{00000000-0005-0000-0000-000047310000}"/>
    <cellStyle name="_견적23.03.06(SDS산업-B150)E" xfId="4440" xr:uid="{00000000-0005-0000-0000-000048310000}"/>
    <cellStyle name="_견적기준(운송대리점)" xfId="4441" xr:uid="{00000000-0005-0000-0000-000049310000}"/>
    <cellStyle name="_견적서(30-25일-수정2안)_최범" xfId="4442" xr:uid="{00000000-0005-0000-0000-00004A310000}"/>
    <cellStyle name="_결산200412_0124_v1_감사후_bs pl" xfId="4443" xr:uid="{00000000-0005-0000-0000-00004B310000}"/>
    <cellStyle name="_결산서(총괄)" xfId="4444" xr:uid="{00000000-0005-0000-0000-00004C310000}"/>
    <cellStyle name="_결산재무제표" xfId="4445" xr:uid="{00000000-0005-0000-0000-00004D310000}"/>
    <cellStyle name="_결정01-총괄가실행(0820)" xfId="4446" xr:uid="{00000000-0005-0000-0000-00004E310000}"/>
    <cellStyle name="_경영계획수립기준" xfId="4447" xr:uid="{00000000-0005-0000-0000-00004F310000}"/>
    <cellStyle name="_경영관리3분기_박정호대리비용" xfId="4448" xr:uid="{00000000-0005-0000-0000-000050310000}"/>
    <cellStyle name="_경영관리비용(0204김기배)" xfId="4449" xr:uid="{00000000-0005-0000-0000-000051310000}"/>
    <cellStyle name="_경영관리비용(0304김기배최종)" xfId="4450" xr:uid="{00000000-0005-0000-0000-000052310000}"/>
    <cellStyle name="_경영관리팀(2002.4_4분기)" xfId="4451" xr:uid="{00000000-0005-0000-0000-000053310000}"/>
    <cellStyle name="_경영전략 양식" xfId="4452" xr:uid="{00000000-0005-0000-0000-000054310000}"/>
    <cellStyle name="_경영지표" xfId="4453" xr:uid="{00000000-0005-0000-0000-000055310000}"/>
    <cellStyle name="_계속기업가치 - 최종" xfId="4454" xr:uid="{00000000-0005-0000-0000-000056310000}"/>
    <cellStyle name="_고무단가" xfId="4455" xr:uid="{00000000-0005-0000-0000-000057310000}"/>
    <cellStyle name="_공사개요(건축사업팀03.09.02)" xfId="4456" xr:uid="{00000000-0005-0000-0000-000058310000}"/>
    <cellStyle name="_공종분개작업" xfId="4457" xr:uid="{00000000-0005-0000-0000-000059310000}"/>
    <cellStyle name="_관리비" xfId="4458" xr:uid="{00000000-0005-0000-0000-00005A310000}"/>
    <cellStyle name="_관리지표" xfId="4459" xr:uid="{00000000-0005-0000-0000-00005B310000}"/>
    <cellStyle name="_광주+속초내역(듀엘견적)" xfId="4460" xr:uid="{00000000-0005-0000-0000-00005C310000}"/>
    <cellStyle name="_교원그룹 낙산 숙박시설 신축공사" xfId="4461" xr:uid="{00000000-0005-0000-0000-00005D310000}"/>
    <cellStyle name="_구월동오피스텔(이토협의)의 백업" xfId="4462" xr:uid="{00000000-0005-0000-0000-00005E310000}"/>
    <cellStyle name="_권리분석 교육자료(12-21)" xfId="4463" xr:uid="{00000000-0005-0000-0000-00005F310000}"/>
    <cellStyle name="_권리분석 교육자료(12-21) 2" xfId="4464" xr:uid="{00000000-0005-0000-0000-000060310000}"/>
    <cellStyle name="_권리분석 교육자료(12-21) 3" xfId="4465" xr:uid="{00000000-0005-0000-0000-000061310000}"/>
    <cellStyle name="_권오철감사(2001.6.12)" xfId="4466" xr:uid="{00000000-0005-0000-0000-000062310000}"/>
    <cellStyle name="_금액총괄표" xfId="4467" xr:uid="{00000000-0005-0000-0000-000063310000}"/>
    <cellStyle name="_금형" xfId="4468" xr:uid="{00000000-0005-0000-0000-000064310000}"/>
    <cellStyle name="_급여테스트" xfId="4469" xr:uid="{00000000-0005-0000-0000-000065310000}"/>
    <cellStyle name="_기개본 업체(4월말현재)" xfId="4470" xr:uid="{00000000-0005-0000-0000-000066310000}"/>
    <cellStyle name="_기본fomat" xfId="4471" xr:uid="{00000000-0005-0000-0000-000067310000}"/>
    <cellStyle name="_기성 유형자산(수정후) " xfId="4472" xr:uid="{00000000-0005-0000-0000-000068310000}"/>
    <cellStyle name="_기안용지-TOP진단회의" xfId="4473" xr:uid="{00000000-0005-0000-0000-000069310000}"/>
    <cellStyle name="_나라비전lead schedule2002" xfId="4474" xr:uid="{00000000-0005-0000-0000-00006A310000}"/>
    <cellStyle name="_나라비젼-2001년기말-이덕근" xfId="4475" xr:uid="{00000000-0005-0000-0000-00006B310000}"/>
    <cellStyle name="_나라비젼-2002년 중간 - 양애리" xfId="4476" xr:uid="{00000000-0005-0000-0000-00006C310000}"/>
    <cellStyle name="_내역003-추정내역" xfId="4477" xr:uid="{00000000-0005-0000-0000-00006D310000}"/>
    <cellStyle name="_네오반기재무제표" xfId="4478" xr:uid="{00000000-0005-0000-0000-00006E310000}"/>
    <cellStyle name="_뉴넷팝 lead schedule" xfId="4479" xr:uid="{00000000-0005-0000-0000-00006F310000}"/>
    <cellStyle name="_다우SW(1023)" xfId="4480" xr:uid="{00000000-0005-0000-0000-000070310000}"/>
    <cellStyle name="_단가표" xfId="4481" xr:uid="{00000000-0005-0000-0000-000071310000}"/>
    <cellStyle name="_담보명세_0514" xfId="4482" xr:uid="{00000000-0005-0000-0000-000072310000}"/>
    <cellStyle name="_담보명세_0514 2" xfId="4483" xr:uid="{00000000-0005-0000-0000-000073310000}"/>
    <cellStyle name="_담보명세_0514 3" xfId="4484" xr:uid="{00000000-0005-0000-0000-000074310000}"/>
    <cellStyle name="_담보명세_지석" xfId="4485" xr:uid="{00000000-0005-0000-0000-000075310000}"/>
    <cellStyle name="_담보명세_지석 2" xfId="4486" xr:uid="{00000000-0005-0000-0000-000076310000}"/>
    <cellStyle name="_담보명세_지석 3" xfId="4487" xr:uid="{00000000-0005-0000-0000-000077310000}"/>
    <cellStyle name="_담보명세_지석발송" xfId="4488" xr:uid="{00000000-0005-0000-0000-000078310000}"/>
    <cellStyle name="_당팀-가실행작업" xfId="4489" xr:uid="{00000000-0005-0000-0000-000079310000}"/>
    <cellStyle name="_당행공담조정" xfId="4490" xr:uid="{00000000-0005-0000-0000-00007A310000}"/>
    <cellStyle name="_당행공담조정 2" xfId="4491" xr:uid="{00000000-0005-0000-0000-00007B310000}"/>
    <cellStyle name="_당행공담조정 3" xfId="4492" xr:uid="{00000000-0005-0000-0000-00007C310000}"/>
    <cellStyle name="_당행공담조정_Project O_Valuation_v7.0" xfId="4493" xr:uid="{00000000-0005-0000-0000-00007D310000}"/>
    <cellStyle name="_당행공담조정_Project O2_Valuation_v1.3" xfId="4494" xr:uid="{00000000-0005-0000-0000-00007E310000}"/>
    <cellStyle name="_당행공담조정_WR Bank 2010 1Q 공담분석_0221" xfId="4495" xr:uid="{00000000-0005-0000-0000-00007F310000}"/>
    <cellStyle name="_당행공담조정_WR Bank 2010 1Q 유덕현(0212)" xfId="4496" xr:uid="{00000000-0005-0000-0000-000080310000}"/>
    <cellStyle name="_당행공담조정_WR Bank 2010 1Q 지석 취합자료(0217)" xfId="4497" xr:uid="{00000000-0005-0000-0000-000081310000}"/>
    <cellStyle name="_대전문화동개략금액비교분석" xfId="4498" xr:uid="{00000000-0005-0000-0000-000082310000}"/>
    <cellStyle name="_도급공사변경Ⅰ(0626)" xfId="4499" xr:uid="{00000000-0005-0000-0000-000083310000}"/>
    <cellStyle name="_도렴실행예산(최종사장님승인)" xfId="4500" xr:uid="{00000000-0005-0000-0000-000084310000}"/>
    <cellStyle name="_동창건재-재고자산" xfId="4501" xr:uid="{00000000-0005-0000-0000-000085310000}"/>
    <cellStyle name="_동창종합건재(20081126)_청산가치" xfId="4502" xr:uid="{00000000-0005-0000-0000-000086310000}"/>
    <cellStyle name="_동창종합건재_계속기업가치" xfId="4503" xr:uid="{00000000-0005-0000-0000-000087310000}"/>
    <cellStyle name="_등급" xfId="4504" xr:uid="{00000000-0005-0000-0000-000088310000}"/>
    <cellStyle name="_등급_090601_인원계획_V1.0(제출용포함)" xfId="4505" xr:uid="{00000000-0005-0000-0000-000089310000}"/>
    <cellStyle name="_등급_090602_인원계획_V1.1(제출용포함)" xfId="4506" xr:uid="{00000000-0005-0000-0000-00008A310000}"/>
    <cellStyle name="_등급_090602_인원계획_V1.2(제출용포함)_ybokseo" xfId="4507" xr:uid="{00000000-0005-0000-0000-00008B310000}"/>
    <cellStyle name="_등급_090603_인원계획_V1.4(제출용포함)" xfId="4508" xr:uid="{00000000-0005-0000-0000-00008C310000}"/>
    <cellStyle name="_등급_pwc_인력투입실적표(4월까지)_제출본" xfId="4509" xr:uid="{00000000-0005-0000-0000-00008D310000}"/>
    <cellStyle name="_등급_pwc_인력투입실적표(4월까지)_제출본_090601_인원계획_V1.0(제출용포함)" xfId="4510" xr:uid="{00000000-0005-0000-0000-00008E310000}"/>
    <cellStyle name="_등급_pwc_인력투입실적표(4월까지)_제출본_090602_인원계획_V1.1(제출용포함)" xfId="4511" xr:uid="{00000000-0005-0000-0000-00008F310000}"/>
    <cellStyle name="_등급_pwc_인력투입실적표(4월까지)_제출본_090602_인원계획_V1.2(제출용포함)_ybokseo" xfId="4512" xr:uid="{00000000-0005-0000-0000-000090310000}"/>
    <cellStyle name="_등급_pwc_인력투입실적표(4월까지)_제출본_090603_인원계획_V1.4(제출용포함)" xfId="4513" xr:uid="{00000000-0005-0000-0000-000091310000}"/>
    <cellStyle name="_레몬홈페이지개발프로젝트경비신청서03-03-09" xfId="4514" xr:uid="{00000000-0005-0000-0000-000092310000}"/>
    <cellStyle name="_롯데레몬 사이트 개발 견적서02-10-29" xfId="4515" xr:uid="{00000000-0005-0000-0000-000093310000}"/>
    <cellStyle name="_롯데레몬 사이트 개발 견적서02-11-06" xfId="4516" xr:uid="{00000000-0005-0000-0000-000094310000}"/>
    <cellStyle name="_리스크관리부" xfId="4517" xr:uid="{00000000-0005-0000-0000-000095310000}"/>
    <cellStyle name="_링스텍-최종회" xfId="4518" xr:uid="{00000000-0005-0000-0000-000096310000}"/>
    <cellStyle name="_링스텍-최종회_서원양행-2002 FS - 양애리" xfId="4519" xr:uid="{00000000-0005-0000-0000-000097310000}"/>
    <cellStyle name="_마가레트 호텔" xfId="4520" xr:uid="{00000000-0005-0000-0000-000098310000}"/>
    <cellStyle name="_매출액추정(안산도시개발)" xfId="4521" xr:uid="{00000000-0005-0000-0000-000099310000}"/>
    <cellStyle name="_명세서 위주" xfId="4522" xr:uid="{00000000-0005-0000-0000-00009A310000}"/>
    <cellStyle name="_명세서 위주_서원양행-2002 FS - 양애리" xfId="4523" xr:uid="{00000000-0005-0000-0000-00009B310000}"/>
    <cellStyle name="_모바일원-02반기-김선정" xfId="4524" xr:uid="{00000000-0005-0000-0000-00009C310000}"/>
    <cellStyle name="_모스텍 Swift 통합견적0514" xfId="4525" xr:uid="{00000000-0005-0000-0000-00009D310000}"/>
    <cellStyle name="_문래동 방적 방림" xfId="4526" xr:uid="{00000000-0005-0000-0000-00009E310000}"/>
    <cellStyle name="_문래동가실행" xfId="4527" xr:uid="{00000000-0005-0000-0000-00009F310000}"/>
    <cellStyle name="_문래동쇼핑몰" xfId="4528" xr:uid="{00000000-0005-0000-0000-0000A0310000}"/>
    <cellStyle name="_문화동 실행내역서" xfId="4529" xr:uid="{00000000-0005-0000-0000-0000A1310000}"/>
    <cellStyle name="_문화동관련부사장보고자료" xfId="4530" xr:uid="{00000000-0005-0000-0000-0000A2310000}"/>
    <cellStyle name="_민락동주상복합(분석표)" xfId="4531" xr:uid="{00000000-0005-0000-0000-0000A3310000}"/>
    <cellStyle name="_박지현 회계사(20050323)" xfId="4532" xr:uid="{00000000-0005-0000-0000-0000A4310000}"/>
    <cellStyle name="_반기2002-나래시스템(정준형)" xfId="4533" xr:uid="{00000000-0005-0000-0000-0000A5310000}"/>
    <cellStyle name="_반기2002-모바일원" xfId="4534" xr:uid="{00000000-0005-0000-0000-0000A6310000}"/>
    <cellStyle name="_반기2002-모바일원(정준형)" xfId="4535" xr:uid="{00000000-0005-0000-0000-0000A7310000}"/>
    <cellStyle name="_반기2002-모바일원-정준형" xfId="4536" xr:uid="{00000000-0005-0000-0000-0000A8310000}"/>
    <cellStyle name="_반기검토" xfId="4537" xr:uid="{00000000-0005-0000-0000-0000A9310000}"/>
    <cellStyle name="_반기-나래02(김선정)" xfId="4538" xr:uid="{00000000-0005-0000-0000-0000AA310000}"/>
    <cellStyle name="_반기-인디" xfId="4539" xr:uid="{00000000-0005-0000-0000-0000AB310000}"/>
    <cellStyle name="_반기-인디_imm창투기말" xfId="4540" xr:uid="{00000000-0005-0000-0000-0000AC310000}"/>
    <cellStyle name="_반기-인디_leadsheet-나래" xfId="4541" xr:uid="{00000000-0005-0000-0000-0000AD310000}"/>
    <cellStyle name="_반기-인디_반기-나래시스템(2001)" xfId="4542" xr:uid="{00000000-0005-0000-0000-0000AE310000}"/>
    <cellStyle name="_반기-인디_반기-나래시스템(2001)_서원양행-2002 FS - 양애리" xfId="4543" xr:uid="{00000000-0005-0000-0000-0000AF310000}"/>
    <cellStyle name="_반기-인디_서원양행-2002 FS - 양애리" xfId="4544" xr:uid="{00000000-0005-0000-0000-0000B0310000}"/>
    <cellStyle name="_반기-인디_페타 Leadschedule2001-final" xfId="4545" xr:uid="{00000000-0005-0000-0000-0000B1310000}"/>
    <cellStyle name="_반기-인츠" xfId="4546" xr:uid="{00000000-0005-0000-0000-0000B2310000}"/>
    <cellStyle name="_반기-인츠_imm창투기말" xfId="4547" xr:uid="{00000000-0005-0000-0000-0000B3310000}"/>
    <cellStyle name="_반기-인츠_leadsheet-나래" xfId="4548" xr:uid="{00000000-0005-0000-0000-0000B4310000}"/>
    <cellStyle name="_반기-인츠_반기-나래시스템(2001)" xfId="4549" xr:uid="{00000000-0005-0000-0000-0000B5310000}"/>
    <cellStyle name="_반기-인츠_반기-나래시스템(2001)_서원양행-2002 FS - 양애리" xfId="4550" xr:uid="{00000000-0005-0000-0000-0000B6310000}"/>
    <cellStyle name="_반기-인츠_서원양행-2002 FS - 양애리" xfId="4551" xr:uid="{00000000-0005-0000-0000-0000B7310000}"/>
    <cellStyle name="_반기-인츠_페타 Leadschedule2001-final" xfId="4552" xr:uid="{00000000-0005-0000-0000-0000B8310000}"/>
    <cellStyle name="_반기-인츠1" xfId="4553" xr:uid="{00000000-0005-0000-0000-0000B9310000}"/>
    <cellStyle name="_반기-인츠1_imm창투기말" xfId="4554" xr:uid="{00000000-0005-0000-0000-0000BA310000}"/>
    <cellStyle name="_반기-인츠1_leadsheet-나래" xfId="4555" xr:uid="{00000000-0005-0000-0000-0000BB310000}"/>
    <cellStyle name="_반기-인츠1_반기-나래시스템(2001)" xfId="4556" xr:uid="{00000000-0005-0000-0000-0000BC310000}"/>
    <cellStyle name="_반기-인츠1_반기-나래시스템(2001)_서원양행-2002 FS - 양애리" xfId="4557" xr:uid="{00000000-0005-0000-0000-0000BD310000}"/>
    <cellStyle name="_반기-인츠1_서원양행-2002 FS - 양애리" xfId="4558" xr:uid="{00000000-0005-0000-0000-0000BE310000}"/>
    <cellStyle name="_반기-인츠1_페타 Leadschedule2001-final" xfId="4559" xr:uid="{00000000-0005-0000-0000-0000BF310000}"/>
    <cellStyle name="_반기-진영" xfId="4560" xr:uid="{00000000-0005-0000-0000-0000C0310000}"/>
    <cellStyle name="_반기-진영_반기-나래시스템(2001)" xfId="4561" xr:uid="{00000000-0005-0000-0000-0000C1310000}"/>
    <cellStyle name="_반기-진영_반기-나래시스템(2001)_서원양행-2002 FS - 양애리" xfId="4562" xr:uid="{00000000-0005-0000-0000-0000C2310000}"/>
    <cellStyle name="_반기-진영_서원양행-2002 FS - 양애리" xfId="4563" xr:uid="{00000000-0005-0000-0000-0000C3310000}"/>
    <cellStyle name="_반기-진영2" xfId="4564" xr:uid="{00000000-0005-0000-0000-0000C4310000}"/>
    <cellStyle name="_반기-진영2_반기-나래시스템(2001)" xfId="4565" xr:uid="{00000000-0005-0000-0000-0000C5310000}"/>
    <cellStyle name="_반기-진영2_반기-나래시스템(2001)_서원양행-2002 FS - 양애리" xfId="4566" xr:uid="{00000000-0005-0000-0000-0000C6310000}"/>
    <cellStyle name="_반기-진영2_서원양행-2002 FS - 양애리" xfId="4567" xr:uid="{00000000-0005-0000-0000-0000C7310000}"/>
    <cellStyle name="_반기-크림" xfId="4568" xr:uid="{00000000-0005-0000-0000-0000C8310000}"/>
    <cellStyle name="-_반도산업조서2003(용)" xfId="4569" xr:uid="{00000000-0005-0000-0000-0000C9310000}"/>
    <cellStyle name="-_반도산업조서2003(용) 2" xfId="24185" xr:uid="{00000000-0005-0000-0000-0000CA310000}"/>
    <cellStyle name="-_반도산업조서2003(용)_04년 중간(04.12.9)" xfId="4570" xr:uid="{00000000-0005-0000-0000-0000CB310000}"/>
    <cellStyle name="-_반도산업조서2003(용)_04년 중간(04.12.9) 2" xfId="24186" xr:uid="{00000000-0005-0000-0000-0000CC310000}"/>
    <cellStyle name="-_반도산업조서2003(용)_interim(PAY ROLL)" xfId="4571" xr:uid="{00000000-0005-0000-0000-0000CD310000}"/>
    <cellStyle name="-_반도산업조서2003(용)_interim(PAY ROLL) 2" xfId="24187" xr:uid="{00000000-0005-0000-0000-0000CE310000}"/>
    <cellStyle name="-_반도산업조서2003(용)_interim-PAY ROLL" xfId="4572" xr:uid="{00000000-0005-0000-0000-0000CF310000}"/>
    <cellStyle name="-_반도산업조서2003(용)_interim-PAY ROLL 2" xfId="24188" xr:uid="{00000000-0005-0000-0000-0000D0310000}"/>
    <cellStyle name="-_반도중간(04.11.30)" xfId="4573" xr:uid="{00000000-0005-0000-0000-0000D1310000}"/>
    <cellStyle name="-_반도중간(04.11.30) 2" xfId="24189" xr:uid="{00000000-0005-0000-0000-0000D2310000}"/>
    <cellStyle name="-_반도중간(04.11.30)_04년 중간(04.12.9)" xfId="4574" xr:uid="{00000000-0005-0000-0000-0000D3310000}"/>
    <cellStyle name="-_반도중간(04.11.30)_04년 중간(04.12.9) 2" xfId="24190" xr:uid="{00000000-0005-0000-0000-0000D4310000}"/>
    <cellStyle name="-_반도중간(04.11.30)_interim(PAY ROLL)" xfId="4575" xr:uid="{00000000-0005-0000-0000-0000D5310000}"/>
    <cellStyle name="-_반도중간(04.11.30)_interim(PAY ROLL) 2" xfId="24191" xr:uid="{00000000-0005-0000-0000-0000D6310000}"/>
    <cellStyle name="-_반도중간(04.11.30)_interim-PAY ROLL" xfId="4576" xr:uid="{00000000-0005-0000-0000-0000D7310000}"/>
    <cellStyle name="-_반도중간(04.11.30)_interim-PAY ROLL 2" xfId="24192" xr:uid="{00000000-0005-0000-0000-0000D8310000}"/>
    <cellStyle name="_발산6,7단지 공내역서(건축1,ESC)" xfId="4577" xr:uid="{00000000-0005-0000-0000-0000D9310000}"/>
    <cellStyle name="_법인세비용2" xfId="4578" xr:uid="{00000000-0005-0000-0000-0000DA310000}"/>
    <cellStyle name="_법인세비용2_2001_FS_법인세비용 반영전" xfId="4579" xr:uid="{00000000-0005-0000-0000-0000DB310000}"/>
    <cellStyle name="_법인세비용2_2001_FS_법인세비용 반영전_2002_반기검토-삼건베리클" xfId="4580" xr:uid="{00000000-0005-0000-0000-0000DC310000}"/>
    <cellStyle name="_법인세비용2_2001_FS_법인세비용 반영전_삼건베리클-2002년반기-정준형" xfId="4581" xr:uid="{00000000-0005-0000-0000-0000DD310000}"/>
    <cellStyle name="_법인세비용2_2001_FS_법인세비용 반영전_서원양행-2002 FS - 양애리" xfId="4582" xr:uid="{00000000-0005-0000-0000-0000DE310000}"/>
    <cellStyle name="_법인세비용2_Book1" xfId="4583" xr:uid="{00000000-0005-0000-0000-0000DF310000}"/>
    <cellStyle name="_법인세비용2_Book1_2001_FS_법인세비용 반영전" xfId="4584" xr:uid="{00000000-0005-0000-0000-0000E0310000}"/>
    <cellStyle name="_법인세비용2_Book1_2001_FS_법인세비용 반영전_2002_반기검토-삼건베리클" xfId="4585" xr:uid="{00000000-0005-0000-0000-0000E1310000}"/>
    <cellStyle name="_법인세비용2_Book1_2001_FS_법인세비용 반영전_삼건베리클-2002년반기-정준형" xfId="4586" xr:uid="{00000000-0005-0000-0000-0000E2310000}"/>
    <cellStyle name="_법인세비용2_Book1_2001_FS_법인세비용 반영전_서원양행-2002 FS - 양애리" xfId="4587" xr:uid="{00000000-0005-0000-0000-0000E3310000}"/>
    <cellStyle name="_법인세비용2_Book1_leadsheet-나래" xfId="4588" xr:uid="{00000000-0005-0000-0000-0000E4310000}"/>
    <cellStyle name="_법인세비용2_Book1_서원양행-2002 FS - 양애리" xfId="4589" xr:uid="{00000000-0005-0000-0000-0000E5310000}"/>
    <cellStyle name="_법인세비용2_Book1_테코스(2001_기말감사)" xfId="4590" xr:uid="{00000000-0005-0000-0000-0000E6310000}"/>
    <cellStyle name="_법인세비용2_Book1_테코스(2001_기말감사)_2001_FS_법인세비용 반영전" xfId="4591" xr:uid="{00000000-0005-0000-0000-0000E7310000}"/>
    <cellStyle name="_법인세비용2_Book1_테코스(2001_기말감사)_2001_FS_법인세비용 반영전_2002_반기검토-삼건베리클" xfId="4592" xr:uid="{00000000-0005-0000-0000-0000E8310000}"/>
    <cellStyle name="_법인세비용2_Book1_테코스(2001_기말감사)_2001_FS_법인세비용 반영전_삼건베리클-2002년반기-정준형" xfId="4593" xr:uid="{00000000-0005-0000-0000-0000E9310000}"/>
    <cellStyle name="_법인세비용2_Book1_테코스(2001_기말감사)_2001_FS_법인세비용 반영전_서원양행-2002 FS - 양애리" xfId="4594" xr:uid="{00000000-0005-0000-0000-0000EA310000}"/>
    <cellStyle name="_법인세비용2_Book1_테코스(2001_기말감사)_서원양행-2002 FS - 양애리" xfId="4595" xr:uid="{00000000-0005-0000-0000-0000EB310000}"/>
    <cellStyle name="_법인세비용2_Book1_테코스(2001_기말감사)_테코스_2001_기말" xfId="4596" xr:uid="{00000000-0005-0000-0000-0000EC310000}"/>
    <cellStyle name="_법인세비용2_Book1_테코스(2001_기말감사)_테코스_2001_기말_2001_FS_법인세비용 반영전" xfId="4597" xr:uid="{00000000-0005-0000-0000-0000ED310000}"/>
    <cellStyle name="_법인세비용2_Book1_테코스(2001_기말감사)_테코스_2001_기말_2001_FS_법인세비용 반영전_2002_반기검토-삼건베리클" xfId="4598" xr:uid="{00000000-0005-0000-0000-0000EE310000}"/>
    <cellStyle name="_법인세비용2_Book1_테코스(2001_기말감사)_테코스_2001_기말_2001_FS_법인세비용 반영전_삼건베리클-2002년반기-정준형" xfId="4599" xr:uid="{00000000-0005-0000-0000-0000EF310000}"/>
    <cellStyle name="_법인세비용2_Book1_테코스(2001_기말감사)_테코스_2001_기말_2001_FS_법인세비용 반영전_서원양행-2002 FS - 양애리" xfId="4600" xr:uid="{00000000-0005-0000-0000-0000F0310000}"/>
    <cellStyle name="_법인세비용2_Book1_테코스(2001_기말감사)_테코스_2001_기말_서원양행-2002 FS - 양애리" xfId="4601" xr:uid="{00000000-0005-0000-0000-0000F1310000}"/>
    <cellStyle name="_법인세비용2_Book1_페타 Leadschedule2001-final" xfId="4602" xr:uid="{00000000-0005-0000-0000-0000F2310000}"/>
    <cellStyle name="_법인세비용2_imm창투기말" xfId="4603" xr:uid="{00000000-0005-0000-0000-0000F3310000}"/>
    <cellStyle name="_법인세비용2_leadsheet-나래" xfId="4604" xr:uid="{00000000-0005-0000-0000-0000F4310000}"/>
    <cellStyle name="_법인세비용2_감사조서(2001)_링스텍_기말" xfId="4605" xr:uid="{00000000-0005-0000-0000-0000F5310000}"/>
    <cellStyle name="_법인세비용2_감사조서(2001)_링스텍_기말_서원양행-2002 FS - 양애리" xfId="4606" xr:uid="{00000000-0005-0000-0000-0000F6310000}"/>
    <cellStyle name="_법인세비용2_링스텍lead schedule(2001년기말)-이덕근" xfId="4607" xr:uid="{00000000-0005-0000-0000-0000F7310000}"/>
    <cellStyle name="_법인세비용2_링스텍lead schedule(2001년기말)-이덕근_서원양행-2002 FS - 양애리" xfId="4608" xr:uid="{00000000-0005-0000-0000-0000F8310000}"/>
    <cellStyle name="_법인세비용2_반기-나래시스템(2001)" xfId="4609" xr:uid="{00000000-0005-0000-0000-0000F9310000}"/>
    <cellStyle name="_법인세비용2_반기-나래시스템(2001)_서원양행-2002 FS - 양애리" xfId="4610" xr:uid="{00000000-0005-0000-0000-0000FA310000}"/>
    <cellStyle name="_법인세비용2_서원양행-2002 FS - 양애리" xfId="4611" xr:uid="{00000000-0005-0000-0000-0000FB310000}"/>
    <cellStyle name="_법인세비용2_워커힐_2001_기말" xfId="4612" xr:uid="{00000000-0005-0000-0000-0000FC310000}"/>
    <cellStyle name="_법인세비용2_워커힐_2001_기말_서원양행-2002 FS - 양애리" xfId="4613" xr:uid="{00000000-0005-0000-0000-0000FD310000}"/>
    <cellStyle name="_법인세비용2_워커힐_2001_반기검토" xfId="4614" xr:uid="{00000000-0005-0000-0000-0000FE310000}"/>
    <cellStyle name="_법인세비용2_워커힐_2001_반기검토_서원양행-2002 FS - 양애리" xfId="4615" xr:uid="{00000000-0005-0000-0000-0000FF310000}"/>
    <cellStyle name="_법인세비용2_워커힐_2001_반기재무제표4" xfId="4616" xr:uid="{00000000-0005-0000-0000-000000320000}"/>
    <cellStyle name="_법인세비용2_워커힐_2001_반기재무제표4_서원양행-2002 FS - 양애리" xfId="4617" xr:uid="{00000000-0005-0000-0000-000001320000}"/>
    <cellStyle name="_법인세비용2_인네트_2001_기말" xfId="4618" xr:uid="{00000000-0005-0000-0000-000002320000}"/>
    <cellStyle name="_법인세비용2_인네트_2001_기말_서원양행-2002 FS - 양애리" xfId="4619" xr:uid="{00000000-0005-0000-0000-000003320000}"/>
    <cellStyle name="_법인세비용2_인네트_2001_기말감사" xfId="4620" xr:uid="{00000000-0005-0000-0000-000004320000}"/>
    <cellStyle name="_법인세비용2_인네트_2001_기말감사_2001_FS_법인세비용 반영전" xfId="4621" xr:uid="{00000000-0005-0000-0000-000005320000}"/>
    <cellStyle name="_법인세비용2_인네트_2001_기말감사_2001_FS_법인세비용 반영전_2002_반기검토-삼건베리클" xfId="4622" xr:uid="{00000000-0005-0000-0000-000006320000}"/>
    <cellStyle name="_법인세비용2_인네트_2001_기말감사_2001_FS_법인세비용 반영전_삼건베리클-2002년반기-정준형" xfId="4623" xr:uid="{00000000-0005-0000-0000-000007320000}"/>
    <cellStyle name="_법인세비용2_인네트_2001_기말감사_2001_FS_법인세비용 반영전_서원양행-2002 FS - 양애리" xfId="4624" xr:uid="{00000000-0005-0000-0000-000008320000}"/>
    <cellStyle name="_법인세비용2_인네트_2001_기말감사_서원양행-2002 FS - 양애리" xfId="4625" xr:uid="{00000000-0005-0000-0000-000009320000}"/>
    <cellStyle name="_법인세비용2_인네트_2001_기말감사_테코스(2001_기말감사)" xfId="4626" xr:uid="{00000000-0005-0000-0000-00000A320000}"/>
    <cellStyle name="_법인세비용2_인네트_2001_기말감사_테코스(2001_기말감사)_2001_FS_법인세비용 반영전" xfId="4627" xr:uid="{00000000-0005-0000-0000-00000B320000}"/>
    <cellStyle name="_법인세비용2_인네트_2001_기말감사_테코스(2001_기말감사)_2001_FS_법인세비용 반영전_2002_반기검토-삼건베리클" xfId="4628" xr:uid="{00000000-0005-0000-0000-00000C320000}"/>
    <cellStyle name="_법인세비용2_인네트_2001_기말감사_테코스(2001_기말감사)_2001_FS_법인세비용 반영전_삼건베리클-2002년반기-정준형" xfId="4629" xr:uid="{00000000-0005-0000-0000-00000D320000}"/>
    <cellStyle name="_법인세비용2_인네트_2001_기말감사_테코스(2001_기말감사)_2001_FS_법인세비용 반영전_서원양행-2002 FS - 양애리" xfId="4630" xr:uid="{00000000-0005-0000-0000-00000E320000}"/>
    <cellStyle name="_법인세비용2_인네트_2001_기말감사_테코스(2001_기말감사)_서원양행-2002 FS - 양애리" xfId="4631" xr:uid="{00000000-0005-0000-0000-00000F320000}"/>
    <cellStyle name="_법인세비용2_인네트_2001_기말감사_테코스(2001_기말감사)_테코스_2001_기말" xfId="4632" xr:uid="{00000000-0005-0000-0000-000010320000}"/>
    <cellStyle name="_법인세비용2_인네트_2001_기말감사_테코스(2001_기말감사)_테코스_2001_기말_2001_FS_법인세비용 반영전" xfId="4633" xr:uid="{00000000-0005-0000-0000-000011320000}"/>
    <cellStyle name="_법인세비용2_인네트_2001_기말감사_테코스(2001_기말감사)_테코스_2001_기말_2001_FS_법인세비용 반영전_2002_반기검토-삼건베리클" xfId="4634" xr:uid="{00000000-0005-0000-0000-000012320000}"/>
    <cellStyle name="_법인세비용2_인네트_2001_기말감사_테코스(2001_기말감사)_테코스_2001_기말_2001_FS_법인세비용 반영전_삼건베리클-2002년반기-정준형" xfId="4635" xr:uid="{00000000-0005-0000-0000-000013320000}"/>
    <cellStyle name="_법인세비용2_인네트_2001_기말감사_테코스(2001_기말감사)_테코스_2001_기말_2001_FS_법인세비용 반영전_서원양행-2002 FS - 양애리" xfId="4636" xr:uid="{00000000-0005-0000-0000-000014320000}"/>
    <cellStyle name="_법인세비용2_인네트_2001_기말감사_테코스(2001_기말감사)_테코스_2001_기말_서원양행-2002 FS - 양애리" xfId="4637" xr:uid="{00000000-0005-0000-0000-000015320000}"/>
    <cellStyle name="_법인세비용2_인네트_2001_반기검토(최종본2)" xfId="4638" xr:uid="{00000000-0005-0000-0000-000016320000}"/>
    <cellStyle name="_법인세비용2_인네트_2001_반기검토(최종본2)_서원양행-2002 FS - 양애리" xfId="4639" xr:uid="{00000000-0005-0000-0000-000017320000}"/>
    <cellStyle name="_법인세비용2_테코스(2001_반기검토)" xfId="4640" xr:uid="{00000000-0005-0000-0000-000018320000}"/>
    <cellStyle name="_법인세비용2_테코스(2001_반기검토)_2001_FS_법인세비용 반영전" xfId="4641" xr:uid="{00000000-0005-0000-0000-000019320000}"/>
    <cellStyle name="_법인세비용2_테코스(2001_반기검토)_2001_FS_법인세비용 반영전_2002_반기검토-삼건베리클" xfId="4642" xr:uid="{00000000-0005-0000-0000-00001A320000}"/>
    <cellStyle name="_법인세비용2_테코스(2001_반기검토)_2001_FS_법인세비용 반영전_삼건베리클-2002년반기-정준형" xfId="4643" xr:uid="{00000000-0005-0000-0000-00001B320000}"/>
    <cellStyle name="_법인세비용2_테코스(2001_반기검토)_2001_FS_법인세비용 반영전_서원양행-2002 FS - 양애리" xfId="4644" xr:uid="{00000000-0005-0000-0000-00001C320000}"/>
    <cellStyle name="_법인세비용2_테코스(2001_반기검토)_leadsheet-나래" xfId="4645" xr:uid="{00000000-0005-0000-0000-00001D320000}"/>
    <cellStyle name="_법인세비용2_테코스(2001_반기검토)_서원양행-2002 FS - 양애리" xfId="4646" xr:uid="{00000000-0005-0000-0000-00001E320000}"/>
    <cellStyle name="_법인세비용2_테코스(2001_반기검토)_재무제표관련_테코스_2001" xfId="4647" xr:uid="{00000000-0005-0000-0000-00001F320000}"/>
    <cellStyle name="_법인세비용2_테코스(2001_반기검토)_재무제표관련_테코스_2001_서원양행-2002 FS - 양애리" xfId="4648" xr:uid="{00000000-0005-0000-0000-000020320000}"/>
    <cellStyle name="_법인세비용2_테코스(2001_반기검토)_테코스(2001_기말감사)" xfId="4649" xr:uid="{00000000-0005-0000-0000-000021320000}"/>
    <cellStyle name="_법인세비용2_테코스(2001_반기검토)_테코스(2001_기말감사)_2001_FS_법인세비용 반영전" xfId="4650" xr:uid="{00000000-0005-0000-0000-000022320000}"/>
    <cellStyle name="_법인세비용2_테코스(2001_반기검토)_테코스(2001_기말감사)_2001_FS_법인세비용 반영전_2002_반기검토-삼건베리클" xfId="4651" xr:uid="{00000000-0005-0000-0000-000023320000}"/>
    <cellStyle name="_법인세비용2_테코스(2001_반기검토)_테코스(2001_기말감사)_2001_FS_법인세비용 반영전_삼건베리클-2002년반기-정준형" xfId="4652" xr:uid="{00000000-0005-0000-0000-000024320000}"/>
    <cellStyle name="_법인세비용2_테코스(2001_반기검토)_테코스(2001_기말감사)_2001_FS_법인세비용 반영전_서원양행-2002 FS - 양애리" xfId="4653" xr:uid="{00000000-0005-0000-0000-000025320000}"/>
    <cellStyle name="_법인세비용2_테코스(2001_반기검토)_테코스(2001_기말감사)_서원양행-2002 FS - 양애리" xfId="4654" xr:uid="{00000000-0005-0000-0000-000026320000}"/>
    <cellStyle name="_법인세비용2_테코스(2001_반기검토)_테코스(2001_기말감사)_테코스_2001_기말" xfId="4655" xr:uid="{00000000-0005-0000-0000-000027320000}"/>
    <cellStyle name="_법인세비용2_테코스(2001_반기검토)_테코스(2001_기말감사)_테코스_2001_기말_2001_FS_법인세비용 반영전" xfId="4656" xr:uid="{00000000-0005-0000-0000-000028320000}"/>
    <cellStyle name="_법인세비용2_테코스(2001_반기검토)_테코스(2001_기말감사)_테코스_2001_기말_2001_FS_법인세비용 반영전_2002_반기검토-삼건베리클" xfId="4657" xr:uid="{00000000-0005-0000-0000-000029320000}"/>
    <cellStyle name="_법인세비용2_테코스(2001_반기검토)_테코스(2001_기말감사)_테코스_2001_기말_2001_FS_법인세비용 반영전_삼건베리클-2002년반기-정준형" xfId="4658" xr:uid="{00000000-0005-0000-0000-00002A320000}"/>
    <cellStyle name="_법인세비용2_테코스(2001_반기검토)_테코스(2001_기말감사)_테코스_2001_기말_2001_FS_법인세비용 반영전_서원양행-2002 FS - 양애리" xfId="4659" xr:uid="{00000000-0005-0000-0000-00002B320000}"/>
    <cellStyle name="_법인세비용2_테코스(2001_반기검토)_테코스(2001_기말감사)_테코스_2001_기말_서원양행-2002 FS - 양애리" xfId="4660" xr:uid="{00000000-0005-0000-0000-00002C320000}"/>
    <cellStyle name="_법인세비용2_테코스(2001_반기검토)_페타 Leadschedule2001-final" xfId="4661" xr:uid="{00000000-0005-0000-0000-00002D320000}"/>
    <cellStyle name="_법인세비용2_테코스_2001_기말" xfId="4662" xr:uid="{00000000-0005-0000-0000-00002E320000}"/>
    <cellStyle name="_법인세비용2_테코스_2001_기말_2001_FS_법인세비용 반영전" xfId="4663" xr:uid="{00000000-0005-0000-0000-00002F320000}"/>
    <cellStyle name="_법인세비용2_테코스_2001_기말_2001_FS_법인세비용 반영전_2002_반기검토-삼건베리클" xfId="4664" xr:uid="{00000000-0005-0000-0000-000030320000}"/>
    <cellStyle name="_법인세비용2_테코스_2001_기말_2001_FS_법인세비용 반영전_삼건베리클-2002년반기-정준형" xfId="4665" xr:uid="{00000000-0005-0000-0000-000031320000}"/>
    <cellStyle name="_법인세비용2_테코스_2001_기말_2001_FS_법인세비용 반영전_서원양행-2002 FS - 양애리" xfId="4666" xr:uid="{00000000-0005-0000-0000-000032320000}"/>
    <cellStyle name="_법인세비용2_테코스_2001_기말_서원양행-2002 FS - 양애리" xfId="4667" xr:uid="{00000000-0005-0000-0000-000033320000}"/>
    <cellStyle name="_법인세비용2_페타 Leadschedule2001-final" xfId="4668" xr:uid="{00000000-0005-0000-0000-000034320000}"/>
    <cellStyle name="_별첨(계획서및실적서양식)" xfId="4669" xr:uid="{00000000-0005-0000-0000-000035320000}"/>
    <cellStyle name="_별첨(계획서및실적서양식)_1" xfId="4670" xr:uid="{00000000-0005-0000-0000-000036320000}"/>
    <cellStyle name="_별첨1223" xfId="4671" xr:uid="{00000000-0005-0000-0000-000037320000}"/>
    <cellStyle name="_별첨자료(매스)-080119" xfId="4672" xr:uid="{00000000-0005-0000-0000-000038320000}"/>
    <cellStyle name="_별첨자료(양정부)-081029" xfId="4673" xr:uid="{00000000-0005-0000-0000-000039320000}"/>
    <cellStyle name="_보고02-건축공사감액보고서(0714)" xfId="4674" xr:uid="{00000000-0005-0000-0000-00003A320000}"/>
    <cellStyle name="_보령제약-assign" xfId="4675" xr:uid="{00000000-0005-0000-0000-00003B320000}"/>
    <cellStyle name="_부에나비스타 빌라 설계견적" xfId="4676" xr:uid="{00000000-0005-0000-0000-00003C320000}"/>
    <cellStyle name="_부천 중동 스타타워" xfId="4677" xr:uid="{00000000-0005-0000-0000-00003D320000}"/>
    <cellStyle name="_북미수정자료" xfId="4678" xr:uid="{00000000-0005-0000-0000-00003E320000}"/>
    <cellStyle name="_북미수정자료_인원재검토" xfId="4679" xr:uid="{00000000-0005-0000-0000-00003F320000}"/>
    <cellStyle name="_북미수정자료_중국사업보고" xfId="4680" xr:uid="{00000000-0005-0000-0000-000040320000}"/>
    <cellStyle name="_북미수정자료_중국사업보고(11)" xfId="4681" xr:uid="{00000000-0005-0000-0000-000041320000}"/>
    <cellStyle name="_북미수정자료_중국사업보고(D안승인보고서1109)" xfId="4682" xr:uid="{00000000-0005-0000-0000-000042320000}"/>
    <cellStyle name="_북미수정자료_중국사업보고(천진)" xfId="4683" xr:uid="{00000000-0005-0000-0000-000043320000}"/>
    <cellStyle name="_북미수정자료_현대 제출 중국사업보고 손익" xfId="4684" xr:uid="{00000000-0005-0000-0000-000044320000}"/>
    <cellStyle name="_북미수정자료_현대제출보고서(0508제출)" xfId="4685" xr:uid="{00000000-0005-0000-0000-000045320000}"/>
    <cellStyle name="_분기비용내역" xfId="4686" xr:uid="{00000000-0005-0000-0000-000046320000}"/>
    <cellStyle name="_분석001-구조체투입관련" xfId="4687" xr:uid="{00000000-0005-0000-0000-000047320000}"/>
    <cellStyle name="-_분석조서" xfId="4688" xr:uid="{00000000-0005-0000-0000-000048320000}"/>
    <cellStyle name="-_분석조서 2" xfId="24193" xr:uid="{00000000-0005-0000-0000-000049320000}"/>
    <cellStyle name="-_분석조서_감사절차지시서-2003년1(1)" xfId="4689" xr:uid="{00000000-0005-0000-0000-00004A320000}"/>
    <cellStyle name="-_분석조서_감사절차지시서-2003년1(1) 2" xfId="24194" xr:uid="{00000000-0005-0000-0000-00004B320000}"/>
    <cellStyle name="-_분석조서_감사절차지시서-2003년1(1)_04년 중간(04.12.9)" xfId="4690" xr:uid="{00000000-0005-0000-0000-00004C320000}"/>
    <cellStyle name="-_분석조서_감사절차지시서-2003년1(1)_04년 중간(04.12.9) 2" xfId="24195" xr:uid="{00000000-0005-0000-0000-00004D320000}"/>
    <cellStyle name="-_분석조서_감사절차지시서-2003년1(1)_interim(PAY ROLL)" xfId="4691" xr:uid="{00000000-0005-0000-0000-00004E320000}"/>
    <cellStyle name="-_분석조서_감사절차지시서-2003년1(1)_interim(PAY ROLL) 2" xfId="24196" xr:uid="{00000000-0005-0000-0000-00004F320000}"/>
    <cellStyle name="-_분석조서_감사절차지시서-2003년1(1)_interim-PAY ROLL" xfId="4692" xr:uid="{00000000-0005-0000-0000-000050320000}"/>
    <cellStyle name="-_분석조서_감사절차지시서-2003년1(1)_interim-PAY ROLL 2" xfId="24197" xr:uid="{00000000-0005-0000-0000-000051320000}"/>
    <cellStyle name="-_분석조서_감사절차지시서-jonghari" xfId="4693" xr:uid="{00000000-0005-0000-0000-000052320000}"/>
    <cellStyle name="-_분석조서_감사절차지시서-jonghari 2" xfId="24198" xr:uid="{00000000-0005-0000-0000-000053320000}"/>
    <cellStyle name="-_분석조서_감사절차지시서-jonghari_04년 중간(04.12.9)" xfId="4694" xr:uid="{00000000-0005-0000-0000-000054320000}"/>
    <cellStyle name="-_분석조서_감사절차지시서-jonghari_04년 중간(04.12.9) 2" xfId="24199" xr:uid="{00000000-0005-0000-0000-000055320000}"/>
    <cellStyle name="-_분석조서_감사절차지시서-jonghari_interim(PAY ROLL)" xfId="4695" xr:uid="{00000000-0005-0000-0000-000056320000}"/>
    <cellStyle name="-_분석조서_감사절차지시서-jonghari_interim(PAY ROLL) 2" xfId="24200" xr:uid="{00000000-0005-0000-0000-000057320000}"/>
    <cellStyle name="-_분석조서_감사절차지시서-jonghari_interim-PAY ROLL" xfId="4696" xr:uid="{00000000-0005-0000-0000-000058320000}"/>
    <cellStyle name="-_분석조서_감사절차지시서-jonghari_interim-PAY ROLL 2" xfId="24201" xr:uid="{00000000-0005-0000-0000-000059320000}"/>
    <cellStyle name="-_분석조서_반도산업조서2003(용)" xfId="4697" xr:uid="{00000000-0005-0000-0000-00005A320000}"/>
    <cellStyle name="-_분석조서_반도산업조서2003(용) 2" xfId="24202" xr:uid="{00000000-0005-0000-0000-00005B320000}"/>
    <cellStyle name="-_분석조서_반도산업조서2003(용)_04년 중간(04.12.9)" xfId="4698" xr:uid="{00000000-0005-0000-0000-00005C320000}"/>
    <cellStyle name="-_분석조서_반도산업조서2003(용)_04년 중간(04.12.9) 2" xfId="24203" xr:uid="{00000000-0005-0000-0000-00005D320000}"/>
    <cellStyle name="-_분석조서_반도산업조서2003(용)_interim(PAY ROLL)" xfId="4699" xr:uid="{00000000-0005-0000-0000-00005E320000}"/>
    <cellStyle name="-_분석조서_반도산업조서2003(용)_interim(PAY ROLL) 2" xfId="24204" xr:uid="{00000000-0005-0000-0000-00005F320000}"/>
    <cellStyle name="-_분석조서_반도산업조서2003(용)_interim-PAY ROLL" xfId="4700" xr:uid="{00000000-0005-0000-0000-000060320000}"/>
    <cellStyle name="-_분석조서_반도산업조서2003(용)_interim-PAY ROLL 2" xfId="24205" xr:uid="{00000000-0005-0000-0000-000061320000}"/>
    <cellStyle name="-_분석조서_반도중간(04.11.30)" xfId="4701" xr:uid="{00000000-0005-0000-0000-000062320000}"/>
    <cellStyle name="-_분석조서_반도중간(04.11.30) 2" xfId="24206" xr:uid="{00000000-0005-0000-0000-000063320000}"/>
    <cellStyle name="-_분석조서_반도중간(04.11.30)_04년 중간(04.12.9)" xfId="4702" xr:uid="{00000000-0005-0000-0000-000064320000}"/>
    <cellStyle name="-_분석조서_반도중간(04.11.30)_04년 중간(04.12.9) 2" xfId="24207" xr:uid="{00000000-0005-0000-0000-000065320000}"/>
    <cellStyle name="-_분석조서_반도중간(04.11.30)_interim(PAY ROLL)" xfId="4703" xr:uid="{00000000-0005-0000-0000-000066320000}"/>
    <cellStyle name="-_분석조서_반도중간(04.11.30)_interim(PAY ROLL) 2" xfId="24208" xr:uid="{00000000-0005-0000-0000-000067320000}"/>
    <cellStyle name="-_분석조서_반도중간(04.11.30)_interim-PAY ROLL" xfId="4704" xr:uid="{00000000-0005-0000-0000-000068320000}"/>
    <cellStyle name="-_분석조서_반도중간(04.11.30)_interim-PAY ROLL 2" xfId="24209" xr:uid="{00000000-0005-0000-0000-000069320000}"/>
    <cellStyle name="-_분석조서_태성2003조서(이종하)" xfId="4705" xr:uid="{00000000-0005-0000-0000-00006A320000}"/>
    <cellStyle name="-_분석조서_태성2003조서(이종하) 2" xfId="24210" xr:uid="{00000000-0005-0000-0000-00006B320000}"/>
    <cellStyle name="-_분석조서_태성2003조서(이종하)_04년 중간(04.12.9)" xfId="4706" xr:uid="{00000000-0005-0000-0000-00006C320000}"/>
    <cellStyle name="-_분석조서_태성2003조서(이종하)_04년 중간(04.12.9) 2" xfId="24211" xr:uid="{00000000-0005-0000-0000-00006D320000}"/>
    <cellStyle name="-_분석조서_태성2003조서(이종하)_interim(PAY ROLL)" xfId="4707" xr:uid="{00000000-0005-0000-0000-00006E320000}"/>
    <cellStyle name="-_분석조서_태성2003조서(이종하)_interim(PAY ROLL) 2" xfId="24212" xr:uid="{00000000-0005-0000-0000-00006F320000}"/>
    <cellStyle name="-_분석조서_태성2003조서(이종하)_interim-PAY ROLL" xfId="4708" xr:uid="{00000000-0005-0000-0000-000070320000}"/>
    <cellStyle name="-_분석조서_태성2003조서(이종하)_interim-PAY ROLL 2" xfId="24213" xr:uid="{00000000-0005-0000-0000-000071320000}"/>
    <cellStyle name="_사본 - 손익명세" xfId="4709" xr:uid="{00000000-0005-0000-0000-000072320000}"/>
    <cellStyle name="_사본 - 자산 명세" xfId="4710" xr:uid="{00000000-0005-0000-0000-000073320000}"/>
    <cellStyle name="_산업은행견적서_SDS_030222" xfId="4711" xr:uid="{00000000-0005-0000-0000-000074320000}"/>
    <cellStyle name="_산업은행견적서_SDS_030222_090601_인원계획_V1.0(제출용포함)" xfId="4712" xr:uid="{00000000-0005-0000-0000-000075320000}"/>
    <cellStyle name="_산업은행견적서_SDS_030222_090602_인원계획_V1.1(제출용포함)" xfId="4713" xr:uid="{00000000-0005-0000-0000-000076320000}"/>
    <cellStyle name="_산업은행견적서_SDS_030222_090602_인원계획_V1.2(제출용포함)_ybokseo" xfId="4714" xr:uid="{00000000-0005-0000-0000-000077320000}"/>
    <cellStyle name="_산업은행견적서_SDS_030222_090603_인원계획_V1.4(제출용포함)" xfId="4715" xr:uid="{00000000-0005-0000-0000-000078320000}"/>
    <cellStyle name="_산업은행견적서_SDS_030222_pwc_인력투입실적표(4월까지)_제출본" xfId="4716" xr:uid="{00000000-0005-0000-0000-000079320000}"/>
    <cellStyle name="_산업은행견적서_SDS_030222_pwc_인력투입실적표(4월까지)_제출본_090601_인원계획_V1.0(제출용포함)" xfId="4717" xr:uid="{00000000-0005-0000-0000-00007A320000}"/>
    <cellStyle name="_산업은행견적서_SDS_030222_pwc_인력투입실적표(4월까지)_제출본_090602_인원계획_V1.1(제출용포함)" xfId="4718" xr:uid="{00000000-0005-0000-0000-00007B320000}"/>
    <cellStyle name="_산업은행견적서_SDS_030222_pwc_인력투입실적표(4월까지)_제출본_090602_인원계획_V1.2(제출용포함)_ybokseo" xfId="4719" xr:uid="{00000000-0005-0000-0000-00007C320000}"/>
    <cellStyle name="_산업은행견적서_SDS_030222_pwc_인력투입실적표(4월까지)_제출본_090603_인원계획_V1.4(제출용포함)" xfId="4720" xr:uid="{00000000-0005-0000-0000-00007D320000}"/>
    <cellStyle name="_산업은행방카견적서_030321­_" xfId="4721" xr:uid="{00000000-0005-0000-0000-00007E320000}"/>
    <cellStyle name="_산출001-공동구공사" xfId="4722" xr:uid="{00000000-0005-0000-0000-00007F320000}"/>
    <cellStyle name="_삼건베리클-2002년반기-정준형" xfId="4723" xr:uid="{00000000-0005-0000-0000-000080320000}"/>
    <cellStyle name="_삼사분기(외주)" xfId="4724" xr:uid="{00000000-0005-0000-0000-000081320000}"/>
    <cellStyle name="_삼성 실행 내역 수정" xfId="4725" xr:uid="{00000000-0005-0000-0000-000082320000}"/>
    <cellStyle name="_삼영중간" xfId="4726" xr:uid="{00000000-0005-0000-0000-000083320000}"/>
    <cellStyle name="_상반기전략회의0716" xfId="4727" xr:uid="{00000000-0005-0000-0000-000084320000}"/>
    <cellStyle name="_상반기평가회의(안)" xfId="4728" xr:uid="{00000000-0005-0000-0000-000085320000}"/>
    <cellStyle name="_샤시 (2)" xfId="4729" xr:uid="{00000000-0005-0000-0000-000086320000}"/>
    <cellStyle name="_샤시 (2)_1" xfId="4730" xr:uid="{00000000-0005-0000-0000-000087320000}"/>
    <cellStyle name="_샤시 (2)_2" xfId="4731" xr:uid="{00000000-0005-0000-0000-000088320000}"/>
    <cellStyle name="_서울여성병원-가실행(수정2)" xfId="4732" xr:uid="{00000000-0005-0000-0000-000089320000}"/>
    <cellStyle name="_서원양행-2002 FS - 양애리" xfId="4733" xr:uid="{00000000-0005-0000-0000-00008A320000}"/>
    <cellStyle name="_선급비용_1.2" xfId="4734" xr:uid="{00000000-0005-0000-0000-00008B320000}"/>
    <cellStyle name="_선급비용-KJH" xfId="4735" xr:uid="{00000000-0005-0000-0000-00008C320000}"/>
    <cellStyle name="_센터블 스파신축공사(토목공사-정주공영)" xfId="4736" xr:uid="{00000000-0005-0000-0000-00008D320000}"/>
    <cellStyle name="_소코드1" xfId="4737" xr:uid="{00000000-0005-0000-0000-00008E320000}"/>
    <cellStyle name="_손익 비교" xfId="4738" xr:uid="{00000000-0005-0000-0000-00008F320000}"/>
    <cellStyle name="_손익 비교_090601_인원계획_V1.0(제출용포함)" xfId="4739" xr:uid="{00000000-0005-0000-0000-000090320000}"/>
    <cellStyle name="_손익 비교_090602_인원계획_V1.1(제출용포함)" xfId="4740" xr:uid="{00000000-0005-0000-0000-000091320000}"/>
    <cellStyle name="_손익 비교_090602_인원계획_V1.2(제출용포함)_ybokseo" xfId="4741" xr:uid="{00000000-0005-0000-0000-000092320000}"/>
    <cellStyle name="_손익 비교_090603_인원계획_V1.4(제출용포함)" xfId="4742" xr:uid="{00000000-0005-0000-0000-000093320000}"/>
    <cellStyle name="_손익 비교_pwc_인력투입실적표(4월까지)_제출본" xfId="4743" xr:uid="{00000000-0005-0000-0000-000094320000}"/>
    <cellStyle name="_손익 비교_pwc_인력투입실적표(4월까지)_제출본_090601_인원계획_V1.0(제출용포함)" xfId="4744" xr:uid="{00000000-0005-0000-0000-000095320000}"/>
    <cellStyle name="_손익 비교_pwc_인력투입실적표(4월까지)_제출본_090602_인원계획_V1.1(제출용포함)" xfId="4745" xr:uid="{00000000-0005-0000-0000-000096320000}"/>
    <cellStyle name="_손익 비교_pwc_인력투입실적표(4월까지)_제출본_090602_인원계획_V1.2(제출용포함)_ybokseo" xfId="4746" xr:uid="{00000000-0005-0000-0000-000097320000}"/>
    <cellStyle name="_손익 비교_pwc_인력투입실적표(4월까지)_제출본_090603_인원계획_V1.4(제출용포함)" xfId="4747" xr:uid="{00000000-0005-0000-0000-000098320000}"/>
    <cellStyle name="_쇼핑 보안솔루션 구축 프로젝트경비신청서03-03-19" xfId="4748" xr:uid="{00000000-0005-0000-0000-000099320000}"/>
    <cellStyle name="_수량" xfId="4749" xr:uid="{00000000-0005-0000-0000-00009A320000}"/>
    <cellStyle name="_수정-공항운송도급내역(0917)" xfId="4750" xr:uid="{00000000-0005-0000-0000-00009B320000}"/>
    <cellStyle name="-_수정사항" xfId="4751" xr:uid="{00000000-0005-0000-0000-00009C320000}"/>
    <cellStyle name="-_수정사항 2" xfId="24218" xr:uid="{00000000-0005-0000-0000-00009D320000}"/>
    <cellStyle name="_수정사항(8월26일)" xfId="4752" xr:uid="{00000000-0005-0000-0000-00009E320000}"/>
    <cellStyle name="-_수정사항_감사절차지시서-2003년1(1)" xfId="4753" xr:uid="{00000000-0005-0000-0000-00009F320000}"/>
    <cellStyle name="-_수정사항_감사절차지시서-2003년1(1) 2" xfId="24219" xr:uid="{00000000-0005-0000-0000-0000A0320000}"/>
    <cellStyle name="-_수정사항_감사절차지시서-2003년1(1)_04년 중간(04.12.9)" xfId="4754" xr:uid="{00000000-0005-0000-0000-0000A1320000}"/>
    <cellStyle name="-_수정사항_감사절차지시서-2003년1(1)_04년 중간(04.12.9) 2" xfId="24220" xr:uid="{00000000-0005-0000-0000-0000A2320000}"/>
    <cellStyle name="-_수정사항_감사절차지시서-2003년1(1)_interim(PAY ROLL)" xfId="4755" xr:uid="{00000000-0005-0000-0000-0000A3320000}"/>
    <cellStyle name="-_수정사항_감사절차지시서-2003년1(1)_interim(PAY ROLL) 2" xfId="24221" xr:uid="{00000000-0005-0000-0000-0000A4320000}"/>
    <cellStyle name="-_수정사항_감사절차지시서-2003년1(1)_interim-PAY ROLL" xfId="4756" xr:uid="{00000000-0005-0000-0000-0000A5320000}"/>
    <cellStyle name="-_수정사항_감사절차지시서-2003년1(1)_interim-PAY ROLL 2" xfId="24222" xr:uid="{00000000-0005-0000-0000-0000A6320000}"/>
    <cellStyle name="-_수정사항_감사절차지시서-jonghari" xfId="4757" xr:uid="{00000000-0005-0000-0000-0000A7320000}"/>
    <cellStyle name="-_수정사항_감사절차지시서-jonghari 2" xfId="24223" xr:uid="{00000000-0005-0000-0000-0000A8320000}"/>
    <cellStyle name="-_수정사항_감사절차지시서-jonghari_04년 중간(04.12.9)" xfId="4758" xr:uid="{00000000-0005-0000-0000-0000A9320000}"/>
    <cellStyle name="-_수정사항_감사절차지시서-jonghari_04년 중간(04.12.9) 2" xfId="24224" xr:uid="{00000000-0005-0000-0000-0000AA320000}"/>
    <cellStyle name="-_수정사항_감사절차지시서-jonghari_interim(PAY ROLL)" xfId="4759" xr:uid="{00000000-0005-0000-0000-0000AB320000}"/>
    <cellStyle name="-_수정사항_감사절차지시서-jonghari_interim(PAY ROLL) 2" xfId="24225" xr:uid="{00000000-0005-0000-0000-0000AC320000}"/>
    <cellStyle name="-_수정사항_감사절차지시서-jonghari_interim-PAY ROLL" xfId="4760" xr:uid="{00000000-0005-0000-0000-0000AD320000}"/>
    <cellStyle name="-_수정사항_감사절차지시서-jonghari_interim-PAY ROLL 2" xfId="24226" xr:uid="{00000000-0005-0000-0000-0000AE320000}"/>
    <cellStyle name="-_수정사항_반도산업조서2003(용)" xfId="4761" xr:uid="{00000000-0005-0000-0000-0000AF320000}"/>
    <cellStyle name="-_수정사항_반도산업조서2003(용) 2" xfId="24227" xr:uid="{00000000-0005-0000-0000-0000B0320000}"/>
    <cellStyle name="-_수정사항_반도산업조서2003(용)_04년 중간(04.12.9)" xfId="4762" xr:uid="{00000000-0005-0000-0000-0000B1320000}"/>
    <cellStyle name="-_수정사항_반도산업조서2003(용)_04년 중간(04.12.9) 2" xfId="24228" xr:uid="{00000000-0005-0000-0000-0000B2320000}"/>
    <cellStyle name="-_수정사항_반도산업조서2003(용)_interim(PAY ROLL)" xfId="4763" xr:uid="{00000000-0005-0000-0000-0000B3320000}"/>
    <cellStyle name="-_수정사항_반도산업조서2003(용)_interim(PAY ROLL) 2" xfId="24229" xr:uid="{00000000-0005-0000-0000-0000B4320000}"/>
    <cellStyle name="-_수정사항_반도산업조서2003(용)_interim-PAY ROLL" xfId="4764" xr:uid="{00000000-0005-0000-0000-0000B5320000}"/>
    <cellStyle name="-_수정사항_반도산업조서2003(용)_interim-PAY ROLL 2" xfId="24230" xr:uid="{00000000-0005-0000-0000-0000B6320000}"/>
    <cellStyle name="-_수정사항_반도중간(04.11.30)" xfId="4765" xr:uid="{00000000-0005-0000-0000-0000B7320000}"/>
    <cellStyle name="-_수정사항_반도중간(04.11.30) 2" xfId="24231" xr:uid="{00000000-0005-0000-0000-0000B8320000}"/>
    <cellStyle name="-_수정사항_반도중간(04.11.30)_04년 중간(04.12.9)" xfId="4766" xr:uid="{00000000-0005-0000-0000-0000B9320000}"/>
    <cellStyle name="-_수정사항_반도중간(04.11.30)_04년 중간(04.12.9) 2" xfId="24232" xr:uid="{00000000-0005-0000-0000-0000BA320000}"/>
    <cellStyle name="-_수정사항_반도중간(04.11.30)_interim(PAY ROLL)" xfId="4767" xr:uid="{00000000-0005-0000-0000-0000BB320000}"/>
    <cellStyle name="-_수정사항_반도중간(04.11.30)_interim(PAY ROLL) 2" xfId="24233" xr:uid="{00000000-0005-0000-0000-0000BC320000}"/>
    <cellStyle name="-_수정사항_반도중간(04.11.30)_interim-PAY ROLL" xfId="4768" xr:uid="{00000000-0005-0000-0000-0000BD320000}"/>
    <cellStyle name="-_수정사항_반도중간(04.11.30)_interim-PAY ROLL 2" xfId="24234" xr:uid="{00000000-0005-0000-0000-0000BE320000}"/>
    <cellStyle name="-_수정사항_태성2003조서(이종하)" xfId="4769" xr:uid="{00000000-0005-0000-0000-0000BF320000}"/>
    <cellStyle name="-_수정사항_태성2003조서(이종하) 2" xfId="24235" xr:uid="{00000000-0005-0000-0000-0000C0320000}"/>
    <cellStyle name="-_수정사항_태성2003조서(이종하)_04년 중간(04.12.9)" xfId="4770" xr:uid="{00000000-0005-0000-0000-0000C1320000}"/>
    <cellStyle name="-_수정사항_태성2003조서(이종하)_04년 중간(04.12.9) 2" xfId="24236" xr:uid="{00000000-0005-0000-0000-0000C2320000}"/>
    <cellStyle name="-_수정사항_태성2003조서(이종하)_interim(PAY ROLL)" xfId="4771" xr:uid="{00000000-0005-0000-0000-0000C3320000}"/>
    <cellStyle name="-_수정사항_태성2003조서(이종하)_interim(PAY ROLL) 2" xfId="24237" xr:uid="{00000000-0005-0000-0000-0000C4320000}"/>
    <cellStyle name="-_수정사항_태성2003조서(이종하)_interim-PAY ROLL" xfId="4772" xr:uid="{00000000-0005-0000-0000-0000C5320000}"/>
    <cellStyle name="-_수정사항_태성2003조서(이종하)_interim-PAY ROLL 2" xfId="24238" xr:uid="{00000000-0005-0000-0000-0000C6320000}"/>
    <cellStyle name="_실청구(2003)" xfId="4773" xr:uid="{00000000-0005-0000-0000-0000C7320000}"/>
    <cellStyle name="_실청구(2004년)" xfId="4774" xr:uid="{00000000-0005-0000-0000-0000C8320000}"/>
    <cellStyle name="_실청구(2004년)_090601_인원계획_V1.0(제출용포함)" xfId="4775" xr:uid="{00000000-0005-0000-0000-0000C9320000}"/>
    <cellStyle name="_실청구(2004년)_090602_인원계획_V1.1(제출용포함)" xfId="4776" xr:uid="{00000000-0005-0000-0000-0000CA320000}"/>
    <cellStyle name="_실청구(2004년)_090602_인원계획_V1.2(제출용포함)_ybokseo" xfId="4777" xr:uid="{00000000-0005-0000-0000-0000CB320000}"/>
    <cellStyle name="_실청구(2004년)_090603_인원계획_V1.4(제출용포함)" xfId="4778" xr:uid="{00000000-0005-0000-0000-0000CC320000}"/>
    <cellStyle name="_실청구(2004년)_pwc_인력투입실적표(4월까지)_제출본" xfId="4779" xr:uid="{00000000-0005-0000-0000-0000CD320000}"/>
    <cellStyle name="_실청구(2004년)_pwc_인력투입실적표(4월까지)_제출본_090601_인원계획_V1.0(제출용포함)" xfId="4780" xr:uid="{00000000-0005-0000-0000-0000CE320000}"/>
    <cellStyle name="_실청구(2004년)_pwc_인력투입실적표(4월까지)_제출본_090602_인원계획_V1.1(제출용포함)" xfId="4781" xr:uid="{00000000-0005-0000-0000-0000CF320000}"/>
    <cellStyle name="_실청구(2004년)_pwc_인력투입실적표(4월까지)_제출본_090602_인원계획_V1.2(제출용포함)_ybokseo" xfId="4782" xr:uid="{00000000-0005-0000-0000-0000D0320000}"/>
    <cellStyle name="_실청구(2004년)_pwc_인력투입실적표(4월까지)_제출본_090603_인원계획_V1.4(제출용포함)" xfId="4783" xr:uid="{00000000-0005-0000-0000-0000D1320000}"/>
    <cellStyle name="_실행01-총괄가실행(0828)" xfId="4784" xr:uid="{00000000-0005-0000-0000-0000D2320000}"/>
    <cellStyle name="_실행갑지" xfId="4785" xr:uid="{00000000-0005-0000-0000-0000D3320000}"/>
    <cellStyle name="_실행갑지(변경)" xfId="4786" xr:uid="{00000000-0005-0000-0000-0000D4320000}"/>
    <cellStyle name="_실행내역(아+부)" xfId="4787" xr:uid="{00000000-0005-0000-0000-0000D5320000}"/>
    <cellStyle name="_實行內譯書(광명_최종040914)" xfId="4788" xr:uid="{00000000-0005-0000-0000-0000D6320000}"/>
    <cellStyle name="_실행내역서(메가월드)" xfId="4789" xr:uid="{00000000-0005-0000-0000-0000D7320000}"/>
    <cellStyle name="_實行內譯書(평내)" xfId="4790" xr:uid="{00000000-0005-0000-0000-0000D8320000}"/>
    <cellStyle name="_실행예산(2003.01.10 최과장)" xfId="4791" xr:uid="{00000000-0005-0000-0000-0000D9320000}"/>
    <cellStyle name="_실행예산(논현)" xfId="4792" xr:uid="{00000000-0005-0000-0000-0000DA320000}"/>
    <cellStyle name="_실행예산(사장님)" xfId="4793" xr:uid="{00000000-0005-0000-0000-0000DB320000}"/>
    <cellStyle name="_실행예산(최종사장님승인)" xfId="4794" xr:uid="{00000000-0005-0000-0000-0000DC320000}"/>
    <cellStyle name="_아미고터워 리모델링공사(계약,실행내역)9월.3일 " xfId="4795" xr:uid="{00000000-0005-0000-0000-0000DD320000}"/>
    <cellStyle name="_아크로리버기준-개산견적기준(건축)" xfId="4796" xr:uid="{00000000-0005-0000-0000-0000DE320000}"/>
    <cellStyle name="_안산도시개발(2007년말기준)090303" xfId="4797" xr:uid="{00000000-0005-0000-0000-0000DF320000}"/>
    <cellStyle name="_알리안츠 DRS 컨설팅 사전원가(2002.05.16)" xfId="4798" xr:uid="{00000000-0005-0000-0000-0000E0320000}"/>
    <cellStyle name="_알리안츠 DRS 컨설팅 사전원가(2002.05.16)_090601_인원계획_V1.0(제출용포함)" xfId="4799" xr:uid="{00000000-0005-0000-0000-0000E1320000}"/>
    <cellStyle name="_알리안츠 DRS 컨설팅 사전원가(2002.05.16)_090602_인원계획_V1.1(제출용포함)" xfId="4800" xr:uid="{00000000-0005-0000-0000-0000E2320000}"/>
    <cellStyle name="_알리안츠 DRS 컨설팅 사전원가(2002.05.16)_090602_인원계획_V1.2(제출용포함)_ybokseo" xfId="4801" xr:uid="{00000000-0005-0000-0000-0000E3320000}"/>
    <cellStyle name="_알리안츠 DRS 컨설팅 사전원가(2002.05.16)_090603_인원계획_V1.4(제출용포함)" xfId="4802" xr:uid="{00000000-0005-0000-0000-0000E4320000}"/>
    <cellStyle name="_알리안츠 DRS 컨설팅 사전원가(2002.05.16)_pwc_인력투입실적표(4월까지)_제출본" xfId="4803" xr:uid="{00000000-0005-0000-0000-0000E5320000}"/>
    <cellStyle name="_알리안츠 DRS 컨설팅 사전원가(2002.05.16)_pwc_인력투입실적표(4월까지)_제출본_090601_인원계획_V1.0(제출용포함)" xfId="4804" xr:uid="{00000000-0005-0000-0000-0000E6320000}"/>
    <cellStyle name="_알리안츠 DRS 컨설팅 사전원가(2002.05.16)_pwc_인력투입실적표(4월까지)_제출본_090602_인원계획_V1.1(제출용포함)" xfId="4805" xr:uid="{00000000-0005-0000-0000-0000E7320000}"/>
    <cellStyle name="_알리안츠 DRS 컨설팅 사전원가(2002.05.16)_pwc_인력투입실적표(4월까지)_제출본_090602_인원계획_V1.2(제출용포함)_ybokseo" xfId="4806" xr:uid="{00000000-0005-0000-0000-0000E8320000}"/>
    <cellStyle name="_알리안츠 DRS 컨설팅 사전원가(2002.05.16)_pwc_인력투입실적표(4월까지)_제출본_090603_인원계획_V1.4(제출용포함)" xfId="4807" xr:uid="{00000000-0005-0000-0000-0000E9320000}"/>
    <cellStyle name="_양식" xfId="4808" xr:uid="{00000000-0005-0000-0000-0000EA320000}"/>
    <cellStyle name="_양식_1" xfId="4809" xr:uid="{00000000-0005-0000-0000-0000EB320000}"/>
    <cellStyle name="_양식_2" xfId="4810" xr:uid="{00000000-0005-0000-0000-0000EC320000}"/>
    <cellStyle name="_양식_팀공통" xfId="4811" xr:uid="{00000000-0005-0000-0000-0000ED320000}"/>
    <cellStyle name="_양재동 도매센타(수정1006)" xfId="4812" xr:uid="{00000000-0005-0000-0000-0000EE320000}"/>
    <cellStyle name="_업무보고서(2003.6월)미수금예수금조정" xfId="4813" xr:uid="{00000000-0005-0000-0000-0000EF320000}"/>
    <cellStyle name="_업무협조-해외출장시 현금(외화)지급관련" xfId="4814" xr:uid="{00000000-0005-0000-0000-0000F0320000}"/>
    <cellStyle name="_여신심사부 이관대상업체(1)(2)" xfId="4815" xr:uid="{00000000-0005-0000-0000-0000F1320000}"/>
    <cellStyle name="_여의도(실행)" xfId="4816" xr:uid="{00000000-0005-0000-0000-0000F2320000}"/>
    <cellStyle name="_영업외손익 LS" xfId="4817" xr:uid="{00000000-0005-0000-0000-0000F3320000}"/>
    <cellStyle name="_예금명세" xfId="4818" xr:uid="{00000000-0005-0000-0000-0000F4320000}"/>
    <cellStyle name="_예적금명세" xfId="4819" xr:uid="{00000000-0005-0000-0000-0000F5320000}"/>
    <cellStyle name="_오공본드" xfId="4820" xr:uid="{00000000-0005-0000-0000-0000F6320000}"/>
    <cellStyle name="_오호석부장1014" xfId="4821" xr:uid="{00000000-0005-0000-0000-0000F7320000}"/>
    <cellStyle name="_오호석차장0625" xfId="4822" xr:uid="{00000000-0005-0000-0000-0000F8320000}"/>
    <cellStyle name="_오호석차장0723" xfId="4823" xr:uid="{00000000-0005-0000-0000-0000F9320000}"/>
    <cellStyle name="_옥LS" xfId="4824" xr:uid="{00000000-0005-0000-0000-0000FA320000}"/>
    <cellStyle name="_옥LS_서원양행-2002 FS - 양애리" xfId="4825" xr:uid="{00000000-0005-0000-0000-0000FB320000}"/>
    <cellStyle name="_용인동백C2-3" xfId="4826" xr:uid="{00000000-0005-0000-0000-0000FC320000}"/>
    <cellStyle name="_우남 - 청산가치-080103" xfId="4827" xr:uid="{00000000-0005-0000-0000-0000FD320000}"/>
    <cellStyle name="_우남 - 청산가치-080103_동창종합건재(20081126)_청산가치" xfId="4828" xr:uid="{00000000-0005-0000-0000-0000FE320000}"/>
    <cellStyle name="_우남 - 청산가치-080103_동창종합건재(20081126)_청산가치_동창종합건재(20081126)_청산가치" xfId="4829" xr:uid="{00000000-0005-0000-0000-0000FF320000}"/>
    <cellStyle name="_우남 - 청산가치-080103_우남계속기업가치 - 최종표본" xfId="4830" xr:uid="{00000000-0005-0000-0000-000000330000}"/>
    <cellStyle name="_우남 - 청산가치-080103_우남계속기업가치 - 최종표본_동창종합건재(20081126)_청산가치" xfId="4831" xr:uid="{00000000-0005-0000-0000-000001330000}"/>
    <cellStyle name="_우남 - 청산가치-080103_우남계속기업가치 - 최종표본_동창종합건재(20081126)_청산가치_동창종합건재(20081126)_청산가치" xfId="4832" xr:uid="{00000000-0005-0000-0000-000002330000}"/>
    <cellStyle name="_우남계속기업가치 - 최종표본" xfId="4833" xr:uid="{00000000-0005-0000-0000-000003330000}"/>
    <cellStyle name="_운영비(보수비수정 김종완)020831" xfId="4834" xr:uid="{00000000-0005-0000-0000-000004330000}"/>
    <cellStyle name="_운영비산정모델_전북대_Ver4.0" xfId="4835" xr:uid="{00000000-0005-0000-0000-000005330000}"/>
    <cellStyle name="_원당 1차 실행001(030329)" xfId="4836" xr:uid="{00000000-0005-0000-0000-000006330000}"/>
    <cellStyle name="_원당실행내역" xfId="4837" xr:uid="{00000000-0005-0000-0000-000007330000}"/>
    <cellStyle name="_월례매출_1_상반기_11월당월 (2)_1월" xfId="4838" xr:uid="{00000000-0005-0000-0000-000008330000}"/>
    <cellStyle name="_월업무실적보고" xfId="4839" xr:uid="{00000000-0005-0000-0000-000009330000}"/>
    <cellStyle name="_유니와이드_보안솔루션" xfId="4840" xr:uid="{00000000-0005-0000-0000-00000A330000}"/>
    <cellStyle name="_유니텍 2002기말 - 양애리" xfId="4841" xr:uid="{00000000-0005-0000-0000-00000B330000}"/>
    <cellStyle name="_유니텍0106반기" xfId="4842" xr:uid="{00000000-0005-0000-0000-00000C330000}"/>
    <cellStyle name="_유니텍반기검토" xfId="4843" xr:uid="{00000000-0005-0000-0000-00000D330000}"/>
    <cellStyle name="_유니텍반기검토_반기-나래시스템(2001)" xfId="4844" xr:uid="{00000000-0005-0000-0000-00000E330000}"/>
    <cellStyle name="_유니텍반기검토_반기-나래시스템(2001)_서원양행-2002 FS - 양애리" xfId="4845" xr:uid="{00000000-0005-0000-0000-00000F330000}"/>
    <cellStyle name="_유니텍반기검토_서원양행-2002 FS - 양애리" xfId="4846" xr:uid="{00000000-0005-0000-0000-000010330000}"/>
    <cellStyle name="_유니텍진행율계산" xfId="4847" xr:uid="{00000000-0005-0000-0000-000011330000}"/>
    <cellStyle name="_유첨3(서식)" xfId="4848" xr:uid="{00000000-0005-0000-0000-000012330000}"/>
    <cellStyle name="_유첨3(서식)_1" xfId="4849" xr:uid="{00000000-0005-0000-0000-000013330000}"/>
    <cellStyle name="_유형자산(0512)" xfId="4850" xr:uid="{00000000-0005-0000-0000-000014330000}"/>
    <cellStyle name="_유형자산(0512)_KNE-06.반기-MIB" xfId="4851" xr:uid="{00000000-0005-0000-0000-000015330000}"/>
    <cellStyle name="_유형자산(0512)_KNE-06.반기-MIB_건미종합건설-계속기업" xfId="4852" xr:uid="{00000000-0005-0000-0000-000016330000}"/>
    <cellStyle name="_유형자산(0512)_KNE-06.반기-MIB_건미종합건설-계속기업_동창종합건재(20081126)_청산가치" xfId="4853" xr:uid="{00000000-0005-0000-0000-000017330000}"/>
    <cellStyle name="_유형자산(0512)_KNE-06.반기-MIB_건미종합건설-계속기업_동창종합건재(20081126)_청산가치_동창종합건재(20081126)_청산가치" xfId="4854" xr:uid="{00000000-0005-0000-0000-000018330000}"/>
    <cellStyle name="_유형자산(0512)_KNE-06.반기-MIB_건미종합건설-청산가치" xfId="4855" xr:uid="{00000000-0005-0000-0000-000019330000}"/>
    <cellStyle name="_유형자산(0512)_KNE-06.반기-MIB_건미종합건설-청산가치_동창종합건재(20081126)_청산가치" xfId="4856" xr:uid="{00000000-0005-0000-0000-00001A330000}"/>
    <cellStyle name="_유형자산(0512)_KNE-06.반기-MIB_건미종합건설-청산가치_동창종합건재(20081126)_청산가치_동창종합건재(20081126)_청산가치" xfId="4857" xr:uid="{00000000-0005-0000-0000-00001B330000}"/>
    <cellStyle name="_유형자산(0512)_KNE-06.반기-MIB_동창건재-재고자산" xfId="4858" xr:uid="{00000000-0005-0000-0000-00001C330000}"/>
    <cellStyle name="_유형자산(0512)_KNE-06.반기-MIB_동창종합건재(20081126)_청산가치" xfId="4859" xr:uid="{00000000-0005-0000-0000-00001D330000}"/>
    <cellStyle name="_유형자산(0512)_KNE-06.반기-MIB_우남계속기업가치 - 최종표본" xfId="4860" xr:uid="{00000000-0005-0000-0000-00001E330000}"/>
    <cellStyle name="_유형자산(0512)_KNE-06.반기-MIB_우남계속기업가치 - 최종표본_동창종합건재(20081126)_청산가치" xfId="4861" xr:uid="{00000000-0005-0000-0000-00001F330000}"/>
    <cellStyle name="_유형자산(0512)_KNE-06.반기-MIB_우남계속기업가치 - 최종표본_동창종합건재(20081126)_청산가치_동창종합건재(20081126)_청산가치" xfId="4862" xr:uid="{00000000-0005-0000-0000-000020330000}"/>
    <cellStyle name="_유형자산(0512)_KNE-06.반기-MIB_정부개발-재무제표확정-진행기준미인식1220-sms" xfId="4863" xr:uid="{00000000-0005-0000-0000-000021330000}"/>
    <cellStyle name="_유형자산(0512)_KNE-06.반기-MIB_정부개발-청산가치-1227-sms" xfId="4864" xr:uid="{00000000-0005-0000-0000-000022330000}"/>
    <cellStyle name="_유형자산(0512)_KNE-06.반기-MIB_정부개발-청산가치-1231-sms" xfId="4865" xr:uid="{00000000-0005-0000-0000-000023330000}"/>
    <cellStyle name="_유형자산(0512)_건미종합건설-계속기업" xfId="4866" xr:uid="{00000000-0005-0000-0000-000024330000}"/>
    <cellStyle name="_유형자산(0512)_건미종합건설-계속기업_동창종합건재(20081126)_청산가치" xfId="4867" xr:uid="{00000000-0005-0000-0000-000025330000}"/>
    <cellStyle name="_유형자산(0512)_건미종합건설-계속기업_동창종합건재(20081126)_청산가치_동창종합건재(20081126)_청산가치" xfId="4868" xr:uid="{00000000-0005-0000-0000-000026330000}"/>
    <cellStyle name="_유형자산(0512)_건미종합건설-청산가치" xfId="4869" xr:uid="{00000000-0005-0000-0000-000027330000}"/>
    <cellStyle name="_유형자산(0512)_건미종합건설-청산가치_동창종합건재(20081126)_청산가치" xfId="4870" xr:uid="{00000000-0005-0000-0000-000028330000}"/>
    <cellStyle name="_유형자산(0512)_건미종합건설-청산가치_동창종합건재(20081126)_청산가치_동창종합건재(20081126)_청산가치" xfId="4871" xr:uid="{00000000-0005-0000-0000-000029330000}"/>
    <cellStyle name="_유형자산(0512)_동창건재-재고자산" xfId="4872" xr:uid="{00000000-0005-0000-0000-00002A330000}"/>
    <cellStyle name="_유형자산(0512)_동창종합건재(20081126)_청산가치" xfId="4873" xr:uid="{00000000-0005-0000-0000-00002B330000}"/>
    <cellStyle name="_유형자산(0512)_우남계속기업가치 - 최종표본" xfId="4874" xr:uid="{00000000-0005-0000-0000-00002C330000}"/>
    <cellStyle name="_유형자산(0512)_우남계속기업가치 - 최종표본_동창종합건재(20081126)_청산가치" xfId="4875" xr:uid="{00000000-0005-0000-0000-00002D330000}"/>
    <cellStyle name="_유형자산(0512)_우남계속기업가치 - 최종표본_동창종합건재(20081126)_청산가치_동창종합건재(20081126)_청산가치" xfId="4876" xr:uid="{00000000-0005-0000-0000-00002E330000}"/>
    <cellStyle name="_유형자산(0512)_정부개발-재무제표확정-진행기준미인식1220-sms" xfId="4877" xr:uid="{00000000-0005-0000-0000-00002F330000}"/>
    <cellStyle name="_유형자산(0512)_정부개발-청산가치-1227-sms" xfId="4878" xr:uid="{00000000-0005-0000-0000-000030330000}"/>
    <cellStyle name="_유형자산(0512)_정부개발-청산가치-1231-sms" xfId="4879" xr:uid="{00000000-0005-0000-0000-000031330000}"/>
    <cellStyle name="_이앤이 3월말 LS" xfId="4880" xr:uid="{00000000-0005-0000-0000-000032330000}"/>
    <cellStyle name="_이앤이Leadschedule" xfId="4881" xr:uid="{00000000-0005-0000-0000-000033330000}"/>
    <cellStyle name="_이앤이Leadschedule0112" xfId="4882" xr:uid="{00000000-0005-0000-0000-000034330000}"/>
    <cellStyle name="_이앤이Leadschedule0112_Ljw" xfId="4883" xr:uid="{00000000-0005-0000-0000-000035330000}"/>
    <cellStyle name="_이앤이Leadschedule0112-cjk" xfId="4884" xr:uid="{00000000-0005-0000-0000-000036330000}"/>
    <cellStyle name="_이앤이Leadschedule0203" xfId="4885" xr:uid="{00000000-0005-0000-0000-000037330000}"/>
    <cellStyle name="_이앤이Leadschedule1" xfId="4886" xr:uid="{00000000-0005-0000-0000-000038330000}"/>
    <cellStyle name="_이앤이Leadschedule4" xfId="4887" xr:uid="{00000000-0005-0000-0000-000039330000}"/>
    <cellStyle name="_이앤이Leadschedule-ksw03" xfId="4888" xr:uid="{00000000-0005-0000-0000-00003A330000}"/>
    <cellStyle name="_이앤이LS" xfId="4889" xr:uid="{00000000-0005-0000-0000-00003B330000}"/>
    <cellStyle name="_이재민과장0206_무형자산상각" xfId="4890" xr:uid="{00000000-0005-0000-0000-00003C330000}"/>
    <cellStyle name="_이진우대리(0540725)" xfId="4891" xr:uid="{00000000-0005-0000-0000-00003D330000}"/>
    <cellStyle name="_이진우氏0204(2)" xfId="4892" xr:uid="{00000000-0005-0000-0000-00003E330000}"/>
    <cellStyle name="_이진우氏0727" xfId="4893" xr:uid="{00000000-0005-0000-0000-00003F330000}"/>
    <cellStyle name="_인건비" xfId="4894" xr:uid="{00000000-0005-0000-0000-000040330000}"/>
    <cellStyle name="_인네트_2001_기말감사" xfId="4895" xr:uid="{00000000-0005-0000-0000-000041330000}"/>
    <cellStyle name="_인네트_2001_중간감사(1205)" xfId="4896" xr:uid="{00000000-0005-0000-0000-000042330000}"/>
    <cellStyle name="_인네트_2001_중간감사(1205)_페타 Leadschedule2001-final" xfId="4897" xr:uid="{00000000-0005-0000-0000-000043330000}"/>
    <cellStyle name="_인네트lead schedule(2002년반기말)" xfId="4898" xr:uid="{00000000-0005-0000-0000-000044330000}"/>
    <cellStyle name="_인력 투입 계획" xfId="4899" xr:uid="{00000000-0005-0000-0000-000045330000}"/>
    <cellStyle name="_인원계획표 " xfId="4900" xr:uid="{00000000-0005-0000-0000-000046330000}"/>
    <cellStyle name="_인원계획표 _04028적산수량집계" xfId="4901" xr:uid="{00000000-0005-0000-0000-000047330000}"/>
    <cellStyle name="_인원계획표 _04-가실행(작업중)" xfId="4902" xr:uid="{00000000-0005-0000-0000-000048330000}"/>
    <cellStyle name="_인원계획표 _04-가실행(작업중1)" xfId="4903" xr:uid="{00000000-0005-0000-0000-000049330000}"/>
    <cellStyle name="_인원계획표 _050720_조직수행방안" xfId="4904" xr:uid="{00000000-0005-0000-0000-00004A330000}"/>
    <cellStyle name="_인원계획표 _050720_조직수행방안_050831_한부사장님보고" xfId="4905" xr:uid="{00000000-0005-0000-0000-00004B330000}"/>
    <cellStyle name="_인원계획표 _050720_조직수행방안_051207_한부사장(조직및투입계획)" xfId="4906" xr:uid="{00000000-0005-0000-0000-00004C330000}"/>
    <cellStyle name="_인원계획표 _KT견적요청" xfId="4907" xr:uid="{00000000-0005-0000-0000-00004D330000}"/>
    <cellStyle name="_인원계획표 _가실행" xfId="4908" xr:uid="{00000000-0005-0000-0000-00004E330000}"/>
    <cellStyle name="_인원계획표 _수원-가실행" xfId="4909" xr:uid="{00000000-0005-0000-0000-00004F330000}"/>
    <cellStyle name="_인원계획표 _적격 " xfId="4910" xr:uid="{00000000-0005-0000-0000-000050330000}"/>
    <cellStyle name="_인원계획표 _적격 _04028적산수량집계" xfId="4911" xr:uid="{00000000-0005-0000-0000-000051330000}"/>
    <cellStyle name="_인원계획표 _적격 _04-가실행(작업중)" xfId="4912" xr:uid="{00000000-0005-0000-0000-000052330000}"/>
    <cellStyle name="_인원계획표 _적격 _04-가실행(작업중1)" xfId="4913" xr:uid="{00000000-0005-0000-0000-000053330000}"/>
    <cellStyle name="_인원계획표 _적격 _050720_조직수행방안" xfId="4914" xr:uid="{00000000-0005-0000-0000-000054330000}"/>
    <cellStyle name="_인원계획표 _적격 _050720_조직수행방안_050831_한부사장님보고" xfId="4915" xr:uid="{00000000-0005-0000-0000-000055330000}"/>
    <cellStyle name="_인원계획표 _적격 _050720_조직수행방안_051207_한부사장(조직및투입계획)" xfId="4916" xr:uid="{00000000-0005-0000-0000-000056330000}"/>
    <cellStyle name="_인원계획표 _적격 _KT견적요청" xfId="4917" xr:uid="{00000000-0005-0000-0000-000057330000}"/>
    <cellStyle name="_인원계획표 _적격 _가실행" xfId="4918" xr:uid="{00000000-0005-0000-0000-000058330000}"/>
    <cellStyle name="_인원계획표 _적격 _수원-가실행" xfId="4919" xr:uid="{00000000-0005-0000-0000-000059330000}"/>
    <cellStyle name="_인원실적" xfId="4920" xr:uid="{00000000-0005-0000-0000-00005A330000}"/>
    <cellStyle name="_인원실적및계획" xfId="4921" xr:uid="{00000000-0005-0000-0000-00005B330000}"/>
    <cellStyle name="_인원재검토" xfId="4922" xr:uid="{00000000-0005-0000-0000-00005C330000}"/>
    <cellStyle name="_인천운서지구2차" xfId="4923" xr:uid="{00000000-0005-0000-0000-00005D330000}"/>
    <cellStyle name="_인츠2001" xfId="4924" xr:uid="{00000000-0005-0000-0000-00005E330000}"/>
    <cellStyle name="_인츠2001-1" xfId="4925" xr:uid="{00000000-0005-0000-0000-00005F330000}"/>
    <cellStyle name="_인터림기간 발생 가지급금" xfId="4926" xr:uid="{00000000-0005-0000-0000-000060330000}"/>
    <cellStyle name="_인테리어" xfId="4927" xr:uid="{00000000-0005-0000-0000-000061330000}"/>
    <cellStyle name="_일반회생채권자명세서" xfId="4928" xr:uid="{00000000-0005-0000-0000-000062330000}"/>
    <cellStyle name="_입찰갑지" xfId="4929" xr:uid="{00000000-0005-0000-0000-000063330000}"/>
    <cellStyle name="_입찰표지 " xfId="4930" xr:uid="{00000000-0005-0000-0000-000064330000}"/>
    <cellStyle name="_입찰표지 _04028적산수량집계" xfId="4931" xr:uid="{00000000-0005-0000-0000-000065330000}"/>
    <cellStyle name="_입찰표지 _04-가실행(작업중)" xfId="4932" xr:uid="{00000000-0005-0000-0000-000066330000}"/>
    <cellStyle name="_입찰표지 _04-가실행(작업중1)" xfId="4933" xr:uid="{00000000-0005-0000-0000-000067330000}"/>
    <cellStyle name="_입찰표지 _050720_조직수행방안" xfId="4934" xr:uid="{00000000-0005-0000-0000-000068330000}"/>
    <cellStyle name="_입찰표지 _050720_조직수행방안_050831_한부사장님보고" xfId="4935" xr:uid="{00000000-0005-0000-0000-000069330000}"/>
    <cellStyle name="_입찰표지 _050720_조직수행방안_051207_한부사장(조직및투입계획)" xfId="4936" xr:uid="{00000000-0005-0000-0000-00006A330000}"/>
    <cellStyle name="_입찰표지 _KT견적요청" xfId="4937" xr:uid="{00000000-0005-0000-0000-00006B330000}"/>
    <cellStyle name="_입찰표지 _가실행" xfId="4938" xr:uid="{00000000-0005-0000-0000-00006C330000}"/>
    <cellStyle name="_입찰표지 _수원-가실행" xfId="4939" xr:uid="{00000000-0005-0000-0000-00006D330000}"/>
    <cellStyle name="_자료01-공통가설" xfId="4940" xr:uid="{00000000-0005-0000-0000-00006E330000}"/>
    <cellStyle name="_자료03-대안수량조정실행대비표" xfId="4941" xr:uid="{00000000-0005-0000-0000-00006F330000}"/>
    <cellStyle name="_자료06-토목공사" xfId="4942" xr:uid="{00000000-0005-0000-0000-000070330000}"/>
    <cellStyle name="_자회사배당익불산고려(7(1).18)" xfId="4943" xr:uid="{00000000-0005-0000-0000-000071330000}"/>
    <cellStyle name="_작업01-조경공사0709" xfId="4944" xr:uid="{00000000-0005-0000-0000-000072330000}"/>
    <cellStyle name="_장지3,9가실행-최종" xfId="4945" xr:uid="{00000000-0005-0000-0000-000073330000}"/>
    <cellStyle name="_재무제표관련_테코스_2001" xfId="4946" xr:uid="{00000000-0005-0000-0000-000074330000}"/>
    <cellStyle name="_재무제표관련_테코스_2001_서원양행-2002 FS - 양애리" xfId="4947" xr:uid="{00000000-0005-0000-0000-000075330000}"/>
    <cellStyle name="_재무지원부충당금" xfId="4948" xr:uid="{00000000-0005-0000-0000-000076330000}"/>
    <cellStyle name="_적격 " xfId="4949" xr:uid="{00000000-0005-0000-0000-000077330000}"/>
    <cellStyle name="_적격 _04028적산수량집계" xfId="4950" xr:uid="{00000000-0005-0000-0000-000078330000}"/>
    <cellStyle name="_적격 _04-가실행(작업중)" xfId="4951" xr:uid="{00000000-0005-0000-0000-000079330000}"/>
    <cellStyle name="_적격 _04-가실행(작업중1)" xfId="4952" xr:uid="{00000000-0005-0000-0000-00007A330000}"/>
    <cellStyle name="_적격 _050720_조직수행방안" xfId="4953" xr:uid="{00000000-0005-0000-0000-00007B330000}"/>
    <cellStyle name="_적격 _050720_조직수행방안_050831_한부사장님보고" xfId="4954" xr:uid="{00000000-0005-0000-0000-00007C330000}"/>
    <cellStyle name="_적격 _050720_조직수행방안_051207_한부사장(조직및투입계획)" xfId="4955" xr:uid="{00000000-0005-0000-0000-00007D330000}"/>
    <cellStyle name="_적격 _KT견적요청" xfId="4956" xr:uid="{00000000-0005-0000-0000-00007E330000}"/>
    <cellStyle name="_적격 _가실행" xfId="4957" xr:uid="{00000000-0005-0000-0000-00007F330000}"/>
    <cellStyle name="_적격 _수원-가실행" xfId="4958" xr:uid="{00000000-0005-0000-0000-000080330000}"/>
    <cellStyle name="_적격 _집행갑지 " xfId="4959" xr:uid="{00000000-0005-0000-0000-000081330000}"/>
    <cellStyle name="_적격(화산) " xfId="4960" xr:uid="{00000000-0005-0000-0000-000082330000}"/>
    <cellStyle name="_적격(화산) _04028적산수량집계" xfId="4961" xr:uid="{00000000-0005-0000-0000-000083330000}"/>
    <cellStyle name="_적격(화산) _04-가실행(작업중)" xfId="4962" xr:uid="{00000000-0005-0000-0000-000084330000}"/>
    <cellStyle name="_적격(화산) _04-가실행(작업중1)" xfId="4963" xr:uid="{00000000-0005-0000-0000-000085330000}"/>
    <cellStyle name="_적격(화산) _050720_조직수행방안" xfId="4964" xr:uid="{00000000-0005-0000-0000-000086330000}"/>
    <cellStyle name="_적격(화산) _050720_조직수행방안_050831_한부사장님보고" xfId="4965" xr:uid="{00000000-0005-0000-0000-000087330000}"/>
    <cellStyle name="_적격(화산) _050720_조직수행방안_051207_한부사장(조직및투입계획)" xfId="4966" xr:uid="{00000000-0005-0000-0000-000088330000}"/>
    <cellStyle name="_적격(화산) _KT견적요청" xfId="4967" xr:uid="{00000000-0005-0000-0000-000089330000}"/>
    <cellStyle name="_적격(화산) _가실행" xfId="4968" xr:uid="{00000000-0005-0000-0000-00008A330000}"/>
    <cellStyle name="_적격(화산) _수원-가실행" xfId="4969" xr:uid="{00000000-0005-0000-0000-00008B330000}"/>
    <cellStyle name="_점수산정총괄(조달청)" xfId="4970" xr:uid="{00000000-0005-0000-0000-00008C330000}"/>
    <cellStyle name="_정부개발-재무제표확정-진행기준미인식1220-sms" xfId="4971" xr:uid="{00000000-0005-0000-0000-00008D330000}"/>
    <cellStyle name="_정부개발-청산가치-1227-sms" xfId="4972" xr:uid="{00000000-0005-0000-0000-00008E330000}"/>
    <cellStyle name="_정부개발-청산가치-1231-sms" xfId="4973" xr:uid="{00000000-0005-0000-0000-00008F330000}"/>
    <cellStyle name="_정산표 및 수정분개" xfId="4974" xr:uid="{00000000-0005-0000-0000-000090330000}"/>
    <cellStyle name="_정산표(황금_04기말_0223_2200) " xfId="4975" xr:uid="{00000000-0005-0000-0000-000091330000}"/>
    <cellStyle name="_제2CRM추진" xfId="4976" xr:uid="{00000000-0005-0000-0000-000092330000}"/>
    <cellStyle name="_제출완료-공항운송가실행(0919)" xfId="4977" xr:uid="{00000000-0005-0000-0000-000093330000}"/>
    <cellStyle name="_조경" xfId="4978" xr:uid="{00000000-0005-0000-0000-000094330000}"/>
    <cellStyle name="_조서(퇴충급여)" xfId="4979" xr:uid="{00000000-0005-0000-0000-000095330000}"/>
    <cellStyle name="_조서-김소원0206" xfId="4980" xr:uid="{00000000-0005-0000-0000-000096330000}"/>
    <cellStyle name="_조서-노은한03" xfId="4981" xr:uid="{00000000-0005-0000-0000-000097330000}"/>
    <cellStyle name="_조서-노은한04" xfId="4982" xr:uid="{00000000-0005-0000-0000-000098330000}"/>
    <cellStyle name="_조직유지_총괄표" xfId="4983" xr:uid="{00000000-0005-0000-0000-000099330000}"/>
    <cellStyle name="_주당순이익" xfId="4984" xr:uid="{00000000-0005-0000-0000-00009A330000}"/>
    <cellStyle name="_주상복합기본자료" xfId="4985" xr:uid="{00000000-0005-0000-0000-00009B330000}"/>
    <cellStyle name="_주상복합마감금액(분석표)" xfId="4986" xr:uid="{00000000-0005-0000-0000-00009C330000}"/>
    <cellStyle name="_주주사업무실적보고(2001.9)" xfId="4987" xr:uid="{00000000-0005-0000-0000-00009D330000}"/>
    <cellStyle name="_중간보고" xfId="4988" xr:uid="{00000000-0005-0000-0000-00009E330000}"/>
    <cellStyle name="_중국사업보고" xfId="4989" xr:uid="{00000000-0005-0000-0000-00009F330000}"/>
    <cellStyle name="_중국사업보고(11)" xfId="4990" xr:uid="{00000000-0005-0000-0000-0000A0330000}"/>
    <cellStyle name="_중국사업보고(D안승인보고서1109)" xfId="4991" xr:uid="{00000000-0005-0000-0000-0000A1330000}"/>
    <cellStyle name="_중국사업보고(천진)" xfId="4992" xr:uid="{00000000-0005-0000-0000-0000A2330000}"/>
    <cellStyle name="_증자이사회최종(01.3.7)" xfId="4993" xr:uid="{00000000-0005-0000-0000-0000A3330000}"/>
    <cellStyle name="_지원본부업무분장(20090320)" xfId="4994" xr:uid="{00000000-0005-0000-0000-0000A4330000}"/>
    <cellStyle name="_지정과제2차심의list" xfId="4995" xr:uid="{00000000-0005-0000-0000-0000A5330000}"/>
    <cellStyle name="_지정과제2차심의list_1" xfId="4996" xr:uid="{00000000-0005-0000-0000-0000A6330000}"/>
    <cellStyle name="_지정과제2차심의list_2" xfId="4997" xr:uid="{00000000-0005-0000-0000-0000A7330000}"/>
    <cellStyle name="_지정과제2차심의결과" xfId="4998" xr:uid="{00000000-0005-0000-0000-0000A8330000}"/>
    <cellStyle name="_지정과제2차심의결과(금액조정후최종)" xfId="4999" xr:uid="{00000000-0005-0000-0000-0000A9330000}"/>
    <cellStyle name="_지정과제2차심의결과(금액조정후최종)_1" xfId="5000" xr:uid="{00000000-0005-0000-0000-0000AA330000}"/>
    <cellStyle name="_지정과제2차심의결과_1" xfId="5001" xr:uid="{00000000-0005-0000-0000-0000AB330000}"/>
    <cellStyle name="_직매각기표_ver11_20100629작성_Final1_20100630_1" xfId="5002" xr:uid="{00000000-0005-0000-0000-0000AC330000}"/>
    <cellStyle name="_직매각기표_ver11_20100629작성_Final1_성수" xfId="5003" xr:uid="{00000000-0005-0000-0000-0000AD330000}"/>
    <cellStyle name="_진영.xls(신우회계법인)" xfId="5004" xr:uid="{00000000-0005-0000-0000-0000AE330000}"/>
    <cellStyle name="_진영0112.xls" xfId="5005" xr:uid="{00000000-0005-0000-0000-0000AF330000}"/>
    <cellStyle name="_집중관리(981231)" xfId="5006" xr:uid="{00000000-0005-0000-0000-0000B0330000}"/>
    <cellStyle name="_집중관리(981231)_1" xfId="5007" xr:uid="{00000000-0005-0000-0000-0000B1330000}"/>
    <cellStyle name="_집중관리(지정과제및 양식)" xfId="5008" xr:uid="{00000000-0005-0000-0000-0000B2330000}"/>
    <cellStyle name="_집중관리(지정과제및 양식)_1" xfId="5009" xr:uid="{00000000-0005-0000-0000-0000B3330000}"/>
    <cellStyle name="_집행갑지 " xfId="5010" xr:uid="{00000000-0005-0000-0000-0000B4330000}"/>
    <cellStyle name="_차주명세(20091204)" xfId="5011" xr:uid="{00000000-0005-0000-0000-0000B5330000}"/>
    <cellStyle name="_차주명세(20091204) 2" xfId="5012" xr:uid="{00000000-0005-0000-0000-0000B6330000}"/>
    <cellStyle name="_차주명세(20091204) 3" xfId="5013" xr:uid="{00000000-0005-0000-0000-0000B7330000}"/>
    <cellStyle name="_차체 (2)" xfId="5014" xr:uid="{00000000-0005-0000-0000-0000B8330000}"/>
    <cellStyle name="_차체 (2)_1" xfId="5015" xr:uid="{00000000-0005-0000-0000-0000B9330000}"/>
    <cellStyle name="_참고01-50억대안제시" xfId="5016" xr:uid="{00000000-0005-0000-0000-0000BA330000}"/>
    <cellStyle name="_참고02-당초가실행" xfId="5017" xr:uid="{00000000-0005-0000-0000-0000BB330000}"/>
    <cellStyle name="_채권명세(20091204)" xfId="5018" xr:uid="{00000000-0005-0000-0000-0000BC330000}"/>
    <cellStyle name="_채권명세(20091204) 2" xfId="5019" xr:uid="{00000000-0005-0000-0000-0000BD330000}"/>
    <cellStyle name="_채권명세(20091204) 3" xfId="5020" xr:uid="{00000000-0005-0000-0000-0000BE330000}"/>
    <cellStyle name="_채권명세_ 주간사_0518" xfId="5021" xr:uid="{00000000-0005-0000-0000-0000BF330000}"/>
    <cellStyle name="_채권명세_ 주간사_0518 2" xfId="5022" xr:uid="{00000000-0005-0000-0000-0000C0330000}"/>
    <cellStyle name="_채권명세_ 주간사_0518 3" xfId="5023" xr:uid="{00000000-0005-0000-0000-0000C1330000}"/>
    <cellStyle name="_채권명세_0422_발송" xfId="5024" xr:uid="{00000000-0005-0000-0000-0000C2330000}"/>
    <cellStyle name="_채권명세_0531" xfId="5025" xr:uid="{00000000-0005-0000-0000-0000C3330000}"/>
    <cellStyle name="_채권명세_090205_기초_발송(090209)" xfId="5026" xr:uid="{00000000-0005-0000-0000-0000C4330000}"/>
    <cellStyle name="_채권명세_090205_기초_발송(090209) 2" xfId="5027" xr:uid="{00000000-0005-0000-0000-0000C5330000}"/>
    <cellStyle name="_채권명세_090205_기초_발송(090209)_~5999479" xfId="5028" xr:uid="{00000000-0005-0000-0000-0000C6330000}"/>
    <cellStyle name="_채권명세_090205_기초_발송(090209)_~5999479 2" xfId="5029" xr:uid="{00000000-0005-0000-0000-0000C7330000}"/>
    <cellStyle name="_채권명세_090205_기초_발송(090209)_~5999479 3" xfId="5030" xr:uid="{00000000-0005-0000-0000-0000C8330000}"/>
    <cellStyle name="_채권명세_090205_기초_발송(090209)_Project O_Valuation(KAMCO)_v11.2" xfId="5031" xr:uid="{00000000-0005-0000-0000-0000C9330000}"/>
    <cellStyle name="_채권명세_090205_기초_발송(090209)_Project O_Valuation(KAMCO)_v11.2 2" xfId="5032" xr:uid="{00000000-0005-0000-0000-0000CA330000}"/>
    <cellStyle name="_채권명세_090205_기초_발송(090209)_Project O_Valuation(KAMCO)_v11.2 3" xfId="5033" xr:uid="{00000000-0005-0000-0000-0000CB330000}"/>
    <cellStyle name="_채권명세_090205_기초_발송(090209)_Project O_Valuation(KAMCO기준)_091126v10_가압류추가" xfId="5034" xr:uid="{00000000-0005-0000-0000-0000CC330000}"/>
    <cellStyle name="_채권명세_090205_기초_발송(090209)_Project O_Valuation(KAMCO기준)_091126v10_가압류추가 2" xfId="5035" xr:uid="{00000000-0005-0000-0000-0000CD330000}"/>
    <cellStyle name="_채권명세_090205_기초_발송(090209)_Project O_Valuation(KAMCO기준)_091126v10_가압류추가 3" xfId="5036" xr:uid="{00000000-0005-0000-0000-0000CE330000}"/>
    <cellStyle name="_채권명세_090205_기초_발송(090209)_Project O_Valuation(KAMCO기준)_091126v4" xfId="5037" xr:uid="{00000000-0005-0000-0000-0000CF330000}"/>
    <cellStyle name="_채권명세_090205_기초_발송(090209)_Project O_Valuation(KAMCO기준)_091126v4 2" xfId="5038" xr:uid="{00000000-0005-0000-0000-0000D0330000}"/>
    <cellStyle name="_채권명세_090205_기초_발송(090209)_Project O_Valuation(KAMCO기준)_091126v4 3" xfId="5039" xr:uid="{00000000-0005-0000-0000-0000D1330000}"/>
    <cellStyle name="_채권명세_090205_기초_발송(090209)_Project O_Valuation(KAMCO기준)_091126v9" xfId="5040" xr:uid="{00000000-0005-0000-0000-0000D2330000}"/>
    <cellStyle name="_채권명세_090205_기초_발송(090209)_Project O_Valuation(KAMCO기준)_091126v9 2" xfId="5041" xr:uid="{00000000-0005-0000-0000-0000D3330000}"/>
    <cellStyle name="_채권명세_090205_기초_발송(090209)_Project O_Valuation(KAMCO기준)_091126v9 3" xfId="5042" xr:uid="{00000000-0005-0000-0000-0000D4330000}"/>
    <cellStyle name="_채권명세_090205_기초_발송(090209)_Project O_Valuation_1124" xfId="5043" xr:uid="{00000000-0005-0000-0000-0000D5330000}"/>
    <cellStyle name="_채권명세_090205_기초_발송(090209)_Project O_Valuation_1124 2" xfId="5044" xr:uid="{00000000-0005-0000-0000-0000D6330000}"/>
    <cellStyle name="_채권명세_090205_기초_발송(090209)_Project O_Valuation_1124 3" xfId="5045" xr:uid="{00000000-0005-0000-0000-0000D7330000}"/>
    <cellStyle name="_채권명세_090205_기초_발송(090209)_Project O_Valuation_1125_오후" xfId="5046" xr:uid="{00000000-0005-0000-0000-0000D8330000}"/>
    <cellStyle name="_채권명세_090205_기초_발송(090209)_Project O_Valuation_1125_오후 2" xfId="5047" xr:uid="{00000000-0005-0000-0000-0000D9330000}"/>
    <cellStyle name="_채권명세_090205_기초_발송(090209)_Project O_Valuation_1125_오후 3" xfId="5048" xr:uid="{00000000-0005-0000-0000-0000DA330000}"/>
    <cellStyle name="_채권명세_090205_기초_발송(090209)_Project O_Valuation_1126_오전" xfId="5049" xr:uid="{00000000-0005-0000-0000-0000DB330000}"/>
    <cellStyle name="_채권명세_090205_기초_발송(090209)_Project O_Valuation_1126_오전 2" xfId="5050" xr:uid="{00000000-0005-0000-0000-0000DC330000}"/>
    <cellStyle name="_채권명세_090205_기초_발송(090209)_Project O_Valuation_1126_오전 3" xfId="5051" xr:uid="{00000000-0005-0000-0000-0000DD330000}"/>
    <cellStyle name="_채권명세_090205_기초_발송(090209)_Project O_Valuation_1126_저녁" xfId="5052" xr:uid="{00000000-0005-0000-0000-0000DE330000}"/>
    <cellStyle name="_채권명세_090205_기초_발송(090209)_Project O_Valuation_1126_저녁 2" xfId="5053" xr:uid="{00000000-0005-0000-0000-0000DF330000}"/>
    <cellStyle name="_채권명세_090205_기초_발송(090209)_Project O_Valuation_1126_저녁 3" xfId="5054" xr:uid="{00000000-0005-0000-0000-0000E0330000}"/>
    <cellStyle name="_채권명세_090205_기초_발송(090209)_Project O_Valuation_v1" xfId="5055" xr:uid="{00000000-0005-0000-0000-0000E1330000}"/>
    <cellStyle name="_채권명세_090205_기초_발송(090209)_Project O_Valuation_v1 2" xfId="5056" xr:uid="{00000000-0005-0000-0000-0000E2330000}"/>
    <cellStyle name="_채권명세_090205_기초_발송(090209)_Project O_Valuation_v1 3" xfId="5057" xr:uid="{00000000-0005-0000-0000-0000E3330000}"/>
    <cellStyle name="_채권명세_090205_기초_발송(090209)_Project O_Valuation_v3.0" xfId="5058" xr:uid="{00000000-0005-0000-0000-0000E4330000}"/>
    <cellStyle name="_채권명세_090205_기초_발송(090209)_Project O_Valuation_v3.0 2" xfId="5059" xr:uid="{00000000-0005-0000-0000-0000E5330000}"/>
    <cellStyle name="_채권명세_090205_기초_발송(090209)_Project O_Valuation_v3.0 3" xfId="5060" xr:uid="{00000000-0005-0000-0000-0000E6330000}"/>
    <cellStyle name="_채권명세_090205_기초_발송(090209)_Project O_Valuation_v3.5" xfId="5061" xr:uid="{00000000-0005-0000-0000-0000E7330000}"/>
    <cellStyle name="_채권명세_090205_기초_발송(090209)_Project O_Valuation_v3.5 2" xfId="5062" xr:uid="{00000000-0005-0000-0000-0000E8330000}"/>
    <cellStyle name="_채권명세_090205_기초_발송(090209)_Project O_Valuation_v3.5 3" xfId="5063" xr:uid="{00000000-0005-0000-0000-0000E9330000}"/>
    <cellStyle name="_채권명세_090205_기초_발송(090209)_Project O_Valuation_v7.0" xfId="5064" xr:uid="{00000000-0005-0000-0000-0000EA330000}"/>
    <cellStyle name="_채권명세_090205_기초_발송(090209)_Project O2_Valuation_v1.3" xfId="5065" xr:uid="{00000000-0005-0000-0000-0000EB330000}"/>
    <cellStyle name="_채권명세_090205_기초_발송(090209)_WR Bank 2009 4Q 지석 1124" xfId="5066" xr:uid="{00000000-0005-0000-0000-0000EC330000}"/>
    <cellStyle name="_채권명세_090205_기초_발송(090209)_WR Bank 2009 4Q 지석 1124 2" xfId="5067" xr:uid="{00000000-0005-0000-0000-0000ED330000}"/>
    <cellStyle name="_채권명세_090205_기초_발송(090209)_WR Bank 2009 4Q 지석 1124 3" xfId="5068" xr:uid="{00000000-0005-0000-0000-0000EE330000}"/>
    <cellStyle name="_채권명세_090205_기초_발송(090209)_WR Bank 2010 1Q 공담분석_0221" xfId="5069" xr:uid="{00000000-0005-0000-0000-0000EF330000}"/>
    <cellStyle name="_채권명세_090205_기초_발송(090209)_WR Bank 2010 1Q 유덕현(0212)" xfId="5070" xr:uid="{00000000-0005-0000-0000-0000F0330000}"/>
    <cellStyle name="_채권명세_090205_기초_발송(090209)_WR Bank 2010 1Q 지석 취합자료(0217)" xfId="5071" xr:uid="{00000000-0005-0000-0000-0000F1330000}"/>
    <cellStyle name="_채권명세_090205_기초_발송(090209)_낙찰가율정리3" xfId="5072" xr:uid="{00000000-0005-0000-0000-0000F2330000}"/>
    <cellStyle name="_채권명세_090205_기초_발송(090209)_낙찰가율정리3 2" xfId="5073" xr:uid="{00000000-0005-0000-0000-0000F3330000}"/>
    <cellStyle name="_채권명세_090205_기초_발송(090209)_낙찰가율정리3 3" xfId="5074" xr:uid="{00000000-0005-0000-0000-0000F4330000}"/>
    <cellStyle name="_채권명세_작업중_0522" xfId="5075" xr:uid="{00000000-0005-0000-0000-0000F5330000}"/>
    <cellStyle name="_채권명세_작업중_0522 2" xfId="5076" xr:uid="{00000000-0005-0000-0000-0000F6330000}"/>
    <cellStyle name="_채권명세_작업중_0522_~5999479" xfId="5077" xr:uid="{00000000-0005-0000-0000-0000F7330000}"/>
    <cellStyle name="_채권명세_작업중_0522_~5999479 2" xfId="5078" xr:uid="{00000000-0005-0000-0000-0000F8330000}"/>
    <cellStyle name="_채권명세_작업중_0522_~5999479 3" xfId="5079" xr:uid="{00000000-0005-0000-0000-0000F9330000}"/>
    <cellStyle name="_채권명세_작업중_0522_Project O_Valuation(KAMCO)_v11.2" xfId="5080" xr:uid="{00000000-0005-0000-0000-0000FA330000}"/>
    <cellStyle name="_채권명세_작업중_0522_Project O_Valuation(KAMCO)_v11.2 2" xfId="5081" xr:uid="{00000000-0005-0000-0000-0000FB330000}"/>
    <cellStyle name="_채권명세_작업중_0522_Project O_Valuation(KAMCO)_v11.2 3" xfId="5082" xr:uid="{00000000-0005-0000-0000-0000FC330000}"/>
    <cellStyle name="_채권명세_작업중_0522_Project O_Valuation(KAMCO기준)_091126v10_가압류추가" xfId="5083" xr:uid="{00000000-0005-0000-0000-0000FD330000}"/>
    <cellStyle name="_채권명세_작업중_0522_Project O_Valuation(KAMCO기준)_091126v10_가압류추가 2" xfId="5084" xr:uid="{00000000-0005-0000-0000-0000FE330000}"/>
    <cellStyle name="_채권명세_작업중_0522_Project O_Valuation(KAMCO기준)_091126v10_가압류추가 3" xfId="5085" xr:uid="{00000000-0005-0000-0000-0000FF330000}"/>
    <cellStyle name="_채권명세_작업중_0522_Project O_Valuation(KAMCO기준)_091126v4" xfId="5086" xr:uid="{00000000-0005-0000-0000-000000340000}"/>
    <cellStyle name="_채권명세_작업중_0522_Project O_Valuation(KAMCO기준)_091126v4 2" xfId="5087" xr:uid="{00000000-0005-0000-0000-000001340000}"/>
    <cellStyle name="_채권명세_작업중_0522_Project O_Valuation(KAMCO기준)_091126v4 3" xfId="5088" xr:uid="{00000000-0005-0000-0000-000002340000}"/>
    <cellStyle name="_채권명세_작업중_0522_Project O_Valuation(KAMCO기준)_091126v9" xfId="5089" xr:uid="{00000000-0005-0000-0000-000003340000}"/>
    <cellStyle name="_채권명세_작업중_0522_Project O_Valuation(KAMCO기준)_091126v9 2" xfId="5090" xr:uid="{00000000-0005-0000-0000-000004340000}"/>
    <cellStyle name="_채권명세_작업중_0522_Project O_Valuation(KAMCO기준)_091126v9 3" xfId="5091" xr:uid="{00000000-0005-0000-0000-000005340000}"/>
    <cellStyle name="_채권명세_작업중_0522_Project O_Valuation_1124" xfId="5092" xr:uid="{00000000-0005-0000-0000-000006340000}"/>
    <cellStyle name="_채권명세_작업중_0522_Project O_Valuation_1124 2" xfId="5093" xr:uid="{00000000-0005-0000-0000-000007340000}"/>
    <cellStyle name="_채권명세_작업중_0522_Project O_Valuation_1124 3" xfId="5094" xr:uid="{00000000-0005-0000-0000-000008340000}"/>
    <cellStyle name="_채권명세_작업중_0522_Project O_Valuation_1125_오후" xfId="5095" xr:uid="{00000000-0005-0000-0000-000009340000}"/>
    <cellStyle name="_채권명세_작업중_0522_Project O_Valuation_1125_오후 2" xfId="5096" xr:uid="{00000000-0005-0000-0000-00000A340000}"/>
    <cellStyle name="_채권명세_작업중_0522_Project O_Valuation_1125_오후 3" xfId="5097" xr:uid="{00000000-0005-0000-0000-00000B340000}"/>
    <cellStyle name="_채권명세_작업중_0522_Project O_Valuation_1126_오전" xfId="5098" xr:uid="{00000000-0005-0000-0000-00000C340000}"/>
    <cellStyle name="_채권명세_작업중_0522_Project O_Valuation_1126_오전 2" xfId="5099" xr:uid="{00000000-0005-0000-0000-00000D340000}"/>
    <cellStyle name="_채권명세_작업중_0522_Project O_Valuation_1126_오전 3" xfId="5100" xr:uid="{00000000-0005-0000-0000-00000E340000}"/>
    <cellStyle name="_채권명세_작업중_0522_Project O_Valuation_1126_저녁" xfId="5101" xr:uid="{00000000-0005-0000-0000-00000F340000}"/>
    <cellStyle name="_채권명세_작업중_0522_Project O_Valuation_1126_저녁 2" xfId="5102" xr:uid="{00000000-0005-0000-0000-000010340000}"/>
    <cellStyle name="_채권명세_작업중_0522_Project O_Valuation_1126_저녁 3" xfId="5103" xr:uid="{00000000-0005-0000-0000-000011340000}"/>
    <cellStyle name="_채권명세_작업중_0522_Project O_Valuation_v1" xfId="5104" xr:uid="{00000000-0005-0000-0000-000012340000}"/>
    <cellStyle name="_채권명세_작업중_0522_Project O_Valuation_v1 2" xfId="5105" xr:uid="{00000000-0005-0000-0000-000013340000}"/>
    <cellStyle name="_채권명세_작업중_0522_Project O_Valuation_v1 3" xfId="5106" xr:uid="{00000000-0005-0000-0000-000014340000}"/>
    <cellStyle name="_채권명세_작업중_0522_Project O_Valuation_v3.0" xfId="5107" xr:uid="{00000000-0005-0000-0000-000015340000}"/>
    <cellStyle name="_채권명세_작업중_0522_Project O_Valuation_v3.0 2" xfId="5108" xr:uid="{00000000-0005-0000-0000-000016340000}"/>
    <cellStyle name="_채권명세_작업중_0522_Project O_Valuation_v3.0 3" xfId="5109" xr:uid="{00000000-0005-0000-0000-000017340000}"/>
    <cellStyle name="_채권명세_작업중_0522_Project O_Valuation_v3.5" xfId="5110" xr:uid="{00000000-0005-0000-0000-000018340000}"/>
    <cellStyle name="_채권명세_작업중_0522_Project O_Valuation_v3.5 2" xfId="5111" xr:uid="{00000000-0005-0000-0000-000019340000}"/>
    <cellStyle name="_채권명세_작업중_0522_Project O_Valuation_v3.5 3" xfId="5112" xr:uid="{00000000-0005-0000-0000-00001A340000}"/>
    <cellStyle name="_채권명세_작업중_0522_Project O_Valuation_v7.0" xfId="5113" xr:uid="{00000000-0005-0000-0000-00001B340000}"/>
    <cellStyle name="_채권명세_작업중_0522_Project O2_Valuation_v1.3" xfId="5114" xr:uid="{00000000-0005-0000-0000-00001C340000}"/>
    <cellStyle name="_채권명세_작업중_0522_WR Bank 2009 4Q 지석 1124" xfId="5115" xr:uid="{00000000-0005-0000-0000-00001D340000}"/>
    <cellStyle name="_채권명세_작업중_0522_WR Bank 2009 4Q 지석 1124 2" xfId="5116" xr:uid="{00000000-0005-0000-0000-00001E340000}"/>
    <cellStyle name="_채권명세_작업중_0522_WR Bank 2009 4Q 지석 1124 3" xfId="5117" xr:uid="{00000000-0005-0000-0000-00001F340000}"/>
    <cellStyle name="_채권명세_작업중_0522_WR Bank 2010 1Q 공담분석_0221" xfId="5118" xr:uid="{00000000-0005-0000-0000-000020340000}"/>
    <cellStyle name="_채권명세_작업중_0522_WR Bank 2010 1Q 유덕현(0212)" xfId="5119" xr:uid="{00000000-0005-0000-0000-000021340000}"/>
    <cellStyle name="_채권명세_작업중_0522_WR Bank 2010 1Q 지석 취합자료(0217)" xfId="5120" xr:uid="{00000000-0005-0000-0000-000022340000}"/>
    <cellStyle name="_채권명세_작업중_0522_낙찰가율정리3" xfId="5121" xr:uid="{00000000-0005-0000-0000-000023340000}"/>
    <cellStyle name="_채권명세_작업중_0522_낙찰가율정리3 2" xfId="5122" xr:uid="{00000000-0005-0000-0000-000024340000}"/>
    <cellStyle name="_채권명세_작업중_0522_낙찰가율정리3 3" xfId="5123" xr:uid="{00000000-0005-0000-0000-000025340000}"/>
    <cellStyle name="_채권명세_주간사(1)_0426" xfId="5124" xr:uid="{00000000-0005-0000-0000-000026340000}"/>
    <cellStyle name="_채권명세_주간사_0209" xfId="5125" xr:uid="{00000000-0005-0000-0000-000027340000}"/>
    <cellStyle name="_채권명세_주간사_0209 2" xfId="5126" xr:uid="{00000000-0005-0000-0000-000028340000}"/>
    <cellStyle name="_채권명세_주간사_0209 3" xfId="5127" xr:uid="{00000000-0005-0000-0000-000029340000}"/>
    <cellStyle name="_채권명세_주간사_0218" xfId="5128" xr:uid="{00000000-0005-0000-0000-00002A340000}"/>
    <cellStyle name="_채권명세_주간사_0218 2" xfId="5129" xr:uid="{00000000-0005-0000-0000-00002B340000}"/>
    <cellStyle name="_채권명세_주간사_0218 3" xfId="5130" xr:uid="{00000000-0005-0000-0000-00002C340000}"/>
    <cellStyle name="_채권명세_주간사_0223(1)" xfId="5131" xr:uid="{00000000-0005-0000-0000-00002D340000}"/>
    <cellStyle name="_채권명세_주간사_0223(1) 2" xfId="5132" xr:uid="{00000000-0005-0000-0000-00002E340000}"/>
    <cellStyle name="_채권명세_주간사_0223(1) 3" xfId="5133" xr:uid="{00000000-0005-0000-0000-00002F340000}"/>
    <cellStyle name="_채권명세_주간사_0224" xfId="5134" xr:uid="{00000000-0005-0000-0000-000030340000}"/>
    <cellStyle name="_채권명세_주간사_0224 2" xfId="5135" xr:uid="{00000000-0005-0000-0000-000031340000}"/>
    <cellStyle name="_채권명세_주간사_0224 3" xfId="5136" xr:uid="{00000000-0005-0000-0000-000032340000}"/>
    <cellStyle name="_채권명세_주간사_0428" xfId="5137" xr:uid="{00000000-0005-0000-0000-000033340000}"/>
    <cellStyle name="_채권명세_주간사_0506" xfId="5138" xr:uid="{00000000-0005-0000-0000-000034340000}"/>
    <cellStyle name="_채권명세_주간사_0514" xfId="5139" xr:uid="{00000000-0005-0000-0000-000035340000}"/>
    <cellStyle name="_채권명세_주간사_0514 2" xfId="5140" xr:uid="{00000000-0005-0000-0000-000036340000}"/>
    <cellStyle name="_채권명세_주간사_0514 3" xfId="5141" xr:uid="{00000000-0005-0000-0000-000037340000}"/>
    <cellStyle name="_채권명세_주간사_0519" xfId="5142" xr:uid="{00000000-0005-0000-0000-000038340000}"/>
    <cellStyle name="_채권명세_주간사_0519 2" xfId="5143" xr:uid="{00000000-0005-0000-0000-000039340000}"/>
    <cellStyle name="_채권명세_주간사_0519 3" xfId="5144" xr:uid="{00000000-0005-0000-0000-00003A340000}"/>
    <cellStyle name="_채권명세_주간사_0520(v2)" xfId="5145" xr:uid="{00000000-0005-0000-0000-00003B340000}"/>
    <cellStyle name="_채권명세_주간사_0520(v2) 2" xfId="5146" xr:uid="{00000000-0005-0000-0000-00003C340000}"/>
    <cellStyle name="_채권명세_주간사_0520(v2) 3" xfId="5147" xr:uid="{00000000-0005-0000-0000-00003D340000}"/>
    <cellStyle name="_채권명세_주간사_0527" xfId="5148" xr:uid="{00000000-0005-0000-0000-00003E340000}"/>
    <cellStyle name="_채권명세_주간사_0527 2" xfId="5149" xr:uid="{00000000-0005-0000-0000-00003F340000}"/>
    <cellStyle name="_채권명세_주간사_0527 3" xfId="5150" xr:uid="{00000000-0005-0000-0000-000040340000}"/>
    <cellStyle name="_채권명세_주간사_0531" xfId="5151" xr:uid="{00000000-0005-0000-0000-000041340000}"/>
    <cellStyle name="_채권명세_주간사_0531 2" xfId="5152" xr:uid="{00000000-0005-0000-0000-000042340000}"/>
    <cellStyle name="_채권명세_주간사_0531 3" xfId="5153" xr:uid="{00000000-0005-0000-0000-000043340000}"/>
    <cellStyle name="_채권명세_주간사_1120" xfId="5154" xr:uid="{00000000-0005-0000-0000-000044340000}"/>
    <cellStyle name="_채권명세_주간사_1120 2" xfId="5155" xr:uid="{00000000-0005-0000-0000-000045340000}"/>
    <cellStyle name="_채권명세_주간사_1120 3" xfId="5156" xr:uid="{00000000-0005-0000-0000-000046340000}"/>
    <cellStyle name="_채권명세_주간사_1120_~5999479" xfId="5157" xr:uid="{00000000-0005-0000-0000-000047340000}"/>
    <cellStyle name="_채권명세_주간사_1120_~5999479 2" xfId="5158" xr:uid="{00000000-0005-0000-0000-000048340000}"/>
    <cellStyle name="_채권명세_주간사_1120_~5999479 3" xfId="5159" xr:uid="{00000000-0005-0000-0000-000049340000}"/>
    <cellStyle name="_채권명세_주간사_1120_Project O_Valuation(KAMCO)_v11.2" xfId="5160" xr:uid="{00000000-0005-0000-0000-00004A340000}"/>
    <cellStyle name="_채권명세_주간사_1120_Project O_Valuation(KAMCO)_v11.2 2" xfId="5161" xr:uid="{00000000-0005-0000-0000-00004B340000}"/>
    <cellStyle name="_채권명세_주간사_1120_Project O_Valuation(KAMCO)_v11.2 3" xfId="5162" xr:uid="{00000000-0005-0000-0000-00004C340000}"/>
    <cellStyle name="_채권명세_주간사_1120_Project O_Valuation(KAMCO기준)_091126v10_가압류추가" xfId="5163" xr:uid="{00000000-0005-0000-0000-00004D340000}"/>
    <cellStyle name="_채권명세_주간사_1120_Project O_Valuation(KAMCO기준)_091126v10_가압류추가 2" xfId="5164" xr:uid="{00000000-0005-0000-0000-00004E340000}"/>
    <cellStyle name="_채권명세_주간사_1120_Project O_Valuation(KAMCO기준)_091126v10_가압류추가 3" xfId="5165" xr:uid="{00000000-0005-0000-0000-00004F340000}"/>
    <cellStyle name="_채권명세_주간사_1120_Project O_Valuation(KAMCO기준)_091126v4" xfId="5166" xr:uid="{00000000-0005-0000-0000-000050340000}"/>
    <cellStyle name="_채권명세_주간사_1120_Project O_Valuation(KAMCO기준)_091126v4 2" xfId="5167" xr:uid="{00000000-0005-0000-0000-000051340000}"/>
    <cellStyle name="_채권명세_주간사_1120_Project O_Valuation(KAMCO기준)_091126v4 3" xfId="5168" xr:uid="{00000000-0005-0000-0000-000052340000}"/>
    <cellStyle name="_채권명세_주간사_1120_Project O_Valuation(KAMCO기준)_091126v9" xfId="5169" xr:uid="{00000000-0005-0000-0000-000053340000}"/>
    <cellStyle name="_채권명세_주간사_1120_Project O_Valuation(KAMCO기준)_091126v9 2" xfId="5170" xr:uid="{00000000-0005-0000-0000-000054340000}"/>
    <cellStyle name="_채권명세_주간사_1120_Project O_Valuation(KAMCO기준)_091126v9 3" xfId="5171" xr:uid="{00000000-0005-0000-0000-000055340000}"/>
    <cellStyle name="_채권명세_주간사_1120_Project O_Valuation_1124" xfId="5172" xr:uid="{00000000-0005-0000-0000-000056340000}"/>
    <cellStyle name="_채권명세_주간사_1120_Project O_Valuation_1124 2" xfId="5173" xr:uid="{00000000-0005-0000-0000-000057340000}"/>
    <cellStyle name="_채권명세_주간사_1120_Project O_Valuation_1124 3" xfId="5174" xr:uid="{00000000-0005-0000-0000-000058340000}"/>
    <cellStyle name="_채권명세_주간사_1120_Project O_Valuation_1125_오후" xfId="5175" xr:uid="{00000000-0005-0000-0000-000059340000}"/>
    <cellStyle name="_채권명세_주간사_1120_Project O_Valuation_1125_오후 2" xfId="5176" xr:uid="{00000000-0005-0000-0000-00005A340000}"/>
    <cellStyle name="_채권명세_주간사_1120_Project O_Valuation_1125_오후 3" xfId="5177" xr:uid="{00000000-0005-0000-0000-00005B340000}"/>
    <cellStyle name="_채권명세_주간사_1120_Project O_Valuation_1126_오전" xfId="5178" xr:uid="{00000000-0005-0000-0000-00005C340000}"/>
    <cellStyle name="_채권명세_주간사_1120_Project O_Valuation_1126_오전 2" xfId="5179" xr:uid="{00000000-0005-0000-0000-00005D340000}"/>
    <cellStyle name="_채권명세_주간사_1120_Project O_Valuation_1126_오전 3" xfId="5180" xr:uid="{00000000-0005-0000-0000-00005E340000}"/>
    <cellStyle name="_채권명세_주간사_1120_Project O_Valuation_1126_저녁" xfId="5181" xr:uid="{00000000-0005-0000-0000-00005F340000}"/>
    <cellStyle name="_채권명세_주간사_1120_Project O_Valuation_1126_저녁 2" xfId="5182" xr:uid="{00000000-0005-0000-0000-000060340000}"/>
    <cellStyle name="_채권명세_주간사_1120_Project O_Valuation_1126_저녁 3" xfId="5183" xr:uid="{00000000-0005-0000-0000-000061340000}"/>
    <cellStyle name="_채권명세_주간사_1120_Project O_Valuation_v1" xfId="5184" xr:uid="{00000000-0005-0000-0000-000062340000}"/>
    <cellStyle name="_채권명세_주간사_1120_Project O_Valuation_v1 2" xfId="5185" xr:uid="{00000000-0005-0000-0000-000063340000}"/>
    <cellStyle name="_채권명세_주간사_1120_Project O_Valuation_v1 3" xfId="5186" xr:uid="{00000000-0005-0000-0000-000064340000}"/>
    <cellStyle name="_채권명세_주간사_1120_Project O_Valuation_v3.0" xfId="5187" xr:uid="{00000000-0005-0000-0000-000065340000}"/>
    <cellStyle name="_채권명세_주간사_1120_Project O_Valuation_v3.0 2" xfId="5188" xr:uid="{00000000-0005-0000-0000-000066340000}"/>
    <cellStyle name="_채권명세_주간사_1120_Project O_Valuation_v3.0 3" xfId="5189" xr:uid="{00000000-0005-0000-0000-000067340000}"/>
    <cellStyle name="_채권명세_주간사_1120_Project O_Valuation_v3.5" xfId="5190" xr:uid="{00000000-0005-0000-0000-000068340000}"/>
    <cellStyle name="_채권명세_주간사_1120_Project O_Valuation_v3.5 2" xfId="5191" xr:uid="{00000000-0005-0000-0000-000069340000}"/>
    <cellStyle name="_채권명세_주간사_1120_Project O_Valuation_v3.5 3" xfId="5192" xr:uid="{00000000-0005-0000-0000-00006A340000}"/>
    <cellStyle name="_채권명세_주간사_1120_Project O_Valuation_v7.0" xfId="5193" xr:uid="{00000000-0005-0000-0000-00006B340000}"/>
    <cellStyle name="_채권명세_주간사_1120_Project O2_Valuation_v1.3" xfId="5194" xr:uid="{00000000-0005-0000-0000-00006C340000}"/>
    <cellStyle name="_채권명세_주간사_1120_WR Bank 2009 4Q 지석 1124" xfId="5195" xr:uid="{00000000-0005-0000-0000-00006D340000}"/>
    <cellStyle name="_채권명세_주간사_1120_WR Bank 2009 4Q 지석 1124 2" xfId="5196" xr:uid="{00000000-0005-0000-0000-00006E340000}"/>
    <cellStyle name="_채권명세_주간사_1120_WR Bank 2009 4Q 지석 1124 3" xfId="5197" xr:uid="{00000000-0005-0000-0000-00006F340000}"/>
    <cellStyle name="_채권명세_주간사_1120_WR Bank 2010 1Q 공담분석_0221" xfId="5198" xr:uid="{00000000-0005-0000-0000-000070340000}"/>
    <cellStyle name="_채권명세_주간사_1120_WR Bank 2010 1Q 유덕현(0212)" xfId="5199" xr:uid="{00000000-0005-0000-0000-000071340000}"/>
    <cellStyle name="_채권명세_주간사_1120_WR Bank 2010 1Q 지석 취합자료(0217)" xfId="5200" xr:uid="{00000000-0005-0000-0000-000072340000}"/>
    <cellStyle name="_채권명세_주간사_1120_낙찰가율정리3" xfId="5201" xr:uid="{00000000-0005-0000-0000-000073340000}"/>
    <cellStyle name="_채권명세_주간사_1120_낙찰가율정리3 2" xfId="5202" xr:uid="{00000000-0005-0000-0000-000074340000}"/>
    <cellStyle name="_채권명세_주간사_1120_낙찰가율정리3 3" xfId="5203" xr:uid="{00000000-0005-0000-0000-000075340000}"/>
    <cellStyle name="_채권명세_주간사_1125(1)" xfId="5204" xr:uid="{00000000-0005-0000-0000-000076340000}"/>
    <cellStyle name="_채권명세_주간사_1125(1) 2" xfId="5205" xr:uid="{00000000-0005-0000-0000-000077340000}"/>
    <cellStyle name="_채권명세_주간사_1125(1) 3" xfId="5206" xr:uid="{00000000-0005-0000-0000-000078340000}"/>
    <cellStyle name="_채권명세_주간사발송_0208" xfId="5207" xr:uid="{00000000-0005-0000-0000-000079340000}"/>
    <cellStyle name="_채권명세_주간사발송_0208 2" xfId="5208" xr:uid="{00000000-0005-0000-0000-00007A340000}"/>
    <cellStyle name="_채권명세_주간사발송_0208 3" xfId="5209" xr:uid="{00000000-0005-0000-0000-00007B340000}"/>
    <cellStyle name="_채권명세_주간사발송_1118" xfId="5210" xr:uid="{00000000-0005-0000-0000-00007C340000}"/>
    <cellStyle name="_채권명세_주간사발송_1118 2" xfId="5211" xr:uid="{00000000-0005-0000-0000-00007D340000}"/>
    <cellStyle name="_채권명세_주간사발송_1118 3" xfId="5212" xr:uid="{00000000-0005-0000-0000-00007E340000}"/>
    <cellStyle name="_채권명세_주간사발송_1118_~5999479" xfId="5213" xr:uid="{00000000-0005-0000-0000-00007F340000}"/>
    <cellStyle name="_채권명세_주간사발송_1118_~5999479 2" xfId="5214" xr:uid="{00000000-0005-0000-0000-000080340000}"/>
    <cellStyle name="_채권명세_주간사발송_1118_~5999479 3" xfId="5215" xr:uid="{00000000-0005-0000-0000-000081340000}"/>
    <cellStyle name="_채권명세_주간사발송_1118_Project O_Valuation(KAMCO)_v11.2" xfId="5216" xr:uid="{00000000-0005-0000-0000-000082340000}"/>
    <cellStyle name="_채권명세_주간사발송_1118_Project O_Valuation(KAMCO)_v11.2 2" xfId="5217" xr:uid="{00000000-0005-0000-0000-000083340000}"/>
    <cellStyle name="_채권명세_주간사발송_1118_Project O_Valuation(KAMCO)_v11.2 3" xfId="5218" xr:uid="{00000000-0005-0000-0000-000084340000}"/>
    <cellStyle name="_채권명세_주간사발송_1118_Project O_Valuation(KAMCO기준)_091126v10_가압류추가" xfId="5219" xr:uid="{00000000-0005-0000-0000-000085340000}"/>
    <cellStyle name="_채권명세_주간사발송_1118_Project O_Valuation(KAMCO기준)_091126v10_가압류추가 2" xfId="5220" xr:uid="{00000000-0005-0000-0000-000086340000}"/>
    <cellStyle name="_채권명세_주간사발송_1118_Project O_Valuation(KAMCO기준)_091126v10_가압류추가 3" xfId="5221" xr:uid="{00000000-0005-0000-0000-000087340000}"/>
    <cellStyle name="_채권명세_주간사발송_1118_Project O_Valuation(KAMCO기준)_091126v4" xfId="5222" xr:uid="{00000000-0005-0000-0000-000088340000}"/>
    <cellStyle name="_채권명세_주간사발송_1118_Project O_Valuation(KAMCO기준)_091126v4 2" xfId="5223" xr:uid="{00000000-0005-0000-0000-000089340000}"/>
    <cellStyle name="_채권명세_주간사발송_1118_Project O_Valuation(KAMCO기준)_091126v4 3" xfId="5224" xr:uid="{00000000-0005-0000-0000-00008A340000}"/>
    <cellStyle name="_채권명세_주간사발송_1118_Project O_Valuation(KAMCO기준)_091126v9" xfId="5225" xr:uid="{00000000-0005-0000-0000-00008B340000}"/>
    <cellStyle name="_채권명세_주간사발송_1118_Project O_Valuation(KAMCO기준)_091126v9 2" xfId="5226" xr:uid="{00000000-0005-0000-0000-00008C340000}"/>
    <cellStyle name="_채권명세_주간사발송_1118_Project O_Valuation(KAMCO기준)_091126v9 3" xfId="5227" xr:uid="{00000000-0005-0000-0000-00008D340000}"/>
    <cellStyle name="_채권명세_주간사발송_1118_Project O_Valuation_1124" xfId="5228" xr:uid="{00000000-0005-0000-0000-00008E340000}"/>
    <cellStyle name="_채권명세_주간사발송_1118_Project O_Valuation_1124 2" xfId="5229" xr:uid="{00000000-0005-0000-0000-00008F340000}"/>
    <cellStyle name="_채권명세_주간사발송_1118_Project O_Valuation_1124 3" xfId="5230" xr:uid="{00000000-0005-0000-0000-000090340000}"/>
    <cellStyle name="_채권명세_주간사발송_1118_Project O_Valuation_1125_오후" xfId="5231" xr:uid="{00000000-0005-0000-0000-000091340000}"/>
    <cellStyle name="_채권명세_주간사발송_1118_Project O_Valuation_1125_오후 2" xfId="5232" xr:uid="{00000000-0005-0000-0000-000092340000}"/>
    <cellStyle name="_채권명세_주간사발송_1118_Project O_Valuation_1125_오후 3" xfId="5233" xr:uid="{00000000-0005-0000-0000-000093340000}"/>
    <cellStyle name="_채권명세_주간사발송_1118_Project O_Valuation_1126_오전" xfId="5234" xr:uid="{00000000-0005-0000-0000-000094340000}"/>
    <cellStyle name="_채권명세_주간사발송_1118_Project O_Valuation_1126_오전 2" xfId="5235" xr:uid="{00000000-0005-0000-0000-000095340000}"/>
    <cellStyle name="_채권명세_주간사발송_1118_Project O_Valuation_1126_오전 3" xfId="5236" xr:uid="{00000000-0005-0000-0000-000096340000}"/>
    <cellStyle name="_채권명세_주간사발송_1118_Project O_Valuation_1126_저녁" xfId="5237" xr:uid="{00000000-0005-0000-0000-000097340000}"/>
    <cellStyle name="_채권명세_주간사발송_1118_Project O_Valuation_1126_저녁 2" xfId="5238" xr:uid="{00000000-0005-0000-0000-000098340000}"/>
    <cellStyle name="_채권명세_주간사발송_1118_Project O_Valuation_1126_저녁 3" xfId="5239" xr:uid="{00000000-0005-0000-0000-000099340000}"/>
    <cellStyle name="_채권명세_주간사발송_1118_Project O_Valuation_v1" xfId="5240" xr:uid="{00000000-0005-0000-0000-00009A340000}"/>
    <cellStyle name="_채권명세_주간사발송_1118_Project O_Valuation_v1 2" xfId="5241" xr:uid="{00000000-0005-0000-0000-00009B340000}"/>
    <cellStyle name="_채권명세_주간사발송_1118_Project O_Valuation_v1 3" xfId="5242" xr:uid="{00000000-0005-0000-0000-00009C340000}"/>
    <cellStyle name="_채권명세_주간사발송_1118_Project O_Valuation_v3.0" xfId="5243" xr:uid="{00000000-0005-0000-0000-00009D340000}"/>
    <cellStyle name="_채권명세_주간사발송_1118_Project O_Valuation_v3.0 2" xfId="5244" xr:uid="{00000000-0005-0000-0000-00009E340000}"/>
    <cellStyle name="_채권명세_주간사발송_1118_Project O_Valuation_v3.0 3" xfId="5245" xr:uid="{00000000-0005-0000-0000-00009F340000}"/>
    <cellStyle name="_채권명세_주간사발송_1118_Project O_Valuation_v3.5" xfId="5246" xr:uid="{00000000-0005-0000-0000-0000A0340000}"/>
    <cellStyle name="_채권명세_주간사발송_1118_Project O_Valuation_v3.5 2" xfId="5247" xr:uid="{00000000-0005-0000-0000-0000A1340000}"/>
    <cellStyle name="_채권명세_주간사발송_1118_Project O_Valuation_v3.5 3" xfId="5248" xr:uid="{00000000-0005-0000-0000-0000A2340000}"/>
    <cellStyle name="_채권명세_주간사발송_1118_Project O_Valuation_v7.0" xfId="5249" xr:uid="{00000000-0005-0000-0000-0000A3340000}"/>
    <cellStyle name="_채권명세_주간사발송_1118_Project O2_Valuation_v1.3" xfId="5250" xr:uid="{00000000-0005-0000-0000-0000A4340000}"/>
    <cellStyle name="_채권명세_주간사발송_1118_WR Bank 2009 4Q 지석 1124" xfId="5251" xr:uid="{00000000-0005-0000-0000-0000A5340000}"/>
    <cellStyle name="_채권명세_주간사발송_1118_WR Bank 2009 4Q 지석 1124 2" xfId="5252" xr:uid="{00000000-0005-0000-0000-0000A6340000}"/>
    <cellStyle name="_채권명세_주간사발송_1118_WR Bank 2009 4Q 지석 1124 3" xfId="5253" xr:uid="{00000000-0005-0000-0000-0000A7340000}"/>
    <cellStyle name="_채권명세_주간사발송_1118_WR Bank 2010 1Q 공담분석_0221" xfId="5254" xr:uid="{00000000-0005-0000-0000-0000A8340000}"/>
    <cellStyle name="_채권명세_주간사발송_1118_WR Bank 2010 1Q 유덕현(0212)" xfId="5255" xr:uid="{00000000-0005-0000-0000-0000A9340000}"/>
    <cellStyle name="_채권명세_주간사발송_1118_WR Bank 2010 1Q 지석 취합자료(0217)" xfId="5256" xr:uid="{00000000-0005-0000-0000-0000AA340000}"/>
    <cellStyle name="_채권명세_주간사발송_1118_낙찰가율정리3" xfId="5257" xr:uid="{00000000-0005-0000-0000-0000AB340000}"/>
    <cellStyle name="_채권명세_주간사발송_1118_낙찰가율정리3 2" xfId="5258" xr:uid="{00000000-0005-0000-0000-0000AC340000}"/>
    <cellStyle name="_채권명세_주간사발송_1118_낙찰가율정리3 3" xfId="5259" xr:uid="{00000000-0005-0000-0000-0000AD340000}"/>
    <cellStyle name="_채권명세_회계법인_미수이자반영_0528" xfId="5260" xr:uid="{00000000-0005-0000-0000-0000AE340000}"/>
    <cellStyle name="_채권명세_회계법인_미수이자반영_0528 2" xfId="5261" xr:uid="{00000000-0005-0000-0000-0000AF340000}"/>
    <cellStyle name="_채권명세_회계법인_미수이자반영_0528_~5999479" xfId="5262" xr:uid="{00000000-0005-0000-0000-0000B0340000}"/>
    <cellStyle name="_채권명세_회계법인_미수이자반영_0528_~5999479 2" xfId="5263" xr:uid="{00000000-0005-0000-0000-0000B1340000}"/>
    <cellStyle name="_채권명세_회계법인_미수이자반영_0528_~5999479 3" xfId="5264" xr:uid="{00000000-0005-0000-0000-0000B2340000}"/>
    <cellStyle name="_채권명세_회계법인_미수이자반영_0528_Project O_Valuation(KAMCO)_v11.2" xfId="5265" xr:uid="{00000000-0005-0000-0000-0000B3340000}"/>
    <cellStyle name="_채권명세_회계법인_미수이자반영_0528_Project O_Valuation(KAMCO)_v11.2 2" xfId="5266" xr:uid="{00000000-0005-0000-0000-0000B4340000}"/>
    <cellStyle name="_채권명세_회계법인_미수이자반영_0528_Project O_Valuation(KAMCO)_v11.2 3" xfId="5267" xr:uid="{00000000-0005-0000-0000-0000B5340000}"/>
    <cellStyle name="_채권명세_회계법인_미수이자반영_0528_Project O_Valuation(KAMCO기준)_091126v10_가압류추가" xfId="5268" xr:uid="{00000000-0005-0000-0000-0000B6340000}"/>
    <cellStyle name="_채권명세_회계법인_미수이자반영_0528_Project O_Valuation(KAMCO기준)_091126v10_가압류추가 2" xfId="5269" xr:uid="{00000000-0005-0000-0000-0000B7340000}"/>
    <cellStyle name="_채권명세_회계법인_미수이자반영_0528_Project O_Valuation(KAMCO기준)_091126v10_가압류추가 3" xfId="5270" xr:uid="{00000000-0005-0000-0000-0000B8340000}"/>
    <cellStyle name="_채권명세_회계법인_미수이자반영_0528_Project O_Valuation(KAMCO기준)_091126v4" xfId="5271" xr:uid="{00000000-0005-0000-0000-0000B9340000}"/>
    <cellStyle name="_채권명세_회계법인_미수이자반영_0528_Project O_Valuation(KAMCO기준)_091126v4 2" xfId="5272" xr:uid="{00000000-0005-0000-0000-0000BA340000}"/>
    <cellStyle name="_채권명세_회계법인_미수이자반영_0528_Project O_Valuation(KAMCO기준)_091126v4 3" xfId="5273" xr:uid="{00000000-0005-0000-0000-0000BB340000}"/>
    <cellStyle name="_채권명세_회계법인_미수이자반영_0528_Project O_Valuation(KAMCO기준)_091126v9" xfId="5274" xr:uid="{00000000-0005-0000-0000-0000BC340000}"/>
    <cellStyle name="_채권명세_회계법인_미수이자반영_0528_Project O_Valuation(KAMCO기준)_091126v9 2" xfId="5275" xr:uid="{00000000-0005-0000-0000-0000BD340000}"/>
    <cellStyle name="_채권명세_회계법인_미수이자반영_0528_Project O_Valuation(KAMCO기준)_091126v9 3" xfId="5276" xr:uid="{00000000-0005-0000-0000-0000BE340000}"/>
    <cellStyle name="_채권명세_회계법인_미수이자반영_0528_Project O_Valuation_1124" xfId="5277" xr:uid="{00000000-0005-0000-0000-0000BF340000}"/>
    <cellStyle name="_채권명세_회계법인_미수이자반영_0528_Project O_Valuation_1124 2" xfId="5278" xr:uid="{00000000-0005-0000-0000-0000C0340000}"/>
    <cellStyle name="_채권명세_회계법인_미수이자반영_0528_Project O_Valuation_1124 3" xfId="5279" xr:uid="{00000000-0005-0000-0000-0000C1340000}"/>
    <cellStyle name="_채권명세_회계법인_미수이자반영_0528_Project O_Valuation_1125_오후" xfId="5280" xr:uid="{00000000-0005-0000-0000-0000C2340000}"/>
    <cellStyle name="_채권명세_회계법인_미수이자반영_0528_Project O_Valuation_1125_오후 2" xfId="5281" xr:uid="{00000000-0005-0000-0000-0000C3340000}"/>
    <cellStyle name="_채권명세_회계법인_미수이자반영_0528_Project O_Valuation_1125_오후 3" xfId="5282" xr:uid="{00000000-0005-0000-0000-0000C4340000}"/>
    <cellStyle name="_채권명세_회계법인_미수이자반영_0528_Project O_Valuation_1126_오전" xfId="5283" xr:uid="{00000000-0005-0000-0000-0000C5340000}"/>
    <cellStyle name="_채권명세_회계법인_미수이자반영_0528_Project O_Valuation_1126_오전 2" xfId="5284" xr:uid="{00000000-0005-0000-0000-0000C6340000}"/>
    <cellStyle name="_채권명세_회계법인_미수이자반영_0528_Project O_Valuation_1126_오전 3" xfId="5285" xr:uid="{00000000-0005-0000-0000-0000C7340000}"/>
    <cellStyle name="_채권명세_회계법인_미수이자반영_0528_Project O_Valuation_1126_저녁" xfId="5286" xr:uid="{00000000-0005-0000-0000-0000C8340000}"/>
    <cellStyle name="_채권명세_회계법인_미수이자반영_0528_Project O_Valuation_1126_저녁 2" xfId="5287" xr:uid="{00000000-0005-0000-0000-0000C9340000}"/>
    <cellStyle name="_채권명세_회계법인_미수이자반영_0528_Project O_Valuation_1126_저녁 3" xfId="5288" xr:uid="{00000000-0005-0000-0000-0000CA340000}"/>
    <cellStyle name="_채권명세_회계법인_미수이자반영_0528_Project O_Valuation_v1" xfId="5289" xr:uid="{00000000-0005-0000-0000-0000CB340000}"/>
    <cellStyle name="_채권명세_회계법인_미수이자반영_0528_Project O_Valuation_v1 2" xfId="5290" xr:uid="{00000000-0005-0000-0000-0000CC340000}"/>
    <cellStyle name="_채권명세_회계법인_미수이자반영_0528_Project O_Valuation_v1 3" xfId="5291" xr:uid="{00000000-0005-0000-0000-0000CD340000}"/>
    <cellStyle name="_채권명세_회계법인_미수이자반영_0528_Project O_Valuation_v3.0" xfId="5292" xr:uid="{00000000-0005-0000-0000-0000CE340000}"/>
    <cellStyle name="_채권명세_회계법인_미수이자반영_0528_Project O_Valuation_v3.0 2" xfId="5293" xr:uid="{00000000-0005-0000-0000-0000CF340000}"/>
    <cellStyle name="_채권명세_회계법인_미수이자반영_0528_Project O_Valuation_v3.0 3" xfId="5294" xr:uid="{00000000-0005-0000-0000-0000D0340000}"/>
    <cellStyle name="_채권명세_회계법인_미수이자반영_0528_Project O_Valuation_v3.5" xfId="5295" xr:uid="{00000000-0005-0000-0000-0000D1340000}"/>
    <cellStyle name="_채권명세_회계법인_미수이자반영_0528_Project O_Valuation_v3.5 2" xfId="5296" xr:uid="{00000000-0005-0000-0000-0000D2340000}"/>
    <cellStyle name="_채권명세_회계법인_미수이자반영_0528_Project O_Valuation_v3.5 3" xfId="5297" xr:uid="{00000000-0005-0000-0000-0000D3340000}"/>
    <cellStyle name="_채권명세_회계법인_미수이자반영_0528_Project O_Valuation_v7.0" xfId="5298" xr:uid="{00000000-0005-0000-0000-0000D4340000}"/>
    <cellStyle name="_채권명세_회계법인_미수이자반영_0528_Project O2_Valuation_v1.3" xfId="5299" xr:uid="{00000000-0005-0000-0000-0000D5340000}"/>
    <cellStyle name="_채권명세_회계법인_미수이자반영_0528_WR Bank 2009 4Q 지석 1124" xfId="5300" xr:uid="{00000000-0005-0000-0000-0000D6340000}"/>
    <cellStyle name="_채권명세_회계법인_미수이자반영_0528_WR Bank 2009 4Q 지석 1124 2" xfId="5301" xr:uid="{00000000-0005-0000-0000-0000D7340000}"/>
    <cellStyle name="_채권명세_회계법인_미수이자반영_0528_WR Bank 2009 4Q 지석 1124 3" xfId="5302" xr:uid="{00000000-0005-0000-0000-0000D8340000}"/>
    <cellStyle name="_채권명세_회계법인_미수이자반영_0528_WR Bank 2010 1Q 공담분석_0221" xfId="5303" xr:uid="{00000000-0005-0000-0000-0000D9340000}"/>
    <cellStyle name="_채권명세_회계법인_미수이자반영_0528_WR Bank 2010 1Q 유덕현(0212)" xfId="5304" xr:uid="{00000000-0005-0000-0000-0000DA340000}"/>
    <cellStyle name="_채권명세_회계법인_미수이자반영_0528_WR Bank 2010 1Q 지석 취합자료(0217)" xfId="5305" xr:uid="{00000000-0005-0000-0000-0000DB340000}"/>
    <cellStyle name="_채권명세_회계법인_미수이자반영_0528_낙찰가율정리3" xfId="5306" xr:uid="{00000000-0005-0000-0000-0000DC340000}"/>
    <cellStyle name="_채권명세_회계법인_미수이자반영_0528_낙찰가율정리3 2" xfId="5307" xr:uid="{00000000-0005-0000-0000-0000DD340000}"/>
    <cellStyle name="_채권명세_회계법인_미수이자반영_0528_낙찰가율정리3 3" xfId="5308" xr:uid="{00000000-0005-0000-0000-0000DE340000}"/>
    <cellStyle name="_천안사직동공동주택" xfId="5309" xr:uid="{00000000-0005-0000-0000-0000DF340000}"/>
    <cellStyle name="_최종 투입 공수 산정" xfId="5310" xr:uid="{00000000-0005-0000-0000-0000E0340000}"/>
    <cellStyle name="_최종보고-파주완료030401" xfId="5311" xr:uid="{00000000-0005-0000-0000-0000E1340000}"/>
    <cellStyle name="_최종사업계획(2001.3.7)" xfId="5312" xr:uid="{00000000-0005-0000-0000-0000E2340000}"/>
    <cellStyle name="_最終實行(평내)" xfId="5313" xr:uid="{00000000-0005-0000-0000-0000E3340000}"/>
    <cellStyle name="_최종이사회자료(01.2.증자)" xfId="5314" xr:uid="{00000000-0005-0000-0000-0000E4340000}"/>
    <cellStyle name="_추가적립명세_0908" xfId="5315" xr:uid="{00000000-0005-0000-0000-0000E5340000}"/>
    <cellStyle name="_추가충당금명세" xfId="5316" xr:uid="{00000000-0005-0000-0000-0000E6340000}"/>
    <cellStyle name="_추정손익및자본수지-가유" xfId="5317" xr:uid="{00000000-0005-0000-0000-0000E7340000}"/>
    <cellStyle name="_충당금결산_200906_v3(완료-파생MTM충당금반영)" xfId="5318" xr:uid="{00000000-0005-0000-0000-0000E8340000}"/>
    <cellStyle name="_카드채권유무" xfId="5319" xr:uid="{00000000-0005-0000-0000-0000E9340000}"/>
    <cellStyle name="_코리안클릭-2002중간-양애리" xfId="5320" xr:uid="{00000000-0005-0000-0000-0000EA340000}"/>
    <cellStyle name="_코마스HW(1023)" xfId="5321" xr:uid="{00000000-0005-0000-0000-0000EB340000}"/>
    <cellStyle name="_타병원비교" xfId="5322" xr:uid="{00000000-0005-0000-0000-0000EC340000}"/>
    <cellStyle name="-_태성2003조서(이종하)" xfId="5323" xr:uid="{00000000-0005-0000-0000-0000ED340000}"/>
    <cellStyle name="-_태성2003조서(이종하) 2" xfId="24253" xr:uid="{00000000-0005-0000-0000-0000EE340000}"/>
    <cellStyle name="-_태성2003조서(이종하)_04년 중간(04.12.9)" xfId="5324" xr:uid="{00000000-0005-0000-0000-0000EF340000}"/>
    <cellStyle name="-_태성2003조서(이종하)_04년 중간(04.12.9) 2" xfId="24254" xr:uid="{00000000-0005-0000-0000-0000F0340000}"/>
    <cellStyle name="-_태성2003조서(이종하)_interim(PAY ROLL)" xfId="5325" xr:uid="{00000000-0005-0000-0000-0000F1340000}"/>
    <cellStyle name="-_태성2003조서(이종하)_interim(PAY ROLL) 2" xfId="24255" xr:uid="{00000000-0005-0000-0000-0000F2340000}"/>
    <cellStyle name="-_태성2003조서(이종하)_interim-PAY ROLL" xfId="5326" xr:uid="{00000000-0005-0000-0000-0000F3340000}"/>
    <cellStyle name="-_태성2003조서(이종하)_interim-PAY ROLL 2" xfId="24256" xr:uid="{00000000-0005-0000-0000-0000F4340000}"/>
    <cellStyle name="_테코스" xfId="5327" xr:uid="{00000000-0005-0000-0000-0000F5340000}"/>
    <cellStyle name="_테코스(2001_기말감사)" xfId="5328" xr:uid="{00000000-0005-0000-0000-0000F6340000}"/>
    <cellStyle name="_테코스(2001_기말감사)_2001_FS_법인세비용 반영전" xfId="5329" xr:uid="{00000000-0005-0000-0000-0000F7340000}"/>
    <cellStyle name="_테코스(2001_기말감사)_2001_FS_법인세비용 반영전_2002_반기검토-삼건베리클" xfId="5330" xr:uid="{00000000-0005-0000-0000-0000F8340000}"/>
    <cellStyle name="_테코스(2001_기말감사)_2001_FS_법인세비용 반영전_삼건베리클-2002년반기-정준형" xfId="5331" xr:uid="{00000000-0005-0000-0000-0000F9340000}"/>
    <cellStyle name="_테코스(2001_기말감사)_2001_FS_법인세비용 반영전_서원양행-2002 FS - 양애리" xfId="5332" xr:uid="{00000000-0005-0000-0000-0000FA340000}"/>
    <cellStyle name="_테코스(2001_기말감사)_서원양행-2002 FS - 양애리" xfId="5333" xr:uid="{00000000-0005-0000-0000-0000FB340000}"/>
    <cellStyle name="_테코스(2001_기말감사)_테코스_2001_기말" xfId="5334" xr:uid="{00000000-0005-0000-0000-0000FC340000}"/>
    <cellStyle name="_테코스(2001_기말감사)_테코스_2001_기말_2001_FS_법인세비용 반영전" xfId="5335" xr:uid="{00000000-0005-0000-0000-0000FD340000}"/>
    <cellStyle name="_테코스(2001_기말감사)_테코스_2001_기말_2001_FS_법인세비용 반영전_2002_반기검토-삼건베리클" xfId="5336" xr:uid="{00000000-0005-0000-0000-0000FE340000}"/>
    <cellStyle name="_테코스(2001_기말감사)_테코스_2001_기말_2001_FS_법인세비용 반영전_삼건베리클-2002년반기-정준형" xfId="5337" xr:uid="{00000000-0005-0000-0000-0000FF340000}"/>
    <cellStyle name="_테코스(2001_기말감사)_테코스_2001_기말_2001_FS_법인세비용 반영전_서원양행-2002 FS - 양애리" xfId="5338" xr:uid="{00000000-0005-0000-0000-000000350000}"/>
    <cellStyle name="_테코스(2001_기말감사)_테코스_2001_기말_서원양행-2002 FS - 양애리" xfId="5339" xr:uid="{00000000-0005-0000-0000-000001350000}"/>
    <cellStyle name="_테코스_2001_FS_법인세비용 반영전" xfId="5340" xr:uid="{00000000-0005-0000-0000-000002350000}"/>
    <cellStyle name="_테코스_2001_FS_법인세비용 반영전_2002_반기검토-삼건베리클" xfId="5341" xr:uid="{00000000-0005-0000-0000-000003350000}"/>
    <cellStyle name="_테코스_2001_FS_법인세비용 반영전_삼건베리클-2002년반기-정준형" xfId="5342" xr:uid="{00000000-0005-0000-0000-000004350000}"/>
    <cellStyle name="_테코스_2001_FS_법인세비용 반영전_서원양행-2002 FS - 양애리" xfId="5343" xr:uid="{00000000-0005-0000-0000-000005350000}"/>
    <cellStyle name="_테코스_2001_기말" xfId="5344" xr:uid="{00000000-0005-0000-0000-000006350000}"/>
    <cellStyle name="_테코스_2001_기말_서원양행-2002 FS - 양애리" xfId="5345" xr:uid="{00000000-0005-0000-0000-000007350000}"/>
    <cellStyle name="_테코스_imm창투기말" xfId="5346" xr:uid="{00000000-0005-0000-0000-000008350000}"/>
    <cellStyle name="_테코스_leadsheet-나래" xfId="5347" xr:uid="{00000000-0005-0000-0000-000009350000}"/>
    <cellStyle name="_테코스_반기-나래시스템(2001)" xfId="5348" xr:uid="{00000000-0005-0000-0000-00000A350000}"/>
    <cellStyle name="_테코스_반기-나래시스템(2001)_서원양행-2002 FS - 양애리" xfId="5349" xr:uid="{00000000-0005-0000-0000-00000B350000}"/>
    <cellStyle name="_테코스_서원양행-2002 FS - 양애리" xfId="5350" xr:uid="{00000000-0005-0000-0000-00000C350000}"/>
    <cellStyle name="_테코스_인네트_2001_기말감사" xfId="5351" xr:uid="{00000000-0005-0000-0000-00000D350000}"/>
    <cellStyle name="_테코스_인네트_2001_기말감사_2001_FS_법인세비용 반영전" xfId="5352" xr:uid="{00000000-0005-0000-0000-00000E350000}"/>
    <cellStyle name="_테코스_인네트_2001_기말감사_2001_FS_법인세비용 반영전_2002_반기검토-삼건베리클" xfId="5353" xr:uid="{00000000-0005-0000-0000-00000F350000}"/>
    <cellStyle name="_테코스_인네트_2001_기말감사_2001_FS_법인세비용 반영전_삼건베리클-2002년반기-정준형" xfId="5354" xr:uid="{00000000-0005-0000-0000-000010350000}"/>
    <cellStyle name="_테코스_인네트_2001_기말감사_2001_FS_법인세비용 반영전_서원양행-2002 FS - 양애리" xfId="5355" xr:uid="{00000000-0005-0000-0000-000011350000}"/>
    <cellStyle name="_테코스_인네트_2001_기말감사_서원양행-2002 FS - 양애리" xfId="5356" xr:uid="{00000000-0005-0000-0000-000012350000}"/>
    <cellStyle name="_테코스_인네트_2001_기말감사_테코스(2001_기말감사)" xfId="5357" xr:uid="{00000000-0005-0000-0000-000013350000}"/>
    <cellStyle name="_테코스_인네트_2001_기말감사_테코스(2001_기말감사)_2001_FS_법인세비용 반영전" xfId="5358" xr:uid="{00000000-0005-0000-0000-000014350000}"/>
    <cellStyle name="_테코스_인네트_2001_기말감사_테코스(2001_기말감사)_2001_FS_법인세비용 반영전_2002_반기검토-삼건베리클" xfId="5359" xr:uid="{00000000-0005-0000-0000-000015350000}"/>
    <cellStyle name="_테코스_인네트_2001_기말감사_테코스(2001_기말감사)_2001_FS_법인세비용 반영전_삼건베리클-2002년반기-정준형" xfId="5360" xr:uid="{00000000-0005-0000-0000-000016350000}"/>
    <cellStyle name="_테코스_인네트_2001_기말감사_테코스(2001_기말감사)_2001_FS_법인세비용 반영전_서원양행-2002 FS - 양애리" xfId="5361" xr:uid="{00000000-0005-0000-0000-000017350000}"/>
    <cellStyle name="_테코스_인네트_2001_기말감사_테코스(2001_기말감사)_서원양행-2002 FS - 양애리" xfId="5362" xr:uid="{00000000-0005-0000-0000-000018350000}"/>
    <cellStyle name="_테코스_인네트_2001_기말감사_테코스(2001_기말감사)_테코스_2001_기말" xfId="5363" xr:uid="{00000000-0005-0000-0000-000019350000}"/>
    <cellStyle name="_테코스_인네트_2001_기말감사_테코스(2001_기말감사)_테코스_2001_기말_2001_FS_법인세비용 반영전" xfId="5364" xr:uid="{00000000-0005-0000-0000-00001A350000}"/>
    <cellStyle name="_테코스_인네트_2001_기말감사_테코스(2001_기말감사)_테코스_2001_기말_2001_FS_법인세비용 반영전_2002_반기검토-삼건베리클" xfId="5365" xr:uid="{00000000-0005-0000-0000-00001B350000}"/>
    <cellStyle name="_테코스_인네트_2001_기말감사_테코스(2001_기말감사)_테코스_2001_기말_2001_FS_법인세비용 반영전_삼건베리클-2002년반기-정준형" xfId="5366" xr:uid="{00000000-0005-0000-0000-00001C350000}"/>
    <cellStyle name="_테코스_인네트_2001_기말감사_테코스(2001_기말감사)_테코스_2001_기말_2001_FS_법인세비용 반영전_서원양행-2002 FS - 양애리" xfId="5367" xr:uid="{00000000-0005-0000-0000-00001D350000}"/>
    <cellStyle name="_테코스_인네트_2001_기말감사_테코스(2001_기말감사)_테코스_2001_기말_서원양행-2002 FS - 양애리" xfId="5368" xr:uid="{00000000-0005-0000-0000-00001E350000}"/>
    <cellStyle name="_테코스_인네트_2001_반기검토(최종본2)" xfId="5369" xr:uid="{00000000-0005-0000-0000-00001F350000}"/>
    <cellStyle name="_테코스_인네트_2001_반기검토(최종본2)_서원양행-2002 FS - 양애리" xfId="5370" xr:uid="{00000000-0005-0000-0000-000020350000}"/>
    <cellStyle name="_테코스_테코스(2001_반기검토)" xfId="5371" xr:uid="{00000000-0005-0000-0000-000021350000}"/>
    <cellStyle name="_테코스_테코스(2001_반기검토)_2001_FS_법인세비용 반영전" xfId="5372" xr:uid="{00000000-0005-0000-0000-000022350000}"/>
    <cellStyle name="_테코스_테코스(2001_반기검토)_2001_FS_법인세비용 반영전_2002_반기검토-삼건베리클" xfId="5373" xr:uid="{00000000-0005-0000-0000-000023350000}"/>
    <cellStyle name="_테코스_테코스(2001_반기검토)_2001_FS_법인세비용 반영전_삼건베리클-2002년반기-정준형" xfId="5374" xr:uid="{00000000-0005-0000-0000-000024350000}"/>
    <cellStyle name="_테코스_테코스(2001_반기검토)_2001_FS_법인세비용 반영전_서원양행-2002 FS - 양애리" xfId="5375" xr:uid="{00000000-0005-0000-0000-000025350000}"/>
    <cellStyle name="_테코스_테코스(2001_반기검토)_leadsheet-나래" xfId="5376" xr:uid="{00000000-0005-0000-0000-000026350000}"/>
    <cellStyle name="_테코스_테코스(2001_반기검토)_서원양행-2002 FS - 양애리" xfId="5377" xr:uid="{00000000-0005-0000-0000-000027350000}"/>
    <cellStyle name="_테코스_테코스(2001_반기검토)_재무제표관련_테코스_2001" xfId="5378" xr:uid="{00000000-0005-0000-0000-000028350000}"/>
    <cellStyle name="_테코스_테코스(2001_반기검토)_재무제표관련_테코스_2001_서원양행-2002 FS - 양애리" xfId="5379" xr:uid="{00000000-0005-0000-0000-000029350000}"/>
    <cellStyle name="_테코스_테코스(2001_반기검토)_테코스(2001_기말감사)" xfId="5380" xr:uid="{00000000-0005-0000-0000-00002A350000}"/>
    <cellStyle name="_테코스_테코스(2001_반기검토)_테코스(2001_기말감사)_2001_FS_법인세비용 반영전" xfId="5381" xr:uid="{00000000-0005-0000-0000-00002B350000}"/>
    <cellStyle name="_테코스_테코스(2001_반기검토)_테코스(2001_기말감사)_2001_FS_법인세비용 반영전_2002_반기검토-삼건베리클" xfId="5382" xr:uid="{00000000-0005-0000-0000-00002C350000}"/>
    <cellStyle name="_테코스_테코스(2001_반기검토)_테코스(2001_기말감사)_2001_FS_법인세비용 반영전_삼건베리클-2002년반기-정준형" xfId="5383" xr:uid="{00000000-0005-0000-0000-00002D350000}"/>
    <cellStyle name="_테코스_테코스(2001_반기검토)_테코스(2001_기말감사)_2001_FS_법인세비용 반영전_서원양행-2002 FS - 양애리" xfId="5384" xr:uid="{00000000-0005-0000-0000-00002E350000}"/>
    <cellStyle name="_테코스_테코스(2001_반기검토)_테코스(2001_기말감사)_서원양행-2002 FS - 양애리" xfId="5385" xr:uid="{00000000-0005-0000-0000-00002F350000}"/>
    <cellStyle name="_테코스_테코스(2001_반기검토)_테코스(2001_기말감사)_테코스_2001_기말" xfId="5386" xr:uid="{00000000-0005-0000-0000-000030350000}"/>
    <cellStyle name="_테코스_테코스(2001_반기검토)_테코스(2001_기말감사)_테코스_2001_기말_2001_FS_법인세비용 반영전" xfId="5387" xr:uid="{00000000-0005-0000-0000-000031350000}"/>
    <cellStyle name="_테코스_테코스(2001_반기검토)_테코스(2001_기말감사)_테코스_2001_기말_2001_FS_법인세비용 반영전_2002_반기검토-삼건베리클" xfId="5388" xr:uid="{00000000-0005-0000-0000-000032350000}"/>
    <cellStyle name="_테코스_테코스(2001_반기검토)_테코스(2001_기말감사)_테코스_2001_기말_2001_FS_법인세비용 반영전_삼건베리클-2002년반기-정준형" xfId="5389" xr:uid="{00000000-0005-0000-0000-000033350000}"/>
    <cellStyle name="_테코스_테코스(2001_반기검토)_테코스(2001_기말감사)_테코스_2001_기말_2001_FS_법인세비용 반영전_서원양행-2002 FS - 양애리" xfId="5390" xr:uid="{00000000-0005-0000-0000-000034350000}"/>
    <cellStyle name="_테코스_테코스(2001_반기검토)_테코스(2001_기말감사)_테코스_2001_기말_서원양행-2002 FS - 양애리" xfId="5391" xr:uid="{00000000-0005-0000-0000-000035350000}"/>
    <cellStyle name="_테코스_테코스(2001_반기검토)_페타 Leadschedule2001-final" xfId="5392" xr:uid="{00000000-0005-0000-0000-000036350000}"/>
    <cellStyle name="_테코스_테코스_2001_기말" xfId="5393" xr:uid="{00000000-0005-0000-0000-000037350000}"/>
    <cellStyle name="_테코스_테코스_2001_기말_2001_FS_법인세비용 반영전" xfId="5394" xr:uid="{00000000-0005-0000-0000-000038350000}"/>
    <cellStyle name="_테코스_테코스_2001_기말_2001_FS_법인세비용 반영전_2002_반기검토-삼건베리클" xfId="5395" xr:uid="{00000000-0005-0000-0000-000039350000}"/>
    <cellStyle name="_테코스_테코스_2001_기말_2001_FS_법인세비용 반영전_삼건베리클-2002년반기-정준형" xfId="5396" xr:uid="{00000000-0005-0000-0000-00003A350000}"/>
    <cellStyle name="_테코스_테코스_2001_기말_2001_FS_법인세비용 반영전_서원양행-2002 FS - 양애리" xfId="5397" xr:uid="{00000000-0005-0000-0000-00003B350000}"/>
    <cellStyle name="_테코스_테코스_2001_기말_서원양행-2002 FS - 양애리" xfId="5398" xr:uid="{00000000-0005-0000-0000-00003C350000}"/>
    <cellStyle name="_테코스_페타 Leadschedule2001-final" xfId="5399" xr:uid="{00000000-0005-0000-0000-00003D350000}"/>
    <cellStyle name="_테코스2001반기조서" xfId="5400" xr:uid="{00000000-0005-0000-0000-00003E350000}"/>
    <cellStyle name="_테코스2001반기조서_2001_FS_법인세비용 반영전" xfId="5401" xr:uid="{00000000-0005-0000-0000-00003F350000}"/>
    <cellStyle name="_테코스2001반기조서_2001_FS_법인세비용 반영전_2002_반기검토-삼건베리클" xfId="5402" xr:uid="{00000000-0005-0000-0000-000040350000}"/>
    <cellStyle name="_테코스2001반기조서_2001_FS_법인세비용 반영전_삼건베리클-2002년반기-정준형" xfId="5403" xr:uid="{00000000-0005-0000-0000-000041350000}"/>
    <cellStyle name="_테코스2001반기조서_2001_FS_법인세비용 반영전_서원양행-2002 FS - 양애리" xfId="5404" xr:uid="{00000000-0005-0000-0000-000042350000}"/>
    <cellStyle name="_테코스2001반기조서_Book1" xfId="5405" xr:uid="{00000000-0005-0000-0000-000043350000}"/>
    <cellStyle name="_테코스2001반기조서_Book1_2001_FS_법인세비용 반영전" xfId="5406" xr:uid="{00000000-0005-0000-0000-000044350000}"/>
    <cellStyle name="_테코스2001반기조서_Book1_2001_FS_법인세비용 반영전_2002_반기검토-삼건베리클" xfId="5407" xr:uid="{00000000-0005-0000-0000-000045350000}"/>
    <cellStyle name="_테코스2001반기조서_Book1_2001_FS_법인세비용 반영전_삼건베리클-2002년반기-정준형" xfId="5408" xr:uid="{00000000-0005-0000-0000-000046350000}"/>
    <cellStyle name="_테코스2001반기조서_Book1_2001_FS_법인세비용 반영전_서원양행-2002 FS - 양애리" xfId="5409" xr:uid="{00000000-0005-0000-0000-000047350000}"/>
    <cellStyle name="_테코스2001반기조서_Book1_leadsheet-나래" xfId="5410" xr:uid="{00000000-0005-0000-0000-000048350000}"/>
    <cellStyle name="_테코스2001반기조서_Book1_서원양행-2002 FS - 양애리" xfId="5411" xr:uid="{00000000-0005-0000-0000-000049350000}"/>
    <cellStyle name="_테코스2001반기조서_Book1_테코스(2001_기말감사)" xfId="5412" xr:uid="{00000000-0005-0000-0000-00004A350000}"/>
    <cellStyle name="_테코스2001반기조서_Book1_테코스(2001_기말감사)_2001_FS_법인세비용 반영전" xfId="5413" xr:uid="{00000000-0005-0000-0000-00004B350000}"/>
    <cellStyle name="_테코스2001반기조서_Book1_테코스(2001_기말감사)_2001_FS_법인세비용 반영전_2002_반기검토-삼건베리클" xfId="5414" xr:uid="{00000000-0005-0000-0000-00004C350000}"/>
    <cellStyle name="_테코스2001반기조서_Book1_테코스(2001_기말감사)_2001_FS_법인세비용 반영전_삼건베리클-2002년반기-정준형" xfId="5415" xr:uid="{00000000-0005-0000-0000-00004D350000}"/>
    <cellStyle name="_테코스2001반기조서_Book1_테코스(2001_기말감사)_2001_FS_법인세비용 반영전_서원양행-2002 FS - 양애리" xfId="5416" xr:uid="{00000000-0005-0000-0000-00004E350000}"/>
    <cellStyle name="_테코스2001반기조서_Book1_테코스(2001_기말감사)_서원양행-2002 FS - 양애리" xfId="5417" xr:uid="{00000000-0005-0000-0000-00004F350000}"/>
    <cellStyle name="_테코스2001반기조서_Book1_테코스(2001_기말감사)_테코스_2001_기말" xfId="5418" xr:uid="{00000000-0005-0000-0000-000050350000}"/>
    <cellStyle name="_테코스2001반기조서_Book1_테코스(2001_기말감사)_테코스_2001_기말_2001_FS_법인세비용 반영전" xfId="5419" xr:uid="{00000000-0005-0000-0000-000051350000}"/>
    <cellStyle name="_테코스2001반기조서_Book1_테코스(2001_기말감사)_테코스_2001_기말_2001_FS_법인세비용 반영전_2002_반기검토-삼건베리클" xfId="5420" xr:uid="{00000000-0005-0000-0000-000052350000}"/>
    <cellStyle name="_테코스2001반기조서_Book1_테코스(2001_기말감사)_테코스_2001_기말_2001_FS_법인세비용 반영전_삼건베리클-2002년반기-정준형" xfId="5421" xr:uid="{00000000-0005-0000-0000-000053350000}"/>
    <cellStyle name="_테코스2001반기조서_Book1_테코스(2001_기말감사)_테코스_2001_기말_2001_FS_법인세비용 반영전_서원양행-2002 FS - 양애리" xfId="5422" xr:uid="{00000000-0005-0000-0000-000054350000}"/>
    <cellStyle name="_테코스2001반기조서_Book1_테코스(2001_기말감사)_테코스_2001_기말_서원양행-2002 FS - 양애리" xfId="5423" xr:uid="{00000000-0005-0000-0000-000055350000}"/>
    <cellStyle name="_테코스2001반기조서_Book1_페타 Leadschedule2001-final" xfId="5424" xr:uid="{00000000-0005-0000-0000-000056350000}"/>
    <cellStyle name="_테코스2001반기조서_imm창투기말" xfId="5425" xr:uid="{00000000-0005-0000-0000-000057350000}"/>
    <cellStyle name="_테코스2001반기조서_leadsheet-나래" xfId="5426" xr:uid="{00000000-0005-0000-0000-000058350000}"/>
    <cellStyle name="_테코스2001반기조서_감사조서(2001)_링스텍_기말" xfId="5427" xr:uid="{00000000-0005-0000-0000-000059350000}"/>
    <cellStyle name="_테코스2001반기조서_감사조서(2001)_링스텍_기말_서원양행-2002 FS - 양애리" xfId="5428" xr:uid="{00000000-0005-0000-0000-00005A350000}"/>
    <cellStyle name="_테코스2001반기조서_링스텍lead schedule(2001년기말)-이덕근" xfId="5429" xr:uid="{00000000-0005-0000-0000-00005B350000}"/>
    <cellStyle name="_테코스2001반기조서_링스텍lead schedule(2001년기말)-이덕근_서원양행-2002 FS - 양애리" xfId="5430" xr:uid="{00000000-0005-0000-0000-00005C350000}"/>
    <cellStyle name="_테코스2001반기조서_반기-나래시스템(2001)" xfId="5431" xr:uid="{00000000-0005-0000-0000-00005D350000}"/>
    <cellStyle name="_테코스2001반기조서_반기-나래시스템(2001)_서원양행-2002 FS - 양애리" xfId="5432" xr:uid="{00000000-0005-0000-0000-00005E350000}"/>
    <cellStyle name="_테코스2001반기조서_서원양행-2002 FS - 양애리" xfId="5433" xr:uid="{00000000-0005-0000-0000-00005F350000}"/>
    <cellStyle name="_테코스2001반기조서_워커힐_2001_기말" xfId="5434" xr:uid="{00000000-0005-0000-0000-000060350000}"/>
    <cellStyle name="_테코스2001반기조서_워커힐_2001_기말_서원양행-2002 FS - 양애리" xfId="5435" xr:uid="{00000000-0005-0000-0000-000061350000}"/>
    <cellStyle name="_테코스2001반기조서_워커힐_2001_반기검토" xfId="5436" xr:uid="{00000000-0005-0000-0000-000062350000}"/>
    <cellStyle name="_테코스2001반기조서_워커힐_2001_반기검토_서원양행-2002 FS - 양애리" xfId="5437" xr:uid="{00000000-0005-0000-0000-000063350000}"/>
    <cellStyle name="_테코스2001반기조서_워커힐_2001_반기재무제표4" xfId="5438" xr:uid="{00000000-0005-0000-0000-000064350000}"/>
    <cellStyle name="_테코스2001반기조서_워커힐_2001_반기재무제표4_서원양행-2002 FS - 양애리" xfId="5439" xr:uid="{00000000-0005-0000-0000-000065350000}"/>
    <cellStyle name="_테코스2001반기조서_인네트_2001_기말" xfId="5440" xr:uid="{00000000-0005-0000-0000-000066350000}"/>
    <cellStyle name="_테코스2001반기조서_인네트_2001_기말_서원양행-2002 FS - 양애리" xfId="5441" xr:uid="{00000000-0005-0000-0000-000067350000}"/>
    <cellStyle name="_테코스2001반기조서_인네트_2001_기말감사" xfId="5442" xr:uid="{00000000-0005-0000-0000-000068350000}"/>
    <cellStyle name="_테코스2001반기조서_인네트_2001_기말감사_2001_FS_법인세비용 반영전" xfId="5443" xr:uid="{00000000-0005-0000-0000-000069350000}"/>
    <cellStyle name="_테코스2001반기조서_인네트_2001_기말감사_2001_FS_법인세비용 반영전_2002_반기검토-삼건베리클" xfId="5444" xr:uid="{00000000-0005-0000-0000-00006A350000}"/>
    <cellStyle name="_테코스2001반기조서_인네트_2001_기말감사_2001_FS_법인세비용 반영전_삼건베리클-2002년반기-정준형" xfId="5445" xr:uid="{00000000-0005-0000-0000-00006B350000}"/>
    <cellStyle name="_테코스2001반기조서_인네트_2001_기말감사_2001_FS_법인세비용 반영전_서원양행-2002 FS - 양애리" xfId="5446" xr:uid="{00000000-0005-0000-0000-00006C350000}"/>
    <cellStyle name="_테코스2001반기조서_인네트_2001_기말감사_서원양행-2002 FS - 양애리" xfId="5447" xr:uid="{00000000-0005-0000-0000-00006D350000}"/>
    <cellStyle name="_테코스2001반기조서_인네트_2001_기말감사_테코스(2001_기말감사)" xfId="5448" xr:uid="{00000000-0005-0000-0000-00006E350000}"/>
    <cellStyle name="_테코스2001반기조서_인네트_2001_기말감사_테코스(2001_기말감사)_2001_FS_법인세비용 반영전" xfId="5449" xr:uid="{00000000-0005-0000-0000-00006F350000}"/>
    <cellStyle name="_테코스2001반기조서_인네트_2001_기말감사_테코스(2001_기말감사)_2001_FS_법인세비용 반영전_2002_반기검토-삼건베리클" xfId="5450" xr:uid="{00000000-0005-0000-0000-000070350000}"/>
    <cellStyle name="_테코스2001반기조서_인네트_2001_기말감사_테코스(2001_기말감사)_2001_FS_법인세비용 반영전_삼건베리클-2002년반기-정준형" xfId="5451" xr:uid="{00000000-0005-0000-0000-000071350000}"/>
    <cellStyle name="_테코스2001반기조서_인네트_2001_기말감사_테코스(2001_기말감사)_2001_FS_법인세비용 반영전_서원양행-2002 FS - 양애리" xfId="5452" xr:uid="{00000000-0005-0000-0000-000072350000}"/>
    <cellStyle name="_테코스2001반기조서_인네트_2001_기말감사_테코스(2001_기말감사)_서원양행-2002 FS - 양애리" xfId="5453" xr:uid="{00000000-0005-0000-0000-000073350000}"/>
    <cellStyle name="_테코스2001반기조서_인네트_2001_기말감사_테코스(2001_기말감사)_테코스_2001_기말" xfId="5454" xr:uid="{00000000-0005-0000-0000-000074350000}"/>
    <cellStyle name="_테코스2001반기조서_인네트_2001_기말감사_테코스(2001_기말감사)_테코스_2001_기말_2001_FS_법인세비용 반영전" xfId="5455" xr:uid="{00000000-0005-0000-0000-000075350000}"/>
    <cellStyle name="_테코스2001반기조서_인네트_2001_기말감사_테코스(2001_기말감사)_테코스_2001_기말_2001_FS_법인세비용 반영전_2002_반기검토-삼건베리클" xfId="5456" xr:uid="{00000000-0005-0000-0000-000076350000}"/>
    <cellStyle name="_테코스2001반기조서_인네트_2001_기말감사_테코스(2001_기말감사)_테코스_2001_기말_2001_FS_법인세비용 반영전_삼건베리클-2002년반기-정준형" xfId="5457" xr:uid="{00000000-0005-0000-0000-000077350000}"/>
    <cellStyle name="_테코스2001반기조서_인네트_2001_기말감사_테코스(2001_기말감사)_테코스_2001_기말_2001_FS_법인세비용 반영전_서원양행-2002 FS - 양애리" xfId="5458" xr:uid="{00000000-0005-0000-0000-000078350000}"/>
    <cellStyle name="_테코스2001반기조서_인네트_2001_기말감사_테코스(2001_기말감사)_테코스_2001_기말_서원양행-2002 FS - 양애리" xfId="5459" xr:uid="{00000000-0005-0000-0000-000079350000}"/>
    <cellStyle name="_테코스2001반기조서_인네트_2001_반기검토(최종본2)" xfId="5460" xr:uid="{00000000-0005-0000-0000-00007A350000}"/>
    <cellStyle name="_테코스2001반기조서_인네트_2001_반기검토(최종본2)_서원양행-2002 FS - 양애리" xfId="5461" xr:uid="{00000000-0005-0000-0000-00007B350000}"/>
    <cellStyle name="_테코스2001반기조서_테코스(2001_반기검토)" xfId="5462" xr:uid="{00000000-0005-0000-0000-00007C350000}"/>
    <cellStyle name="_테코스2001반기조서_테코스(2001_반기검토)_2001_FS_법인세비용 반영전" xfId="5463" xr:uid="{00000000-0005-0000-0000-00007D350000}"/>
    <cellStyle name="_테코스2001반기조서_테코스(2001_반기검토)_2001_FS_법인세비용 반영전_2002_반기검토-삼건베리클" xfId="5464" xr:uid="{00000000-0005-0000-0000-00007E350000}"/>
    <cellStyle name="_테코스2001반기조서_테코스(2001_반기검토)_2001_FS_법인세비용 반영전_삼건베리클-2002년반기-정준형" xfId="5465" xr:uid="{00000000-0005-0000-0000-00007F350000}"/>
    <cellStyle name="_테코스2001반기조서_테코스(2001_반기검토)_2001_FS_법인세비용 반영전_서원양행-2002 FS - 양애리" xfId="5466" xr:uid="{00000000-0005-0000-0000-000080350000}"/>
    <cellStyle name="_테코스2001반기조서_테코스(2001_반기검토)_leadsheet-나래" xfId="5467" xr:uid="{00000000-0005-0000-0000-000081350000}"/>
    <cellStyle name="_테코스2001반기조서_테코스(2001_반기검토)_서원양행-2002 FS - 양애리" xfId="5468" xr:uid="{00000000-0005-0000-0000-000082350000}"/>
    <cellStyle name="_테코스2001반기조서_테코스(2001_반기검토)_재무제표관련_테코스_2001" xfId="5469" xr:uid="{00000000-0005-0000-0000-000083350000}"/>
    <cellStyle name="_테코스2001반기조서_테코스(2001_반기검토)_재무제표관련_테코스_2001_서원양행-2002 FS - 양애리" xfId="5470" xr:uid="{00000000-0005-0000-0000-000084350000}"/>
    <cellStyle name="_테코스2001반기조서_테코스(2001_반기검토)_테코스(2001_기말감사)" xfId="5471" xr:uid="{00000000-0005-0000-0000-000085350000}"/>
    <cellStyle name="_테코스2001반기조서_테코스(2001_반기검토)_테코스(2001_기말감사)_2001_FS_법인세비용 반영전" xfId="5472" xr:uid="{00000000-0005-0000-0000-000086350000}"/>
    <cellStyle name="_테코스2001반기조서_테코스(2001_반기검토)_테코스(2001_기말감사)_2001_FS_법인세비용 반영전_2002_반기검토-삼건베리클" xfId="5473" xr:uid="{00000000-0005-0000-0000-000087350000}"/>
    <cellStyle name="_테코스2001반기조서_테코스(2001_반기검토)_테코스(2001_기말감사)_2001_FS_법인세비용 반영전_삼건베리클-2002년반기-정준형" xfId="5474" xr:uid="{00000000-0005-0000-0000-000088350000}"/>
    <cellStyle name="_테코스2001반기조서_테코스(2001_반기검토)_테코스(2001_기말감사)_2001_FS_법인세비용 반영전_서원양행-2002 FS - 양애리" xfId="5475" xr:uid="{00000000-0005-0000-0000-000089350000}"/>
    <cellStyle name="_테코스2001반기조서_테코스(2001_반기검토)_테코스(2001_기말감사)_서원양행-2002 FS - 양애리" xfId="5476" xr:uid="{00000000-0005-0000-0000-00008A350000}"/>
    <cellStyle name="_테코스2001반기조서_테코스(2001_반기검토)_테코스(2001_기말감사)_테코스_2001_기말" xfId="5477" xr:uid="{00000000-0005-0000-0000-00008B350000}"/>
    <cellStyle name="_테코스2001반기조서_테코스(2001_반기검토)_테코스(2001_기말감사)_테코스_2001_기말_2001_FS_법인세비용 반영전" xfId="5478" xr:uid="{00000000-0005-0000-0000-00008C350000}"/>
    <cellStyle name="_테코스2001반기조서_테코스(2001_반기검토)_테코스(2001_기말감사)_테코스_2001_기말_2001_FS_법인세비용 반영전_2002_반기검토-삼건베리클" xfId="5479" xr:uid="{00000000-0005-0000-0000-00008D350000}"/>
    <cellStyle name="_테코스2001반기조서_테코스(2001_반기검토)_테코스(2001_기말감사)_테코스_2001_기말_2001_FS_법인세비용 반영전_삼건베리클-2002년반기-정준형" xfId="5480" xr:uid="{00000000-0005-0000-0000-00008E350000}"/>
    <cellStyle name="_테코스2001반기조서_테코스(2001_반기검토)_테코스(2001_기말감사)_테코스_2001_기말_2001_FS_법인세비용 반영전_서원양행-2002 FS - 양애리" xfId="5481" xr:uid="{00000000-0005-0000-0000-00008F350000}"/>
    <cellStyle name="_테코스2001반기조서_테코스(2001_반기검토)_테코스(2001_기말감사)_테코스_2001_기말_서원양행-2002 FS - 양애리" xfId="5482" xr:uid="{00000000-0005-0000-0000-000090350000}"/>
    <cellStyle name="_테코스2001반기조서_테코스(2001_반기검토)_페타 Leadschedule2001-final" xfId="5483" xr:uid="{00000000-0005-0000-0000-000091350000}"/>
    <cellStyle name="_테코스2001반기조서_테코스_2001_기말" xfId="5484" xr:uid="{00000000-0005-0000-0000-000092350000}"/>
    <cellStyle name="_테코스2001반기조서_테코스_2001_기말_2001_FS_법인세비용 반영전" xfId="5485" xr:uid="{00000000-0005-0000-0000-000093350000}"/>
    <cellStyle name="_테코스2001반기조서_테코스_2001_기말_2001_FS_법인세비용 반영전_2002_반기검토-삼건베리클" xfId="5486" xr:uid="{00000000-0005-0000-0000-000094350000}"/>
    <cellStyle name="_테코스2001반기조서_테코스_2001_기말_2001_FS_법인세비용 반영전_삼건베리클-2002년반기-정준형" xfId="5487" xr:uid="{00000000-0005-0000-0000-000095350000}"/>
    <cellStyle name="_테코스2001반기조서_테코스_2001_기말_2001_FS_법인세비용 반영전_서원양행-2002 FS - 양애리" xfId="5488" xr:uid="{00000000-0005-0000-0000-000096350000}"/>
    <cellStyle name="_테코스2001반기조서_테코스_2001_기말_서원양행-2002 FS - 양애리" xfId="5489" xr:uid="{00000000-0005-0000-0000-000097350000}"/>
    <cellStyle name="_테코스2001반기조서_페타 Leadschedule2001-final" xfId="5490" xr:uid="{00000000-0005-0000-0000-000098350000}"/>
    <cellStyle name="_테코스조서" xfId="5491" xr:uid="{00000000-0005-0000-0000-000099350000}"/>
    <cellStyle name="_테코스조서_서원양행-2002 FS - 양애리" xfId="5492" xr:uid="{00000000-0005-0000-0000-00009A350000}"/>
    <cellStyle name="_토공및흙막이공사" xfId="5493" xr:uid="{00000000-0005-0000-0000-00009B350000}"/>
    <cellStyle name="_토목-정주" xfId="5494" xr:uid="{00000000-0005-0000-0000-00009C350000}"/>
    <cellStyle name="_통합총무팀업무분장" xfId="5495" xr:uid="{00000000-0005-0000-0000-00009D350000}"/>
    <cellStyle name="_통화옵션업체성향분석(090331)" xfId="5496" xr:uid="{00000000-0005-0000-0000-00009E350000}"/>
    <cellStyle name="_퇴직급여충당금" xfId="5497" xr:uid="{00000000-0005-0000-0000-00009F350000}"/>
    <cellStyle name="_투팔양식" xfId="5498" xr:uid="{00000000-0005-0000-0000-0000A0350000}"/>
    <cellStyle name="_팀공통양식" xfId="5499" xr:uid="{00000000-0005-0000-0000-0000A1350000}"/>
    <cellStyle name="_파생상품관련충당금파일0904_v2(완료)" xfId="5500" xr:uid="{00000000-0005-0000-0000-0000A2350000}"/>
    <cellStyle name="_파주출판물개략완료" xfId="5501" xr:uid="{00000000-0005-0000-0000-0000A3350000}"/>
    <cellStyle name="_파주출판물개략완료Ⅲ" xfId="5502" xr:uid="{00000000-0005-0000-0000-0000A4350000}"/>
    <cellStyle name="_파키스탄 TE사" xfId="5503" xr:uid="{00000000-0005-0000-0000-0000A5350000}"/>
    <cellStyle name="_판관,제조경비" xfId="5504" xr:uid="{00000000-0005-0000-0000-0000A6350000}"/>
    <cellStyle name="_판관비 LS" xfId="5505" xr:uid="{00000000-0005-0000-0000-0000A7350000}"/>
    <cellStyle name="_팩스교신" xfId="5506" xr:uid="{00000000-0005-0000-0000-0000A8350000}"/>
    <cellStyle name="_페타 Leadschedule2001(1)" xfId="5507" xr:uid="{00000000-0005-0000-0000-0000A9350000}"/>
    <cellStyle name="_페타 Leadschedule2001(1)_페타 Leadschedule2001-final" xfId="5508" xr:uid="{00000000-0005-0000-0000-0000AA350000}"/>
    <cellStyle name="_페타 Leadschedule2001(영중)" xfId="5509" xr:uid="{00000000-0005-0000-0000-0000AB350000}"/>
    <cellStyle name="_페타 Leadschedule2001(영중)_페타 Leadschedule2001-final" xfId="5510" xr:uid="{00000000-0005-0000-0000-0000AC350000}"/>
    <cellStyle name="_페타 Leadschedule2001-final" xfId="5511" xr:uid="{00000000-0005-0000-0000-0000AD350000}"/>
    <cellStyle name="_페타 Leadschedule2001-최종" xfId="5512" xr:uid="{00000000-0005-0000-0000-0000AE350000}"/>
    <cellStyle name="_페타 Leadschedule2001-최종_페타 Leadschedule2001-final" xfId="5513" xr:uid="{00000000-0005-0000-0000-0000AF350000}"/>
    <cellStyle name="_페타_Leadschedule2001" xfId="5514" xr:uid="{00000000-0005-0000-0000-0000B0350000}"/>
    <cellStyle name="_평가_SAC2009_3Q_0828" xfId="5515" xr:uid="{00000000-0005-0000-0000-0000B1350000}"/>
    <cellStyle name="_평가_SAC2009_3Q_0828 2" xfId="5516" xr:uid="{00000000-0005-0000-0000-0000B2350000}"/>
    <cellStyle name="_평가_SAC2009_3Q_0828 3" xfId="5517" xr:uid="{00000000-0005-0000-0000-0000B3350000}"/>
    <cellStyle name="_평가_SAC2009_3Q_0828_Project O_Valuation_v7.0" xfId="5518" xr:uid="{00000000-0005-0000-0000-0000B4350000}"/>
    <cellStyle name="_평가_SAC2009_3Q_0828_Project O2_Valuation_v1.3" xfId="5519" xr:uid="{00000000-0005-0000-0000-0000B5350000}"/>
    <cellStyle name="_평가_SAC2009_3Q_0828_WR Bank 2010 1Q 공담분석_0221" xfId="5520" xr:uid="{00000000-0005-0000-0000-0000B6350000}"/>
    <cellStyle name="_평가_SAC2009_3Q_0828_WR Bank 2010 1Q 유덕현(0212)" xfId="5521" xr:uid="{00000000-0005-0000-0000-0000B7350000}"/>
    <cellStyle name="_평가_SAC2009_3Q_0828_WR Bank 2010 1Q 지석 취합자료(0217)" xfId="5522" xr:uid="{00000000-0005-0000-0000-0000B8350000}"/>
    <cellStyle name="_평당공사비(05.26)" xfId="5523" xr:uid="{00000000-0005-0000-0000-0000B9350000}"/>
    <cellStyle name="_품의파일" xfId="5524" xr:uid="{00000000-0005-0000-0000-0000BA350000}"/>
    <cellStyle name="_하나로정보센터 견적(각층별 최종)" xfId="5525" xr:uid="{00000000-0005-0000-0000-0000BB350000}"/>
    <cellStyle name="_한국은행공동숙소관수설비공사0820" xfId="5526" xr:uid="{00000000-0005-0000-0000-0000BC350000}"/>
    <cellStyle name="_한국은행공동숙소수경시설공사0820" xfId="5527" xr:uid="{00000000-0005-0000-0000-0000BD350000}"/>
    <cellStyle name="_한남동리첸시아(수량)" xfId="5528" xr:uid="{00000000-0005-0000-0000-0000BE350000}"/>
    <cellStyle name="_해외출장시 선지급관련" xfId="5529" xr:uid="{00000000-0005-0000-0000-0000BF350000}"/>
    <cellStyle name="_현대 제출 중국사업보고 손익" xfId="5530" xr:uid="{00000000-0005-0000-0000-0000C0350000}"/>
    <cellStyle name="_현대제출보고서(0508제출)" xfId="5531" xr:uid="{00000000-0005-0000-0000-0000C1350000}"/>
    <cellStyle name="_현대카드_양식(품의서,협조전)" xfId="5532" xr:uid="{00000000-0005-0000-0000-0000C2350000}"/>
    <cellStyle name="_현장완료" xfId="5533" xr:uid="{00000000-0005-0000-0000-0000C3350000}"/>
    <cellStyle name="_현황(보고용)" xfId="5534" xr:uid="{00000000-0005-0000-0000-0000C4350000}"/>
    <cellStyle name="_화성동탄(TK자료)-주택기획팀" xfId="5535" xr:uid="{00000000-0005-0000-0000-0000C5350000}"/>
    <cellStyle name="_황금에스티19기CF(20040217)" xfId="5536" xr:uid="{00000000-0005-0000-0000-0000C6350000}"/>
    <cellStyle name="_황제의 실행0623최종결재용" xfId="5537" xr:uid="{00000000-0005-0000-0000-0000C7350000}"/>
    <cellStyle name="_회계감사-삼건베리컬" xfId="5538" xr:uid="{00000000-0005-0000-0000-0000C8350000}"/>
    <cellStyle name="_회계감사-삼건베리컬_서원양행-2002 FS - 양애리" xfId="5539" xr:uid="{00000000-0005-0000-0000-0000C9350000}"/>
    <cellStyle name="_회계감사-삼건베리클" xfId="5540" xr:uid="{00000000-0005-0000-0000-0000CA350000}"/>
    <cellStyle name="_회계감사-삼건베리클_서원양행-2002 FS - 양애리" xfId="5541" xr:uid="{00000000-0005-0000-0000-0000CB350000}"/>
    <cellStyle name="_회계감사-삼건베리클1" xfId="5542" xr:uid="{00000000-0005-0000-0000-0000CC350000}"/>
    <cellStyle name="_회생-양정부(계속기업가치)-KHW(08.12.26)" xfId="5543" xr:uid="{00000000-0005-0000-0000-0000CD350000}"/>
    <cellStyle name="_회의보고" xfId="5544" xr:uid="{00000000-0005-0000-0000-0000CE350000}"/>
    <cellStyle name="_회의보고1" xfId="5545" xr:uid="{00000000-0005-0000-0000-0000CF350000}"/>
    <cellStyle name="¡¾¨u￠￢ⓒ÷A¨u," xfId="5546" xr:uid="{00000000-0005-0000-0000-0000D0350000}"/>
    <cellStyle name="’E‰Y [0.00]_laroux" xfId="5547" xr:uid="{00000000-0005-0000-0000-0000D1350000}"/>
    <cellStyle name="’E‰Y_laroux" xfId="5548" xr:uid="{00000000-0005-0000-0000-0000D2350000}"/>
    <cellStyle name="–¢’è‹`" xfId="5549" xr:uid="{00000000-0005-0000-0000-0000D3350000}"/>
    <cellStyle name="￡Currency [0]" xfId="5550" xr:uid="{00000000-0005-0000-0000-0000D4350000}"/>
    <cellStyle name="￡Currency [1]" xfId="5551" xr:uid="{00000000-0005-0000-0000-0000D5350000}"/>
    <cellStyle name="￡Currency [2]" xfId="5552" xr:uid="{00000000-0005-0000-0000-0000D6350000}"/>
    <cellStyle name="￡Currency [p]" xfId="5553" xr:uid="{00000000-0005-0000-0000-0000D7350000}"/>
    <cellStyle name="￡Currency [p2]" xfId="5554" xr:uid="{00000000-0005-0000-0000-0000D8350000}"/>
    <cellStyle name="￡Pounds" xfId="5555" xr:uid="{00000000-0005-0000-0000-0000D9350000}"/>
    <cellStyle name="¤@?e_TEST-1 " xfId="5556" xr:uid="{00000000-0005-0000-0000-0000DA350000}"/>
    <cellStyle name="=C:\WINDOWS\SYSTEM32\COMMAND.COM" xfId="5557" xr:uid="{00000000-0005-0000-0000-0000DB350000}"/>
    <cellStyle name="=today()" xfId="5558" xr:uid="{00000000-0005-0000-0000-0000DC350000}"/>
    <cellStyle name="±a°e" xfId="5559" xr:uid="{00000000-0005-0000-0000-0000DD350000}"/>
    <cellStyle name="⥜준_제강원가최종_1" xfId="5560" xr:uid="{00000000-0005-0000-0000-0000DE350000}"/>
    <cellStyle name="△백분율" xfId="5561" xr:uid="{00000000-0005-0000-0000-0000DF350000}"/>
    <cellStyle name="△콤마" xfId="5562" xr:uid="{00000000-0005-0000-0000-0000E0350000}"/>
    <cellStyle name="°ia¤¼o " xfId="5563" xr:uid="{00000000-0005-0000-0000-0000E1350000}"/>
    <cellStyle name="°ia¤aa " xfId="5564" xr:uid="{00000000-0005-0000-0000-0000E2350000}"/>
    <cellStyle name="°iA¤Aa·A2_10¿u2WA¸ºI " xfId="5565" xr:uid="{00000000-0005-0000-0000-0000E3350000}"/>
    <cellStyle name="°ßAu" xfId="5566" xr:uid="{00000000-0005-0000-0000-0000E4350000}"/>
    <cellStyle name="•W_Book3" xfId="5567" xr:uid="{00000000-0005-0000-0000-0000E5350000}"/>
    <cellStyle name="æøè [0.00" xfId="5568" xr:uid="{00000000-0005-0000-0000-0000E6350000}"/>
    <cellStyle name="æØè [0.00]_PRODUCT DETAIL Q1" xfId="5569" xr:uid="{00000000-0005-0000-0000-0000E7350000}"/>
    <cellStyle name="æøè [0.00_2. 은행분담금 추정 (20090930기준)_작업_2" xfId="5570" xr:uid="{00000000-0005-0000-0000-0000E8350000}"/>
    <cellStyle name="æøè_produ" xfId="5571" xr:uid="{00000000-0005-0000-0000-0000E9350000}"/>
    <cellStyle name="êý [0.00]_pr" xfId="5572" xr:uid="{00000000-0005-0000-0000-0000EA350000}"/>
    <cellStyle name="êý_product d" xfId="5573" xr:uid="{00000000-0005-0000-0000-0000EB350000}"/>
    <cellStyle name="W?_BOOKSHIP" xfId="5574" xr:uid="{00000000-0005-0000-0000-0000EC350000}"/>
    <cellStyle name="W_BOOKSHIP" xfId="5575" xr:uid="{00000000-0005-0000-0000-0000ED350000}"/>
    <cellStyle name="0" xfId="5576" xr:uid="{00000000-0005-0000-0000-0000EE350000}"/>
    <cellStyle name="0,0_x000d__x000a_NA_x000d__x000a_" xfId="5577" xr:uid="{00000000-0005-0000-0000-0000EF350000}"/>
    <cellStyle name="0.0" xfId="5578" xr:uid="{00000000-0005-0000-0000-0000F0350000}"/>
    <cellStyle name="0.0 2" xfId="5579" xr:uid="{00000000-0005-0000-0000-0000F1350000}"/>
    <cellStyle name="0.0 2 2" xfId="5580" xr:uid="{00000000-0005-0000-0000-0000F2350000}"/>
    <cellStyle name="0.0 2 2 2" xfId="17988" xr:uid="{00000000-0005-0000-0000-0000F3350000}"/>
    <cellStyle name="0.0 2 2 2 2" xfId="18492" xr:uid="{00000000-0005-0000-0000-0000F4350000}"/>
    <cellStyle name="0.0 2 2 2 2 2" xfId="28559" xr:uid="{00000000-0005-0000-0000-0000F5350000}"/>
    <cellStyle name="0.0 2 2 2 3" xfId="28322" xr:uid="{00000000-0005-0000-0000-0000F6350000}"/>
    <cellStyle name="0.0 2 2 3" xfId="18144" xr:uid="{00000000-0005-0000-0000-0000F7350000}"/>
    <cellStyle name="0.0 2 2 3 2" xfId="28449" xr:uid="{00000000-0005-0000-0000-0000F8350000}"/>
    <cellStyle name="0.0 2 2 4" xfId="24259" xr:uid="{00000000-0005-0000-0000-0000F9350000}"/>
    <cellStyle name="0.0 2 3" xfId="5581" xr:uid="{00000000-0005-0000-0000-0000FA350000}"/>
    <cellStyle name="0.0 2 3 2" xfId="17989" xr:uid="{00000000-0005-0000-0000-0000FB350000}"/>
    <cellStyle name="0.0 2 3 2 2" xfId="18493" xr:uid="{00000000-0005-0000-0000-0000FC350000}"/>
    <cellStyle name="0.0 2 3 2 2 2" xfId="28560" xr:uid="{00000000-0005-0000-0000-0000FD350000}"/>
    <cellStyle name="0.0 2 3 2 3" xfId="28323" xr:uid="{00000000-0005-0000-0000-0000FE350000}"/>
    <cellStyle name="0.0 2 3 3" xfId="18145" xr:uid="{00000000-0005-0000-0000-0000FF350000}"/>
    <cellStyle name="0.0 2 3 3 2" xfId="28450" xr:uid="{00000000-0005-0000-0000-000000360000}"/>
    <cellStyle name="0.0 2 3 4" xfId="24260" xr:uid="{00000000-0005-0000-0000-000001360000}"/>
    <cellStyle name="0.0 2 4" xfId="17987" xr:uid="{00000000-0005-0000-0000-000002360000}"/>
    <cellStyle name="0.0 2 4 2" xfId="18491" xr:uid="{00000000-0005-0000-0000-000003360000}"/>
    <cellStyle name="0.0 2 4 2 2" xfId="28558" xr:uid="{00000000-0005-0000-0000-000004360000}"/>
    <cellStyle name="0.0 2 4 3" xfId="28321" xr:uid="{00000000-0005-0000-0000-000005360000}"/>
    <cellStyle name="0.0 2 5" xfId="18143" xr:uid="{00000000-0005-0000-0000-000006360000}"/>
    <cellStyle name="0.0 2 5 2" xfId="28448" xr:uid="{00000000-0005-0000-0000-000007360000}"/>
    <cellStyle name="0.0 2 6" xfId="24258" xr:uid="{00000000-0005-0000-0000-000008360000}"/>
    <cellStyle name="0.0 3" xfId="5582" xr:uid="{00000000-0005-0000-0000-000009360000}"/>
    <cellStyle name="0.0 3 2" xfId="5583" xr:uid="{00000000-0005-0000-0000-00000A360000}"/>
    <cellStyle name="0.0 3 2 2" xfId="17991" xr:uid="{00000000-0005-0000-0000-00000B360000}"/>
    <cellStyle name="0.0 3 2 2 2" xfId="18495" xr:uid="{00000000-0005-0000-0000-00000C360000}"/>
    <cellStyle name="0.0 3 2 2 2 2" xfId="28562" xr:uid="{00000000-0005-0000-0000-00000D360000}"/>
    <cellStyle name="0.0 3 2 2 3" xfId="28325" xr:uid="{00000000-0005-0000-0000-00000E360000}"/>
    <cellStyle name="0.0 3 2 3" xfId="18147" xr:uid="{00000000-0005-0000-0000-00000F360000}"/>
    <cellStyle name="0.0 3 2 3 2" xfId="28452" xr:uid="{00000000-0005-0000-0000-000010360000}"/>
    <cellStyle name="0.0 3 2 4" xfId="24262" xr:uid="{00000000-0005-0000-0000-000011360000}"/>
    <cellStyle name="0.0 3 3" xfId="17990" xr:uid="{00000000-0005-0000-0000-000012360000}"/>
    <cellStyle name="0.0 3 3 2" xfId="18494" xr:uid="{00000000-0005-0000-0000-000013360000}"/>
    <cellStyle name="0.0 3 3 2 2" xfId="28561" xr:uid="{00000000-0005-0000-0000-000014360000}"/>
    <cellStyle name="0.0 3 3 3" xfId="28324" xr:uid="{00000000-0005-0000-0000-000015360000}"/>
    <cellStyle name="0.0 3 4" xfId="18146" xr:uid="{00000000-0005-0000-0000-000016360000}"/>
    <cellStyle name="0.0 3 4 2" xfId="28451" xr:uid="{00000000-0005-0000-0000-000017360000}"/>
    <cellStyle name="0.0 3 5" xfId="24261" xr:uid="{00000000-0005-0000-0000-000018360000}"/>
    <cellStyle name="0.0 4" xfId="5584" xr:uid="{00000000-0005-0000-0000-000019360000}"/>
    <cellStyle name="0.0 4 2" xfId="5585" xr:uid="{00000000-0005-0000-0000-00001A360000}"/>
    <cellStyle name="0.0 4 2 2" xfId="17993" xr:uid="{00000000-0005-0000-0000-00001B360000}"/>
    <cellStyle name="0.0 4 2 2 2" xfId="18497" xr:uid="{00000000-0005-0000-0000-00001C360000}"/>
    <cellStyle name="0.0 4 2 2 2 2" xfId="28564" xr:uid="{00000000-0005-0000-0000-00001D360000}"/>
    <cellStyle name="0.0 4 2 2 3" xfId="28327" xr:uid="{00000000-0005-0000-0000-00001E360000}"/>
    <cellStyle name="0.0 4 2 3" xfId="18149" xr:uid="{00000000-0005-0000-0000-00001F360000}"/>
    <cellStyle name="0.0 4 2 3 2" xfId="28454" xr:uid="{00000000-0005-0000-0000-000020360000}"/>
    <cellStyle name="0.0 4 2 4" xfId="24264" xr:uid="{00000000-0005-0000-0000-000021360000}"/>
    <cellStyle name="0.0 4 3" xfId="5586" xr:uid="{00000000-0005-0000-0000-000022360000}"/>
    <cellStyle name="0.0 4 3 2" xfId="17994" xr:uid="{00000000-0005-0000-0000-000023360000}"/>
    <cellStyle name="0.0 4 3 2 2" xfId="18498" xr:uid="{00000000-0005-0000-0000-000024360000}"/>
    <cellStyle name="0.0 4 3 2 2 2" xfId="28565" xr:uid="{00000000-0005-0000-0000-000025360000}"/>
    <cellStyle name="0.0 4 3 2 3" xfId="28328" xr:uid="{00000000-0005-0000-0000-000026360000}"/>
    <cellStyle name="0.0 4 3 3" xfId="18150" xr:uid="{00000000-0005-0000-0000-000027360000}"/>
    <cellStyle name="0.0 4 3 3 2" xfId="28455" xr:uid="{00000000-0005-0000-0000-000028360000}"/>
    <cellStyle name="0.0 4 3 4" xfId="24265" xr:uid="{00000000-0005-0000-0000-000029360000}"/>
    <cellStyle name="0.0 4 4" xfId="17992" xr:uid="{00000000-0005-0000-0000-00002A360000}"/>
    <cellStyle name="0.0 4 4 2" xfId="18496" xr:uid="{00000000-0005-0000-0000-00002B360000}"/>
    <cellStyle name="0.0 4 4 2 2" xfId="28563" xr:uid="{00000000-0005-0000-0000-00002C360000}"/>
    <cellStyle name="0.0 4 4 3" xfId="28326" xr:uid="{00000000-0005-0000-0000-00002D360000}"/>
    <cellStyle name="0.0 4 5" xfId="18148" xr:uid="{00000000-0005-0000-0000-00002E360000}"/>
    <cellStyle name="0.0 4 5 2" xfId="28453" xr:uid="{00000000-0005-0000-0000-00002F360000}"/>
    <cellStyle name="0.0 4 6" xfId="24263" xr:uid="{00000000-0005-0000-0000-000030360000}"/>
    <cellStyle name="0.0 5" xfId="5587" xr:uid="{00000000-0005-0000-0000-000031360000}"/>
    <cellStyle name="0.0 5 2" xfId="17995" xr:uid="{00000000-0005-0000-0000-000032360000}"/>
    <cellStyle name="0.0 5 2 2" xfId="18499" xr:uid="{00000000-0005-0000-0000-000033360000}"/>
    <cellStyle name="0.0 5 2 2 2" xfId="28566" xr:uid="{00000000-0005-0000-0000-000034360000}"/>
    <cellStyle name="0.0 5 2 3" xfId="28329" xr:uid="{00000000-0005-0000-0000-000035360000}"/>
    <cellStyle name="0.0 5 3" xfId="18151" xr:uid="{00000000-0005-0000-0000-000036360000}"/>
    <cellStyle name="0.0 5 3 2" xfId="28456" xr:uid="{00000000-0005-0000-0000-000037360000}"/>
    <cellStyle name="0.0 5 4" xfId="24266" xr:uid="{00000000-0005-0000-0000-000038360000}"/>
    <cellStyle name="0.0 6" xfId="17986" xr:uid="{00000000-0005-0000-0000-000039360000}"/>
    <cellStyle name="0.0 6 2" xfId="18490" xr:uid="{00000000-0005-0000-0000-00003A360000}"/>
    <cellStyle name="0.0 6 2 2" xfId="28557" xr:uid="{00000000-0005-0000-0000-00003B360000}"/>
    <cellStyle name="0.0 6 3" xfId="28320" xr:uid="{00000000-0005-0000-0000-00003C360000}"/>
    <cellStyle name="0.0 7" xfId="18142" xr:uid="{00000000-0005-0000-0000-00003D360000}"/>
    <cellStyle name="0.0 7 2" xfId="28447" xr:uid="{00000000-0005-0000-0000-00003E360000}"/>
    <cellStyle name="0.0 8" xfId="24257" xr:uid="{00000000-0005-0000-0000-00003F360000}"/>
    <cellStyle name="0.00" xfId="5588" xr:uid="{00000000-0005-0000-0000-000040360000}"/>
    <cellStyle name="0.00 2" xfId="5589" xr:uid="{00000000-0005-0000-0000-000041360000}"/>
    <cellStyle name="0.00 2 2" xfId="5590" xr:uid="{00000000-0005-0000-0000-000042360000}"/>
    <cellStyle name="0.00 2 2 2" xfId="17998" xr:uid="{00000000-0005-0000-0000-000043360000}"/>
    <cellStyle name="0.00 2 2 2 2" xfId="18502" xr:uid="{00000000-0005-0000-0000-000044360000}"/>
    <cellStyle name="0.00 2 2 2 2 2" xfId="28569" xr:uid="{00000000-0005-0000-0000-000045360000}"/>
    <cellStyle name="0.00 2 2 2 3" xfId="28332" xr:uid="{00000000-0005-0000-0000-000046360000}"/>
    <cellStyle name="0.00 2 2 3" xfId="18154" xr:uid="{00000000-0005-0000-0000-000047360000}"/>
    <cellStyle name="0.00 2 2 3 2" xfId="28459" xr:uid="{00000000-0005-0000-0000-000048360000}"/>
    <cellStyle name="0.00 2 2 4" xfId="24269" xr:uid="{00000000-0005-0000-0000-000049360000}"/>
    <cellStyle name="0.00 2 3" xfId="5591" xr:uid="{00000000-0005-0000-0000-00004A360000}"/>
    <cellStyle name="0.00 2 3 2" xfId="17999" xr:uid="{00000000-0005-0000-0000-00004B360000}"/>
    <cellStyle name="0.00 2 3 2 2" xfId="18503" xr:uid="{00000000-0005-0000-0000-00004C360000}"/>
    <cellStyle name="0.00 2 3 2 2 2" xfId="28570" xr:uid="{00000000-0005-0000-0000-00004D360000}"/>
    <cellStyle name="0.00 2 3 2 3" xfId="28333" xr:uid="{00000000-0005-0000-0000-00004E360000}"/>
    <cellStyle name="0.00 2 3 3" xfId="18155" xr:uid="{00000000-0005-0000-0000-00004F360000}"/>
    <cellStyle name="0.00 2 3 3 2" xfId="28460" xr:uid="{00000000-0005-0000-0000-000050360000}"/>
    <cellStyle name="0.00 2 3 4" xfId="24270" xr:uid="{00000000-0005-0000-0000-000051360000}"/>
    <cellStyle name="0.00 2 4" xfId="17997" xr:uid="{00000000-0005-0000-0000-000052360000}"/>
    <cellStyle name="0.00 2 4 2" xfId="18501" xr:uid="{00000000-0005-0000-0000-000053360000}"/>
    <cellStyle name="0.00 2 4 2 2" xfId="28568" xr:uid="{00000000-0005-0000-0000-000054360000}"/>
    <cellStyle name="0.00 2 4 3" xfId="28331" xr:uid="{00000000-0005-0000-0000-000055360000}"/>
    <cellStyle name="0.00 2 5" xfId="18153" xr:uid="{00000000-0005-0000-0000-000056360000}"/>
    <cellStyle name="0.00 2 5 2" xfId="28458" xr:uid="{00000000-0005-0000-0000-000057360000}"/>
    <cellStyle name="0.00 2 6" xfId="24268" xr:uid="{00000000-0005-0000-0000-000058360000}"/>
    <cellStyle name="0.00 3" xfId="5592" xr:uid="{00000000-0005-0000-0000-000059360000}"/>
    <cellStyle name="0.00 3 2" xfId="5593" xr:uid="{00000000-0005-0000-0000-00005A360000}"/>
    <cellStyle name="0.00 3 2 2" xfId="18001" xr:uid="{00000000-0005-0000-0000-00005B360000}"/>
    <cellStyle name="0.00 3 2 2 2" xfId="18505" xr:uid="{00000000-0005-0000-0000-00005C360000}"/>
    <cellStyle name="0.00 3 2 2 2 2" xfId="28572" xr:uid="{00000000-0005-0000-0000-00005D360000}"/>
    <cellStyle name="0.00 3 2 2 3" xfId="28335" xr:uid="{00000000-0005-0000-0000-00005E360000}"/>
    <cellStyle name="0.00 3 2 3" xfId="18157" xr:uid="{00000000-0005-0000-0000-00005F360000}"/>
    <cellStyle name="0.00 3 2 3 2" xfId="28462" xr:uid="{00000000-0005-0000-0000-000060360000}"/>
    <cellStyle name="0.00 3 2 4" xfId="24272" xr:uid="{00000000-0005-0000-0000-000061360000}"/>
    <cellStyle name="0.00 3 3" xfId="18000" xr:uid="{00000000-0005-0000-0000-000062360000}"/>
    <cellStyle name="0.00 3 3 2" xfId="18504" xr:uid="{00000000-0005-0000-0000-000063360000}"/>
    <cellStyle name="0.00 3 3 2 2" xfId="28571" xr:uid="{00000000-0005-0000-0000-000064360000}"/>
    <cellStyle name="0.00 3 3 3" xfId="28334" xr:uid="{00000000-0005-0000-0000-000065360000}"/>
    <cellStyle name="0.00 3 4" xfId="18156" xr:uid="{00000000-0005-0000-0000-000066360000}"/>
    <cellStyle name="0.00 3 4 2" xfId="28461" xr:uid="{00000000-0005-0000-0000-000067360000}"/>
    <cellStyle name="0.00 3 5" xfId="24271" xr:uid="{00000000-0005-0000-0000-000068360000}"/>
    <cellStyle name="0.00 4" xfId="5594" xr:uid="{00000000-0005-0000-0000-000069360000}"/>
    <cellStyle name="0.00 4 2" xfId="5595" xr:uid="{00000000-0005-0000-0000-00006A360000}"/>
    <cellStyle name="0.00 4 2 2" xfId="18003" xr:uid="{00000000-0005-0000-0000-00006B360000}"/>
    <cellStyle name="0.00 4 2 2 2" xfId="18507" xr:uid="{00000000-0005-0000-0000-00006C360000}"/>
    <cellStyle name="0.00 4 2 2 2 2" xfId="28574" xr:uid="{00000000-0005-0000-0000-00006D360000}"/>
    <cellStyle name="0.00 4 2 2 3" xfId="28337" xr:uid="{00000000-0005-0000-0000-00006E360000}"/>
    <cellStyle name="0.00 4 2 3" xfId="18159" xr:uid="{00000000-0005-0000-0000-00006F360000}"/>
    <cellStyle name="0.00 4 2 3 2" xfId="28464" xr:uid="{00000000-0005-0000-0000-000070360000}"/>
    <cellStyle name="0.00 4 2 4" xfId="24274" xr:uid="{00000000-0005-0000-0000-000071360000}"/>
    <cellStyle name="0.00 4 3" xfId="5596" xr:uid="{00000000-0005-0000-0000-000072360000}"/>
    <cellStyle name="0.00 4 3 2" xfId="18004" xr:uid="{00000000-0005-0000-0000-000073360000}"/>
    <cellStyle name="0.00 4 3 2 2" xfId="18508" xr:uid="{00000000-0005-0000-0000-000074360000}"/>
    <cellStyle name="0.00 4 3 2 2 2" xfId="28575" xr:uid="{00000000-0005-0000-0000-000075360000}"/>
    <cellStyle name="0.00 4 3 2 3" xfId="28338" xr:uid="{00000000-0005-0000-0000-000076360000}"/>
    <cellStyle name="0.00 4 3 3" xfId="18160" xr:uid="{00000000-0005-0000-0000-000077360000}"/>
    <cellStyle name="0.00 4 3 3 2" xfId="28465" xr:uid="{00000000-0005-0000-0000-000078360000}"/>
    <cellStyle name="0.00 4 3 4" xfId="24275" xr:uid="{00000000-0005-0000-0000-000079360000}"/>
    <cellStyle name="0.00 4 4" xfId="18002" xr:uid="{00000000-0005-0000-0000-00007A360000}"/>
    <cellStyle name="0.00 4 4 2" xfId="18506" xr:uid="{00000000-0005-0000-0000-00007B360000}"/>
    <cellStyle name="0.00 4 4 2 2" xfId="28573" xr:uid="{00000000-0005-0000-0000-00007C360000}"/>
    <cellStyle name="0.00 4 4 3" xfId="28336" xr:uid="{00000000-0005-0000-0000-00007D360000}"/>
    <cellStyle name="0.00 4 5" xfId="18158" xr:uid="{00000000-0005-0000-0000-00007E360000}"/>
    <cellStyle name="0.00 4 5 2" xfId="28463" xr:uid="{00000000-0005-0000-0000-00007F360000}"/>
    <cellStyle name="0.00 4 6" xfId="24273" xr:uid="{00000000-0005-0000-0000-000080360000}"/>
    <cellStyle name="0.00 5" xfId="5597" xr:uid="{00000000-0005-0000-0000-000081360000}"/>
    <cellStyle name="0.00 5 2" xfId="18005" xr:uid="{00000000-0005-0000-0000-000082360000}"/>
    <cellStyle name="0.00 5 2 2" xfId="18509" xr:uid="{00000000-0005-0000-0000-000083360000}"/>
    <cellStyle name="0.00 5 2 2 2" xfId="28576" xr:uid="{00000000-0005-0000-0000-000084360000}"/>
    <cellStyle name="0.00 5 2 3" xfId="28339" xr:uid="{00000000-0005-0000-0000-000085360000}"/>
    <cellStyle name="0.00 5 3" xfId="18161" xr:uid="{00000000-0005-0000-0000-000086360000}"/>
    <cellStyle name="0.00 5 3 2" xfId="28466" xr:uid="{00000000-0005-0000-0000-000087360000}"/>
    <cellStyle name="0.00 5 4" xfId="24276" xr:uid="{00000000-0005-0000-0000-000088360000}"/>
    <cellStyle name="0.00 6" xfId="17996" xr:uid="{00000000-0005-0000-0000-000089360000}"/>
    <cellStyle name="0.00 6 2" xfId="18500" xr:uid="{00000000-0005-0000-0000-00008A360000}"/>
    <cellStyle name="0.00 6 2 2" xfId="28567" xr:uid="{00000000-0005-0000-0000-00008B360000}"/>
    <cellStyle name="0.00 6 3" xfId="28330" xr:uid="{00000000-0005-0000-0000-00008C360000}"/>
    <cellStyle name="0.00 7" xfId="18152" xr:uid="{00000000-0005-0000-0000-00008D360000}"/>
    <cellStyle name="0.00 7 2" xfId="28457" xr:uid="{00000000-0005-0000-0000-00008E360000}"/>
    <cellStyle name="0.00 8" xfId="24267" xr:uid="{00000000-0005-0000-0000-00008F360000}"/>
    <cellStyle name="0_Hana 2011-1 Program_Data Disk_Pool B_v2(v5-1더밸류-이교민)" xfId="5598" xr:uid="{00000000-0005-0000-0000-000090360000}"/>
    <cellStyle name="0_Hana 2011-1 Program_Data Disk_Pool B_v2(v5-1더밸류-이교민)_SHB 2011-2 Program_Data Disk_Pool C,B_v1(v2더밸류_이교민)" xfId="5599" xr:uid="{00000000-0005-0000-0000-000091360000}"/>
    <cellStyle name="0_Hana 2011-1 Program_Data Disk_Pool B_v2(v5-1더밸류-이교민)_차주명관리_20110726_v1" xfId="5600" xr:uid="{00000000-0005-0000-0000-000092360000}"/>
    <cellStyle name="0_SHB_2011-3_담보sheet(더밸류_v6이교민)" xfId="5601" xr:uid="{00000000-0005-0000-0000-000093360000}"/>
    <cellStyle name="0_SHB_2011-3_담보sheet(더밸류_v6이교민)_차주명관리_20110726_v1" xfId="5602" xr:uid="{00000000-0005-0000-0000-000094360000}"/>
    <cellStyle name="0_권리분석" xfId="5603" xr:uid="{00000000-0005-0000-0000-000095360000}"/>
    <cellStyle name="0_권리분석_v1(최초)-4" xfId="5604" xr:uid="{00000000-0005-0000-0000-000096360000}"/>
    <cellStyle name="0_재무지원부충당금" xfId="5605" xr:uid="{00000000-0005-0000-0000-000097360000}"/>
    <cellStyle name="0_재무지원부충당금_1" xfId="5606" xr:uid="{00000000-0005-0000-0000-000098360000}"/>
    <cellStyle name="0_재무지원부충당금_1_Hana 2011-1 Program_Data Disk_Pool B_v2(v5-1더밸류-이교민)" xfId="5607" xr:uid="{00000000-0005-0000-0000-000099360000}"/>
    <cellStyle name="0_재무지원부충당금_1_Hana 2011-1 Program_Data Disk_Pool B_v2(v5-1더밸류-이교민)_SHB 2011-2 Program_Data Disk_Pool C,B_v1(v2더밸류_이교민)" xfId="5608" xr:uid="{00000000-0005-0000-0000-00009A360000}"/>
    <cellStyle name="0_재무지원부충당금_1_Hana 2011-1 Program_Data Disk_Pool B_v2(v5-1더밸류-이교민)_차주명관리_20110726_v1" xfId="5609" xr:uid="{00000000-0005-0000-0000-00009B360000}"/>
    <cellStyle name="0_재무지원부충당금_1_SHB_2011-3_담보sheet(더밸류_v6이교민)" xfId="5610" xr:uid="{00000000-0005-0000-0000-00009C360000}"/>
    <cellStyle name="0_재무지원부충당금_1_SHB_2011-3_담보sheet(더밸류_v6이교민)_차주명관리_20110726_v1" xfId="5611" xr:uid="{00000000-0005-0000-0000-00009D360000}"/>
    <cellStyle name="0_재무지원부충당금_1_권리분석_v1(최초)-4" xfId="5612" xr:uid="{00000000-0005-0000-0000-00009E360000}"/>
    <cellStyle name="0_재무지원부충당금_1_예외적립품의_0910(완료)" xfId="5613" xr:uid="{00000000-0005-0000-0000-00009F360000}"/>
    <cellStyle name="0_재무지원부충당금_1_예외적립품의_0910(완료)_Hana 2011-1 Program_Data Disk_Pool B_v2(v5-1더밸류-이교민)" xfId="5614" xr:uid="{00000000-0005-0000-0000-0000A0360000}"/>
    <cellStyle name="0_재무지원부충당금_1_예외적립품의_0910(완료)_Hana 2011-1 Program_Data Disk_Pool B_v2(v5-1더밸류-이교민)_SHB 2011-2 Program_Data Disk_Pool C,B_v1(v2더밸류_이교민)" xfId="5615" xr:uid="{00000000-0005-0000-0000-0000A1360000}"/>
    <cellStyle name="0_재무지원부충당금_1_예외적립품의_0910(완료)_Hana 2011-1 Program_Data Disk_Pool B_v2(v5-1더밸류-이교민)_차주명관리_20110726_v1" xfId="5616" xr:uid="{00000000-0005-0000-0000-0000A2360000}"/>
    <cellStyle name="0_재무지원부충당금_1_예외적립품의_0910(완료)_SHB_2011-3_담보sheet(더밸류_v6이교민)" xfId="5617" xr:uid="{00000000-0005-0000-0000-0000A3360000}"/>
    <cellStyle name="0_재무지원부충당금_1_예외적립품의_0910(완료)_SHB_2011-3_담보sheet(더밸류_v6이교민)_차주명관리_20110726_v1" xfId="5618" xr:uid="{00000000-0005-0000-0000-0000A4360000}"/>
    <cellStyle name="0_재무지원부충당금_1_예외적립품의_0910(완료)_권리분석_v1(최초)-4" xfId="5619" xr:uid="{00000000-0005-0000-0000-0000A5360000}"/>
    <cellStyle name="0_재무지원부충당금_1_추가적립업체명세(완료)V_3황동인대리님" xfId="5620" xr:uid="{00000000-0005-0000-0000-0000A6360000}"/>
    <cellStyle name="0_재무지원부충당금_1_추가적립업체명세(완료)V_3황동인대리님_Hana 2011-1 Program_Data Disk_Pool B_v2(v5-1더밸류-이교민)" xfId="5621" xr:uid="{00000000-0005-0000-0000-0000A7360000}"/>
    <cellStyle name="0_재무지원부충당금_1_추가적립업체명세(완료)V_3황동인대리님_Hana 2011-1 Program_Data Disk_Pool B_v2(v5-1더밸류-이교민)_SHB 2011-2 Program_Data Disk_Pool C,B_v1(v2더밸류_이교민)" xfId="5622" xr:uid="{00000000-0005-0000-0000-0000A8360000}"/>
    <cellStyle name="0_재무지원부충당금_1_추가적립업체명세(완료)V_3황동인대리님_Hana 2011-1 Program_Data Disk_Pool B_v2(v5-1더밸류-이교민)_차주명관리_20110726_v1" xfId="5623" xr:uid="{00000000-0005-0000-0000-0000A9360000}"/>
    <cellStyle name="0_재무지원부충당금_1_추가적립업체명세(완료)V_3황동인대리님_SHB_2011-3_담보sheet(더밸류_v6이교민)" xfId="5624" xr:uid="{00000000-0005-0000-0000-0000AA360000}"/>
    <cellStyle name="0_재무지원부충당금_1_추가적립업체명세(완료)V_3황동인대리님_SHB_2011-3_담보sheet(더밸류_v6이교민)_차주명관리_20110726_v1" xfId="5625" xr:uid="{00000000-0005-0000-0000-0000AB360000}"/>
    <cellStyle name="0_재무지원부충당금_1_추가적립업체명세(완료)V_3황동인대리님_권리분석_v1(최초)-4" xfId="5626" xr:uid="{00000000-0005-0000-0000-0000AC360000}"/>
    <cellStyle name="0_재무지원부충당금_Hana 2011-1 Program_Data Disk_Pool B_v2(v5-1더밸류-이교민)" xfId="5627" xr:uid="{00000000-0005-0000-0000-0000AD360000}"/>
    <cellStyle name="0_재무지원부충당금_Hana 2011-1 Program_Data Disk_Pool B_v2(v5-1더밸류-이교민)_SHB 2011-2 Program_Data Disk_Pool C,B_v1(v2더밸류_이교민)" xfId="5628" xr:uid="{00000000-0005-0000-0000-0000AE360000}"/>
    <cellStyle name="0_재무지원부충당금_Hana 2011-1 Program_Data Disk_Pool B_v2(v5-1더밸류-이교민)_차주명관리_20110726_v1" xfId="5629" xr:uid="{00000000-0005-0000-0000-0000AF360000}"/>
    <cellStyle name="0_재무지원부충당금_SHB_2011-3_담보sheet(더밸류_v6이교민)" xfId="5630" xr:uid="{00000000-0005-0000-0000-0000B0360000}"/>
    <cellStyle name="0_재무지원부충당금_SHB_2011-3_담보sheet(더밸류_v6이교민)_차주명관리_20110726_v1" xfId="5631" xr:uid="{00000000-0005-0000-0000-0000B1360000}"/>
    <cellStyle name="0_재무지원부충당금_권리분석_v1(최초)-4" xfId="5632" xr:uid="{00000000-0005-0000-0000-0000B2360000}"/>
    <cellStyle name="0_추가충당금명세_0630_V3" xfId="5633" xr:uid="{00000000-0005-0000-0000-0000B3360000}"/>
    <cellStyle name="0_추가충당금명세_0630_V3_Hana 2011-1 Program_Data Disk_Pool B_v2(v5-1더밸류-이교민)" xfId="5634" xr:uid="{00000000-0005-0000-0000-0000B4360000}"/>
    <cellStyle name="0_추가충당금명세_0630_V3_Hana 2011-1 Program_Data Disk_Pool B_v2(v5-1더밸류-이교민)_SHB 2011-2 Program_Data Disk_Pool C,B_v1(v2더밸류_이교민)" xfId="5635" xr:uid="{00000000-0005-0000-0000-0000B5360000}"/>
    <cellStyle name="0_추가충당금명세_0630_V3_Hana 2011-1 Program_Data Disk_Pool B_v2(v5-1더밸류-이교민)_차주명관리_20110726_v1" xfId="5636" xr:uid="{00000000-0005-0000-0000-0000B6360000}"/>
    <cellStyle name="0_추가충당금명세_0630_V3_SHB_2011-3_담보sheet(더밸류_v6이교민)" xfId="5637" xr:uid="{00000000-0005-0000-0000-0000B7360000}"/>
    <cellStyle name="0_추가충당금명세_0630_V3_SHB_2011-3_담보sheet(더밸류_v6이교민)_차주명관리_20110726_v1" xfId="5638" xr:uid="{00000000-0005-0000-0000-0000B8360000}"/>
    <cellStyle name="0_추가충당금명세_0630_V3_권리분석_v1(최초)-4" xfId="5639" xr:uid="{00000000-0005-0000-0000-0000B9360000}"/>
    <cellStyle name="0뾍R_x0005_?뾍b_x0005_" xfId="5640" xr:uid="{00000000-0005-0000-0000-0000BA360000}"/>
    <cellStyle name="1" xfId="5641" xr:uid="{00000000-0005-0000-0000-0000BB360000}"/>
    <cellStyle name="1." xfId="5642" xr:uid="{00000000-0005-0000-0000-0000BC360000}"/>
    <cellStyle name="¹?ºð?²" xfId="5643" xr:uid="{00000000-0005-0000-0000-0000BD360000}"/>
    <cellStyle name="1_laroux" xfId="5644" xr:uid="{00000000-0005-0000-0000-0000BE360000}"/>
    <cellStyle name="1_laroux_ATC-YOON1" xfId="5645" xr:uid="{00000000-0005-0000-0000-0000BF360000}"/>
    <cellStyle name="1_단가조사표" xfId="5646" xr:uid="{00000000-0005-0000-0000-0000C0360000}"/>
    <cellStyle name="1_단가조사표_1011소각" xfId="5647" xr:uid="{00000000-0005-0000-0000-0000C1360000}"/>
    <cellStyle name="1_단가조사표_1113교~1" xfId="5648" xr:uid="{00000000-0005-0000-0000-0000C2360000}"/>
    <cellStyle name="1_단가조사표_121내역" xfId="5649" xr:uid="{00000000-0005-0000-0000-0000C3360000}"/>
    <cellStyle name="1_단가조사표_객토량" xfId="5650" xr:uid="{00000000-0005-0000-0000-0000C4360000}"/>
    <cellStyle name="1_단가조사표_교통센~1" xfId="5651" xr:uid="{00000000-0005-0000-0000-0000C5360000}"/>
    <cellStyle name="1_단가조사표_교통센터412" xfId="5652" xr:uid="{00000000-0005-0000-0000-0000C6360000}"/>
    <cellStyle name="1_단가조사표_교통수" xfId="5653" xr:uid="{00000000-0005-0000-0000-0000C7360000}"/>
    <cellStyle name="1_단가조사표_교통수량산출서" xfId="5654" xr:uid="{00000000-0005-0000-0000-0000C8360000}"/>
    <cellStyle name="1_단가조사표_구조물대가 (2)" xfId="5655" xr:uid="{00000000-0005-0000-0000-0000C9360000}"/>
    <cellStyle name="1_단가조사표_내역서 (2)" xfId="5656" xr:uid="{00000000-0005-0000-0000-0000CA360000}"/>
    <cellStyle name="1_단가조사표_대전관저지구" xfId="5657" xr:uid="{00000000-0005-0000-0000-0000CB360000}"/>
    <cellStyle name="1_단가조사표_동측지~1" xfId="5658" xr:uid="{00000000-0005-0000-0000-0000CC360000}"/>
    <cellStyle name="1_단가조사표_동측지원422" xfId="5659" xr:uid="{00000000-0005-0000-0000-0000CD360000}"/>
    <cellStyle name="1_단가조사표_동측지원512" xfId="5660" xr:uid="{00000000-0005-0000-0000-0000CE360000}"/>
    <cellStyle name="1_단가조사표_동측지원524" xfId="5661" xr:uid="{00000000-0005-0000-0000-0000CF360000}"/>
    <cellStyle name="1_단가조사표_부대422" xfId="5662" xr:uid="{00000000-0005-0000-0000-0000D0360000}"/>
    <cellStyle name="1_단가조사표_부대시설" xfId="5663" xr:uid="{00000000-0005-0000-0000-0000D1360000}"/>
    <cellStyle name="1_단가조사표_소각수~1" xfId="5664" xr:uid="{00000000-0005-0000-0000-0000D2360000}"/>
    <cellStyle name="1_단가조사표_소각수내역서" xfId="5665" xr:uid="{00000000-0005-0000-0000-0000D3360000}"/>
    <cellStyle name="1_단가조사표_소각수목2" xfId="5666" xr:uid="{00000000-0005-0000-0000-0000D4360000}"/>
    <cellStyle name="1_단가조사표_수량산출서 (2)" xfId="5667" xr:uid="{00000000-0005-0000-0000-0000D5360000}"/>
    <cellStyle name="1_단가조사표_엑스포~1" xfId="5668" xr:uid="{00000000-0005-0000-0000-0000D6360000}"/>
    <cellStyle name="1_단가조사표_엑스포한빛1" xfId="5669" xr:uid="{00000000-0005-0000-0000-0000D7360000}"/>
    <cellStyle name="1_단가조사표_여객터미널331" xfId="5670" xr:uid="{00000000-0005-0000-0000-0000D8360000}"/>
    <cellStyle name="1_단가조사표_여객터미널513" xfId="5671" xr:uid="{00000000-0005-0000-0000-0000D9360000}"/>
    <cellStyle name="1_단가조사표_여객터미널629" xfId="5672" xr:uid="{00000000-0005-0000-0000-0000DA360000}"/>
    <cellStyle name="1_단가조사표_외곽도로616" xfId="5673" xr:uid="{00000000-0005-0000-0000-0000DB360000}"/>
    <cellStyle name="1_단가조사표_용인죽전수량" xfId="5674" xr:uid="{00000000-0005-0000-0000-0000DC360000}"/>
    <cellStyle name="1_단가조사표_원가계~1" xfId="5675" xr:uid="{00000000-0005-0000-0000-0000DD360000}"/>
    <cellStyle name="1_단가조사표_유기질" xfId="5676" xr:uid="{00000000-0005-0000-0000-0000DE360000}"/>
    <cellStyle name="1_단가조사표_자재조서 (2)" xfId="5677" xr:uid="{00000000-0005-0000-0000-0000DF360000}"/>
    <cellStyle name="1_단가조사표_총괄내역" xfId="5678" xr:uid="{00000000-0005-0000-0000-0000E0360000}"/>
    <cellStyle name="1_단가조사표_총괄내역 (2)" xfId="5679" xr:uid="{00000000-0005-0000-0000-0000E1360000}"/>
    <cellStyle name="1_단가조사표_터미널도로403" xfId="5680" xr:uid="{00000000-0005-0000-0000-0000E2360000}"/>
    <cellStyle name="1_단가조사표_터미널도로429" xfId="5681" xr:uid="{00000000-0005-0000-0000-0000E3360000}"/>
    <cellStyle name="1_단가조사표_포장일위" xfId="5682" xr:uid="{00000000-0005-0000-0000-0000E4360000}"/>
    <cellStyle name="10" xfId="5683" xr:uid="{00000000-0005-0000-0000-0000E5360000}"/>
    <cellStyle name="100" xfId="5684" xr:uid="{00000000-0005-0000-0000-0000E6360000}"/>
    <cellStyle name="120" xfId="5685" xr:uid="{00000000-0005-0000-0000-0000E7360000}"/>
    <cellStyle name="123" xfId="5686" xr:uid="{00000000-0005-0000-0000-0000E8360000}"/>
    <cellStyle name="19990216" xfId="5687" xr:uid="{00000000-0005-0000-0000-0000E9360000}"/>
    <cellStyle name="¹e" xfId="5688" xr:uid="{00000000-0005-0000-0000-0000EA360000}"/>
    <cellStyle name="¹éºðà²" xfId="5689" xr:uid="{00000000-0005-0000-0000-0000EB360000}"/>
    <cellStyle name="¹eºÐA²_±aA¸" xfId="5690" xr:uid="{00000000-0005-0000-0000-0000EC360000}"/>
    <cellStyle name="1월" xfId="5691" xr:uid="{00000000-0005-0000-0000-0000ED360000}"/>
    <cellStyle name="1월당월 (2)_1월" xfId="5692" xr:uid="{00000000-0005-0000-0000-0000EE360000}"/>
    <cellStyle name="2" xfId="5693" xr:uid="{00000000-0005-0000-0000-0000EF360000}"/>
    <cellStyle name="2)" xfId="5694" xr:uid="{00000000-0005-0000-0000-0000F0360000}"/>
    <cellStyle name="2_laroux" xfId="5695" xr:uid="{00000000-0005-0000-0000-0000F1360000}"/>
    <cellStyle name="2_laroux_ATC-YOON1" xfId="5696" xr:uid="{00000000-0005-0000-0000-0000F2360000}"/>
    <cellStyle name="2_단가조사표" xfId="5697" xr:uid="{00000000-0005-0000-0000-0000F3360000}"/>
    <cellStyle name="2_단가조사표_1011소각" xfId="5698" xr:uid="{00000000-0005-0000-0000-0000F4360000}"/>
    <cellStyle name="2_단가조사표_1113교~1" xfId="5699" xr:uid="{00000000-0005-0000-0000-0000F5360000}"/>
    <cellStyle name="2_단가조사표_121내역" xfId="5700" xr:uid="{00000000-0005-0000-0000-0000F6360000}"/>
    <cellStyle name="2_단가조사표_객토량" xfId="5701" xr:uid="{00000000-0005-0000-0000-0000F7360000}"/>
    <cellStyle name="2_단가조사표_교통센~1" xfId="5702" xr:uid="{00000000-0005-0000-0000-0000F8360000}"/>
    <cellStyle name="2_단가조사표_교통센터412" xfId="5703" xr:uid="{00000000-0005-0000-0000-0000F9360000}"/>
    <cellStyle name="2_단가조사표_교통수" xfId="5704" xr:uid="{00000000-0005-0000-0000-0000FA360000}"/>
    <cellStyle name="2_단가조사표_교통수량산출서" xfId="5705" xr:uid="{00000000-0005-0000-0000-0000FB360000}"/>
    <cellStyle name="2_단가조사표_구조물대가 (2)" xfId="5706" xr:uid="{00000000-0005-0000-0000-0000FC360000}"/>
    <cellStyle name="2_단가조사표_내역서 (2)" xfId="5707" xr:uid="{00000000-0005-0000-0000-0000FD360000}"/>
    <cellStyle name="2_단가조사표_대전관저지구" xfId="5708" xr:uid="{00000000-0005-0000-0000-0000FE360000}"/>
    <cellStyle name="2_단가조사표_동측지~1" xfId="5709" xr:uid="{00000000-0005-0000-0000-0000FF360000}"/>
    <cellStyle name="2_단가조사표_동측지원422" xfId="5710" xr:uid="{00000000-0005-0000-0000-000000370000}"/>
    <cellStyle name="2_단가조사표_동측지원512" xfId="5711" xr:uid="{00000000-0005-0000-0000-000001370000}"/>
    <cellStyle name="2_단가조사표_동측지원524" xfId="5712" xr:uid="{00000000-0005-0000-0000-000002370000}"/>
    <cellStyle name="2_단가조사표_부대422" xfId="5713" xr:uid="{00000000-0005-0000-0000-000003370000}"/>
    <cellStyle name="2_단가조사표_부대시설" xfId="5714" xr:uid="{00000000-0005-0000-0000-000004370000}"/>
    <cellStyle name="2_단가조사표_소각수~1" xfId="5715" xr:uid="{00000000-0005-0000-0000-000005370000}"/>
    <cellStyle name="2_단가조사표_소각수내역서" xfId="5716" xr:uid="{00000000-0005-0000-0000-000006370000}"/>
    <cellStyle name="2_단가조사표_소각수목2" xfId="5717" xr:uid="{00000000-0005-0000-0000-000007370000}"/>
    <cellStyle name="2_단가조사표_수량산출서 (2)" xfId="5718" xr:uid="{00000000-0005-0000-0000-000008370000}"/>
    <cellStyle name="2_단가조사표_엑스포~1" xfId="5719" xr:uid="{00000000-0005-0000-0000-000009370000}"/>
    <cellStyle name="2_단가조사표_엑스포한빛1" xfId="5720" xr:uid="{00000000-0005-0000-0000-00000A370000}"/>
    <cellStyle name="2_단가조사표_여객터미널331" xfId="5721" xr:uid="{00000000-0005-0000-0000-00000B370000}"/>
    <cellStyle name="2_단가조사표_여객터미널513" xfId="5722" xr:uid="{00000000-0005-0000-0000-00000C370000}"/>
    <cellStyle name="2_단가조사표_여객터미널629" xfId="5723" xr:uid="{00000000-0005-0000-0000-00000D370000}"/>
    <cellStyle name="2_단가조사표_외곽도로616" xfId="5724" xr:uid="{00000000-0005-0000-0000-00000E370000}"/>
    <cellStyle name="2_단가조사표_용인죽전수량" xfId="5725" xr:uid="{00000000-0005-0000-0000-00000F370000}"/>
    <cellStyle name="2_단가조사표_원가계~1" xfId="5726" xr:uid="{00000000-0005-0000-0000-000010370000}"/>
    <cellStyle name="2_단가조사표_유기질" xfId="5727" xr:uid="{00000000-0005-0000-0000-000011370000}"/>
    <cellStyle name="2_단가조사표_자재조서 (2)" xfId="5728" xr:uid="{00000000-0005-0000-0000-000012370000}"/>
    <cellStyle name="2_단가조사표_총괄내역" xfId="5729" xr:uid="{00000000-0005-0000-0000-000013370000}"/>
    <cellStyle name="2_단가조사표_총괄내역 (2)" xfId="5730" xr:uid="{00000000-0005-0000-0000-000014370000}"/>
    <cellStyle name="2_단가조사표_터미널도로403" xfId="5731" xr:uid="{00000000-0005-0000-0000-000015370000}"/>
    <cellStyle name="2_단가조사표_터미널도로429" xfId="5732" xr:uid="{00000000-0005-0000-0000-000016370000}"/>
    <cellStyle name="2_단가조사표_포장일위" xfId="5733" xr:uid="{00000000-0005-0000-0000-000017370000}"/>
    <cellStyle name="20% - Accent1" xfId="5734" xr:uid="{00000000-0005-0000-0000-000018370000}"/>
    <cellStyle name="20% - Accent1 2" xfId="5735" xr:uid="{00000000-0005-0000-0000-000019370000}"/>
    <cellStyle name="20% - Accent1 2 2" xfId="5736" xr:uid="{00000000-0005-0000-0000-00001A370000}"/>
    <cellStyle name="20% - Accent1 2 2 2" xfId="5737" xr:uid="{00000000-0005-0000-0000-00001B370000}"/>
    <cellStyle name="20% - Accent1 2 2 3" xfId="5738" xr:uid="{00000000-0005-0000-0000-00001C370000}"/>
    <cellStyle name="20% - Accent1 2 3" xfId="5739" xr:uid="{00000000-0005-0000-0000-00001D370000}"/>
    <cellStyle name="20% - Accent1 2 4" xfId="5740" xr:uid="{00000000-0005-0000-0000-00001E370000}"/>
    <cellStyle name="20% - Accent1 3" xfId="5741" xr:uid="{00000000-0005-0000-0000-00001F370000}"/>
    <cellStyle name="20% - Accent1 4" xfId="5742" xr:uid="{00000000-0005-0000-0000-000020370000}"/>
    <cellStyle name="20% - Accent1 5" xfId="5743" xr:uid="{00000000-0005-0000-0000-000021370000}"/>
    <cellStyle name="20% - Accent1 6" xfId="5744" xr:uid="{00000000-0005-0000-0000-000022370000}"/>
    <cellStyle name="20% - Accent1_2011-3차 매각 작업(실사팀 송부용)_0712" xfId="5745" xr:uid="{00000000-0005-0000-0000-000023370000}"/>
    <cellStyle name="20% - Accent2" xfId="5746" xr:uid="{00000000-0005-0000-0000-000024370000}"/>
    <cellStyle name="20% - Accent2 2" xfId="5747" xr:uid="{00000000-0005-0000-0000-000025370000}"/>
    <cellStyle name="20% - Accent2 2 2" xfId="5748" xr:uid="{00000000-0005-0000-0000-000026370000}"/>
    <cellStyle name="20% - Accent2 2 2 2" xfId="5749" xr:uid="{00000000-0005-0000-0000-000027370000}"/>
    <cellStyle name="20% - Accent2 2 2 3" xfId="5750" xr:uid="{00000000-0005-0000-0000-000028370000}"/>
    <cellStyle name="20% - Accent2 2 3" xfId="5751" xr:uid="{00000000-0005-0000-0000-000029370000}"/>
    <cellStyle name="20% - Accent2 2 4" xfId="5752" xr:uid="{00000000-0005-0000-0000-00002A370000}"/>
    <cellStyle name="20% - Accent2 3" xfId="5753" xr:uid="{00000000-0005-0000-0000-00002B370000}"/>
    <cellStyle name="20% - Accent2 4" xfId="5754" xr:uid="{00000000-0005-0000-0000-00002C370000}"/>
    <cellStyle name="20% - Accent2 5" xfId="5755" xr:uid="{00000000-0005-0000-0000-00002D370000}"/>
    <cellStyle name="20% - Accent2 6" xfId="5756" xr:uid="{00000000-0005-0000-0000-00002E370000}"/>
    <cellStyle name="20% - Accent2_2011-3차 매각 작업(실사팀 송부용)_0712" xfId="5757" xr:uid="{00000000-0005-0000-0000-00002F370000}"/>
    <cellStyle name="20% - Accent3" xfId="5758" xr:uid="{00000000-0005-0000-0000-000030370000}"/>
    <cellStyle name="20% - Accent3 2" xfId="5759" xr:uid="{00000000-0005-0000-0000-000031370000}"/>
    <cellStyle name="20% - Accent3 2 2" xfId="5760" xr:uid="{00000000-0005-0000-0000-000032370000}"/>
    <cellStyle name="20% - Accent3 2 2 2" xfId="5761" xr:uid="{00000000-0005-0000-0000-000033370000}"/>
    <cellStyle name="20% - Accent3 2 2 3" xfId="5762" xr:uid="{00000000-0005-0000-0000-000034370000}"/>
    <cellStyle name="20% - Accent3 2 3" xfId="5763" xr:uid="{00000000-0005-0000-0000-000035370000}"/>
    <cellStyle name="20% - Accent3 2 4" xfId="5764" xr:uid="{00000000-0005-0000-0000-000036370000}"/>
    <cellStyle name="20% - Accent3 3" xfId="5765" xr:uid="{00000000-0005-0000-0000-000037370000}"/>
    <cellStyle name="20% - Accent3 4" xfId="5766" xr:uid="{00000000-0005-0000-0000-000038370000}"/>
    <cellStyle name="20% - Accent3 5" xfId="5767" xr:uid="{00000000-0005-0000-0000-000039370000}"/>
    <cellStyle name="20% - Accent3 6" xfId="5768" xr:uid="{00000000-0005-0000-0000-00003A370000}"/>
    <cellStyle name="20% - Accent3_2011-3차 매각 작업(실사팀 송부용)_0712" xfId="5769" xr:uid="{00000000-0005-0000-0000-00003B370000}"/>
    <cellStyle name="20% - Accent4" xfId="5770" xr:uid="{00000000-0005-0000-0000-00003C370000}"/>
    <cellStyle name="20% - Accent4 2" xfId="5771" xr:uid="{00000000-0005-0000-0000-00003D370000}"/>
    <cellStyle name="20% - Accent4 2 2" xfId="5772" xr:uid="{00000000-0005-0000-0000-00003E370000}"/>
    <cellStyle name="20% - Accent4 2 2 2" xfId="5773" xr:uid="{00000000-0005-0000-0000-00003F370000}"/>
    <cellStyle name="20% - Accent4 2 2 3" xfId="5774" xr:uid="{00000000-0005-0000-0000-000040370000}"/>
    <cellStyle name="20% - Accent4 2 3" xfId="5775" xr:uid="{00000000-0005-0000-0000-000041370000}"/>
    <cellStyle name="20% - Accent4 2 4" xfId="5776" xr:uid="{00000000-0005-0000-0000-000042370000}"/>
    <cellStyle name="20% - Accent4 3" xfId="5777" xr:uid="{00000000-0005-0000-0000-000043370000}"/>
    <cellStyle name="20% - Accent4 4" xfId="5778" xr:uid="{00000000-0005-0000-0000-000044370000}"/>
    <cellStyle name="20% - Accent4 5" xfId="5779" xr:uid="{00000000-0005-0000-0000-000045370000}"/>
    <cellStyle name="20% - Accent4 6" xfId="5780" xr:uid="{00000000-0005-0000-0000-000046370000}"/>
    <cellStyle name="20% - Accent4_2011-3차 매각 작업(실사팀 송부용)_0712" xfId="5781" xr:uid="{00000000-0005-0000-0000-000047370000}"/>
    <cellStyle name="20% - Accent5" xfId="5782" xr:uid="{00000000-0005-0000-0000-000048370000}"/>
    <cellStyle name="20% - Accent5 2" xfId="5783" xr:uid="{00000000-0005-0000-0000-000049370000}"/>
    <cellStyle name="20% - Accent5 2 2" xfId="5784" xr:uid="{00000000-0005-0000-0000-00004A370000}"/>
    <cellStyle name="20% - Accent5 2 2 2" xfId="5785" xr:uid="{00000000-0005-0000-0000-00004B370000}"/>
    <cellStyle name="20% - Accent5 2 2 3" xfId="5786" xr:uid="{00000000-0005-0000-0000-00004C370000}"/>
    <cellStyle name="20% - Accent5 2 3" xfId="5787" xr:uid="{00000000-0005-0000-0000-00004D370000}"/>
    <cellStyle name="20% - Accent5 2 4" xfId="5788" xr:uid="{00000000-0005-0000-0000-00004E370000}"/>
    <cellStyle name="20% - Accent5 3" xfId="5789" xr:uid="{00000000-0005-0000-0000-00004F370000}"/>
    <cellStyle name="20% - Accent5 4" xfId="5790" xr:uid="{00000000-0005-0000-0000-000050370000}"/>
    <cellStyle name="20% - Accent5 5" xfId="5791" xr:uid="{00000000-0005-0000-0000-000051370000}"/>
    <cellStyle name="20% - Accent5 6" xfId="5792" xr:uid="{00000000-0005-0000-0000-000052370000}"/>
    <cellStyle name="20% - Accent5_2011-3차 매각 작업(실사팀 송부용)_0712" xfId="5793" xr:uid="{00000000-0005-0000-0000-000053370000}"/>
    <cellStyle name="20% - Accent6" xfId="5794" xr:uid="{00000000-0005-0000-0000-000054370000}"/>
    <cellStyle name="20% - Accent6 2" xfId="5795" xr:uid="{00000000-0005-0000-0000-000055370000}"/>
    <cellStyle name="20% - Accent6 2 2" xfId="5796" xr:uid="{00000000-0005-0000-0000-000056370000}"/>
    <cellStyle name="20% - Accent6 2 2 2" xfId="5797" xr:uid="{00000000-0005-0000-0000-000057370000}"/>
    <cellStyle name="20% - Accent6 2 2 3" xfId="5798" xr:uid="{00000000-0005-0000-0000-000058370000}"/>
    <cellStyle name="20% - Accent6 2 3" xfId="5799" xr:uid="{00000000-0005-0000-0000-000059370000}"/>
    <cellStyle name="20% - Accent6 2 4" xfId="5800" xr:uid="{00000000-0005-0000-0000-00005A370000}"/>
    <cellStyle name="20% - Accent6 3" xfId="5801" xr:uid="{00000000-0005-0000-0000-00005B370000}"/>
    <cellStyle name="20% - Accent6 4" xfId="5802" xr:uid="{00000000-0005-0000-0000-00005C370000}"/>
    <cellStyle name="20% - Accent6 5" xfId="5803" xr:uid="{00000000-0005-0000-0000-00005D370000}"/>
    <cellStyle name="20% - Accent6 6" xfId="5804" xr:uid="{00000000-0005-0000-0000-00005E370000}"/>
    <cellStyle name="20% - Accent6_2011-3차 매각 작업(실사팀 송부용)_0712" xfId="5805" xr:uid="{00000000-0005-0000-0000-00005F370000}"/>
    <cellStyle name="20% - 강조색1" xfId="18" builtinId="30" customBuiltin="1"/>
    <cellStyle name="20% - 강조색1 10" xfId="5806" xr:uid="{00000000-0005-0000-0000-000061370000}"/>
    <cellStyle name="20% - 강조색1 11" xfId="5807" xr:uid="{00000000-0005-0000-0000-000062370000}"/>
    <cellStyle name="20% - 강조색1 12" xfId="5808" xr:uid="{00000000-0005-0000-0000-000063370000}"/>
    <cellStyle name="20% - 강조색1 13" xfId="5809" xr:uid="{00000000-0005-0000-0000-000064370000}"/>
    <cellStyle name="20% - 강조색1 13 2" xfId="5810" xr:uid="{00000000-0005-0000-0000-000065370000}"/>
    <cellStyle name="20% - 강조색1 13 2 2" xfId="19306" xr:uid="{00000000-0005-0000-0000-000066370000}"/>
    <cellStyle name="20% - 강조색1 13 2 2 2" xfId="20817" xr:uid="{00000000-0005-0000-0000-000067370000}"/>
    <cellStyle name="20% - 강조색1 13 2 2 2 2" xfId="30859" xr:uid="{00000000-0005-0000-0000-000068370000}"/>
    <cellStyle name="20% - 강조색1 13 2 2 3" xfId="29373" xr:uid="{00000000-0005-0000-0000-000069370000}"/>
    <cellStyle name="20% - 강조색1 13 2 3" xfId="19552" xr:uid="{00000000-0005-0000-0000-00006A370000}"/>
    <cellStyle name="20% - 강조색1 13 2 3 2" xfId="21063" xr:uid="{00000000-0005-0000-0000-00006B370000}"/>
    <cellStyle name="20% - 강조색1 13 2 3 2 2" xfId="31105" xr:uid="{00000000-0005-0000-0000-00006C370000}"/>
    <cellStyle name="20% - 강조색1 13 2 3 3" xfId="29619" xr:uid="{00000000-0005-0000-0000-00006D370000}"/>
    <cellStyle name="20% - 강조색1 13 2 4" xfId="19893" xr:uid="{00000000-0005-0000-0000-00006E370000}"/>
    <cellStyle name="20% - 강조색1 13 2 4 2" xfId="29935" xr:uid="{00000000-0005-0000-0000-00006F370000}"/>
    <cellStyle name="20% - 강조색1 13 2 5" xfId="24277" xr:uid="{00000000-0005-0000-0000-000070370000}"/>
    <cellStyle name="20% - 강조색1 14" xfId="5811" xr:uid="{00000000-0005-0000-0000-000071370000}"/>
    <cellStyle name="20% - 강조색1 14 2" xfId="5812" xr:uid="{00000000-0005-0000-0000-000072370000}"/>
    <cellStyle name="20% - 강조색1 14 2 2" xfId="19307" xr:uid="{00000000-0005-0000-0000-000073370000}"/>
    <cellStyle name="20% - 강조색1 14 2 2 2" xfId="20818" xr:uid="{00000000-0005-0000-0000-000074370000}"/>
    <cellStyle name="20% - 강조색1 14 2 2 2 2" xfId="30860" xr:uid="{00000000-0005-0000-0000-000075370000}"/>
    <cellStyle name="20% - 강조색1 14 2 2 3" xfId="29374" xr:uid="{00000000-0005-0000-0000-000076370000}"/>
    <cellStyle name="20% - 강조색1 14 2 3" xfId="19553" xr:uid="{00000000-0005-0000-0000-000077370000}"/>
    <cellStyle name="20% - 강조색1 14 2 3 2" xfId="21064" xr:uid="{00000000-0005-0000-0000-000078370000}"/>
    <cellStyle name="20% - 강조색1 14 2 3 2 2" xfId="31106" xr:uid="{00000000-0005-0000-0000-000079370000}"/>
    <cellStyle name="20% - 강조색1 14 2 3 3" xfId="29620" xr:uid="{00000000-0005-0000-0000-00007A370000}"/>
    <cellStyle name="20% - 강조색1 14 2 4" xfId="19894" xr:uid="{00000000-0005-0000-0000-00007B370000}"/>
    <cellStyle name="20% - 강조색1 14 2 4 2" xfId="29936" xr:uid="{00000000-0005-0000-0000-00007C370000}"/>
    <cellStyle name="20% - 강조색1 14 2 5" xfId="24278" xr:uid="{00000000-0005-0000-0000-00007D370000}"/>
    <cellStyle name="20% - 강조색1 15" xfId="19798" xr:uid="{00000000-0005-0000-0000-00007E370000}"/>
    <cellStyle name="20% - 강조색1 15 2" xfId="29864" xr:uid="{00000000-0005-0000-0000-00007F370000}"/>
    <cellStyle name="20% - 강조색1 16" xfId="19862" xr:uid="{00000000-0005-0000-0000-000080370000}"/>
    <cellStyle name="20% - 강조색1 16 2" xfId="29904" xr:uid="{00000000-0005-0000-0000-000081370000}"/>
    <cellStyle name="20% - 강조색1 17" xfId="21356" xr:uid="{00000000-0005-0000-0000-000082370000}"/>
    <cellStyle name="20% - 강조색1 18" xfId="33443" xr:uid="{00000000-0005-0000-0000-000083370000}"/>
    <cellStyle name="20% - 강조색1 2" xfId="5813" xr:uid="{00000000-0005-0000-0000-000084370000}"/>
    <cellStyle name="20% - 강조색1 2 10" xfId="5814" xr:uid="{00000000-0005-0000-0000-000085370000}"/>
    <cellStyle name="20% - 강조색1 2 11" xfId="5815" xr:uid="{00000000-0005-0000-0000-000086370000}"/>
    <cellStyle name="20% - 강조색1 2 12" xfId="5816" xr:uid="{00000000-0005-0000-0000-000087370000}"/>
    <cellStyle name="20% - 강조색1 2 13" xfId="5817" xr:uid="{00000000-0005-0000-0000-000088370000}"/>
    <cellStyle name="20% - 강조색1 2 14" xfId="5818" xr:uid="{00000000-0005-0000-0000-000089370000}"/>
    <cellStyle name="20% - 강조색1 2 15" xfId="5819" xr:uid="{00000000-0005-0000-0000-00008A370000}"/>
    <cellStyle name="20% - 강조색1 2 16" xfId="5820" xr:uid="{00000000-0005-0000-0000-00008B370000}"/>
    <cellStyle name="20% - 강조색1 2 17" xfId="5821" xr:uid="{00000000-0005-0000-0000-00008C370000}"/>
    <cellStyle name="20% - 강조색1 2 18" xfId="5822" xr:uid="{00000000-0005-0000-0000-00008D370000}"/>
    <cellStyle name="20% - 강조색1 2 19" xfId="5823" xr:uid="{00000000-0005-0000-0000-00008E370000}"/>
    <cellStyle name="20% - 강조색1 2 2" xfId="5824" xr:uid="{00000000-0005-0000-0000-00008F370000}"/>
    <cellStyle name="20% - 강조색1 2 2 10" xfId="5825" xr:uid="{00000000-0005-0000-0000-000090370000}"/>
    <cellStyle name="20% - 강조색1 2 2 11" xfId="5826" xr:uid="{00000000-0005-0000-0000-000091370000}"/>
    <cellStyle name="20% - 강조색1 2 2 12" xfId="5827" xr:uid="{00000000-0005-0000-0000-000092370000}"/>
    <cellStyle name="20% - 강조색1 2 2 13" xfId="5828" xr:uid="{00000000-0005-0000-0000-000093370000}"/>
    <cellStyle name="20% - 강조색1 2 2 14" xfId="5829" xr:uid="{00000000-0005-0000-0000-000094370000}"/>
    <cellStyle name="20% - 강조색1 2 2 15" xfId="5830" xr:uid="{00000000-0005-0000-0000-000095370000}"/>
    <cellStyle name="20% - 강조색1 2 2 16" xfId="5831" xr:uid="{00000000-0005-0000-0000-000096370000}"/>
    <cellStyle name="20% - 강조색1 2 2 17" xfId="5832" xr:uid="{00000000-0005-0000-0000-000097370000}"/>
    <cellStyle name="20% - 강조색1 2 2 18" xfId="5833" xr:uid="{00000000-0005-0000-0000-000098370000}"/>
    <cellStyle name="20% - 강조색1 2 2 19" xfId="5834" xr:uid="{00000000-0005-0000-0000-000099370000}"/>
    <cellStyle name="20% - 강조색1 2 2 2" xfId="5835" xr:uid="{00000000-0005-0000-0000-00009A370000}"/>
    <cellStyle name="20% - 강조색1 2 2 20" xfId="5836" xr:uid="{00000000-0005-0000-0000-00009B370000}"/>
    <cellStyle name="20% - 강조색1 2 2 21" xfId="5837" xr:uid="{00000000-0005-0000-0000-00009C370000}"/>
    <cellStyle name="20% - 강조색1 2 2 22" xfId="5838" xr:uid="{00000000-0005-0000-0000-00009D370000}"/>
    <cellStyle name="20% - 강조색1 2 2 23" xfId="5839" xr:uid="{00000000-0005-0000-0000-00009E370000}"/>
    <cellStyle name="20% - 강조색1 2 2 3" xfId="5840" xr:uid="{00000000-0005-0000-0000-00009F370000}"/>
    <cellStyle name="20% - 강조색1 2 2 4" xfId="5841" xr:uid="{00000000-0005-0000-0000-0000A0370000}"/>
    <cellStyle name="20% - 강조색1 2 2 5" xfId="5842" xr:uid="{00000000-0005-0000-0000-0000A1370000}"/>
    <cellStyle name="20% - 강조색1 2 2 6" xfId="5843" xr:uid="{00000000-0005-0000-0000-0000A2370000}"/>
    <cellStyle name="20% - 강조색1 2 2 7" xfId="5844" xr:uid="{00000000-0005-0000-0000-0000A3370000}"/>
    <cellStyle name="20% - 강조색1 2 2 8" xfId="5845" xr:uid="{00000000-0005-0000-0000-0000A4370000}"/>
    <cellStyle name="20% - 강조색1 2 2 9" xfId="5846" xr:uid="{00000000-0005-0000-0000-0000A5370000}"/>
    <cellStyle name="20% - 강조색1 2 20" xfId="5847" xr:uid="{00000000-0005-0000-0000-0000A6370000}"/>
    <cellStyle name="20% - 강조색1 2 21" xfId="5848" xr:uid="{00000000-0005-0000-0000-0000A7370000}"/>
    <cellStyle name="20% - 강조색1 2 22" xfId="5849" xr:uid="{00000000-0005-0000-0000-0000A8370000}"/>
    <cellStyle name="20% - 강조색1 2 23" xfId="5850" xr:uid="{00000000-0005-0000-0000-0000A9370000}"/>
    <cellStyle name="20% - 강조색1 2 24" xfId="5851" xr:uid="{00000000-0005-0000-0000-0000AA370000}"/>
    <cellStyle name="20% - 강조색1 2 25" xfId="5852" xr:uid="{00000000-0005-0000-0000-0000AB370000}"/>
    <cellStyle name="20% - 강조색1 2 26" xfId="5853" xr:uid="{00000000-0005-0000-0000-0000AC370000}"/>
    <cellStyle name="20% - 강조색1 2 27" xfId="5854" xr:uid="{00000000-0005-0000-0000-0000AD370000}"/>
    <cellStyle name="20% - 강조색1 2 28" xfId="5855" xr:uid="{00000000-0005-0000-0000-0000AE370000}"/>
    <cellStyle name="20% - 강조색1 2 29" xfId="5856" xr:uid="{00000000-0005-0000-0000-0000AF370000}"/>
    <cellStyle name="20% - 강조색1 2 3" xfId="5857" xr:uid="{00000000-0005-0000-0000-0000B0370000}"/>
    <cellStyle name="20% - 강조색1 2 3 10" xfId="5858" xr:uid="{00000000-0005-0000-0000-0000B1370000}"/>
    <cellStyle name="20% - 강조색1 2 3 11" xfId="5859" xr:uid="{00000000-0005-0000-0000-0000B2370000}"/>
    <cellStyle name="20% - 강조색1 2 3 12" xfId="5860" xr:uid="{00000000-0005-0000-0000-0000B3370000}"/>
    <cellStyle name="20% - 강조색1 2 3 13" xfId="5861" xr:uid="{00000000-0005-0000-0000-0000B4370000}"/>
    <cellStyle name="20% - 강조색1 2 3 14" xfId="5862" xr:uid="{00000000-0005-0000-0000-0000B5370000}"/>
    <cellStyle name="20% - 강조색1 2 3 15" xfId="5863" xr:uid="{00000000-0005-0000-0000-0000B6370000}"/>
    <cellStyle name="20% - 강조색1 2 3 16" xfId="5864" xr:uid="{00000000-0005-0000-0000-0000B7370000}"/>
    <cellStyle name="20% - 강조색1 2 3 17" xfId="5865" xr:uid="{00000000-0005-0000-0000-0000B8370000}"/>
    <cellStyle name="20% - 강조색1 2 3 18" xfId="5866" xr:uid="{00000000-0005-0000-0000-0000B9370000}"/>
    <cellStyle name="20% - 강조색1 2 3 19" xfId="5867" xr:uid="{00000000-0005-0000-0000-0000BA370000}"/>
    <cellStyle name="20% - 강조색1 2 3 2" xfId="5868" xr:uid="{00000000-0005-0000-0000-0000BB370000}"/>
    <cellStyle name="20% - 강조색1 2 3 20" xfId="5869" xr:uid="{00000000-0005-0000-0000-0000BC370000}"/>
    <cellStyle name="20% - 강조색1 2 3 21" xfId="5870" xr:uid="{00000000-0005-0000-0000-0000BD370000}"/>
    <cellStyle name="20% - 강조색1 2 3 3" xfId="5871" xr:uid="{00000000-0005-0000-0000-0000BE370000}"/>
    <cellStyle name="20% - 강조색1 2 3 4" xfId="5872" xr:uid="{00000000-0005-0000-0000-0000BF370000}"/>
    <cellStyle name="20% - 강조색1 2 3 5" xfId="5873" xr:uid="{00000000-0005-0000-0000-0000C0370000}"/>
    <cellStyle name="20% - 강조색1 2 3 6" xfId="5874" xr:uid="{00000000-0005-0000-0000-0000C1370000}"/>
    <cellStyle name="20% - 강조색1 2 3 7" xfId="5875" xr:uid="{00000000-0005-0000-0000-0000C2370000}"/>
    <cellStyle name="20% - 강조색1 2 3 8" xfId="5876" xr:uid="{00000000-0005-0000-0000-0000C3370000}"/>
    <cellStyle name="20% - 강조색1 2 3 9" xfId="5877" xr:uid="{00000000-0005-0000-0000-0000C4370000}"/>
    <cellStyle name="20% - 강조색1 2 30" xfId="5878" xr:uid="{00000000-0005-0000-0000-0000C5370000}"/>
    <cellStyle name="20% - 강조색1 2 31" xfId="5879" xr:uid="{00000000-0005-0000-0000-0000C6370000}"/>
    <cellStyle name="20% - 강조색1 2 32" xfId="19837" xr:uid="{00000000-0005-0000-0000-0000C7370000}"/>
    <cellStyle name="20% - 강조색1 2 32 2" xfId="29890" xr:uid="{00000000-0005-0000-0000-0000C8370000}"/>
    <cellStyle name="20% - 강조색1 2 4" xfId="5880" xr:uid="{00000000-0005-0000-0000-0000C9370000}"/>
    <cellStyle name="20% - 강조색1 2 4 10" xfId="5881" xr:uid="{00000000-0005-0000-0000-0000CA370000}"/>
    <cellStyle name="20% - 강조색1 2 4 11" xfId="5882" xr:uid="{00000000-0005-0000-0000-0000CB370000}"/>
    <cellStyle name="20% - 강조색1 2 4 12" xfId="5883" xr:uid="{00000000-0005-0000-0000-0000CC370000}"/>
    <cellStyle name="20% - 강조색1 2 4 13" xfId="5884" xr:uid="{00000000-0005-0000-0000-0000CD370000}"/>
    <cellStyle name="20% - 강조색1 2 4 14" xfId="5885" xr:uid="{00000000-0005-0000-0000-0000CE370000}"/>
    <cellStyle name="20% - 강조색1 2 4 15" xfId="5886" xr:uid="{00000000-0005-0000-0000-0000CF370000}"/>
    <cellStyle name="20% - 강조색1 2 4 16" xfId="5887" xr:uid="{00000000-0005-0000-0000-0000D0370000}"/>
    <cellStyle name="20% - 강조색1 2 4 17" xfId="5888" xr:uid="{00000000-0005-0000-0000-0000D1370000}"/>
    <cellStyle name="20% - 강조색1 2 4 18" xfId="5889" xr:uid="{00000000-0005-0000-0000-0000D2370000}"/>
    <cellStyle name="20% - 강조색1 2 4 19" xfId="5890" xr:uid="{00000000-0005-0000-0000-0000D3370000}"/>
    <cellStyle name="20% - 강조색1 2 4 2" xfId="5891" xr:uid="{00000000-0005-0000-0000-0000D4370000}"/>
    <cellStyle name="20% - 강조색1 2 4 20" xfId="5892" xr:uid="{00000000-0005-0000-0000-0000D5370000}"/>
    <cellStyle name="20% - 강조색1 2 4 3" xfId="5893" xr:uid="{00000000-0005-0000-0000-0000D6370000}"/>
    <cellStyle name="20% - 강조색1 2 4 4" xfId="5894" xr:uid="{00000000-0005-0000-0000-0000D7370000}"/>
    <cellStyle name="20% - 강조색1 2 4 5" xfId="5895" xr:uid="{00000000-0005-0000-0000-0000D8370000}"/>
    <cellStyle name="20% - 강조색1 2 4 6" xfId="5896" xr:uid="{00000000-0005-0000-0000-0000D9370000}"/>
    <cellStyle name="20% - 강조색1 2 4 7" xfId="5897" xr:uid="{00000000-0005-0000-0000-0000DA370000}"/>
    <cellStyle name="20% - 강조색1 2 4 8" xfId="5898" xr:uid="{00000000-0005-0000-0000-0000DB370000}"/>
    <cellStyle name="20% - 강조색1 2 4 9" xfId="5899" xr:uid="{00000000-0005-0000-0000-0000DC370000}"/>
    <cellStyle name="20% - 강조색1 2 5" xfId="5900" xr:uid="{00000000-0005-0000-0000-0000DD370000}"/>
    <cellStyle name="20% - 강조색1 2 6" xfId="5901" xr:uid="{00000000-0005-0000-0000-0000DE370000}"/>
    <cellStyle name="20% - 강조색1 2 7" xfId="5902" xr:uid="{00000000-0005-0000-0000-0000DF370000}"/>
    <cellStyle name="20% - 강조색1 2 7 2" xfId="5903" xr:uid="{00000000-0005-0000-0000-0000E0370000}"/>
    <cellStyle name="20% - 강조색1 2 8" xfId="5904" xr:uid="{00000000-0005-0000-0000-0000E1370000}"/>
    <cellStyle name="20% - 강조색1 2 9" xfId="5905" xr:uid="{00000000-0005-0000-0000-0000E2370000}"/>
    <cellStyle name="20% - 강조색1 3" xfId="5906" xr:uid="{00000000-0005-0000-0000-0000E3370000}"/>
    <cellStyle name="20% - 강조색1 3 10" xfId="5907" xr:uid="{00000000-0005-0000-0000-0000E4370000}"/>
    <cellStyle name="20% - 강조색1 3 11" xfId="5908" xr:uid="{00000000-0005-0000-0000-0000E5370000}"/>
    <cellStyle name="20% - 강조색1 3 12" xfId="5909" xr:uid="{00000000-0005-0000-0000-0000E6370000}"/>
    <cellStyle name="20% - 강조색1 3 13" xfId="5910" xr:uid="{00000000-0005-0000-0000-0000E7370000}"/>
    <cellStyle name="20% - 강조색1 3 14" xfId="5911" xr:uid="{00000000-0005-0000-0000-0000E8370000}"/>
    <cellStyle name="20% - 강조색1 3 15" xfId="5912" xr:uid="{00000000-0005-0000-0000-0000E9370000}"/>
    <cellStyle name="20% - 강조색1 3 16" xfId="5913" xr:uid="{00000000-0005-0000-0000-0000EA370000}"/>
    <cellStyle name="20% - 강조색1 3 17" xfId="5914" xr:uid="{00000000-0005-0000-0000-0000EB370000}"/>
    <cellStyle name="20% - 강조색1 3 18" xfId="5915" xr:uid="{00000000-0005-0000-0000-0000EC370000}"/>
    <cellStyle name="20% - 강조색1 3 19" xfId="5916" xr:uid="{00000000-0005-0000-0000-0000ED370000}"/>
    <cellStyle name="20% - 강조색1 3 2" xfId="5917" xr:uid="{00000000-0005-0000-0000-0000EE370000}"/>
    <cellStyle name="20% - 강조색1 3 2 10" xfId="5918" xr:uid="{00000000-0005-0000-0000-0000EF370000}"/>
    <cellStyle name="20% - 강조색1 3 2 11" xfId="5919" xr:uid="{00000000-0005-0000-0000-0000F0370000}"/>
    <cellStyle name="20% - 강조색1 3 2 12" xfId="5920" xr:uid="{00000000-0005-0000-0000-0000F1370000}"/>
    <cellStyle name="20% - 강조색1 3 2 13" xfId="5921" xr:uid="{00000000-0005-0000-0000-0000F2370000}"/>
    <cellStyle name="20% - 강조색1 3 2 14" xfId="5922" xr:uid="{00000000-0005-0000-0000-0000F3370000}"/>
    <cellStyle name="20% - 강조색1 3 2 15" xfId="5923" xr:uid="{00000000-0005-0000-0000-0000F4370000}"/>
    <cellStyle name="20% - 강조색1 3 2 16" xfId="5924" xr:uid="{00000000-0005-0000-0000-0000F5370000}"/>
    <cellStyle name="20% - 강조색1 3 2 17" xfId="5925" xr:uid="{00000000-0005-0000-0000-0000F6370000}"/>
    <cellStyle name="20% - 강조색1 3 2 18" xfId="5926" xr:uid="{00000000-0005-0000-0000-0000F7370000}"/>
    <cellStyle name="20% - 강조색1 3 2 19" xfId="5927" xr:uid="{00000000-0005-0000-0000-0000F8370000}"/>
    <cellStyle name="20% - 강조색1 3 2 2" xfId="5928" xr:uid="{00000000-0005-0000-0000-0000F9370000}"/>
    <cellStyle name="20% - 강조색1 3 2 20" xfId="5929" xr:uid="{00000000-0005-0000-0000-0000FA370000}"/>
    <cellStyle name="20% - 강조색1 3 2 21" xfId="5930" xr:uid="{00000000-0005-0000-0000-0000FB370000}"/>
    <cellStyle name="20% - 강조색1 3 2 3" xfId="5931" xr:uid="{00000000-0005-0000-0000-0000FC370000}"/>
    <cellStyle name="20% - 강조색1 3 2 4" xfId="5932" xr:uid="{00000000-0005-0000-0000-0000FD370000}"/>
    <cellStyle name="20% - 강조색1 3 2 5" xfId="5933" xr:uid="{00000000-0005-0000-0000-0000FE370000}"/>
    <cellStyle name="20% - 강조색1 3 2 6" xfId="5934" xr:uid="{00000000-0005-0000-0000-0000FF370000}"/>
    <cellStyle name="20% - 강조색1 3 2 7" xfId="5935" xr:uid="{00000000-0005-0000-0000-000000380000}"/>
    <cellStyle name="20% - 강조색1 3 2 8" xfId="5936" xr:uid="{00000000-0005-0000-0000-000001380000}"/>
    <cellStyle name="20% - 강조색1 3 2 9" xfId="5937" xr:uid="{00000000-0005-0000-0000-000002380000}"/>
    <cellStyle name="20% - 강조색1 3 20" xfId="5938" xr:uid="{00000000-0005-0000-0000-000003380000}"/>
    <cellStyle name="20% - 강조색1 3 21" xfId="5939" xr:uid="{00000000-0005-0000-0000-000004380000}"/>
    <cellStyle name="20% - 강조색1 3 22" xfId="5940" xr:uid="{00000000-0005-0000-0000-000005380000}"/>
    <cellStyle name="20% - 강조색1 3 23" xfId="5941" xr:uid="{00000000-0005-0000-0000-000006380000}"/>
    <cellStyle name="20% - 강조색1 3 24" xfId="5942" xr:uid="{00000000-0005-0000-0000-000007380000}"/>
    <cellStyle name="20% - 강조색1 3 25" xfId="5943" xr:uid="{00000000-0005-0000-0000-000008380000}"/>
    <cellStyle name="20% - 강조색1 3 26" xfId="5944" xr:uid="{00000000-0005-0000-0000-000009380000}"/>
    <cellStyle name="20% - 강조색1 3 27" xfId="5945" xr:uid="{00000000-0005-0000-0000-00000A380000}"/>
    <cellStyle name="20% - 강조색1 3 28" xfId="5946" xr:uid="{00000000-0005-0000-0000-00000B380000}"/>
    <cellStyle name="20% - 강조색1 3 29" xfId="5947" xr:uid="{00000000-0005-0000-0000-00000C380000}"/>
    <cellStyle name="20% - 강조색1 3 3" xfId="5948" xr:uid="{00000000-0005-0000-0000-00000D380000}"/>
    <cellStyle name="20% - 강조색1 3 3 10" xfId="5949" xr:uid="{00000000-0005-0000-0000-00000E380000}"/>
    <cellStyle name="20% - 강조색1 3 3 11" xfId="5950" xr:uid="{00000000-0005-0000-0000-00000F380000}"/>
    <cellStyle name="20% - 강조색1 3 3 12" xfId="5951" xr:uid="{00000000-0005-0000-0000-000010380000}"/>
    <cellStyle name="20% - 강조색1 3 3 13" xfId="5952" xr:uid="{00000000-0005-0000-0000-000011380000}"/>
    <cellStyle name="20% - 강조색1 3 3 14" xfId="5953" xr:uid="{00000000-0005-0000-0000-000012380000}"/>
    <cellStyle name="20% - 강조색1 3 3 15" xfId="5954" xr:uid="{00000000-0005-0000-0000-000013380000}"/>
    <cellStyle name="20% - 강조색1 3 3 16" xfId="5955" xr:uid="{00000000-0005-0000-0000-000014380000}"/>
    <cellStyle name="20% - 강조색1 3 3 17" xfId="5956" xr:uid="{00000000-0005-0000-0000-000015380000}"/>
    <cellStyle name="20% - 강조색1 3 3 18" xfId="5957" xr:uid="{00000000-0005-0000-0000-000016380000}"/>
    <cellStyle name="20% - 강조색1 3 3 19" xfId="5958" xr:uid="{00000000-0005-0000-0000-000017380000}"/>
    <cellStyle name="20% - 강조색1 3 3 2" xfId="5959" xr:uid="{00000000-0005-0000-0000-000018380000}"/>
    <cellStyle name="20% - 강조색1 3 3 20" xfId="5960" xr:uid="{00000000-0005-0000-0000-000019380000}"/>
    <cellStyle name="20% - 강조색1 3 3 21" xfId="5961" xr:uid="{00000000-0005-0000-0000-00001A380000}"/>
    <cellStyle name="20% - 강조색1 3 3 3" xfId="5962" xr:uid="{00000000-0005-0000-0000-00001B380000}"/>
    <cellStyle name="20% - 강조색1 3 3 4" xfId="5963" xr:uid="{00000000-0005-0000-0000-00001C380000}"/>
    <cellStyle name="20% - 강조색1 3 3 5" xfId="5964" xr:uid="{00000000-0005-0000-0000-00001D380000}"/>
    <cellStyle name="20% - 강조색1 3 3 6" xfId="5965" xr:uid="{00000000-0005-0000-0000-00001E380000}"/>
    <cellStyle name="20% - 강조색1 3 3 7" xfId="5966" xr:uid="{00000000-0005-0000-0000-00001F380000}"/>
    <cellStyle name="20% - 강조색1 3 3 8" xfId="5967" xr:uid="{00000000-0005-0000-0000-000020380000}"/>
    <cellStyle name="20% - 강조색1 3 3 9" xfId="5968" xr:uid="{00000000-0005-0000-0000-000021380000}"/>
    <cellStyle name="20% - 강조색1 3 30" xfId="5969" xr:uid="{00000000-0005-0000-0000-000022380000}"/>
    <cellStyle name="20% - 강조색1 3 31" xfId="5970" xr:uid="{00000000-0005-0000-0000-000023380000}"/>
    <cellStyle name="20% - 강조색1 3 32" xfId="5971" xr:uid="{00000000-0005-0000-0000-000024380000}"/>
    <cellStyle name="20% - 강조색1 3 4" xfId="5972" xr:uid="{00000000-0005-0000-0000-000025380000}"/>
    <cellStyle name="20% - 강조색1 3 4 10" xfId="5973" xr:uid="{00000000-0005-0000-0000-000026380000}"/>
    <cellStyle name="20% - 강조색1 3 4 11" xfId="5974" xr:uid="{00000000-0005-0000-0000-000027380000}"/>
    <cellStyle name="20% - 강조색1 3 4 12" xfId="5975" xr:uid="{00000000-0005-0000-0000-000028380000}"/>
    <cellStyle name="20% - 강조색1 3 4 13" xfId="5976" xr:uid="{00000000-0005-0000-0000-000029380000}"/>
    <cellStyle name="20% - 강조색1 3 4 14" xfId="5977" xr:uid="{00000000-0005-0000-0000-00002A380000}"/>
    <cellStyle name="20% - 강조색1 3 4 15" xfId="5978" xr:uid="{00000000-0005-0000-0000-00002B380000}"/>
    <cellStyle name="20% - 강조색1 3 4 16" xfId="5979" xr:uid="{00000000-0005-0000-0000-00002C380000}"/>
    <cellStyle name="20% - 강조색1 3 4 17" xfId="5980" xr:uid="{00000000-0005-0000-0000-00002D380000}"/>
    <cellStyle name="20% - 강조색1 3 4 18" xfId="5981" xr:uid="{00000000-0005-0000-0000-00002E380000}"/>
    <cellStyle name="20% - 강조색1 3 4 19" xfId="5982" xr:uid="{00000000-0005-0000-0000-00002F380000}"/>
    <cellStyle name="20% - 강조색1 3 4 2" xfId="5983" xr:uid="{00000000-0005-0000-0000-000030380000}"/>
    <cellStyle name="20% - 강조색1 3 4 20" xfId="5984" xr:uid="{00000000-0005-0000-0000-000031380000}"/>
    <cellStyle name="20% - 강조색1 3 4 3" xfId="5985" xr:uid="{00000000-0005-0000-0000-000032380000}"/>
    <cellStyle name="20% - 강조색1 3 4 4" xfId="5986" xr:uid="{00000000-0005-0000-0000-000033380000}"/>
    <cellStyle name="20% - 강조색1 3 4 5" xfId="5987" xr:uid="{00000000-0005-0000-0000-000034380000}"/>
    <cellStyle name="20% - 강조색1 3 4 6" xfId="5988" xr:uid="{00000000-0005-0000-0000-000035380000}"/>
    <cellStyle name="20% - 강조색1 3 4 7" xfId="5989" xr:uid="{00000000-0005-0000-0000-000036380000}"/>
    <cellStyle name="20% - 강조색1 3 4 8" xfId="5990" xr:uid="{00000000-0005-0000-0000-000037380000}"/>
    <cellStyle name="20% - 강조색1 3 4 9" xfId="5991" xr:uid="{00000000-0005-0000-0000-000038380000}"/>
    <cellStyle name="20% - 강조색1 3 5" xfId="5992" xr:uid="{00000000-0005-0000-0000-000039380000}"/>
    <cellStyle name="20% - 강조색1 3 6" xfId="5993" xr:uid="{00000000-0005-0000-0000-00003A380000}"/>
    <cellStyle name="20% - 강조색1 3 7" xfId="5994" xr:uid="{00000000-0005-0000-0000-00003B380000}"/>
    <cellStyle name="20% - 강조색1 3 8" xfId="5995" xr:uid="{00000000-0005-0000-0000-00003C380000}"/>
    <cellStyle name="20% - 강조색1 3 9" xfId="5996" xr:uid="{00000000-0005-0000-0000-00003D380000}"/>
    <cellStyle name="20% - 강조색1 4" xfId="5997" xr:uid="{00000000-0005-0000-0000-00003E380000}"/>
    <cellStyle name="20% - 강조색1 4 10" xfId="5998" xr:uid="{00000000-0005-0000-0000-00003F380000}"/>
    <cellStyle name="20% - 강조색1 4 2" xfId="5999" xr:uid="{00000000-0005-0000-0000-000040380000}"/>
    <cellStyle name="20% - 강조색1 4 2 2" xfId="6000" xr:uid="{00000000-0005-0000-0000-000041380000}"/>
    <cellStyle name="20% - 강조색1 4 3" xfId="6001" xr:uid="{00000000-0005-0000-0000-000042380000}"/>
    <cellStyle name="20% - 강조색1 4 4" xfId="6002" xr:uid="{00000000-0005-0000-0000-000043380000}"/>
    <cellStyle name="20% - 강조색1 4 5" xfId="6003" xr:uid="{00000000-0005-0000-0000-000044380000}"/>
    <cellStyle name="20% - 강조색1 4 6" xfId="6004" xr:uid="{00000000-0005-0000-0000-000045380000}"/>
    <cellStyle name="20% - 강조색1 4 7" xfId="6005" xr:uid="{00000000-0005-0000-0000-000046380000}"/>
    <cellStyle name="20% - 강조색1 4 8" xfId="6006" xr:uid="{00000000-0005-0000-0000-000047380000}"/>
    <cellStyle name="20% - 강조색1 4 9" xfId="6007" xr:uid="{00000000-0005-0000-0000-000048380000}"/>
    <cellStyle name="20% - 강조색1 5" xfId="6008" xr:uid="{00000000-0005-0000-0000-000049380000}"/>
    <cellStyle name="20% - 강조색1 5 2" xfId="6009" xr:uid="{00000000-0005-0000-0000-00004A380000}"/>
    <cellStyle name="20% - 강조색1 5 3" xfId="6010" xr:uid="{00000000-0005-0000-0000-00004B380000}"/>
    <cellStyle name="20% - 강조색1 5 4" xfId="6011" xr:uid="{00000000-0005-0000-0000-00004C380000}"/>
    <cellStyle name="20% - 강조색1 6" xfId="6012" xr:uid="{00000000-0005-0000-0000-00004D380000}"/>
    <cellStyle name="20% - 강조색1 6 2" xfId="6013" xr:uid="{00000000-0005-0000-0000-00004E380000}"/>
    <cellStyle name="20% - 강조색1 6 3" xfId="6014" xr:uid="{00000000-0005-0000-0000-00004F380000}"/>
    <cellStyle name="20% - 강조색1 7" xfId="6015" xr:uid="{00000000-0005-0000-0000-000050380000}"/>
    <cellStyle name="20% - 강조색1 7 2" xfId="6016" xr:uid="{00000000-0005-0000-0000-000051380000}"/>
    <cellStyle name="20% - 강조색1 7 3" xfId="6017" xr:uid="{00000000-0005-0000-0000-000052380000}"/>
    <cellStyle name="20% - 강조색1 8" xfId="6018" xr:uid="{00000000-0005-0000-0000-000053380000}"/>
    <cellStyle name="20% - 강조색1 8 2" xfId="6019" xr:uid="{00000000-0005-0000-0000-000054380000}"/>
    <cellStyle name="20% - 강조색1 8 3" xfId="6020" xr:uid="{00000000-0005-0000-0000-000055380000}"/>
    <cellStyle name="20% - 강조색1 9" xfId="6021" xr:uid="{00000000-0005-0000-0000-000056380000}"/>
    <cellStyle name="20% - 강조색2" xfId="22" builtinId="34" customBuiltin="1"/>
    <cellStyle name="20% - 강조색2 10" xfId="6022" xr:uid="{00000000-0005-0000-0000-000058380000}"/>
    <cellStyle name="20% - 강조색2 11" xfId="6023" xr:uid="{00000000-0005-0000-0000-000059380000}"/>
    <cellStyle name="20% - 강조색2 12" xfId="6024" xr:uid="{00000000-0005-0000-0000-00005A380000}"/>
    <cellStyle name="20% - 강조색2 13" xfId="6025" xr:uid="{00000000-0005-0000-0000-00005B380000}"/>
    <cellStyle name="20% - 강조색2 13 2" xfId="6026" xr:uid="{00000000-0005-0000-0000-00005C380000}"/>
    <cellStyle name="20% - 강조색2 13 2 2" xfId="19308" xr:uid="{00000000-0005-0000-0000-00005D380000}"/>
    <cellStyle name="20% - 강조색2 13 2 2 2" xfId="20819" xr:uid="{00000000-0005-0000-0000-00005E380000}"/>
    <cellStyle name="20% - 강조색2 13 2 2 2 2" xfId="30861" xr:uid="{00000000-0005-0000-0000-00005F380000}"/>
    <cellStyle name="20% - 강조색2 13 2 2 3" xfId="29375" xr:uid="{00000000-0005-0000-0000-000060380000}"/>
    <cellStyle name="20% - 강조색2 13 2 3" xfId="19554" xr:uid="{00000000-0005-0000-0000-000061380000}"/>
    <cellStyle name="20% - 강조색2 13 2 3 2" xfId="21065" xr:uid="{00000000-0005-0000-0000-000062380000}"/>
    <cellStyle name="20% - 강조색2 13 2 3 2 2" xfId="31107" xr:uid="{00000000-0005-0000-0000-000063380000}"/>
    <cellStyle name="20% - 강조색2 13 2 3 3" xfId="29621" xr:uid="{00000000-0005-0000-0000-000064380000}"/>
    <cellStyle name="20% - 강조색2 13 2 4" xfId="19895" xr:uid="{00000000-0005-0000-0000-000065380000}"/>
    <cellStyle name="20% - 강조색2 13 2 4 2" xfId="29937" xr:uid="{00000000-0005-0000-0000-000066380000}"/>
    <cellStyle name="20% - 강조색2 13 2 5" xfId="24279" xr:uid="{00000000-0005-0000-0000-000067380000}"/>
    <cellStyle name="20% - 강조색2 14" xfId="6027" xr:uid="{00000000-0005-0000-0000-000068380000}"/>
    <cellStyle name="20% - 강조색2 14 2" xfId="6028" xr:uid="{00000000-0005-0000-0000-000069380000}"/>
    <cellStyle name="20% - 강조색2 14 2 2" xfId="19309" xr:uid="{00000000-0005-0000-0000-00006A380000}"/>
    <cellStyle name="20% - 강조색2 14 2 2 2" xfId="20820" xr:uid="{00000000-0005-0000-0000-00006B380000}"/>
    <cellStyle name="20% - 강조색2 14 2 2 2 2" xfId="30862" xr:uid="{00000000-0005-0000-0000-00006C380000}"/>
    <cellStyle name="20% - 강조색2 14 2 2 3" xfId="29376" xr:uid="{00000000-0005-0000-0000-00006D380000}"/>
    <cellStyle name="20% - 강조색2 14 2 3" xfId="19555" xr:uid="{00000000-0005-0000-0000-00006E380000}"/>
    <cellStyle name="20% - 강조색2 14 2 3 2" xfId="21066" xr:uid="{00000000-0005-0000-0000-00006F380000}"/>
    <cellStyle name="20% - 강조색2 14 2 3 2 2" xfId="31108" xr:uid="{00000000-0005-0000-0000-000070380000}"/>
    <cellStyle name="20% - 강조색2 14 2 3 3" xfId="29622" xr:uid="{00000000-0005-0000-0000-000071380000}"/>
    <cellStyle name="20% - 강조색2 14 2 4" xfId="19896" xr:uid="{00000000-0005-0000-0000-000072380000}"/>
    <cellStyle name="20% - 강조색2 14 2 4 2" xfId="29938" xr:uid="{00000000-0005-0000-0000-000073380000}"/>
    <cellStyle name="20% - 강조색2 14 2 5" xfId="24280" xr:uid="{00000000-0005-0000-0000-000074380000}"/>
    <cellStyle name="20% - 강조색2 15" xfId="19800" xr:uid="{00000000-0005-0000-0000-000075380000}"/>
    <cellStyle name="20% - 강조색2 15 2" xfId="29866" xr:uid="{00000000-0005-0000-0000-000076380000}"/>
    <cellStyle name="20% - 강조색2 16" xfId="19864" xr:uid="{00000000-0005-0000-0000-000077380000}"/>
    <cellStyle name="20% - 강조색2 16 2" xfId="29906" xr:uid="{00000000-0005-0000-0000-000078380000}"/>
    <cellStyle name="20% - 강조색2 17" xfId="21358" xr:uid="{00000000-0005-0000-0000-000079380000}"/>
    <cellStyle name="20% - 강조색2 18" xfId="33445" xr:uid="{00000000-0005-0000-0000-00007A380000}"/>
    <cellStyle name="20% - 강조색2 2" xfId="6029" xr:uid="{00000000-0005-0000-0000-00007B380000}"/>
    <cellStyle name="20% - 강조색2 2 10" xfId="6030" xr:uid="{00000000-0005-0000-0000-00007C380000}"/>
    <cellStyle name="20% - 강조색2 2 11" xfId="6031" xr:uid="{00000000-0005-0000-0000-00007D380000}"/>
    <cellStyle name="20% - 강조색2 2 12" xfId="6032" xr:uid="{00000000-0005-0000-0000-00007E380000}"/>
    <cellStyle name="20% - 강조색2 2 13" xfId="6033" xr:uid="{00000000-0005-0000-0000-00007F380000}"/>
    <cellStyle name="20% - 강조색2 2 14" xfId="6034" xr:uid="{00000000-0005-0000-0000-000080380000}"/>
    <cellStyle name="20% - 강조색2 2 15" xfId="6035" xr:uid="{00000000-0005-0000-0000-000081380000}"/>
    <cellStyle name="20% - 강조색2 2 16" xfId="6036" xr:uid="{00000000-0005-0000-0000-000082380000}"/>
    <cellStyle name="20% - 강조색2 2 17" xfId="6037" xr:uid="{00000000-0005-0000-0000-000083380000}"/>
    <cellStyle name="20% - 강조색2 2 18" xfId="6038" xr:uid="{00000000-0005-0000-0000-000084380000}"/>
    <cellStyle name="20% - 강조색2 2 19" xfId="6039" xr:uid="{00000000-0005-0000-0000-000085380000}"/>
    <cellStyle name="20% - 강조색2 2 2" xfId="6040" xr:uid="{00000000-0005-0000-0000-000086380000}"/>
    <cellStyle name="20% - 강조색2 2 2 10" xfId="6041" xr:uid="{00000000-0005-0000-0000-000087380000}"/>
    <cellStyle name="20% - 강조색2 2 2 11" xfId="6042" xr:uid="{00000000-0005-0000-0000-000088380000}"/>
    <cellStyle name="20% - 강조색2 2 2 12" xfId="6043" xr:uid="{00000000-0005-0000-0000-000089380000}"/>
    <cellStyle name="20% - 강조색2 2 2 13" xfId="6044" xr:uid="{00000000-0005-0000-0000-00008A380000}"/>
    <cellStyle name="20% - 강조색2 2 2 14" xfId="6045" xr:uid="{00000000-0005-0000-0000-00008B380000}"/>
    <cellStyle name="20% - 강조색2 2 2 15" xfId="6046" xr:uid="{00000000-0005-0000-0000-00008C380000}"/>
    <cellStyle name="20% - 강조색2 2 2 16" xfId="6047" xr:uid="{00000000-0005-0000-0000-00008D380000}"/>
    <cellStyle name="20% - 강조색2 2 2 17" xfId="6048" xr:uid="{00000000-0005-0000-0000-00008E380000}"/>
    <cellStyle name="20% - 강조색2 2 2 18" xfId="6049" xr:uid="{00000000-0005-0000-0000-00008F380000}"/>
    <cellStyle name="20% - 강조색2 2 2 19" xfId="6050" xr:uid="{00000000-0005-0000-0000-000090380000}"/>
    <cellStyle name="20% - 강조색2 2 2 2" xfId="6051" xr:uid="{00000000-0005-0000-0000-000091380000}"/>
    <cellStyle name="20% - 강조색2 2 2 20" xfId="6052" xr:uid="{00000000-0005-0000-0000-000092380000}"/>
    <cellStyle name="20% - 강조색2 2 2 21" xfId="6053" xr:uid="{00000000-0005-0000-0000-000093380000}"/>
    <cellStyle name="20% - 강조색2 2 2 22" xfId="6054" xr:uid="{00000000-0005-0000-0000-000094380000}"/>
    <cellStyle name="20% - 강조색2 2 2 23" xfId="6055" xr:uid="{00000000-0005-0000-0000-000095380000}"/>
    <cellStyle name="20% - 강조색2 2 2 3" xfId="6056" xr:uid="{00000000-0005-0000-0000-000096380000}"/>
    <cellStyle name="20% - 강조색2 2 2 4" xfId="6057" xr:uid="{00000000-0005-0000-0000-000097380000}"/>
    <cellStyle name="20% - 강조색2 2 2 5" xfId="6058" xr:uid="{00000000-0005-0000-0000-000098380000}"/>
    <cellStyle name="20% - 강조색2 2 2 6" xfId="6059" xr:uid="{00000000-0005-0000-0000-000099380000}"/>
    <cellStyle name="20% - 강조색2 2 2 7" xfId="6060" xr:uid="{00000000-0005-0000-0000-00009A380000}"/>
    <cellStyle name="20% - 강조색2 2 2 8" xfId="6061" xr:uid="{00000000-0005-0000-0000-00009B380000}"/>
    <cellStyle name="20% - 강조색2 2 2 9" xfId="6062" xr:uid="{00000000-0005-0000-0000-00009C380000}"/>
    <cellStyle name="20% - 강조색2 2 20" xfId="6063" xr:uid="{00000000-0005-0000-0000-00009D380000}"/>
    <cellStyle name="20% - 강조색2 2 21" xfId="6064" xr:uid="{00000000-0005-0000-0000-00009E380000}"/>
    <cellStyle name="20% - 강조색2 2 22" xfId="6065" xr:uid="{00000000-0005-0000-0000-00009F380000}"/>
    <cellStyle name="20% - 강조색2 2 23" xfId="6066" xr:uid="{00000000-0005-0000-0000-0000A0380000}"/>
    <cellStyle name="20% - 강조색2 2 24" xfId="6067" xr:uid="{00000000-0005-0000-0000-0000A1380000}"/>
    <cellStyle name="20% - 강조색2 2 25" xfId="6068" xr:uid="{00000000-0005-0000-0000-0000A2380000}"/>
    <cellStyle name="20% - 강조색2 2 26" xfId="6069" xr:uid="{00000000-0005-0000-0000-0000A3380000}"/>
    <cellStyle name="20% - 강조색2 2 27" xfId="6070" xr:uid="{00000000-0005-0000-0000-0000A4380000}"/>
    <cellStyle name="20% - 강조색2 2 28" xfId="6071" xr:uid="{00000000-0005-0000-0000-0000A5380000}"/>
    <cellStyle name="20% - 강조색2 2 29" xfId="6072" xr:uid="{00000000-0005-0000-0000-0000A6380000}"/>
    <cellStyle name="20% - 강조색2 2 3" xfId="6073" xr:uid="{00000000-0005-0000-0000-0000A7380000}"/>
    <cellStyle name="20% - 강조색2 2 3 10" xfId="6074" xr:uid="{00000000-0005-0000-0000-0000A8380000}"/>
    <cellStyle name="20% - 강조색2 2 3 11" xfId="6075" xr:uid="{00000000-0005-0000-0000-0000A9380000}"/>
    <cellStyle name="20% - 강조색2 2 3 12" xfId="6076" xr:uid="{00000000-0005-0000-0000-0000AA380000}"/>
    <cellStyle name="20% - 강조색2 2 3 13" xfId="6077" xr:uid="{00000000-0005-0000-0000-0000AB380000}"/>
    <cellStyle name="20% - 강조색2 2 3 14" xfId="6078" xr:uid="{00000000-0005-0000-0000-0000AC380000}"/>
    <cellStyle name="20% - 강조색2 2 3 15" xfId="6079" xr:uid="{00000000-0005-0000-0000-0000AD380000}"/>
    <cellStyle name="20% - 강조색2 2 3 16" xfId="6080" xr:uid="{00000000-0005-0000-0000-0000AE380000}"/>
    <cellStyle name="20% - 강조색2 2 3 17" xfId="6081" xr:uid="{00000000-0005-0000-0000-0000AF380000}"/>
    <cellStyle name="20% - 강조색2 2 3 18" xfId="6082" xr:uid="{00000000-0005-0000-0000-0000B0380000}"/>
    <cellStyle name="20% - 강조색2 2 3 19" xfId="6083" xr:uid="{00000000-0005-0000-0000-0000B1380000}"/>
    <cellStyle name="20% - 강조색2 2 3 2" xfId="6084" xr:uid="{00000000-0005-0000-0000-0000B2380000}"/>
    <cellStyle name="20% - 강조색2 2 3 20" xfId="6085" xr:uid="{00000000-0005-0000-0000-0000B3380000}"/>
    <cellStyle name="20% - 강조색2 2 3 21" xfId="6086" xr:uid="{00000000-0005-0000-0000-0000B4380000}"/>
    <cellStyle name="20% - 강조색2 2 3 3" xfId="6087" xr:uid="{00000000-0005-0000-0000-0000B5380000}"/>
    <cellStyle name="20% - 강조색2 2 3 4" xfId="6088" xr:uid="{00000000-0005-0000-0000-0000B6380000}"/>
    <cellStyle name="20% - 강조색2 2 3 5" xfId="6089" xr:uid="{00000000-0005-0000-0000-0000B7380000}"/>
    <cellStyle name="20% - 강조색2 2 3 6" xfId="6090" xr:uid="{00000000-0005-0000-0000-0000B8380000}"/>
    <cellStyle name="20% - 강조색2 2 3 7" xfId="6091" xr:uid="{00000000-0005-0000-0000-0000B9380000}"/>
    <cellStyle name="20% - 강조색2 2 3 8" xfId="6092" xr:uid="{00000000-0005-0000-0000-0000BA380000}"/>
    <cellStyle name="20% - 강조색2 2 3 9" xfId="6093" xr:uid="{00000000-0005-0000-0000-0000BB380000}"/>
    <cellStyle name="20% - 강조색2 2 30" xfId="6094" xr:uid="{00000000-0005-0000-0000-0000BC380000}"/>
    <cellStyle name="20% - 강조색2 2 31" xfId="6095" xr:uid="{00000000-0005-0000-0000-0000BD380000}"/>
    <cellStyle name="20% - 강조색2 2 32" xfId="19841" xr:uid="{00000000-0005-0000-0000-0000BE380000}"/>
    <cellStyle name="20% - 강조색2 2 32 2" xfId="29892" xr:uid="{00000000-0005-0000-0000-0000BF380000}"/>
    <cellStyle name="20% - 강조색2 2 4" xfId="6096" xr:uid="{00000000-0005-0000-0000-0000C0380000}"/>
    <cellStyle name="20% - 강조색2 2 4 10" xfId="6097" xr:uid="{00000000-0005-0000-0000-0000C1380000}"/>
    <cellStyle name="20% - 강조색2 2 4 11" xfId="6098" xr:uid="{00000000-0005-0000-0000-0000C2380000}"/>
    <cellStyle name="20% - 강조색2 2 4 12" xfId="6099" xr:uid="{00000000-0005-0000-0000-0000C3380000}"/>
    <cellStyle name="20% - 강조색2 2 4 13" xfId="6100" xr:uid="{00000000-0005-0000-0000-0000C4380000}"/>
    <cellStyle name="20% - 강조색2 2 4 14" xfId="6101" xr:uid="{00000000-0005-0000-0000-0000C5380000}"/>
    <cellStyle name="20% - 강조색2 2 4 15" xfId="6102" xr:uid="{00000000-0005-0000-0000-0000C6380000}"/>
    <cellStyle name="20% - 강조색2 2 4 16" xfId="6103" xr:uid="{00000000-0005-0000-0000-0000C7380000}"/>
    <cellStyle name="20% - 강조색2 2 4 17" xfId="6104" xr:uid="{00000000-0005-0000-0000-0000C8380000}"/>
    <cellStyle name="20% - 강조색2 2 4 18" xfId="6105" xr:uid="{00000000-0005-0000-0000-0000C9380000}"/>
    <cellStyle name="20% - 강조색2 2 4 19" xfId="6106" xr:uid="{00000000-0005-0000-0000-0000CA380000}"/>
    <cellStyle name="20% - 강조색2 2 4 2" xfId="6107" xr:uid="{00000000-0005-0000-0000-0000CB380000}"/>
    <cellStyle name="20% - 강조색2 2 4 20" xfId="6108" xr:uid="{00000000-0005-0000-0000-0000CC380000}"/>
    <cellStyle name="20% - 강조색2 2 4 3" xfId="6109" xr:uid="{00000000-0005-0000-0000-0000CD380000}"/>
    <cellStyle name="20% - 강조색2 2 4 4" xfId="6110" xr:uid="{00000000-0005-0000-0000-0000CE380000}"/>
    <cellStyle name="20% - 강조색2 2 4 5" xfId="6111" xr:uid="{00000000-0005-0000-0000-0000CF380000}"/>
    <cellStyle name="20% - 강조색2 2 4 6" xfId="6112" xr:uid="{00000000-0005-0000-0000-0000D0380000}"/>
    <cellStyle name="20% - 강조색2 2 4 7" xfId="6113" xr:uid="{00000000-0005-0000-0000-0000D1380000}"/>
    <cellStyle name="20% - 강조색2 2 4 8" xfId="6114" xr:uid="{00000000-0005-0000-0000-0000D2380000}"/>
    <cellStyle name="20% - 강조색2 2 4 9" xfId="6115" xr:uid="{00000000-0005-0000-0000-0000D3380000}"/>
    <cellStyle name="20% - 강조색2 2 5" xfId="6116" xr:uid="{00000000-0005-0000-0000-0000D4380000}"/>
    <cellStyle name="20% - 강조색2 2 6" xfId="6117" xr:uid="{00000000-0005-0000-0000-0000D5380000}"/>
    <cellStyle name="20% - 강조색2 2 7" xfId="6118" xr:uid="{00000000-0005-0000-0000-0000D6380000}"/>
    <cellStyle name="20% - 강조색2 2 7 2" xfId="6119" xr:uid="{00000000-0005-0000-0000-0000D7380000}"/>
    <cellStyle name="20% - 강조색2 2 8" xfId="6120" xr:uid="{00000000-0005-0000-0000-0000D8380000}"/>
    <cellStyle name="20% - 강조색2 2 9" xfId="6121" xr:uid="{00000000-0005-0000-0000-0000D9380000}"/>
    <cellStyle name="20% - 강조색2 3" xfId="6122" xr:uid="{00000000-0005-0000-0000-0000DA380000}"/>
    <cellStyle name="20% - 강조색2 3 10" xfId="6123" xr:uid="{00000000-0005-0000-0000-0000DB380000}"/>
    <cellStyle name="20% - 강조색2 3 11" xfId="6124" xr:uid="{00000000-0005-0000-0000-0000DC380000}"/>
    <cellStyle name="20% - 강조색2 3 12" xfId="6125" xr:uid="{00000000-0005-0000-0000-0000DD380000}"/>
    <cellStyle name="20% - 강조색2 3 13" xfId="6126" xr:uid="{00000000-0005-0000-0000-0000DE380000}"/>
    <cellStyle name="20% - 강조색2 3 14" xfId="6127" xr:uid="{00000000-0005-0000-0000-0000DF380000}"/>
    <cellStyle name="20% - 강조색2 3 15" xfId="6128" xr:uid="{00000000-0005-0000-0000-0000E0380000}"/>
    <cellStyle name="20% - 강조색2 3 16" xfId="6129" xr:uid="{00000000-0005-0000-0000-0000E1380000}"/>
    <cellStyle name="20% - 강조색2 3 17" xfId="6130" xr:uid="{00000000-0005-0000-0000-0000E2380000}"/>
    <cellStyle name="20% - 강조색2 3 18" xfId="6131" xr:uid="{00000000-0005-0000-0000-0000E3380000}"/>
    <cellStyle name="20% - 강조색2 3 19" xfId="6132" xr:uid="{00000000-0005-0000-0000-0000E4380000}"/>
    <cellStyle name="20% - 강조색2 3 2" xfId="6133" xr:uid="{00000000-0005-0000-0000-0000E5380000}"/>
    <cellStyle name="20% - 강조색2 3 2 10" xfId="6134" xr:uid="{00000000-0005-0000-0000-0000E6380000}"/>
    <cellStyle name="20% - 강조색2 3 2 11" xfId="6135" xr:uid="{00000000-0005-0000-0000-0000E7380000}"/>
    <cellStyle name="20% - 강조색2 3 2 12" xfId="6136" xr:uid="{00000000-0005-0000-0000-0000E8380000}"/>
    <cellStyle name="20% - 강조색2 3 2 13" xfId="6137" xr:uid="{00000000-0005-0000-0000-0000E9380000}"/>
    <cellStyle name="20% - 강조색2 3 2 14" xfId="6138" xr:uid="{00000000-0005-0000-0000-0000EA380000}"/>
    <cellStyle name="20% - 강조색2 3 2 15" xfId="6139" xr:uid="{00000000-0005-0000-0000-0000EB380000}"/>
    <cellStyle name="20% - 강조색2 3 2 16" xfId="6140" xr:uid="{00000000-0005-0000-0000-0000EC380000}"/>
    <cellStyle name="20% - 강조색2 3 2 17" xfId="6141" xr:uid="{00000000-0005-0000-0000-0000ED380000}"/>
    <cellStyle name="20% - 강조색2 3 2 18" xfId="6142" xr:uid="{00000000-0005-0000-0000-0000EE380000}"/>
    <cellStyle name="20% - 강조색2 3 2 19" xfId="6143" xr:uid="{00000000-0005-0000-0000-0000EF380000}"/>
    <cellStyle name="20% - 강조색2 3 2 2" xfId="6144" xr:uid="{00000000-0005-0000-0000-0000F0380000}"/>
    <cellStyle name="20% - 강조색2 3 2 20" xfId="6145" xr:uid="{00000000-0005-0000-0000-0000F1380000}"/>
    <cellStyle name="20% - 강조색2 3 2 21" xfId="6146" xr:uid="{00000000-0005-0000-0000-0000F2380000}"/>
    <cellStyle name="20% - 강조색2 3 2 3" xfId="6147" xr:uid="{00000000-0005-0000-0000-0000F3380000}"/>
    <cellStyle name="20% - 강조색2 3 2 4" xfId="6148" xr:uid="{00000000-0005-0000-0000-0000F4380000}"/>
    <cellStyle name="20% - 강조색2 3 2 5" xfId="6149" xr:uid="{00000000-0005-0000-0000-0000F5380000}"/>
    <cellStyle name="20% - 강조색2 3 2 6" xfId="6150" xr:uid="{00000000-0005-0000-0000-0000F6380000}"/>
    <cellStyle name="20% - 강조색2 3 2 7" xfId="6151" xr:uid="{00000000-0005-0000-0000-0000F7380000}"/>
    <cellStyle name="20% - 강조색2 3 2 8" xfId="6152" xr:uid="{00000000-0005-0000-0000-0000F8380000}"/>
    <cellStyle name="20% - 강조색2 3 2 9" xfId="6153" xr:uid="{00000000-0005-0000-0000-0000F9380000}"/>
    <cellStyle name="20% - 강조색2 3 20" xfId="6154" xr:uid="{00000000-0005-0000-0000-0000FA380000}"/>
    <cellStyle name="20% - 강조색2 3 21" xfId="6155" xr:uid="{00000000-0005-0000-0000-0000FB380000}"/>
    <cellStyle name="20% - 강조색2 3 22" xfId="6156" xr:uid="{00000000-0005-0000-0000-0000FC380000}"/>
    <cellStyle name="20% - 강조색2 3 23" xfId="6157" xr:uid="{00000000-0005-0000-0000-0000FD380000}"/>
    <cellStyle name="20% - 강조색2 3 24" xfId="6158" xr:uid="{00000000-0005-0000-0000-0000FE380000}"/>
    <cellStyle name="20% - 강조색2 3 25" xfId="6159" xr:uid="{00000000-0005-0000-0000-0000FF380000}"/>
    <cellStyle name="20% - 강조색2 3 26" xfId="6160" xr:uid="{00000000-0005-0000-0000-000000390000}"/>
    <cellStyle name="20% - 강조색2 3 27" xfId="6161" xr:uid="{00000000-0005-0000-0000-000001390000}"/>
    <cellStyle name="20% - 강조색2 3 28" xfId="6162" xr:uid="{00000000-0005-0000-0000-000002390000}"/>
    <cellStyle name="20% - 강조색2 3 29" xfId="6163" xr:uid="{00000000-0005-0000-0000-000003390000}"/>
    <cellStyle name="20% - 강조색2 3 3" xfId="6164" xr:uid="{00000000-0005-0000-0000-000004390000}"/>
    <cellStyle name="20% - 강조색2 3 3 10" xfId="6165" xr:uid="{00000000-0005-0000-0000-000005390000}"/>
    <cellStyle name="20% - 강조색2 3 3 11" xfId="6166" xr:uid="{00000000-0005-0000-0000-000006390000}"/>
    <cellStyle name="20% - 강조색2 3 3 12" xfId="6167" xr:uid="{00000000-0005-0000-0000-000007390000}"/>
    <cellStyle name="20% - 강조색2 3 3 13" xfId="6168" xr:uid="{00000000-0005-0000-0000-000008390000}"/>
    <cellStyle name="20% - 강조색2 3 3 14" xfId="6169" xr:uid="{00000000-0005-0000-0000-000009390000}"/>
    <cellStyle name="20% - 강조색2 3 3 15" xfId="6170" xr:uid="{00000000-0005-0000-0000-00000A390000}"/>
    <cellStyle name="20% - 강조색2 3 3 16" xfId="6171" xr:uid="{00000000-0005-0000-0000-00000B390000}"/>
    <cellStyle name="20% - 강조색2 3 3 17" xfId="6172" xr:uid="{00000000-0005-0000-0000-00000C390000}"/>
    <cellStyle name="20% - 강조색2 3 3 18" xfId="6173" xr:uid="{00000000-0005-0000-0000-00000D390000}"/>
    <cellStyle name="20% - 강조색2 3 3 19" xfId="6174" xr:uid="{00000000-0005-0000-0000-00000E390000}"/>
    <cellStyle name="20% - 강조색2 3 3 2" xfId="6175" xr:uid="{00000000-0005-0000-0000-00000F390000}"/>
    <cellStyle name="20% - 강조색2 3 3 20" xfId="6176" xr:uid="{00000000-0005-0000-0000-000010390000}"/>
    <cellStyle name="20% - 강조색2 3 3 21" xfId="6177" xr:uid="{00000000-0005-0000-0000-000011390000}"/>
    <cellStyle name="20% - 강조색2 3 3 3" xfId="6178" xr:uid="{00000000-0005-0000-0000-000012390000}"/>
    <cellStyle name="20% - 강조색2 3 3 4" xfId="6179" xr:uid="{00000000-0005-0000-0000-000013390000}"/>
    <cellStyle name="20% - 강조색2 3 3 5" xfId="6180" xr:uid="{00000000-0005-0000-0000-000014390000}"/>
    <cellStyle name="20% - 강조색2 3 3 6" xfId="6181" xr:uid="{00000000-0005-0000-0000-000015390000}"/>
    <cellStyle name="20% - 강조색2 3 3 7" xfId="6182" xr:uid="{00000000-0005-0000-0000-000016390000}"/>
    <cellStyle name="20% - 강조색2 3 3 8" xfId="6183" xr:uid="{00000000-0005-0000-0000-000017390000}"/>
    <cellStyle name="20% - 강조색2 3 3 9" xfId="6184" xr:uid="{00000000-0005-0000-0000-000018390000}"/>
    <cellStyle name="20% - 강조색2 3 30" xfId="6185" xr:uid="{00000000-0005-0000-0000-000019390000}"/>
    <cellStyle name="20% - 강조색2 3 31" xfId="6186" xr:uid="{00000000-0005-0000-0000-00001A390000}"/>
    <cellStyle name="20% - 강조색2 3 32" xfId="6187" xr:uid="{00000000-0005-0000-0000-00001B390000}"/>
    <cellStyle name="20% - 강조색2 3 4" xfId="6188" xr:uid="{00000000-0005-0000-0000-00001C390000}"/>
    <cellStyle name="20% - 강조색2 3 4 10" xfId="6189" xr:uid="{00000000-0005-0000-0000-00001D390000}"/>
    <cellStyle name="20% - 강조색2 3 4 11" xfId="6190" xr:uid="{00000000-0005-0000-0000-00001E390000}"/>
    <cellStyle name="20% - 강조색2 3 4 12" xfId="6191" xr:uid="{00000000-0005-0000-0000-00001F390000}"/>
    <cellStyle name="20% - 강조색2 3 4 13" xfId="6192" xr:uid="{00000000-0005-0000-0000-000020390000}"/>
    <cellStyle name="20% - 강조색2 3 4 14" xfId="6193" xr:uid="{00000000-0005-0000-0000-000021390000}"/>
    <cellStyle name="20% - 강조색2 3 4 15" xfId="6194" xr:uid="{00000000-0005-0000-0000-000022390000}"/>
    <cellStyle name="20% - 강조색2 3 4 16" xfId="6195" xr:uid="{00000000-0005-0000-0000-000023390000}"/>
    <cellStyle name="20% - 강조색2 3 4 17" xfId="6196" xr:uid="{00000000-0005-0000-0000-000024390000}"/>
    <cellStyle name="20% - 강조색2 3 4 18" xfId="6197" xr:uid="{00000000-0005-0000-0000-000025390000}"/>
    <cellStyle name="20% - 강조색2 3 4 19" xfId="6198" xr:uid="{00000000-0005-0000-0000-000026390000}"/>
    <cellStyle name="20% - 강조색2 3 4 2" xfId="6199" xr:uid="{00000000-0005-0000-0000-000027390000}"/>
    <cellStyle name="20% - 강조색2 3 4 20" xfId="6200" xr:uid="{00000000-0005-0000-0000-000028390000}"/>
    <cellStyle name="20% - 강조색2 3 4 3" xfId="6201" xr:uid="{00000000-0005-0000-0000-000029390000}"/>
    <cellStyle name="20% - 강조색2 3 4 4" xfId="6202" xr:uid="{00000000-0005-0000-0000-00002A390000}"/>
    <cellStyle name="20% - 강조색2 3 4 5" xfId="6203" xr:uid="{00000000-0005-0000-0000-00002B390000}"/>
    <cellStyle name="20% - 강조색2 3 4 6" xfId="6204" xr:uid="{00000000-0005-0000-0000-00002C390000}"/>
    <cellStyle name="20% - 강조색2 3 4 7" xfId="6205" xr:uid="{00000000-0005-0000-0000-00002D390000}"/>
    <cellStyle name="20% - 강조색2 3 4 8" xfId="6206" xr:uid="{00000000-0005-0000-0000-00002E390000}"/>
    <cellStyle name="20% - 강조색2 3 4 9" xfId="6207" xr:uid="{00000000-0005-0000-0000-00002F390000}"/>
    <cellStyle name="20% - 강조색2 3 5" xfId="6208" xr:uid="{00000000-0005-0000-0000-000030390000}"/>
    <cellStyle name="20% - 강조색2 3 6" xfId="6209" xr:uid="{00000000-0005-0000-0000-000031390000}"/>
    <cellStyle name="20% - 강조색2 3 7" xfId="6210" xr:uid="{00000000-0005-0000-0000-000032390000}"/>
    <cellStyle name="20% - 강조색2 3 8" xfId="6211" xr:uid="{00000000-0005-0000-0000-000033390000}"/>
    <cellStyle name="20% - 강조색2 3 9" xfId="6212" xr:uid="{00000000-0005-0000-0000-000034390000}"/>
    <cellStyle name="20% - 강조색2 4" xfId="6213" xr:uid="{00000000-0005-0000-0000-000035390000}"/>
    <cellStyle name="20% - 강조색2 4 10" xfId="6214" xr:uid="{00000000-0005-0000-0000-000036390000}"/>
    <cellStyle name="20% - 강조색2 4 2" xfId="6215" xr:uid="{00000000-0005-0000-0000-000037390000}"/>
    <cellStyle name="20% - 강조색2 4 2 2" xfId="6216" xr:uid="{00000000-0005-0000-0000-000038390000}"/>
    <cellStyle name="20% - 강조색2 4 3" xfId="6217" xr:uid="{00000000-0005-0000-0000-000039390000}"/>
    <cellStyle name="20% - 강조색2 4 4" xfId="6218" xr:uid="{00000000-0005-0000-0000-00003A390000}"/>
    <cellStyle name="20% - 강조색2 4 5" xfId="6219" xr:uid="{00000000-0005-0000-0000-00003B390000}"/>
    <cellStyle name="20% - 강조색2 4 6" xfId="6220" xr:uid="{00000000-0005-0000-0000-00003C390000}"/>
    <cellStyle name="20% - 강조색2 4 7" xfId="6221" xr:uid="{00000000-0005-0000-0000-00003D390000}"/>
    <cellStyle name="20% - 강조색2 4 8" xfId="6222" xr:uid="{00000000-0005-0000-0000-00003E390000}"/>
    <cellStyle name="20% - 강조색2 4 9" xfId="6223" xr:uid="{00000000-0005-0000-0000-00003F390000}"/>
    <cellStyle name="20% - 강조색2 5" xfId="6224" xr:uid="{00000000-0005-0000-0000-000040390000}"/>
    <cellStyle name="20% - 강조색2 5 2" xfId="6225" xr:uid="{00000000-0005-0000-0000-000041390000}"/>
    <cellStyle name="20% - 강조색2 5 3" xfId="6226" xr:uid="{00000000-0005-0000-0000-000042390000}"/>
    <cellStyle name="20% - 강조색2 5 4" xfId="6227" xr:uid="{00000000-0005-0000-0000-000043390000}"/>
    <cellStyle name="20% - 강조색2 6" xfId="6228" xr:uid="{00000000-0005-0000-0000-000044390000}"/>
    <cellStyle name="20% - 강조색2 6 2" xfId="6229" xr:uid="{00000000-0005-0000-0000-000045390000}"/>
    <cellStyle name="20% - 강조색2 6 3" xfId="6230" xr:uid="{00000000-0005-0000-0000-000046390000}"/>
    <cellStyle name="20% - 강조색2 7" xfId="6231" xr:uid="{00000000-0005-0000-0000-000047390000}"/>
    <cellStyle name="20% - 강조색2 7 2" xfId="6232" xr:uid="{00000000-0005-0000-0000-000048390000}"/>
    <cellStyle name="20% - 강조색2 7 3" xfId="6233" xr:uid="{00000000-0005-0000-0000-000049390000}"/>
    <cellStyle name="20% - 강조색2 8" xfId="6234" xr:uid="{00000000-0005-0000-0000-00004A390000}"/>
    <cellStyle name="20% - 강조색2 8 2" xfId="6235" xr:uid="{00000000-0005-0000-0000-00004B390000}"/>
    <cellStyle name="20% - 강조색2 8 3" xfId="6236" xr:uid="{00000000-0005-0000-0000-00004C390000}"/>
    <cellStyle name="20% - 강조색2 9" xfId="6237" xr:uid="{00000000-0005-0000-0000-00004D390000}"/>
    <cellStyle name="20% - 강조색3" xfId="26" builtinId="38" customBuiltin="1"/>
    <cellStyle name="20% - 강조색3 10" xfId="6238" xr:uid="{00000000-0005-0000-0000-00004F390000}"/>
    <cellStyle name="20% - 강조색3 11" xfId="6239" xr:uid="{00000000-0005-0000-0000-000050390000}"/>
    <cellStyle name="20% - 강조색3 12" xfId="6240" xr:uid="{00000000-0005-0000-0000-000051390000}"/>
    <cellStyle name="20% - 강조색3 13" xfId="6241" xr:uid="{00000000-0005-0000-0000-000052390000}"/>
    <cellStyle name="20% - 강조색3 13 2" xfId="6242" xr:uid="{00000000-0005-0000-0000-000053390000}"/>
    <cellStyle name="20% - 강조색3 13 2 2" xfId="19310" xr:uid="{00000000-0005-0000-0000-000054390000}"/>
    <cellStyle name="20% - 강조색3 13 2 2 2" xfId="20821" xr:uid="{00000000-0005-0000-0000-000055390000}"/>
    <cellStyle name="20% - 강조색3 13 2 2 2 2" xfId="30863" xr:uid="{00000000-0005-0000-0000-000056390000}"/>
    <cellStyle name="20% - 강조색3 13 2 2 3" xfId="29377" xr:uid="{00000000-0005-0000-0000-000057390000}"/>
    <cellStyle name="20% - 강조색3 13 2 3" xfId="19556" xr:uid="{00000000-0005-0000-0000-000058390000}"/>
    <cellStyle name="20% - 강조색3 13 2 3 2" xfId="21067" xr:uid="{00000000-0005-0000-0000-000059390000}"/>
    <cellStyle name="20% - 강조색3 13 2 3 2 2" xfId="31109" xr:uid="{00000000-0005-0000-0000-00005A390000}"/>
    <cellStyle name="20% - 강조색3 13 2 3 3" xfId="29623" xr:uid="{00000000-0005-0000-0000-00005B390000}"/>
    <cellStyle name="20% - 강조색3 13 2 4" xfId="19897" xr:uid="{00000000-0005-0000-0000-00005C390000}"/>
    <cellStyle name="20% - 강조색3 13 2 4 2" xfId="29939" xr:uid="{00000000-0005-0000-0000-00005D390000}"/>
    <cellStyle name="20% - 강조색3 13 2 5" xfId="24281" xr:uid="{00000000-0005-0000-0000-00005E390000}"/>
    <cellStyle name="20% - 강조색3 14" xfId="6243" xr:uid="{00000000-0005-0000-0000-00005F390000}"/>
    <cellStyle name="20% - 강조색3 14 2" xfId="6244" xr:uid="{00000000-0005-0000-0000-000060390000}"/>
    <cellStyle name="20% - 강조색3 14 2 2" xfId="19311" xr:uid="{00000000-0005-0000-0000-000061390000}"/>
    <cellStyle name="20% - 강조색3 14 2 2 2" xfId="20822" xr:uid="{00000000-0005-0000-0000-000062390000}"/>
    <cellStyle name="20% - 강조색3 14 2 2 2 2" xfId="30864" xr:uid="{00000000-0005-0000-0000-000063390000}"/>
    <cellStyle name="20% - 강조색3 14 2 2 3" xfId="29378" xr:uid="{00000000-0005-0000-0000-000064390000}"/>
    <cellStyle name="20% - 강조색3 14 2 3" xfId="19557" xr:uid="{00000000-0005-0000-0000-000065390000}"/>
    <cellStyle name="20% - 강조색3 14 2 3 2" xfId="21068" xr:uid="{00000000-0005-0000-0000-000066390000}"/>
    <cellStyle name="20% - 강조색3 14 2 3 2 2" xfId="31110" xr:uid="{00000000-0005-0000-0000-000067390000}"/>
    <cellStyle name="20% - 강조색3 14 2 3 3" xfId="29624" xr:uid="{00000000-0005-0000-0000-000068390000}"/>
    <cellStyle name="20% - 강조색3 14 2 4" xfId="19898" xr:uid="{00000000-0005-0000-0000-000069390000}"/>
    <cellStyle name="20% - 강조색3 14 2 4 2" xfId="29940" xr:uid="{00000000-0005-0000-0000-00006A390000}"/>
    <cellStyle name="20% - 강조색3 14 2 5" xfId="24282" xr:uid="{00000000-0005-0000-0000-00006B390000}"/>
    <cellStyle name="20% - 강조색3 15" xfId="19802" xr:uid="{00000000-0005-0000-0000-00006C390000}"/>
    <cellStyle name="20% - 강조색3 15 2" xfId="29868" xr:uid="{00000000-0005-0000-0000-00006D390000}"/>
    <cellStyle name="20% - 강조색3 16" xfId="19866" xr:uid="{00000000-0005-0000-0000-00006E390000}"/>
    <cellStyle name="20% - 강조색3 16 2" xfId="29908" xr:uid="{00000000-0005-0000-0000-00006F390000}"/>
    <cellStyle name="20% - 강조색3 17" xfId="21360" xr:uid="{00000000-0005-0000-0000-000070390000}"/>
    <cellStyle name="20% - 강조색3 18" xfId="33447" xr:uid="{00000000-0005-0000-0000-000071390000}"/>
    <cellStyle name="20% - 강조색3 2" xfId="6245" xr:uid="{00000000-0005-0000-0000-000072390000}"/>
    <cellStyle name="20% - 강조색3 2 10" xfId="6246" xr:uid="{00000000-0005-0000-0000-000073390000}"/>
    <cellStyle name="20% - 강조색3 2 11" xfId="6247" xr:uid="{00000000-0005-0000-0000-000074390000}"/>
    <cellStyle name="20% - 강조색3 2 12" xfId="6248" xr:uid="{00000000-0005-0000-0000-000075390000}"/>
    <cellStyle name="20% - 강조색3 2 13" xfId="6249" xr:uid="{00000000-0005-0000-0000-000076390000}"/>
    <cellStyle name="20% - 강조색3 2 14" xfId="6250" xr:uid="{00000000-0005-0000-0000-000077390000}"/>
    <cellStyle name="20% - 강조색3 2 15" xfId="6251" xr:uid="{00000000-0005-0000-0000-000078390000}"/>
    <cellStyle name="20% - 강조색3 2 16" xfId="6252" xr:uid="{00000000-0005-0000-0000-000079390000}"/>
    <cellStyle name="20% - 강조색3 2 17" xfId="6253" xr:uid="{00000000-0005-0000-0000-00007A390000}"/>
    <cellStyle name="20% - 강조색3 2 18" xfId="6254" xr:uid="{00000000-0005-0000-0000-00007B390000}"/>
    <cellStyle name="20% - 강조색3 2 19" xfId="6255" xr:uid="{00000000-0005-0000-0000-00007C390000}"/>
    <cellStyle name="20% - 강조색3 2 2" xfId="6256" xr:uid="{00000000-0005-0000-0000-00007D390000}"/>
    <cellStyle name="20% - 강조색3 2 2 10" xfId="6257" xr:uid="{00000000-0005-0000-0000-00007E390000}"/>
    <cellStyle name="20% - 강조색3 2 2 11" xfId="6258" xr:uid="{00000000-0005-0000-0000-00007F390000}"/>
    <cellStyle name="20% - 강조색3 2 2 12" xfId="6259" xr:uid="{00000000-0005-0000-0000-000080390000}"/>
    <cellStyle name="20% - 강조색3 2 2 13" xfId="6260" xr:uid="{00000000-0005-0000-0000-000081390000}"/>
    <cellStyle name="20% - 강조색3 2 2 14" xfId="6261" xr:uid="{00000000-0005-0000-0000-000082390000}"/>
    <cellStyle name="20% - 강조색3 2 2 15" xfId="6262" xr:uid="{00000000-0005-0000-0000-000083390000}"/>
    <cellStyle name="20% - 강조색3 2 2 16" xfId="6263" xr:uid="{00000000-0005-0000-0000-000084390000}"/>
    <cellStyle name="20% - 강조색3 2 2 17" xfId="6264" xr:uid="{00000000-0005-0000-0000-000085390000}"/>
    <cellStyle name="20% - 강조색3 2 2 18" xfId="6265" xr:uid="{00000000-0005-0000-0000-000086390000}"/>
    <cellStyle name="20% - 강조색3 2 2 19" xfId="6266" xr:uid="{00000000-0005-0000-0000-000087390000}"/>
    <cellStyle name="20% - 강조색3 2 2 2" xfId="6267" xr:uid="{00000000-0005-0000-0000-000088390000}"/>
    <cellStyle name="20% - 강조색3 2 2 20" xfId="6268" xr:uid="{00000000-0005-0000-0000-000089390000}"/>
    <cellStyle name="20% - 강조색3 2 2 21" xfId="6269" xr:uid="{00000000-0005-0000-0000-00008A390000}"/>
    <cellStyle name="20% - 강조색3 2 2 22" xfId="6270" xr:uid="{00000000-0005-0000-0000-00008B390000}"/>
    <cellStyle name="20% - 강조색3 2 2 23" xfId="6271" xr:uid="{00000000-0005-0000-0000-00008C390000}"/>
    <cellStyle name="20% - 강조색3 2 2 3" xfId="6272" xr:uid="{00000000-0005-0000-0000-00008D390000}"/>
    <cellStyle name="20% - 강조색3 2 2 4" xfId="6273" xr:uid="{00000000-0005-0000-0000-00008E390000}"/>
    <cellStyle name="20% - 강조색3 2 2 5" xfId="6274" xr:uid="{00000000-0005-0000-0000-00008F390000}"/>
    <cellStyle name="20% - 강조색3 2 2 6" xfId="6275" xr:uid="{00000000-0005-0000-0000-000090390000}"/>
    <cellStyle name="20% - 강조색3 2 2 7" xfId="6276" xr:uid="{00000000-0005-0000-0000-000091390000}"/>
    <cellStyle name="20% - 강조색3 2 2 8" xfId="6277" xr:uid="{00000000-0005-0000-0000-000092390000}"/>
    <cellStyle name="20% - 강조색3 2 2 9" xfId="6278" xr:uid="{00000000-0005-0000-0000-000093390000}"/>
    <cellStyle name="20% - 강조색3 2 20" xfId="6279" xr:uid="{00000000-0005-0000-0000-000094390000}"/>
    <cellStyle name="20% - 강조색3 2 21" xfId="6280" xr:uid="{00000000-0005-0000-0000-000095390000}"/>
    <cellStyle name="20% - 강조색3 2 22" xfId="6281" xr:uid="{00000000-0005-0000-0000-000096390000}"/>
    <cellStyle name="20% - 강조색3 2 23" xfId="6282" xr:uid="{00000000-0005-0000-0000-000097390000}"/>
    <cellStyle name="20% - 강조색3 2 24" xfId="6283" xr:uid="{00000000-0005-0000-0000-000098390000}"/>
    <cellStyle name="20% - 강조색3 2 25" xfId="6284" xr:uid="{00000000-0005-0000-0000-000099390000}"/>
    <cellStyle name="20% - 강조색3 2 26" xfId="6285" xr:uid="{00000000-0005-0000-0000-00009A390000}"/>
    <cellStyle name="20% - 강조색3 2 27" xfId="6286" xr:uid="{00000000-0005-0000-0000-00009B390000}"/>
    <cellStyle name="20% - 강조색3 2 28" xfId="6287" xr:uid="{00000000-0005-0000-0000-00009C390000}"/>
    <cellStyle name="20% - 강조색3 2 29" xfId="6288" xr:uid="{00000000-0005-0000-0000-00009D390000}"/>
    <cellStyle name="20% - 강조색3 2 3" xfId="6289" xr:uid="{00000000-0005-0000-0000-00009E390000}"/>
    <cellStyle name="20% - 강조색3 2 3 10" xfId="6290" xr:uid="{00000000-0005-0000-0000-00009F390000}"/>
    <cellStyle name="20% - 강조색3 2 3 11" xfId="6291" xr:uid="{00000000-0005-0000-0000-0000A0390000}"/>
    <cellStyle name="20% - 강조색3 2 3 12" xfId="6292" xr:uid="{00000000-0005-0000-0000-0000A1390000}"/>
    <cellStyle name="20% - 강조색3 2 3 13" xfId="6293" xr:uid="{00000000-0005-0000-0000-0000A2390000}"/>
    <cellStyle name="20% - 강조색3 2 3 14" xfId="6294" xr:uid="{00000000-0005-0000-0000-0000A3390000}"/>
    <cellStyle name="20% - 강조색3 2 3 15" xfId="6295" xr:uid="{00000000-0005-0000-0000-0000A4390000}"/>
    <cellStyle name="20% - 강조색3 2 3 16" xfId="6296" xr:uid="{00000000-0005-0000-0000-0000A5390000}"/>
    <cellStyle name="20% - 강조색3 2 3 17" xfId="6297" xr:uid="{00000000-0005-0000-0000-0000A6390000}"/>
    <cellStyle name="20% - 강조색3 2 3 18" xfId="6298" xr:uid="{00000000-0005-0000-0000-0000A7390000}"/>
    <cellStyle name="20% - 강조색3 2 3 19" xfId="6299" xr:uid="{00000000-0005-0000-0000-0000A8390000}"/>
    <cellStyle name="20% - 강조색3 2 3 2" xfId="6300" xr:uid="{00000000-0005-0000-0000-0000A9390000}"/>
    <cellStyle name="20% - 강조색3 2 3 20" xfId="6301" xr:uid="{00000000-0005-0000-0000-0000AA390000}"/>
    <cellStyle name="20% - 강조색3 2 3 21" xfId="6302" xr:uid="{00000000-0005-0000-0000-0000AB390000}"/>
    <cellStyle name="20% - 강조색3 2 3 3" xfId="6303" xr:uid="{00000000-0005-0000-0000-0000AC390000}"/>
    <cellStyle name="20% - 강조색3 2 3 4" xfId="6304" xr:uid="{00000000-0005-0000-0000-0000AD390000}"/>
    <cellStyle name="20% - 강조색3 2 3 5" xfId="6305" xr:uid="{00000000-0005-0000-0000-0000AE390000}"/>
    <cellStyle name="20% - 강조색3 2 3 6" xfId="6306" xr:uid="{00000000-0005-0000-0000-0000AF390000}"/>
    <cellStyle name="20% - 강조색3 2 3 7" xfId="6307" xr:uid="{00000000-0005-0000-0000-0000B0390000}"/>
    <cellStyle name="20% - 강조색3 2 3 8" xfId="6308" xr:uid="{00000000-0005-0000-0000-0000B1390000}"/>
    <cellStyle name="20% - 강조색3 2 3 9" xfId="6309" xr:uid="{00000000-0005-0000-0000-0000B2390000}"/>
    <cellStyle name="20% - 강조색3 2 30" xfId="6310" xr:uid="{00000000-0005-0000-0000-0000B3390000}"/>
    <cellStyle name="20% - 강조색3 2 31" xfId="6311" xr:uid="{00000000-0005-0000-0000-0000B4390000}"/>
    <cellStyle name="20% - 강조색3 2 32" xfId="19845" xr:uid="{00000000-0005-0000-0000-0000B5390000}"/>
    <cellStyle name="20% - 강조색3 2 32 2" xfId="29894" xr:uid="{00000000-0005-0000-0000-0000B6390000}"/>
    <cellStyle name="20% - 강조색3 2 4" xfId="6312" xr:uid="{00000000-0005-0000-0000-0000B7390000}"/>
    <cellStyle name="20% - 강조색3 2 4 10" xfId="6313" xr:uid="{00000000-0005-0000-0000-0000B8390000}"/>
    <cellStyle name="20% - 강조색3 2 4 11" xfId="6314" xr:uid="{00000000-0005-0000-0000-0000B9390000}"/>
    <cellStyle name="20% - 강조색3 2 4 12" xfId="6315" xr:uid="{00000000-0005-0000-0000-0000BA390000}"/>
    <cellStyle name="20% - 강조색3 2 4 13" xfId="6316" xr:uid="{00000000-0005-0000-0000-0000BB390000}"/>
    <cellStyle name="20% - 강조색3 2 4 14" xfId="6317" xr:uid="{00000000-0005-0000-0000-0000BC390000}"/>
    <cellStyle name="20% - 강조색3 2 4 15" xfId="6318" xr:uid="{00000000-0005-0000-0000-0000BD390000}"/>
    <cellStyle name="20% - 강조색3 2 4 16" xfId="6319" xr:uid="{00000000-0005-0000-0000-0000BE390000}"/>
    <cellStyle name="20% - 강조색3 2 4 17" xfId="6320" xr:uid="{00000000-0005-0000-0000-0000BF390000}"/>
    <cellStyle name="20% - 강조색3 2 4 18" xfId="6321" xr:uid="{00000000-0005-0000-0000-0000C0390000}"/>
    <cellStyle name="20% - 강조색3 2 4 19" xfId="6322" xr:uid="{00000000-0005-0000-0000-0000C1390000}"/>
    <cellStyle name="20% - 강조색3 2 4 2" xfId="6323" xr:uid="{00000000-0005-0000-0000-0000C2390000}"/>
    <cellStyle name="20% - 강조색3 2 4 20" xfId="6324" xr:uid="{00000000-0005-0000-0000-0000C3390000}"/>
    <cellStyle name="20% - 강조색3 2 4 3" xfId="6325" xr:uid="{00000000-0005-0000-0000-0000C4390000}"/>
    <cellStyle name="20% - 강조색3 2 4 4" xfId="6326" xr:uid="{00000000-0005-0000-0000-0000C5390000}"/>
    <cellStyle name="20% - 강조색3 2 4 5" xfId="6327" xr:uid="{00000000-0005-0000-0000-0000C6390000}"/>
    <cellStyle name="20% - 강조색3 2 4 6" xfId="6328" xr:uid="{00000000-0005-0000-0000-0000C7390000}"/>
    <cellStyle name="20% - 강조색3 2 4 7" xfId="6329" xr:uid="{00000000-0005-0000-0000-0000C8390000}"/>
    <cellStyle name="20% - 강조색3 2 4 8" xfId="6330" xr:uid="{00000000-0005-0000-0000-0000C9390000}"/>
    <cellStyle name="20% - 강조색3 2 4 9" xfId="6331" xr:uid="{00000000-0005-0000-0000-0000CA390000}"/>
    <cellStyle name="20% - 강조색3 2 5" xfId="6332" xr:uid="{00000000-0005-0000-0000-0000CB390000}"/>
    <cellStyle name="20% - 강조색3 2 6" xfId="6333" xr:uid="{00000000-0005-0000-0000-0000CC390000}"/>
    <cellStyle name="20% - 강조색3 2 7" xfId="6334" xr:uid="{00000000-0005-0000-0000-0000CD390000}"/>
    <cellStyle name="20% - 강조색3 2 7 2" xfId="6335" xr:uid="{00000000-0005-0000-0000-0000CE390000}"/>
    <cellStyle name="20% - 강조색3 2 8" xfId="6336" xr:uid="{00000000-0005-0000-0000-0000CF390000}"/>
    <cellStyle name="20% - 강조색3 2 9" xfId="6337" xr:uid="{00000000-0005-0000-0000-0000D0390000}"/>
    <cellStyle name="20% - 강조색3 3" xfId="6338" xr:uid="{00000000-0005-0000-0000-0000D1390000}"/>
    <cellStyle name="20% - 강조색3 3 10" xfId="6339" xr:uid="{00000000-0005-0000-0000-0000D2390000}"/>
    <cellStyle name="20% - 강조색3 3 11" xfId="6340" xr:uid="{00000000-0005-0000-0000-0000D3390000}"/>
    <cellStyle name="20% - 강조색3 3 12" xfId="6341" xr:uid="{00000000-0005-0000-0000-0000D4390000}"/>
    <cellStyle name="20% - 강조색3 3 13" xfId="6342" xr:uid="{00000000-0005-0000-0000-0000D5390000}"/>
    <cellStyle name="20% - 강조색3 3 14" xfId="6343" xr:uid="{00000000-0005-0000-0000-0000D6390000}"/>
    <cellStyle name="20% - 강조색3 3 15" xfId="6344" xr:uid="{00000000-0005-0000-0000-0000D7390000}"/>
    <cellStyle name="20% - 강조색3 3 16" xfId="6345" xr:uid="{00000000-0005-0000-0000-0000D8390000}"/>
    <cellStyle name="20% - 강조색3 3 17" xfId="6346" xr:uid="{00000000-0005-0000-0000-0000D9390000}"/>
    <cellStyle name="20% - 강조색3 3 18" xfId="6347" xr:uid="{00000000-0005-0000-0000-0000DA390000}"/>
    <cellStyle name="20% - 강조색3 3 19" xfId="6348" xr:uid="{00000000-0005-0000-0000-0000DB390000}"/>
    <cellStyle name="20% - 강조색3 3 2" xfId="6349" xr:uid="{00000000-0005-0000-0000-0000DC390000}"/>
    <cellStyle name="20% - 강조색3 3 2 10" xfId="6350" xr:uid="{00000000-0005-0000-0000-0000DD390000}"/>
    <cellStyle name="20% - 강조색3 3 2 11" xfId="6351" xr:uid="{00000000-0005-0000-0000-0000DE390000}"/>
    <cellStyle name="20% - 강조색3 3 2 12" xfId="6352" xr:uid="{00000000-0005-0000-0000-0000DF390000}"/>
    <cellStyle name="20% - 강조색3 3 2 13" xfId="6353" xr:uid="{00000000-0005-0000-0000-0000E0390000}"/>
    <cellStyle name="20% - 강조색3 3 2 14" xfId="6354" xr:uid="{00000000-0005-0000-0000-0000E1390000}"/>
    <cellStyle name="20% - 강조색3 3 2 15" xfId="6355" xr:uid="{00000000-0005-0000-0000-0000E2390000}"/>
    <cellStyle name="20% - 강조색3 3 2 16" xfId="6356" xr:uid="{00000000-0005-0000-0000-0000E3390000}"/>
    <cellStyle name="20% - 강조색3 3 2 17" xfId="6357" xr:uid="{00000000-0005-0000-0000-0000E4390000}"/>
    <cellStyle name="20% - 강조색3 3 2 18" xfId="6358" xr:uid="{00000000-0005-0000-0000-0000E5390000}"/>
    <cellStyle name="20% - 강조색3 3 2 19" xfId="6359" xr:uid="{00000000-0005-0000-0000-0000E6390000}"/>
    <cellStyle name="20% - 강조색3 3 2 2" xfId="6360" xr:uid="{00000000-0005-0000-0000-0000E7390000}"/>
    <cellStyle name="20% - 강조색3 3 2 20" xfId="6361" xr:uid="{00000000-0005-0000-0000-0000E8390000}"/>
    <cellStyle name="20% - 강조색3 3 2 21" xfId="6362" xr:uid="{00000000-0005-0000-0000-0000E9390000}"/>
    <cellStyle name="20% - 강조색3 3 2 3" xfId="6363" xr:uid="{00000000-0005-0000-0000-0000EA390000}"/>
    <cellStyle name="20% - 강조색3 3 2 4" xfId="6364" xr:uid="{00000000-0005-0000-0000-0000EB390000}"/>
    <cellStyle name="20% - 강조색3 3 2 5" xfId="6365" xr:uid="{00000000-0005-0000-0000-0000EC390000}"/>
    <cellStyle name="20% - 강조색3 3 2 6" xfId="6366" xr:uid="{00000000-0005-0000-0000-0000ED390000}"/>
    <cellStyle name="20% - 강조색3 3 2 7" xfId="6367" xr:uid="{00000000-0005-0000-0000-0000EE390000}"/>
    <cellStyle name="20% - 강조색3 3 2 8" xfId="6368" xr:uid="{00000000-0005-0000-0000-0000EF390000}"/>
    <cellStyle name="20% - 강조색3 3 2 9" xfId="6369" xr:uid="{00000000-0005-0000-0000-0000F0390000}"/>
    <cellStyle name="20% - 강조색3 3 20" xfId="6370" xr:uid="{00000000-0005-0000-0000-0000F1390000}"/>
    <cellStyle name="20% - 강조색3 3 21" xfId="6371" xr:uid="{00000000-0005-0000-0000-0000F2390000}"/>
    <cellStyle name="20% - 강조색3 3 22" xfId="6372" xr:uid="{00000000-0005-0000-0000-0000F3390000}"/>
    <cellStyle name="20% - 강조색3 3 23" xfId="6373" xr:uid="{00000000-0005-0000-0000-0000F4390000}"/>
    <cellStyle name="20% - 강조색3 3 24" xfId="6374" xr:uid="{00000000-0005-0000-0000-0000F5390000}"/>
    <cellStyle name="20% - 강조색3 3 25" xfId="6375" xr:uid="{00000000-0005-0000-0000-0000F6390000}"/>
    <cellStyle name="20% - 강조색3 3 26" xfId="6376" xr:uid="{00000000-0005-0000-0000-0000F7390000}"/>
    <cellStyle name="20% - 강조색3 3 27" xfId="6377" xr:uid="{00000000-0005-0000-0000-0000F8390000}"/>
    <cellStyle name="20% - 강조색3 3 28" xfId="6378" xr:uid="{00000000-0005-0000-0000-0000F9390000}"/>
    <cellStyle name="20% - 강조색3 3 29" xfId="6379" xr:uid="{00000000-0005-0000-0000-0000FA390000}"/>
    <cellStyle name="20% - 강조색3 3 3" xfId="6380" xr:uid="{00000000-0005-0000-0000-0000FB390000}"/>
    <cellStyle name="20% - 강조색3 3 3 10" xfId="6381" xr:uid="{00000000-0005-0000-0000-0000FC390000}"/>
    <cellStyle name="20% - 강조색3 3 3 11" xfId="6382" xr:uid="{00000000-0005-0000-0000-0000FD390000}"/>
    <cellStyle name="20% - 강조색3 3 3 12" xfId="6383" xr:uid="{00000000-0005-0000-0000-0000FE390000}"/>
    <cellStyle name="20% - 강조색3 3 3 13" xfId="6384" xr:uid="{00000000-0005-0000-0000-0000FF390000}"/>
    <cellStyle name="20% - 강조색3 3 3 14" xfId="6385" xr:uid="{00000000-0005-0000-0000-0000003A0000}"/>
    <cellStyle name="20% - 강조색3 3 3 15" xfId="6386" xr:uid="{00000000-0005-0000-0000-0000013A0000}"/>
    <cellStyle name="20% - 강조색3 3 3 16" xfId="6387" xr:uid="{00000000-0005-0000-0000-0000023A0000}"/>
    <cellStyle name="20% - 강조색3 3 3 17" xfId="6388" xr:uid="{00000000-0005-0000-0000-0000033A0000}"/>
    <cellStyle name="20% - 강조색3 3 3 18" xfId="6389" xr:uid="{00000000-0005-0000-0000-0000043A0000}"/>
    <cellStyle name="20% - 강조색3 3 3 19" xfId="6390" xr:uid="{00000000-0005-0000-0000-0000053A0000}"/>
    <cellStyle name="20% - 강조색3 3 3 2" xfId="6391" xr:uid="{00000000-0005-0000-0000-0000063A0000}"/>
    <cellStyle name="20% - 강조색3 3 3 20" xfId="6392" xr:uid="{00000000-0005-0000-0000-0000073A0000}"/>
    <cellStyle name="20% - 강조색3 3 3 21" xfId="6393" xr:uid="{00000000-0005-0000-0000-0000083A0000}"/>
    <cellStyle name="20% - 강조색3 3 3 3" xfId="6394" xr:uid="{00000000-0005-0000-0000-0000093A0000}"/>
    <cellStyle name="20% - 강조색3 3 3 4" xfId="6395" xr:uid="{00000000-0005-0000-0000-00000A3A0000}"/>
    <cellStyle name="20% - 강조색3 3 3 5" xfId="6396" xr:uid="{00000000-0005-0000-0000-00000B3A0000}"/>
    <cellStyle name="20% - 강조색3 3 3 6" xfId="6397" xr:uid="{00000000-0005-0000-0000-00000C3A0000}"/>
    <cellStyle name="20% - 강조색3 3 3 7" xfId="6398" xr:uid="{00000000-0005-0000-0000-00000D3A0000}"/>
    <cellStyle name="20% - 강조색3 3 3 8" xfId="6399" xr:uid="{00000000-0005-0000-0000-00000E3A0000}"/>
    <cellStyle name="20% - 강조색3 3 3 9" xfId="6400" xr:uid="{00000000-0005-0000-0000-00000F3A0000}"/>
    <cellStyle name="20% - 강조색3 3 30" xfId="6401" xr:uid="{00000000-0005-0000-0000-0000103A0000}"/>
    <cellStyle name="20% - 강조색3 3 31" xfId="6402" xr:uid="{00000000-0005-0000-0000-0000113A0000}"/>
    <cellStyle name="20% - 강조색3 3 32" xfId="6403" xr:uid="{00000000-0005-0000-0000-0000123A0000}"/>
    <cellStyle name="20% - 강조색3 3 4" xfId="6404" xr:uid="{00000000-0005-0000-0000-0000133A0000}"/>
    <cellStyle name="20% - 강조색3 3 4 10" xfId="6405" xr:uid="{00000000-0005-0000-0000-0000143A0000}"/>
    <cellStyle name="20% - 강조색3 3 4 11" xfId="6406" xr:uid="{00000000-0005-0000-0000-0000153A0000}"/>
    <cellStyle name="20% - 강조색3 3 4 12" xfId="6407" xr:uid="{00000000-0005-0000-0000-0000163A0000}"/>
    <cellStyle name="20% - 강조색3 3 4 13" xfId="6408" xr:uid="{00000000-0005-0000-0000-0000173A0000}"/>
    <cellStyle name="20% - 강조색3 3 4 14" xfId="6409" xr:uid="{00000000-0005-0000-0000-0000183A0000}"/>
    <cellStyle name="20% - 강조색3 3 4 15" xfId="6410" xr:uid="{00000000-0005-0000-0000-0000193A0000}"/>
    <cellStyle name="20% - 강조색3 3 4 16" xfId="6411" xr:uid="{00000000-0005-0000-0000-00001A3A0000}"/>
    <cellStyle name="20% - 강조색3 3 4 17" xfId="6412" xr:uid="{00000000-0005-0000-0000-00001B3A0000}"/>
    <cellStyle name="20% - 강조색3 3 4 18" xfId="6413" xr:uid="{00000000-0005-0000-0000-00001C3A0000}"/>
    <cellStyle name="20% - 강조색3 3 4 19" xfId="6414" xr:uid="{00000000-0005-0000-0000-00001D3A0000}"/>
    <cellStyle name="20% - 강조색3 3 4 2" xfId="6415" xr:uid="{00000000-0005-0000-0000-00001E3A0000}"/>
    <cellStyle name="20% - 강조색3 3 4 20" xfId="6416" xr:uid="{00000000-0005-0000-0000-00001F3A0000}"/>
    <cellStyle name="20% - 강조색3 3 4 3" xfId="6417" xr:uid="{00000000-0005-0000-0000-0000203A0000}"/>
    <cellStyle name="20% - 강조색3 3 4 4" xfId="6418" xr:uid="{00000000-0005-0000-0000-0000213A0000}"/>
    <cellStyle name="20% - 강조색3 3 4 5" xfId="6419" xr:uid="{00000000-0005-0000-0000-0000223A0000}"/>
    <cellStyle name="20% - 강조색3 3 4 6" xfId="6420" xr:uid="{00000000-0005-0000-0000-0000233A0000}"/>
    <cellStyle name="20% - 강조색3 3 4 7" xfId="6421" xr:uid="{00000000-0005-0000-0000-0000243A0000}"/>
    <cellStyle name="20% - 강조색3 3 4 8" xfId="6422" xr:uid="{00000000-0005-0000-0000-0000253A0000}"/>
    <cellStyle name="20% - 강조색3 3 4 9" xfId="6423" xr:uid="{00000000-0005-0000-0000-0000263A0000}"/>
    <cellStyle name="20% - 강조색3 3 5" xfId="6424" xr:uid="{00000000-0005-0000-0000-0000273A0000}"/>
    <cellStyle name="20% - 강조색3 3 6" xfId="6425" xr:uid="{00000000-0005-0000-0000-0000283A0000}"/>
    <cellStyle name="20% - 강조색3 3 7" xfId="6426" xr:uid="{00000000-0005-0000-0000-0000293A0000}"/>
    <cellStyle name="20% - 강조색3 3 8" xfId="6427" xr:uid="{00000000-0005-0000-0000-00002A3A0000}"/>
    <cellStyle name="20% - 강조색3 3 9" xfId="6428" xr:uid="{00000000-0005-0000-0000-00002B3A0000}"/>
    <cellStyle name="20% - 강조색3 4" xfId="6429" xr:uid="{00000000-0005-0000-0000-00002C3A0000}"/>
    <cellStyle name="20% - 강조색3 4 10" xfId="6430" xr:uid="{00000000-0005-0000-0000-00002D3A0000}"/>
    <cellStyle name="20% - 강조색3 4 2" xfId="6431" xr:uid="{00000000-0005-0000-0000-00002E3A0000}"/>
    <cellStyle name="20% - 강조색3 4 2 2" xfId="6432" xr:uid="{00000000-0005-0000-0000-00002F3A0000}"/>
    <cellStyle name="20% - 강조색3 4 3" xfId="6433" xr:uid="{00000000-0005-0000-0000-0000303A0000}"/>
    <cellStyle name="20% - 강조색3 4 4" xfId="6434" xr:uid="{00000000-0005-0000-0000-0000313A0000}"/>
    <cellStyle name="20% - 강조색3 4 5" xfId="6435" xr:uid="{00000000-0005-0000-0000-0000323A0000}"/>
    <cellStyle name="20% - 강조색3 4 6" xfId="6436" xr:uid="{00000000-0005-0000-0000-0000333A0000}"/>
    <cellStyle name="20% - 강조색3 4 7" xfId="6437" xr:uid="{00000000-0005-0000-0000-0000343A0000}"/>
    <cellStyle name="20% - 강조색3 4 8" xfId="6438" xr:uid="{00000000-0005-0000-0000-0000353A0000}"/>
    <cellStyle name="20% - 강조색3 4 9" xfId="6439" xr:uid="{00000000-0005-0000-0000-0000363A0000}"/>
    <cellStyle name="20% - 강조색3 5" xfId="6440" xr:uid="{00000000-0005-0000-0000-0000373A0000}"/>
    <cellStyle name="20% - 강조색3 5 2" xfId="6441" xr:uid="{00000000-0005-0000-0000-0000383A0000}"/>
    <cellStyle name="20% - 강조색3 5 3" xfId="6442" xr:uid="{00000000-0005-0000-0000-0000393A0000}"/>
    <cellStyle name="20% - 강조색3 5 4" xfId="6443" xr:uid="{00000000-0005-0000-0000-00003A3A0000}"/>
    <cellStyle name="20% - 강조색3 6" xfId="6444" xr:uid="{00000000-0005-0000-0000-00003B3A0000}"/>
    <cellStyle name="20% - 강조색3 6 2" xfId="6445" xr:uid="{00000000-0005-0000-0000-00003C3A0000}"/>
    <cellStyle name="20% - 강조색3 6 3" xfId="6446" xr:uid="{00000000-0005-0000-0000-00003D3A0000}"/>
    <cellStyle name="20% - 강조색3 7" xfId="6447" xr:uid="{00000000-0005-0000-0000-00003E3A0000}"/>
    <cellStyle name="20% - 강조색3 7 2" xfId="6448" xr:uid="{00000000-0005-0000-0000-00003F3A0000}"/>
    <cellStyle name="20% - 강조색3 7 3" xfId="6449" xr:uid="{00000000-0005-0000-0000-0000403A0000}"/>
    <cellStyle name="20% - 강조색3 8" xfId="6450" xr:uid="{00000000-0005-0000-0000-0000413A0000}"/>
    <cellStyle name="20% - 강조색3 8 2" xfId="6451" xr:uid="{00000000-0005-0000-0000-0000423A0000}"/>
    <cellStyle name="20% - 강조색3 8 3" xfId="6452" xr:uid="{00000000-0005-0000-0000-0000433A0000}"/>
    <cellStyle name="20% - 강조색3 9" xfId="6453" xr:uid="{00000000-0005-0000-0000-0000443A0000}"/>
    <cellStyle name="20% - 강조색4" xfId="30" builtinId="42" customBuiltin="1"/>
    <cellStyle name="20% - 강조색4 10" xfId="6454" xr:uid="{00000000-0005-0000-0000-0000463A0000}"/>
    <cellStyle name="20% - 강조색4 11" xfId="6455" xr:uid="{00000000-0005-0000-0000-0000473A0000}"/>
    <cellStyle name="20% - 강조색4 12" xfId="6456" xr:uid="{00000000-0005-0000-0000-0000483A0000}"/>
    <cellStyle name="20% - 강조색4 13" xfId="6457" xr:uid="{00000000-0005-0000-0000-0000493A0000}"/>
    <cellStyle name="20% - 강조색4 13 2" xfId="6458" xr:uid="{00000000-0005-0000-0000-00004A3A0000}"/>
    <cellStyle name="20% - 강조색4 13 2 2" xfId="19312" xr:uid="{00000000-0005-0000-0000-00004B3A0000}"/>
    <cellStyle name="20% - 강조색4 13 2 2 2" xfId="20823" xr:uid="{00000000-0005-0000-0000-00004C3A0000}"/>
    <cellStyle name="20% - 강조색4 13 2 2 2 2" xfId="30865" xr:uid="{00000000-0005-0000-0000-00004D3A0000}"/>
    <cellStyle name="20% - 강조색4 13 2 2 3" xfId="29379" xr:uid="{00000000-0005-0000-0000-00004E3A0000}"/>
    <cellStyle name="20% - 강조색4 13 2 3" xfId="19558" xr:uid="{00000000-0005-0000-0000-00004F3A0000}"/>
    <cellStyle name="20% - 강조색4 13 2 3 2" xfId="21069" xr:uid="{00000000-0005-0000-0000-0000503A0000}"/>
    <cellStyle name="20% - 강조색4 13 2 3 2 2" xfId="31111" xr:uid="{00000000-0005-0000-0000-0000513A0000}"/>
    <cellStyle name="20% - 강조색4 13 2 3 3" xfId="29625" xr:uid="{00000000-0005-0000-0000-0000523A0000}"/>
    <cellStyle name="20% - 강조색4 13 2 4" xfId="19899" xr:uid="{00000000-0005-0000-0000-0000533A0000}"/>
    <cellStyle name="20% - 강조색4 13 2 4 2" xfId="29941" xr:uid="{00000000-0005-0000-0000-0000543A0000}"/>
    <cellStyle name="20% - 강조색4 13 2 5" xfId="24283" xr:uid="{00000000-0005-0000-0000-0000553A0000}"/>
    <cellStyle name="20% - 강조색4 14" xfId="6459" xr:uid="{00000000-0005-0000-0000-0000563A0000}"/>
    <cellStyle name="20% - 강조색4 14 2" xfId="6460" xr:uid="{00000000-0005-0000-0000-0000573A0000}"/>
    <cellStyle name="20% - 강조색4 14 2 2" xfId="19313" xr:uid="{00000000-0005-0000-0000-0000583A0000}"/>
    <cellStyle name="20% - 강조색4 14 2 2 2" xfId="20824" xr:uid="{00000000-0005-0000-0000-0000593A0000}"/>
    <cellStyle name="20% - 강조색4 14 2 2 2 2" xfId="30866" xr:uid="{00000000-0005-0000-0000-00005A3A0000}"/>
    <cellStyle name="20% - 강조색4 14 2 2 3" xfId="29380" xr:uid="{00000000-0005-0000-0000-00005B3A0000}"/>
    <cellStyle name="20% - 강조색4 14 2 3" xfId="19559" xr:uid="{00000000-0005-0000-0000-00005C3A0000}"/>
    <cellStyle name="20% - 강조색4 14 2 3 2" xfId="21070" xr:uid="{00000000-0005-0000-0000-00005D3A0000}"/>
    <cellStyle name="20% - 강조색4 14 2 3 2 2" xfId="31112" xr:uid="{00000000-0005-0000-0000-00005E3A0000}"/>
    <cellStyle name="20% - 강조색4 14 2 3 3" xfId="29626" xr:uid="{00000000-0005-0000-0000-00005F3A0000}"/>
    <cellStyle name="20% - 강조색4 14 2 4" xfId="19900" xr:uid="{00000000-0005-0000-0000-0000603A0000}"/>
    <cellStyle name="20% - 강조색4 14 2 4 2" xfId="29942" xr:uid="{00000000-0005-0000-0000-0000613A0000}"/>
    <cellStyle name="20% - 강조색4 14 2 5" xfId="24284" xr:uid="{00000000-0005-0000-0000-0000623A0000}"/>
    <cellStyle name="20% - 강조색4 15" xfId="19804" xr:uid="{00000000-0005-0000-0000-0000633A0000}"/>
    <cellStyle name="20% - 강조색4 15 2" xfId="29870" xr:uid="{00000000-0005-0000-0000-0000643A0000}"/>
    <cellStyle name="20% - 강조색4 16" xfId="19868" xr:uid="{00000000-0005-0000-0000-0000653A0000}"/>
    <cellStyle name="20% - 강조색4 16 2" xfId="29910" xr:uid="{00000000-0005-0000-0000-0000663A0000}"/>
    <cellStyle name="20% - 강조색4 17" xfId="21362" xr:uid="{00000000-0005-0000-0000-0000673A0000}"/>
    <cellStyle name="20% - 강조색4 18" xfId="33449" xr:uid="{00000000-0005-0000-0000-0000683A0000}"/>
    <cellStyle name="20% - 강조색4 2" xfId="6461" xr:uid="{00000000-0005-0000-0000-0000693A0000}"/>
    <cellStyle name="20% - 강조색4 2 10" xfId="6462" xr:uid="{00000000-0005-0000-0000-00006A3A0000}"/>
    <cellStyle name="20% - 강조색4 2 11" xfId="6463" xr:uid="{00000000-0005-0000-0000-00006B3A0000}"/>
    <cellStyle name="20% - 강조색4 2 12" xfId="6464" xr:uid="{00000000-0005-0000-0000-00006C3A0000}"/>
    <cellStyle name="20% - 강조색4 2 13" xfId="6465" xr:uid="{00000000-0005-0000-0000-00006D3A0000}"/>
    <cellStyle name="20% - 강조색4 2 14" xfId="6466" xr:uid="{00000000-0005-0000-0000-00006E3A0000}"/>
    <cellStyle name="20% - 강조색4 2 15" xfId="6467" xr:uid="{00000000-0005-0000-0000-00006F3A0000}"/>
    <cellStyle name="20% - 강조색4 2 16" xfId="6468" xr:uid="{00000000-0005-0000-0000-0000703A0000}"/>
    <cellStyle name="20% - 강조색4 2 17" xfId="6469" xr:uid="{00000000-0005-0000-0000-0000713A0000}"/>
    <cellStyle name="20% - 강조색4 2 18" xfId="6470" xr:uid="{00000000-0005-0000-0000-0000723A0000}"/>
    <cellStyle name="20% - 강조색4 2 19" xfId="6471" xr:uid="{00000000-0005-0000-0000-0000733A0000}"/>
    <cellStyle name="20% - 강조색4 2 2" xfId="6472" xr:uid="{00000000-0005-0000-0000-0000743A0000}"/>
    <cellStyle name="20% - 강조색4 2 2 10" xfId="6473" xr:uid="{00000000-0005-0000-0000-0000753A0000}"/>
    <cellStyle name="20% - 강조색4 2 2 11" xfId="6474" xr:uid="{00000000-0005-0000-0000-0000763A0000}"/>
    <cellStyle name="20% - 강조색4 2 2 12" xfId="6475" xr:uid="{00000000-0005-0000-0000-0000773A0000}"/>
    <cellStyle name="20% - 강조색4 2 2 13" xfId="6476" xr:uid="{00000000-0005-0000-0000-0000783A0000}"/>
    <cellStyle name="20% - 강조색4 2 2 14" xfId="6477" xr:uid="{00000000-0005-0000-0000-0000793A0000}"/>
    <cellStyle name="20% - 강조색4 2 2 15" xfId="6478" xr:uid="{00000000-0005-0000-0000-00007A3A0000}"/>
    <cellStyle name="20% - 강조색4 2 2 16" xfId="6479" xr:uid="{00000000-0005-0000-0000-00007B3A0000}"/>
    <cellStyle name="20% - 강조색4 2 2 17" xfId="6480" xr:uid="{00000000-0005-0000-0000-00007C3A0000}"/>
    <cellStyle name="20% - 강조색4 2 2 18" xfId="6481" xr:uid="{00000000-0005-0000-0000-00007D3A0000}"/>
    <cellStyle name="20% - 강조색4 2 2 19" xfId="6482" xr:uid="{00000000-0005-0000-0000-00007E3A0000}"/>
    <cellStyle name="20% - 강조색4 2 2 2" xfId="6483" xr:uid="{00000000-0005-0000-0000-00007F3A0000}"/>
    <cellStyle name="20% - 강조색4 2 2 20" xfId="6484" xr:uid="{00000000-0005-0000-0000-0000803A0000}"/>
    <cellStyle name="20% - 강조색4 2 2 21" xfId="6485" xr:uid="{00000000-0005-0000-0000-0000813A0000}"/>
    <cellStyle name="20% - 강조색4 2 2 22" xfId="6486" xr:uid="{00000000-0005-0000-0000-0000823A0000}"/>
    <cellStyle name="20% - 강조색4 2 2 23" xfId="6487" xr:uid="{00000000-0005-0000-0000-0000833A0000}"/>
    <cellStyle name="20% - 강조색4 2 2 3" xfId="6488" xr:uid="{00000000-0005-0000-0000-0000843A0000}"/>
    <cellStyle name="20% - 강조색4 2 2 4" xfId="6489" xr:uid="{00000000-0005-0000-0000-0000853A0000}"/>
    <cellStyle name="20% - 강조색4 2 2 5" xfId="6490" xr:uid="{00000000-0005-0000-0000-0000863A0000}"/>
    <cellStyle name="20% - 강조색4 2 2 6" xfId="6491" xr:uid="{00000000-0005-0000-0000-0000873A0000}"/>
    <cellStyle name="20% - 강조색4 2 2 7" xfId="6492" xr:uid="{00000000-0005-0000-0000-0000883A0000}"/>
    <cellStyle name="20% - 강조색4 2 2 8" xfId="6493" xr:uid="{00000000-0005-0000-0000-0000893A0000}"/>
    <cellStyle name="20% - 강조색4 2 2 9" xfId="6494" xr:uid="{00000000-0005-0000-0000-00008A3A0000}"/>
    <cellStyle name="20% - 강조색4 2 20" xfId="6495" xr:uid="{00000000-0005-0000-0000-00008B3A0000}"/>
    <cellStyle name="20% - 강조색4 2 21" xfId="6496" xr:uid="{00000000-0005-0000-0000-00008C3A0000}"/>
    <cellStyle name="20% - 강조색4 2 22" xfId="6497" xr:uid="{00000000-0005-0000-0000-00008D3A0000}"/>
    <cellStyle name="20% - 강조색4 2 23" xfId="6498" xr:uid="{00000000-0005-0000-0000-00008E3A0000}"/>
    <cellStyle name="20% - 강조색4 2 24" xfId="6499" xr:uid="{00000000-0005-0000-0000-00008F3A0000}"/>
    <cellStyle name="20% - 강조색4 2 25" xfId="6500" xr:uid="{00000000-0005-0000-0000-0000903A0000}"/>
    <cellStyle name="20% - 강조색4 2 26" xfId="6501" xr:uid="{00000000-0005-0000-0000-0000913A0000}"/>
    <cellStyle name="20% - 강조색4 2 27" xfId="6502" xr:uid="{00000000-0005-0000-0000-0000923A0000}"/>
    <cellStyle name="20% - 강조색4 2 28" xfId="6503" xr:uid="{00000000-0005-0000-0000-0000933A0000}"/>
    <cellStyle name="20% - 강조색4 2 29" xfId="6504" xr:uid="{00000000-0005-0000-0000-0000943A0000}"/>
    <cellStyle name="20% - 강조색4 2 3" xfId="6505" xr:uid="{00000000-0005-0000-0000-0000953A0000}"/>
    <cellStyle name="20% - 강조색4 2 3 10" xfId="6506" xr:uid="{00000000-0005-0000-0000-0000963A0000}"/>
    <cellStyle name="20% - 강조색4 2 3 11" xfId="6507" xr:uid="{00000000-0005-0000-0000-0000973A0000}"/>
    <cellStyle name="20% - 강조색4 2 3 12" xfId="6508" xr:uid="{00000000-0005-0000-0000-0000983A0000}"/>
    <cellStyle name="20% - 강조색4 2 3 13" xfId="6509" xr:uid="{00000000-0005-0000-0000-0000993A0000}"/>
    <cellStyle name="20% - 강조색4 2 3 14" xfId="6510" xr:uid="{00000000-0005-0000-0000-00009A3A0000}"/>
    <cellStyle name="20% - 강조색4 2 3 15" xfId="6511" xr:uid="{00000000-0005-0000-0000-00009B3A0000}"/>
    <cellStyle name="20% - 강조색4 2 3 16" xfId="6512" xr:uid="{00000000-0005-0000-0000-00009C3A0000}"/>
    <cellStyle name="20% - 강조색4 2 3 17" xfId="6513" xr:uid="{00000000-0005-0000-0000-00009D3A0000}"/>
    <cellStyle name="20% - 강조색4 2 3 18" xfId="6514" xr:uid="{00000000-0005-0000-0000-00009E3A0000}"/>
    <cellStyle name="20% - 강조색4 2 3 19" xfId="6515" xr:uid="{00000000-0005-0000-0000-00009F3A0000}"/>
    <cellStyle name="20% - 강조색4 2 3 2" xfId="6516" xr:uid="{00000000-0005-0000-0000-0000A03A0000}"/>
    <cellStyle name="20% - 강조색4 2 3 20" xfId="6517" xr:uid="{00000000-0005-0000-0000-0000A13A0000}"/>
    <cellStyle name="20% - 강조색4 2 3 21" xfId="6518" xr:uid="{00000000-0005-0000-0000-0000A23A0000}"/>
    <cellStyle name="20% - 강조색4 2 3 3" xfId="6519" xr:uid="{00000000-0005-0000-0000-0000A33A0000}"/>
    <cellStyle name="20% - 강조색4 2 3 4" xfId="6520" xr:uid="{00000000-0005-0000-0000-0000A43A0000}"/>
    <cellStyle name="20% - 강조색4 2 3 5" xfId="6521" xr:uid="{00000000-0005-0000-0000-0000A53A0000}"/>
    <cellStyle name="20% - 강조색4 2 3 6" xfId="6522" xr:uid="{00000000-0005-0000-0000-0000A63A0000}"/>
    <cellStyle name="20% - 강조색4 2 3 7" xfId="6523" xr:uid="{00000000-0005-0000-0000-0000A73A0000}"/>
    <cellStyle name="20% - 강조색4 2 3 8" xfId="6524" xr:uid="{00000000-0005-0000-0000-0000A83A0000}"/>
    <cellStyle name="20% - 강조색4 2 3 9" xfId="6525" xr:uid="{00000000-0005-0000-0000-0000A93A0000}"/>
    <cellStyle name="20% - 강조색4 2 30" xfId="6526" xr:uid="{00000000-0005-0000-0000-0000AA3A0000}"/>
    <cellStyle name="20% - 강조색4 2 31" xfId="6527" xr:uid="{00000000-0005-0000-0000-0000AB3A0000}"/>
    <cellStyle name="20% - 강조색4 2 32" xfId="19849" xr:uid="{00000000-0005-0000-0000-0000AC3A0000}"/>
    <cellStyle name="20% - 강조색4 2 32 2" xfId="29896" xr:uid="{00000000-0005-0000-0000-0000AD3A0000}"/>
    <cellStyle name="20% - 강조색4 2 4" xfId="6528" xr:uid="{00000000-0005-0000-0000-0000AE3A0000}"/>
    <cellStyle name="20% - 강조색4 2 4 10" xfId="6529" xr:uid="{00000000-0005-0000-0000-0000AF3A0000}"/>
    <cellStyle name="20% - 강조색4 2 4 11" xfId="6530" xr:uid="{00000000-0005-0000-0000-0000B03A0000}"/>
    <cellStyle name="20% - 강조색4 2 4 12" xfId="6531" xr:uid="{00000000-0005-0000-0000-0000B13A0000}"/>
    <cellStyle name="20% - 강조색4 2 4 13" xfId="6532" xr:uid="{00000000-0005-0000-0000-0000B23A0000}"/>
    <cellStyle name="20% - 강조색4 2 4 14" xfId="6533" xr:uid="{00000000-0005-0000-0000-0000B33A0000}"/>
    <cellStyle name="20% - 강조색4 2 4 15" xfId="6534" xr:uid="{00000000-0005-0000-0000-0000B43A0000}"/>
    <cellStyle name="20% - 강조색4 2 4 16" xfId="6535" xr:uid="{00000000-0005-0000-0000-0000B53A0000}"/>
    <cellStyle name="20% - 강조색4 2 4 17" xfId="6536" xr:uid="{00000000-0005-0000-0000-0000B63A0000}"/>
    <cellStyle name="20% - 강조색4 2 4 18" xfId="6537" xr:uid="{00000000-0005-0000-0000-0000B73A0000}"/>
    <cellStyle name="20% - 강조색4 2 4 19" xfId="6538" xr:uid="{00000000-0005-0000-0000-0000B83A0000}"/>
    <cellStyle name="20% - 강조색4 2 4 2" xfId="6539" xr:uid="{00000000-0005-0000-0000-0000B93A0000}"/>
    <cellStyle name="20% - 강조색4 2 4 20" xfId="6540" xr:uid="{00000000-0005-0000-0000-0000BA3A0000}"/>
    <cellStyle name="20% - 강조색4 2 4 3" xfId="6541" xr:uid="{00000000-0005-0000-0000-0000BB3A0000}"/>
    <cellStyle name="20% - 강조색4 2 4 4" xfId="6542" xr:uid="{00000000-0005-0000-0000-0000BC3A0000}"/>
    <cellStyle name="20% - 강조색4 2 4 5" xfId="6543" xr:uid="{00000000-0005-0000-0000-0000BD3A0000}"/>
    <cellStyle name="20% - 강조색4 2 4 6" xfId="6544" xr:uid="{00000000-0005-0000-0000-0000BE3A0000}"/>
    <cellStyle name="20% - 강조색4 2 4 7" xfId="6545" xr:uid="{00000000-0005-0000-0000-0000BF3A0000}"/>
    <cellStyle name="20% - 강조색4 2 4 8" xfId="6546" xr:uid="{00000000-0005-0000-0000-0000C03A0000}"/>
    <cellStyle name="20% - 강조색4 2 4 9" xfId="6547" xr:uid="{00000000-0005-0000-0000-0000C13A0000}"/>
    <cellStyle name="20% - 강조색4 2 5" xfId="6548" xr:uid="{00000000-0005-0000-0000-0000C23A0000}"/>
    <cellStyle name="20% - 강조색4 2 6" xfId="6549" xr:uid="{00000000-0005-0000-0000-0000C33A0000}"/>
    <cellStyle name="20% - 강조색4 2 7" xfId="6550" xr:uid="{00000000-0005-0000-0000-0000C43A0000}"/>
    <cellStyle name="20% - 강조색4 2 7 2" xfId="6551" xr:uid="{00000000-0005-0000-0000-0000C53A0000}"/>
    <cellStyle name="20% - 강조색4 2 8" xfId="6552" xr:uid="{00000000-0005-0000-0000-0000C63A0000}"/>
    <cellStyle name="20% - 강조색4 2 9" xfId="6553" xr:uid="{00000000-0005-0000-0000-0000C73A0000}"/>
    <cellStyle name="20% - 강조색4 3" xfId="6554" xr:uid="{00000000-0005-0000-0000-0000C83A0000}"/>
    <cellStyle name="20% - 강조색4 3 10" xfId="6555" xr:uid="{00000000-0005-0000-0000-0000C93A0000}"/>
    <cellStyle name="20% - 강조색4 3 11" xfId="6556" xr:uid="{00000000-0005-0000-0000-0000CA3A0000}"/>
    <cellStyle name="20% - 강조색4 3 12" xfId="6557" xr:uid="{00000000-0005-0000-0000-0000CB3A0000}"/>
    <cellStyle name="20% - 강조색4 3 13" xfId="6558" xr:uid="{00000000-0005-0000-0000-0000CC3A0000}"/>
    <cellStyle name="20% - 강조색4 3 14" xfId="6559" xr:uid="{00000000-0005-0000-0000-0000CD3A0000}"/>
    <cellStyle name="20% - 강조색4 3 15" xfId="6560" xr:uid="{00000000-0005-0000-0000-0000CE3A0000}"/>
    <cellStyle name="20% - 강조색4 3 16" xfId="6561" xr:uid="{00000000-0005-0000-0000-0000CF3A0000}"/>
    <cellStyle name="20% - 강조색4 3 17" xfId="6562" xr:uid="{00000000-0005-0000-0000-0000D03A0000}"/>
    <cellStyle name="20% - 강조색4 3 18" xfId="6563" xr:uid="{00000000-0005-0000-0000-0000D13A0000}"/>
    <cellStyle name="20% - 강조색4 3 19" xfId="6564" xr:uid="{00000000-0005-0000-0000-0000D23A0000}"/>
    <cellStyle name="20% - 강조색4 3 2" xfId="6565" xr:uid="{00000000-0005-0000-0000-0000D33A0000}"/>
    <cellStyle name="20% - 강조색4 3 2 10" xfId="6566" xr:uid="{00000000-0005-0000-0000-0000D43A0000}"/>
    <cellStyle name="20% - 강조색4 3 2 11" xfId="6567" xr:uid="{00000000-0005-0000-0000-0000D53A0000}"/>
    <cellStyle name="20% - 강조색4 3 2 12" xfId="6568" xr:uid="{00000000-0005-0000-0000-0000D63A0000}"/>
    <cellStyle name="20% - 강조색4 3 2 13" xfId="6569" xr:uid="{00000000-0005-0000-0000-0000D73A0000}"/>
    <cellStyle name="20% - 강조색4 3 2 14" xfId="6570" xr:uid="{00000000-0005-0000-0000-0000D83A0000}"/>
    <cellStyle name="20% - 강조색4 3 2 15" xfId="6571" xr:uid="{00000000-0005-0000-0000-0000D93A0000}"/>
    <cellStyle name="20% - 강조색4 3 2 16" xfId="6572" xr:uid="{00000000-0005-0000-0000-0000DA3A0000}"/>
    <cellStyle name="20% - 강조색4 3 2 17" xfId="6573" xr:uid="{00000000-0005-0000-0000-0000DB3A0000}"/>
    <cellStyle name="20% - 강조색4 3 2 18" xfId="6574" xr:uid="{00000000-0005-0000-0000-0000DC3A0000}"/>
    <cellStyle name="20% - 강조색4 3 2 19" xfId="6575" xr:uid="{00000000-0005-0000-0000-0000DD3A0000}"/>
    <cellStyle name="20% - 강조색4 3 2 2" xfId="6576" xr:uid="{00000000-0005-0000-0000-0000DE3A0000}"/>
    <cellStyle name="20% - 강조색4 3 2 20" xfId="6577" xr:uid="{00000000-0005-0000-0000-0000DF3A0000}"/>
    <cellStyle name="20% - 강조색4 3 2 21" xfId="6578" xr:uid="{00000000-0005-0000-0000-0000E03A0000}"/>
    <cellStyle name="20% - 강조색4 3 2 3" xfId="6579" xr:uid="{00000000-0005-0000-0000-0000E13A0000}"/>
    <cellStyle name="20% - 강조색4 3 2 4" xfId="6580" xr:uid="{00000000-0005-0000-0000-0000E23A0000}"/>
    <cellStyle name="20% - 강조색4 3 2 5" xfId="6581" xr:uid="{00000000-0005-0000-0000-0000E33A0000}"/>
    <cellStyle name="20% - 강조색4 3 2 6" xfId="6582" xr:uid="{00000000-0005-0000-0000-0000E43A0000}"/>
    <cellStyle name="20% - 강조색4 3 2 7" xfId="6583" xr:uid="{00000000-0005-0000-0000-0000E53A0000}"/>
    <cellStyle name="20% - 강조색4 3 2 8" xfId="6584" xr:uid="{00000000-0005-0000-0000-0000E63A0000}"/>
    <cellStyle name="20% - 강조색4 3 2 9" xfId="6585" xr:uid="{00000000-0005-0000-0000-0000E73A0000}"/>
    <cellStyle name="20% - 강조색4 3 20" xfId="6586" xr:uid="{00000000-0005-0000-0000-0000E83A0000}"/>
    <cellStyle name="20% - 강조색4 3 21" xfId="6587" xr:uid="{00000000-0005-0000-0000-0000E93A0000}"/>
    <cellStyle name="20% - 강조색4 3 22" xfId="6588" xr:uid="{00000000-0005-0000-0000-0000EA3A0000}"/>
    <cellStyle name="20% - 강조색4 3 23" xfId="6589" xr:uid="{00000000-0005-0000-0000-0000EB3A0000}"/>
    <cellStyle name="20% - 강조색4 3 24" xfId="6590" xr:uid="{00000000-0005-0000-0000-0000EC3A0000}"/>
    <cellStyle name="20% - 강조색4 3 25" xfId="6591" xr:uid="{00000000-0005-0000-0000-0000ED3A0000}"/>
    <cellStyle name="20% - 강조색4 3 26" xfId="6592" xr:uid="{00000000-0005-0000-0000-0000EE3A0000}"/>
    <cellStyle name="20% - 강조색4 3 27" xfId="6593" xr:uid="{00000000-0005-0000-0000-0000EF3A0000}"/>
    <cellStyle name="20% - 강조색4 3 28" xfId="6594" xr:uid="{00000000-0005-0000-0000-0000F03A0000}"/>
    <cellStyle name="20% - 강조색4 3 29" xfId="6595" xr:uid="{00000000-0005-0000-0000-0000F13A0000}"/>
    <cellStyle name="20% - 강조색4 3 3" xfId="6596" xr:uid="{00000000-0005-0000-0000-0000F23A0000}"/>
    <cellStyle name="20% - 강조색4 3 3 10" xfId="6597" xr:uid="{00000000-0005-0000-0000-0000F33A0000}"/>
    <cellStyle name="20% - 강조색4 3 3 11" xfId="6598" xr:uid="{00000000-0005-0000-0000-0000F43A0000}"/>
    <cellStyle name="20% - 강조색4 3 3 12" xfId="6599" xr:uid="{00000000-0005-0000-0000-0000F53A0000}"/>
    <cellStyle name="20% - 강조색4 3 3 13" xfId="6600" xr:uid="{00000000-0005-0000-0000-0000F63A0000}"/>
    <cellStyle name="20% - 강조색4 3 3 14" xfId="6601" xr:uid="{00000000-0005-0000-0000-0000F73A0000}"/>
    <cellStyle name="20% - 강조색4 3 3 15" xfId="6602" xr:uid="{00000000-0005-0000-0000-0000F83A0000}"/>
    <cellStyle name="20% - 강조색4 3 3 16" xfId="6603" xr:uid="{00000000-0005-0000-0000-0000F93A0000}"/>
    <cellStyle name="20% - 강조색4 3 3 17" xfId="6604" xr:uid="{00000000-0005-0000-0000-0000FA3A0000}"/>
    <cellStyle name="20% - 강조색4 3 3 18" xfId="6605" xr:uid="{00000000-0005-0000-0000-0000FB3A0000}"/>
    <cellStyle name="20% - 강조색4 3 3 19" xfId="6606" xr:uid="{00000000-0005-0000-0000-0000FC3A0000}"/>
    <cellStyle name="20% - 강조색4 3 3 2" xfId="6607" xr:uid="{00000000-0005-0000-0000-0000FD3A0000}"/>
    <cellStyle name="20% - 강조색4 3 3 20" xfId="6608" xr:uid="{00000000-0005-0000-0000-0000FE3A0000}"/>
    <cellStyle name="20% - 강조색4 3 3 21" xfId="6609" xr:uid="{00000000-0005-0000-0000-0000FF3A0000}"/>
    <cellStyle name="20% - 강조색4 3 3 3" xfId="6610" xr:uid="{00000000-0005-0000-0000-0000003B0000}"/>
    <cellStyle name="20% - 강조색4 3 3 4" xfId="6611" xr:uid="{00000000-0005-0000-0000-0000013B0000}"/>
    <cellStyle name="20% - 강조색4 3 3 5" xfId="6612" xr:uid="{00000000-0005-0000-0000-0000023B0000}"/>
    <cellStyle name="20% - 강조색4 3 3 6" xfId="6613" xr:uid="{00000000-0005-0000-0000-0000033B0000}"/>
    <cellStyle name="20% - 강조색4 3 3 7" xfId="6614" xr:uid="{00000000-0005-0000-0000-0000043B0000}"/>
    <cellStyle name="20% - 강조색4 3 3 8" xfId="6615" xr:uid="{00000000-0005-0000-0000-0000053B0000}"/>
    <cellStyle name="20% - 강조색4 3 3 9" xfId="6616" xr:uid="{00000000-0005-0000-0000-0000063B0000}"/>
    <cellStyle name="20% - 강조색4 3 30" xfId="6617" xr:uid="{00000000-0005-0000-0000-0000073B0000}"/>
    <cellStyle name="20% - 강조색4 3 31" xfId="6618" xr:uid="{00000000-0005-0000-0000-0000083B0000}"/>
    <cellStyle name="20% - 강조색4 3 32" xfId="6619" xr:uid="{00000000-0005-0000-0000-0000093B0000}"/>
    <cellStyle name="20% - 강조색4 3 4" xfId="6620" xr:uid="{00000000-0005-0000-0000-00000A3B0000}"/>
    <cellStyle name="20% - 강조색4 3 4 10" xfId="6621" xr:uid="{00000000-0005-0000-0000-00000B3B0000}"/>
    <cellStyle name="20% - 강조색4 3 4 11" xfId="6622" xr:uid="{00000000-0005-0000-0000-00000C3B0000}"/>
    <cellStyle name="20% - 강조색4 3 4 12" xfId="6623" xr:uid="{00000000-0005-0000-0000-00000D3B0000}"/>
    <cellStyle name="20% - 강조색4 3 4 13" xfId="6624" xr:uid="{00000000-0005-0000-0000-00000E3B0000}"/>
    <cellStyle name="20% - 강조색4 3 4 14" xfId="6625" xr:uid="{00000000-0005-0000-0000-00000F3B0000}"/>
    <cellStyle name="20% - 강조색4 3 4 15" xfId="6626" xr:uid="{00000000-0005-0000-0000-0000103B0000}"/>
    <cellStyle name="20% - 강조색4 3 4 16" xfId="6627" xr:uid="{00000000-0005-0000-0000-0000113B0000}"/>
    <cellStyle name="20% - 강조색4 3 4 17" xfId="6628" xr:uid="{00000000-0005-0000-0000-0000123B0000}"/>
    <cellStyle name="20% - 강조색4 3 4 18" xfId="6629" xr:uid="{00000000-0005-0000-0000-0000133B0000}"/>
    <cellStyle name="20% - 강조색4 3 4 19" xfId="6630" xr:uid="{00000000-0005-0000-0000-0000143B0000}"/>
    <cellStyle name="20% - 강조색4 3 4 2" xfId="6631" xr:uid="{00000000-0005-0000-0000-0000153B0000}"/>
    <cellStyle name="20% - 강조색4 3 4 20" xfId="6632" xr:uid="{00000000-0005-0000-0000-0000163B0000}"/>
    <cellStyle name="20% - 강조색4 3 4 3" xfId="6633" xr:uid="{00000000-0005-0000-0000-0000173B0000}"/>
    <cellStyle name="20% - 강조색4 3 4 4" xfId="6634" xr:uid="{00000000-0005-0000-0000-0000183B0000}"/>
    <cellStyle name="20% - 강조색4 3 4 5" xfId="6635" xr:uid="{00000000-0005-0000-0000-0000193B0000}"/>
    <cellStyle name="20% - 강조색4 3 4 6" xfId="6636" xr:uid="{00000000-0005-0000-0000-00001A3B0000}"/>
    <cellStyle name="20% - 강조색4 3 4 7" xfId="6637" xr:uid="{00000000-0005-0000-0000-00001B3B0000}"/>
    <cellStyle name="20% - 강조색4 3 4 8" xfId="6638" xr:uid="{00000000-0005-0000-0000-00001C3B0000}"/>
    <cellStyle name="20% - 강조색4 3 4 9" xfId="6639" xr:uid="{00000000-0005-0000-0000-00001D3B0000}"/>
    <cellStyle name="20% - 강조색4 3 5" xfId="6640" xr:uid="{00000000-0005-0000-0000-00001E3B0000}"/>
    <cellStyle name="20% - 강조색4 3 6" xfId="6641" xr:uid="{00000000-0005-0000-0000-00001F3B0000}"/>
    <cellStyle name="20% - 강조색4 3 7" xfId="6642" xr:uid="{00000000-0005-0000-0000-0000203B0000}"/>
    <cellStyle name="20% - 강조색4 3 8" xfId="6643" xr:uid="{00000000-0005-0000-0000-0000213B0000}"/>
    <cellStyle name="20% - 강조색4 3 9" xfId="6644" xr:uid="{00000000-0005-0000-0000-0000223B0000}"/>
    <cellStyle name="20% - 강조색4 4" xfId="6645" xr:uid="{00000000-0005-0000-0000-0000233B0000}"/>
    <cellStyle name="20% - 강조색4 4 10" xfId="6646" xr:uid="{00000000-0005-0000-0000-0000243B0000}"/>
    <cellStyle name="20% - 강조색4 4 2" xfId="6647" xr:uid="{00000000-0005-0000-0000-0000253B0000}"/>
    <cellStyle name="20% - 강조색4 4 2 2" xfId="6648" xr:uid="{00000000-0005-0000-0000-0000263B0000}"/>
    <cellStyle name="20% - 강조색4 4 3" xfId="6649" xr:uid="{00000000-0005-0000-0000-0000273B0000}"/>
    <cellStyle name="20% - 강조색4 4 4" xfId="6650" xr:uid="{00000000-0005-0000-0000-0000283B0000}"/>
    <cellStyle name="20% - 강조색4 4 5" xfId="6651" xr:uid="{00000000-0005-0000-0000-0000293B0000}"/>
    <cellStyle name="20% - 강조색4 4 6" xfId="6652" xr:uid="{00000000-0005-0000-0000-00002A3B0000}"/>
    <cellStyle name="20% - 강조색4 4 7" xfId="6653" xr:uid="{00000000-0005-0000-0000-00002B3B0000}"/>
    <cellStyle name="20% - 강조색4 4 8" xfId="6654" xr:uid="{00000000-0005-0000-0000-00002C3B0000}"/>
    <cellStyle name="20% - 강조색4 4 9" xfId="6655" xr:uid="{00000000-0005-0000-0000-00002D3B0000}"/>
    <cellStyle name="20% - 강조색4 5" xfId="6656" xr:uid="{00000000-0005-0000-0000-00002E3B0000}"/>
    <cellStyle name="20% - 강조색4 5 2" xfId="6657" xr:uid="{00000000-0005-0000-0000-00002F3B0000}"/>
    <cellStyle name="20% - 강조색4 5 3" xfId="6658" xr:uid="{00000000-0005-0000-0000-0000303B0000}"/>
    <cellStyle name="20% - 강조색4 5 4" xfId="6659" xr:uid="{00000000-0005-0000-0000-0000313B0000}"/>
    <cellStyle name="20% - 강조색4 6" xfId="6660" xr:uid="{00000000-0005-0000-0000-0000323B0000}"/>
    <cellStyle name="20% - 강조색4 6 2" xfId="6661" xr:uid="{00000000-0005-0000-0000-0000333B0000}"/>
    <cellStyle name="20% - 강조색4 6 3" xfId="6662" xr:uid="{00000000-0005-0000-0000-0000343B0000}"/>
    <cellStyle name="20% - 강조색4 7" xfId="6663" xr:uid="{00000000-0005-0000-0000-0000353B0000}"/>
    <cellStyle name="20% - 강조색4 7 2" xfId="6664" xr:uid="{00000000-0005-0000-0000-0000363B0000}"/>
    <cellStyle name="20% - 강조색4 7 3" xfId="6665" xr:uid="{00000000-0005-0000-0000-0000373B0000}"/>
    <cellStyle name="20% - 강조색4 8" xfId="6666" xr:uid="{00000000-0005-0000-0000-0000383B0000}"/>
    <cellStyle name="20% - 강조색4 8 2" xfId="6667" xr:uid="{00000000-0005-0000-0000-0000393B0000}"/>
    <cellStyle name="20% - 강조색4 8 3" xfId="6668" xr:uid="{00000000-0005-0000-0000-00003A3B0000}"/>
    <cellStyle name="20% - 강조색4 9" xfId="6669" xr:uid="{00000000-0005-0000-0000-00003B3B0000}"/>
    <cellStyle name="20% - 강조색5" xfId="34" builtinId="46" customBuiltin="1"/>
    <cellStyle name="20% - 강조색5 10" xfId="6670" xr:uid="{00000000-0005-0000-0000-00003D3B0000}"/>
    <cellStyle name="20% - 강조색5 11" xfId="6671" xr:uid="{00000000-0005-0000-0000-00003E3B0000}"/>
    <cellStyle name="20% - 강조색5 12" xfId="6672" xr:uid="{00000000-0005-0000-0000-00003F3B0000}"/>
    <cellStyle name="20% - 강조색5 13" xfId="6673" xr:uid="{00000000-0005-0000-0000-0000403B0000}"/>
    <cellStyle name="20% - 강조색5 13 2" xfId="6674" xr:uid="{00000000-0005-0000-0000-0000413B0000}"/>
    <cellStyle name="20% - 강조색5 13 2 2" xfId="19314" xr:uid="{00000000-0005-0000-0000-0000423B0000}"/>
    <cellStyle name="20% - 강조색5 13 2 2 2" xfId="20825" xr:uid="{00000000-0005-0000-0000-0000433B0000}"/>
    <cellStyle name="20% - 강조색5 13 2 2 2 2" xfId="30867" xr:uid="{00000000-0005-0000-0000-0000443B0000}"/>
    <cellStyle name="20% - 강조색5 13 2 2 3" xfId="29381" xr:uid="{00000000-0005-0000-0000-0000453B0000}"/>
    <cellStyle name="20% - 강조색5 13 2 3" xfId="19560" xr:uid="{00000000-0005-0000-0000-0000463B0000}"/>
    <cellStyle name="20% - 강조색5 13 2 3 2" xfId="21071" xr:uid="{00000000-0005-0000-0000-0000473B0000}"/>
    <cellStyle name="20% - 강조색5 13 2 3 2 2" xfId="31113" xr:uid="{00000000-0005-0000-0000-0000483B0000}"/>
    <cellStyle name="20% - 강조색5 13 2 3 3" xfId="29627" xr:uid="{00000000-0005-0000-0000-0000493B0000}"/>
    <cellStyle name="20% - 강조색5 13 2 4" xfId="19901" xr:uid="{00000000-0005-0000-0000-00004A3B0000}"/>
    <cellStyle name="20% - 강조색5 13 2 4 2" xfId="29943" xr:uid="{00000000-0005-0000-0000-00004B3B0000}"/>
    <cellStyle name="20% - 강조색5 13 2 5" xfId="24285" xr:uid="{00000000-0005-0000-0000-00004C3B0000}"/>
    <cellStyle name="20% - 강조색5 14" xfId="6675" xr:uid="{00000000-0005-0000-0000-00004D3B0000}"/>
    <cellStyle name="20% - 강조색5 14 2" xfId="6676" xr:uid="{00000000-0005-0000-0000-00004E3B0000}"/>
    <cellStyle name="20% - 강조색5 14 2 2" xfId="19315" xr:uid="{00000000-0005-0000-0000-00004F3B0000}"/>
    <cellStyle name="20% - 강조색5 14 2 2 2" xfId="20826" xr:uid="{00000000-0005-0000-0000-0000503B0000}"/>
    <cellStyle name="20% - 강조색5 14 2 2 2 2" xfId="30868" xr:uid="{00000000-0005-0000-0000-0000513B0000}"/>
    <cellStyle name="20% - 강조색5 14 2 2 3" xfId="29382" xr:uid="{00000000-0005-0000-0000-0000523B0000}"/>
    <cellStyle name="20% - 강조색5 14 2 3" xfId="19561" xr:uid="{00000000-0005-0000-0000-0000533B0000}"/>
    <cellStyle name="20% - 강조색5 14 2 3 2" xfId="21072" xr:uid="{00000000-0005-0000-0000-0000543B0000}"/>
    <cellStyle name="20% - 강조색5 14 2 3 2 2" xfId="31114" xr:uid="{00000000-0005-0000-0000-0000553B0000}"/>
    <cellStyle name="20% - 강조색5 14 2 3 3" xfId="29628" xr:uid="{00000000-0005-0000-0000-0000563B0000}"/>
    <cellStyle name="20% - 강조색5 14 2 4" xfId="19902" xr:uid="{00000000-0005-0000-0000-0000573B0000}"/>
    <cellStyle name="20% - 강조색5 14 2 4 2" xfId="29944" xr:uid="{00000000-0005-0000-0000-0000583B0000}"/>
    <cellStyle name="20% - 강조색5 14 2 5" xfId="24286" xr:uid="{00000000-0005-0000-0000-0000593B0000}"/>
    <cellStyle name="20% - 강조색5 15" xfId="19806" xr:uid="{00000000-0005-0000-0000-00005A3B0000}"/>
    <cellStyle name="20% - 강조색5 15 2" xfId="29872" xr:uid="{00000000-0005-0000-0000-00005B3B0000}"/>
    <cellStyle name="20% - 강조색5 16" xfId="19870" xr:uid="{00000000-0005-0000-0000-00005C3B0000}"/>
    <cellStyle name="20% - 강조색5 16 2" xfId="29912" xr:uid="{00000000-0005-0000-0000-00005D3B0000}"/>
    <cellStyle name="20% - 강조색5 17" xfId="21364" xr:uid="{00000000-0005-0000-0000-00005E3B0000}"/>
    <cellStyle name="20% - 강조색5 18" xfId="33451" xr:uid="{00000000-0005-0000-0000-00005F3B0000}"/>
    <cellStyle name="20% - 강조색5 2" xfId="6677" xr:uid="{00000000-0005-0000-0000-0000603B0000}"/>
    <cellStyle name="20% - 강조색5 2 10" xfId="6678" xr:uid="{00000000-0005-0000-0000-0000613B0000}"/>
    <cellStyle name="20% - 강조색5 2 11" xfId="6679" xr:uid="{00000000-0005-0000-0000-0000623B0000}"/>
    <cellStyle name="20% - 강조색5 2 12" xfId="6680" xr:uid="{00000000-0005-0000-0000-0000633B0000}"/>
    <cellStyle name="20% - 강조색5 2 13" xfId="6681" xr:uid="{00000000-0005-0000-0000-0000643B0000}"/>
    <cellStyle name="20% - 강조색5 2 14" xfId="6682" xr:uid="{00000000-0005-0000-0000-0000653B0000}"/>
    <cellStyle name="20% - 강조색5 2 15" xfId="6683" xr:uid="{00000000-0005-0000-0000-0000663B0000}"/>
    <cellStyle name="20% - 강조색5 2 16" xfId="6684" xr:uid="{00000000-0005-0000-0000-0000673B0000}"/>
    <cellStyle name="20% - 강조색5 2 17" xfId="6685" xr:uid="{00000000-0005-0000-0000-0000683B0000}"/>
    <cellStyle name="20% - 강조색5 2 18" xfId="6686" xr:uid="{00000000-0005-0000-0000-0000693B0000}"/>
    <cellStyle name="20% - 강조색5 2 19" xfId="6687" xr:uid="{00000000-0005-0000-0000-00006A3B0000}"/>
    <cellStyle name="20% - 강조색5 2 2" xfId="6688" xr:uid="{00000000-0005-0000-0000-00006B3B0000}"/>
    <cellStyle name="20% - 강조색5 2 2 10" xfId="6689" xr:uid="{00000000-0005-0000-0000-00006C3B0000}"/>
    <cellStyle name="20% - 강조색5 2 2 11" xfId="6690" xr:uid="{00000000-0005-0000-0000-00006D3B0000}"/>
    <cellStyle name="20% - 강조색5 2 2 12" xfId="6691" xr:uid="{00000000-0005-0000-0000-00006E3B0000}"/>
    <cellStyle name="20% - 강조색5 2 2 13" xfId="6692" xr:uid="{00000000-0005-0000-0000-00006F3B0000}"/>
    <cellStyle name="20% - 강조색5 2 2 14" xfId="6693" xr:uid="{00000000-0005-0000-0000-0000703B0000}"/>
    <cellStyle name="20% - 강조색5 2 2 15" xfId="6694" xr:uid="{00000000-0005-0000-0000-0000713B0000}"/>
    <cellStyle name="20% - 강조색5 2 2 16" xfId="6695" xr:uid="{00000000-0005-0000-0000-0000723B0000}"/>
    <cellStyle name="20% - 강조색5 2 2 17" xfId="6696" xr:uid="{00000000-0005-0000-0000-0000733B0000}"/>
    <cellStyle name="20% - 강조색5 2 2 18" xfId="6697" xr:uid="{00000000-0005-0000-0000-0000743B0000}"/>
    <cellStyle name="20% - 강조색5 2 2 19" xfId="6698" xr:uid="{00000000-0005-0000-0000-0000753B0000}"/>
    <cellStyle name="20% - 강조색5 2 2 2" xfId="6699" xr:uid="{00000000-0005-0000-0000-0000763B0000}"/>
    <cellStyle name="20% - 강조색5 2 2 20" xfId="6700" xr:uid="{00000000-0005-0000-0000-0000773B0000}"/>
    <cellStyle name="20% - 강조색5 2 2 21" xfId="6701" xr:uid="{00000000-0005-0000-0000-0000783B0000}"/>
    <cellStyle name="20% - 강조색5 2 2 22" xfId="6702" xr:uid="{00000000-0005-0000-0000-0000793B0000}"/>
    <cellStyle name="20% - 강조색5 2 2 3" xfId="6703" xr:uid="{00000000-0005-0000-0000-00007A3B0000}"/>
    <cellStyle name="20% - 강조색5 2 2 4" xfId="6704" xr:uid="{00000000-0005-0000-0000-00007B3B0000}"/>
    <cellStyle name="20% - 강조색5 2 2 5" xfId="6705" xr:uid="{00000000-0005-0000-0000-00007C3B0000}"/>
    <cellStyle name="20% - 강조색5 2 2 6" xfId="6706" xr:uid="{00000000-0005-0000-0000-00007D3B0000}"/>
    <cellStyle name="20% - 강조색5 2 2 7" xfId="6707" xr:uid="{00000000-0005-0000-0000-00007E3B0000}"/>
    <cellStyle name="20% - 강조색5 2 2 8" xfId="6708" xr:uid="{00000000-0005-0000-0000-00007F3B0000}"/>
    <cellStyle name="20% - 강조색5 2 2 9" xfId="6709" xr:uid="{00000000-0005-0000-0000-0000803B0000}"/>
    <cellStyle name="20% - 강조색5 2 20" xfId="6710" xr:uid="{00000000-0005-0000-0000-0000813B0000}"/>
    <cellStyle name="20% - 강조색5 2 21" xfId="6711" xr:uid="{00000000-0005-0000-0000-0000823B0000}"/>
    <cellStyle name="20% - 강조색5 2 22" xfId="6712" xr:uid="{00000000-0005-0000-0000-0000833B0000}"/>
    <cellStyle name="20% - 강조색5 2 23" xfId="6713" xr:uid="{00000000-0005-0000-0000-0000843B0000}"/>
    <cellStyle name="20% - 강조색5 2 24" xfId="6714" xr:uid="{00000000-0005-0000-0000-0000853B0000}"/>
    <cellStyle name="20% - 강조색5 2 25" xfId="6715" xr:uid="{00000000-0005-0000-0000-0000863B0000}"/>
    <cellStyle name="20% - 강조색5 2 26" xfId="6716" xr:uid="{00000000-0005-0000-0000-0000873B0000}"/>
    <cellStyle name="20% - 강조색5 2 27" xfId="6717" xr:uid="{00000000-0005-0000-0000-0000883B0000}"/>
    <cellStyle name="20% - 강조색5 2 28" xfId="6718" xr:uid="{00000000-0005-0000-0000-0000893B0000}"/>
    <cellStyle name="20% - 강조색5 2 29" xfId="6719" xr:uid="{00000000-0005-0000-0000-00008A3B0000}"/>
    <cellStyle name="20% - 강조색5 2 3" xfId="6720" xr:uid="{00000000-0005-0000-0000-00008B3B0000}"/>
    <cellStyle name="20% - 강조색5 2 3 10" xfId="6721" xr:uid="{00000000-0005-0000-0000-00008C3B0000}"/>
    <cellStyle name="20% - 강조색5 2 3 11" xfId="6722" xr:uid="{00000000-0005-0000-0000-00008D3B0000}"/>
    <cellStyle name="20% - 강조색5 2 3 12" xfId="6723" xr:uid="{00000000-0005-0000-0000-00008E3B0000}"/>
    <cellStyle name="20% - 강조색5 2 3 13" xfId="6724" xr:uid="{00000000-0005-0000-0000-00008F3B0000}"/>
    <cellStyle name="20% - 강조색5 2 3 14" xfId="6725" xr:uid="{00000000-0005-0000-0000-0000903B0000}"/>
    <cellStyle name="20% - 강조색5 2 3 15" xfId="6726" xr:uid="{00000000-0005-0000-0000-0000913B0000}"/>
    <cellStyle name="20% - 강조색5 2 3 16" xfId="6727" xr:uid="{00000000-0005-0000-0000-0000923B0000}"/>
    <cellStyle name="20% - 강조색5 2 3 17" xfId="6728" xr:uid="{00000000-0005-0000-0000-0000933B0000}"/>
    <cellStyle name="20% - 강조색5 2 3 18" xfId="6729" xr:uid="{00000000-0005-0000-0000-0000943B0000}"/>
    <cellStyle name="20% - 강조색5 2 3 19" xfId="6730" xr:uid="{00000000-0005-0000-0000-0000953B0000}"/>
    <cellStyle name="20% - 강조색5 2 3 2" xfId="6731" xr:uid="{00000000-0005-0000-0000-0000963B0000}"/>
    <cellStyle name="20% - 강조색5 2 3 20" xfId="6732" xr:uid="{00000000-0005-0000-0000-0000973B0000}"/>
    <cellStyle name="20% - 강조색5 2 3 21" xfId="6733" xr:uid="{00000000-0005-0000-0000-0000983B0000}"/>
    <cellStyle name="20% - 강조색5 2 3 3" xfId="6734" xr:uid="{00000000-0005-0000-0000-0000993B0000}"/>
    <cellStyle name="20% - 강조색5 2 3 4" xfId="6735" xr:uid="{00000000-0005-0000-0000-00009A3B0000}"/>
    <cellStyle name="20% - 강조색5 2 3 5" xfId="6736" xr:uid="{00000000-0005-0000-0000-00009B3B0000}"/>
    <cellStyle name="20% - 강조색5 2 3 6" xfId="6737" xr:uid="{00000000-0005-0000-0000-00009C3B0000}"/>
    <cellStyle name="20% - 강조색5 2 3 7" xfId="6738" xr:uid="{00000000-0005-0000-0000-00009D3B0000}"/>
    <cellStyle name="20% - 강조색5 2 3 8" xfId="6739" xr:uid="{00000000-0005-0000-0000-00009E3B0000}"/>
    <cellStyle name="20% - 강조색5 2 3 9" xfId="6740" xr:uid="{00000000-0005-0000-0000-00009F3B0000}"/>
    <cellStyle name="20% - 강조색5 2 30" xfId="6741" xr:uid="{00000000-0005-0000-0000-0000A03B0000}"/>
    <cellStyle name="20% - 강조색5 2 31" xfId="19853" xr:uid="{00000000-0005-0000-0000-0000A13B0000}"/>
    <cellStyle name="20% - 강조색5 2 31 2" xfId="29898" xr:uid="{00000000-0005-0000-0000-0000A23B0000}"/>
    <cellStyle name="20% - 강조색5 2 4" xfId="6742" xr:uid="{00000000-0005-0000-0000-0000A33B0000}"/>
    <cellStyle name="20% - 강조색5 2 4 10" xfId="6743" xr:uid="{00000000-0005-0000-0000-0000A43B0000}"/>
    <cellStyle name="20% - 강조색5 2 4 11" xfId="6744" xr:uid="{00000000-0005-0000-0000-0000A53B0000}"/>
    <cellStyle name="20% - 강조색5 2 4 12" xfId="6745" xr:uid="{00000000-0005-0000-0000-0000A63B0000}"/>
    <cellStyle name="20% - 강조색5 2 4 13" xfId="6746" xr:uid="{00000000-0005-0000-0000-0000A73B0000}"/>
    <cellStyle name="20% - 강조색5 2 4 14" xfId="6747" xr:uid="{00000000-0005-0000-0000-0000A83B0000}"/>
    <cellStyle name="20% - 강조색5 2 4 15" xfId="6748" xr:uid="{00000000-0005-0000-0000-0000A93B0000}"/>
    <cellStyle name="20% - 강조색5 2 4 16" xfId="6749" xr:uid="{00000000-0005-0000-0000-0000AA3B0000}"/>
    <cellStyle name="20% - 강조색5 2 4 17" xfId="6750" xr:uid="{00000000-0005-0000-0000-0000AB3B0000}"/>
    <cellStyle name="20% - 강조색5 2 4 18" xfId="6751" xr:uid="{00000000-0005-0000-0000-0000AC3B0000}"/>
    <cellStyle name="20% - 강조색5 2 4 19" xfId="6752" xr:uid="{00000000-0005-0000-0000-0000AD3B0000}"/>
    <cellStyle name="20% - 강조색5 2 4 2" xfId="6753" xr:uid="{00000000-0005-0000-0000-0000AE3B0000}"/>
    <cellStyle name="20% - 강조색5 2 4 20" xfId="6754" xr:uid="{00000000-0005-0000-0000-0000AF3B0000}"/>
    <cellStyle name="20% - 강조색5 2 4 3" xfId="6755" xr:uid="{00000000-0005-0000-0000-0000B03B0000}"/>
    <cellStyle name="20% - 강조색5 2 4 4" xfId="6756" xr:uid="{00000000-0005-0000-0000-0000B13B0000}"/>
    <cellStyle name="20% - 강조색5 2 4 5" xfId="6757" xr:uid="{00000000-0005-0000-0000-0000B23B0000}"/>
    <cellStyle name="20% - 강조색5 2 4 6" xfId="6758" xr:uid="{00000000-0005-0000-0000-0000B33B0000}"/>
    <cellStyle name="20% - 강조색5 2 4 7" xfId="6759" xr:uid="{00000000-0005-0000-0000-0000B43B0000}"/>
    <cellStyle name="20% - 강조색5 2 4 8" xfId="6760" xr:uid="{00000000-0005-0000-0000-0000B53B0000}"/>
    <cellStyle name="20% - 강조색5 2 4 9" xfId="6761" xr:uid="{00000000-0005-0000-0000-0000B63B0000}"/>
    <cellStyle name="20% - 강조색5 2 5" xfId="6762" xr:uid="{00000000-0005-0000-0000-0000B73B0000}"/>
    <cellStyle name="20% - 강조색5 2 6" xfId="6763" xr:uid="{00000000-0005-0000-0000-0000B83B0000}"/>
    <cellStyle name="20% - 강조색5 2 7" xfId="6764" xr:uid="{00000000-0005-0000-0000-0000B93B0000}"/>
    <cellStyle name="20% - 강조색5 2 7 2" xfId="6765" xr:uid="{00000000-0005-0000-0000-0000BA3B0000}"/>
    <cellStyle name="20% - 강조색5 2 8" xfId="6766" xr:uid="{00000000-0005-0000-0000-0000BB3B0000}"/>
    <cellStyle name="20% - 강조색5 2 9" xfId="6767" xr:uid="{00000000-0005-0000-0000-0000BC3B0000}"/>
    <cellStyle name="20% - 강조색5 3" xfId="6768" xr:uid="{00000000-0005-0000-0000-0000BD3B0000}"/>
    <cellStyle name="20% - 강조색5 3 10" xfId="6769" xr:uid="{00000000-0005-0000-0000-0000BE3B0000}"/>
    <cellStyle name="20% - 강조색5 3 11" xfId="6770" xr:uid="{00000000-0005-0000-0000-0000BF3B0000}"/>
    <cellStyle name="20% - 강조색5 3 12" xfId="6771" xr:uid="{00000000-0005-0000-0000-0000C03B0000}"/>
    <cellStyle name="20% - 강조색5 3 13" xfId="6772" xr:uid="{00000000-0005-0000-0000-0000C13B0000}"/>
    <cellStyle name="20% - 강조색5 3 14" xfId="6773" xr:uid="{00000000-0005-0000-0000-0000C23B0000}"/>
    <cellStyle name="20% - 강조색5 3 15" xfId="6774" xr:uid="{00000000-0005-0000-0000-0000C33B0000}"/>
    <cellStyle name="20% - 강조색5 3 16" xfId="6775" xr:uid="{00000000-0005-0000-0000-0000C43B0000}"/>
    <cellStyle name="20% - 강조색5 3 17" xfId="6776" xr:uid="{00000000-0005-0000-0000-0000C53B0000}"/>
    <cellStyle name="20% - 강조색5 3 18" xfId="6777" xr:uid="{00000000-0005-0000-0000-0000C63B0000}"/>
    <cellStyle name="20% - 강조색5 3 19" xfId="6778" xr:uid="{00000000-0005-0000-0000-0000C73B0000}"/>
    <cellStyle name="20% - 강조색5 3 2" xfId="6779" xr:uid="{00000000-0005-0000-0000-0000C83B0000}"/>
    <cellStyle name="20% - 강조색5 3 2 10" xfId="6780" xr:uid="{00000000-0005-0000-0000-0000C93B0000}"/>
    <cellStyle name="20% - 강조색5 3 2 11" xfId="6781" xr:uid="{00000000-0005-0000-0000-0000CA3B0000}"/>
    <cellStyle name="20% - 강조색5 3 2 12" xfId="6782" xr:uid="{00000000-0005-0000-0000-0000CB3B0000}"/>
    <cellStyle name="20% - 강조색5 3 2 13" xfId="6783" xr:uid="{00000000-0005-0000-0000-0000CC3B0000}"/>
    <cellStyle name="20% - 강조색5 3 2 14" xfId="6784" xr:uid="{00000000-0005-0000-0000-0000CD3B0000}"/>
    <cellStyle name="20% - 강조색5 3 2 15" xfId="6785" xr:uid="{00000000-0005-0000-0000-0000CE3B0000}"/>
    <cellStyle name="20% - 강조색5 3 2 16" xfId="6786" xr:uid="{00000000-0005-0000-0000-0000CF3B0000}"/>
    <cellStyle name="20% - 강조색5 3 2 17" xfId="6787" xr:uid="{00000000-0005-0000-0000-0000D03B0000}"/>
    <cellStyle name="20% - 강조색5 3 2 18" xfId="6788" xr:uid="{00000000-0005-0000-0000-0000D13B0000}"/>
    <cellStyle name="20% - 강조색5 3 2 19" xfId="6789" xr:uid="{00000000-0005-0000-0000-0000D23B0000}"/>
    <cellStyle name="20% - 강조색5 3 2 2" xfId="6790" xr:uid="{00000000-0005-0000-0000-0000D33B0000}"/>
    <cellStyle name="20% - 강조색5 3 2 20" xfId="6791" xr:uid="{00000000-0005-0000-0000-0000D43B0000}"/>
    <cellStyle name="20% - 강조색5 3 2 21" xfId="6792" xr:uid="{00000000-0005-0000-0000-0000D53B0000}"/>
    <cellStyle name="20% - 강조색5 3 2 3" xfId="6793" xr:uid="{00000000-0005-0000-0000-0000D63B0000}"/>
    <cellStyle name="20% - 강조색5 3 2 4" xfId="6794" xr:uid="{00000000-0005-0000-0000-0000D73B0000}"/>
    <cellStyle name="20% - 강조색5 3 2 5" xfId="6795" xr:uid="{00000000-0005-0000-0000-0000D83B0000}"/>
    <cellStyle name="20% - 강조색5 3 2 6" xfId="6796" xr:uid="{00000000-0005-0000-0000-0000D93B0000}"/>
    <cellStyle name="20% - 강조색5 3 2 7" xfId="6797" xr:uid="{00000000-0005-0000-0000-0000DA3B0000}"/>
    <cellStyle name="20% - 강조색5 3 2 8" xfId="6798" xr:uid="{00000000-0005-0000-0000-0000DB3B0000}"/>
    <cellStyle name="20% - 강조색5 3 2 9" xfId="6799" xr:uid="{00000000-0005-0000-0000-0000DC3B0000}"/>
    <cellStyle name="20% - 강조색5 3 20" xfId="6800" xr:uid="{00000000-0005-0000-0000-0000DD3B0000}"/>
    <cellStyle name="20% - 강조색5 3 21" xfId="6801" xr:uid="{00000000-0005-0000-0000-0000DE3B0000}"/>
    <cellStyle name="20% - 강조색5 3 22" xfId="6802" xr:uid="{00000000-0005-0000-0000-0000DF3B0000}"/>
    <cellStyle name="20% - 강조색5 3 23" xfId="6803" xr:uid="{00000000-0005-0000-0000-0000E03B0000}"/>
    <cellStyle name="20% - 강조색5 3 24" xfId="6804" xr:uid="{00000000-0005-0000-0000-0000E13B0000}"/>
    <cellStyle name="20% - 강조색5 3 25" xfId="6805" xr:uid="{00000000-0005-0000-0000-0000E23B0000}"/>
    <cellStyle name="20% - 강조색5 3 26" xfId="6806" xr:uid="{00000000-0005-0000-0000-0000E33B0000}"/>
    <cellStyle name="20% - 강조색5 3 27" xfId="6807" xr:uid="{00000000-0005-0000-0000-0000E43B0000}"/>
    <cellStyle name="20% - 강조색5 3 28" xfId="6808" xr:uid="{00000000-0005-0000-0000-0000E53B0000}"/>
    <cellStyle name="20% - 강조색5 3 29" xfId="6809" xr:uid="{00000000-0005-0000-0000-0000E63B0000}"/>
    <cellStyle name="20% - 강조색5 3 3" xfId="6810" xr:uid="{00000000-0005-0000-0000-0000E73B0000}"/>
    <cellStyle name="20% - 강조색5 3 3 10" xfId="6811" xr:uid="{00000000-0005-0000-0000-0000E83B0000}"/>
    <cellStyle name="20% - 강조색5 3 3 11" xfId="6812" xr:uid="{00000000-0005-0000-0000-0000E93B0000}"/>
    <cellStyle name="20% - 강조색5 3 3 12" xfId="6813" xr:uid="{00000000-0005-0000-0000-0000EA3B0000}"/>
    <cellStyle name="20% - 강조색5 3 3 13" xfId="6814" xr:uid="{00000000-0005-0000-0000-0000EB3B0000}"/>
    <cellStyle name="20% - 강조색5 3 3 14" xfId="6815" xr:uid="{00000000-0005-0000-0000-0000EC3B0000}"/>
    <cellStyle name="20% - 강조색5 3 3 15" xfId="6816" xr:uid="{00000000-0005-0000-0000-0000ED3B0000}"/>
    <cellStyle name="20% - 강조색5 3 3 16" xfId="6817" xr:uid="{00000000-0005-0000-0000-0000EE3B0000}"/>
    <cellStyle name="20% - 강조색5 3 3 17" xfId="6818" xr:uid="{00000000-0005-0000-0000-0000EF3B0000}"/>
    <cellStyle name="20% - 강조색5 3 3 18" xfId="6819" xr:uid="{00000000-0005-0000-0000-0000F03B0000}"/>
    <cellStyle name="20% - 강조색5 3 3 19" xfId="6820" xr:uid="{00000000-0005-0000-0000-0000F13B0000}"/>
    <cellStyle name="20% - 강조색5 3 3 2" xfId="6821" xr:uid="{00000000-0005-0000-0000-0000F23B0000}"/>
    <cellStyle name="20% - 강조색5 3 3 20" xfId="6822" xr:uid="{00000000-0005-0000-0000-0000F33B0000}"/>
    <cellStyle name="20% - 강조색5 3 3 21" xfId="6823" xr:uid="{00000000-0005-0000-0000-0000F43B0000}"/>
    <cellStyle name="20% - 강조색5 3 3 3" xfId="6824" xr:uid="{00000000-0005-0000-0000-0000F53B0000}"/>
    <cellStyle name="20% - 강조색5 3 3 4" xfId="6825" xr:uid="{00000000-0005-0000-0000-0000F63B0000}"/>
    <cellStyle name="20% - 강조색5 3 3 5" xfId="6826" xr:uid="{00000000-0005-0000-0000-0000F73B0000}"/>
    <cellStyle name="20% - 강조색5 3 3 6" xfId="6827" xr:uid="{00000000-0005-0000-0000-0000F83B0000}"/>
    <cellStyle name="20% - 강조색5 3 3 7" xfId="6828" xr:uid="{00000000-0005-0000-0000-0000F93B0000}"/>
    <cellStyle name="20% - 강조색5 3 3 8" xfId="6829" xr:uid="{00000000-0005-0000-0000-0000FA3B0000}"/>
    <cellStyle name="20% - 강조색5 3 3 9" xfId="6830" xr:uid="{00000000-0005-0000-0000-0000FB3B0000}"/>
    <cellStyle name="20% - 강조색5 3 30" xfId="6831" xr:uid="{00000000-0005-0000-0000-0000FC3B0000}"/>
    <cellStyle name="20% - 강조색5 3 31" xfId="6832" xr:uid="{00000000-0005-0000-0000-0000FD3B0000}"/>
    <cellStyle name="20% - 강조색5 3 4" xfId="6833" xr:uid="{00000000-0005-0000-0000-0000FE3B0000}"/>
    <cellStyle name="20% - 강조색5 3 4 10" xfId="6834" xr:uid="{00000000-0005-0000-0000-0000FF3B0000}"/>
    <cellStyle name="20% - 강조색5 3 4 11" xfId="6835" xr:uid="{00000000-0005-0000-0000-0000003C0000}"/>
    <cellStyle name="20% - 강조색5 3 4 12" xfId="6836" xr:uid="{00000000-0005-0000-0000-0000013C0000}"/>
    <cellStyle name="20% - 강조색5 3 4 13" xfId="6837" xr:uid="{00000000-0005-0000-0000-0000023C0000}"/>
    <cellStyle name="20% - 강조색5 3 4 14" xfId="6838" xr:uid="{00000000-0005-0000-0000-0000033C0000}"/>
    <cellStyle name="20% - 강조색5 3 4 15" xfId="6839" xr:uid="{00000000-0005-0000-0000-0000043C0000}"/>
    <cellStyle name="20% - 강조색5 3 4 16" xfId="6840" xr:uid="{00000000-0005-0000-0000-0000053C0000}"/>
    <cellStyle name="20% - 강조색5 3 4 17" xfId="6841" xr:uid="{00000000-0005-0000-0000-0000063C0000}"/>
    <cellStyle name="20% - 강조색5 3 4 18" xfId="6842" xr:uid="{00000000-0005-0000-0000-0000073C0000}"/>
    <cellStyle name="20% - 강조색5 3 4 19" xfId="6843" xr:uid="{00000000-0005-0000-0000-0000083C0000}"/>
    <cellStyle name="20% - 강조색5 3 4 2" xfId="6844" xr:uid="{00000000-0005-0000-0000-0000093C0000}"/>
    <cellStyle name="20% - 강조색5 3 4 20" xfId="6845" xr:uid="{00000000-0005-0000-0000-00000A3C0000}"/>
    <cellStyle name="20% - 강조색5 3 4 3" xfId="6846" xr:uid="{00000000-0005-0000-0000-00000B3C0000}"/>
    <cellStyle name="20% - 강조색5 3 4 4" xfId="6847" xr:uid="{00000000-0005-0000-0000-00000C3C0000}"/>
    <cellStyle name="20% - 강조색5 3 4 5" xfId="6848" xr:uid="{00000000-0005-0000-0000-00000D3C0000}"/>
    <cellStyle name="20% - 강조색5 3 4 6" xfId="6849" xr:uid="{00000000-0005-0000-0000-00000E3C0000}"/>
    <cellStyle name="20% - 강조색5 3 4 7" xfId="6850" xr:uid="{00000000-0005-0000-0000-00000F3C0000}"/>
    <cellStyle name="20% - 강조색5 3 4 8" xfId="6851" xr:uid="{00000000-0005-0000-0000-0000103C0000}"/>
    <cellStyle name="20% - 강조색5 3 4 9" xfId="6852" xr:uid="{00000000-0005-0000-0000-0000113C0000}"/>
    <cellStyle name="20% - 강조색5 3 5" xfId="6853" xr:uid="{00000000-0005-0000-0000-0000123C0000}"/>
    <cellStyle name="20% - 강조색5 3 6" xfId="6854" xr:uid="{00000000-0005-0000-0000-0000133C0000}"/>
    <cellStyle name="20% - 강조색5 3 7" xfId="6855" xr:uid="{00000000-0005-0000-0000-0000143C0000}"/>
    <cellStyle name="20% - 강조색5 3 8" xfId="6856" xr:uid="{00000000-0005-0000-0000-0000153C0000}"/>
    <cellStyle name="20% - 강조색5 3 9" xfId="6857" xr:uid="{00000000-0005-0000-0000-0000163C0000}"/>
    <cellStyle name="20% - 강조색5 4" xfId="6858" xr:uid="{00000000-0005-0000-0000-0000173C0000}"/>
    <cellStyle name="20% - 강조색5 4 2" xfId="6859" xr:uid="{00000000-0005-0000-0000-0000183C0000}"/>
    <cellStyle name="20% - 강조색5 4 2 2" xfId="6860" xr:uid="{00000000-0005-0000-0000-0000193C0000}"/>
    <cellStyle name="20% - 강조색5 4 3" xfId="6861" xr:uid="{00000000-0005-0000-0000-00001A3C0000}"/>
    <cellStyle name="20% - 강조색5 4 4" xfId="6862" xr:uid="{00000000-0005-0000-0000-00001B3C0000}"/>
    <cellStyle name="20% - 강조색5 4 5" xfId="6863" xr:uid="{00000000-0005-0000-0000-00001C3C0000}"/>
    <cellStyle name="20% - 강조색5 4 6" xfId="6864" xr:uid="{00000000-0005-0000-0000-00001D3C0000}"/>
    <cellStyle name="20% - 강조색5 4 7" xfId="6865" xr:uid="{00000000-0005-0000-0000-00001E3C0000}"/>
    <cellStyle name="20% - 강조색5 4 8" xfId="6866" xr:uid="{00000000-0005-0000-0000-00001F3C0000}"/>
    <cellStyle name="20% - 강조색5 4 9" xfId="6867" xr:uid="{00000000-0005-0000-0000-0000203C0000}"/>
    <cellStyle name="20% - 강조색5 5" xfId="6868" xr:uid="{00000000-0005-0000-0000-0000213C0000}"/>
    <cellStyle name="20% - 강조색5 5 2" xfId="6869" xr:uid="{00000000-0005-0000-0000-0000223C0000}"/>
    <cellStyle name="20% - 강조색5 5 3" xfId="6870" xr:uid="{00000000-0005-0000-0000-0000233C0000}"/>
    <cellStyle name="20% - 강조색5 6" xfId="6871" xr:uid="{00000000-0005-0000-0000-0000243C0000}"/>
    <cellStyle name="20% - 강조색5 6 2" xfId="6872" xr:uid="{00000000-0005-0000-0000-0000253C0000}"/>
    <cellStyle name="20% - 강조색5 7" xfId="6873" xr:uid="{00000000-0005-0000-0000-0000263C0000}"/>
    <cellStyle name="20% - 강조색5 7 2" xfId="6874" xr:uid="{00000000-0005-0000-0000-0000273C0000}"/>
    <cellStyle name="20% - 강조색5 8" xfId="6875" xr:uid="{00000000-0005-0000-0000-0000283C0000}"/>
    <cellStyle name="20% - 강조색5 8 2" xfId="6876" xr:uid="{00000000-0005-0000-0000-0000293C0000}"/>
    <cellStyle name="20% - 강조색5 9" xfId="6877" xr:uid="{00000000-0005-0000-0000-00002A3C0000}"/>
    <cellStyle name="20% - 강조색6" xfId="38" builtinId="50" customBuiltin="1"/>
    <cellStyle name="20% - 강조색6 10" xfId="6878" xr:uid="{00000000-0005-0000-0000-00002C3C0000}"/>
    <cellStyle name="20% - 강조색6 11" xfId="6879" xr:uid="{00000000-0005-0000-0000-00002D3C0000}"/>
    <cellStyle name="20% - 강조색6 12" xfId="6880" xr:uid="{00000000-0005-0000-0000-00002E3C0000}"/>
    <cellStyle name="20% - 강조색6 13" xfId="6881" xr:uid="{00000000-0005-0000-0000-00002F3C0000}"/>
    <cellStyle name="20% - 강조색6 13 2" xfId="6882" xr:uid="{00000000-0005-0000-0000-0000303C0000}"/>
    <cellStyle name="20% - 강조색6 13 2 2" xfId="19316" xr:uid="{00000000-0005-0000-0000-0000313C0000}"/>
    <cellStyle name="20% - 강조색6 13 2 2 2" xfId="20827" xr:uid="{00000000-0005-0000-0000-0000323C0000}"/>
    <cellStyle name="20% - 강조색6 13 2 2 2 2" xfId="30869" xr:uid="{00000000-0005-0000-0000-0000333C0000}"/>
    <cellStyle name="20% - 강조색6 13 2 2 3" xfId="29383" xr:uid="{00000000-0005-0000-0000-0000343C0000}"/>
    <cellStyle name="20% - 강조색6 13 2 3" xfId="19562" xr:uid="{00000000-0005-0000-0000-0000353C0000}"/>
    <cellStyle name="20% - 강조색6 13 2 3 2" xfId="21073" xr:uid="{00000000-0005-0000-0000-0000363C0000}"/>
    <cellStyle name="20% - 강조색6 13 2 3 2 2" xfId="31115" xr:uid="{00000000-0005-0000-0000-0000373C0000}"/>
    <cellStyle name="20% - 강조색6 13 2 3 3" xfId="29629" xr:uid="{00000000-0005-0000-0000-0000383C0000}"/>
    <cellStyle name="20% - 강조색6 13 2 4" xfId="19903" xr:uid="{00000000-0005-0000-0000-0000393C0000}"/>
    <cellStyle name="20% - 강조색6 13 2 4 2" xfId="29945" xr:uid="{00000000-0005-0000-0000-00003A3C0000}"/>
    <cellStyle name="20% - 강조색6 13 2 5" xfId="24287" xr:uid="{00000000-0005-0000-0000-00003B3C0000}"/>
    <cellStyle name="20% - 강조색6 14" xfId="6883" xr:uid="{00000000-0005-0000-0000-00003C3C0000}"/>
    <cellStyle name="20% - 강조색6 14 2" xfId="6884" xr:uid="{00000000-0005-0000-0000-00003D3C0000}"/>
    <cellStyle name="20% - 강조색6 14 2 2" xfId="19317" xr:uid="{00000000-0005-0000-0000-00003E3C0000}"/>
    <cellStyle name="20% - 강조색6 14 2 2 2" xfId="20828" xr:uid="{00000000-0005-0000-0000-00003F3C0000}"/>
    <cellStyle name="20% - 강조색6 14 2 2 2 2" xfId="30870" xr:uid="{00000000-0005-0000-0000-0000403C0000}"/>
    <cellStyle name="20% - 강조색6 14 2 2 3" xfId="29384" xr:uid="{00000000-0005-0000-0000-0000413C0000}"/>
    <cellStyle name="20% - 강조색6 14 2 3" xfId="19563" xr:uid="{00000000-0005-0000-0000-0000423C0000}"/>
    <cellStyle name="20% - 강조색6 14 2 3 2" xfId="21074" xr:uid="{00000000-0005-0000-0000-0000433C0000}"/>
    <cellStyle name="20% - 강조색6 14 2 3 2 2" xfId="31116" xr:uid="{00000000-0005-0000-0000-0000443C0000}"/>
    <cellStyle name="20% - 강조색6 14 2 3 3" xfId="29630" xr:uid="{00000000-0005-0000-0000-0000453C0000}"/>
    <cellStyle name="20% - 강조색6 14 2 4" xfId="19904" xr:uid="{00000000-0005-0000-0000-0000463C0000}"/>
    <cellStyle name="20% - 강조색6 14 2 4 2" xfId="29946" xr:uid="{00000000-0005-0000-0000-0000473C0000}"/>
    <cellStyle name="20% - 강조색6 14 2 5" xfId="24288" xr:uid="{00000000-0005-0000-0000-0000483C0000}"/>
    <cellStyle name="20% - 강조색6 15" xfId="19808" xr:uid="{00000000-0005-0000-0000-0000493C0000}"/>
    <cellStyle name="20% - 강조색6 15 2" xfId="29874" xr:uid="{00000000-0005-0000-0000-00004A3C0000}"/>
    <cellStyle name="20% - 강조색6 16" xfId="19872" xr:uid="{00000000-0005-0000-0000-00004B3C0000}"/>
    <cellStyle name="20% - 강조색6 16 2" xfId="29914" xr:uid="{00000000-0005-0000-0000-00004C3C0000}"/>
    <cellStyle name="20% - 강조색6 17" xfId="21366" xr:uid="{00000000-0005-0000-0000-00004D3C0000}"/>
    <cellStyle name="20% - 강조색6 18" xfId="33453" xr:uid="{00000000-0005-0000-0000-00004E3C0000}"/>
    <cellStyle name="20% - 강조색6 2" xfId="6885" xr:uid="{00000000-0005-0000-0000-00004F3C0000}"/>
    <cellStyle name="20% - 강조색6 2 10" xfId="6886" xr:uid="{00000000-0005-0000-0000-0000503C0000}"/>
    <cellStyle name="20% - 강조색6 2 11" xfId="6887" xr:uid="{00000000-0005-0000-0000-0000513C0000}"/>
    <cellStyle name="20% - 강조색6 2 12" xfId="6888" xr:uid="{00000000-0005-0000-0000-0000523C0000}"/>
    <cellStyle name="20% - 강조색6 2 13" xfId="6889" xr:uid="{00000000-0005-0000-0000-0000533C0000}"/>
    <cellStyle name="20% - 강조색6 2 14" xfId="6890" xr:uid="{00000000-0005-0000-0000-0000543C0000}"/>
    <cellStyle name="20% - 강조색6 2 15" xfId="6891" xr:uid="{00000000-0005-0000-0000-0000553C0000}"/>
    <cellStyle name="20% - 강조색6 2 16" xfId="6892" xr:uid="{00000000-0005-0000-0000-0000563C0000}"/>
    <cellStyle name="20% - 강조색6 2 17" xfId="6893" xr:uid="{00000000-0005-0000-0000-0000573C0000}"/>
    <cellStyle name="20% - 강조색6 2 18" xfId="6894" xr:uid="{00000000-0005-0000-0000-0000583C0000}"/>
    <cellStyle name="20% - 강조색6 2 19" xfId="6895" xr:uid="{00000000-0005-0000-0000-0000593C0000}"/>
    <cellStyle name="20% - 강조색6 2 2" xfId="6896" xr:uid="{00000000-0005-0000-0000-00005A3C0000}"/>
    <cellStyle name="20% - 강조색6 2 2 10" xfId="6897" xr:uid="{00000000-0005-0000-0000-00005B3C0000}"/>
    <cellStyle name="20% - 강조색6 2 2 11" xfId="6898" xr:uid="{00000000-0005-0000-0000-00005C3C0000}"/>
    <cellStyle name="20% - 강조색6 2 2 12" xfId="6899" xr:uid="{00000000-0005-0000-0000-00005D3C0000}"/>
    <cellStyle name="20% - 강조색6 2 2 13" xfId="6900" xr:uid="{00000000-0005-0000-0000-00005E3C0000}"/>
    <cellStyle name="20% - 강조색6 2 2 14" xfId="6901" xr:uid="{00000000-0005-0000-0000-00005F3C0000}"/>
    <cellStyle name="20% - 강조색6 2 2 15" xfId="6902" xr:uid="{00000000-0005-0000-0000-0000603C0000}"/>
    <cellStyle name="20% - 강조색6 2 2 16" xfId="6903" xr:uid="{00000000-0005-0000-0000-0000613C0000}"/>
    <cellStyle name="20% - 강조색6 2 2 17" xfId="6904" xr:uid="{00000000-0005-0000-0000-0000623C0000}"/>
    <cellStyle name="20% - 강조색6 2 2 18" xfId="6905" xr:uid="{00000000-0005-0000-0000-0000633C0000}"/>
    <cellStyle name="20% - 강조색6 2 2 19" xfId="6906" xr:uid="{00000000-0005-0000-0000-0000643C0000}"/>
    <cellStyle name="20% - 강조색6 2 2 2" xfId="6907" xr:uid="{00000000-0005-0000-0000-0000653C0000}"/>
    <cellStyle name="20% - 강조색6 2 2 20" xfId="6908" xr:uid="{00000000-0005-0000-0000-0000663C0000}"/>
    <cellStyle name="20% - 강조색6 2 2 21" xfId="6909" xr:uid="{00000000-0005-0000-0000-0000673C0000}"/>
    <cellStyle name="20% - 강조색6 2 2 22" xfId="6910" xr:uid="{00000000-0005-0000-0000-0000683C0000}"/>
    <cellStyle name="20% - 강조색6 2 2 3" xfId="6911" xr:uid="{00000000-0005-0000-0000-0000693C0000}"/>
    <cellStyle name="20% - 강조색6 2 2 4" xfId="6912" xr:uid="{00000000-0005-0000-0000-00006A3C0000}"/>
    <cellStyle name="20% - 강조색6 2 2 5" xfId="6913" xr:uid="{00000000-0005-0000-0000-00006B3C0000}"/>
    <cellStyle name="20% - 강조색6 2 2 6" xfId="6914" xr:uid="{00000000-0005-0000-0000-00006C3C0000}"/>
    <cellStyle name="20% - 강조색6 2 2 7" xfId="6915" xr:uid="{00000000-0005-0000-0000-00006D3C0000}"/>
    <cellStyle name="20% - 강조색6 2 2 8" xfId="6916" xr:uid="{00000000-0005-0000-0000-00006E3C0000}"/>
    <cellStyle name="20% - 강조색6 2 2 9" xfId="6917" xr:uid="{00000000-0005-0000-0000-00006F3C0000}"/>
    <cellStyle name="20% - 강조색6 2 20" xfId="6918" xr:uid="{00000000-0005-0000-0000-0000703C0000}"/>
    <cellStyle name="20% - 강조색6 2 21" xfId="6919" xr:uid="{00000000-0005-0000-0000-0000713C0000}"/>
    <cellStyle name="20% - 강조색6 2 22" xfId="6920" xr:uid="{00000000-0005-0000-0000-0000723C0000}"/>
    <cellStyle name="20% - 강조색6 2 23" xfId="6921" xr:uid="{00000000-0005-0000-0000-0000733C0000}"/>
    <cellStyle name="20% - 강조색6 2 24" xfId="6922" xr:uid="{00000000-0005-0000-0000-0000743C0000}"/>
    <cellStyle name="20% - 강조색6 2 25" xfId="6923" xr:uid="{00000000-0005-0000-0000-0000753C0000}"/>
    <cellStyle name="20% - 강조색6 2 26" xfId="6924" xr:uid="{00000000-0005-0000-0000-0000763C0000}"/>
    <cellStyle name="20% - 강조색6 2 27" xfId="6925" xr:uid="{00000000-0005-0000-0000-0000773C0000}"/>
    <cellStyle name="20% - 강조색6 2 28" xfId="6926" xr:uid="{00000000-0005-0000-0000-0000783C0000}"/>
    <cellStyle name="20% - 강조색6 2 29" xfId="6927" xr:uid="{00000000-0005-0000-0000-0000793C0000}"/>
    <cellStyle name="20% - 강조색6 2 3" xfId="6928" xr:uid="{00000000-0005-0000-0000-00007A3C0000}"/>
    <cellStyle name="20% - 강조색6 2 3 10" xfId="6929" xr:uid="{00000000-0005-0000-0000-00007B3C0000}"/>
    <cellStyle name="20% - 강조색6 2 3 11" xfId="6930" xr:uid="{00000000-0005-0000-0000-00007C3C0000}"/>
    <cellStyle name="20% - 강조색6 2 3 12" xfId="6931" xr:uid="{00000000-0005-0000-0000-00007D3C0000}"/>
    <cellStyle name="20% - 강조색6 2 3 13" xfId="6932" xr:uid="{00000000-0005-0000-0000-00007E3C0000}"/>
    <cellStyle name="20% - 강조색6 2 3 14" xfId="6933" xr:uid="{00000000-0005-0000-0000-00007F3C0000}"/>
    <cellStyle name="20% - 강조색6 2 3 15" xfId="6934" xr:uid="{00000000-0005-0000-0000-0000803C0000}"/>
    <cellStyle name="20% - 강조색6 2 3 16" xfId="6935" xr:uid="{00000000-0005-0000-0000-0000813C0000}"/>
    <cellStyle name="20% - 강조색6 2 3 17" xfId="6936" xr:uid="{00000000-0005-0000-0000-0000823C0000}"/>
    <cellStyle name="20% - 강조색6 2 3 18" xfId="6937" xr:uid="{00000000-0005-0000-0000-0000833C0000}"/>
    <cellStyle name="20% - 강조색6 2 3 19" xfId="6938" xr:uid="{00000000-0005-0000-0000-0000843C0000}"/>
    <cellStyle name="20% - 강조색6 2 3 2" xfId="6939" xr:uid="{00000000-0005-0000-0000-0000853C0000}"/>
    <cellStyle name="20% - 강조색6 2 3 20" xfId="6940" xr:uid="{00000000-0005-0000-0000-0000863C0000}"/>
    <cellStyle name="20% - 강조색6 2 3 21" xfId="6941" xr:uid="{00000000-0005-0000-0000-0000873C0000}"/>
    <cellStyle name="20% - 강조색6 2 3 3" xfId="6942" xr:uid="{00000000-0005-0000-0000-0000883C0000}"/>
    <cellStyle name="20% - 강조색6 2 3 4" xfId="6943" xr:uid="{00000000-0005-0000-0000-0000893C0000}"/>
    <cellStyle name="20% - 강조색6 2 3 5" xfId="6944" xr:uid="{00000000-0005-0000-0000-00008A3C0000}"/>
    <cellStyle name="20% - 강조색6 2 3 6" xfId="6945" xr:uid="{00000000-0005-0000-0000-00008B3C0000}"/>
    <cellStyle name="20% - 강조색6 2 3 7" xfId="6946" xr:uid="{00000000-0005-0000-0000-00008C3C0000}"/>
    <cellStyle name="20% - 강조색6 2 3 8" xfId="6947" xr:uid="{00000000-0005-0000-0000-00008D3C0000}"/>
    <cellStyle name="20% - 강조색6 2 3 9" xfId="6948" xr:uid="{00000000-0005-0000-0000-00008E3C0000}"/>
    <cellStyle name="20% - 강조색6 2 30" xfId="6949" xr:uid="{00000000-0005-0000-0000-00008F3C0000}"/>
    <cellStyle name="20% - 강조색6 2 31" xfId="19857" xr:uid="{00000000-0005-0000-0000-0000903C0000}"/>
    <cellStyle name="20% - 강조색6 2 31 2" xfId="29900" xr:uid="{00000000-0005-0000-0000-0000913C0000}"/>
    <cellStyle name="20% - 강조색6 2 4" xfId="6950" xr:uid="{00000000-0005-0000-0000-0000923C0000}"/>
    <cellStyle name="20% - 강조색6 2 4 10" xfId="6951" xr:uid="{00000000-0005-0000-0000-0000933C0000}"/>
    <cellStyle name="20% - 강조색6 2 4 11" xfId="6952" xr:uid="{00000000-0005-0000-0000-0000943C0000}"/>
    <cellStyle name="20% - 강조색6 2 4 12" xfId="6953" xr:uid="{00000000-0005-0000-0000-0000953C0000}"/>
    <cellStyle name="20% - 강조색6 2 4 13" xfId="6954" xr:uid="{00000000-0005-0000-0000-0000963C0000}"/>
    <cellStyle name="20% - 강조색6 2 4 14" xfId="6955" xr:uid="{00000000-0005-0000-0000-0000973C0000}"/>
    <cellStyle name="20% - 강조색6 2 4 15" xfId="6956" xr:uid="{00000000-0005-0000-0000-0000983C0000}"/>
    <cellStyle name="20% - 강조색6 2 4 16" xfId="6957" xr:uid="{00000000-0005-0000-0000-0000993C0000}"/>
    <cellStyle name="20% - 강조색6 2 4 17" xfId="6958" xr:uid="{00000000-0005-0000-0000-00009A3C0000}"/>
    <cellStyle name="20% - 강조색6 2 4 18" xfId="6959" xr:uid="{00000000-0005-0000-0000-00009B3C0000}"/>
    <cellStyle name="20% - 강조색6 2 4 19" xfId="6960" xr:uid="{00000000-0005-0000-0000-00009C3C0000}"/>
    <cellStyle name="20% - 강조색6 2 4 2" xfId="6961" xr:uid="{00000000-0005-0000-0000-00009D3C0000}"/>
    <cellStyle name="20% - 강조색6 2 4 20" xfId="6962" xr:uid="{00000000-0005-0000-0000-00009E3C0000}"/>
    <cellStyle name="20% - 강조색6 2 4 3" xfId="6963" xr:uid="{00000000-0005-0000-0000-00009F3C0000}"/>
    <cellStyle name="20% - 강조색6 2 4 4" xfId="6964" xr:uid="{00000000-0005-0000-0000-0000A03C0000}"/>
    <cellStyle name="20% - 강조색6 2 4 5" xfId="6965" xr:uid="{00000000-0005-0000-0000-0000A13C0000}"/>
    <cellStyle name="20% - 강조색6 2 4 6" xfId="6966" xr:uid="{00000000-0005-0000-0000-0000A23C0000}"/>
    <cellStyle name="20% - 강조색6 2 4 7" xfId="6967" xr:uid="{00000000-0005-0000-0000-0000A33C0000}"/>
    <cellStyle name="20% - 강조색6 2 4 8" xfId="6968" xr:uid="{00000000-0005-0000-0000-0000A43C0000}"/>
    <cellStyle name="20% - 강조색6 2 4 9" xfId="6969" xr:uid="{00000000-0005-0000-0000-0000A53C0000}"/>
    <cellStyle name="20% - 강조색6 2 5" xfId="6970" xr:uid="{00000000-0005-0000-0000-0000A63C0000}"/>
    <cellStyle name="20% - 강조색6 2 6" xfId="6971" xr:uid="{00000000-0005-0000-0000-0000A73C0000}"/>
    <cellStyle name="20% - 강조색6 2 7" xfId="6972" xr:uid="{00000000-0005-0000-0000-0000A83C0000}"/>
    <cellStyle name="20% - 강조색6 2 7 2" xfId="6973" xr:uid="{00000000-0005-0000-0000-0000A93C0000}"/>
    <cellStyle name="20% - 강조색6 2 8" xfId="6974" xr:uid="{00000000-0005-0000-0000-0000AA3C0000}"/>
    <cellStyle name="20% - 강조색6 2 9" xfId="6975" xr:uid="{00000000-0005-0000-0000-0000AB3C0000}"/>
    <cellStyle name="20% - 강조색6 3" xfId="6976" xr:uid="{00000000-0005-0000-0000-0000AC3C0000}"/>
    <cellStyle name="20% - 강조색6 3 10" xfId="6977" xr:uid="{00000000-0005-0000-0000-0000AD3C0000}"/>
    <cellStyle name="20% - 강조색6 3 11" xfId="6978" xr:uid="{00000000-0005-0000-0000-0000AE3C0000}"/>
    <cellStyle name="20% - 강조색6 3 12" xfId="6979" xr:uid="{00000000-0005-0000-0000-0000AF3C0000}"/>
    <cellStyle name="20% - 강조색6 3 13" xfId="6980" xr:uid="{00000000-0005-0000-0000-0000B03C0000}"/>
    <cellStyle name="20% - 강조색6 3 14" xfId="6981" xr:uid="{00000000-0005-0000-0000-0000B13C0000}"/>
    <cellStyle name="20% - 강조색6 3 15" xfId="6982" xr:uid="{00000000-0005-0000-0000-0000B23C0000}"/>
    <cellStyle name="20% - 강조색6 3 16" xfId="6983" xr:uid="{00000000-0005-0000-0000-0000B33C0000}"/>
    <cellStyle name="20% - 강조색6 3 17" xfId="6984" xr:uid="{00000000-0005-0000-0000-0000B43C0000}"/>
    <cellStyle name="20% - 강조색6 3 18" xfId="6985" xr:uid="{00000000-0005-0000-0000-0000B53C0000}"/>
    <cellStyle name="20% - 강조색6 3 19" xfId="6986" xr:uid="{00000000-0005-0000-0000-0000B63C0000}"/>
    <cellStyle name="20% - 강조색6 3 2" xfId="6987" xr:uid="{00000000-0005-0000-0000-0000B73C0000}"/>
    <cellStyle name="20% - 강조색6 3 2 10" xfId="6988" xr:uid="{00000000-0005-0000-0000-0000B83C0000}"/>
    <cellStyle name="20% - 강조색6 3 2 11" xfId="6989" xr:uid="{00000000-0005-0000-0000-0000B93C0000}"/>
    <cellStyle name="20% - 강조색6 3 2 12" xfId="6990" xr:uid="{00000000-0005-0000-0000-0000BA3C0000}"/>
    <cellStyle name="20% - 강조색6 3 2 13" xfId="6991" xr:uid="{00000000-0005-0000-0000-0000BB3C0000}"/>
    <cellStyle name="20% - 강조색6 3 2 14" xfId="6992" xr:uid="{00000000-0005-0000-0000-0000BC3C0000}"/>
    <cellStyle name="20% - 강조색6 3 2 15" xfId="6993" xr:uid="{00000000-0005-0000-0000-0000BD3C0000}"/>
    <cellStyle name="20% - 강조색6 3 2 16" xfId="6994" xr:uid="{00000000-0005-0000-0000-0000BE3C0000}"/>
    <cellStyle name="20% - 강조색6 3 2 17" xfId="6995" xr:uid="{00000000-0005-0000-0000-0000BF3C0000}"/>
    <cellStyle name="20% - 강조색6 3 2 18" xfId="6996" xr:uid="{00000000-0005-0000-0000-0000C03C0000}"/>
    <cellStyle name="20% - 강조색6 3 2 19" xfId="6997" xr:uid="{00000000-0005-0000-0000-0000C13C0000}"/>
    <cellStyle name="20% - 강조색6 3 2 2" xfId="6998" xr:uid="{00000000-0005-0000-0000-0000C23C0000}"/>
    <cellStyle name="20% - 강조색6 3 2 20" xfId="6999" xr:uid="{00000000-0005-0000-0000-0000C33C0000}"/>
    <cellStyle name="20% - 강조색6 3 2 21" xfId="7000" xr:uid="{00000000-0005-0000-0000-0000C43C0000}"/>
    <cellStyle name="20% - 강조색6 3 2 3" xfId="7001" xr:uid="{00000000-0005-0000-0000-0000C53C0000}"/>
    <cellStyle name="20% - 강조색6 3 2 4" xfId="7002" xr:uid="{00000000-0005-0000-0000-0000C63C0000}"/>
    <cellStyle name="20% - 강조색6 3 2 5" xfId="7003" xr:uid="{00000000-0005-0000-0000-0000C73C0000}"/>
    <cellStyle name="20% - 강조색6 3 2 6" xfId="7004" xr:uid="{00000000-0005-0000-0000-0000C83C0000}"/>
    <cellStyle name="20% - 강조색6 3 2 7" xfId="7005" xr:uid="{00000000-0005-0000-0000-0000C93C0000}"/>
    <cellStyle name="20% - 강조색6 3 2 8" xfId="7006" xr:uid="{00000000-0005-0000-0000-0000CA3C0000}"/>
    <cellStyle name="20% - 강조색6 3 2 9" xfId="7007" xr:uid="{00000000-0005-0000-0000-0000CB3C0000}"/>
    <cellStyle name="20% - 강조색6 3 20" xfId="7008" xr:uid="{00000000-0005-0000-0000-0000CC3C0000}"/>
    <cellStyle name="20% - 강조색6 3 21" xfId="7009" xr:uid="{00000000-0005-0000-0000-0000CD3C0000}"/>
    <cellStyle name="20% - 강조색6 3 22" xfId="7010" xr:uid="{00000000-0005-0000-0000-0000CE3C0000}"/>
    <cellStyle name="20% - 강조색6 3 23" xfId="7011" xr:uid="{00000000-0005-0000-0000-0000CF3C0000}"/>
    <cellStyle name="20% - 강조색6 3 24" xfId="7012" xr:uid="{00000000-0005-0000-0000-0000D03C0000}"/>
    <cellStyle name="20% - 강조색6 3 25" xfId="7013" xr:uid="{00000000-0005-0000-0000-0000D13C0000}"/>
    <cellStyle name="20% - 강조색6 3 26" xfId="7014" xr:uid="{00000000-0005-0000-0000-0000D23C0000}"/>
    <cellStyle name="20% - 강조색6 3 27" xfId="7015" xr:uid="{00000000-0005-0000-0000-0000D33C0000}"/>
    <cellStyle name="20% - 강조색6 3 28" xfId="7016" xr:uid="{00000000-0005-0000-0000-0000D43C0000}"/>
    <cellStyle name="20% - 강조색6 3 29" xfId="7017" xr:uid="{00000000-0005-0000-0000-0000D53C0000}"/>
    <cellStyle name="20% - 강조색6 3 3" xfId="7018" xr:uid="{00000000-0005-0000-0000-0000D63C0000}"/>
    <cellStyle name="20% - 강조색6 3 3 10" xfId="7019" xr:uid="{00000000-0005-0000-0000-0000D73C0000}"/>
    <cellStyle name="20% - 강조색6 3 3 11" xfId="7020" xr:uid="{00000000-0005-0000-0000-0000D83C0000}"/>
    <cellStyle name="20% - 강조색6 3 3 12" xfId="7021" xr:uid="{00000000-0005-0000-0000-0000D93C0000}"/>
    <cellStyle name="20% - 강조색6 3 3 13" xfId="7022" xr:uid="{00000000-0005-0000-0000-0000DA3C0000}"/>
    <cellStyle name="20% - 강조색6 3 3 14" xfId="7023" xr:uid="{00000000-0005-0000-0000-0000DB3C0000}"/>
    <cellStyle name="20% - 강조색6 3 3 15" xfId="7024" xr:uid="{00000000-0005-0000-0000-0000DC3C0000}"/>
    <cellStyle name="20% - 강조색6 3 3 16" xfId="7025" xr:uid="{00000000-0005-0000-0000-0000DD3C0000}"/>
    <cellStyle name="20% - 강조색6 3 3 17" xfId="7026" xr:uid="{00000000-0005-0000-0000-0000DE3C0000}"/>
    <cellStyle name="20% - 강조색6 3 3 18" xfId="7027" xr:uid="{00000000-0005-0000-0000-0000DF3C0000}"/>
    <cellStyle name="20% - 강조색6 3 3 19" xfId="7028" xr:uid="{00000000-0005-0000-0000-0000E03C0000}"/>
    <cellStyle name="20% - 강조색6 3 3 2" xfId="7029" xr:uid="{00000000-0005-0000-0000-0000E13C0000}"/>
    <cellStyle name="20% - 강조색6 3 3 20" xfId="7030" xr:uid="{00000000-0005-0000-0000-0000E23C0000}"/>
    <cellStyle name="20% - 강조색6 3 3 21" xfId="7031" xr:uid="{00000000-0005-0000-0000-0000E33C0000}"/>
    <cellStyle name="20% - 강조색6 3 3 3" xfId="7032" xr:uid="{00000000-0005-0000-0000-0000E43C0000}"/>
    <cellStyle name="20% - 강조색6 3 3 4" xfId="7033" xr:uid="{00000000-0005-0000-0000-0000E53C0000}"/>
    <cellStyle name="20% - 강조색6 3 3 5" xfId="7034" xr:uid="{00000000-0005-0000-0000-0000E63C0000}"/>
    <cellStyle name="20% - 강조색6 3 3 6" xfId="7035" xr:uid="{00000000-0005-0000-0000-0000E73C0000}"/>
    <cellStyle name="20% - 강조색6 3 3 7" xfId="7036" xr:uid="{00000000-0005-0000-0000-0000E83C0000}"/>
    <cellStyle name="20% - 강조색6 3 3 8" xfId="7037" xr:uid="{00000000-0005-0000-0000-0000E93C0000}"/>
    <cellStyle name="20% - 강조색6 3 3 9" xfId="7038" xr:uid="{00000000-0005-0000-0000-0000EA3C0000}"/>
    <cellStyle name="20% - 강조색6 3 30" xfId="7039" xr:uid="{00000000-0005-0000-0000-0000EB3C0000}"/>
    <cellStyle name="20% - 강조색6 3 31" xfId="7040" xr:uid="{00000000-0005-0000-0000-0000EC3C0000}"/>
    <cellStyle name="20% - 강조색6 3 4" xfId="7041" xr:uid="{00000000-0005-0000-0000-0000ED3C0000}"/>
    <cellStyle name="20% - 강조색6 3 4 10" xfId="7042" xr:uid="{00000000-0005-0000-0000-0000EE3C0000}"/>
    <cellStyle name="20% - 강조색6 3 4 11" xfId="7043" xr:uid="{00000000-0005-0000-0000-0000EF3C0000}"/>
    <cellStyle name="20% - 강조색6 3 4 12" xfId="7044" xr:uid="{00000000-0005-0000-0000-0000F03C0000}"/>
    <cellStyle name="20% - 강조색6 3 4 13" xfId="7045" xr:uid="{00000000-0005-0000-0000-0000F13C0000}"/>
    <cellStyle name="20% - 강조색6 3 4 14" xfId="7046" xr:uid="{00000000-0005-0000-0000-0000F23C0000}"/>
    <cellStyle name="20% - 강조색6 3 4 15" xfId="7047" xr:uid="{00000000-0005-0000-0000-0000F33C0000}"/>
    <cellStyle name="20% - 강조색6 3 4 16" xfId="7048" xr:uid="{00000000-0005-0000-0000-0000F43C0000}"/>
    <cellStyle name="20% - 강조색6 3 4 17" xfId="7049" xr:uid="{00000000-0005-0000-0000-0000F53C0000}"/>
    <cellStyle name="20% - 강조색6 3 4 18" xfId="7050" xr:uid="{00000000-0005-0000-0000-0000F63C0000}"/>
    <cellStyle name="20% - 강조색6 3 4 19" xfId="7051" xr:uid="{00000000-0005-0000-0000-0000F73C0000}"/>
    <cellStyle name="20% - 강조색6 3 4 2" xfId="7052" xr:uid="{00000000-0005-0000-0000-0000F83C0000}"/>
    <cellStyle name="20% - 강조색6 3 4 20" xfId="7053" xr:uid="{00000000-0005-0000-0000-0000F93C0000}"/>
    <cellStyle name="20% - 강조색6 3 4 3" xfId="7054" xr:uid="{00000000-0005-0000-0000-0000FA3C0000}"/>
    <cellStyle name="20% - 강조색6 3 4 4" xfId="7055" xr:uid="{00000000-0005-0000-0000-0000FB3C0000}"/>
    <cellStyle name="20% - 강조색6 3 4 5" xfId="7056" xr:uid="{00000000-0005-0000-0000-0000FC3C0000}"/>
    <cellStyle name="20% - 강조색6 3 4 6" xfId="7057" xr:uid="{00000000-0005-0000-0000-0000FD3C0000}"/>
    <cellStyle name="20% - 강조색6 3 4 7" xfId="7058" xr:uid="{00000000-0005-0000-0000-0000FE3C0000}"/>
    <cellStyle name="20% - 강조색6 3 4 8" xfId="7059" xr:uid="{00000000-0005-0000-0000-0000FF3C0000}"/>
    <cellStyle name="20% - 강조색6 3 4 9" xfId="7060" xr:uid="{00000000-0005-0000-0000-0000003D0000}"/>
    <cellStyle name="20% - 강조색6 3 5" xfId="7061" xr:uid="{00000000-0005-0000-0000-0000013D0000}"/>
    <cellStyle name="20% - 강조색6 3 6" xfId="7062" xr:uid="{00000000-0005-0000-0000-0000023D0000}"/>
    <cellStyle name="20% - 강조색6 3 7" xfId="7063" xr:uid="{00000000-0005-0000-0000-0000033D0000}"/>
    <cellStyle name="20% - 강조색6 3 8" xfId="7064" xr:uid="{00000000-0005-0000-0000-0000043D0000}"/>
    <cellStyle name="20% - 강조색6 3 9" xfId="7065" xr:uid="{00000000-0005-0000-0000-0000053D0000}"/>
    <cellStyle name="20% - 강조색6 4" xfId="7066" xr:uid="{00000000-0005-0000-0000-0000063D0000}"/>
    <cellStyle name="20% - 강조색6 4 2" xfId="7067" xr:uid="{00000000-0005-0000-0000-0000073D0000}"/>
    <cellStyle name="20% - 강조색6 4 2 2" xfId="7068" xr:uid="{00000000-0005-0000-0000-0000083D0000}"/>
    <cellStyle name="20% - 강조색6 4 3" xfId="7069" xr:uid="{00000000-0005-0000-0000-0000093D0000}"/>
    <cellStyle name="20% - 강조색6 4 4" xfId="7070" xr:uid="{00000000-0005-0000-0000-00000A3D0000}"/>
    <cellStyle name="20% - 강조색6 4 5" xfId="7071" xr:uid="{00000000-0005-0000-0000-00000B3D0000}"/>
    <cellStyle name="20% - 강조색6 4 6" xfId="7072" xr:uid="{00000000-0005-0000-0000-00000C3D0000}"/>
    <cellStyle name="20% - 강조색6 4 7" xfId="7073" xr:uid="{00000000-0005-0000-0000-00000D3D0000}"/>
    <cellStyle name="20% - 강조색6 4 8" xfId="7074" xr:uid="{00000000-0005-0000-0000-00000E3D0000}"/>
    <cellStyle name="20% - 강조색6 4 9" xfId="7075" xr:uid="{00000000-0005-0000-0000-00000F3D0000}"/>
    <cellStyle name="20% - 강조색6 5" xfId="7076" xr:uid="{00000000-0005-0000-0000-0000103D0000}"/>
    <cellStyle name="20% - 강조색6 5 2" xfId="7077" xr:uid="{00000000-0005-0000-0000-0000113D0000}"/>
    <cellStyle name="20% - 강조색6 5 3" xfId="7078" xr:uid="{00000000-0005-0000-0000-0000123D0000}"/>
    <cellStyle name="20% - 강조색6 6" xfId="7079" xr:uid="{00000000-0005-0000-0000-0000133D0000}"/>
    <cellStyle name="20% - 강조색6 6 2" xfId="7080" xr:uid="{00000000-0005-0000-0000-0000143D0000}"/>
    <cellStyle name="20% - 강조색6 7" xfId="7081" xr:uid="{00000000-0005-0000-0000-0000153D0000}"/>
    <cellStyle name="20% - 강조색6 7 2" xfId="7082" xr:uid="{00000000-0005-0000-0000-0000163D0000}"/>
    <cellStyle name="20% - 강조색6 8" xfId="7083" xr:uid="{00000000-0005-0000-0000-0000173D0000}"/>
    <cellStyle name="20% - 강조색6 8 2" xfId="7084" xr:uid="{00000000-0005-0000-0000-0000183D0000}"/>
    <cellStyle name="20% - 강조색6 9" xfId="7085" xr:uid="{00000000-0005-0000-0000-0000193D0000}"/>
    <cellStyle name="2decimal" xfId="7086" xr:uid="{00000000-0005-0000-0000-00001A3D0000}"/>
    <cellStyle name="_x0004_3;_x0018_" xfId="7087" xr:uid="{00000000-0005-0000-0000-00001B3D0000}"/>
    <cellStyle name="301CPT" xfId="7088" xr:uid="{00000000-0005-0000-0000-00001C3D0000}"/>
    <cellStyle name="³f¹ô[0]_pldt" xfId="7089" xr:uid="{00000000-0005-0000-0000-00001D3D0000}"/>
    <cellStyle name="³f¹ô_pldt" xfId="7090" xr:uid="{00000000-0005-0000-0000-00001E3D0000}"/>
    <cellStyle name="40% - Accent1" xfId="7091" xr:uid="{00000000-0005-0000-0000-00001F3D0000}"/>
    <cellStyle name="40% - Accent1 2" xfId="7092" xr:uid="{00000000-0005-0000-0000-0000203D0000}"/>
    <cellStyle name="40% - Accent1 2 2" xfId="7093" xr:uid="{00000000-0005-0000-0000-0000213D0000}"/>
    <cellStyle name="40% - Accent1 2 2 2" xfId="7094" xr:uid="{00000000-0005-0000-0000-0000223D0000}"/>
    <cellStyle name="40% - Accent1 2 2 3" xfId="7095" xr:uid="{00000000-0005-0000-0000-0000233D0000}"/>
    <cellStyle name="40% - Accent1 2 3" xfId="7096" xr:uid="{00000000-0005-0000-0000-0000243D0000}"/>
    <cellStyle name="40% - Accent1 2 4" xfId="7097" xr:uid="{00000000-0005-0000-0000-0000253D0000}"/>
    <cellStyle name="40% - Accent1 3" xfId="7098" xr:uid="{00000000-0005-0000-0000-0000263D0000}"/>
    <cellStyle name="40% - Accent1 4" xfId="7099" xr:uid="{00000000-0005-0000-0000-0000273D0000}"/>
    <cellStyle name="40% - Accent1 5" xfId="7100" xr:uid="{00000000-0005-0000-0000-0000283D0000}"/>
    <cellStyle name="40% - Accent1 6" xfId="7101" xr:uid="{00000000-0005-0000-0000-0000293D0000}"/>
    <cellStyle name="40% - Accent1_2011-3차 매각 작업(실사팀 송부용)_0712" xfId="7102" xr:uid="{00000000-0005-0000-0000-00002A3D0000}"/>
    <cellStyle name="40% - Accent2" xfId="7103" xr:uid="{00000000-0005-0000-0000-00002B3D0000}"/>
    <cellStyle name="40% - Accent2 2" xfId="7104" xr:uid="{00000000-0005-0000-0000-00002C3D0000}"/>
    <cellStyle name="40% - Accent2 2 2" xfId="7105" xr:uid="{00000000-0005-0000-0000-00002D3D0000}"/>
    <cellStyle name="40% - Accent2 2 2 2" xfId="7106" xr:uid="{00000000-0005-0000-0000-00002E3D0000}"/>
    <cellStyle name="40% - Accent2 2 2 3" xfId="7107" xr:uid="{00000000-0005-0000-0000-00002F3D0000}"/>
    <cellStyle name="40% - Accent2 2 3" xfId="7108" xr:uid="{00000000-0005-0000-0000-0000303D0000}"/>
    <cellStyle name="40% - Accent2 2 4" xfId="7109" xr:uid="{00000000-0005-0000-0000-0000313D0000}"/>
    <cellStyle name="40% - Accent2 3" xfId="7110" xr:uid="{00000000-0005-0000-0000-0000323D0000}"/>
    <cellStyle name="40% - Accent2 4" xfId="7111" xr:uid="{00000000-0005-0000-0000-0000333D0000}"/>
    <cellStyle name="40% - Accent2 5" xfId="7112" xr:uid="{00000000-0005-0000-0000-0000343D0000}"/>
    <cellStyle name="40% - Accent2 6" xfId="7113" xr:uid="{00000000-0005-0000-0000-0000353D0000}"/>
    <cellStyle name="40% - Accent2_2011-3차 매각 작업(실사팀 송부용)_0712" xfId="7114" xr:uid="{00000000-0005-0000-0000-0000363D0000}"/>
    <cellStyle name="40% - Accent3" xfId="7115" xr:uid="{00000000-0005-0000-0000-0000373D0000}"/>
    <cellStyle name="40% - Accent3 2" xfId="7116" xr:uid="{00000000-0005-0000-0000-0000383D0000}"/>
    <cellStyle name="40% - Accent3 2 2" xfId="7117" xr:uid="{00000000-0005-0000-0000-0000393D0000}"/>
    <cellStyle name="40% - Accent3 2 2 2" xfId="7118" xr:uid="{00000000-0005-0000-0000-00003A3D0000}"/>
    <cellStyle name="40% - Accent3 2 2 3" xfId="7119" xr:uid="{00000000-0005-0000-0000-00003B3D0000}"/>
    <cellStyle name="40% - Accent3 2 3" xfId="7120" xr:uid="{00000000-0005-0000-0000-00003C3D0000}"/>
    <cellStyle name="40% - Accent3 2 4" xfId="7121" xr:uid="{00000000-0005-0000-0000-00003D3D0000}"/>
    <cellStyle name="40% - Accent3 3" xfId="7122" xr:uid="{00000000-0005-0000-0000-00003E3D0000}"/>
    <cellStyle name="40% - Accent3 4" xfId="7123" xr:uid="{00000000-0005-0000-0000-00003F3D0000}"/>
    <cellStyle name="40% - Accent3 5" xfId="7124" xr:uid="{00000000-0005-0000-0000-0000403D0000}"/>
    <cellStyle name="40% - Accent3 6" xfId="7125" xr:uid="{00000000-0005-0000-0000-0000413D0000}"/>
    <cellStyle name="40% - Accent3_2011-3차 매각 작업(실사팀 송부용)_0712" xfId="7126" xr:uid="{00000000-0005-0000-0000-0000423D0000}"/>
    <cellStyle name="40% - Accent4" xfId="7127" xr:uid="{00000000-0005-0000-0000-0000433D0000}"/>
    <cellStyle name="40% - Accent4 2" xfId="7128" xr:uid="{00000000-0005-0000-0000-0000443D0000}"/>
    <cellStyle name="40% - Accent4 2 2" xfId="7129" xr:uid="{00000000-0005-0000-0000-0000453D0000}"/>
    <cellStyle name="40% - Accent4 2 2 2" xfId="7130" xr:uid="{00000000-0005-0000-0000-0000463D0000}"/>
    <cellStyle name="40% - Accent4 2 2 3" xfId="7131" xr:uid="{00000000-0005-0000-0000-0000473D0000}"/>
    <cellStyle name="40% - Accent4 2 3" xfId="7132" xr:uid="{00000000-0005-0000-0000-0000483D0000}"/>
    <cellStyle name="40% - Accent4 2 4" xfId="7133" xr:uid="{00000000-0005-0000-0000-0000493D0000}"/>
    <cellStyle name="40% - Accent4 3" xfId="7134" xr:uid="{00000000-0005-0000-0000-00004A3D0000}"/>
    <cellStyle name="40% - Accent4 4" xfId="7135" xr:uid="{00000000-0005-0000-0000-00004B3D0000}"/>
    <cellStyle name="40% - Accent4 5" xfId="7136" xr:uid="{00000000-0005-0000-0000-00004C3D0000}"/>
    <cellStyle name="40% - Accent4 6" xfId="7137" xr:uid="{00000000-0005-0000-0000-00004D3D0000}"/>
    <cellStyle name="40% - Accent4_2011-3차 매각 작업(실사팀 송부용)_0712" xfId="7138" xr:uid="{00000000-0005-0000-0000-00004E3D0000}"/>
    <cellStyle name="40% - Accent5" xfId="7139" xr:uid="{00000000-0005-0000-0000-00004F3D0000}"/>
    <cellStyle name="40% - Accent5 2" xfId="7140" xr:uid="{00000000-0005-0000-0000-0000503D0000}"/>
    <cellStyle name="40% - Accent5 2 2" xfId="7141" xr:uid="{00000000-0005-0000-0000-0000513D0000}"/>
    <cellStyle name="40% - Accent5 2 2 2" xfId="7142" xr:uid="{00000000-0005-0000-0000-0000523D0000}"/>
    <cellStyle name="40% - Accent5 2 2 3" xfId="7143" xr:uid="{00000000-0005-0000-0000-0000533D0000}"/>
    <cellStyle name="40% - Accent5 2 3" xfId="7144" xr:uid="{00000000-0005-0000-0000-0000543D0000}"/>
    <cellStyle name="40% - Accent5 2 4" xfId="7145" xr:uid="{00000000-0005-0000-0000-0000553D0000}"/>
    <cellStyle name="40% - Accent5 3" xfId="7146" xr:uid="{00000000-0005-0000-0000-0000563D0000}"/>
    <cellStyle name="40% - Accent5 4" xfId="7147" xr:uid="{00000000-0005-0000-0000-0000573D0000}"/>
    <cellStyle name="40% - Accent5 5" xfId="7148" xr:uid="{00000000-0005-0000-0000-0000583D0000}"/>
    <cellStyle name="40% - Accent5 6" xfId="7149" xr:uid="{00000000-0005-0000-0000-0000593D0000}"/>
    <cellStyle name="40% - Accent5_2011-3차 매각 작업(실사팀 송부용)_0712" xfId="7150" xr:uid="{00000000-0005-0000-0000-00005A3D0000}"/>
    <cellStyle name="40% - Accent6" xfId="7151" xr:uid="{00000000-0005-0000-0000-00005B3D0000}"/>
    <cellStyle name="40% - Accent6 2" xfId="7152" xr:uid="{00000000-0005-0000-0000-00005C3D0000}"/>
    <cellStyle name="40% - Accent6 2 2" xfId="7153" xr:uid="{00000000-0005-0000-0000-00005D3D0000}"/>
    <cellStyle name="40% - Accent6 2 2 2" xfId="7154" xr:uid="{00000000-0005-0000-0000-00005E3D0000}"/>
    <cellStyle name="40% - Accent6 2 2 3" xfId="7155" xr:uid="{00000000-0005-0000-0000-00005F3D0000}"/>
    <cellStyle name="40% - Accent6 2 3" xfId="7156" xr:uid="{00000000-0005-0000-0000-0000603D0000}"/>
    <cellStyle name="40% - Accent6 2 4" xfId="7157" xr:uid="{00000000-0005-0000-0000-0000613D0000}"/>
    <cellStyle name="40% - Accent6 3" xfId="7158" xr:uid="{00000000-0005-0000-0000-0000623D0000}"/>
    <cellStyle name="40% - Accent6 4" xfId="7159" xr:uid="{00000000-0005-0000-0000-0000633D0000}"/>
    <cellStyle name="40% - Accent6 5" xfId="7160" xr:uid="{00000000-0005-0000-0000-0000643D0000}"/>
    <cellStyle name="40% - Accent6 6" xfId="7161" xr:uid="{00000000-0005-0000-0000-0000653D0000}"/>
    <cellStyle name="40% - Accent6_2011-3차 매각 작업(실사팀 송부용)_0712" xfId="7162" xr:uid="{00000000-0005-0000-0000-0000663D0000}"/>
    <cellStyle name="40% - 강조색1" xfId="19" builtinId="31" customBuiltin="1"/>
    <cellStyle name="40% - 강조색1 10" xfId="7163" xr:uid="{00000000-0005-0000-0000-0000683D0000}"/>
    <cellStyle name="40% - 강조색1 11" xfId="7164" xr:uid="{00000000-0005-0000-0000-0000693D0000}"/>
    <cellStyle name="40% - 강조색1 12" xfId="7165" xr:uid="{00000000-0005-0000-0000-00006A3D0000}"/>
    <cellStyle name="40% - 강조색1 13" xfId="7166" xr:uid="{00000000-0005-0000-0000-00006B3D0000}"/>
    <cellStyle name="40% - 강조색1 13 2" xfId="7167" xr:uid="{00000000-0005-0000-0000-00006C3D0000}"/>
    <cellStyle name="40% - 강조색1 13 2 2" xfId="19318" xr:uid="{00000000-0005-0000-0000-00006D3D0000}"/>
    <cellStyle name="40% - 강조색1 13 2 2 2" xfId="20829" xr:uid="{00000000-0005-0000-0000-00006E3D0000}"/>
    <cellStyle name="40% - 강조색1 13 2 2 2 2" xfId="30871" xr:uid="{00000000-0005-0000-0000-00006F3D0000}"/>
    <cellStyle name="40% - 강조색1 13 2 2 3" xfId="29385" xr:uid="{00000000-0005-0000-0000-0000703D0000}"/>
    <cellStyle name="40% - 강조색1 13 2 3" xfId="19564" xr:uid="{00000000-0005-0000-0000-0000713D0000}"/>
    <cellStyle name="40% - 강조색1 13 2 3 2" xfId="21075" xr:uid="{00000000-0005-0000-0000-0000723D0000}"/>
    <cellStyle name="40% - 강조색1 13 2 3 2 2" xfId="31117" xr:uid="{00000000-0005-0000-0000-0000733D0000}"/>
    <cellStyle name="40% - 강조색1 13 2 3 3" xfId="29631" xr:uid="{00000000-0005-0000-0000-0000743D0000}"/>
    <cellStyle name="40% - 강조색1 13 2 4" xfId="19905" xr:uid="{00000000-0005-0000-0000-0000753D0000}"/>
    <cellStyle name="40% - 강조색1 13 2 4 2" xfId="29947" xr:uid="{00000000-0005-0000-0000-0000763D0000}"/>
    <cellStyle name="40% - 강조색1 13 2 5" xfId="24289" xr:uid="{00000000-0005-0000-0000-0000773D0000}"/>
    <cellStyle name="40% - 강조색1 14" xfId="7168" xr:uid="{00000000-0005-0000-0000-0000783D0000}"/>
    <cellStyle name="40% - 강조색1 14 2" xfId="7169" xr:uid="{00000000-0005-0000-0000-0000793D0000}"/>
    <cellStyle name="40% - 강조색1 14 2 2" xfId="19319" xr:uid="{00000000-0005-0000-0000-00007A3D0000}"/>
    <cellStyle name="40% - 강조색1 14 2 2 2" xfId="20830" xr:uid="{00000000-0005-0000-0000-00007B3D0000}"/>
    <cellStyle name="40% - 강조색1 14 2 2 2 2" xfId="30872" xr:uid="{00000000-0005-0000-0000-00007C3D0000}"/>
    <cellStyle name="40% - 강조색1 14 2 2 3" xfId="29386" xr:uid="{00000000-0005-0000-0000-00007D3D0000}"/>
    <cellStyle name="40% - 강조색1 14 2 3" xfId="19565" xr:uid="{00000000-0005-0000-0000-00007E3D0000}"/>
    <cellStyle name="40% - 강조색1 14 2 3 2" xfId="21076" xr:uid="{00000000-0005-0000-0000-00007F3D0000}"/>
    <cellStyle name="40% - 강조색1 14 2 3 2 2" xfId="31118" xr:uid="{00000000-0005-0000-0000-0000803D0000}"/>
    <cellStyle name="40% - 강조색1 14 2 3 3" xfId="29632" xr:uid="{00000000-0005-0000-0000-0000813D0000}"/>
    <cellStyle name="40% - 강조색1 14 2 4" xfId="19906" xr:uid="{00000000-0005-0000-0000-0000823D0000}"/>
    <cellStyle name="40% - 강조색1 14 2 4 2" xfId="29948" xr:uid="{00000000-0005-0000-0000-0000833D0000}"/>
    <cellStyle name="40% - 강조색1 14 2 5" xfId="24290" xr:uid="{00000000-0005-0000-0000-0000843D0000}"/>
    <cellStyle name="40% - 강조색1 15" xfId="19799" xr:uid="{00000000-0005-0000-0000-0000853D0000}"/>
    <cellStyle name="40% - 강조색1 15 2" xfId="29865" xr:uid="{00000000-0005-0000-0000-0000863D0000}"/>
    <cellStyle name="40% - 강조색1 16" xfId="19863" xr:uid="{00000000-0005-0000-0000-0000873D0000}"/>
    <cellStyle name="40% - 강조색1 16 2" xfId="29905" xr:uid="{00000000-0005-0000-0000-0000883D0000}"/>
    <cellStyle name="40% - 강조색1 17" xfId="21357" xr:uid="{00000000-0005-0000-0000-0000893D0000}"/>
    <cellStyle name="40% - 강조색1 18" xfId="33444" xr:uid="{00000000-0005-0000-0000-00008A3D0000}"/>
    <cellStyle name="40% - 강조색1 2" xfId="7170" xr:uid="{00000000-0005-0000-0000-00008B3D0000}"/>
    <cellStyle name="40% - 강조색1 2 10" xfId="7171" xr:uid="{00000000-0005-0000-0000-00008C3D0000}"/>
    <cellStyle name="40% - 강조색1 2 11" xfId="7172" xr:uid="{00000000-0005-0000-0000-00008D3D0000}"/>
    <cellStyle name="40% - 강조색1 2 12" xfId="7173" xr:uid="{00000000-0005-0000-0000-00008E3D0000}"/>
    <cellStyle name="40% - 강조색1 2 13" xfId="7174" xr:uid="{00000000-0005-0000-0000-00008F3D0000}"/>
    <cellStyle name="40% - 강조색1 2 14" xfId="7175" xr:uid="{00000000-0005-0000-0000-0000903D0000}"/>
    <cellStyle name="40% - 강조색1 2 15" xfId="7176" xr:uid="{00000000-0005-0000-0000-0000913D0000}"/>
    <cellStyle name="40% - 강조색1 2 16" xfId="7177" xr:uid="{00000000-0005-0000-0000-0000923D0000}"/>
    <cellStyle name="40% - 강조색1 2 17" xfId="7178" xr:uid="{00000000-0005-0000-0000-0000933D0000}"/>
    <cellStyle name="40% - 강조색1 2 18" xfId="7179" xr:uid="{00000000-0005-0000-0000-0000943D0000}"/>
    <cellStyle name="40% - 강조색1 2 19" xfId="7180" xr:uid="{00000000-0005-0000-0000-0000953D0000}"/>
    <cellStyle name="40% - 강조색1 2 2" xfId="7181" xr:uid="{00000000-0005-0000-0000-0000963D0000}"/>
    <cellStyle name="40% - 강조색1 2 2 10" xfId="7182" xr:uid="{00000000-0005-0000-0000-0000973D0000}"/>
    <cellStyle name="40% - 강조색1 2 2 11" xfId="7183" xr:uid="{00000000-0005-0000-0000-0000983D0000}"/>
    <cellStyle name="40% - 강조색1 2 2 12" xfId="7184" xr:uid="{00000000-0005-0000-0000-0000993D0000}"/>
    <cellStyle name="40% - 강조색1 2 2 13" xfId="7185" xr:uid="{00000000-0005-0000-0000-00009A3D0000}"/>
    <cellStyle name="40% - 강조색1 2 2 14" xfId="7186" xr:uid="{00000000-0005-0000-0000-00009B3D0000}"/>
    <cellStyle name="40% - 강조색1 2 2 15" xfId="7187" xr:uid="{00000000-0005-0000-0000-00009C3D0000}"/>
    <cellStyle name="40% - 강조색1 2 2 16" xfId="7188" xr:uid="{00000000-0005-0000-0000-00009D3D0000}"/>
    <cellStyle name="40% - 강조색1 2 2 17" xfId="7189" xr:uid="{00000000-0005-0000-0000-00009E3D0000}"/>
    <cellStyle name="40% - 강조색1 2 2 18" xfId="7190" xr:uid="{00000000-0005-0000-0000-00009F3D0000}"/>
    <cellStyle name="40% - 강조색1 2 2 19" xfId="7191" xr:uid="{00000000-0005-0000-0000-0000A03D0000}"/>
    <cellStyle name="40% - 강조색1 2 2 2" xfId="7192" xr:uid="{00000000-0005-0000-0000-0000A13D0000}"/>
    <cellStyle name="40% - 강조색1 2 2 20" xfId="7193" xr:uid="{00000000-0005-0000-0000-0000A23D0000}"/>
    <cellStyle name="40% - 강조색1 2 2 21" xfId="7194" xr:uid="{00000000-0005-0000-0000-0000A33D0000}"/>
    <cellStyle name="40% - 강조색1 2 2 22" xfId="7195" xr:uid="{00000000-0005-0000-0000-0000A43D0000}"/>
    <cellStyle name="40% - 강조색1 2 2 3" xfId="7196" xr:uid="{00000000-0005-0000-0000-0000A53D0000}"/>
    <cellStyle name="40% - 강조색1 2 2 4" xfId="7197" xr:uid="{00000000-0005-0000-0000-0000A63D0000}"/>
    <cellStyle name="40% - 강조색1 2 2 5" xfId="7198" xr:uid="{00000000-0005-0000-0000-0000A73D0000}"/>
    <cellStyle name="40% - 강조색1 2 2 6" xfId="7199" xr:uid="{00000000-0005-0000-0000-0000A83D0000}"/>
    <cellStyle name="40% - 강조색1 2 2 7" xfId="7200" xr:uid="{00000000-0005-0000-0000-0000A93D0000}"/>
    <cellStyle name="40% - 강조색1 2 2 8" xfId="7201" xr:uid="{00000000-0005-0000-0000-0000AA3D0000}"/>
    <cellStyle name="40% - 강조색1 2 2 9" xfId="7202" xr:uid="{00000000-0005-0000-0000-0000AB3D0000}"/>
    <cellStyle name="40% - 강조색1 2 20" xfId="7203" xr:uid="{00000000-0005-0000-0000-0000AC3D0000}"/>
    <cellStyle name="40% - 강조색1 2 21" xfId="7204" xr:uid="{00000000-0005-0000-0000-0000AD3D0000}"/>
    <cellStyle name="40% - 강조색1 2 22" xfId="7205" xr:uid="{00000000-0005-0000-0000-0000AE3D0000}"/>
    <cellStyle name="40% - 강조색1 2 23" xfId="7206" xr:uid="{00000000-0005-0000-0000-0000AF3D0000}"/>
    <cellStyle name="40% - 강조색1 2 24" xfId="7207" xr:uid="{00000000-0005-0000-0000-0000B03D0000}"/>
    <cellStyle name="40% - 강조색1 2 25" xfId="7208" xr:uid="{00000000-0005-0000-0000-0000B13D0000}"/>
    <cellStyle name="40% - 강조색1 2 26" xfId="7209" xr:uid="{00000000-0005-0000-0000-0000B23D0000}"/>
    <cellStyle name="40% - 강조색1 2 27" xfId="7210" xr:uid="{00000000-0005-0000-0000-0000B33D0000}"/>
    <cellStyle name="40% - 강조색1 2 28" xfId="7211" xr:uid="{00000000-0005-0000-0000-0000B43D0000}"/>
    <cellStyle name="40% - 강조색1 2 29" xfId="7212" xr:uid="{00000000-0005-0000-0000-0000B53D0000}"/>
    <cellStyle name="40% - 강조색1 2 3" xfId="7213" xr:uid="{00000000-0005-0000-0000-0000B63D0000}"/>
    <cellStyle name="40% - 강조색1 2 3 10" xfId="7214" xr:uid="{00000000-0005-0000-0000-0000B73D0000}"/>
    <cellStyle name="40% - 강조색1 2 3 11" xfId="7215" xr:uid="{00000000-0005-0000-0000-0000B83D0000}"/>
    <cellStyle name="40% - 강조색1 2 3 12" xfId="7216" xr:uid="{00000000-0005-0000-0000-0000B93D0000}"/>
    <cellStyle name="40% - 강조색1 2 3 13" xfId="7217" xr:uid="{00000000-0005-0000-0000-0000BA3D0000}"/>
    <cellStyle name="40% - 강조색1 2 3 14" xfId="7218" xr:uid="{00000000-0005-0000-0000-0000BB3D0000}"/>
    <cellStyle name="40% - 강조색1 2 3 15" xfId="7219" xr:uid="{00000000-0005-0000-0000-0000BC3D0000}"/>
    <cellStyle name="40% - 강조색1 2 3 16" xfId="7220" xr:uid="{00000000-0005-0000-0000-0000BD3D0000}"/>
    <cellStyle name="40% - 강조색1 2 3 17" xfId="7221" xr:uid="{00000000-0005-0000-0000-0000BE3D0000}"/>
    <cellStyle name="40% - 강조색1 2 3 18" xfId="7222" xr:uid="{00000000-0005-0000-0000-0000BF3D0000}"/>
    <cellStyle name="40% - 강조색1 2 3 19" xfId="7223" xr:uid="{00000000-0005-0000-0000-0000C03D0000}"/>
    <cellStyle name="40% - 강조색1 2 3 2" xfId="7224" xr:uid="{00000000-0005-0000-0000-0000C13D0000}"/>
    <cellStyle name="40% - 강조색1 2 3 20" xfId="7225" xr:uid="{00000000-0005-0000-0000-0000C23D0000}"/>
    <cellStyle name="40% - 강조색1 2 3 21" xfId="7226" xr:uid="{00000000-0005-0000-0000-0000C33D0000}"/>
    <cellStyle name="40% - 강조색1 2 3 3" xfId="7227" xr:uid="{00000000-0005-0000-0000-0000C43D0000}"/>
    <cellStyle name="40% - 강조색1 2 3 4" xfId="7228" xr:uid="{00000000-0005-0000-0000-0000C53D0000}"/>
    <cellStyle name="40% - 강조색1 2 3 5" xfId="7229" xr:uid="{00000000-0005-0000-0000-0000C63D0000}"/>
    <cellStyle name="40% - 강조색1 2 3 6" xfId="7230" xr:uid="{00000000-0005-0000-0000-0000C73D0000}"/>
    <cellStyle name="40% - 강조색1 2 3 7" xfId="7231" xr:uid="{00000000-0005-0000-0000-0000C83D0000}"/>
    <cellStyle name="40% - 강조색1 2 3 8" xfId="7232" xr:uid="{00000000-0005-0000-0000-0000C93D0000}"/>
    <cellStyle name="40% - 강조색1 2 3 9" xfId="7233" xr:uid="{00000000-0005-0000-0000-0000CA3D0000}"/>
    <cellStyle name="40% - 강조색1 2 30" xfId="7234" xr:uid="{00000000-0005-0000-0000-0000CB3D0000}"/>
    <cellStyle name="40% - 강조색1 2 31" xfId="19838" xr:uid="{00000000-0005-0000-0000-0000CC3D0000}"/>
    <cellStyle name="40% - 강조색1 2 31 2" xfId="29891" xr:uid="{00000000-0005-0000-0000-0000CD3D0000}"/>
    <cellStyle name="40% - 강조색1 2 4" xfId="7235" xr:uid="{00000000-0005-0000-0000-0000CE3D0000}"/>
    <cellStyle name="40% - 강조색1 2 4 10" xfId="7236" xr:uid="{00000000-0005-0000-0000-0000CF3D0000}"/>
    <cellStyle name="40% - 강조색1 2 4 11" xfId="7237" xr:uid="{00000000-0005-0000-0000-0000D03D0000}"/>
    <cellStyle name="40% - 강조색1 2 4 12" xfId="7238" xr:uid="{00000000-0005-0000-0000-0000D13D0000}"/>
    <cellStyle name="40% - 강조색1 2 4 13" xfId="7239" xr:uid="{00000000-0005-0000-0000-0000D23D0000}"/>
    <cellStyle name="40% - 강조색1 2 4 14" xfId="7240" xr:uid="{00000000-0005-0000-0000-0000D33D0000}"/>
    <cellStyle name="40% - 강조색1 2 4 15" xfId="7241" xr:uid="{00000000-0005-0000-0000-0000D43D0000}"/>
    <cellStyle name="40% - 강조색1 2 4 16" xfId="7242" xr:uid="{00000000-0005-0000-0000-0000D53D0000}"/>
    <cellStyle name="40% - 강조색1 2 4 17" xfId="7243" xr:uid="{00000000-0005-0000-0000-0000D63D0000}"/>
    <cellStyle name="40% - 강조색1 2 4 18" xfId="7244" xr:uid="{00000000-0005-0000-0000-0000D73D0000}"/>
    <cellStyle name="40% - 강조색1 2 4 19" xfId="7245" xr:uid="{00000000-0005-0000-0000-0000D83D0000}"/>
    <cellStyle name="40% - 강조색1 2 4 2" xfId="7246" xr:uid="{00000000-0005-0000-0000-0000D93D0000}"/>
    <cellStyle name="40% - 강조색1 2 4 20" xfId="7247" xr:uid="{00000000-0005-0000-0000-0000DA3D0000}"/>
    <cellStyle name="40% - 강조색1 2 4 3" xfId="7248" xr:uid="{00000000-0005-0000-0000-0000DB3D0000}"/>
    <cellStyle name="40% - 강조색1 2 4 4" xfId="7249" xr:uid="{00000000-0005-0000-0000-0000DC3D0000}"/>
    <cellStyle name="40% - 강조색1 2 4 5" xfId="7250" xr:uid="{00000000-0005-0000-0000-0000DD3D0000}"/>
    <cellStyle name="40% - 강조색1 2 4 6" xfId="7251" xr:uid="{00000000-0005-0000-0000-0000DE3D0000}"/>
    <cellStyle name="40% - 강조색1 2 4 7" xfId="7252" xr:uid="{00000000-0005-0000-0000-0000DF3D0000}"/>
    <cellStyle name="40% - 강조색1 2 4 8" xfId="7253" xr:uid="{00000000-0005-0000-0000-0000E03D0000}"/>
    <cellStyle name="40% - 강조색1 2 4 9" xfId="7254" xr:uid="{00000000-0005-0000-0000-0000E13D0000}"/>
    <cellStyle name="40% - 강조색1 2 5" xfId="7255" xr:uid="{00000000-0005-0000-0000-0000E23D0000}"/>
    <cellStyle name="40% - 강조색1 2 6" xfId="7256" xr:uid="{00000000-0005-0000-0000-0000E33D0000}"/>
    <cellStyle name="40% - 강조색1 2 7" xfId="7257" xr:uid="{00000000-0005-0000-0000-0000E43D0000}"/>
    <cellStyle name="40% - 강조색1 2 7 2" xfId="7258" xr:uid="{00000000-0005-0000-0000-0000E53D0000}"/>
    <cellStyle name="40% - 강조색1 2 8" xfId="7259" xr:uid="{00000000-0005-0000-0000-0000E63D0000}"/>
    <cellStyle name="40% - 강조색1 2 9" xfId="7260" xr:uid="{00000000-0005-0000-0000-0000E73D0000}"/>
    <cellStyle name="40% - 강조색1 3" xfId="7261" xr:uid="{00000000-0005-0000-0000-0000E83D0000}"/>
    <cellStyle name="40% - 강조색1 3 10" xfId="7262" xr:uid="{00000000-0005-0000-0000-0000E93D0000}"/>
    <cellStyle name="40% - 강조색1 3 11" xfId="7263" xr:uid="{00000000-0005-0000-0000-0000EA3D0000}"/>
    <cellStyle name="40% - 강조색1 3 12" xfId="7264" xr:uid="{00000000-0005-0000-0000-0000EB3D0000}"/>
    <cellStyle name="40% - 강조색1 3 13" xfId="7265" xr:uid="{00000000-0005-0000-0000-0000EC3D0000}"/>
    <cellStyle name="40% - 강조색1 3 14" xfId="7266" xr:uid="{00000000-0005-0000-0000-0000ED3D0000}"/>
    <cellStyle name="40% - 강조색1 3 15" xfId="7267" xr:uid="{00000000-0005-0000-0000-0000EE3D0000}"/>
    <cellStyle name="40% - 강조색1 3 16" xfId="7268" xr:uid="{00000000-0005-0000-0000-0000EF3D0000}"/>
    <cellStyle name="40% - 강조색1 3 17" xfId="7269" xr:uid="{00000000-0005-0000-0000-0000F03D0000}"/>
    <cellStyle name="40% - 강조색1 3 18" xfId="7270" xr:uid="{00000000-0005-0000-0000-0000F13D0000}"/>
    <cellStyle name="40% - 강조색1 3 19" xfId="7271" xr:uid="{00000000-0005-0000-0000-0000F23D0000}"/>
    <cellStyle name="40% - 강조색1 3 2" xfId="7272" xr:uid="{00000000-0005-0000-0000-0000F33D0000}"/>
    <cellStyle name="40% - 강조색1 3 2 10" xfId="7273" xr:uid="{00000000-0005-0000-0000-0000F43D0000}"/>
    <cellStyle name="40% - 강조색1 3 2 11" xfId="7274" xr:uid="{00000000-0005-0000-0000-0000F53D0000}"/>
    <cellStyle name="40% - 강조색1 3 2 12" xfId="7275" xr:uid="{00000000-0005-0000-0000-0000F63D0000}"/>
    <cellStyle name="40% - 강조색1 3 2 13" xfId="7276" xr:uid="{00000000-0005-0000-0000-0000F73D0000}"/>
    <cellStyle name="40% - 강조색1 3 2 14" xfId="7277" xr:uid="{00000000-0005-0000-0000-0000F83D0000}"/>
    <cellStyle name="40% - 강조색1 3 2 15" xfId="7278" xr:uid="{00000000-0005-0000-0000-0000F93D0000}"/>
    <cellStyle name="40% - 강조색1 3 2 16" xfId="7279" xr:uid="{00000000-0005-0000-0000-0000FA3D0000}"/>
    <cellStyle name="40% - 강조색1 3 2 17" xfId="7280" xr:uid="{00000000-0005-0000-0000-0000FB3D0000}"/>
    <cellStyle name="40% - 강조색1 3 2 18" xfId="7281" xr:uid="{00000000-0005-0000-0000-0000FC3D0000}"/>
    <cellStyle name="40% - 강조색1 3 2 19" xfId="7282" xr:uid="{00000000-0005-0000-0000-0000FD3D0000}"/>
    <cellStyle name="40% - 강조색1 3 2 2" xfId="7283" xr:uid="{00000000-0005-0000-0000-0000FE3D0000}"/>
    <cellStyle name="40% - 강조색1 3 2 20" xfId="7284" xr:uid="{00000000-0005-0000-0000-0000FF3D0000}"/>
    <cellStyle name="40% - 강조색1 3 2 21" xfId="7285" xr:uid="{00000000-0005-0000-0000-0000003E0000}"/>
    <cellStyle name="40% - 강조색1 3 2 3" xfId="7286" xr:uid="{00000000-0005-0000-0000-0000013E0000}"/>
    <cellStyle name="40% - 강조색1 3 2 4" xfId="7287" xr:uid="{00000000-0005-0000-0000-0000023E0000}"/>
    <cellStyle name="40% - 강조색1 3 2 5" xfId="7288" xr:uid="{00000000-0005-0000-0000-0000033E0000}"/>
    <cellStyle name="40% - 강조색1 3 2 6" xfId="7289" xr:uid="{00000000-0005-0000-0000-0000043E0000}"/>
    <cellStyle name="40% - 강조색1 3 2 7" xfId="7290" xr:uid="{00000000-0005-0000-0000-0000053E0000}"/>
    <cellStyle name="40% - 강조색1 3 2 8" xfId="7291" xr:uid="{00000000-0005-0000-0000-0000063E0000}"/>
    <cellStyle name="40% - 강조색1 3 2 9" xfId="7292" xr:uid="{00000000-0005-0000-0000-0000073E0000}"/>
    <cellStyle name="40% - 강조색1 3 20" xfId="7293" xr:uid="{00000000-0005-0000-0000-0000083E0000}"/>
    <cellStyle name="40% - 강조색1 3 21" xfId="7294" xr:uid="{00000000-0005-0000-0000-0000093E0000}"/>
    <cellStyle name="40% - 강조색1 3 22" xfId="7295" xr:uid="{00000000-0005-0000-0000-00000A3E0000}"/>
    <cellStyle name="40% - 강조색1 3 23" xfId="7296" xr:uid="{00000000-0005-0000-0000-00000B3E0000}"/>
    <cellStyle name="40% - 강조색1 3 24" xfId="7297" xr:uid="{00000000-0005-0000-0000-00000C3E0000}"/>
    <cellStyle name="40% - 강조색1 3 25" xfId="7298" xr:uid="{00000000-0005-0000-0000-00000D3E0000}"/>
    <cellStyle name="40% - 강조색1 3 26" xfId="7299" xr:uid="{00000000-0005-0000-0000-00000E3E0000}"/>
    <cellStyle name="40% - 강조색1 3 27" xfId="7300" xr:uid="{00000000-0005-0000-0000-00000F3E0000}"/>
    <cellStyle name="40% - 강조색1 3 28" xfId="7301" xr:uid="{00000000-0005-0000-0000-0000103E0000}"/>
    <cellStyle name="40% - 강조색1 3 29" xfId="7302" xr:uid="{00000000-0005-0000-0000-0000113E0000}"/>
    <cellStyle name="40% - 강조색1 3 3" xfId="7303" xr:uid="{00000000-0005-0000-0000-0000123E0000}"/>
    <cellStyle name="40% - 강조색1 3 3 10" xfId="7304" xr:uid="{00000000-0005-0000-0000-0000133E0000}"/>
    <cellStyle name="40% - 강조색1 3 3 11" xfId="7305" xr:uid="{00000000-0005-0000-0000-0000143E0000}"/>
    <cellStyle name="40% - 강조색1 3 3 12" xfId="7306" xr:uid="{00000000-0005-0000-0000-0000153E0000}"/>
    <cellStyle name="40% - 강조색1 3 3 13" xfId="7307" xr:uid="{00000000-0005-0000-0000-0000163E0000}"/>
    <cellStyle name="40% - 강조색1 3 3 14" xfId="7308" xr:uid="{00000000-0005-0000-0000-0000173E0000}"/>
    <cellStyle name="40% - 강조색1 3 3 15" xfId="7309" xr:uid="{00000000-0005-0000-0000-0000183E0000}"/>
    <cellStyle name="40% - 강조색1 3 3 16" xfId="7310" xr:uid="{00000000-0005-0000-0000-0000193E0000}"/>
    <cellStyle name="40% - 강조색1 3 3 17" xfId="7311" xr:uid="{00000000-0005-0000-0000-00001A3E0000}"/>
    <cellStyle name="40% - 강조색1 3 3 18" xfId="7312" xr:uid="{00000000-0005-0000-0000-00001B3E0000}"/>
    <cellStyle name="40% - 강조색1 3 3 19" xfId="7313" xr:uid="{00000000-0005-0000-0000-00001C3E0000}"/>
    <cellStyle name="40% - 강조색1 3 3 2" xfId="7314" xr:uid="{00000000-0005-0000-0000-00001D3E0000}"/>
    <cellStyle name="40% - 강조색1 3 3 20" xfId="7315" xr:uid="{00000000-0005-0000-0000-00001E3E0000}"/>
    <cellStyle name="40% - 강조색1 3 3 21" xfId="7316" xr:uid="{00000000-0005-0000-0000-00001F3E0000}"/>
    <cellStyle name="40% - 강조색1 3 3 3" xfId="7317" xr:uid="{00000000-0005-0000-0000-0000203E0000}"/>
    <cellStyle name="40% - 강조색1 3 3 4" xfId="7318" xr:uid="{00000000-0005-0000-0000-0000213E0000}"/>
    <cellStyle name="40% - 강조색1 3 3 5" xfId="7319" xr:uid="{00000000-0005-0000-0000-0000223E0000}"/>
    <cellStyle name="40% - 강조색1 3 3 6" xfId="7320" xr:uid="{00000000-0005-0000-0000-0000233E0000}"/>
    <cellStyle name="40% - 강조색1 3 3 7" xfId="7321" xr:uid="{00000000-0005-0000-0000-0000243E0000}"/>
    <cellStyle name="40% - 강조색1 3 3 8" xfId="7322" xr:uid="{00000000-0005-0000-0000-0000253E0000}"/>
    <cellStyle name="40% - 강조색1 3 3 9" xfId="7323" xr:uid="{00000000-0005-0000-0000-0000263E0000}"/>
    <cellStyle name="40% - 강조색1 3 30" xfId="7324" xr:uid="{00000000-0005-0000-0000-0000273E0000}"/>
    <cellStyle name="40% - 강조색1 3 31" xfId="7325" xr:uid="{00000000-0005-0000-0000-0000283E0000}"/>
    <cellStyle name="40% - 강조색1 3 4" xfId="7326" xr:uid="{00000000-0005-0000-0000-0000293E0000}"/>
    <cellStyle name="40% - 강조색1 3 4 10" xfId="7327" xr:uid="{00000000-0005-0000-0000-00002A3E0000}"/>
    <cellStyle name="40% - 강조색1 3 4 11" xfId="7328" xr:uid="{00000000-0005-0000-0000-00002B3E0000}"/>
    <cellStyle name="40% - 강조색1 3 4 12" xfId="7329" xr:uid="{00000000-0005-0000-0000-00002C3E0000}"/>
    <cellStyle name="40% - 강조색1 3 4 13" xfId="7330" xr:uid="{00000000-0005-0000-0000-00002D3E0000}"/>
    <cellStyle name="40% - 강조색1 3 4 14" xfId="7331" xr:uid="{00000000-0005-0000-0000-00002E3E0000}"/>
    <cellStyle name="40% - 강조색1 3 4 15" xfId="7332" xr:uid="{00000000-0005-0000-0000-00002F3E0000}"/>
    <cellStyle name="40% - 강조색1 3 4 16" xfId="7333" xr:uid="{00000000-0005-0000-0000-0000303E0000}"/>
    <cellStyle name="40% - 강조색1 3 4 17" xfId="7334" xr:uid="{00000000-0005-0000-0000-0000313E0000}"/>
    <cellStyle name="40% - 강조색1 3 4 18" xfId="7335" xr:uid="{00000000-0005-0000-0000-0000323E0000}"/>
    <cellStyle name="40% - 강조색1 3 4 19" xfId="7336" xr:uid="{00000000-0005-0000-0000-0000333E0000}"/>
    <cellStyle name="40% - 강조색1 3 4 2" xfId="7337" xr:uid="{00000000-0005-0000-0000-0000343E0000}"/>
    <cellStyle name="40% - 강조색1 3 4 20" xfId="7338" xr:uid="{00000000-0005-0000-0000-0000353E0000}"/>
    <cellStyle name="40% - 강조색1 3 4 3" xfId="7339" xr:uid="{00000000-0005-0000-0000-0000363E0000}"/>
    <cellStyle name="40% - 강조색1 3 4 4" xfId="7340" xr:uid="{00000000-0005-0000-0000-0000373E0000}"/>
    <cellStyle name="40% - 강조색1 3 4 5" xfId="7341" xr:uid="{00000000-0005-0000-0000-0000383E0000}"/>
    <cellStyle name="40% - 강조색1 3 4 6" xfId="7342" xr:uid="{00000000-0005-0000-0000-0000393E0000}"/>
    <cellStyle name="40% - 강조색1 3 4 7" xfId="7343" xr:uid="{00000000-0005-0000-0000-00003A3E0000}"/>
    <cellStyle name="40% - 강조색1 3 4 8" xfId="7344" xr:uid="{00000000-0005-0000-0000-00003B3E0000}"/>
    <cellStyle name="40% - 강조색1 3 4 9" xfId="7345" xr:uid="{00000000-0005-0000-0000-00003C3E0000}"/>
    <cellStyle name="40% - 강조색1 3 5" xfId="7346" xr:uid="{00000000-0005-0000-0000-00003D3E0000}"/>
    <cellStyle name="40% - 강조색1 3 6" xfId="7347" xr:uid="{00000000-0005-0000-0000-00003E3E0000}"/>
    <cellStyle name="40% - 강조색1 3 7" xfId="7348" xr:uid="{00000000-0005-0000-0000-00003F3E0000}"/>
    <cellStyle name="40% - 강조색1 3 8" xfId="7349" xr:uid="{00000000-0005-0000-0000-0000403E0000}"/>
    <cellStyle name="40% - 강조색1 3 9" xfId="7350" xr:uid="{00000000-0005-0000-0000-0000413E0000}"/>
    <cellStyle name="40% - 강조색1 4" xfId="7351" xr:uid="{00000000-0005-0000-0000-0000423E0000}"/>
    <cellStyle name="40% - 강조색1 4 2" xfId="7352" xr:uid="{00000000-0005-0000-0000-0000433E0000}"/>
    <cellStyle name="40% - 강조색1 4 2 2" xfId="7353" xr:uid="{00000000-0005-0000-0000-0000443E0000}"/>
    <cellStyle name="40% - 강조색1 4 3" xfId="7354" xr:uid="{00000000-0005-0000-0000-0000453E0000}"/>
    <cellStyle name="40% - 강조색1 4 4" xfId="7355" xr:uid="{00000000-0005-0000-0000-0000463E0000}"/>
    <cellStyle name="40% - 강조색1 4 5" xfId="7356" xr:uid="{00000000-0005-0000-0000-0000473E0000}"/>
    <cellStyle name="40% - 강조색1 4 6" xfId="7357" xr:uid="{00000000-0005-0000-0000-0000483E0000}"/>
    <cellStyle name="40% - 강조색1 4 7" xfId="7358" xr:uid="{00000000-0005-0000-0000-0000493E0000}"/>
    <cellStyle name="40% - 강조색1 4 8" xfId="7359" xr:uid="{00000000-0005-0000-0000-00004A3E0000}"/>
    <cellStyle name="40% - 강조색1 4 9" xfId="7360" xr:uid="{00000000-0005-0000-0000-00004B3E0000}"/>
    <cellStyle name="40% - 강조색1 5" xfId="7361" xr:uid="{00000000-0005-0000-0000-00004C3E0000}"/>
    <cellStyle name="40% - 강조색1 5 2" xfId="7362" xr:uid="{00000000-0005-0000-0000-00004D3E0000}"/>
    <cellStyle name="40% - 강조색1 5 3" xfId="7363" xr:uid="{00000000-0005-0000-0000-00004E3E0000}"/>
    <cellStyle name="40% - 강조색1 6" xfId="7364" xr:uid="{00000000-0005-0000-0000-00004F3E0000}"/>
    <cellStyle name="40% - 강조색1 6 2" xfId="7365" xr:uid="{00000000-0005-0000-0000-0000503E0000}"/>
    <cellStyle name="40% - 강조색1 7" xfId="7366" xr:uid="{00000000-0005-0000-0000-0000513E0000}"/>
    <cellStyle name="40% - 강조색1 7 2" xfId="7367" xr:uid="{00000000-0005-0000-0000-0000523E0000}"/>
    <cellStyle name="40% - 강조색1 8" xfId="7368" xr:uid="{00000000-0005-0000-0000-0000533E0000}"/>
    <cellStyle name="40% - 강조색1 8 2" xfId="7369" xr:uid="{00000000-0005-0000-0000-0000543E0000}"/>
    <cellStyle name="40% - 강조색1 9" xfId="7370" xr:uid="{00000000-0005-0000-0000-0000553E0000}"/>
    <cellStyle name="40% - 강조색2" xfId="23" builtinId="35" customBuiltin="1"/>
    <cellStyle name="40% - 강조색2 10" xfId="7371" xr:uid="{00000000-0005-0000-0000-0000573E0000}"/>
    <cellStyle name="40% - 강조색2 11" xfId="7372" xr:uid="{00000000-0005-0000-0000-0000583E0000}"/>
    <cellStyle name="40% - 강조색2 12" xfId="7373" xr:uid="{00000000-0005-0000-0000-0000593E0000}"/>
    <cellStyle name="40% - 강조색2 13" xfId="7374" xr:uid="{00000000-0005-0000-0000-00005A3E0000}"/>
    <cellStyle name="40% - 강조색2 13 2" xfId="7375" xr:uid="{00000000-0005-0000-0000-00005B3E0000}"/>
    <cellStyle name="40% - 강조색2 13 2 2" xfId="19320" xr:uid="{00000000-0005-0000-0000-00005C3E0000}"/>
    <cellStyle name="40% - 강조색2 13 2 2 2" xfId="20831" xr:uid="{00000000-0005-0000-0000-00005D3E0000}"/>
    <cellStyle name="40% - 강조색2 13 2 2 2 2" xfId="30873" xr:uid="{00000000-0005-0000-0000-00005E3E0000}"/>
    <cellStyle name="40% - 강조색2 13 2 2 3" xfId="29387" xr:uid="{00000000-0005-0000-0000-00005F3E0000}"/>
    <cellStyle name="40% - 강조색2 13 2 3" xfId="19566" xr:uid="{00000000-0005-0000-0000-0000603E0000}"/>
    <cellStyle name="40% - 강조색2 13 2 3 2" xfId="21077" xr:uid="{00000000-0005-0000-0000-0000613E0000}"/>
    <cellStyle name="40% - 강조색2 13 2 3 2 2" xfId="31119" xr:uid="{00000000-0005-0000-0000-0000623E0000}"/>
    <cellStyle name="40% - 강조색2 13 2 3 3" xfId="29633" xr:uid="{00000000-0005-0000-0000-0000633E0000}"/>
    <cellStyle name="40% - 강조색2 13 2 4" xfId="19907" xr:uid="{00000000-0005-0000-0000-0000643E0000}"/>
    <cellStyle name="40% - 강조색2 13 2 4 2" xfId="29949" xr:uid="{00000000-0005-0000-0000-0000653E0000}"/>
    <cellStyle name="40% - 강조색2 13 2 5" xfId="24308" xr:uid="{00000000-0005-0000-0000-0000663E0000}"/>
    <cellStyle name="40% - 강조색2 14" xfId="7376" xr:uid="{00000000-0005-0000-0000-0000673E0000}"/>
    <cellStyle name="40% - 강조색2 14 2" xfId="7377" xr:uid="{00000000-0005-0000-0000-0000683E0000}"/>
    <cellStyle name="40% - 강조색2 14 2 2" xfId="19321" xr:uid="{00000000-0005-0000-0000-0000693E0000}"/>
    <cellStyle name="40% - 강조색2 14 2 2 2" xfId="20832" xr:uid="{00000000-0005-0000-0000-00006A3E0000}"/>
    <cellStyle name="40% - 강조색2 14 2 2 2 2" xfId="30874" xr:uid="{00000000-0005-0000-0000-00006B3E0000}"/>
    <cellStyle name="40% - 강조색2 14 2 2 3" xfId="29388" xr:uid="{00000000-0005-0000-0000-00006C3E0000}"/>
    <cellStyle name="40% - 강조색2 14 2 3" xfId="19567" xr:uid="{00000000-0005-0000-0000-00006D3E0000}"/>
    <cellStyle name="40% - 강조색2 14 2 3 2" xfId="21078" xr:uid="{00000000-0005-0000-0000-00006E3E0000}"/>
    <cellStyle name="40% - 강조색2 14 2 3 2 2" xfId="31120" xr:uid="{00000000-0005-0000-0000-00006F3E0000}"/>
    <cellStyle name="40% - 강조색2 14 2 3 3" xfId="29634" xr:uid="{00000000-0005-0000-0000-0000703E0000}"/>
    <cellStyle name="40% - 강조색2 14 2 4" xfId="19908" xr:uid="{00000000-0005-0000-0000-0000713E0000}"/>
    <cellStyle name="40% - 강조색2 14 2 4 2" xfId="29950" xr:uid="{00000000-0005-0000-0000-0000723E0000}"/>
    <cellStyle name="40% - 강조색2 14 2 5" xfId="24309" xr:uid="{00000000-0005-0000-0000-0000733E0000}"/>
    <cellStyle name="40% - 강조색2 15" xfId="19801" xr:uid="{00000000-0005-0000-0000-0000743E0000}"/>
    <cellStyle name="40% - 강조색2 15 2" xfId="29867" xr:uid="{00000000-0005-0000-0000-0000753E0000}"/>
    <cellStyle name="40% - 강조색2 16" xfId="19865" xr:uid="{00000000-0005-0000-0000-0000763E0000}"/>
    <cellStyle name="40% - 강조색2 16 2" xfId="29907" xr:uid="{00000000-0005-0000-0000-0000773E0000}"/>
    <cellStyle name="40% - 강조색2 17" xfId="21359" xr:uid="{00000000-0005-0000-0000-0000783E0000}"/>
    <cellStyle name="40% - 강조색2 18" xfId="33446" xr:uid="{00000000-0005-0000-0000-0000793E0000}"/>
    <cellStyle name="40% - 강조색2 2" xfId="7378" xr:uid="{00000000-0005-0000-0000-00007A3E0000}"/>
    <cellStyle name="40% - 강조색2 2 10" xfId="7379" xr:uid="{00000000-0005-0000-0000-00007B3E0000}"/>
    <cellStyle name="40% - 강조색2 2 11" xfId="7380" xr:uid="{00000000-0005-0000-0000-00007C3E0000}"/>
    <cellStyle name="40% - 강조색2 2 12" xfId="7381" xr:uid="{00000000-0005-0000-0000-00007D3E0000}"/>
    <cellStyle name="40% - 강조색2 2 13" xfId="7382" xr:uid="{00000000-0005-0000-0000-00007E3E0000}"/>
    <cellStyle name="40% - 강조색2 2 14" xfId="7383" xr:uid="{00000000-0005-0000-0000-00007F3E0000}"/>
    <cellStyle name="40% - 강조색2 2 15" xfId="7384" xr:uid="{00000000-0005-0000-0000-0000803E0000}"/>
    <cellStyle name="40% - 강조색2 2 16" xfId="7385" xr:uid="{00000000-0005-0000-0000-0000813E0000}"/>
    <cellStyle name="40% - 강조색2 2 17" xfId="7386" xr:uid="{00000000-0005-0000-0000-0000823E0000}"/>
    <cellStyle name="40% - 강조색2 2 18" xfId="7387" xr:uid="{00000000-0005-0000-0000-0000833E0000}"/>
    <cellStyle name="40% - 강조색2 2 19" xfId="7388" xr:uid="{00000000-0005-0000-0000-0000843E0000}"/>
    <cellStyle name="40% - 강조색2 2 2" xfId="7389" xr:uid="{00000000-0005-0000-0000-0000853E0000}"/>
    <cellStyle name="40% - 강조색2 2 2 10" xfId="7390" xr:uid="{00000000-0005-0000-0000-0000863E0000}"/>
    <cellStyle name="40% - 강조색2 2 2 11" xfId="7391" xr:uid="{00000000-0005-0000-0000-0000873E0000}"/>
    <cellStyle name="40% - 강조색2 2 2 12" xfId="7392" xr:uid="{00000000-0005-0000-0000-0000883E0000}"/>
    <cellStyle name="40% - 강조색2 2 2 13" xfId="7393" xr:uid="{00000000-0005-0000-0000-0000893E0000}"/>
    <cellStyle name="40% - 강조색2 2 2 14" xfId="7394" xr:uid="{00000000-0005-0000-0000-00008A3E0000}"/>
    <cellStyle name="40% - 강조색2 2 2 15" xfId="7395" xr:uid="{00000000-0005-0000-0000-00008B3E0000}"/>
    <cellStyle name="40% - 강조색2 2 2 16" xfId="7396" xr:uid="{00000000-0005-0000-0000-00008C3E0000}"/>
    <cellStyle name="40% - 강조색2 2 2 17" xfId="7397" xr:uid="{00000000-0005-0000-0000-00008D3E0000}"/>
    <cellStyle name="40% - 강조색2 2 2 18" xfId="7398" xr:uid="{00000000-0005-0000-0000-00008E3E0000}"/>
    <cellStyle name="40% - 강조색2 2 2 19" xfId="7399" xr:uid="{00000000-0005-0000-0000-00008F3E0000}"/>
    <cellStyle name="40% - 강조색2 2 2 2" xfId="7400" xr:uid="{00000000-0005-0000-0000-0000903E0000}"/>
    <cellStyle name="40% - 강조색2 2 2 20" xfId="7401" xr:uid="{00000000-0005-0000-0000-0000913E0000}"/>
    <cellStyle name="40% - 강조색2 2 2 21" xfId="7402" xr:uid="{00000000-0005-0000-0000-0000923E0000}"/>
    <cellStyle name="40% - 강조색2 2 2 22" xfId="7403" xr:uid="{00000000-0005-0000-0000-0000933E0000}"/>
    <cellStyle name="40% - 강조색2 2 2 3" xfId="7404" xr:uid="{00000000-0005-0000-0000-0000943E0000}"/>
    <cellStyle name="40% - 강조색2 2 2 4" xfId="7405" xr:uid="{00000000-0005-0000-0000-0000953E0000}"/>
    <cellStyle name="40% - 강조색2 2 2 5" xfId="7406" xr:uid="{00000000-0005-0000-0000-0000963E0000}"/>
    <cellStyle name="40% - 강조색2 2 2 6" xfId="7407" xr:uid="{00000000-0005-0000-0000-0000973E0000}"/>
    <cellStyle name="40% - 강조색2 2 2 7" xfId="7408" xr:uid="{00000000-0005-0000-0000-0000983E0000}"/>
    <cellStyle name="40% - 강조색2 2 2 8" xfId="7409" xr:uid="{00000000-0005-0000-0000-0000993E0000}"/>
    <cellStyle name="40% - 강조색2 2 2 9" xfId="7410" xr:uid="{00000000-0005-0000-0000-00009A3E0000}"/>
    <cellStyle name="40% - 강조색2 2 20" xfId="7411" xr:uid="{00000000-0005-0000-0000-00009B3E0000}"/>
    <cellStyle name="40% - 강조색2 2 21" xfId="7412" xr:uid="{00000000-0005-0000-0000-00009C3E0000}"/>
    <cellStyle name="40% - 강조색2 2 22" xfId="7413" xr:uid="{00000000-0005-0000-0000-00009D3E0000}"/>
    <cellStyle name="40% - 강조색2 2 23" xfId="7414" xr:uid="{00000000-0005-0000-0000-00009E3E0000}"/>
    <cellStyle name="40% - 강조색2 2 24" xfId="7415" xr:uid="{00000000-0005-0000-0000-00009F3E0000}"/>
    <cellStyle name="40% - 강조색2 2 25" xfId="7416" xr:uid="{00000000-0005-0000-0000-0000A03E0000}"/>
    <cellStyle name="40% - 강조색2 2 26" xfId="7417" xr:uid="{00000000-0005-0000-0000-0000A13E0000}"/>
    <cellStyle name="40% - 강조색2 2 27" xfId="7418" xr:uid="{00000000-0005-0000-0000-0000A23E0000}"/>
    <cellStyle name="40% - 강조색2 2 28" xfId="7419" xr:uid="{00000000-0005-0000-0000-0000A33E0000}"/>
    <cellStyle name="40% - 강조색2 2 29" xfId="7420" xr:uid="{00000000-0005-0000-0000-0000A43E0000}"/>
    <cellStyle name="40% - 강조색2 2 3" xfId="7421" xr:uid="{00000000-0005-0000-0000-0000A53E0000}"/>
    <cellStyle name="40% - 강조색2 2 3 10" xfId="7422" xr:uid="{00000000-0005-0000-0000-0000A63E0000}"/>
    <cellStyle name="40% - 강조색2 2 3 11" xfId="7423" xr:uid="{00000000-0005-0000-0000-0000A73E0000}"/>
    <cellStyle name="40% - 강조색2 2 3 12" xfId="7424" xr:uid="{00000000-0005-0000-0000-0000A83E0000}"/>
    <cellStyle name="40% - 강조색2 2 3 13" xfId="7425" xr:uid="{00000000-0005-0000-0000-0000A93E0000}"/>
    <cellStyle name="40% - 강조색2 2 3 14" xfId="7426" xr:uid="{00000000-0005-0000-0000-0000AA3E0000}"/>
    <cellStyle name="40% - 강조색2 2 3 15" xfId="7427" xr:uid="{00000000-0005-0000-0000-0000AB3E0000}"/>
    <cellStyle name="40% - 강조색2 2 3 16" xfId="7428" xr:uid="{00000000-0005-0000-0000-0000AC3E0000}"/>
    <cellStyle name="40% - 강조색2 2 3 17" xfId="7429" xr:uid="{00000000-0005-0000-0000-0000AD3E0000}"/>
    <cellStyle name="40% - 강조색2 2 3 18" xfId="7430" xr:uid="{00000000-0005-0000-0000-0000AE3E0000}"/>
    <cellStyle name="40% - 강조색2 2 3 19" xfId="7431" xr:uid="{00000000-0005-0000-0000-0000AF3E0000}"/>
    <cellStyle name="40% - 강조색2 2 3 2" xfId="7432" xr:uid="{00000000-0005-0000-0000-0000B03E0000}"/>
    <cellStyle name="40% - 강조색2 2 3 20" xfId="7433" xr:uid="{00000000-0005-0000-0000-0000B13E0000}"/>
    <cellStyle name="40% - 강조색2 2 3 21" xfId="7434" xr:uid="{00000000-0005-0000-0000-0000B23E0000}"/>
    <cellStyle name="40% - 강조색2 2 3 3" xfId="7435" xr:uid="{00000000-0005-0000-0000-0000B33E0000}"/>
    <cellStyle name="40% - 강조색2 2 3 4" xfId="7436" xr:uid="{00000000-0005-0000-0000-0000B43E0000}"/>
    <cellStyle name="40% - 강조색2 2 3 5" xfId="7437" xr:uid="{00000000-0005-0000-0000-0000B53E0000}"/>
    <cellStyle name="40% - 강조색2 2 3 6" xfId="7438" xr:uid="{00000000-0005-0000-0000-0000B63E0000}"/>
    <cellStyle name="40% - 강조색2 2 3 7" xfId="7439" xr:uid="{00000000-0005-0000-0000-0000B73E0000}"/>
    <cellStyle name="40% - 강조색2 2 3 8" xfId="7440" xr:uid="{00000000-0005-0000-0000-0000B83E0000}"/>
    <cellStyle name="40% - 강조색2 2 3 9" xfId="7441" xr:uid="{00000000-0005-0000-0000-0000B93E0000}"/>
    <cellStyle name="40% - 강조색2 2 30" xfId="7442" xr:uid="{00000000-0005-0000-0000-0000BA3E0000}"/>
    <cellStyle name="40% - 강조색2 2 31" xfId="19842" xr:uid="{00000000-0005-0000-0000-0000BB3E0000}"/>
    <cellStyle name="40% - 강조색2 2 31 2" xfId="29893" xr:uid="{00000000-0005-0000-0000-0000BC3E0000}"/>
    <cellStyle name="40% - 강조색2 2 4" xfId="7443" xr:uid="{00000000-0005-0000-0000-0000BD3E0000}"/>
    <cellStyle name="40% - 강조색2 2 4 10" xfId="7444" xr:uid="{00000000-0005-0000-0000-0000BE3E0000}"/>
    <cellStyle name="40% - 강조색2 2 4 11" xfId="7445" xr:uid="{00000000-0005-0000-0000-0000BF3E0000}"/>
    <cellStyle name="40% - 강조색2 2 4 12" xfId="7446" xr:uid="{00000000-0005-0000-0000-0000C03E0000}"/>
    <cellStyle name="40% - 강조색2 2 4 13" xfId="7447" xr:uid="{00000000-0005-0000-0000-0000C13E0000}"/>
    <cellStyle name="40% - 강조색2 2 4 14" xfId="7448" xr:uid="{00000000-0005-0000-0000-0000C23E0000}"/>
    <cellStyle name="40% - 강조색2 2 4 15" xfId="7449" xr:uid="{00000000-0005-0000-0000-0000C33E0000}"/>
    <cellStyle name="40% - 강조색2 2 4 16" xfId="7450" xr:uid="{00000000-0005-0000-0000-0000C43E0000}"/>
    <cellStyle name="40% - 강조색2 2 4 17" xfId="7451" xr:uid="{00000000-0005-0000-0000-0000C53E0000}"/>
    <cellStyle name="40% - 강조색2 2 4 18" xfId="7452" xr:uid="{00000000-0005-0000-0000-0000C63E0000}"/>
    <cellStyle name="40% - 강조색2 2 4 19" xfId="7453" xr:uid="{00000000-0005-0000-0000-0000C73E0000}"/>
    <cellStyle name="40% - 강조색2 2 4 2" xfId="7454" xr:uid="{00000000-0005-0000-0000-0000C83E0000}"/>
    <cellStyle name="40% - 강조색2 2 4 20" xfId="7455" xr:uid="{00000000-0005-0000-0000-0000C93E0000}"/>
    <cellStyle name="40% - 강조색2 2 4 3" xfId="7456" xr:uid="{00000000-0005-0000-0000-0000CA3E0000}"/>
    <cellStyle name="40% - 강조색2 2 4 4" xfId="7457" xr:uid="{00000000-0005-0000-0000-0000CB3E0000}"/>
    <cellStyle name="40% - 강조색2 2 4 5" xfId="7458" xr:uid="{00000000-0005-0000-0000-0000CC3E0000}"/>
    <cellStyle name="40% - 강조색2 2 4 6" xfId="7459" xr:uid="{00000000-0005-0000-0000-0000CD3E0000}"/>
    <cellStyle name="40% - 강조색2 2 4 7" xfId="7460" xr:uid="{00000000-0005-0000-0000-0000CE3E0000}"/>
    <cellStyle name="40% - 강조색2 2 4 8" xfId="7461" xr:uid="{00000000-0005-0000-0000-0000CF3E0000}"/>
    <cellStyle name="40% - 강조색2 2 4 9" xfId="7462" xr:uid="{00000000-0005-0000-0000-0000D03E0000}"/>
    <cellStyle name="40% - 강조색2 2 5" xfId="7463" xr:uid="{00000000-0005-0000-0000-0000D13E0000}"/>
    <cellStyle name="40% - 강조색2 2 6" xfId="7464" xr:uid="{00000000-0005-0000-0000-0000D23E0000}"/>
    <cellStyle name="40% - 강조색2 2 7" xfId="7465" xr:uid="{00000000-0005-0000-0000-0000D33E0000}"/>
    <cellStyle name="40% - 강조색2 2 7 2" xfId="7466" xr:uid="{00000000-0005-0000-0000-0000D43E0000}"/>
    <cellStyle name="40% - 강조색2 2 8" xfId="7467" xr:uid="{00000000-0005-0000-0000-0000D53E0000}"/>
    <cellStyle name="40% - 강조색2 2 9" xfId="7468" xr:uid="{00000000-0005-0000-0000-0000D63E0000}"/>
    <cellStyle name="40% - 강조색2 3" xfId="7469" xr:uid="{00000000-0005-0000-0000-0000D73E0000}"/>
    <cellStyle name="40% - 강조색2 3 10" xfId="7470" xr:uid="{00000000-0005-0000-0000-0000D83E0000}"/>
    <cellStyle name="40% - 강조색2 3 11" xfId="7471" xr:uid="{00000000-0005-0000-0000-0000D93E0000}"/>
    <cellStyle name="40% - 강조색2 3 12" xfId="7472" xr:uid="{00000000-0005-0000-0000-0000DA3E0000}"/>
    <cellStyle name="40% - 강조색2 3 13" xfId="7473" xr:uid="{00000000-0005-0000-0000-0000DB3E0000}"/>
    <cellStyle name="40% - 강조색2 3 14" xfId="7474" xr:uid="{00000000-0005-0000-0000-0000DC3E0000}"/>
    <cellStyle name="40% - 강조색2 3 15" xfId="7475" xr:uid="{00000000-0005-0000-0000-0000DD3E0000}"/>
    <cellStyle name="40% - 강조색2 3 16" xfId="7476" xr:uid="{00000000-0005-0000-0000-0000DE3E0000}"/>
    <cellStyle name="40% - 강조색2 3 17" xfId="7477" xr:uid="{00000000-0005-0000-0000-0000DF3E0000}"/>
    <cellStyle name="40% - 강조색2 3 18" xfId="7478" xr:uid="{00000000-0005-0000-0000-0000E03E0000}"/>
    <cellStyle name="40% - 강조색2 3 19" xfId="7479" xr:uid="{00000000-0005-0000-0000-0000E13E0000}"/>
    <cellStyle name="40% - 강조색2 3 2" xfId="7480" xr:uid="{00000000-0005-0000-0000-0000E23E0000}"/>
    <cellStyle name="40% - 강조색2 3 2 10" xfId="7481" xr:uid="{00000000-0005-0000-0000-0000E33E0000}"/>
    <cellStyle name="40% - 강조색2 3 2 11" xfId="7482" xr:uid="{00000000-0005-0000-0000-0000E43E0000}"/>
    <cellStyle name="40% - 강조색2 3 2 12" xfId="7483" xr:uid="{00000000-0005-0000-0000-0000E53E0000}"/>
    <cellStyle name="40% - 강조색2 3 2 13" xfId="7484" xr:uid="{00000000-0005-0000-0000-0000E63E0000}"/>
    <cellStyle name="40% - 강조색2 3 2 14" xfId="7485" xr:uid="{00000000-0005-0000-0000-0000E73E0000}"/>
    <cellStyle name="40% - 강조색2 3 2 15" xfId="7486" xr:uid="{00000000-0005-0000-0000-0000E83E0000}"/>
    <cellStyle name="40% - 강조색2 3 2 16" xfId="7487" xr:uid="{00000000-0005-0000-0000-0000E93E0000}"/>
    <cellStyle name="40% - 강조색2 3 2 17" xfId="7488" xr:uid="{00000000-0005-0000-0000-0000EA3E0000}"/>
    <cellStyle name="40% - 강조색2 3 2 18" xfId="7489" xr:uid="{00000000-0005-0000-0000-0000EB3E0000}"/>
    <cellStyle name="40% - 강조색2 3 2 19" xfId="7490" xr:uid="{00000000-0005-0000-0000-0000EC3E0000}"/>
    <cellStyle name="40% - 강조색2 3 2 2" xfId="7491" xr:uid="{00000000-0005-0000-0000-0000ED3E0000}"/>
    <cellStyle name="40% - 강조색2 3 2 20" xfId="7492" xr:uid="{00000000-0005-0000-0000-0000EE3E0000}"/>
    <cellStyle name="40% - 강조색2 3 2 21" xfId="7493" xr:uid="{00000000-0005-0000-0000-0000EF3E0000}"/>
    <cellStyle name="40% - 강조색2 3 2 3" xfId="7494" xr:uid="{00000000-0005-0000-0000-0000F03E0000}"/>
    <cellStyle name="40% - 강조색2 3 2 4" xfId="7495" xr:uid="{00000000-0005-0000-0000-0000F13E0000}"/>
    <cellStyle name="40% - 강조색2 3 2 5" xfId="7496" xr:uid="{00000000-0005-0000-0000-0000F23E0000}"/>
    <cellStyle name="40% - 강조색2 3 2 6" xfId="7497" xr:uid="{00000000-0005-0000-0000-0000F33E0000}"/>
    <cellStyle name="40% - 강조색2 3 2 7" xfId="7498" xr:uid="{00000000-0005-0000-0000-0000F43E0000}"/>
    <cellStyle name="40% - 강조색2 3 2 8" xfId="7499" xr:uid="{00000000-0005-0000-0000-0000F53E0000}"/>
    <cellStyle name="40% - 강조색2 3 2 9" xfId="7500" xr:uid="{00000000-0005-0000-0000-0000F63E0000}"/>
    <cellStyle name="40% - 강조색2 3 20" xfId="7501" xr:uid="{00000000-0005-0000-0000-0000F73E0000}"/>
    <cellStyle name="40% - 강조색2 3 21" xfId="7502" xr:uid="{00000000-0005-0000-0000-0000F83E0000}"/>
    <cellStyle name="40% - 강조색2 3 22" xfId="7503" xr:uid="{00000000-0005-0000-0000-0000F93E0000}"/>
    <cellStyle name="40% - 강조색2 3 23" xfId="7504" xr:uid="{00000000-0005-0000-0000-0000FA3E0000}"/>
    <cellStyle name="40% - 강조색2 3 24" xfId="7505" xr:uid="{00000000-0005-0000-0000-0000FB3E0000}"/>
    <cellStyle name="40% - 강조색2 3 25" xfId="7506" xr:uid="{00000000-0005-0000-0000-0000FC3E0000}"/>
    <cellStyle name="40% - 강조색2 3 26" xfId="7507" xr:uid="{00000000-0005-0000-0000-0000FD3E0000}"/>
    <cellStyle name="40% - 강조색2 3 27" xfId="7508" xr:uid="{00000000-0005-0000-0000-0000FE3E0000}"/>
    <cellStyle name="40% - 강조색2 3 28" xfId="7509" xr:uid="{00000000-0005-0000-0000-0000FF3E0000}"/>
    <cellStyle name="40% - 강조색2 3 29" xfId="7510" xr:uid="{00000000-0005-0000-0000-0000003F0000}"/>
    <cellStyle name="40% - 강조색2 3 3" xfId="7511" xr:uid="{00000000-0005-0000-0000-0000013F0000}"/>
    <cellStyle name="40% - 강조색2 3 3 10" xfId="7512" xr:uid="{00000000-0005-0000-0000-0000023F0000}"/>
    <cellStyle name="40% - 강조색2 3 3 11" xfId="7513" xr:uid="{00000000-0005-0000-0000-0000033F0000}"/>
    <cellStyle name="40% - 강조색2 3 3 12" xfId="7514" xr:uid="{00000000-0005-0000-0000-0000043F0000}"/>
    <cellStyle name="40% - 강조색2 3 3 13" xfId="7515" xr:uid="{00000000-0005-0000-0000-0000053F0000}"/>
    <cellStyle name="40% - 강조색2 3 3 14" xfId="7516" xr:uid="{00000000-0005-0000-0000-0000063F0000}"/>
    <cellStyle name="40% - 강조색2 3 3 15" xfId="7517" xr:uid="{00000000-0005-0000-0000-0000073F0000}"/>
    <cellStyle name="40% - 강조색2 3 3 16" xfId="7518" xr:uid="{00000000-0005-0000-0000-0000083F0000}"/>
    <cellStyle name="40% - 강조색2 3 3 17" xfId="7519" xr:uid="{00000000-0005-0000-0000-0000093F0000}"/>
    <cellStyle name="40% - 강조색2 3 3 18" xfId="7520" xr:uid="{00000000-0005-0000-0000-00000A3F0000}"/>
    <cellStyle name="40% - 강조색2 3 3 19" xfId="7521" xr:uid="{00000000-0005-0000-0000-00000B3F0000}"/>
    <cellStyle name="40% - 강조색2 3 3 2" xfId="7522" xr:uid="{00000000-0005-0000-0000-00000C3F0000}"/>
    <cellStyle name="40% - 강조색2 3 3 20" xfId="7523" xr:uid="{00000000-0005-0000-0000-00000D3F0000}"/>
    <cellStyle name="40% - 강조색2 3 3 21" xfId="7524" xr:uid="{00000000-0005-0000-0000-00000E3F0000}"/>
    <cellStyle name="40% - 강조색2 3 3 3" xfId="7525" xr:uid="{00000000-0005-0000-0000-00000F3F0000}"/>
    <cellStyle name="40% - 강조색2 3 3 4" xfId="7526" xr:uid="{00000000-0005-0000-0000-0000103F0000}"/>
    <cellStyle name="40% - 강조색2 3 3 5" xfId="7527" xr:uid="{00000000-0005-0000-0000-0000113F0000}"/>
    <cellStyle name="40% - 강조색2 3 3 6" xfId="7528" xr:uid="{00000000-0005-0000-0000-0000123F0000}"/>
    <cellStyle name="40% - 강조색2 3 3 7" xfId="7529" xr:uid="{00000000-0005-0000-0000-0000133F0000}"/>
    <cellStyle name="40% - 강조색2 3 3 8" xfId="7530" xr:uid="{00000000-0005-0000-0000-0000143F0000}"/>
    <cellStyle name="40% - 강조색2 3 3 9" xfId="7531" xr:uid="{00000000-0005-0000-0000-0000153F0000}"/>
    <cellStyle name="40% - 강조색2 3 30" xfId="7532" xr:uid="{00000000-0005-0000-0000-0000163F0000}"/>
    <cellStyle name="40% - 강조색2 3 31" xfId="7533" xr:uid="{00000000-0005-0000-0000-0000173F0000}"/>
    <cellStyle name="40% - 강조색2 3 4" xfId="7534" xr:uid="{00000000-0005-0000-0000-0000183F0000}"/>
    <cellStyle name="40% - 강조색2 3 4 10" xfId="7535" xr:uid="{00000000-0005-0000-0000-0000193F0000}"/>
    <cellStyle name="40% - 강조색2 3 4 11" xfId="7536" xr:uid="{00000000-0005-0000-0000-00001A3F0000}"/>
    <cellStyle name="40% - 강조색2 3 4 12" xfId="7537" xr:uid="{00000000-0005-0000-0000-00001B3F0000}"/>
    <cellStyle name="40% - 강조색2 3 4 13" xfId="7538" xr:uid="{00000000-0005-0000-0000-00001C3F0000}"/>
    <cellStyle name="40% - 강조색2 3 4 14" xfId="7539" xr:uid="{00000000-0005-0000-0000-00001D3F0000}"/>
    <cellStyle name="40% - 강조색2 3 4 15" xfId="7540" xr:uid="{00000000-0005-0000-0000-00001E3F0000}"/>
    <cellStyle name="40% - 강조색2 3 4 16" xfId="7541" xr:uid="{00000000-0005-0000-0000-00001F3F0000}"/>
    <cellStyle name="40% - 강조색2 3 4 17" xfId="7542" xr:uid="{00000000-0005-0000-0000-0000203F0000}"/>
    <cellStyle name="40% - 강조색2 3 4 18" xfId="7543" xr:uid="{00000000-0005-0000-0000-0000213F0000}"/>
    <cellStyle name="40% - 강조색2 3 4 19" xfId="7544" xr:uid="{00000000-0005-0000-0000-0000223F0000}"/>
    <cellStyle name="40% - 강조색2 3 4 2" xfId="7545" xr:uid="{00000000-0005-0000-0000-0000233F0000}"/>
    <cellStyle name="40% - 강조색2 3 4 20" xfId="7546" xr:uid="{00000000-0005-0000-0000-0000243F0000}"/>
    <cellStyle name="40% - 강조색2 3 4 3" xfId="7547" xr:uid="{00000000-0005-0000-0000-0000253F0000}"/>
    <cellStyle name="40% - 강조색2 3 4 4" xfId="7548" xr:uid="{00000000-0005-0000-0000-0000263F0000}"/>
    <cellStyle name="40% - 강조색2 3 4 5" xfId="7549" xr:uid="{00000000-0005-0000-0000-0000273F0000}"/>
    <cellStyle name="40% - 강조색2 3 4 6" xfId="7550" xr:uid="{00000000-0005-0000-0000-0000283F0000}"/>
    <cellStyle name="40% - 강조색2 3 4 7" xfId="7551" xr:uid="{00000000-0005-0000-0000-0000293F0000}"/>
    <cellStyle name="40% - 강조색2 3 4 8" xfId="7552" xr:uid="{00000000-0005-0000-0000-00002A3F0000}"/>
    <cellStyle name="40% - 강조색2 3 4 9" xfId="7553" xr:uid="{00000000-0005-0000-0000-00002B3F0000}"/>
    <cellStyle name="40% - 강조색2 3 5" xfId="7554" xr:uid="{00000000-0005-0000-0000-00002C3F0000}"/>
    <cellStyle name="40% - 강조색2 3 6" xfId="7555" xr:uid="{00000000-0005-0000-0000-00002D3F0000}"/>
    <cellStyle name="40% - 강조색2 3 7" xfId="7556" xr:uid="{00000000-0005-0000-0000-00002E3F0000}"/>
    <cellStyle name="40% - 강조색2 3 8" xfId="7557" xr:uid="{00000000-0005-0000-0000-00002F3F0000}"/>
    <cellStyle name="40% - 강조색2 3 9" xfId="7558" xr:uid="{00000000-0005-0000-0000-0000303F0000}"/>
    <cellStyle name="40% - 강조색2 4" xfId="7559" xr:uid="{00000000-0005-0000-0000-0000313F0000}"/>
    <cellStyle name="40% - 강조색2 4 2" xfId="7560" xr:uid="{00000000-0005-0000-0000-0000323F0000}"/>
    <cellStyle name="40% - 강조색2 4 2 2" xfId="7561" xr:uid="{00000000-0005-0000-0000-0000333F0000}"/>
    <cellStyle name="40% - 강조색2 4 3" xfId="7562" xr:uid="{00000000-0005-0000-0000-0000343F0000}"/>
    <cellStyle name="40% - 강조색2 4 4" xfId="7563" xr:uid="{00000000-0005-0000-0000-0000353F0000}"/>
    <cellStyle name="40% - 강조색2 4 5" xfId="7564" xr:uid="{00000000-0005-0000-0000-0000363F0000}"/>
    <cellStyle name="40% - 강조색2 4 6" xfId="7565" xr:uid="{00000000-0005-0000-0000-0000373F0000}"/>
    <cellStyle name="40% - 강조색2 4 7" xfId="7566" xr:uid="{00000000-0005-0000-0000-0000383F0000}"/>
    <cellStyle name="40% - 강조색2 4 8" xfId="7567" xr:uid="{00000000-0005-0000-0000-0000393F0000}"/>
    <cellStyle name="40% - 강조색2 4 9" xfId="7568" xr:uid="{00000000-0005-0000-0000-00003A3F0000}"/>
    <cellStyle name="40% - 강조색2 5" xfId="7569" xr:uid="{00000000-0005-0000-0000-00003B3F0000}"/>
    <cellStyle name="40% - 강조색2 5 2" xfId="7570" xr:uid="{00000000-0005-0000-0000-00003C3F0000}"/>
    <cellStyle name="40% - 강조색2 5 3" xfId="7571" xr:uid="{00000000-0005-0000-0000-00003D3F0000}"/>
    <cellStyle name="40% - 강조색2 6" xfId="7572" xr:uid="{00000000-0005-0000-0000-00003E3F0000}"/>
    <cellStyle name="40% - 강조색2 6 2" xfId="7573" xr:uid="{00000000-0005-0000-0000-00003F3F0000}"/>
    <cellStyle name="40% - 강조색2 7" xfId="7574" xr:uid="{00000000-0005-0000-0000-0000403F0000}"/>
    <cellStyle name="40% - 강조색2 7 2" xfId="7575" xr:uid="{00000000-0005-0000-0000-0000413F0000}"/>
    <cellStyle name="40% - 강조색2 8" xfId="7576" xr:uid="{00000000-0005-0000-0000-0000423F0000}"/>
    <cellStyle name="40% - 강조색2 8 2" xfId="7577" xr:uid="{00000000-0005-0000-0000-0000433F0000}"/>
    <cellStyle name="40% - 강조색2 9" xfId="7578" xr:uid="{00000000-0005-0000-0000-0000443F0000}"/>
    <cellStyle name="40% - 강조색3" xfId="27" builtinId="39" customBuiltin="1"/>
    <cellStyle name="40% - 강조색3 10" xfId="7579" xr:uid="{00000000-0005-0000-0000-0000463F0000}"/>
    <cellStyle name="40% - 강조색3 11" xfId="7580" xr:uid="{00000000-0005-0000-0000-0000473F0000}"/>
    <cellStyle name="40% - 강조색3 12" xfId="7581" xr:uid="{00000000-0005-0000-0000-0000483F0000}"/>
    <cellStyle name="40% - 강조색3 13" xfId="7582" xr:uid="{00000000-0005-0000-0000-0000493F0000}"/>
    <cellStyle name="40% - 강조색3 13 2" xfId="7583" xr:uid="{00000000-0005-0000-0000-00004A3F0000}"/>
    <cellStyle name="40% - 강조색3 13 2 2" xfId="19322" xr:uid="{00000000-0005-0000-0000-00004B3F0000}"/>
    <cellStyle name="40% - 강조색3 13 2 2 2" xfId="20833" xr:uid="{00000000-0005-0000-0000-00004C3F0000}"/>
    <cellStyle name="40% - 강조색3 13 2 2 2 2" xfId="30875" xr:uid="{00000000-0005-0000-0000-00004D3F0000}"/>
    <cellStyle name="40% - 강조색3 13 2 2 3" xfId="29389" xr:uid="{00000000-0005-0000-0000-00004E3F0000}"/>
    <cellStyle name="40% - 강조색3 13 2 3" xfId="19568" xr:uid="{00000000-0005-0000-0000-00004F3F0000}"/>
    <cellStyle name="40% - 강조색3 13 2 3 2" xfId="21079" xr:uid="{00000000-0005-0000-0000-0000503F0000}"/>
    <cellStyle name="40% - 강조색3 13 2 3 2 2" xfId="31121" xr:uid="{00000000-0005-0000-0000-0000513F0000}"/>
    <cellStyle name="40% - 강조색3 13 2 3 3" xfId="29635" xr:uid="{00000000-0005-0000-0000-0000523F0000}"/>
    <cellStyle name="40% - 강조색3 13 2 4" xfId="19909" xr:uid="{00000000-0005-0000-0000-0000533F0000}"/>
    <cellStyle name="40% - 강조색3 13 2 4 2" xfId="29951" xr:uid="{00000000-0005-0000-0000-0000543F0000}"/>
    <cellStyle name="40% - 강조색3 13 2 5" xfId="24310" xr:uid="{00000000-0005-0000-0000-0000553F0000}"/>
    <cellStyle name="40% - 강조색3 14" xfId="7584" xr:uid="{00000000-0005-0000-0000-0000563F0000}"/>
    <cellStyle name="40% - 강조색3 14 2" xfId="7585" xr:uid="{00000000-0005-0000-0000-0000573F0000}"/>
    <cellStyle name="40% - 강조색3 14 2 2" xfId="19323" xr:uid="{00000000-0005-0000-0000-0000583F0000}"/>
    <cellStyle name="40% - 강조색3 14 2 2 2" xfId="20834" xr:uid="{00000000-0005-0000-0000-0000593F0000}"/>
    <cellStyle name="40% - 강조색3 14 2 2 2 2" xfId="30876" xr:uid="{00000000-0005-0000-0000-00005A3F0000}"/>
    <cellStyle name="40% - 강조색3 14 2 2 3" xfId="29390" xr:uid="{00000000-0005-0000-0000-00005B3F0000}"/>
    <cellStyle name="40% - 강조색3 14 2 3" xfId="19569" xr:uid="{00000000-0005-0000-0000-00005C3F0000}"/>
    <cellStyle name="40% - 강조색3 14 2 3 2" xfId="21080" xr:uid="{00000000-0005-0000-0000-00005D3F0000}"/>
    <cellStyle name="40% - 강조색3 14 2 3 2 2" xfId="31122" xr:uid="{00000000-0005-0000-0000-00005E3F0000}"/>
    <cellStyle name="40% - 강조색3 14 2 3 3" xfId="29636" xr:uid="{00000000-0005-0000-0000-00005F3F0000}"/>
    <cellStyle name="40% - 강조색3 14 2 4" xfId="19910" xr:uid="{00000000-0005-0000-0000-0000603F0000}"/>
    <cellStyle name="40% - 강조색3 14 2 4 2" xfId="29952" xr:uid="{00000000-0005-0000-0000-0000613F0000}"/>
    <cellStyle name="40% - 강조색3 14 2 5" xfId="24311" xr:uid="{00000000-0005-0000-0000-0000623F0000}"/>
    <cellStyle name="40% - 강조색3 15" xfId="19803" xr:uid="{00000000-0005-0000-0000-0000633F0000}"/>
    <cellStyle name="40% - 강조색3 15 2" xfId="29869" xr:uid="{00000000-0005-0000-0000-0000643F0000}"/>
    <cellStyle name="40% - 강조색3 16" xfId="19867" xr:uid="{00000000-0005-0000-0000-0000653F0000}"/>
    <cellStyle name="40% - 강조색3 16 2" xfId="29909" xr:uid="{00000000-0005-0000-0000-0000663F0000}"/>
    <cellStyle name="40% - 강조색3 17" xfId="21361" xr:uid="{00000000-0005-0000-0000-0000673F0000}"/>
    <cellStyle name="40% - 강조색3 18" xfId="33448" xr:uid="{00000000-0005-0000-0000-0000683F0000}"/>
    <cellStyle name="40% - 강조색3 2" xfId="7586" xr:uid="{00000000-0005-0000-0000-0000693F0000}"/>
    <cellStyle name="40% - 강조색3 2 10" xfId="7587" xr:uid="{00000000-0005-0000-0000-00006A3F0000}"/>
    <cellStyle name="40% - 강조색3 2 11" xfId="7588" xr:uid="{00000000-0005-0000-0000-00006B3F0000}"/>
    <cellStyle name="40% - 강조색3 2 12" xfId="7589" xr:uid="{00000000-0005-0000-0000-00006C3F0000}"/>
    <cellStyle name="40% - 강조색3 2 13" xfId="7590" xr:uid="{00000000-0005-0000-0000-00006D3F0000}"/>
    <cellStyle name="40% - 강조색3 2 14" xfId="7591" xr:uid="{00000000-0005-0000-0000-00006E3F0000}"/>
    <cellStyle name="40% - 강조색3 2 15" xfId="7592" xr:uid="{00000000-0005-0000-0000-00006F3F0000}"/>
    <cellStyle name="40% - 강조색3 2 16" xfId="7593" xr:uid="{00000000-0005-0000-0000-0000703F0000}"/>
    <cellStyle name="40% - 강조색3 2 17" xfId="7594" xr:uid="{00000000-0005-0000-0000-0000713F0000}"/>
    <cellStyle name="40% - 강조색3 2 18" xfId="7595" xr:uid="{00000000-0005-0000-0000-0000723F0000}"/>
    <cellStyle name="40% - 강조색3 2 19" xfId="7596" xr:uid="{00000000-0005-0000-0000-0000733F0000}"/>
    <cellStyle name="40% - 강조색3 2 2" xfId="7597" xr:uid="{00000000-0005-0000-0000-0000743F0000}"/>
    <cellStyle name="40% - 강조색3 2 2 10" xfId="7598" xr:uid="{00000000-0005-0000-0000-0000753F0000}"/>
    <cellStyle name="40% - 강조색3 2 2 11" xfId="7599" xr:uid="{00000000-0005-0000-0000-0000763F0000}"/>
    <cellStyle name="40% - 강조색3 2 2 12" xfId="7600" xr:uid="{00000000-0005-0000-0000-0000773F0000}"/>
    <cellStyle name="40% - 강조색3 2 2 13" xfId="7601" xr:uid="{00000000-0005-0000-0000-0000783F0000}"/>
    <cellStyle name="40% - 강조색3 2 2 14" xfId="7602" xr:uid="{00000000-0005-0000-0000-0000793F0000}"/>
    <cellStyle name="40% - 강조색3 2 2 15" xfId="7603" xr:uid="{00000000-0005-0000-0000-00007A3F0000}"/>
    <cellStyle name="40% - 강조색3 2 2 16" xfId="7604" xr:uid="{00000000-0005-0000-0000-00007B3F0000}"/>
    <cellStyle name="40% - 강조색3 2 2 17" xfId="7605" xr:uid="{00000000-0005-0000-0000-00007C3F0000}"/>
    <cellStyle name="40% - 강조색3 2 2 18" xfId="7606" xr:uid="{00000000-0005-0000-0000-00007D3F0000}"/>
    <cellStyle name="40% - 강조색3 2 2 19" xfId="7607" xr:uid="{00000000-0005-0000-0000-00007E3F0000}"/>
    <cellStyle name="40% - 강조색3 2 2 2" xfId="7608" xr:uid="{00000000-0005-0000-0000-00007F3F0000}"/>
    <cellStyle name="40% - 강조색3 2 2 20" xfId="7609" xr:uid="{00000000-0005-0000-0000-0000803F0000}"/>
    <cellStyle name="40% - 강조색3 2 2 21" xfId="7610" xr:uid="{00000000-0005-0000-0000-0000813F0000}"/>
    <cellStyle name="40% - 강조색3 2 2 22" xfId="7611" xr:uid="{00000000-0005-0000-0000-0000823F0000}"/>
    <cellStyle name="40% - 강조색3 2 2 23" xfId="7612" xr:uid="{00000000-0005-0000-0000-0000833F0000}"/>
    <cellStyle name="40% - 강조색3 2 2 3" xfId="7613" xr:uid="{00000000-0005-0000-0000-0000843F0000}"/>
    <cellStyle name="40% - 강조색3 2 2 4" xfId="7614" xr:uid="{00000000-0005-0000-0000-0000853F0000}"/>
    <cellStyle name="40% - 강조색3 2 2 5" xfId="7615" xr:uid="{00000000-0005-0000-0000-0000863F0000}"/>
    <cellStyle name="40% - 강조색3 2 2 6" xfId="7616" xr:uid="{00000000-0005-0000-0000-0000873F0000}"/>
    <cellStyle name="40% - 강조색3 2 2 7" xfId="7617" xr:uid="{00000000-0005-0000-0000-0000883F0000}"/>
    <cellStyle name="40% - 강조색3 2 2 8" xfId="7618" xr:uid="{00000000-0005-0000-0000-0000893F0000}"/>
    <cellStyle name="40% - 강조색3 2 2 9" xfId="7619" xr:uid="{00000000-0005-0000-0000-00008A3F0000}"/>
    <cellStyle name="40% - 강조색3 2 20" xfId="7620" xr:uid="{00000000-0005-0000-0000-00008B3F0000}"/>
    <cellStyle name="40% - 강조색3 2 21" xfId="7621" xr:uid="{00000000-0005-0000-0000-00008C3F0000}"/>
    <cellStyle name="40% - 강조색3 2 22" xfId="7622" xr:uid="{00000000-0005-0000-0000-00008D3F0000}"/>
    <cellStyle name="40% - 강조색3 2 23" xfId="7623" xr:uid="{00000000-0005-0000-0000-00008E3F0000}"/>
    <cellStyle name="40% - 강조색3 2 24" xfId="7624" xr:uid="{00000000-0005-0000-0000-00008F3F0000}"/>
    <cellStyle name="40% - 강조색3 2 25" xfId="7625" xr:uid="{00000000-0005-0000-0000-0000903F0000}"/>
    <cellStyle name="40% - 강조색3 2 26" xfId="7626" xr:uid="{00000000-0005-0000-0000-0000913F0000}"/>
    <cellStyle name="40% - 강조색3 2 27" xfId="7627" xr:uid="{00000000-0005-0000-0000-0000923F0000}"/>
    <cellStyle name="40% - 강조색3 2 28" xfId="7628" xr:uid="{00000000-0005-0000-0000-0000933F0000}"/>
    <cellStyle name="40% - 강조색3 2 29" xfId="7629" xr:uid="{00000000-0005-0000-0000-0000943F0000}"/>
    <cellStyle name="40% - 강조색3 2 3" xfId="7630" xr:uid="{00000000-0005-0000-0000-0000953F0000}"/>
    <cellStyle name="40% - 강조색3 2 3 10" xfId="7631" xr:uid="{00000000-0005-0000-0000-0000963F0000}"/>
    <cellStyle name="40% - 강조색3 2 3 11" xfId="7632" xr:uid="{00000000-0005-0000-0000-0000973F0000}"/>
    <cellStyle name="40% - 강조색3 2 3 12" xfId="7633" xr:uid="{00000000-0005-0000-0000-0000983F0000}"/>
    <cellStyle name="40% - 강조색3 2 3 13" xfId="7634" xr:uid="{00000000-0005-0000-0000-0000993F0000}"/>
    <cellStyle name="40% - 강조색3 2 3 14" xfId="7635" xr:uid="{00000000-0005-0000-0000-00009A3F0000}"/>
    <cellStyle name="40% - 강조색3 2 3 15" xfId="7636" xr:uid="{00000000-0005-0000-0000-00009B3F0000}"/>
    <cellStyle name="40% - 강조색3 2 3 16" xfId="7637" xr:uid="{00000000-0005-0000-0000-00009C3F0000}"/>
    <cellStyle name="40% - 강조색3 2 3 17" xfId="7638" xr:uid="{00000000-0005-0000-0000-00009D3F0000}"/>
    <cellStyle name="40% - 강조색3 2 3 18" xfId="7639" xr:uid="{00000000-0005-0000-0000-00009E3F0000}"/>
    <cellStyle name="40% - 강조색3 2 3 19" xfId="7640" xr:uid="{00000000-0005-0000-0000-00009F3F0000}"/>
    <cellStyle name="40% - 강조색3 2 3 2" xfId="7641" xr:uid="{00000000-0005-0000-0000-0000A03F0000}"/>
    <cellStyle name="40% - 강조색3 2 3 20" xfId="7642" xr:uid="{00000000-0005-0000-0000-0000A13F0000}"/>
    <cellStyle name="40% - 강조색3 2 3 21" xfId="7643" xr:uid="{00000000-0005-0000-0000-0000A23F0000}"/>
    <cellStyle name="40% - 강조색3 2 3 3" xfId="7644" xr:uid="{00000000-0005-0000-0000-0000A33F0000}"/>
    <cellStyle name="40% - 강조색3 2 3 4" xfId="7645" xr:uid="{00000000-0005-0000-0000-0000A43F0000}"/>
    <cellStyle name="40% - 강조색3 2 3 5" xfId="7646" xr:uid="{00000000-0005-0000-0000-0000A53F0000}"/>
    <cellStyle name="40% - 강조색3 2 3 6" xfId="7647" xr:uid="{00000000-0005-0000-0000-0000A63F0000}"/>
    <cellStyle name="40% - 강조색3 2 3 7" xfId="7648" xr:uid="{00000000-0005-0000-0000-0000A73F0000}"/>
    <cellStyle name="40% - 강조색3 2 3 8" xfId="7649" xr:uid="{00000000-0005-0000-0000-0000A83F0000}"/>
    <cellStyle name="40% - 강조색3 2 3 9" xfId="7650" xr:uid="{00000000-0005-0000-0000-0000A93F0000}"/>
    <cellStyle name="40% - 강조색3 2 30" xfId="7651" xr:uid="{00000000-0005-0000-0000-0000AA3F0000}"/>
    <cellStyle name="40% - 강조색3 2 31" xfId="7652" xr:uid="{00000000-0005-0000-0000-0000AB3F0000}"/>
    <cellStyle name="40% - 강조색3 2 32" xfId="19846" xr:uid="{00000000-0005-0000-0000-0000AC3F0000}"/>
    <cellStyle name="40% - 강조색3 2 32 2" xfId="29895" xr:uid="{00000000-0005-0000-0000-0000AD3F0000}"/>
    <cellStyle name="40% - 강조색3 2 4" xfId="7653" xr:uid="{00000000-0005-0000-0000-0000AE3F0000}"/>
    <cellStyle name="40% - 강조색3 2 4 10" xfId="7654" xr:uid="{00000000-0005-0000-0000-0000AF3F0000}"/>
    <cellStyle name="40% - 강조색3 2 4 11" xfId="7655" xr:uid="{00000000-0005-0000-0000-0000B03F0000}"/>
    <cellStyle name="40% - 강조색3 2 4 12" xfId="7656" xr:uid="{00000000-0005-0000-0000-0000B13F0000}"/>
    <cellStyle name="40% - 강조색3 2 4 13" xfId="7657" xr:uid="{00000000-0005-0000-0000-0000B23F0000}"/>
    <cellStyle name="40% - 강조색3 2 4 14" xfId="7658" xr:uid="{00000000-0005-0000-0000-0000B33F0000}"/>
    <cellStyle name="40% - 강조색3 2 4 15" xfId="7659" xr:uid="{00000000-0005-0000-0000-0000B43F0000}"/>
    <cellStyle name="40% - 강조색3 2 4 16" xfId="7660" xr:uid="{00000000-0005-0000-0000-0000B53F0000}"/>
    <cellStyle name="40% - 강조색3 2 4 17" xfId="7661" xr:uid="{00000000-0005-0000-0000-0000B63F0000}"/>
    <cellStyle name="40% - 강조색3 2 4 18" xfId="7662" xr:uid="{00000000-0005-0000-0000-0000B73F0000}"/>
    <cellStyle name="40% - 강조색3 2 4 19" xfId="7663" xr:uid="{00000000-0005-0000-0000-0000B83F0000}"/>
    <cellStyle name="40% - 강조색3 2 4 2" xfId="7664" xr:uid="{00000000-0005-0000-0000-0000B93F0000}"/>
    <cellStyle name="40% - 강조색3 2 4 20" xfId="7665" xr:uid="{00000000-0005-0000-0000-0000BA3F0000}"/>
    <cellStyle name="40% - 강조색3 2 4 3" xfId="7666" xr:uid="{00000000-0005-0000-0000-0000BB3F0000}"/>
    <cellStyle name="40% - 강조색3 2 4 4" xfId="7667" xr:uid="{00000000-0005-0000-0000-0000BC3F0000}"/>
    <cellStyle name="40% - 강조색3 2 4 5" xfId="7668" xr:uid="{00000000-0005-0000-0000-0000BD3F0000}"/>
    <cellStyle name="40% - 강조색3 2 4 6" xfId="7669" xr:uid="{00000000-0005-0000-0000-0000BE3F0000}"/>
    <cellStyle name="40% - 강조색3 2 4 7" xfId="7670" xr:uid="{00000000-0005-0000-0000-0000BF3F0000}"/>
    <cellStyle name="40% - 강조색3 2 4 8" xfId="7671" xr:uid="{00000000-0005-0000-0000-0000C03F0000}"/>
    <cellStyle name="40% - 강조색3 2 4 9" xfId="7672" xr:uid="{00000000-0005-0000-0000-0000C13F0000}"/>
    <cellStyle name="40% - 강조색3 2 5" xfId="7673" xr:uid="{00000000-0005-0000-0000-0000C23F0000}"/>
    <cellStyle name="40% - 강조색3 2 6" xfId="7674" xr:uid="{00000000-0005-0000-0000-0000C33F0000}"/>
    <cellStyle name="40% - 강조색3 2 7" xfId="7675" xr:uid="{00000000-0005-0000-0000-0000C43F0000}"/>
    <cellStyle name="40% - 강조색3 2 7 2" xfId="7676" xr:uid="{00000000-0005-0000-0000-0000C53F0000}"/>
    <cellStyle name="40% - 강조색3 2 8" xfId="7677" xr:uid="{00000000-0005-0000-0000-0000C63F0000}"/>
    <cellStyle name="40% - 강조색3 2 9" xfId="7678" xr:uid="{00000000-0005-0000-0000-0000C73F0000}"/>
    <cellStyle name="40% - 강조색3 3" xfId="7679" xr:uid="{00000000-0005-0000-0000-0000C83F0000}"/>
    <cellStyle name="40% - 강조색3 3 10" xfId="7680" xr:uid="{00000000-0005-0000-0000-0000C93F0000}"/>
    <cellStyle name="40% - 강조색3 3 11" xfId="7681" xr:uid="{00000000-0005-0000-0000-0000CA3F0000}"/>
    <cellStyle name="40% - 강조색3 3 12" xfId="7682" xr:uid="{00000000-0005-0000-0000-0000CB3F0000}"/>
    <cellStyle name="40% - 강조색3 3 13" xfId="7683" xr:uid="{00000000-0005-0000-0000-0000CC3F0000}"/>
    <cellStyle name="40% - 강조색3 3 14" xfId="7684" xr:uid="{00000000-0005-0000-0000-0000CD3F0000}"/>
    <cellStyle name="40% - 강조색3 3 15" xfId="7685" xr:uid="{00000000-0005-0000-0000-0000CE3F0000}"/>
    <cellStyle name="40% - 강조색3 3 16" xfId="7686" xr:uid="{00000000-0005-0000-0000-0000CF3F0000}"/>
    <cellStyle name="40% - 강조색3 3 17" xfId="7687" xr:uid="{00000000-0005-0000-0000-0000D03F0000}"/>
    <cellStyle name="40% - 강조색3 3 18" xfId="7688" xr:uid="{00000000-0005-0000-0000-0000D13F0000}"/>
    <cellStyle name="40% - 강조색3 3 19" xfId="7689" xr:uid="{00000000-0005-0000-0000-0000D23F0000}"/>
    <cellStyle name="40% - 강조색3 3 2" xfId="7690" xr:uid="{00000000-0005-0000-0000-0000D33F0000}"/>
    <cellStyle name="40% - 강조색3 3 2 10" xfId="7691" xr:uid="{00000000-0005-0000-0000-0000D43F0000}"/>
    <cellStyle name="40% - 강조색3 3 2 11" xfId="7692" xr:uid="{00000000-0005-0000-0000-0000D53F0000}"/>
    <cellStyle name="40% - 강조색3 3 2 12" xfId="7693" xr:uid="{00000000-0005-0000-0000-0000D63F0000}"/>
    <cellStyle name="40% - 강조색3 3 2 13" xfId="7694" xr:uid="{00000000-0005-0000-0000-0000D73F0000}"/>
    <cellStyle name="40% - 강조색3 3 2 14" xfId="7695" xr:uid="{00000000-0005-0000-0000-0000D83F0000}"/>
    <cellStyle name="40% - 강조색3 3 2 15" xfId="7696" xr:uid="{00000000-0005-0000-0000-0000D93F0000}"/>
    <cellStyle name="40% - 강조색3 3 2 16" xfId="7697" xr:uid="{00000000-0005-0000-0000-0000DA3F0000}"/>
    <cellStyle name="40% - 강조색3 3 2 17" xfId="7698" xr:uid="{00000000-0005-0000-0000-0000DB3F0000}"/>
    <cellStyle name="40% - 강조색3 3 2 18" xfId="7699" xr:uid="{00000000-0005-0000-0000-0000DC3F0000}"/>
    <cellStyle name="40% - 강조색3 3 2 19" xfId="7700" xr:uid="{00000000-0005-0000-0000-0000DD3F0000}"/>
    <cellStyle name="40% - 강조색3 3 2 2" xfId="7701" xr:uid="{00000000-0005-0000-0000-0000DE3F0000}"/>
    <cellStyle name="40% - 강조색3 3 2 20" xfId="7702" xr:uid="{00000000-0005-0000-0000-0000DF3F0000}"/>
    <cellStyle name="40% - 강조색3 3 2 21" xfId="7703" xr:uid="{00000000-0005-0000-0000-0000E03F0000}"/>
    <cellStyle name="40% - 강조색3 3 2 3" xfId="7704" xr:uid="{00000000-0005-0000-0000-0000E13F0000}"/>
    <cellStyle name="40% - 강조색3 3 2 4" xfId="7705" xr:uid="{00000000-0005-0000-0000-0000E23F0000}"/>
    <cellStyle name="40% - 강조색3 3 2 5" xfId="7706" xr:uid="{00000000-0005-0000-0000-0000E33F0000}"/>
    <cellStyle name="40% - 강조색3 3 2 6" xfId="7707" xr:uid="{00000000-0005-0000-0000-0000E43F0000}"/>
    <cellStyle name="40% - 강조색3 3 2 7" xfId="7708" xr:uid="{00000000-0005-0000-0000-0000E53F0000}"/>
    <cellStyle name="40% - 강조색3 3 2 8" xfId="7709" xr:uid="{00000000-0005-0000-0000-0000E63F0000}"/>
    <cellStyle name="40% - 강조색3 3 2 9" xfId="7710" xr:uid="{00000000-0005-0000-0000-0000E73F0000}"/>
    <cellStyle name="40% - 강조색3 3 20" xfId="7711" xr:uid="{00000000-0005-0000-0000-0000E83F0000}"/>
    <cellStyle name="40% - 강조색3 3 21" xfId="7712" xr:uid="{00000000-0005-0000-0000-0000E93F0000}"/>
    <cellStyle name="40% - 강조색3 3 22" xfId="7713" xr:uid="{00000000-0005-0000-0000-0000EA3F0000}"/>
    <cellStyle name="40% - 강조색3 3 23" xfId="7714" xr:uid="{00000000-0005-0000-0000-0000EB3F0000}"/>
    <cellStyle name="40% - 강조색3 3 24" xfId="7715" xr:uid="{00000000-0005-0000-0000-0000EC3F0000}"/>
    <cellStyle name="40% - 강조색3 3 25" xfId="7716" xr:uid="{00000000-0005-0000-0000-0000ED3F0000}"/>
    <cellStyle name="40% - 강조색3 3 26" xfId="7717" xr:uid="{00000000-0005-0000-0000-0000EE3F0000}"/>
    <cellStyle name="40% - 강조색3 3 27" xfId="7718" xr:uid="{00000000-0005-0000-0000-0000EF3F0000}"/>
    <cellStyle name="40% - 강조색3 3 28" xfId="7719" xr:uid="{00000000-0005-0000-0000-0000F03F0000}"/>
    <cellStyle name="40% - 강조색3 3 29" xfId="7720" xr:uid="{00000000-0005-0000-0000-0000F13F0000}"/>
    <cellStyle name="40% - 강조색3 3 3" xfId="7721" xr:uid="{00000000-0005-0000-0000-0000F23F0000}"/>
    <cellStyle name="40% - 강조색3 3 3 10" xfId="7722" xr:uid="{00000000-0005-0000-0000-0000F33F0000}"/>
    <cellStyle name="40% - 강조색3 3 3 11" xfId="7723" xr:uid="{00000000-0005-0000-0000-0000F43F0000}"/>
    <cellStyle name="40% - 강조색3 3 3 12" xfId="7724" xr:uid="{00000000-0005-0000-0000-0000F53F0000}"/>
    <cellStyle name="40% - 강조색3 3 3 13" xfId="7725" xr:uid="{00000000-0005-0000-0000-0000F63F0000}"/>
    <cellStyle name="40% - 강조색3 3 3 14" xfId="7726" xr:uid="{00000000-0005-0000-0000-0000F73F0000}"/>
    <cellStyle name="40% - 강조색3 3 3 15" xfId="7727" xr:uid="{00000000-0005-0000-0000-0000F83F0000}"/>
    <cellStyle name="40% - 강조색3 3 3 16" xfId="7728" xr:uid="{00000000-0005-0000-0000-0000F93F0000}"/>
    <cellStyle name="40% - 강조색3 3 3 17" xfId="7729" xr:uid="{00000000-0005-0000-0000-0000FA3F0000}"/>
    <cellStyle name="40% - 강조색3 3 3 18" xfId="7730" xr:uid="{00000000-0005-0000-0000-0000FB3F0000}"/>
    <cellStyle name="40% - 강조색3 3 3 19" xfId="7731" xr:uid="{00000000-0005-0000-0000-0000FC3F0000}"/>
    <cellStyle name="40% - 강조색3 3 3 2" xfId="7732" xr:uid="{00000000-0005-0000-0000-0000FD3F0000}"/>
    <cellStyle name="40% - 강조색3 3 3 20" xfId="7733" xr:uid="{00000000-0005-0000-0000-0000FE3F0000}"/>
    <cellStyle name="40% - 강조색3 3 3 21" xfId="7734" xr:uid="{00000000-0005-0000-0000-0000FF3F0000}"/>
    <cellStyle name="40% - 강조색3 3 3 3" xfId="7735" xr:uid="{00000000-0005-0000-0000-000000400000}"/>
    <cellStyle name="40% - 강조색3 3 3 4" xfId="7736" xr:uid="{00000000-0005-0000-0000-000001400000}"/>
    <cellStyle name="40% - 강조색3 3 3 5" xfId="7737" xr:uid="{00000000-0005-0000-0000-000002400000}"/>
    <cellStyle name="40% - 강조색3 3 3 6" xfId="7738" xr:uid="{00000000-0005-0000-0000-000003400000}"/>
    <cellStyle name="40% - 강조색3 3 3 7" xfId="7739" xr:uid="{00000000-0005-0000-0000-000004400000}"/>
    <cellStyle name="40% - 강조색3 3 3 8" xfId="7740" xr:uid="{00000000-0005-0000-0000-000005400000}"/>
    <cellStyle name="40% - 강조색3 3 3 9" xfId="7741" xr:uid="{00000000-0005-0000-0000-000006400000}"/>
    <cellStyle name="40% - 강조색3 3 30" xfId="7742" xr:uid="{00000000-0005-0000-0000-000007400000}"/>
    <cellStyle name="40% - 강조색3 3 31" xfId="7743" xr:uid="{00000000-0005-0000-0000-000008400000}"/>
    <cellStyle name="40% - 강조색3 3 32" xfId="7744" xr:uid="{00000000-0005-0000-0000-000009400000}"/>
    <cellStyle name="40% - 강조색3 3 4" xfId="7745" xr:uid="{00000000-0005-0000-0000-00000A400000}"/>
    <cellStyle name="40% - 강조색3 3 4 10" xfId="7746" xr:uid="{00000000-0005-0000-0000-00000B400000}"/>
    <cellStyle name="40% - 강조색3 3 4 11" xfId="7747" xr:uid="{00000000-0005-0000-0000-00000C400000}"/>
    <cellStyle name="40% - 강조색3 3 4 12" xfId="7748" xr:uid="{00000000-0005-0000-0000-00000D400000}"/>
    <cellStyle name="40% - 강조색3 3 4 13" xfId="7749" xr:uid="{00000000-0005-0000-0000-00000E400000}"/>
    <cellStyle name="40% - 강조색3 3 4 14" xfId="7750" xr:uid="{00000000-0005-0000-0000-00000F400000}"/>
    <cellStyle name="40% - 강조색3 3 4 15" xfId="7751" xr:uid="{00000000-0005-0000-0000-000010400000}"/>
    <cellStyle name="40% - 강조색3 3 4 16" xfId="7752" xr:uid="{00000000-0005-0000-0000-000011400000}"/>
    <cellStyle name="40% - 강조색3 3 4 17" xfId="7753" xr:uid="{00000000-0005-0000-0000-000012400000}"/>
    <cellStyle name="40% - 강조색3 3 4 18" xfId="7754" xr:uid="{00000000-0005-0000-0000-000013400000}"/>
    <cellStyle name="40% - 강조색3 3 4 19" xfId="7755" xr:uid="{00000000-0005-0000-0000-000014400000}"/>
    <cellStyle name="40% - 강조색3 3 4 2" xfId="7756" xr:uid="{00000000-0005-0000-0000-000015400000}"/>
    <cellStyle name="40% - 강조색3 3 4 20" xfId="7757" xr:uid="{00000000-0005-0000-0000-000016400000}"/>
    <cellStyle name="40% - 강조색3 3 4 3" xfId="7758" xr:uid="{00000000-0005-0000-0000-000017400000}"/>
    <cellStyle name="40% - 강조색3 3 4 4" xfId="7759" xr:uid="{00000000-0005-0000-0000-000018400000}"/>
    <cellStyle name="40% - 강조색3 3 4 5" xfId="7760" xr:uid="{00000000-0005-0000-0000-000019400000}"/>
    <cellStyle name="40% - 강조색3 3 4 6" xfId="7761" xr:uid="{00000000-0005-0000-0000-00001A400000}"/>
    <cellStyle name="40% - 강조색3 3 4 7" xfId="7762" xr:uid="{00000000-0005-0000-0000-00001B400000}"/>
    <cellStyle name="40% - 강조색3 3 4 8" xfId="7763" xr:uid="{00000000-0005-0000-0000-00001C400000}"/>
    <cellStyle name="40% - 강조색3 3 4 9" xfId="7764" xr:uid="{00000000-0005-0000-0000-00001D400000}"/>
    <cellStyle name="40% - 강조색3 3 5" xfId="7765" xr:uid="{00000000-0005-0000-0000-00001E400000}"/>
    <cellStyle name="40% - 강조색3 3 6" xfId="7766" xr:uid="{00000000-0005-0000-0000-00001F400000}"/>
    <cellStyle name="40% - 강조색3 3 7" xfId="7767" xr:uid="{00000000-0005-0000-0000-000020400000}"/>
    <cellStyle name="40% - 강조색3 3 8" xfId="7768" xr:uid="{00000000-0005-0000-0000-000021400000}"/>
    <cellStyle name="40% - 강조색3 3 9" xfId="7769" xr:uid="{00000000-0005-0000-0000-000022400000}"/>
    <cellStyle name="40% - 강조색3 4" xfId="7770" xr:uid="{00000000-0005-0000-0000-000023400000}"/>
    <cellStyle name="40% - 강조색3 4 10" xfId="7771" xr:uid="{00000000-0005-0000-0000-000024400000}"/>
    <cellStyle name="40% - 강조색3 4 2" xfId="7772" xr:uid="{00000000-0005-0000-0000-000025400000}"/>
    <cellStyle name="40% - 강조색3 4 2 2" xfId="7773" xr:uid="{00000000-0005-0000-0000-000026400000}"/>
    <cellStyle name="40% - 강조색3 4 3" xfId="7774" xr:uid="{00000000-0005-0000-0000-000027400000}"/>
    <cellStyle name="40% - 강조색3 4 4" xfId="7775" xr:uid="{00000000-0005-0000-0000-000028400000}"/>
    <cellStyle name="40% - 강조색3 4 5" xfId="7776" xr:uid="{00000000-0005-0000-0000-000029400000}"/>
    <cellStyle name="40% - 강조색3 4 6" xfId="7777" xr:uid="{00000000-0005-0000-0000-00002A400000}"/>
    <cellStyle name="40% - 강조색3 4 7" xfId="7778" xr:uid="{00000000-0005-0000-0000-00002B400000}"/>
    <cellStyle name="40% - 강조색3 4 8" xfId="7779" xr:uid="{00000000-0005-0000-0000-00002C400000}"/>
    <cellStyle name="40% - 강조색3 4 9" xfId="7780" xr:uid="{00000000-0005-0000-0000-00002D400000}"/>
    <cellStyle name="40% - 강조색3 5" xfId="7781" xr:uid="{00000000-0005-0000-0000-00002E400000}"/>
    <cellStyle name="40% - 강조색3 5 2" xfId="7782" xr:uid="{00000000-0005-0000-0000-00002F400000}"/>
    <cellStyle name="40% - 강조색3 5 3" xfId="7783" xr:uid="{00000000-0005-0000-0000-000030400000}"/>
    <cellStyle name="40% - 강조색3 5 4" xfId="7784" xr:uid="{00000000-0005-0000-0000-000031400000}"/>
    <cellStyle name="40% - 강조색3 6" xfId="7785" xr:uid="{00000000-0005-0000-0000-000032400000}"/>
    <cellStyle name="40% - 강조색3 6 2" xfId="7786" xr:uid="{00000000-0005-0000-0000-000033400000}"/>
    <cellStyle name="40% - 강조색3 6 3" xfId="7787" xr:uid="{00000000-0005-0000-0000-000034400000}"/>
    <cellStyle name="40% - 강조색3 7" xfId="7788" xr:uid="{00000000-0005-0000-0000-000035400000}"/>
    <cellStyle name="40% - 강조색3 7 2" xfId="7789" xr:uid="{00000000-0005-0000-0000-000036400000}"/>
    <cellStyle name="40% - 강조색3 7 3" xfId="7790" xr:uid="{00000000-0005-0000-0000-000037400000}"/>
    <cellStyle name="40% - 강조색3 8" xfId="7791" xr:uid="{00000000-0005-0000-0000-000038400000}"/>
    <cellStyle name="40% - 강조색3 8 2" xfId="7792" xr:uid="{00000000-0005-0000-0000-000039400000}"/>
    <cellStyle name="40% - 강조색3 8 3" xfId="7793" xr:uid="{00000000-0005-0000-0000-00003A400000}"/>
    <cellStyle name="40% - 강조색3 9" xfId="7794" xr:uid="{00000000-0005-0000-0000-00003B400000}"/>
    <cellStyle name="40% - 강조색4" xfId="31" builtinId="43" customBuiltin="1"/>
    <cellStyle name="40% - 강조색4 10" xfId="7795" xr:uid="{00000000-0005-0000-0000-00003D400000}"/>
    <cellStyle name="40% - 강조색4 11" xfId="7796" xr:uid="{00000000-0005-0000-0000-00003E400000}"/>
    <cellStyle name="40% - 강조색4 12" xfId="7797" xr:uid="{00000000-0005-0000-0000-00003F400000}"/>
    <cellStyle name="40% - 강조색4 13" xfId="7798" xr:uid="{00000000-0005-0000-0000-000040400000}"/>
    <cellStyle name="40% - 강조색4 13 2" xfId="7799" xr:uid="{00000000-0005-0000-0000-000041400000}"/>
    <cellStyle name="40% - 강조색4 13 2 2" xfId="19324" xr:uid="{00000000-0005-0000-0000-000042400000}"/>
    <cellStyle name="40% - 강조색4 13 2 2 2" xfId="20835" xr:uid="{00000000-0005-0000-0000-000043400000}"/>
    <cellStyle name="40% - 강조색4 13 2 2 2 2" xfId="30877" xr:uid="{00000000-0005-0000-0000-000044400000}"/>
    <cellStyle name="40% - 강조색4 13 2 2 3" xfId="29391" xr:uid="{00000000-0005-0000-0000-000045400000}"/>
    <cellStyle name="40% - 강조색4 13 2 3" xfId="19570" xr:uid="{00000000-0005-0000-0000-000046400000}"/>
    <cellStyle name="40% - 강조색4 13 2 3 2" xfId="21081" xr:uid="{00000000-0005-0000-0000-000047400000}"/>
    <cellStyle name="40% - 강조색4 13 2 3 2 2" xfId="31123" xr:uid="{00000000-0005-0000-0000-000048400000}"/>
    <cellStyle name="40% - 강조색4 13 2 3 3" xfId="29637" xr:uid="{00000000-0005-0000-0000-000049400000}"/>
    <cellStyle name="40% - 강조색4 13 2 4" xfId="19911" xr:uid="{00000000-0005-0000-0000-00004A400000}"/>
    <cellStyle name="40% - 강조색4 13 2 4 2" xfId="29953" xr:uid="{00000000-0005-0000-0000-00004B400000}"/>
    <cellStyle name="40% - 강조색4 13 2 5" xfId="24312" xr:uid="{00000000-0005-0000-0000-00004C400000}"/>
    <cellStyle name="40% - 강조색4 14" xfId="7800" xr:uid="{00000000-0005-0000-0000-00004D400000}"/>
    <cellStyle name="40% - 강조색4 14 2" xfId="7801" xr:uid="{00000000-0005-0000-0000-00004E400000}"/>
    <cellStyle name="40% - 강조색4 14 2 2" xfId="19325" xr:uid="{00000000-0005-0000-0000-00004F400000}"/>
    <cellStyle name="40% - 강조색4 14 2 2 2" xfId="20836" xr:uid="{00000000-0005-0000-0000-000050400000}"/>
    <cellStyle name="40% - 강조색4 14 2 2 2 2" xfId="30878" xr:uid="{00000000-0005-0000-0000-000051400000}"/>
    <cellStyle name="40% - 강조색4 14 2 2 3" xfId="29392" xr:uid="{00000000-0005-0000-0000-000052400000}"/>
    <cellStyle name="40% - 강조색4 14 2 3" xfId="19571" xr:uid="{00000000-0005-0000-0000-000053400000}"/>
    <cellStyle name="40% - 강조색4 14 2 3 2" xfId="21082" xr:uid="{00000000-0005-0000-0000-000054400000}"/>
    <cellStyle name="40% - 강조색4 14 2 3 2 2" xfId="31124" xr:uid="{00000000-0005-0000-0000-000055400000}"/>
    <cellStyle name="40% - 강조색4 14 2 3 3" xfId="29638" xr:uid="{00000000-0005-0000-0000-000056400000}"/>
    <cellStyle name="40% - 강조색4 14 2 4" xfId="19912" xr:uid="{00000000-0005-0000-0000-000057400000}"/>
    <cellStyle name="40% - 강조색4 14 2 4 2" xfId="29954" xr:uid="{00000000-0005-0000-0000-000058400000}"/>
    <cellStyle name="40% - 강조색4 14 2 5" xfId="24313" xr:uid="{00000000-0005-0000-0000-000059400000}"/>
    <cellStyle name="40% - 강조색4 15" xfId="19805" xr:uid="{00000000-0005-0000-0000-00005A400000}"/>
    <cellStyle name="40% - 강조색4 15 2" xfId="29871" xr:uid="{00000000-0005-0000-0000-00005B400000}"/>
    <cellStyle name="40% - 강조색4 16" xfId="19869" xr:uid="{00000000-0005-0000-0000-00005C400000}"/>
    <cellStyle name="40% - 강조색4 16 2" xfId="29911" xr:uid="{00000000-0005-0000-0000-00005D400000}"/>
    <cellStyle name="40% - 강조색4 17" xfId="21363" xr:uid="{00000000-0005-0000-0000-00005E400000}"/>
    <cellStyle name="40% - 강조색4 18" xfId="33450" xr:uid="{00000000-0005-0000-0000-00005F400000}"/>
    <cellStyle name="40% - 강조색4 2" xfId="7802" xr:uid="{00000000-0005-0000-0000-000060400000}"/>
    <cellStyle name="40% - 강조색4 2 10" xfId="7803" xr:uid="{00000000-0005-0000-0000-000061400000}"/>
    <cellStyle name="40% - 강조색4 2 11" xfId="7804" xr:uid="{00000000-0005-0000-0000-000062400000}"/>
    <cellStyle name="40% - 강조색4 2 12" xfId="7805" xr:uid="{00000000-0005-0000-0000-000063400000}"/>
    <cellStyle name="40% - 강조색4 2 13" xfId="7806" xr:uid="{00000000-0005-0000-0000-000064400000}"/>
    <cellStyle name="40% - 강조색4 2 14" xfId="7807" xr:uid="{00000000-0005-0000-0000-000065400000}"/>
    <cellStyle name="40% - 강조색4 2 15" xfId="7808" xr:uid="{00000000-0005-0000-0000-000066400000}"/>
    <cellStyle name="40% - 강조색4 2 16" xfId="7809" xr:uid="{00000000-0005-0000-0000-000067400000}"/>
    <cellStyle name="40% - 강조색4 2 17" xfId="7810" xr:uid="{00000000-0005-0000-0000-000068400000}"/>
    <cellStyle name="40% - 강조색4 2 18" xfId="7811" xr:uid="{00000000-0005-0000-0000-000069400000}"/>
    <cellStyle name="40% - 강조색4 2 19" xfId="7812" xr:uid="{00000000-0005-0000-0000-00006A400000}"/>
    <cellStyle name="40% - 강조색4 2 2" xfId="7813" xr:uid="{00000000-0005-0000-0000-00006B400000}"/>
    <cellStyle name="40% - 강조색4 2 2 10" xfId="7814" xr:uid="{00000000-0005-0000-0000-00006C400000}"/>
    <cellStyle name="40% - 강조색4 2 2 11" xfId="7815" xr:uid="{00000000-0005-0000-0000-00006D400000}"/>
    <cellStyle name="40% - 강조색4 2 2 12" xfId="7816" xr:uid="{00000000-0005-0000-0000-00006E400000}"/>
    <cellStyle name="40% - 강조색4 2 2 13" xfId="7817" xr:uid="{00000000-0005-0000-0000-00006F400000}"/>
    <cellStyle name="40% - 강조색4 2 2 14" xfId="7818" xr:uid="{00000000-0005-0000-0000-000070400000}"/>
    <cellStyle name="40% - 강조색4 2 2 15" xfId="7819" xr:uid="{00000000-0005-0000-0000-000071400000}"/>
    <cellStyle name="40% - 강조색4 2 2 16" xfId="7820" xr:uid="{00000000-0005-0000-0000-000072400000}"/>
    <cellStyle name="40% - 강조색4 2 2 17" xfId="7821" xr:uid="{00000000-0005-0000-0000-000073400000}"/>
    <cellStyle name="40% - 강조색4 2 2 18" xfId="7822" xr:uid="{00000000-0005-0000-0000-000074400000}"/>
    <cellStyle name="40% - 강조색4 2 2 19" xfId="7823" xr:uid="{00000000-0005-0000-0000-000075400000}"/>
    <cellStyle name="40% - 강조색4 2 2 2" xfId="7824" xr:uid="{00000000-0005-0000-0000-000076400000}"/>
    <cellStyle name="40% - 강조색4 2 2 20" xfId="7825" xr:uid="{00000000-0005-0000-0000-000077400000}"/>
    <cellStyle name="40% - 강조색4 2 2 21" xfId="7826" xr:uid="{00000000-0005-0000-0000-000078400000}"/>
    <cellStyle name="40% - 강조색4 2 2 22" xfId="7827" xr:uid="{00000000-0005-0000-0000-000079400000}"/>
    <cellStyle name="40% - 강조색4 2 2 3" xfId="7828" xr:uid="{00000000-0005-0000-0000-00007A400000}"/>
    <cellStyle name="40% - 강조색4 2 2 4" xfId="7829" xr:uid="{00000000-0005-0000-0000-00007B400000}"/>
    <cellStyle name="40% - 강조색4 2 2 5" xfId="7830" xr:uid="{00000000-0005-0000-0000-00007C400000}"/>
    <cellStyle name="40% - 강조색4 2 2 6" xfId="7831" xr:uid="{00000000-0005-0000-0000-00007D400000}"/>
    <cellStyle name="40% - 강조색4 2 2 7" xfId="7832" xr:uid="{00000000-0005-0000-0000-00007E400000}"/>
    <cellStyle name="40% - 강조색4 2 2 8" xfId="7833" xr:uid="{00000000-0005-0000-0000-00007F400000}"/>
    <cellStyle name="40% - 강조색4 2 2 9" xfId="7834" xr:uid="{00000000-0005-0000-0000-000080400000}"/>
    <cellStyle name="40% - 강조색4 2 20" xfId="7835" xr:uid="{00000000-0005-0000-0000-000081400000}"/>
    <cellStyle name="40% - 강조색4 2 21" xfId="7836" xr:uid="{00000000-0005-0000-0000-000082400000}"/>
    <cellStyle name="40% - 강조색4 2 22" xfId="7837" xr:uid="{00000000-0005-0000-0000-000083400000}"/>
    <cellStyle name="40% - 강조색4 2 23" xfId="7838" xr:uid="{00000000-0005-0000-0000-000084400000}"/>
    <cellStyle name="40% - 강조색4 2 24" xfId="7839" xr:uid="{00000000-0005-0000-0000-000085400000}"/>
    <cellStyle name="40% - 강조색4 2 25" xfId="7840" xr:uid="{00000000-0005-0000-0000-000086400000}"/>
    <cellStyle name="40% - 강조색4 2 26" xfId="7841" xr:uid="{00000000-0005-0000-0000-000087400000}"/>
    <cellStyle name="40% - 강조색4 2 27" xfId="7842" xr:uid="{00000000-0005-0000-0000-000088400000}"/>
    <cellStyle name="40% - 강조색4 2 28" xfId="7843" xr:uid="{00000000-0005-0000-0000-000089400000}"/>
    <cellStyle name="40% - 강조색4 2 29" xfId="7844" xr:uid="{00000000-0005-0000-0000-00008A400000}"/>
    <cellStyle name="40% - 강조색4 2 3" xfId="7845" xr:uid="{00000000-0005-0000-0000-00008B400000}"/>
    <cellStyle name="40% - 강조색4 2 3 10" xfId="7846" xr:uid="{00000000-0005-0000-0000-00008C400000}"/>
    <cellStyle name="40% - 강조색4 2 3 11" xfId="7847" xr:uid="{00000000-0005-0000-0000-00008D400000}"/>
    <cellStyle name="40% - 강조색4 2 3 12" xfId="7848" xr:uid="{00000000-0005-0000-0000-00008E400000}"/>
    <cellStyle name="40% - 강조색4 2 3 13" xfId="7849" xr:uid="{00000000-0005-0000-0000-00008F400000}"/>
    <cellStyle name="40% - 강조색4 2 3 14" xfId="7850" xr:uid="{00000000-0005-0000-0000-000090400000}"/>
    <cellStyle name="40% - 강조색4 2 3 15" xfId="7851" xr:uid="{00000000-0005-0000-0000-000091400000}"/>
    <cellStyle name="40% - 강조색4 2 3 16" xfId="7852" xr:uid="{00000000-0005-0000-0000-000092400000}"/>
    <cellStyle name="40% - 강조색4 2 3 17" xfId="7853" xr:uid="{00000000-0005-0000-0000-000093400000}"/>
    <cellStyle name="40% - 강조색4 2 3 18" xfId="7854" xr:uid="{00000000-0005-0000-0000-000094400000}"/>
    <cellStyle name="40% - 강조색4 2 3 19" xfId="7855" xr:uid="{00000000-0005-0000-0000-000095400000}"/>
    <cellStyle name="40% - 강조색4 2 3 2" xfId="7856" xr:uid="{00000000-0005-0000-0000-000096400000}"/>
    <cellStyle name="40% - 강조색4 2 3 20" xfId="7857" xr:uid="{00000000-0005-0000-0000-000097400000}"/>
    <cellStyle name="40% - 강조색4 2 3 21" xfId="7858" xr:uid="{00000000-0005-0000-0000-000098400000}"/>
    <cellStyle name="40% - 강조색4 2 3 3" xfId="7859" xr:uid="{00000000-0005-0000-0000-000099400000}"/>
    <cellStyle name="40% - 강조색4 2 3 4" xfId="7860" xr:uid="{00000000-0005-0000-0000-00009A400000}"/>
    <cellStyle name="40% - 강조색4 2 3 5" xfId="7861" xr:uid="{00000000-0005-0000-0000-00009B400000}"/>
    <cellStyle name="40% - 강조색4 2 3 6" xfId="7862" xr:uid="{00000000-0005-0000-0000-00009C400000}"/>
    <cellStyle name="40% - 강조색4 2 3 7" xfId="7863" xr:uid="{00000000-0005-0000-0000-00009D400000}"/>
    <cellStyle name="40% - 강조색4 2 3 8" xfId="7864" xr:uid="{00000000-0005-0000-0000-00009E400000}"/>
    <cellStyle name="40% - 강조색4 2 3 9" xfId="7865" xr:uid="{00000000-0005-0000-0000-00009F400000}"/>
    <cellStyle name="40% - 강조색4 2 30" xfId="7866" xr:uid="{00000000-0005-0000-0000-0000A0400000}"/>
    <cellStyle name="40% - 강조색4 2 31" xfId="19850" xr:uid="{00000000-0005-0000-0000-0000A1400000}"/>
    <cellStyle name="40% - 강조색4 2 31 2" xfId="29897" xr:uid="{00000000-0005-0000-0000-0000A2400000}"/>
    <cellStyle name="40% - 강조색4 2 4" xfId="7867" xr:uid="{00000000-0005-0000-0000-0000A3400000}"/>
    <cellStyle name="40% - 강조색4 2 4 10" xfId="7868" xr:uid="{00000000-0005-0000-0000-0000A4400000}"/>
    <cellStyle name="40% - 강조색4 2 4 11" xfId="7869" xr:uid="{00000000-0005-0000-0000-0000A5400000}"/>
    <cellStyle name="40% - 강조색4 2 4 12" xfId="7870" xr:uid="{00000000-0005-0000-0000-0000A6400000}"/>
    <cellStyle name="40% - 강조색4 2 4 13" xfId="7871" xr:uid="{00000000-0005-0000-0000-0000A7400000}"/>
    <cellStyle name="40% - 강조색4 2 4 14" xfId="7872" xr:uid="{00000000-0005-0000-0000-0000A8400000}"/>
    <cellStyle name="40% - 강조색4 2 4 15" xfId="7873" xr:uid="{00000000-0005-0000-0000-0000A9400000}"/>
    <cellStyle name="40% - 강조색4 2 4 16" xfId="7874" xr:uid="{00000000-0005-0000-0000-0000AA400000}"/>
    <cellStyle name="40% - 강조색4 2 4 17" xfId="7875" xr:uid="{00000000-0005-0000-0000-0000AB400000}"/>
    <cellStyle name="40% - 강조색4 2 4 18" xfId="7876" xr:uid="{00000000-0005-0000-0000-0000AC400000}"/>
    <cellStyle name="40% - 강조색4 2 4 19" xfId="7877" xr:uid="{00000000-0005-0000-0000-0000AD400000}"/>
    <cellStyle name="40% - 강조색4 2 4 2" xfId="7878" xr:uid="{00000000-0005-0000-0000-0000AE400000}"/>
    <cellStyle name="40% - 강조색4 2 4 20" xfId="7879" xr:uid="{00000000-0005-0000-0000-0000AF400000}"/>
    <cellStyle name="40% - 강조색4 2 4 3" xfId="7880" xr:uid="{00000000-0005-0000-0000-0000B0400000}"/>
    <cellStyle name="40% - 강조색4 2 4 4" xfId="7881" xr:uid="{00000000-0005-0000-0000-0000B1400000}"/>
    <cellStyle name="40% - 강조색4 2 4 5" xfId="7882" xr:uid="{00000000-0005-0000-0000-0000B2400000}"/>
    <cellStyle name="40% - 강조색4 2 4 6" xfId="7883" xr:uid="{00000000-0005-0000-0000-0000B3400000}"/>
    <cellStyle name="40% - 강조색4 2 4 7" xfId="7884" xr:uid="{00000000-0005-0000-0000-0000B4400000}"/>
    <cellStyle name="40% - 강조색4 2 4 8" xfId="7885" xr:uid="{00000000-0005-0000-0000-0000B5400000}"/>
    <cellStyle name="40% - 강조색4 2 4 9" xfId="7886" xr:uid="{00000000-0005-0000-0000-0000B6400000}"/>
    <cellStyle name="40% - 강조색4 2 5" xfId="7887" xr:uid="{00000000-0005-0000-0000-0000B7400000}"/>
    <cellStyle name="40% - 강조색4 2 6" xfId="7888" xr:uid="{00000000-0005-0000-0000-0000B8400000}"/>
    <cellStyle name="40% - 강조색4 2 7" xfId="7889" xr:uid="{00000000-0005-0000-0000-0000B9400000}"/>
    <cellStyle name="40% - 강조색4 2 7 2" xfId="7890" xr:uid="{00000000-0005-0000-0000-0000BA400000}"/>
    <cellStyle name="40% - 강조색4 2 8" xfId="7891" xr:uid="{00000000-0005-0000-0000-0000BB400000}"/>
    <cellStyle name="40% - 강조색4 2 9" xfId="7892" xr:uid="{00000000-0005-0000-0000-0000BC400000}"/>
    <cellStyle name="40% - 강조색4 3" xfId="7893" xr:uid="{00000000-0005-0000-0000-0000BD400000}"/>
    <cellStyle name="40% - 강조색4 3 10" xfId="7894" xr:uid="{00000000-0005-0000-0000-0000BE400000}"/>
    <cellStyle name="40% - 강조색4 3 11" xfId="7895" xr:uid="{00000000-0005-0000-0000-0000BF400000}"/>
    <cellStyle name="40% - 강조색4 3 12" xfId="7896" xr:uid="{00000000-0005-0000-0000-0000C0400000}"/>
    <cellStyle name="40% - 강조색4 3 13" xfId="7897" xr:uid="{00000000-0005-0000-0000-0000C1400000}"/>
    <cellStyle name="40% - 강조색4 3 14" xfId="7898" xr:uid="{00000000-0005-0000-0000-0000C2400000}"/>
    <cellStyle name="40% - 강조색4 3 15" xfId="7899" xr:uid="{00000000-0005-0000-0000-0000C3400000}"/>
    <cellStyle name="40% - 강조색4 3 16" xfId="7900" xr:uid="{00000000-0005-0000-0000-0000C4400000}"/>
    <cellStyle name="40% - 강조색4 3 17" xfId="7901" xr:uid="{00000000-0005-0000-0000-0000C5400000}"/>
    <cellStyle name="40% - 강조색4 3 18" xfId="7902" xr:uid="{00000000-0005-0000-0000-0000C6400000}"/>
    <cellStyle name="40% - 강조색4 3 19" xfId="7903" xr:uid="{00000000-0005-0000-0000-0000C7400000}"/>
    <cellStyle name="40% - 강조색4 3 2" xfId="7904" xr:uid="{00000000-0005-0000-0000-0000C8400000}"/>
    <cellStyle name="40% - 강조색4 3 2 10" xfId="7905" xr:uid="{00000000-0005-0000-0000-0000C9400000}"/>
    <cellStyle name="40% - 강조색4 3 2 11" xfId="7906" xr:uid="{00000000-0005-0000-0000-0000CA400000}"/>
    <cellStyle name="40% - 강조색4 3 2 12" xfId="7907" xr:uid="{00000000-0005-0000-0000-0000CB400000}"/>
    <cellStyle name="40% - 강조색4 3 2 13" xfId="7908" xr:uid="{00000000-0005-0000-0000-0000CC400000}"/>
    <cellStyle name="40% - 강조색4 3 2 14" xfId="7909" xr:uid="{00000000-0005-0000-0000-0000CD400000}"/>
    <cellStyle name="40% - 강조색4 3 2 15" xfId="7910" xr:uid="{00000000-0005-0000-0000-0000CE400000}"/>
    <cellStyle name="40% - 강조색4 3 2 16" xfId="7911" xr:uid="{00000000-0005-0000-0000-0000CF400000}"/>
    <cellStyle name="40% - 강조색4 3 2 17" xfId="7912" xr:uid="{00000000-0005-0000-0000-0000D0400000}"/>
    <cellStyle name="40% - 강조색4 3 2 18" xfId="7913" xr:uid="{00000000-0005-0000-0000-0000D1400000}"/>
    <cellStyle name="40% - 강조색4 3 2 19" xfId="7914" xr:uid="{00000000-0005-0000-0000-0000D2400000}"/>
    <cellStyle name="40% - 강조색4 3 2 2" xfId="7915" xr:uid="{00000000-0005-0000-0000-0000D3400000}"/>
    <cellStyle name="40% - 강조색4 3 2 20" xfId="7916" xr:uid="{00000000-0005-0000-0000-0000D4400000}"/>
    <cellStyle name="40% - 강조색4 3 2 21" xfId="7917" xr:uid="{00000000-0005-0000-0000-0000D5400000}"/>
    <cellStyle name="40% - 강조색4 3 2 3" xfId="7918" xr:uid="{00000000-0005-0000-0000-0000D6400000}"/>
    <cellStyle name="40% - 강조색4 3 2 4" xfId="7919" xr:uid="{00000000-0005-0000-0000-0000D7400000}"/>
    <cellStyle name="40% - 강조색4 3 2 5" xfId="7920" xr:uid="{00000000-0005-0000-0000-0000D8400000}"/>
    <cellStyle name="40% - 강조색4 3 2 6" xfId="7921" xr:uid="{00000000-0005-0000-0000-0000D9400000}"/>
    <cellStyle name="40% - 강조색4 3 2 7" xfId="7922" xr:uid="{00000000-0005-0000-0000-0000DA400000}"/>
    <cellStyle name="40% - 강조색4 3 2 8" xfId="7923" xr:uid="{00000000-0005-0000-0000-0000DB400000}"/>
    <cellStyle name="40% - 강조색4 3 2 9" xfId="7924" xr:uid="{00000000-0005-0000-0000-0000DC400000}"/>
    <cellStyle name="40% - 강조색4 3 20" xfId="7925" xr:uid="{00000000-0005-0000-0000-0000DD400000}"/>
    <cellStyle name="40% - 강조색4 3 21" xfId="7926" xr:uid="{00000000-0005-0000-0000-0000DE400000}"/>
    <cellStyle name="40% - 강조색4 3 22" xfId="7927" xr:uid="{00000000-0005-0000-0000-0000DF400000}"/>
    <cellStyle name="40% - 강조색4 3 23" xfId="7928" xr:uid="{00000000-0005-0000-0000-0000E0400000}"/>
    <cellStyle name="40% - 강조색4 3 24" xfId="7929" xr:uid="{00000000-0005-0000-0000-0000E1400000}"/>
    <cellStyle name="40% - 강조색4 3 25" xfId="7930" xr:uid="{00000000-0005-0000-0000-0000E2400000}"/>
    <cellStyle name="40% - 강조색4 3 26" xfId="7931" xr:uid="{00000000-0005-0000-0000-0000E3400000}"/>
    <cellStyle name="40% - 강조색4 3 27" xfId="7932" xr:uid="{00000000-0005-0000-0000-0000E4400000}"/>
    <cellStyle name="40% - 강조색4 3 28" xfId="7933" xr:uid="{00000000-0005-0000-0000-0000E5400000}"/>
    <cellStyle name="40% - 강조색4 3 29" xfId="7934" xr:uid="{00000000-0005-0000-0000-0000E6400000}"/>
    <cellStyle name="40% - 강조색4 3 3" xfId="7935" xr:uid="{00000000-0005-0000-0000-0000E7400000}"/>
    <cellStyle name="40% - 강조색4 3 3 10" xfId="7936" xr:uid="{00000000-0005-0000-0000-0000E8400000}"/>
    <cellStyle name="40% - 강조색4 3 3 11" xfId="7937" xr:uid="{00000000-0005-0000-0000-0000E9400000}"/>
    <cellStyle name="40% - 강조색4 3 3 12" xfId="7938" xr:uid="{00000000-0005-0000-0000-0000EA400000}"/>
    <cellStyle name="40% - 강조색4 3 3 13" xfId="7939" xr:uid="{00000000-0005-0000-0000-0000EB400000}"/>
    <cellStyle name="40% - 강조색4 3 3 14" xfId="7940" xr:uid="{00000000-0005-0000-0000-0000EC400000}"/>
    <cellStyle name="40% - 강조색4 3 3 15" xfId="7941" xr:uid="{00000000-0005-0000-0000-0000ED400000}"/>
    <cellStyle name="40% - 강조색4 3 3 16" xfId="7942" xr:uid="{00000000-0005-0000-0000-0000EE400000}"/>
    <cellStyle name="40% - 강조색4 3 3 17" xfId="7943" xr:uid="{00000000-0005-0000-0000-0000EF400000}"/>
    <cellStyle name="40% - 강조색4 3 3 18" xfId="7944" xr:uid="{00000000-0005-0000-0000-0000F0400000}"/>
    <cellStyle name="40% - 강조색4 3 3 19" xfId="7945" xr:uid="{00000000-0005-0000-0000-0000F1400000}"/>
    <cellStyle name="40% - 강조색4 3 3 2" xfId="7946" xr:uid="{00000000-0005-0000-0000-0000F2400000}"/>
    <cellStyle name="40% - 강조색4 3 3 20" xfId="7947" xr:uid="{00000000-0005-0000-0000-0000F3400000}"/>
    <cellStyle name="40% - 강조색4 3 3 21" xfId="7948" xr:uid="{00000000-0005-0000-0000-0000F4400000}"/>
    <cellStyle name="40% - 강조색4 3 3 3" xfId="7949" xr:uid="{00000000-0005-0000-0000-0000F5400000}"/>
    <cellStyle name="40% - 강조색4 3 3 4" xfId="7950" xr:uid="{00000000-0005-0000-0000-0000F6400000}"/>
    <cellStyle name="40% - 강조색4 3 3 5" xfId="7951" xr:uid="{00000000-0005-0000-0000-0000F7400000}"/>
    <cellStyle name="40% - 강조색4 3 3 6" xfId="7952" xr:uid="{00000000-0005-0000-0000-0000F8400000}"/>
    <cellStyle name="40% - 강조색4 3 3 7" xfId="7953" xr:uid="{00000000-0005-0000-0000-0000F9400000}"/>
    <cellStyle name="40% - 강조색4 3 3 8" xfId="7954" xr:uid="{00000000-0005-0000-0000-0000FA400000}"/>
    <cellStyle name="40% - 강조색4 3 3 9" xfId="7955" xr:uid="{00000000-0005-0000-0000-0000FB400000}"/>
    <cellStyle name="40% - 강조색4 3 30" xfId="7956" xr:uid="{00000000-0005-0000-0000-0000FC400000}"/>
    <cellStyle name="40% - 강조색4 3 31" xfId="7957" xr:uid="{00000000-0005-0000-0000-0000FD400000}"/>
    <cellStyle name="40% - 강조색4 3 4" xfId="7958" xr:uid="{00000000-0005-0000-0000-0000FE400000}"/>
    <cellStyle name="40% - 강조색4 3 4 10" xfId="7959" xr:uid="{00000000-0005-0000-0000-0000FF400000}"/>
    <cellStyle name="40% - 강조색4 3 4 11" xfId="7960" xr:uid="{00000000-0005-0000-0000-000000410000}"/>
    <cellStyle name="40% - 강조색4 3 4 12" xfId="7961" xr:uid="{00000000-0005-0000-0000-000001410000}"/>
    <cellStyle name="40% - 강조색4 3 4 13" xfId="7962" xr:uid="{00000000-0005-0000-0000-000002410000}"/>
    <cellStyle name="40% - 강조색4 3 4 14" xfId="7963" xr:uid="{00000000-0005-0000-0000-000003410000}"/>
    <cellStyle name="40% - 강조색4 3 4 15" xfId="7964" xr:uid="{00000000-0005-0000-0000-000004410000}"/>
    <cellStyle name="40% - 강조색4 3 4 16" xfId="7965" xr:uid="{00000000-0005-0000-0000-000005410000}"/>
    <cellStyle name="40% - 강조색4 3 4 17" xfId="7966" xr:uid="{00000000-0005-0000-0000-000006410000}"/>
    <cellStyle name="40% - 강조색4 3 4 18" xfId="7967" xr:uid="{00000000-0005-0000-0000-000007410000}"/>
    <cellStyle name="40% - 강조색4 3 4 19" xfId="7968" xr:uid="{00000000-0005-0000-0000-000008410000}"/>
    <cellStyle name="40% - 강조색4 3 4 2" xfId="7969" xr:uid="{00000000-0005-0000-0000-000009410000}"/>
    <cellStyle name="40% - 강조색4 3 4 20" xfId="7970" xr:uid="{00000000-0005-0000-0000-00000A410000}"/>
    <cellStyle name="40% - 강조색4 3 4 3" xfId="7971" xr:uid="{00000000-0005-0000-0000-00000B410000}"/>
    <cellStyle name="40% - 강조색4 3 4 4" xfId="7972" xr:uid="{00000000-0005-0000-0000-00000C410000}"/>
    <cellStyle name="40% - 강조색4 3 4 5" xfId="7973" xr:uid="{00000000-0005-0000-0000-00000D410000}"/>
    <cellStyle name="40% - 강조색4 3 4 6" xfId="7974" xr:uid="{00000000-0005-0000-0000-00000E410000}"/>
    <cellStyle name="40% - 강조색4 3 4 7" xfId="7975" xr:uid="{00000000-0005-0000-0000-00000F410000}"/>
    <cellStyle name="40% - 강조색4 3 4 8" xfId="7976" xr:uid="{00000000-0005-0000-0000-000010410000}"/>
    <cellStyle name="40% - 강조색4 3 4 9" xfId="7977" xr:uid="{00000000-0005-0000-0000-000011410000}"/>
    <cellStyle name="40% - 강조색4 3 5" xfId="7978" xr:uid="{00000000-0005-0000-0000-000012410000}"/>
    <cellStyle name="40% - 강조색4 3 6" xfId="7979" xr:uid="{00000000-0005-0000-0000-000013410000}"/>
    <cellStyle name="40% - 강조색4 3 7" xfId="7980" xr:uid="{00000000-0005-0000-0000-000014410000}"/>
    <cellStyle name="40% - 강조색4 3 8" xfId="7981" xr:uid="{00000000-0005-0000-0000-000015410000}"/>
    <cellStyle name="40% - 강조색4 3 9" xfId="7982" xr:uid="{00000000-0005-0000-0000-000016410000}"/>
    <cellStyle name="40% - 강조색4 4" xfId="7983" xr:uid="{00000000-0005-0000-0000-000017410000}"/>
    <cellStyle name="40% - 강조색4 4 2" xfId="7984" xr:uid="{00000000-0005-0000-0000-000018410000}"/>
    <cellStyle name="40% - 강조색4 4 2 2" xfId="7985" xr:uid="{00000000-0005-0000-0000-000019410000}"/>
    <cellStyle name="40% - 강조색4 4 3" xfId="7986" xr:uid="{00000000-0005-0000-0000-00001A410000}"/>
    <cellStyle name="40% - 강조색4 4 4" xfId="7987" xr:uid="{00000000-0005-0000-0000-00001B410000}"/>
    <cellStyle name="40% - 강조색4 4 5" xfId="7988" xr:uid="{00000000-0005-0000-0000-00001C410000}"/>
    <cellStyle name="40% - 강조색4 4 6" xfId="7989" xr:uid="{00000000-0005-0000-0000-00001D410000}"/>
    <cellStyle name="40% - 강조색4 4 7" xfId="7990" xr:uid="{00000000-0005-0000-0000-00001E410000}"/>
    <cellStyle name="40% - 강조색4 4 8" xfId="7991" xr:uid="{00000000-0005-0000-0000-00001F410000}"/>
    <cellStyle name="40% - 강조색4 4 9" xfId="7992" xr:uid="{00000000-0005-0000-0000-000020410000}"/>
    <cellStyle name="40% - 강조색4 5" xfId="7993" xr:uid="{00000000-0005-0000-0000-000021410000}"/>
    <cellStyle name="40% - 강조색4 5 2" xfId="7994" xr:uid="{00000000-0005-0000-0000-000022410000}"/>
    <cellStyle name="40% - 강조색4 5 3" xfId="7995" xr:uid="{00000000-0005-0000-0000-000023410000}"/>
    <cellStyle name="40% - 강조색4 6" xfId="7996" xr:uid="{00000000-0005-0000-0000-000024410000}"/>
    <cellStyle name="40% - 강조색4 6 2" xfId="7997" xr:uid="{00000000-0005-0000-0000-000025410000}"/>
    <cellStyle name="40% - 강조색4 7" xfId="7998" xr:uid="{00000000-0005-0000-0000-000026410000}"/>
    <cellStyle name="40% - 강조색4 7 2" xfId="7999" xr:uid="{00000000-0005-0000-0000-000027410000}"/>
    <cellStyle name="40% - 강조색4 8" xfId="8000" xr:uid="{00000000-0005-0000-0000-000028410000}"/>
    <cellStyle name="40% - 강조색4 8 2" xfId="8001" xr:uid="{00000000-0005-0000-0000-000029410000}"/>
    <cellStyle name="40% - 강조색4 9" xfId="8002" xr:uid="{00000000-0005-0000-0000-00002A410000}"/>
    <cellStyle name="40% - 강조색5" xfId="35" builtinId="47" customBuiltin="1"/>
    <cellStyle name="40% - 강조색5 10" xfId="8003" xr:uid="{00000000-0005-0000-0000-00002C410000}"/>
    <cellStyle name="40% - 강조색5 11" xfId="8004" xr:uid="{00000000-0005-0000-0000-00002D410000}"/>
    <cellStyle name="40% - 강조색5 12" xfId="8005" xr:uid="{00000000-0005-0000-0000-00002E410000}"/>
    <cellStyle name="40% - 강조색5 13" xfId="8006" xr:uid="{00000000-0005-0000-0000-00002F410000}"/>
    <cellStyle name="40% - 강조색5 13 2" xfId="8007" xr:uid="{00000000-0005-0000-0000-000030410000}"/>
    <cellStyle name="40% - 강조색5 13 2 2" xfId="19326" xr:uid="{00000000-0005-0000-0000-000031410000}"/>
    <cellStyle name="40% - 강조색5 13 2 2 2" xfId="20837" xr:uid="{00000000-0005-0000-0000-000032410000}"/>
    <cellStyle name="40% - 강조색5 13 2 2 2 2" xfId="30879" xr:uid="{00000000-0005-0000-0000-000033410000}"/>
    <cellStyle name="40% - 강조색5 13 2 2 3" xfId="29393" xr:uid="{00000000-0005-0000-0000-000034410000}"/>
    <cellStyle name="40% - 강조색5 13 2 3" xfId="19572" xr:uid="{00000000-0005-0000-0000-000035410000}"/>
    <cellStyle name="40% - 강조색5 13 2 3 2" xfId="21083" xr:uid="{00000000-0005-0000-0000-000036410000}"/>
    <cellStyle name="40% - 강조색5 13 2 3 2 2" xfId="31125" xr:uid="{00000000-0005-0000-0000-000037410000}"/>
    <cellStyle name="40% - 강조색5 13 2 3 3" xfId="29639" xr:uid="{00000000-0005-0000-0000-000038410000}"/>
    <cellStyle name="40% - 강조색5 13 2 4" xfId="19913" xr:uid="{00000000-0005-0000-0000-000039410000}"/>
    <cellStyle name="40% - 강조색5 13 2 4 2" xfId="29955" xr:uid="{00000000-0005-0000-0000-00003A410000}"/>
    <cellStyle name="40% - 강조색5 13 2 5" xfId="24324" xr:uid="{00000000-0005-0000-0000-00003B410000}"/>
    <cellStyle name="40% - 강조색5 14" xfId="8008" xr:uid="{00000000-0005-0000-0000-00003C410000}"/>
    <cellStyle name="40% - 강조색5 14 2" xfId="8009" xr:uid="{00000000-0005-0000-0000-00003D410000}"/>
    <cellStyle name="40% - 강조색5 14 2 2" xfId="19327" xr:uid="{00000000-0005-0000-0000-00003E410000}"/>
    <cellStyle name="40% - 강조색5 14 2 2 2" xfId="20838" xr:uid="{00000000-0005-0000-0000-00003F410000}"/>
    <cellStyle name="40% - 강조색5 14 2 2 2 2" xfId="30880" xr:uid="{00000000-0005-0000-0000-000040410000}"/>
    <cellStyle name="40% - 강조색5 14 2 2 3" xfId="29394" xr:uid="{00000000-0005-0000-0000-000041410000}"/>
    <cellStyle name="40% - 강조색5 14 2 3" xfId="19573" xr:uid="{00000000-0005-0000-0000-000042410000}"/>
    <cellStyle name="40% - 강조색5 14 2 3 2" xfId="21084" xr:uid="{00000000-0005-0000-0000-000043410000}"/>
    <cellStyle name="40% - 강조색5 14 2 3 2 2" xfId="31126" xr:uid="{00000000-0005-0000-0000-000044410000}"/>
    <cellStyle name="40% - 강조색5 14 2 3 3" xfId="29640" xr:uid="{00000000-0005-0000-0000-000045410000}"/>
    <cellStyle name="40% - 강조색5 14 2 4" xfId="19914" xr:uid="{00000000-0005-0000-0000-000046410000}"/>
    <cellStyle name="40% - 강조색5 14 2 4 2" xfId="29956" xr:uid="{00000000-0005-0000-0000-000047410000}"/>
    <cellStyle name="40% - 강조색5 14 2 5" xfId="24325" xr:uid="{00000000-0005-0000-0000-000048410000}"/>
    <cellStyle name="40% - 강조색5 15" xfId="19807" xr:uid="{00000000-0005-0000-0000-000049410000}"/>
    <cellStyle name="40% - 강조색5 15 2" xfId="29873" xr:uid="{00000000-0005-0000-0000-00004A410000}"/>
    <cellStyle name="40% - 강조색5 16" xfId="19871" xr:uid="{00000000-0005-0000-0000-00004B410000}"/>
    <cellStyle name="40% - 강조색5 16 2" xfId="29913" xr:uid="{00000000-0005-0000-0000-00004C410000}"/>
    <cellStyle name="40% - 강조색5 17" xfId="21365" xr:uid="{00000000-0005-0000-0000-00004D410000}"/>
    <cellStyle name="40% - 강조색5 18" xfId="33452" xr:uid="{00000000-0005-0000-0000-00004E410000}"/>
    <cellStyle name="40% - 강조색5 2" xfId="8010" xr:uid="{00000000-0005-0000-0000-00004F410000}"/>
    <cellStyle name="40% - 강조색5 2 10" xfId="8011" xr:uid="{00000000-0005-0000-0000-000050410000}"/>
    <cellStyle name="40% - 강조색5 2 11" xfId="8012" xr:uid="{00000000-0005-0000-0000-000051410000}"/>
    <cellStyle name="40% - 강조색5 2 12" xfId="8013" xr:uid="{00000000-0005-0000-0000-000052410000}"/>
    <cellStyle name="40% - 강조색5 2 13" xfId="8014" xr:uid="{00000000-0005-0000-0000-000053410000}"/>
    <cellStyle name="40% - 강조색5 2 14" xfId="8015" xr:uid="{00000000-0005-0000-0000-000054410000}"/>
    <cellStyle name="40% - 강조색5 2 15" xfId="8016" xr:uid="{00000000-0005-0000-0000-000055410000}"/>
    <cellStyle name="40% - 강조색5 2 16" xfId="8017" xr:uid="{00000000-0005-0000-0000-000056410000}"/>
    <cellStyle name="40% - 강조색5 2 17" xfId="8018" xr:uid="{00000000-0005-0000-0000-000057410000}"/>
    <cellStyle name="40% - 강조색5 2 18" xfId="8019" xr:uid="{00000000-0005-0000-0000-000058410000}"/>
    <cellStyle name="40% - 강조색5 2 19" xfId="8020" xr:uid="{00000000-0005-0000-0000-000059410000}"/>
    <cellStyle name="40% - 강조색5 2 2" xfId="8021" xr:uid="{00000000-0005-0000-0000-00005A410000}"/>
    <cellStyle name="40% - 강조색5 2 2 10" xfId="8022" xr:uid="{00000000-0005-0000-0000-00005B410000}"/>
    <cellStyle name="40% - 강조색5 2 2 11" xfId="8023" xr:uid="{00000000-0005-0000-0000-00005C410000}"/>
    <cellStyle name="40% - 강조색5 2 2 12" xfId="8024" xr:uid="{00000000-0005-0000-0000-00005D410000}"/>
    <cellStyle name="40% - 강조색5 2 2 13" xfId="8025" xr:uid="{00000000-0005-0000-0000-00005E410000}"/>
    <cellStyle name="40% - 강조색5 2 2 14" xfId="8026" xr:uid="{00000000-0005-0000-0000-00005F410000}"/>
    <cellStyle name="40% - 강조색5 2 2 15" xfId="8027" xr:uid="{00000000-0005-0000-0000-000060410000}"/>
    <cellStyle name="40% - 강조색5 2 2 16" xfId="8028" xr:uid="{00000000-0005-0000-0000-000061410000}"/>
    <cellStyle name="40% - 강조색5 2 2 17" xfId="8029" xr:uid="{00000000-0005-0000-0000-000062410000}"/>
    <cellStyle name="40% - 강조색5 2 2 18" xfId="8030" xr:uid="{00000000-0005-0000-0000-000063410000}"/>
    <cellStyle name="40% - 강조색5 2 2 19" xfId="8031" xr:uid="{00000000-0005-0000-0000-000064410000}"/>
    <cellStyle name="40% - 강조색5 2 2 2" xfId="8032" xr:uid="{00000000-0005-0000-0000-000065410000}"/>
    <cellStyle name="40% - 강조색5 2 2 20" xfId="8033" xr:uid="{00000000-0005-0000-0000-000066410000}"/>
    <cellStyle name="40% - 강조색5 2 2 21" xfId="8034" xr:uid="{00000000-0005-0000-0000-000067410000}"/>
    <cellStyle name="40% - 강조색5 2 2 22" xfId="8035" xr:uid="{00000000-0005-0000-0000-000068410000}"/>
    <cellStyle name="40% - 강조색5 2 2 3" xfId="8036" xr:uid="{00000000-0005-0000-0000-000069410000}"/>
    <cellStyle name="40% - 강조색5 2 2 4" xfId="8037" xr:uid="{00000000-0005-0000-0000-00006A410000}"/>
    <cellStyle name="40% - 강조색5 2 2 5" xfId="8038" xr:uid="{00000000-0005-0000-0000-00006B410000}"/>
    <cellStyle name="40% - 강조색5 2 2 6" xfId="8039" xr:uid="{00000000-0005-0000-0000-00006C410000}"/>
    <cellStyle name="40% - 강조색5 2 2 7" xfId="8040" xr:uid="{00000000-0005-0000-0000-00006D410000}"/>
    <cellStyle name="40% - 강조색5 2 2 8" xfId="8041" xr:uid="{00000000-0005-0000-0000-00006E410000}"/>
    <cellStyle name="40% - 강조색5 2 2 9" xfId="8042" xr:uid="{00000000-0005-0000-0000-00006F410000}"/>
    <cellStyle name="40% - 강조색5 2 20" xfId="8043" xr:uid="{00000000-0005-0000-0000-000070410000}"/>
    <cellStyle name="40% - 강조색5 2 21" xfId="8044" xr:uid="{00000000-0005-0000-0000-000071410000}"/>
    <cellStyle name="40% - 강조색5 2 22" xfId="8045" xr:uid="{00000000-0005-0000-0000-000072410000}"/>
    <cellStyle name="40% - 강조색5 2 23" xfId="8046" xr:uid="{00000000-0005-0000-0000-000073410000}"/>
    <cellStyle name="40% - 강조색5 2 24" xfId="8047" xr:uid="{00000000-0005-0000-0000-000074410000}"/>
    <cellStyle name="40% - 강조색5 2 25" xfId="8048" xr:uid="{00000000-0005-0000-0000-000075410000}"/>
    <cellStyle name="40% - 강조색5 2 26" xfId="8049" xr:uid="{00000000-0005-0000-0000-000076410000}"/>
    <cellStyle name="40% - 강조색5 2 27" xfId="8050" xr:uid="{00000000-0005-0000-0000-000077410000}"/>
    <cellStyle name="40% - 강조색5 2 28" xfId="8051" xr:uid="{00000000-0005-0000-0000-000078410000}"/>
    <cellStyle name="40% - 강조색5 2 29" xfId="8052" xr:uid="{00000000-0005-0000-0000-000079410000}"/>
    <cellStyle name="40% - 강조색5 2 3" xfId="8053" xr:uid="{00000000-0005-0000-0000-00007A410000}"/>
    <cellStyle name="40% - 강조색5 2 3 10" xfId="8054" xr:uid="{00000000-0005-0000-0000-00007B410000}"/>
    <cellStyle name="40% - 강조색5 2 3 11" xfId="8055" xr:uid="{00000000-0005-0000-0000-00007C410000}"/>
    <cellStyle name="40% - 강조색5 2 3 12" xfId="8056" xr:uid="{00000000-0005-0000-0000-00007D410000}"/>
    <cellStyle name="40% - 강조색5 2 3 13" xfId="8057" xr:uid="{00000000-0005-0000-0000-00007E410000}"/>
    <cellStyle name="40% - 강조색5 2 3 14" xfId="8058" xr:uid="{00000000-0005-0000-0000-00007F410000}"/>
    <cellStyle name="40% - 강조색5 2 3 15" xfId="8059" xr:uid="{00000000-0005-0000-0000-000080410000}"/>
    <cellStyle name="40% - 강조색5 2 3 16" xfId="8060" xr:uid="{00000000-0005-0000-0000-000081410000}"/>
    <cellStyle name="40% - 강조색5 2 3 17" xfId="8061" xr:uid="{00000000-0005-0000-0000-000082410000}"/>
    <cellStyle name="40% - 강조색5 2 3 18" xfId="8062" xr:uid="{00000000-0005-0000-0000-000083410000}"/>
    <cellStyle name="40% - 강조색5 2 3 19" xfId="8063" xr:uid="{00000000-0005-0000-0000-000084410000}"/>
    <cellStyle name="40% - 강조색5 2 3 2" xfId="8064" xr:uid="{00000000-0005-0000-0000-000085410000}"/>
    <cellStyle name="40% - 강조색5 2 3 20" xfId="8065" xr:uid="{00000000-0005-0000-0000-000086410000}"/>
    <cellStyle name="40% - 강조색5 2 3 21" xfId="8066" xr:uid="{00000000-0005-0000-0000-000087410000}"/>
    <cellStyle name="40% - 강조색5 2 3 3" xfId="8067" xr:uid="{00000000-0005-0000-0000-000088410000}"/>
    <cellStyle name="40% - 강조색5 2 3 4" xfId="8068" xr:uid="{00000000-0005-0000-0000-000089410000}"/>
    <cellStyle name="40% - 강조색5 2 3 5" xfId="8069" xr:uid="{00000000-0005-0000-0000-00008A410000}"/>
    <cellStyle name="40% - 강조색5 2 3 6" xfId="8070" xr:uid="{00000000-0005-0000-0000-00008B410000}"/>
    <cellStyle name="40% - 강조색5 2 3 7" xfId="8071" xr:uid="{00000000-0005-0000-0000-00008C410000}"/>
    <cellStyle name="40% - 강조색5 2 3 8" xfId="8072" xr:uid="{00000000-0005-0000-0000-00008D410000}"/>
    <cellStyle name="40% - 강조색5 2 3 9" xfId="8073" xr:uid="{00000000-0005-0000-0000-00008E410000}"/>
    <cellStyle name="40% - 강조색5 2 30" xfId="8074" xr:uid="{00000000-0005-0000-0000-00008F410000}"/>
    <cellStyle name="40% - 강조색5 2 31" xfId="19854" xr:uid="{00000000-0005-0000-0000-000090410000}"/>
    <cellStyle name="40% - 강조색5 2 31 2" xfId="29899" xr:uid="{00000000-0005-0000-0000-000091410000}"/>
    <cellStyle name="40% - 강조색5 2 4" xfId="8075" xr:uid="{00000000-0005-0000-0000-000092410000}"/>
    <cellStyle name="40% - 강조색5 2 4 10" xfId="8076" xr:uid="{00000000-0005-0000-0000-000093410000}"/>
    <cellStyle name="40% - 강조색5 2 4 11" xfId="8077" xr:uid="{00000000-0005-0000-0000-000094410000}"/>
    <cellStyle name="40% - 강조색5 2 4 12" xfId="8078" xr:uid="{00000000-0005-0000-0000-000095410000}"/>
    <cellStyle name="40% - 강조색5 2 4 13" xfId="8079" xr:uid="{00000000-0005-0000-0000-000096410000}"/>
    <cellStyle name="40% - 강조색5 2 4 14" xfId="8080" xr:uid="{00000000-0005-0000-0000-000097410000}"/>
    <cellStyle name="40% - 강조색5 2 4 15" xfId="8081" xr:uid="{00000000-0005-0000-0000-000098410000}"/>
    <cellStyle name="40% - 강조색5 2 4 16" xfId="8082" xr:uid="{00000000-0005-0000-0000-000099410000}"/>
    <cellStyle name="40% - 강조색5 2 4 17" xfId="8083" xr:uid="{00000000-0005-0000-0000-00009A410000}"/>
    <cellStyle name="40% - 강조색5 2 4 18" xfId="8084" xr:uid="{00000000-0005-0000-0000-00009B410000}"/>
    <cellStyle name="40% - 강조색5 2 4 19" xfId="8085" xr:uid="{00000000-0005-0000-0000-00009C410000}"/>
    <cellStyle name="40% - 강조색5 2 4 2" xfId="8086" xr:uid="{00000000-0005-0000-0000-00009D410000}"/>
    <cellStyle name="40% - 강조색5 2 4 20" xfId="8087" xr:uid="{00000000-0005-0000-0000-00009E410000}"/>
    <cellStyle name="40% - 강조색5 2 4 3" xfId="8088" xr:uid="{00000000-0005-0000-0000-00009F410000}"/>
    <cellStyle name="40% - 강조색5 2 4 4" xfId="8089" xr:uid="{00000000-0005-0000-0000-0000A0410000}"/>
    <cellStyle name="40% - 강조색5 2 4 5" xfId="8090" xr:uid="{00000000-0005-0000-0000-0000A1410000}"/>
    <cellStyle name="40% - 강조색5 2 4 6" xfId="8091" xr:uid="{00000000-0005-0000-0000-0000A2410000}"/>
    <cellStyle name="40% - 강조색5 2 4 7" xfId="8092" xr:uid="{00000000-0005-0000-0000-0000A3410000}"/>
    <cellStyle name="40% - 강조색5 2 4 8" xfId="8093" xr:uid="{00000000-0005-0000-0000-0000A4410000}"/>
    <cellStyle name="40% - 강조색5 2 4 9" xfId="8094" xr:uid="{00000000-0005-0000-0000-0000A5410000}"/>
    <cellStyle name="40% - 강조색5 2 5" xfId="8095" xr:uid="{00000000-0005-0000-0000-0000A6410000}"/>
    <cellStyle name="40% - 강조색5 2 6" xfId="8096" xr:uid="{00000000-0005-0000-0000-0000A7410000}"/>
    <cellStyle name="40% - 강조색5 2 7" xfId="8097" xr:uid="{00000000-0005-0000-0000-0000A8410000}"/>
    <cellStyle name="40% - 강조색5 2 7 2" xfId="8098" xr:uid="{00000000-0005-0000-0000-0000A9410000}"/>
    <cellStyle name="40% - 강조색5 2 8" xfId="8099" xr:uid="{00000000-0005-0000-0000-0000AA410000}"/>
    <cellStyle name="40% - 강조색5 2 9" xfId="8100" xr:uid="{00000000-0005-0000-0000-0000AB410000}"/>
    <cellStyle name="40% - 강조색5 3" xfId="8101" xr:uid="{00000000-0005-0000-0000-0000AC410000}"/>
    <cellStyle name="40% - 강조색5 3 10" xfId="8102" xr:uid="{00000000-0005-0000-0000-0000AD410000}"/>
    <cellStyle name="40% - 강조색5 3 11" xfId="8103" xr:uid="{00000000-0005-0000-0000-0000AE410000}"/>
    <cellStyle name="40% - 강조색5 3 12" xfId="8104" xr:uid="{00000000-0005-0000-0000-0000AF410000}"/>
    <cellStyle name="40% - 강조색5 3 13" xfId="8105" xr:uid="{00000000-0005-0000-0000-0000B0410000}"/>
    <cellStyle name="40% - 강조색5 3 14" xfId="8106" xr:uid="{00000000-0005-0000-0000-0000B1410000}"/>
    <cellStyle name="40% - 강조색5 3 15" xfId="8107" xr:uid="{00000000-0005-0000-0000-0000B2410000}"/>
    <cellStyle name="40% - 강조색5 3 16" xfId="8108" xr:uid="{00000000-0005-0000-0000-0000B3410000}"/>
    <cellStyle name="40% - 강조색5 3 17" xfId="8109" xr:uid="{00000000-0005-0000-0000-0000B4410000}"/>
    <cellStyle name="40% - 강조색5 3 18" xfId="8110" xr:uid="{00000000-0005-0000-0000-0000B5410000}"/>
    <cellStyle name="40% - 강조색5 3 19" xfId="8111" xr:uid="{00000000-0005-0000-0000-0000B6410000}"/>
    <cellStyle name="40% - 강조색5 3 2" xfId="8112" xr:uid="{00000000-0005-0000-0000-0000B7410000}"/>
    <cellStyle name="40% - 강조색5 3 2 10" xfId="8113" xr:uid="{00000000-0005-0000-0000-0000B8410000}"/>
    <cellStyle name="40% - 강조색5 3 2 11" xfId="8114" xr:uid="{00000000-0005-0000-0000-0000B9410000}"/>
    <cellStyle name="40% - 강조색5 3 2 12" xfId="8115" xr:uid="{00000000-0005-0000-0000-0000BA410000}"/>
    <cellStyle name="40% - 강조색5 3 2 13" xfId="8116" xr:uid="{00000000-0005-0000-0000-0000BB410000}"/>
    <cellStyle name="40% - 강조색5 3 2 14" xfId="8117" xr:uid="{00000000-0005-0000-0000-0000BC410000}"/>
    <cellStyle name="40% - 강조색5 3 2 15" xfId="8118" xr:uid="{00000000-0005-0000-0000-0000BD410000}"/>
    <cellStyle name="40% - 강조색5 3 2 16" xfId="8119" xr:uid="{00000000-0005-0000-0000-0000BE410000}"/>
    <cellStyle name="40% - 강조색5 3 2 17" xfId="8120" xr:uid="{00000000-0005-0000-0000-0000BF410000}"/>
    <cellStyle name="40% - 강조색5 3 2 18" xfId="8121" xr:uid="{00000000-0005-0000-0000-0000C0410000}"/>
    <cellStyle name="40% - 강조색5 3 2 19" xfId="8122" xr:uid="{00000000-0005-0000-0000-0000C1410000}"/>
    <cellStyle name="40% - 강조색5 3 2 2" xfId="8123" xr:uid="{00000000-0005-0000-0000-0000C2410000}"/>
    <cellStyle name="40% - 강조색5 3 2 20" xfId="8124" xr:uid="{00000000-0005-0000-0000-0000C3410000}"/>
    <cellStyle name="40% - 강조색5 3 2 21" xfId="8125" xr:uid="{00000000-0005-0000-0000-0000C4410000}"/>
    <cellStyle name="40% - 강조색5 3 2 3" xfId="8126" xr:uid="{00000000-0005-0000-0000-0000C5410000}"/>
    <cellStyle name="40% - 강조색5 3 2 4" xfId="8127" xr:uid="{00000000-0005-0000-0000-0000C6410000}"/>
    <cellStyle name="40% - 강조색5 3 2 5" xfId="8128" xr:uid="{00000000-0005-0000-0000-0000C7410000}"/>
    <cellStyle name="40% - 강조색5 3 2 6" xfId="8129" xr:uid="{00000000-0005-0000-0000-0000C8410000}"/>
    <cellStyle name="40% - 강조색5 3 2 7" xfId="8130" xr:uid="{00000000-0005-0000-0000-0000C9410000}"/>
    <cellStyle name="40% - 강조색5 3 2 8" xfId="8131" xr:uid="{00000000-0005-0000-0000-0000CA410000}"/>
    <cellStyle name="40% - 강조색5 3 2 9" xfId="8132" xr:uid="{00000000-0005-0000-0000-0000CB410000}"/>
    <cellStyle name="40% - 강조색5 3 20" xfId="8133" xr:uid="{00000000-0005-0000-0000-0000CC410000}"/>
    <cellStyle name="40% - 강조색5 3 21" xfId="8134" xr:uid="{00000000-0005-0000-0000-0000CD410000}"/>
    <cellStyle name="40% - 강조색5 3 22" xfId="8135" xr:uid="{00000000-0005-0000-0000-0000CE410000}"/>
    <cellStyle name="40% - 강조색5 3 23" xfId="8136" xr:uid="{00000000-0005-0000-0000-0000CF410000}"/>
    <cellStyle name="40% - 강조색5 3 24" xfId="8137" xr:uid="{00000000-0005-0000-0000-0000D0410000}"/>
    <cellStyle name="40% - 강조색5 3 25" xfId="8138" xr:uid="{00000000-0005-0000-0000-0000D1410000}"/>
    <cellStyle name="40% - 강조색5 3 26" xfId="8139" xr:uid="{00000000-0005-0000-0000-0000D2410000}"/>
    <cellStyle name="40% - 강조색5 3 27" xfId="8140" xr:uid="{00000000-0005-0000-0000-0000D3410000}"/>
    <cellStyle name="40% - 강조색5 3 28" xfId="8141" xr:uid="{00000000-0005-0000-0000-0000D4410000}"/>
    <cellStyle name="40% - 강조색5 3 29" xfId="8142" xr:uid="{00000000-0005-0000-0000-0000D5410000}"/>
    <cellStyle name="40% - 강조색5 3 3" xfId="8143" xr:uid="{00000000-0005-0000-0000-0000D6410000}"/>
    <cellStyle name="40% - 강조색5 3 3 10" xfId="8144" xr:uid="{00000000-0005-0000-0000-0000D7410000}"/>
    <cellStyle name="40% - 강조색5 3 3 11" xfId="8145" xr:uid="{00000000-0005-0000-0000-0000D8410000}"/>
    <cellStyle name="40% - 강조색5 3 3 12" xfId="8146" xr:uid="{00000000-0005-0000-0000-0000D9410000}"/>
    <cellStyle name="40% - 강조색5 3 3 13" xfId="8147" xr:uid="{00000000-0005-0000-0000-0000DA410000}"/>
    <cellStyle name="40% - 강조색5 3 3 14" xfId="8148" xr:uid="{00000000-0005-0000-0000-0000DB410000}"/>
    <cellStyle name="40% - 강조색5 3 3 15" xfId="8149" xr:uid="{00000000-0005-0000-0000-0000DC410000}"/>
    <cellStyle name="40% - 강조색5 3 3 16" xfId="8150" xr:uid="{00000000-0005-0000-0000-0000DD410000}"/>
    <cellStyle name="40% - 강조색5 3 3 17" xfId="8151" xr:uid="{00000000-0005-0000-0000-0000DE410000}"/>
    <cellStyle name="40% - 강조색5 3 3 18" xfId="8152" xr:uid="{00000000-0005-0000-0000-0000DF410000}"/>
    <cellStyle name="40% - 강조색5 3 3 19" xfId="8153" xr:uid="{00000000-0005-0000-0000-0000E0410000}"/>
    <cellStyle name="40% - 강조색5 3 3 2" xfId="8154" xr:uid="{00000000-0005-0000-0000-0000E1410000}"/>
    <cellStyle name="40% - 강조색5 3 3 20" xfId="8155" xr:uid="{00000000-0005-0000-0000-0000E2410000}"/>
    <cellStyle name="40% - 강조색5 3 3 21" xfId="8156" xr:uid="{00000000-0005-0000-0000-0000E3410000}"/>
    <cellStyle name="40% - 강조색5 3 3 3" xfId="8157" xr:uid="{00000000-0005-0000-0000-0000E4410000}"/>
    <cellStyle name="40% - 강조색5 3 3 4" xfId="8158" xr:uid="{00000000-0005-0000-0000-0000E5410000}"/>
    <cellStyle name="40% - 강조색5 3 3 5" xfId="8159" xr:uid="{00000000-0005-0000-0000-0000E6410000}"/>
    <cellStyle name="40% - 강조색5 3 3 6" xfId="8160" xr:uid="{00000000-0005-0000-0000-0000E7410000}"/>
    <cellStyle name="40% - 강조색5 3 3 7" xfId="8161" xr:uid="{00000000-0005-0000-0000-0000E8410000}"/>
    <cellStyle name="40% - 강조색5 3 3 8" xfId="8162" xr:uid="{00000000-0005-0000-0000-0000E9410000}"/>
    <cellStyle name="40% - 강조색5 3 3 9" xfId="8163" xr:uid="{00000000-0005-0000-0000-0000EA410000}"/>
    <cellStyle name="40% - 강조색5 3 30" xfId="8164" xr:uid="{00000000-0005-0000-0000-0000EB410000}"/>
    <cellStyle name="40% - 강조색5 3 31" xfId="8165" xr:uid="{00000000-0005-0000-0000-0000EC410000}"/>
    <cellStyle name="40% - 강조색5 3 4" xfId="8166" xr:uid="{00000000-0005-0000-0000-0000ED410000}"/>
    <cellStyle name="40% - 강조색5 3 4 10" xfId="8167" xr:uid="{00000000-0005-0000-0000-0000EE410000}"/>
    <cellStyle name="40% - 강조색5 3 4 11" xfId="8168" xr:uid="{00000000-0005-0000-0000-0000EF410000}"/>
    <cellStyle name="40% - 강조색5 3 4 12" xfId="8169" xr:uid="{00000000-0005-0000-0000-0000F0410000}"/>
    <cellStyle name="40% - 강조색5 3 4 13" xfId="8170" xr:uid="{00000000-0005-0000-0000-0000F1410000}"/>
    <cellStyle name="40% - 강조색5 3 4 14" xfId="8171" xr:uid="{00000000-0005-0000-0000-0000F2410000}"/>
    <cellStyle name="40% - 강조색5 3 4 15" xfId="8172" xr:uid="{00000000-0005-0000-0000-0000F3410000}"/>
    <cellStyle name="40% - 강조색5 3 4 16" xfId="8173" xr:uid="{00000000-0005-0000-0000-0000F4410000}"/>
    <cellStyle name="40% - 강조색5 3 4 17" xfId="8174" xr:uid="{00000000-0005-0000-0000-0000F5410000}"/>
    <cellStyle name="40% - 강조색5 3 4 18" xfId="8175" xr:uid="{00000000-0005-0000-0000-0000F6410000}"/>
    <cellStyle name="40% - 강조색5 3 4 19" xfId="8176" xr:uid="{00000000-0005-0000-0000-0000F7410000}"/>
    <cellStyle name="40% - 강조색5 3 4 2" xfId="8177" xr:uid="{00000000-0005-0000-0000-0000F8410000}"/>
    <cellStyle name="40% - 강조색5 3 4 20" xfId="8178" xr:uid="{00000000-0005-0000-0000-0000F9410000}"/>
    <cellStyle name="40% - 강조색5 3 4 3" xfId="8179" xr:uid="{00000000-0005-0000-0000-0000FA410000}"/>
    <cellStyle name="40% - 강조색5 3 4 4" xfId="8180" xr:uid="{00000000-0005-0000-0000-0000FB410000}"/>
    <cellStyle name="40% - 강조색5 3 4 5" xfId="8181" xr:uid="{00000000-0005-0000-0000-0000FC410000}"/>
    <cellStyle name="40% - 강조색5 3 4 6" xfId="8182" xr:uid="{00000000-0005-0000-0000-0000FD410000}"/>
    <cellStyle name="40% - 강조색5 3 4 7" xfId="8183" xr:uid="{00000000-0005-0000-0000-0000FE410000}"/>
    <cellStyle name="40% - 강조색5 3 4 8" xfId="8184" xr:uid="{00000000-0005-0000-0000-0000FF410000}"/>
    <cellStyle name="40% - 강조색5 3 4 9" xfId="8185" xr:uid="{00000000-0005-0000-0000-000000420000}"/>
    <cellStyle name="40% - 강조색5 3 5" xfId="8186" xr:uid="{00000000-0005-0000-0000-000001420000}"/>
    <cellStyle name="40% - 강조색5 3 6" xfId="8187" xr:uid="{00000000-0005-0000-0000-000002420000}"/>
    <cellStyle name="40% - 강조색5 3 7" xfId="8188" xr:uid="{00000000-0005-0000-0000-000003420000}"/>
    <cellStyle name="40% - 강조색5 3 8" xfId="8189" xr:uid="{00000000-0005-0000-0000-000004420000}"/>
    <cellStyle name="40% - 강조색5 3 9" xfId="8190" xr:uid="{00000000-0005-0000-0000-000005420000}"/>
    <cellStyle name="40% - 강조색5 4" xfId="8191" xr:uid="{00000000-0005-0000-0000-000006420000}"/>
    <cellStyle name="40% - 강조색5 4 2" xfId="8192" xr:uid="{00000000-0005-0000-0000-000007420000}"/>
    <cellStyle name="40% - 강조색5 4 2 2" xfId="8193" xr:uid="{00000000-0005-0000-0000-000008420000}"/>
    <cellStyle name="40% - 강조색5 4 3" xfId="8194" xr:uid="{00000000-0005-0000-0000-000009420000}"/>
    <cellStyle name="40% - 강조색5 4 4" xfId="8195" xr:uid="{00000000-0005-0000-0000-00000A420000}"/>
    <cellStyle name="40% - 강조색5 4 5" xfId="8196" xr:uid="{00000000-0005-0000-0000-00000B420000}"/>
    <cellStyle name="40% - 강조색5 4 6" xfId="8197" xr:uid="{00000000-0005-0000-0000-00000C420000}"/>
    <cellStyle name="40% - 강조색5 4 7" xfId="8198" xr:uid="{00000000-0005-0000-0000-00000D420000}"/>
    <cellStyle name="40% - 강조색5 4 8" xfId="8199" xr:uid="{00000000-0005-0000-0000-00000E420000}"/>
    <cellStyle name="40% - 강조색5 4 9" xfId="8200" xr:uid="{00000000-0005-0000-0000-00000F420000}"/>
    <cellStyle name="40% - 강조색5 5" xfId="8201" xr:uid="{00000000-0005-0000-0000-000010420000}"/>
    <cellStyle name="40% - 강조색5 5 2" xfId="8202" xr:uid="{00000000-0005-0000-0000-000011420000}"/>
    <cellStyle name="40% - 강조색5 5 3" xfId="8203" xr:uid="{00000000-0005-0000-0000-000012420000}"/>
    <cellStyle name="40% - 강조색5 6" xfId="8204" xr:uid="{00000000-0005-0000-0000-000013420000}"/>
    <cellStyle name="40% - 강조색5 6 2" xfId="8205" xr:uid="{00000000-0005-0000-0000-000014420000}"/>
    <cellStyle name="40% - 강조색5 7" xfId="8206" xr:uid="{00000000-0005-0000-0000-000015420000}"/>
    <cellStyle name="40% - 강조색5 7 2" xfId="8207" xr:uid="{00000000-0005-0000-0000-000016420000}"/>
    <cellStyle name="40% - 강조색5 8" xfId="8208" xr:uid="{00000000-0005-0000-0000-000017420000}"/>
    <cellStyle name="40% - 강조색5 8 2" xfId="8209" xr:uid="{00000000-0005-0000-0000-000018420000}"/>
    <cellStyle name="40% - 강조색5 9" xfId="8210" xr:uid="{00000000-0005-0000-0000-000019420000}"/>
    <cellStyle name="40% - 강조색6" xfId="39" builtinId="51" customBuiltin="1"/>
    <cellStyle name="40% - 강조색6 10" xfId="8211" xr:uid="{00000000-0005-0000-0000-00001B420000}"/>
    <cellStyle name="40% - 강조색6 11" xfId="8212" xr:uid="{00000000-0005-0000-0000-00001C420000}"/>
    <cellStyle name="40% - 강조색6 12" xfId="8213" xr:uid="{00000000-0005-0000-0000-00001D420000}"/>
    <cellStyle name="40% - 강조색6 13" xfId="8214" xr:uid="{00000000-0005-0000-0000-00001E420000}"/>
    <cellStyle name="40% - 강조색6 13 2" xfId="8215" xr:uid="{00000000-0005-0000-0000-00001F420000}"/>
    <cellStyle name="40% - 강조색6 13 2 2" xfId="19328" xr:uid="{00000000-0005-0000-0000-000020420000}"/>
    <cellStyle name="40% - 강조색6 13 2 2 2" xfId="20839" xr:uid="{00000000-0005-0000-0000-000021420000}"/>
    <cellStyle name="40% - 강조색6 13 2 2 2 2" xfId="30881" xr:uid="{00000000-0005-0000-0000-000022420000}"/>
    <cellStyle name="40% - 강조색6 13 2 2 3" xfId="29395" xr:uid="{00000000-0005-0000-0000-000023420000}"/>
    <cellStyle name="40% - 강조색6 13 2 3" xfId="19574" xr:uid="{00000000-0005-0000-0000-000024420000}"/>
    <cellStyle name="40% - 강조색6 13 2 3 2" xfId="21085" xr:uid="{00000000-0005-0000-0000-000025420000}"/>
    <cellStyle name="40% - 강조색6 13 2 3 2 2" xfId="31127" xr:uid="{00000000-0005-0000-0000-000026420000}"/>
    <cellStyle name="40% - 강조색6 13 2 3 3" xfId="29641" xr:uid="{00000000-0005-0000-0000-000027420000}"/>
    <cellStyle name="40% - 강조색6 13 2 4" xfId="19915" xr:uid="{00000000-0005-0000-0000-000028420000}"/>
    <cellStyle name="40% - 강조색6 13 2 4 2" xfId="29957" xr:uid="{00000000-0005-0000-0000-000029420000}"/>
    <cellStyle name="40% - 강조색6 13 2 5" xfId="24326" xr:uid="{00000000-0005-0000-0000-00002A420000}"/>
    <cellStyle name="40% - 강조색6 14" xfId="8216" xr:uid="{00000000-0005-0000-0000-00002B420000}"/>
    <cellStyle name="40% - 강조색6 14 2" xfId="8217" xr:uid="{00000000-0005-0000-0000-00002C420000}"/>
    <cellStyle name="40% - 강조색6 14 2 2" xfId="19329" xr:uid="{00000000-0005-0000-0000-00002D420000}"/>
    <cellStyle name="40% - 강조색6 14 2 2 2" xfId="20840" xr:uid="{00000000-0005-0000-0000-00002E420000}"/>
    <cellStyle name="40% - 강조색6 14 2 2 2 2" xfId="30882" xr:uid="{00000000-0005-0000-0000-00002F420000}"/>
    <cellStyle name="40% - 강조색6 14 2 2 3" xfId="29396" xr:uid="{00000000-0005-0000-0000-000030420000}"/>
    <cellStyle name="40% - 강조색6 14 2 3" xfId="19575" xr:uid="{00000000-0005-0000-0000-000031420000}"/>
    <cellStyle name="40% - 강조색6 14 2 3 2" xfId="21086" xr:uid="{00000000-0005-0000-0000-000032420000}"/>
    <cellStyle name="40% - 강조색6 14 2 3 2 2" xfId="31128" xr:uid="{00000000-0005-0000-0000-000033420000}"/>
    <cellStyle name="40% - 강조색6 14 2 3 3" xfId="29642" xr:uid="{00000000-0005-0000-0000-000034420000}"/>
    <cellStyle name="40% - 강조색6 14 2 4" xfId="19916" xr:uid="{00000000-0005-0000-0000-000035420000}"/>
    <cellStyle name="40% - 강조색6 14 2 4 2" xfId="29958" xr:uid="{00000000-0005-0000-0000-000036420000}"/>
    <cellStyle name="40% - 강조색6 14 2 5" xfId="24327" xr:uid="{00000000-0005-0000-0000-000037420000}"/>
    <cellStyle name="40% - 강조색6 15" xfId="19809" xr:uid="{00000000-0005-0000-0000-000038420000}"/>
    <cellStyle name="40% - 강조색6 15 2" xfId="29875" xr:uid="{00000000-0005-0000-0000-000039420000}"/>
    <cellStyle name="40% - 강조색6 16" xfId="19873" xr:uid="{00000000-0005-0000-0000-00003A420000}"/>
    <cellStyle name="40% - 강조색6 16 2" xfId="29915" xr:uid="{00000000-0005-0000-0000-00003B420000}"/>
    <cellStyle name="40% - 강조색6 17" xfId="21367" xr:uid="{00000000-0005-0000-0000-00003C420000}"/>
    <cellStyle name="40% - 강조색6 18" xfId="33454" xr:uid="{00000000-0005-0000-0000-00003D420000}"/>
    <cellStyle name="40% - 강조색6 2" xfId="8218" xr:uid="{00000000-0005-0000-0000-00003E420000}"/>
    <cellStyle name="40% - 강조색6 2 10" xfId="8219" xr:uid="{00000000-0005-0000-0000-00003F420000}"/>
    <cellStyle name="40% - 강조색6 2 11" xfId="8220" xr:uid="{00000000-0005-0000-0000-000040420000}"/>
    <cellStyle name="40% - 강조색6 2 12" xfId="8221" xr:uid="{00000000-0005-0000-0000-000041420000}"/>
    <cellStyle name="40% - 강조색6 2 13" xfId="8222" xr:uid="{00000000-0005-0000-0000-000042420000}"/>
    <cellStyle name="40% - 강조색6 2 14" xfId="8223" xr:uid="{00000000-0005-0000-0000-000043420000}"/>
    <cellStyle name="40% - 강조색6 2 15" xfId="8224" xr:uid="{00000000-0005-0000-0000-000044420000}"/>
    <cellStyle name="40% - 강조색6 2 16" xfId="8225" xr:uid="{00000000-0005-0000-0000-000045420000}"/>
    <cellStyle name="40% - 강조색6 2 17" xfId="8226" xr:uid="{00000000-0005-0000-0000-000046420000}"/>
    <cellStyle name="40% - 강조색6 2 18" xfId="8227" xr:uid="{00000000-0005-0000-0000-000047420000}"/>
    <cellStyle name="40% - 강조색6 2 19" xfId="8228" xr:uid="{00000000-0005-0000-0000-000048420000}"/>
    <cellStyle name="40% - 강조색6 2 2" xfId="8229" xr:uid="{00000000-0005-0000-0000-000049420000}"/>
    <cellStyle name="40% - 강조색6 2 2 10" xfId="8230" xr:uid="{00000000-0005-0000-0000-00004A420000}"/>
    <cellStyle name="40% - 강조색6 2 2 11" xfId="8231" xr:uid="{00000000-0005-0000-0000-00004B420000}"/>
    <cellStyle name="40% - 강조색6 2 2 12" xfId="8232" xr:uid="{00000000-0005-0000-0000-00004C420000}"/>
    <cellStyle name="40% - 강조색6 2 2 13" xfId="8233" xr:uid="{00000000-0005-0000-0000-00004D420000}"/>
    <cellStyle name="40% - 강조색6 2 2 14" xfId="8234" xr:uid="{00000000-0005-0000-0000-00004E420000}"/>
    <cellStyle name="40% - 강조색6 2 2 15" xfId="8235" xr:uid="{00000000-0005-0000-0000-00004F420000}"/>
    <cellStyle name="40% - 강조색6 2 2 16" xfId="8236" xr:uid="{00000000-0005-0000-0000-000050420000}"/>
    <cellStyle name="40% - 강조색6 2 2 17" xfId="8237" xr:uid="{00000000-0005-0000-0000-000051420000}"/>
    <cellStyle name="40% - 강조색6 2 2 18" xfId="8238" xr:uid="{00000000-0005-0000-0000-000052420000}"/>
    <cellStyle name="40% - 강조색6 2 2 19" xfId="8239" xr:uid="{00000000-0005-0000-0000-000053420000}"/>
    <cellStyle name="40% - 강조색6 2 2 2" xfId="8240" xr:uid="{00000000-0005-0000-0000-000054420000}"/>
    <cellStyle name="40% - 강조색6 2 2 20" xfId="8241" xr:uid="{00000000-0005-0000-0000-000055420000}"/>
    <cellStyle name="40% - 강조색6 2 2 21" xfId="8242" xr:uid="{00000000-0005-0000-0000-000056420000}"/>
    <cellStyle name="40% - 강조색6 2 2 22" xfId="8243" xr:uid="{00000000-0005-0000-0000-000057420000}"/>
    <cellStyle name="40% - 강조색6 2 2 3" xfId="8244" xr:uid="{00000000-0005-0000-0000-000058420000}"/>
    <cellStyle name="40% - 강조색6 2 2 4" xfId="8245" xr:uid="{00000000-0005-0000-0000-000059420000}"/>
    <cellStyle name="40% - 강조색6 2 2 5" xfId="8246" xr:uid="{00000000-0005-0000-0000-00005A420000}"/>
    <cellStyle name="40% - 강조색6 2 2 6" xfId="8247" xr:uid="{00000000-0005-0000-0000-00005B420000}"/>
    <cellStyle name="40% - 강조색6 2 2 7" xfId="8248" xr:uid="{00000000-0005-0000-0000-00005C420000}"/>
    <cellStyle name="40% - 강조색6 2 2 8" xfId="8249" xr:uid="{00000000-0005-0000-0000-00005D420000}"/>
    <cellStyle name="40% - 강조색6 2 2 9" xfId="8250" xr:uid="{00000000-0005-0000-0000-00005E420000}"/>
    <cellStyle name="40% - 강조색6 2 20" xfId="8251" xr:uid="{00000000-0005-0000-0000-00005F420000}"/>
    <cellStyle name="40% - 강조색6 2 21" xfId="8252" xr:uid="{00000000-0005-0000-0000-000060420000}"/>
    <cellStyle name="40% - 강조색6 2 22" xfId="8253" xr:uid="{00000000-0005-0000-0000-000061420000}"/>
    <cellStyle name="40% - 강조색6 2 23" xfId="8254" xr:uid="{00000000-0005-0000-0000-000062420000}"/>
    <cellStyle name="40% - 강조색6 2 24" xfId="8255" xr:uid="{00000000-0005-0000-0000-000063420000}"/>
    <cellStyle name="40% - 강조색6 2 25" xfId="8256" xr:uid="{00000000-0005-0000-0000-000064420000}"/>
    <cellStyle name="40% - 강조색6 2 26" xfId="8257" xr:uid="{00000000-0005-0000-0000-000065420000}"/>
    <cellStyle name="40% - 강조색6 2 27" xfId="8258" xr:uid="{00000000-0005-0000-0000-000066420000}"/>
    <cellStyle name="40% - 강조색6 2 28" xfId="8259" xr:uid="{00000000-0005-0000-0000-000067420000}"/>
    <cellStyle name="40% - 강조색6 2 29" xfId="8260" xr:uid="{00000000-0005-0000-0000-000068420000}"/>
    <cellStyle name="40% - 강조색6 2 3" xfId="8261" xr:uid="{00000000-0005-0000-0000-000069420000}"/>
    <cellStyle name="40% - 강조색6 2 3 10" xfId="8262" xr:uid="{00000000-0005-0000-0000-00006A420000}"/>
    <cellStyle name="40% - 강조색6 2 3 11" xfId="8263" xr:uid="{00000000-0005-0000-0000-00006B420000}"/>
    <cellStyle name="40% - 강조색6 2 3 12" xfId="8264" xr:uid="{00000000-0005-0000-0000-00006C420000}"/>
    <cellStyle name="40% - 강조색6 2 3 13" xfId="8265" xr:uid="{00000000-0005-0000-0000-00006D420000}"/>
    <cellStyle name="40% - 강조색6 2 3 14" xfId="8266" xr:uid="{00000000-0005-0000-0000-00006E420000}"/>
    <cellStyle name="40% - 강조색6 2 3 15" xfId="8267" xr:uid="{00000000-0005-0000-0000-00006F420000}"/>
    <cellStyle name="40% - 강조색6 2 3 16" xfId="8268" xr:uid="{00000000-0005-0000-0000-000070420000}"/>
    <cellStyle name="40% - 강조색6 2 3 17" xfId="8269" xr:uid="{00000000-0005-0000-0000-000071420000}"/>
    <cellStyle name="40% - 강조색6 2 3 18" xfId="8270" xr:uid="{00000000-0005-0000-0000-000072420000}"/>
    <cellStyle name="40% - 강조색6 2 3 19" xfId="8271" xr:uid="{00000000-0005-0000-0000-000073420000}"/>
    <cellStyle name="40% - 강조색6 2 3 2" xfId="8272" xr:uid="{00000000-0005-0000-0000-000074420000}"/>
    <cellStyle name="40% - 강조색6 2 3 20" xfId="8273" xr:uid="{00000000-0005-0000-0000-000075420000}"/>
    <cellStyle name="40% - 강조색6 2 3 21" xfId="8274" xr:uid="{00000000-0005-0000-0000-000076420000}"/>
    <cellStyle name="40% - 강조색6 2 3 3" xfId="8275" xr:uid="{00000000-0005-0000-0000-000077420000}"/>
    <cellStyle name="40% - 강조색6 2 3 4" xfId="8276" xr:uid="{00000000-0005-0000-0000-000078420000}"/>
    <cellStyle name="40% - 강조색6 2 3 5" xfId="8277" xr:uid="{00000000-0005-0000-0000-000079420000}"/>
    <cellStyle name="40% - 강조색6 2 3 6" xfId="8278" xr:uid="{00000000-0005-0000-0000-00007A420000}"/>
    <cellStyle name="40% - 강조색6 2 3 7" xfId="8279" xr:uid="{00000000-0005-0000-0000-00007B420000}"/>
    <cellStyle name="40% - 강조색6 2 3 8" xfId="8280" xr:uid="{00000000-0005-0000-0000-00007C420000}"/>
    <cellStyle name="40% - 강조색6 2 3 9" xfId="8281" xr:uid="{00000000-0005-0000-0000-00007D420000}"/>
    <cellStyle name="40% - 강조색6 2 30" xfId="8282" xr:uid="{00000000-0005-0000-0000-00007E420000}"/>
    <cellStyle name="40% - 강조색6 2 31" xfId="19858" xr:uid="{00000000-0005-0000-0000-00007F420000}"/>
    <cellStyle name="40% - 강조색6 2 31 2" xfId="29901" xr:uid="{00000000-0005-0000-0000-000080420000}"/>
    <cellStyle name="40% - 강조색6 2 4" xfId="8283" xr:uid="{00000000-0005-0000-0000-000081420000}"/>
    <cellStyle name="40% - 강조색6 2 4 10" xfId="8284" xr:uid="{00000000-0005-0000-0000-000082420000}"/>
    <cellStyle name="40% - 강조색6 2 4 11" xfId="8285" xr:uid="{00000000-0005-0000-0000-000083420000}"/>
    <cellStyle name="40% - 강조색6 2 4 12" xfId="8286" xr:uid="{00000000-0005-0000-0000-000084420000}"/>
    <cellStyle name="40% - 강조색6 2 4 13" xfId="8287" xr:uid="{00000000-0005-0000-0000-000085420000}"/>
    <cellStyle name="40% - 강조색6 2 4 14" xfId="8288" xr:uid="{00000000-0005-0000-0000-000086420000}"/>
    <cellStyle name="40% - 강조색6 2 4 15" xfId="8289" xr:uid="{00000000-0005-0000-0000-000087420000}"/>
    <cellStyle name="40% - 강조색6 2 4 16" xfId="8290" xr:uid="{00000000-0005-0000-0000-000088420000}"/>
    <cellStyle name="40% - 강조색6 2 4 17" xfId="8291" xr:uid="{00000000-0005-0000-0000-000089420000}"/>
    <cellStyle name="40% - 강조색6 2 4 18" xfId="8292" xr:uid="{00000000-0005-0000-0000-00008A420000}"/>
    <cellStyle name="40% - 강조색6 2 4 19" xfId="8293" xr:uid="{00000000-0005-0000-0000-00008B420000}"/>
    <cellStyle name="40% - 강조색6 2 4 2" xfId="8294" xr:uid="{00000000-0005-0000-0000-00008C420000}"/>
    <cellStyle name="40% - 강조색6 2 4 20" xfId="8295" xr:uid="{00000000-0005-0000-0000-00008D420000}"/>
    <cellStyle name="40% - 강조색6 2 4 3" xfId="8296" xr:uid="{00000000-0005-0000-0000-00008E420000}"/>
    <cellStyle name="40% - 강조색6 2 4 4" xfId="8297" xr:uid="{00000000-0005-0000-0000-00008F420000}"/>
    <cellStyle name="40% - 강조색6 2 4 5" xfId="8298" xr:uid="{00000000-0005-0000-0000-000090420000}"/>
    <cellStyle name="40% - 강조색6 2 4 6" xfId="8299" xr:uid="{00000000-0005-0000-0000-000091420000}"/>
    <cellStyle name="40% - 강조색6 2 4 7" xfId="8300" xr:uid="{00000000-0005-0000-0000-000092420000}"/>
    <cellStyle name="40% - 강조색6 2 4 8" xfId="8301" xr:uid="{00000000-0005-0000-0000-000093420000}"/>
    <cellStyle name="40% - 강조색6 2 4 9" xfId="8302" xr:uid="{00000000-0005-0000-0000-000094420000}"/>
    <cellStyle name="40% - 강조색6 2 5" xfId="8303" xr:uid="{00000000-0005-0000-0000-000095420000}"/>
    <cellStyle name="40% - 강조색6 2 6" xfId="8304" xr:uid="{00000000-0005-0000-0000-000096420000}"/>
    <cellStyle name="40% - 강조색6 2 7" xfId="8305" xr:uid="{00000000-0005-0000-0000-000097420000}"/>
    <cellStyle name="40% - 강조색6 2 7 2" xfId="8306" xr:uid="{00000000-0005-0000-0000-000098420000}"/>
    <cellStyle name="40% - 강조색6 2 8" xfId="8307" xr:uid="{00000000-0005-0000-0000-000099420000}"/>
    <cellStyle name="40% - 강조색6 2 9" xfId="8308" xr:uid="{00000000-0005-0000-0000-00009A420000}"/>
    <cellStyle name="40% - 강조색6 3" xfId="8309" xr:uid="{00000000-0005-0000-0000-00009B420000}"/>
    <cellStyle name="40% - 강조색6 3 10" xfId="8310" xr:uid="{00000000-0005-0000-0000-00009C420000}"/>
    <cellStyle name="40% - 강조색6 3 11" xfId="8311" xr:uid="{00000000-0005-0000-0000-00009D420000}"/>
    <cellStyle name="40% - 강조색6 3 12" xfId="8312" xr:uid="{00000000-0005-0000-0000-00009E420000}"/>
    <cellStyle name="40% - 강조색6 3 13" xfId="8313" xr:uid="{00000000-0005-0000-0000-00009F420000}"/>
    <cellStyle name="40% - 강조색6 3 14" xfId="8314" xr:uid="{00000000-0005-0000-0000-0000A0420000}"/>
    <cellStyle name="40% - 강조색6 3 15" xfId="8315" xr:uid="{00000000-0005-0000-0000-0000A1420000}"/>
    <cellStyle name="40% - 강조색6 3 16" xfId="8316" xr:uid="{00000000-0005-0000-0000-0000A2420000}"/>
    <cellStyle name="40% - 강조색6 3 17" xfId="8317" xr:uid="{00000000-0005-0000-0000-0000A3420000}"/>
    <cellStyle name="40% - 강조색6 3 18" xfId="8318" xr:uid="{00000000-0005-0000-0000-0000A4420000}"/>
    <cellStyle name="40% - 강조색6 3 19" xfId="8319" xr:uid="{00000000-0005-0000-0000-0000A5420000}"/>
    <cellStyle name="40% - 강조색6 3 2" xfId="8320" xr:uid="{00000000-0005-0000-0000-0000A6420000}"/>
    <cellStyle name="40% - 강조색6 3 2 10" xfId="8321" xr:uid="{00000000-0005-0000-0000-0000A7420000}"/>
    <cellStyle name="40% - 강조색6 3 2 11" xfId="8322" xr:uid="{00000000-0005-0000-0000-0000A8420000}"/>
    <cellStyle name="40% - 강조색6 3 2 12" xfId="8323" xr:uid="{00000000-0005-0000-0000-0000A9420000}"/>
    <cellStyle name="40% - 강조색6 3 2 13" xfId="8324" xr:uid="{00000000-0005-0000-0000-0000AA420000}"/>
    <cellStyle name="40% - 강조색6 3 2 14" xfId="8325" xr:uid="{00000000-0005-0000-0000-0000AB420000}"/>
    <cellStyle name="40% - 강조색6 3 2 15" xfId="8326" xr:uid="{00000000-0005-0000-0000-0000AC420000}"/>
    <cellStyle name="40% - 강조색6 3 2 16" xfId="8327" xr:uid="{00000000-0005-0000-0000-0000AD420000}"/>
    <cellStyle name="40% - 강조색6 3 2 17" xfId="8328" xr:uid="{00000000-0005-0000-0000-0000AE420000}"/>
    <cellStyle name="40% - 강조색6 3 2 18" xfId="8329" xr:uid="{00000000-0005-0000-0000-0000AF420000}"/>
    <cellStyle name="40% - 강조색6 3 2 19" xfId="8330" xr:uid="{00000000-0005-0000-0000-0000B0420000}"/>
    <cellStyle name="40% - 강조색6 3 2 2" xfId="8331" xr:uid="{00000000-0005-0000-0000-0000B1420000}"/>
    <cellStyle name="40% - 강조색6 3 2 20" xfId="8332" xr:uid="{00000000-0005-0000-0000-0000B2420000}"/>
    <cellStyle name="40% - 강조색6 3 2 21" xfId="8333" xr:uid="{00000000-0005-0000-0000-0000B3420000}"/>
    <cellStyle name="40% - 강조색6 3 2 3" xfId="8334" xr:uid="{00000000-0005-0000-0000-0000B4420000}"/>
    <cellStyle name="40% - 강조색6 3 2 4" xfId="8335" xr:uid="{00000000-0005-0000-0000-0000B5420000}"/>
    <cellStyle name="40% - 강조색6 3 2 5" xfId="8336" xr:uid="{00000000-0005-0000-0000-0000B6420000}"/>
    <cellStyle name="40% - 강조색6 3 2 6" xfId="8337" xr:uid="{00000000-0005-0000-0000-0000B7420000}"/>
    <cellStyle name="40% - 강조색6 3 2 7" xfId="8338" xr:uid="{00000000-0005-0000-0000-0000B8420000}"/>
    <cellStyle name="40% - 강조색6 3 2 8" xfId="8339" xr:uid="{00000000-0005-0000-0000-0000B9420000}"/>
    <cellStyle name="40% - 강조색6 3 2 9" xfId="8340" xr:uid="{00000000-0005-0000-0000-0000BA420000}"/>
    <cellStyle name="40% - 강조색6 3 20" xfId="8341" xr:uid="{00000000-0005-0000-0000-0000BB420000}"/>
    <cellStyle name="40% - 강조색6 3 21" xfId="8342" xr:uid="{00000000-0005-0000-0000-0000BC420000}"/>
    <cellStyle name="40% - 강조색6 3 22" xfId="8343" xr:uid="{00000000-0005-0000-0000-0000BD420000}"/>
    <cellStyle name="40% - 강조색6 3 23" xfId="8344" xr:uid="{00000000-0005-0000-0000-0000BE420000}"/>
    <cellStyle name="40% - 강조색6 3 24" xfId="8345" xr:uid="{00000000-0005-0000-0000-0000BF420000}"/>
    <cellStyle name="40% - 강조색6 3 25" xfId="8346" xr:uid="{00000000-0005-0000-0000-0000C0420000}"/>
    <cellStyle name="40% - 강조색6 3 26" xfId="8347" xr:uid="{00000000-0005-0000-0000-0000C1420000}"/>
    <cellStyle name="40% - 강조색6 3 27" xfId="8348" xr:uid="{00000000-0005-0000-0000-0000C2420000}"/>
    <cellStyle name="40% - 강조색6 3 28" xfId="8349" xr:uid="{00000000-0005-0000-0000-0000C3420000}"/>
    <cellStyle name="40% - 강조색6 3 29" xfId="8350" xr:uid="{00000000-0005-0000-0000-0000C4420000}"/>
    <cellStyle name="40% - 강조색6 3 3" xfId="8351" xr:uid="{00000000-0005-0000-0000-0000C5420000}"/>
    <cellStyle name="40% - 강조색6 3 3 10" xfId="8352" xr:uid="{00000000-0005-0000-0000-0000C6420000}"/>
    <cellStyle name="40% - 강조색6 3 3 11" xfId="8353" xr:uid="{00000000-0005-0000-0000-0000C7420000}"/>
    <cellStyle name="40% - 강조색6 3 3 12" xfId="8354" xr:uid="{00000000-0005-0000-0000-0000C8420000}"/>
    <cellStyle name="40% - 강조색6 3 3 13" xfId="8355" xr:uid="{00000000-0005-0000-0000-0000C9420000}"/>
    <cellStyle name="40% - 강조색6 3 3 14" xfId="8356" xr:uid="{00000000-0005-0000-0000-0000CA420000}"/>
    <cellStyle name="40% - 강조색6 3 3 15" xfId="8357" xr:uid="{00000000-0005-0000-0000-0000CB420000}"/>
    <cellStyle name="40% - 강조색6 3 3 16" xfId="8358" xr:uid="{00000000-0005-0000-0000-0000CC420000}"/>
    <cellStyle name="40% - 강조색6 3 3 17" xfId="8359" xr:uid="{00000000-0005-0000-0000-0000CD420000}"/>
    <cellStyle name="40% - 강조색6 3 3 18" xfId="8360" xr:uid="{00000000-0005-0000-0000-0000CE420000}"/>
    <cellStyle name="40% - 강조색6 3 3 19" xfId="8361" xr:uid="{00000000-0005-0000-0000-0000CF420000}"/>
    <cellStyle name="40% - 강조색6 3 3 2" xfId="8362" xr:uid="{00000000-0005-0000-0000-0000D0420000}"/>
    <cellStyle name="40% - 강조색6 3 3 20" xfId="8363" xr:uid="{00000000-0005-0000-0000-0000D1420000}"/>
    <cellStyle name="40% - 강조색6 3 3 21" xfId="8364" xr:uid="{00000000-0005-0000-0000-0000D2420000}"/>
    <cellStyle name="40% - 강조색6 3 3 3" xfId="8365" xr:uid="{00000000-0005-0000-0000-0000D3420000}"/>
    <cellStyle name="40% - 강조색6 3 3 4" xfId="8366" xr:uid="{00000000-0005-0000-0000-0000D4420000}"/>
    <cellStyle name="40% - 강조색6 3 3 5" xfId="8367" xr:uid="{00000000-0005-0000-0000-0000D5420000}"/>
    <cellStyle name="40% - 강조색6 3 3 6" xfId="8368" xr:uid="{00000000-0005-0000-0000-0000D6420000}"/>
    <cellStyle name="40% - 강조색6 3 3 7" xfId="8369" xr:uid="{00000000-0005-0000-0000-0000D7420000}"/>
    <cellStyle name="40% - 강조색6 3 3 8" xfId="8370" xr:uid="{00000000-0005-0000-0000-0000D8420000}"/>
    <cellStyle name="40% - 강조색6 3 3 9" xfId="8371" xr:uid="{00000000-0005-0000-0000-0000D9420000}"/>
    <cellStyle name="40% - 강조색6 3 30" xfId="8372" xr:uid="{00000000-0005-0000-0000-0000DA420000}"/>
    <cellStyle name="40% - 강조색6 3 31" xfId="8373" xr:uid="{00000000-0005-0000-0000-0000DB420000}"/>
    <cellStyle name="40% - 강조색6 3 4" xfId="8374" xr:uid="{00000000-0005-0000-0000-0000DC420000}"/>
    <cellStyle name="40% - 강조색6 3 4 10" xfId="8375" xr:uid="{00000000-0005-0000-0000-0000DD420000}"/>
    <cellStyle name="40% - 강조색6 3 4 11" xfId="8376" xr:uid="{00000000-0005-0000-0000-0000DE420000}"/>
    <cellStyle name="40% - 강조색6 3 4 12" xfId="8377" xr:uid="{00000000-0005-0000-0000-0000DF420000}"/>
    <cellStyle name="40% - 강조색6 3 4 13" xfId="8378" xr:uid="{00000000-0005-0000-0000-0000E0420000}"/>
    <cellStyle name="40% - 강조색6 3 4 14" xfId="8379" xr:uid="{00000000-0005-0000-0000-0000E1420000}"/>
    <cellStyle name="40% - 강조색6 3 4 15" xfId="8380" xr:uid="{00000000-0005-0000-0000-0000E2420000}"/>
    <cellStyle name="40% - 강조색6 3 4 16" xfId="8381" xr:uid="{00000000-0005-0000-0000-0000E3420000}"/>
    <cellStyle name="40% - 강조색6 3 4 17" xfId="8382" xr:uid="{00000000-0005-0000-0000-0000E4420000}"/>
    <cellStyle name="40% - 강조색6 3 4 18" xfId="8383" xr:uid="{00000000-0005-0000-0000-0000E5420000}"/>
    <cellStyle name="40% - 강조색6 3 4 19" xfId="8384" xr:uid="{00000000-0005-0000-0000-0000E6420000}"/>
    <cellStyle name="40% - 강조색6 3 4 2" xfId="8385" xr:uid="{00000000-0005-0000-0000-0000E7420000}"/>
    <cellStyle name="40% - 강조색6 3 4 20" xfId="8386" xr:uid="{00000000-0005-0000-0000-0000E8420000}"/>
    <cellStyle name="40% - 강조색6 3 4 3" xfId="8387" xr:uid="{00000000-0005-0000-0000-0000E9420000}"/>
    <cellStyle name="40% - 강조색6 3 4 4" xfId="8388" xr:uid="{00000000-0005-0000-0000-0000EA420000}"/>
    <cellStyle name="40% - 강조색6 3 4 5" xfId="8389" xr:uid="{00000000-0005-0000-0000-0000EB420000}"/>
    <cellStyle name="40% - 강조색6 3 4 6" xfId="8390" xr:uid="{00000000-0005-0000-0000-0000EC420000}"/>
    <cellStyle name="40% - 강조색6 3 4 7" xfId="8391" xr:uid="{00000000-0005-0000-0000-0000ED420000}"/>
    <cellStyle name="40% - 강조색6 3 4 8" xfId="8392" xr:uid="{00000000-0005-0000-0000-0000EE420000}"/>
    <cellStyle name="40% - 강조색6 3 4 9" xfId="8393" xr:uid="{00000000-0005-0000-0000-0000EF420000}"/>
    <cellStyle name="40% - 강조색6 3 5" xfId="8394" xr:uid="{00000000-0005-0000-0000-0000F0420000}"/>
    <cellStyle name="40% - 강조색6 3 6" xfId="8395" xr:uid="{00000000-0005-0000-0000-0000F1420000}"/>
    <cellStyle name="40% - 강조색6 3 7" xfId="8396" xr:uid="{00000000-0005-0000-0000-0000F2420000}"/>
    <cellStyle name="40% - 강조색6 3 8" xfId="8397" xr:uid="{00000000-0005-0000-0000-0000F3420000}"/>
    <cellStyle name="40% - 강조색6 3 9" xfId="8398" xr:uid="{00000000-0005-0000-0000-0000F4420000}"/>
    <cellStyle name="40% - 강조색6 4" xfId="8399" xr:uid="{00000000-0005-0000-0000-0000F5420000}"/>
    <cellStyle name="40% - 강조색6 4 2" xfId="8400" xr:uid="{00000000-0005-0000-0000-0000F6420000}"/>
    <cellStyle name="40% - 강조색6 4 2 2" xfId="8401" xr:uid="{00000000-0005-0000-0000-0000F7420000}"/>
    <cellStyle name="40% - 강조색6 4 3" xfId="8402" xr:uid="{00000000-0005-0000-0000-0000F8420000}"/>
    <cellStyle name="40% - 강조색6 4 4" xfId="8403" xr:uid="{00000000-0005-0000-0000-0000F9420000}"/>
    <cellStyle name="40% - 강조색6 4 5" xfId="8404" xr:uid="{00000000-0005-0000-0000-0000FA420000}"/>
    <cellStyle name="40% - 강조색6 4 6" xfId="8405" xr:uid="{00000000-0005-0000-0000-0000FB420000}"/>
    <cellStyle name="40% - 강조색6 4 7" xfId="8406" xr:uid="{00000000-0005-0000-0000-0000FC420000}"/>
    <cellStyle name="40% - 강조색6 4 8" xfId="8407" xr:uid="{00000000-0005-0000-0000-0000FD420000}"/>
    <cellStyle name="40% - 강조색6 4 9" xfId="8408" xr:uid="{00000000-0005-0000-0000-0000FE420000}"/>
    <cellStyle name="40% - 강조색6 5" xfId="8409" xr:uid="{00000000-0005-0000-0000-0000FF420000}"/>
    <cellStyle name="40% - 강조색6 5 2" xfId="8410" xr:uid="{00000000-0005-0000-0000-000000430000}"/>
    <cellStyle name="40% - 강조색6 5 3" xfId="8411" xr:uid="{00000000-0005-0000-0000-000001430000}"/>
    <cellStyle name="40% - 강조색6 6" xfId="8412" xr:uid="{00000000-0005-0000-0000-000002430000}"/>
    <cellStyle name="40% - 강조색6 6 2" xfId="8413" xr:uid="{00000000-0005-0000-0000-000003430000}"/>
    <cellStyle name="40% - 강조색6 7" xfId="8414" xr:uid="{00000000-0005-0000-0000-000004430000}"/>
    <cellStyle name="40% - 강조색6 7 2" xfId="8415" xr:uid="{00000000-0005-0000-0000-000005430000}"/>
    <cellStyle name="40% - 강조색6 8" xfId="8416" xr:uid="{00000000-0005-0000-0000-000006430000}"/>
    <cellStyle name="40% - 강조색6 8 2" xfId="8417" xr:uid="{00000000-0005-0000-0000-000007430000}"/>
    <cellStyle name="40% - 강조색6 9" xfId="8418" xr:uid="{00000000-0005-0000-0000-000008430000}"/>
    <cellStyle name="60" xfId="8419" xr:uid="{00000000-0005-0000-0000-000009430000}"/>
    <cellStyle name="60% - Accent1" xfId="8420" xr:uid="{00000000-0005-0000-0000-00000A430000}"/>
    <cellStyle name="60% - Accent1 2" xfId="8421" xr:uid="{00000000-0005-0000-0000-00000B430000}"/>
    <cellStyle name="60% - Accent1 2 2" xfId="8422" xr:uid="{00000000-0005-0000-0000-00000C430000}"/>
    <cellStyle name="60% - Accent1 2 2 2" xfId="8423" xr:uid="{00000000-0005-0000-0000-00000D430000}"/>
    <cellStyle name="60% - Accent1 2 2 3" xfId="8424" xr:uid="{00000000-0005-0000-0000-00000E430000}"/>
    <cellStyle name="60% - Accent1 2 3" xfId="8425" xr:uid="{00000000-0005-0000-0000-00000F430000}"/>
    <cellStyle name="60% - Accent1 2 4" xfId="8426" xr:uid="{00000000-0005-0000-0000-000010430000}"/>
    <cellStyle name="60% - Accent1 3" xfId="8427" xr:uid="{00000000-0005-0000-0000-000011430000}"/>
    <cellStyle name="60% - Accent1 4" xfId="8428" xr:uid="{00000000-0005-0000-0000-000012430000}"/>
    <cellStyle name="60% - Accent1 5" xfId="8429" xr:uid="{00000000-0005-0000-0000-000013430000}"/>
    <cellStyle name="60% - Accent1 6" xfId="8430" xr:uid="{00000000-0005-0000-0000-000014430000}"/>
    <cellStyle name="60% - Accent1_2011-3차 매각 작업(실사팀 송부용)_0712" xfId="8431" xr:uid="{00000000-0005-0000-0000-000015430000}"/>
    <cellStyle name="60% - Accent2" xfId="8432" xr:uid="{00000000-0005-0000-0000-000016430000}"/>
    <cellStyle name="60% - Accent2 2" xfId="8433" xr:uid="{00000000-0005-0000-0000-000017430000}"/>
    <cellStyle name="60% - Accent2 2 2" xfId="8434" xr:uid="{00000000-0005-0000-0000-000018430000}"/>
    <cellStyle name="60% - Accent2 2 2 2" xfId="8435" xr:uid="{00000000-0005-0000-0000-000019430000}"/>
    <cellStyle name="60% - Accent2 2 2 3" xfId="8436" xr:uid="{00000000-0005-0000-0000-00001A430000}"/>
    <cellStyle name="60% - Accent2 2 3" xfId="8437" xr:uid="{00000000-0005-0000-0000-00001B430000}"/>
    <cellStyle name="60% - Accent2 2 4" xfId="8438" xr:uid="{00000000-0005-0000-0000-00001C430000}"/>
    <cellStyle name="60% - Accent2 3" xfId="8439" xr:uid="{00000000-0005-0000-0000-00001D430000}"/>
    <cellStyle name="60% - Accent2 4" xfId="8440" xr:uid="{00000000-0005-0000-0000-00001E430000}"/>
    <cellStyle name="60% - Accent2 5" xfId="8441" xr:uid="{00000000-0005-0000-0000-00001F430000}"/>
    <cellStyle name="60% - Accent2 6" xfId="8442" xr:uid="{00000000-0005-0000-0000-000020430000}"/>
    <cellStyle name="60% - Accent2_2011-3차 매각 작업(실사팀 송부용)_0712" xfId="8443" xr:uid="{00000000-0005-0000-0000-000021430000}"/>
    <cellStyle name="60% - Accent3" xfId="8444" xr:uid="{00000000-0005-0000-0000-000022430000}"/>
    <cellStyle name="60% - Accent3 2" xfId="8445" xr:uid="{00000000-0005-0000-0000-000023430000}"/>
    <cellStyle name="60% - Accent3 2 2" xfId="8446" xr:uid="{00000000-0005-0000-0000-000024430000}"/>
    <cellStyle name="60% - Accent3 2 2 2" xfId="8447" xr:uid="{00000000-0005-0000-0000-000025430000}"/>
    <cellStyle name="60% - Accent3 2 2 3" xfId="8448" xr:uid="{00000000-0005-0000-0000-000026430000}"/>
    <cellStyle name="60% - Accent3 2 3" xfId="8449" xr:uid="{00000000-0005-0000-0000-000027430000}"/>
    <cellStyle name="60% - Accent3 2 4" xfId="8450" xr:uid="{00000000-0005-0000-0000-000028430000}"/>
    <cellStyle name="60% - Accent3 3" xfId="8451" xr:uid="{00000000-0005-0000-0000-000029430000}"/>
    <cellStyle name="60% - Accent3 4" xfId="8452" xr:uid="{00000000-0005-0000-0000-00002A430000}"/>
    <cellStyle name="60% - Accent3 5" xfId="8453" xr:uid="{00000000-0005-0000-0000-00002B430000}"/>
    <cellStyle name="60% - Accent3 6" xfId="8454" xr:uid="{00000000-0005-0000-0000-00002C430000}"/>
    <cellStyle name="60% - Accent3_2011-3차 매각 작업(실사팀 송부용)_0712" xfId="8455" xr:uid="{00000000-0005-0000-0000-00002D430000}"/>
    <cellStyle name="60% - Accent4" xfId="8456" xr:uid="{00000000-0005-0000-0000-00002E430000}"/>
    <cellStyle name="60% - Accent4 2" xfId="8457" xr:uid="{00000000-0005-0000-0000-00002F430000}"/>
    <cellStyle name="60% - Accent4 2 2" xfId="8458" xr:uid="{00000000-0005-0000-0000-000030430000}"/>
    <cellStyle name="60% - Accent4 2 2 2" xfId="8459" xr:uid="{00000000-0005-0000-0000-000031430000}"/>
    <cellStyle name="60% - Accent4 2 2 3" xfId="8460" xr:uid="{00000000-0005-0000-0000-000032430000}"/>
    <cellStyle name="60% - Accent4 2 3" xfId="8461" xr:uid="{00000000-0005-0000-0000-000033430000}"/>
    <cellStyle name="60% - Accent4 2 4" xfId="8462" xr:uid="{00000000-0005-0000-0000-000034430000}"/>
    <cellStyle name="60% - Accent4 3" xfId="8463" xr:uid="{00000000-0005-0000-0000-000035430000}"/>
    <cellStyle name="60% - Accent4 4" xfId="8464" xr:uid="{00000000-0005-0000-0000-000036430000}"/>
    <cellStyle name="60% - Accent4 5" xfId="8465" xr:uid="{00000000-0005-0000-0000-000037430000}"/>
    <cellStyle name="60% - Accent4 6" xfId="8466" xr:uid="{00000000-0005-0000-0000-000038430000}"/>
    <cellStyle name="60% - Accent4_2011-3차 매각 작업(실사팀 송부용)_0712" xfId="8467" xr:uid="{00000000-0005-0000-0000-000039430000}"/>
    <cellStyle name="60% - Accent5" xfId="8468" xr:uid="{00000000-0005-0000-0000-00003A430000}"/>
    <cellStyle name="60% - Accent5 2" xfId="8469" xr:uid="{00000000-0005-0000-0000-00003B430000}"/>
    <cellStyle name="60% - Accent5 2 2" xfId="8470" xr:uid="{00000000-0005-0000-0000-00003C430000}"/>
    <cellStyle name="60% - Accent5 2 2 2" xfId="8471" xr:uid="{00000000-0005-0000-0000-00003D430000}"/>
    <cellStyle name="60% - Accent5 2 2 3" xfId="8472" xr:uid="{00000000-0005-0000-0000-00003E430000}"/>
    <cellStyle name="60% - Accent5 2 3" xfId="8473" xr:uid="{00000000-0005-0000-0000-00003F430000}"/>
    <cellStyle name="60% - Accent5 2 4" xfId="8474" xr:uid="{00000000-0005-0000-0000-000040430000}"/>
    <cellStyle name="60% - Accent5 3" xfId="8475" xr:uid="{00000000-0005-0000-0000-000041430000}"/>
    <cellStyle name="60% - Accent5 4" xfId="8476" xr:uid="{00000000-0005-0000-0000-000042430000}"/>
    <cellStyle name="60% - Accent5 5" xfId="8477" xr:uid="{00000000-0005-0000-0000-000043430000}"/>
    <cellStyle name="60% - Accent5 6" xfId="8478" xr:uid="{00000000-0005-0000-0000-000044430000}"/>
    <cellStyle name="60% - Accent5_2011-3차 매각 작업(실사팀 송부용)_0712" xfId="8479" xr:uid="{00000000-0005-0000-0000-000045430000}"/>
    <cellStyle name="60% - Accent6" xfId="8480" xr:uid="{00000000-0005-0000-0000-000046430000}"/>
    <cellStyle name="60% - Accent6 2" xfId="8481" xr:uid="{00000000-0005-0000-0000-000047430000}"/>
    <cellStyle name="60% - Accent6 2 2" xfId="8482" xr:uid="{00000000-0005-0000-0000-000048430000}"/>
    <cellStyle name="60% - Accent6 2 2 2" xfId="8483" xr:uid="{00000000-0005-0000-0000-000049430000}"/>
    <cellStyle name="60% - Accent6 2 2 3" xfId="8484" xr:uid="{00000000-0005-0000-0000-00004A430000}"/>
    <cellStyle name="60% - Accent6 2 3" xfId="8485" xr:uid="{00000000-0005-0000-0000-00004B430000}"/>
    <cellStyle name="60% - Accent6 2 4" xfId="8486" xr:uid="{00000000-0005-0000-0000-00004C430000}"/>
    <cellStyle name="60% - Accent6 3" xfId="8487" xr:uid="{00000000-0005-0000-0000-00004D430000}"/>
    <cellStyle name="60% - Accent6 4" xfId="8488" xr:uid="{00000000-0005-0000-0000-00004E430000}"/>
    <cellStyle name="60% - Accent6 5" xfId="8489" xr:uid="{00000000-0005-0000-0000-00004F430000}"/>
    <cellStyle name="60% - Accent6 6" xfId="8490" xr:uid="{00000000-0005-0000-0000-000050430000}"/>
    <cellStyle name="60% - Accent6_2011-3차 매각 작업(실사팀 송부용)_0712" xfId="8491" xr:uid="{00000000-0005-0000-0000-000051430000}"/>
    <cellStyle name="60% - 강조색1" xfId="20" builtinId="32" customBuiltin="1"/>
    <cellStyle name="60% - 강조색1 10" xfId="8492" xr:uid="{00000000-0005-0000-0000-000053430000}"/>
    <cellStyle name="60% - 강조색1 11" xfId="8493" xr:uid="{00000000-0005-0000-0000-000054430000}"/>
    <cellStyle name="60% - 강조색1 12" xfId="8494" xr:uid="{00000000-0005-0000-0000-000055430000}"/>
    <cellStyle name="60% - 강조색1 13" xfId="8495" xr:uid="{00000000-0005-0000-0000-000056430000}"/>
    <cellStyle name="60% - 강조색1 13 2" xfId="8496" xr:uid="{00000000-0005-0000-0000-000057430000}"/>
    <cellStyle name="60% - 강조색1 14" xfId="8497" xr:uid="{00000000-0005-0000-0000-000058430000}"/>
    <cellStyle name="60% - 강조색1 2" xfId="8498" xr:uid="{00000000-0005-0000-0000-000059430000}"/>
    <cellStyle name="60% - 강조색1 2 10" xfId="8499" xr:uid="{00000000-0005-0000-0000-00005A430000}"/>
    <cellStyle name="60% - 강조색1 2 11" xfId="8500" xr:uid="{00000000-0005-0000-0000-00005B430000}"/>
    <cellStyle name="60% - 강조색1 2 12" xfId="8501" xr:uid="{00000000-0005-0000-0000-00005C430000}"/>
    <cellStyle name="60% - 강조색1 2 13" xfId="8502" xr:uid="{00000000-0005-0000-0000-00005D430000}"/>
    <cellStyle name="60% - 강조색1 2 14" xfId="8503" xr:uid="{00000000-0005-0000-0000-00005E430000}"/>
    <cellStyle name="60% - 강조색1 2 15" xfId="8504" xr:uid="{00000000-0005-0000-0000-00005F430000}"/>
    <cellStyle name="60% - 강조색1 2 16" xfId="8505" xr:uid="{00000000-0005-0000-0000-000060430000}"/>
    <cellStyle name="60% - 강조색1 2 17" xfId="8506" xr:uid="{00000000-0005-0000-0000-000061430000}"/>
    <cellStyle name="60% - 강조색1 2 18" xfId="8507" xr:uid="{00000000-0005-0000-0000-000062430000}"/>
    <cellStyle name="60% - 강조색1 2 19" xfId="8508" xr:uid="{00000000-0005-0000-0000-000063430000}"/>
    <cellStyle name="60% - 강조색1 2 2" xfId="8509" xr:uid="{00000000-0005-0000-0000-000064430000}"/>
    <cellStyle name="60% - 강조색1 2 2 10" xfId="8510" xr:uid="{00000000-0005-0000-0000-000065430000}"/>
    <cellStyle name="60% - 강조색1 2 2 11" xfId="8511" xr:uid="{00000000-0005-0000-0000-000066430000}"/>
    <cellStyle name="60% - 강조색1 2 2 12" xfId="8512" xr:uid="{00000000-0005-0000-0000-000067430000}"/>
    <cellStyle name="60% - 강조색1 2 2 13" xfId="8513" xr:uid="{00000000-0005-0000-0000-000068430000}"/>
    <cellStyle name="60% - 강조색1 2 2 14" xfId="8514" xr:uid="{00000000-0005-0000-0000-000069430000}"/>
    <cellStyle name="60% - 강조색1 2 2 15" xfId="8515" xr:uid="{00000000-0005-0000-0000-00006A430000}"/>
    <cellStyle name="60% - 강조색1 2 2 16" xfId="8516" xr:uid="{00000000-0005-0000-0000-00006B430000}"/>
    <cellStyle name="60% - 강조색1 2 2 17" xfId="8517" xr:uid="{00000000-0005-0000-0000-00006C430000}"/>
    <cellStyle name="60% - 강조색1 2 2 18" xfId="8518" xr:uid="{00000000-0005-0000-0000-00006D430000}"/>
    <cellStyle name="60% - 강조색1 2 2 19" xfId="8519" xr:uid="{00000000-0005-0000-0000-00006E430000}"/>
    <cellStyle name="60% - 강조색1 2 2 2" xfId="8520" xr:uid="{00000000-0005-0000-0000-00006F430000}"/>
    <cellStyle name="60% - 강조색1 2 2 20" xfId="8521" xr:uid="{00000000-0005-0000-0000-000070430000}"/>
    <cellStyle name="60% - 강조색1 2 2 21" xfId="8522" xr:uid="{00000000-0005-0000-0000-000071430000}"/>
    <cellStyle name="60% - 강조색1 2 2 22" xfId="8523" xr:uid="{00000000-0005-0000-0000-000072430000}"/>
    <cellStyle name="60% - 강조색1 2 2 3" xfId="8524" xr:uid="{00000000-0005-0000-0000-000073430000}"/>
    <cellStyle name="60% - 강조색1 2 2 4" xfId="8525" xr:uid="{00000000-0005-0000-0000-000074430000}"/>
    <cellStyle name="60% - 강조색1 2 2 5" xfId="8526" xr:uid="{00000000-0005-0000-0000-000075430000}"/>
    <cellStyle name="60% - 강조색1 2 2 6" xfId="8527" xr:uid="{00000000-0005-0000-0000-000076430000}"/>
    <cellStyle name="60% - 강조색1 2 2 7" xfId="8528" xr:uid="{00000000-0005-0000-0000-000077430000}"/>
    <cellStyle name="60% - 강조색1 2 2 8" xfId="8529" xr:uid="{00000000-0005-0000-0000-000078430000}"/>
    <cellStyle name="60% - 강조색1 2 2 9" xfId="8530" xr:uid="{00000000-0005-0000-0000-000079430000}"/>
    <cellStyle name="60% - 강조색1 2 20" xfId="8531" xr:uid="{00000000-0005-0000-0000-00007A430000}"/>
    <cellStyle name="60% - 강조색1 2 21" xfId="8532" xr:uid="{00000000-0005-0000-0000-00007B430000}"/>
    <cellStyle name="60% - 강조색1 2 22" xfId="8533" xr:uid="{00000000-0005-0000-0000-00007C430000}"/>
    <cellStyle name="60% - 강조색1 2 23" xfId="8534" xr:uid="{00000000-0005-0000-0000-00007D430000}"/>
    <cellStyle name="60% - 강조색1 2 24" xfId="8535" xr:uid="{00000000-0005-0000-0000-00007E430000}"/>
    <cellStyle name="60% - 강조색1 2 25" xfId="8536" xr:uid="{00000000-0005-0000-0000-00007F430000}"/>
    <cellStyle name="60% - 강조색1 2 26" xfId="8537" xr:uid="{00000000-0005-0000-0000-000080430000}"/>
    <cellStyle name="60% - 강조색1 2 27" xfId="8538" xr:uid="{00000000-0005-0000-0000-000081430000}"/>
    <cellStyle name="60% - 강조색1 2 28" xfId="8539" xr:uid="{00000000-0005-0000-0000-000082430000}"/>
    <cellStyle name="60% - 강조색1 2 29" xfId="8540" xr:uid="{00000000-0005-0000-0000-000083430000}"/>
    <cellStyle name="60% - 강조색1 2 3" xfId="8541" xr:uid="{00000000-0005-0000-0000-000084430000}"/>
    <cellStyle name="60% - 강조색1 2 3 10" xfId="8542" xr:uid="{00000000-0005-0000-0000-000085430000}"/>
    <cellStyle name="60% - 강조색1 2 3 11" xfId="8543" xr:uid="{00000000-0005-0000-0000-000086430000}"/>
    <cellStyle name="60% - 강조색1 2 3 12" xfId="8544" xr:uid="{00000000-0005-0000-0000-000087430000}"/>
    <cellStyle name="60% - 강조색1 2 3 13" xfId="8545" xr:uid="{00000000-0005-0000-0000-000088430000}"/>
    <cellStyle name="60% - 강조색1 2 3 14" xfId="8546" xr:uid="{00000000-0005-0000-0000-000089430000}"/>
    <cellStyle name="60% - 강조색1 2 3 15" xfId="8547" xr:uid="{00000000-0005-0000-0000-00008A430000}"/>
    <cellStyle name="60% - 강조색1 2 3 16" xfId="8548" xr:uid="{00000000-0005-0000-0000-00008B430000}"/>
    <cellStyle name="60% - 강조색1 2 3 17" xfId="8549" xr:uid="{00000000-0005-0000-0000-00008C430000}"/>
    <cellStyle name="60% - 강조색1 2 3 18" xfId="8550" xr:uid="{00000000-0005-0000-0000-00008D430000}"/>
    <cellStyle name="60% - 강조색1 2 3 19" xfId="8551" xr:uid="{00000000-0005-0000-0000-00008E430000}"/>
    <cellStyle name="60% - 강조색1 2 3 2" xfId="8552" xr:uid="{00000000-0005-0000-0000-00008F430000}"/>
    <cellStyle name="60% - 강조색1 2 3 20" xfId="8553" xr:uid="{00000000-0005-0000-0000-000090430000}"/>
    <cellStyle name="60% - 강조색1 2 3 21" xfId="8554" xr:uid="{00000000-0005-0000-0000-000091430000}"/>
    <cellStyle name="60% - 강조색1 2 3 3" xfId="8555" xr:uid="{00000000-0005-0000-0000-000092430000}"/>
    <cellStyle name="60% - 강조색1 2 3 4" xfId="8556" xr:uid="{00000000-0005-0000-0000-000093430000}"/>
    <cellStyle name="60% - 강조색1 2 3 5" xfId="8557" xr:uid="{00000000-0005-0000-0000-000094430000}"/>
    <cellStyle name="60% - 강조색1 2 3 6" xfId="8558" xr:uid="{00000000-0005-0000-0000-000095430000}"/>
    <cellStyle name="60% - 강조색1 2 3 7" xfId="8559" xr:uid="{00000000-0005-0000-0000-000096430000}"/>
    <cellStyle name="60% - 강조색1 2 3 8" xfId="8560" xr:uid="{00000000-0005-0000-0000-000097430000}"/>
    <cellStyle name="60% - 강조색1 2 3 9" xfId="8561" xr:uid="{00000000-0005-0000-0000-000098430000}"/>
    <cellStyle name="60% - 강조색1 2 30" xfId="8562" xr:uid="{00000000-0005-0000-0000-000099430000}"/>
    <cellStyle name="60% - 강조색1 2 31" xfId="19839" xr:uid="{00000000-0005-0000-0000-00009A430000}"/>
    <cellStyle name="60% - 강조색1 2 4" xfId="8563" xr:uid="{00000000-0005-0000-0000-00009B430000}"/>
    <cellStyle name="60% - 강조색1 2 4 10" xfId="8564" xr:uid="{00000000-0005-0000-0000-00009C430000}"/>
    <cellStyle name="60% - 강조색1 2 4 11" xfId="8565" xr:uid="{00000000-0005-0000-0000-00009D430000}"/>
    <cellStyle name="60% - 강조색1 2 4 12" xfId="8566" xr:uid="{00000000-0005-0000-0000-00009E430000}"/>
    <cellStyle name="60% - 강조색1 2 4 13" xfId="8567" xr:uid="{00000000-0005-0000-0000-00009F430000}"/>
    <cellStyle name="60% - 강조색1 2 4 14" xfId="8568" xr:uid="{00000000-0005-0000-0000-0000A0430000}"/>
    <cellStyle name="60% - 강조색1 2 4 15" xfId="8569" xr:uid="{00000000-0005-0000-0000-0000A1430000}"/>
    <cellStyle name="60% - 강조색1 2 4 16" xfId="8570" xr:uid="{00000000-0005-0000-0000-0000A2430000}"/>
    <cellStyle name="60% - 강조색1 2 4 17" xfId="8571" xr:uid="{00000000-0005-0000-0000-0000A3430000}"/>
    <cellStyle name="60% - 강조색1 2 4 18" xfId="8572" xr:uid="{00000000-0005-0000-0000-0000A4430000}"/>
    <cellStyle name="60% - 강조색1 2 4 19" xfId="8573" xr:uid="{00000000-0005-0000-0000-0000A5430000}"/>
    <cellStyle name="60% - 강조색1 2 4 2" xfId="8574" xr:uid="{00000000-0005-0000-0000-0000A6430000}"/>
    <cellStyle name="60% - 강조색1 2 4 20" xfId="8575" xr:uid="{00000000-0005-0000-0000-0000A7430000}"/>
    <cellStyle name="60% - 강조색1 2 4 3" xfId="8576" xr:uid="{00000000-0005-0000-0000-0000A8430000}"/>
    <cellStyle name="60% - 강조색1 2 4 4" xfId="8577" xr:uid="{00000000-0005-0000-0000-0000A9430000}"/>
    <cellStyle name="60% - 강조색1 2 4 5" xfId="8578" xr:uid="{00000000-0005-0000-0000-0000AA430000}"/>
    <cellStyle name="60% - 강조색1 2 4 6" xfId="8579" xr:uid="{00000000-0005-0000-0000-0000AB430000}"/>
    <cellStyle name="60% - 강조색1 2 4 7" xfId="8580" xr:uid="{00000000-0005-0000-0000-0000AC430000}"/>
    <cellStyle name="60% - 강조색1 2 4 8" xfId="8581" xr:uid="{00000000-0005-0000-0000-0000AD430000}"/>
    <cellStyle name="60% - 강조색1 2 4 9" xfId="8582" xr:uid="{00000000-0005-0000-0000-0000AE430000}"/>
    <cellStyle name="60% - 강조색1 2 5" xfId="8583" xr:uid="{00000000-0005-0000-0000-0000AF430000}"/>
    <cellStyle name="60% - 강조색1 2 6" xfId="8584" xr:uid="{00000000-0005-0000-0000-0000B0430000}"/>
    <cellStyle name="60% - 강조색1 2 7" xfId="8585" xr:uid="{00000000-0005-0000-0000-0000B1430000}"/>
    <cellStyle name="60% - 강조색1 2 7 2" xfId="8586" xr:uid="{00000000-0005-0000-0000-0000B2430000}"/>
    <cellStyle name="60% - 강조색1 2 8" xfId="8587" xr:uid="{00000000-0005-0000-0000-0000B3430000}"/>
    <cellStyle name="60% - 강조색1 2 9" xfId="8588" xr:uid="{00000000-0005-0000-0000-0000B4430000}"/>
    <cellStyle name="60% - 강조색1 3" xfId="8589" xr:uid="{00000000-0005-0000-0000-0000B5430000}"/>
    <cellStyle name="60% - 강조색1 3 10" xfId="8590" xr:uid="{00000000-0005-0000-0000-0000B6430000}"/>
    <cellStyle name="60% - 강조색1 3 11" xfId="8591" xr:uid="{00000000-0005-0000-0000-0000B7430000}"/>
    <cellStyle name="60% - 강조색1 3 12" xfId="8592" xr:uid="{00000000-0005-0000-0000-0000B8430000}"/>
    <cellStyle name="60% - 강조색1 3 13" xfId="8593" xr:uid="{00000000-0005-0000-0000-0000B9430000}"/>
    <cellStyle name="60% - 강조색1 3 14" xfId="8594" xr:uid="{00000000-0005-0000-0000-0000BA430000}"/>
    <cellStyle name="60% - 강조색1 3 15" xfId="8595" xr:uid="{00000000-0005-0000-0000-0000BB430000}"/>
    <cellStyle name="60% - 강조색1 3 16" xfId="8596" xr:uid="{00000000-0005-0000-0000-0000BC430000}"/>
    <cellStyle name="60% - 강조색1 3 17" xfId="8597" xr:uid="{00000000-0005-0000-0000-0000BD430000}"/>
    <cellStyle name="60% - 강조색1 3 18" xfId="8598" xr:uid="{00000000-0005-0000-0000-0000BE430000}"/>
    <cellStyle name="60% - 강조색1 3 19" xfId="8599" xr:uid="{00000000-0005-0000-0000-0000BF430000}"/>
    <cellStyle name="60% - 강조색1 3 2" xfId="8600" xr:uid="{00000000-0005-0000-0000-0000C0430000}"/>
    <cellStyle name="60% - 강조색1 3 2 10" xfId="8601" xr:uid="{00000000-0005-0000-0000-0000C1430000}"/>
    <cellStyle name="60% - 강조색1 3 2 11" xfId="8602" xr:uid="{00000000-0005-0000-0000-0000C2430000}"/>
    <cellStyle name="60% - 강조색1 3 2 12" xfId="8603" xr:uid="{00000000-0005-0000-0000-0000C3430000}"/>
    <cellStyle name="60% - 강조색1 3 2 13" xfId="8604" xr:uid="{00000000-0005-0000-0000-0000C4430000}"/>
    <cellStyle name="60% - 강조색1 3 2 14" xfId="8605" xr:uid="{00000000-0005-0000-0000-0000C5430000}"/>
    <cellStyle name="60% - 강조색1 3 2 15" xfId="8606" xr:uid="{00000000-0005-0000-0000-0000C6430000}"/>
    <cellStyle name="60% - 강조색1 3 2 16" xfId="8607" xr:uid="{00000000-0005-0000-0000-0000C7430000}"/>
    <cellStyle name="60% - 강조색1 3 2 17" xfId="8608" xr:uid="{00000000-0005-0000-0000-0000C8430000}"/>
    <cellStyle name="60% - 강조색1 3 2 18" xfId="8609" xr:uid="{00000000-0005-0000-0000-0000C9430000}"/>
    <cellStyle name="60% - 강조색1 3 2 19" xfId="8610" xr:uid="{00000000-0005-0000-0000-0000CA430000}"/>
    <cellStyle name="60% - 강조색1 3 2 2" xfId="8611" xr:uid="{00000000-0005-0000-0000-0000CB430000}"/>
    <cellStyle name="60% - 강조색1 3 2 20" xfId="8612" xr:uid="{00000000-0005-0000-0000-0000CC430000}"/>
    <cellStyle name="60% - 강조색1 3 2 21" xfId="8613" xr:uid="{00000000-0005-0000-0000-0000CD430000}"/>
    <cellStyle name="60% - 강조색1 3 2 3" xfId="8614" xr:uid="{00000000-0005-0000-0000-0000CE430000}"/>
    <cellStyle name="60% - 강조색1 3 2 4" xfId="8615" xr:uid="{00000000-0005-0000-0000-0000CF430000}"/>
    <cellStyle name="60% - 강조색1 3 2 5" xfId="8616" xr:uid="{00000000-0005-0000-0000-0000D0430000}"/>
    <cellStyle name="60% - 강조색1 3 2 6" xfId="8617" xr:uid="{00000000-0005-0000-0000-0000D1430000}"/>
    <cellStyle name="60% - 강조색1 3 2 7" xfId="8618" xr:uid="{00000000-0005-0000-0000-0000D2430000}"/>
    <cellStyle name="60% - 강조색1 3 2 8" xfId="8619" xr:uid="{00000000-0005-0000-0000-0000D3430000}"/>
    <cellStyle name="60% - 강조색1 3 2 9" xfId="8620" xr:uid="{00000000-0005-0000-0000-0000D4430000}"/>
    <cellStyle name="60% - 강조색1 3 20" xfId="8621" xr:uid="{00000000-0005-0000-0000-0000D5430000}"/>
    <cellStyle name="60% - 강조색1 3 21" xfId="8622" xr:uid="{00000000-0005-0000-0000-0000D6430000}"/>
    <cellStyle name="60% - 강조색1 3 22" xfId="8623" xr:uid="{00000000-0005-0000-0000-0000D7430000}"/>
    <cellStyle name="60% - 강조색1 3 23" xfId="8624" xr:uid="{00000000-0005-0000-0000-0000D8430000}"/>
    <cellStyle name="60% - 강조색1 3 24" xfId="8625" xr:uid="{00000000-0005-0000-0000-0000D9430000}"/>
    <cellStyle name="60% - 강조색1 3 25" xfId="8626" xr:uid="{00000000-0005-0000-0000-0000DA430000}"/>
    <cellStyle name="60% - 강조색1 3 26" xfId="8627" xr:uid="{00000000-0005-0000-0000-0000DB430000}"/>
    <cellStyle name="60% - 강조색1 3 27" xfId="8628" xr:uid="{00000000-0005-0000-0000-0000DC430000}"/>
    <cellStyle name="60% - 강조색1 3 28" xfId="8629" xr:uid="{00000000-0005-0000-0000-0000DD430000}"/>
    <cellStyle name="60% - 강조색1 3 29" xfId="8630" xr:uid="{00000000-0005-0000-0000-0000DE430000}"/>
    <cellStyle name="60% - 강조색1 3 3" xfId="8631" xr:uid="{00000000-0005-0000-0000-0000DF430000}"/>
    <cellStyle name="60% - 강조색1 3 3 10" xfId="8632" xr:uid="{00000000-0005-0000-0000-0000E0430000}"/>
    <cellStyle name="60% - 강조색1 3 3 11" xfId="8633" xr:uid="{00000000-0005-0000-0000-0000E1430000}"/>
    <cellStyle name="60% - 강조색1 3 3 12" xfId="8634" xr:uid="{00000000-0005-0000-0000-0000E2430000}"/>
    <cellStyle name="60% - 강조색1 3 3 13" xfId="8635" xr:uid="{00000000-0005-0000-0000-0000E3430000}"/>
    <cellStyle name="60% - 강조색1 3 3 14" xfId="8636" xr:uid="{00000000-0005-0000-0000-0000E4430000}"/>
    <cellStyle name="60% - 강조색1 3 3 15" xfId="8637" xr:uid="{00000000-0005-0000-0000-0000E5430000}"/>
    <cellStyle name="60% - 강조색1 3 3 16" xfId="8638" xr:uid="{00000000-0005-0000-0000-0000E6430000}"/>
    <cellStyle name="60% - 강조색1 3 3 17" xfId="8639" xr:uid="{00000000-0005-0000-0000-0000E7430000}"/>
    <cellStyle name="60% - 강조색1 3 3 18" xfId="8640" xr:uid="{00000000-0005-0000-0000-0000E8430000}"/>
    <cellStyle name="60% - 강조색1 3 3 19" xfId="8641" xr:uid="{00000000-0005-0000-0000-0000E9430000}"/>
    <cellStyle name="60% - 강조색1 3 3 2" xfId="8642" xr:uid="{00000000-0005-0000-0000-0000EA430000}"/>
    <cellStyle name="60% - 강조색1 3 3 20" xfId="8643" xr:uid="{00000000-0005-0000-0000-0000EB430000}"/>
    <cellStyle name="60% - 강조색1 3 3 21" xfId="8644" xr:uid="{00000000-0005-0000-0000-0000EC430000}"/>
    <cellStyle name="60% - 강조색1 3 3 3" xfId="8645" xr:uid="{00000000-0005-0000-0000-0000ED430000}"/>
    <cellStyle name="60% - 강조색1 3 3 4" xfId="8646" xr:uid="{00000000-0005-0000-0000-0000EE430000}"/>
    <cellStyle name="60% - 강조색1 3 3 5" xfId="8647" xr:uid="{00000000-0005-0000-0000-0000EF430000}"/>
    <cellStyle name="60% - 강조색1 3 3 6" xfId="8648" xr:uid="{00000000-0005-0000-0000-0000F0430000}"/>
    <cellStyle name="60% - 강조색1 3 3 7" xfId="8649" xr:uid="{00000000-0005-0000-0000-0000F1430000}"/>
    <cellStyle name="60% - 강조색1 3 3 8" xfId="8650" xr:uid="{00000000-0005-0000-0000-0000F2430000}"/>
    <cellStyle name="60% - 강조색1 3 3 9" xfId="8651" xr:uid="{00000000-0005-0000-0000-0000F3430000}"/>
    <cellStyle name="60% - 강조색1 3 30" xfId="8652" xr:uid="{00000000-0005-0000-0000-0000F4430000}"/>
    <cellStyle name="60% - 강조색1 3 31" xfId="8653" xr:uid="{00000000-0005-0000-0000-0000F5430000}"/>
    <cellStyle name="60% - 강조색1 3 4" xfId="8654" xr:uid="{00000000-0005-0000-0000-0000F6430000}"/>
    <cellStyle name="60% - 강조색1 3 4 10" xfId="8655" xr:uid="{00000000-0005-0000-0000-0000F7430000}"/>
    <cellStyle name="60% - 강조색1 3 4 11" xfId="8656" xr:uid="{00000000-0005-0000-0000-0000F8430000}"/>
    <cellStyle name="60% - 강조색1 3 4 12" xfId="8657" xr:uid="{00000000-0005-0000-0000-0000F9430000}"/>
    <cellStyle name="60% - 강조색1 3 4 13" xfId="8658" xr:uid="{00000000-0005-0000-0000-0000FA430000}"/>
    <cellStyle name="60% - 강조색1 3 4 14" xfId="8659" xr:uid="{00000000-0005-0000-0000-0000FB430000}"/>
    <cellStyle name="60% - 강조색1 3 4 15" xfId="8660" xr:uid="{00000000-0005-0000-0000-0000FC430000}"/>
    <cellStyle name="60% - 강조색1 3 4 16" xfId="8661" xr:uid="{00000000-0005-0000-0000-0000FD430000}"/>
    <cellStyle name="60% - 강조색1 3 4 17" xfId="8662" xr:uid="{00000000-0005-0000-0000-0000FE430000}"/>
    <cellStyle name="60% - 강조색1 3 4 18" xfId="8663" xr:uid="{00000000-0005-0000-0000-0000FF430000}"/>
    <cellStyle name="60% - 강조색1 3 4 19" xfId="8664" xr:uid="{00000000-0005-0000-0000-000000440000}"/>
    <cellStyle name="60% - 강조색1 3 4 2" xfId="8665" xr:uid="{00000000-0005-0000-0000-000001440000}"/>
    <cellStyle name="60% - 강조색1 3 4 20" xfId="8666" xr:uid="{00000000-0005-0000-0000-000002440000}"/>
    <cellStyle name="60% - 강조색1 3 4 3" xfId="8667" xr:uid="{00000000-0005-0000-0000-000003440000}"/>
    <cellStyle name="60% - 강조색1 3 4 4" xfId="8668" xr:uid="{00000000-0005-0000-0000-000004440000}"/>
    <cellStyle name="60% - 강조색1 3 4 5" xfId="8669" xr:uid="{00000000-0005-0000-0000-000005440000}"/>
    <cellStyle name="60% - 강조색1 3 4 6" xfId="8670" xr:uid="{00000000-0005-0000-0000-000006440000}"/>
    <cellStyle name="60% - 강조색1 3 4 7" xfId="8671" xr:uid="{00000000-0005-0000-0000-000007440000}"/>
    <cellStyle name="60% - 강조색1 3 4 8" xfId="8672" xr:uid="{00000000-0005-0000-0000-000008440000}"/>
    <cellStyle name="60% - 강조색1 3 4 9" xfId="8673" xr:uid="{00000000-0005-0000-0000-000009440000}"/>
    <cellStyle name="60% - 강조색1 3 5" xfId="8674" xr:uid="{00000000-0005-0000-0000-00000A440000}"/>
    <cellStyle name="60% - 강조색1 3 6" xfId="8675" xr:uid="{00000000-0005-0000-0000-00000B440000}"/>
    <cellStyle name="60% - 강조색1 3 7" xfId="8676" xr:uid="{00000000-0005-0000-0000-00000C440000}"/>
    <cellStyle name="60% - 강조색1 3 8" xfId="8677" xr:uid="{00000000-0005-0000-0000-00000D440000}"/>
    <cellStyle name="60% - 강조색1 3 9" xfId="8678" xr:uid="{00000000-0005-0000-0000-00000E440000}"/>
    <cellStyle name="60% - 강조색1 4" xfId="8679" xr:uid="{00000000-0005-0000-0000-00000F440000}"/>
    <cellStyle name="60% - 강조색1 4 2" xfId="8680" xr:uid="{00000000-0005-0000-0000-000010440000}"/>
    <cellStyle name="60% - 강조색1 4 2 2" xfId="8681" xr:uid="{00000000-0005-0000-0000-000011440000}"/>
    <cellStyle name="60% - 강조색1 4 3" xfId="8682" xr:uid="{00000000-0005-0000-0000-000012440000}"/>
    <cellStyle name="60% - 강조색1 4 4" xfId="8683" xr:uid="{00000000-0005-0000-0000-000013440000}"/>
    <cellStyle name="60% - 강조색1 4 5" xfId="8684" xr:uid="{00000000-0005-0000-0000-000014440000}"/>
    <cellStyle name="60% - 강조색1 4 6" xfId="8685" xr:uid="{00000000-0005-0000-0000-000015440000}"/>
    <cellStyle name="60% - 강조색1 4 7" xfId="8686" xr:uid="{00000000-0005-0000-0000-000016440000}"/>
    <cellStyle name="60% - 강조색1 4 8" xfId="8687" xr:uid="{00000000-0005-0000-0000-000017440000}"/>
    <cellStyle name="60% - 강조색1 4 9" xfId="8688" xr:uid="{00000000-0005-0000-0000-000018440000}"/>
    <cellStyle name="60% - 강조색1 5" xfId="8689" xr:uid="{00000000-0005-0000-0000-000019440000}"/>
    <cellStyle name="60% - 강조색1 5 2" xfId="8690" xr:uid="{00000000-0005-0000-0000-00001A440000}"/>
    <cellStyle name="60% - 강조색1 5 3" xfId="8691" xr:uid="{00000000-0005-0000-0000-00001B440000}"/>
    <cellStyle name="60% - 강조색1 6" xfId="8692" xr:uid="{00000000-0005-0000-0000-00001C440000}"/>
    <cellStyle name="60% - 강조색1 6 2" xfId="8693" xr:uid="{00000000-0005-0000-0000-00001D440000}"/>
    <cellStyle name="60% - 강조색1 7" xfId="8694" xr:uid="{00000000-0005-0000-0000-00001E440000}"/>
    <cellStyle name="60% - 강조색1 7 2" xfId="8695" xr:uid="{00000000-0005-0000-0000-00001F440000}"/>
    <cellStyle name="60% - 강조색1 8" xfId="8696" xr:uid="{00000000-0005-0000-0000-000020440000}"/>
    <cellStyle name="60% - 강조색1 8 2" xfId="8697" xr:uid="{00000000-0005-0000-0000-000021440000}"/>
    <cellStyle name="60% - 강조색1 9" xfId="8698" xr:uid="{00000000-0005-0000-0000-000022440000}"/>
    <cellStyle name="60% - 강조색2" xfId="24" builtinId="36" customBuiltin="1"/>
    <cellStyle name="60% - 강조색2 10" xfId="8699" xr:uid="{00000000-0005-0000-0000-000024440000}"/>
    <cellStyle name="60% - 강조색2 11" xfId="8700" xr:uid="{00000000-0005-0000-0000-000025440000}"/>
    <cellStyle name="60% - 강조색2 12" xfId="8701" xr:uid="{00000000-0005-0000-0000-000026440000}"/>
    <cellStyle name="60% - 강조색2 13" xfId="8702" xr:uid="{00000000-0005-0000-0000-000027440000}"/>
    <cellStyle name="60% - 강조색2 13 2" xfId="8703" xr:uid="{00000000-0005-0000-0000-000028440000}"/>
    <cellStyle name="60% - 강조색2 14" xfId="8704" xr:uid="{00000000-0005-0000-0000-000029440000}"/>
    <cellStyle name="60% - 강조색2 2" xfId="8705" xr:uid="{00000000-0005-0000-0000-00002A440000}"/>
    <cellStyle name="60% - 강조색2 2 10" xfId="8706" xr:uid="{00000000-0005-0000-0000-00002B440000}"/>
    <cellStyle name="60% - 강조색2 2 11" xfId="8707" xr:uid="{00000000-0005-0000-0000-00002C440000}"/>
    <cellStyle name="60% - 강조색2 2 12" xfId="8708" xr:uid="{00000000-0005-0000-0000-00002D440000}"/>
    <cellStyle name="60% - 강조색2 2 13" xfId="8709" xr:uid="{00000000-0005-0000-0000-00002E440000}"/>
    <cellStyle name="60% - 강조색2 2 14" xfId="8710" xr:uid="{00000000-0005-0000-0000-00002F440000}"/>
    <cellStyle name="60% - 강조색2 2 15" xfId="8711" xr:uid="{00000000-0005-0000-0000-000030440000}"/>
    <cellStyle name="60% - 강조색2 2 16" xfId="8712" xr:uid="{00000000-0005-0000-0000-000031440000}"/>
    <cellStyle name="60% - 강조색2 2 17" xfId="8713" xr:uid="{00000000-0005-0000-0000-000032440000}"/>
    <cellStyle name="60% - 강조색2 2 18" xfId="8714" xr:uid="{00000000-0005-0000-0000-000033440000}"/>
    <cellStyle name="60% - 강조색2 2 19" xfId="8715" xr:uid="{00000000-0005-0000-0000-000034440000}"/>
    <cellStyle name="60% - 강조색2 2 2" xfId="8716" xr:uid="{00000000-0005-0000-0000-000035440000}"/>
    <cellStyle name="60% - 강조색2 2 2 10" xfId="8717" xr:uid="{00000000-0005-0000-0000-000036440000}"/>
    <cellStyle name="60% - 강조색2 2 2 11" xfId="8718" xr:uid="{00000000-0005-0000-0000-000037440000}"/>
    <cellStyle name="60% - 강조색2 2 2 12" xfId="8719" xr:uid="{00000000-0005-0000-0000-000038440000}"/>
    <cellStyle name="60% - 강조색2 2 2 13" xfId="8720" xr:uid="{00000000-0005-0000-0000-000039440000}"/>
    <cellStyle name="60% - 강조색2 2 2 14" xfId="8721" xr:uid="{00000000-0005-0000-0000-00003A440000}"/>
    <cellStyle name="60% - 강조색2 2 2 15" xfId="8722" xr:uid="{00000000-0005-0000-0000-00003B440000}"/>
    <cellStyle name="60% - 강조색2 2 2 16" xfId="8723" xr:uid="{00000000-0005-0000-0000-00003C440000}"/>
    <cellStyle name="60% - 강조색2 2 2 17" xfId="8724" xr:uid="{00000000-0005-0000-0000-00003D440000}"/>
    <cellStyle name="60% - 강조색2 2 2 18" xfId="8725" xr:uid="{00000000-0005-0000-0000-00003E440000}"/>
    <cellStyle name="60% - 강조색2 2 2 19" xfId="8726" xr:uid="{00000000-0005-0000-0000-00003F440000}"/>
    <cellStyle name="60% - 강조색2 2 2 2" xfId="8727" xr:uid="{00000000-0005-0000-0000-000040440000}"/>
    <cellStyle name="60% - 강조색2 2 2 20" xfId="8728" xr:uid="{00000000-0005-0000-0000-000041440000}"/>
    <cellStyle name="60% - 강조색2 2 2 21" xfId="8729" xr:uid="{00000000-0005-0000-0000-000042440000}"/>
    <cellStyle name="60% - 강조색2 2 2 22" xfId="8730" xr:uid="{00000000-0005-0000-0000-000043440000}"/>
    <cellStyle name="60% - 강조색2 2 2 3" xfId="8731" xr:uid="{00000000-0005-0000-0000-000044440000}"/>
    <cellStyle name="60% - 강조색2 2 2 4" xfId="8732" xr:uid="{00000000-0005-0000-0000-000045440000}"/>
    <cellStyle name="60% - 강조색2 2 2 5" xfId="8733" xr:uid="{00000000-0005-0000-0000-000046440000}"/>
    <cellStyle name="60% - 강조색2 2 2 6" xfId="8734" xr:uid="{00000000-0005-0000-0000-000047440000}"/>
    <cellStyle name="60% - 강조색2 2 2 7" xfId="8735" xr:uid="{00000000-0005-0000-0000-000048440000}"/>
    <cellStyle name="60% - 강조색2 2 2 8" xfId="8736" xr:uid="{00000000-0005-0000-0000-000049440000}"/>
    <cellStyle name="60% - 강조색2 2 2 9" xfId="8737" xr:uid="{00000000-0005-0000-0000-00004A440000}"/>
    <cellStyle name="60% - 강조색2 2 20" xfId="8738" xr:uid="{00000000-0005-0000-0000-00004B440000}"/>
    <cellStyle name="60% - 강조색2 2 21" xfId="8739" xr:uid="{00000000-0005-0000-0000-00004C440000}"/>
    <cellStyle name="60% - 강조색2 2 22" xfId="8740" xr:uid="{00000000-0005-0000-0000-00004D440000}"/>
    <cellStyle name="60% - 강조색2 2 23" xfId="8741" xr:uid="{00000000-0005-0000-0000-00004E440000}"/>
    <cellStyle name="60% - 강조색2 2 24" xfId="8742" xr:uid="{00000000-0005-0000-0000-00004F440000}"/>
    <cellStyle name="60% - 강조색2 2 25" xfId="8743" xr:uid="{00000000-0005-0000-0000-000050440000}"/>
    <cellStyle name="60% - 강조색2 2 26" xfId="8744" xr:uid="{00000000-0005-0000-0000-000051440000}"/>
    <cellStyle name="60% - 강조색2 2 27" xfId="8745" xr:uid="{00000000-0005-0000-0000-000052440000}"/>
    <cellStyle name="60% - 강조색2 2 28" xfId="8746" xr:uid="{00000000-0005-0000-0000-000053440000}"/>
    <cellStyle name="60% - 강조색2 2 29" xfId="8747" xr:uid="{00000000-0005-0000-0000-000054440000}"/>
    <cellStyle name="60% - 강조색2 2 3" xfId="8748" xr:uid="{00000000-0005-0000-0000-000055440000}"/>
    <cellStyle name="60% - 강조색2 2 3 10" xfId="8749" xr:uid="{00000000-0005-0000-0000-000056440000}"/>
    <cellStyle name="60% - 강조색2 2 3 11" xfId="8750" xr:uid="{00000000-0005-0000-0000-000057440000}"/>
    <cellStyle name="60% - 강조색2 2 3 12" xfId="8751" xr:uid="{00000000-0005-0000-0000-000058440000}"/>
    <cellStyle name="60% - 강조색2 2 3 13" xfId="8752" xr:uid="{00000000-0005-0000-0000-000059440000}"/>
    <cellStyle name="60% - 강조색2 2 3 14" xfId="8753" xr:uid="{00000000-0005-0000-0000-00005A440000}"/>
    <cellStyle name="60% - 강조색2 2 3 15" xfId="8754" xr:uid="{00000000-0005-0000-0000-00005B440000}"/>
    <cellStyle name="60% - 강조색2 2 3 16" xfId="8755" xr:uid="{00000000-0005-0000-0000-00005C440000}"/>
    <cellStyle name="60% - 강조색2 2 3 17" xfId="8756" xr:uid="{00000000-0005-0000-0000-00005D440000}"/>
    <cellStyle name="60% - 강조색2 2 3 18" xfId="8757" xr:uid="{00000000-0005-0000-0000-00005E440000}"/>
    <cellStyle name="60% - 강조색2 2 3 19" xfId="8758" xr:uid="{00000000-0005-0000-0000-00005F440000}"/>
    <cellStyle name="60% - 강조색2 2 3 2" xfId="8759" xr:uid="{00000000-0005-0000-0000-000060440000}"/>
    <cellStyle name="60% - 강조색2 2 3 20" xfId="8760" xr:uid="{00000000-0005-0000-0000-000061440000}"/>
    <cellStyle name="60% - 강조색2 2 3 21" xfId="8761" xr:uid="{00000000-0005-0000-0000-000062440000}"/>
    <cellStyle name="60% - 강조색2 2 3 3" xfId="8762" xr:uid="{00000000-0005-0000-0000-000063440000}"/>
    <cellStyle name="60% - 강조색2 2 3 4" xfId="8763" xr:uid="{00000000-0005-0000-0000-000064440000}"/>
    <cellStyle name="60% - 강조색2 2 3 5" xfId="8764" xr:uid="{00000000-0005-0000-0000-000065440000}"/>
    <cellStyle name="60% - 강조색2 2 3 6" xfId="8765" xr:uid="{00000000-0005-0000-0000-000066440000}"/>
    <cellStyle name="60% - 강조색2 2 3 7" xfId="8766" xr:uid="{00000000-0005-0000-0000-000067440000}"/>
    <cellStyle name="60% - 강조색2 2 3 8" xfId="8767" xr:uid="{00000000-0005-0000-0000-000068440000}"/>
    <cellStyle name="60% - 강조색2 2 3 9" xfId="8768" xr:uid="{00000000-0005-0000-0000-000069440000}"/>
    <cellStyle name="60% - 강조색2 2 30" xfId="8769" xr:uid="{00000000-0005-0000-0000-00006A440000}"/>
    <cellStyle name="60% - 강조색2 2 31" xfId="19843" xr:uid="{00000000-0005-0000-0000-00006B440000}"/>
    <cellStyle name="60% - 강조색2 2 4" xfId="8770" xr:uid="{00000000-0005-0000-0000-00006C440000}"/>
    <cellStyle name="60% - 강조색2 2 4 10" xfId="8771" xr:uid="{00000000-0005-0000-0000-00006D440000}"/>
    <cellStyle name="60% - 강조색2 2 4 11" xfId="8772" xr:uid="{00000000-0005-0000-0000-00006E440000}"/>
    <cellStyle name="60% - 강조색2 2 4 12" xfId="8773" xr:uid="{00000000-0005-0000-0000-00006F440000}"/>
    <cellStyle name="60% - 강조색2 2 4 13" xfId="8774" xr:uid="{00000000-0005-0000-0000-000070440000}"/>
    <cellStyle name="60% - 강조색2 2 4 14" xfId="8775" xr:uid="{00000000-0005-0000-0000-000071440000}"/>
    <cellStyle name="60% - 강조색2 2 4 15" xfId="8776" xr:uid="{00000000-0005-0000-0000-000072440000}"/>
    <cellStyle name="60% - 강조색2 2 4 16" xfId="8777" xr:uid="{00000000-0005-0000-0000-000073440000}"/>
    <cellStyle name="60% - 강조색2 2 4 17" xfId="8778" xr:uid="{00000000-0005-0000-0000-000074440000}"/>
    <cellStyle name="60% - 강조색2 2 4 18" xfId="8779" xr:uid="{00000000-0005-0000-0000-000075440000}"/>
    <cellStyle name="60% - 강조색2 2 4 19" xfId="8780" xr:uid="{00000000-0005-0000-0000-000076440000}"/>
    <cellStyle name="60% - 강조색2 2 4 2" xfId="8781" xr:uid="{00000000-0005-0000-0000-000077440000}"/>
    <cellStyle name="60% - 강조색2 2 4 20" xfId="8782" xr:uid="{00000000-0005-0000-0000-000078440000}"/>
    <cellStyle name="60% - 강조색2 2 4 3" xfId="8783" xr:uid="{00000000-0005-0000-0000-000079440000}"/>
    <cellStyle name="60% - 강조색2 2 4 4" xfId="8784" xr:uid="{00000000-0005-0000-0000-00007A440000}"/>
    <cellStyle name="60% - 강조색2 2 4 5" xfId="8785" xr:uid="{00000000-0005-0000-0000-00007B440000}"/>
    <cellStyle name="60% - 강조색2 2 4 6" xfId="8786" xr:uid="{00000000-0005-0000-0000-00007C440000}"/>
    <cellStyle name="60% - 강조색2 2 4 7" xfId="8787" xr:uid="{00000000-0005-0000-0000-00007D440000}"/>
    <cellStyle name="60% - 강조색2 2 4 8" xfId="8788" xr:uid="{00000000-0005-0000-0000-00007E440000}"/>
    <cellStyle name="60% - 강조색2 2 4 9" xfId="8789" xr:uid="{00000000-0005-0000-0000-00007F440000}"/>
    <cellStyle name="60% - 강조색2 2 5" xfId="8790" xr:uid="{00000000-0005-0000-0000-000080440000}"/>
    <cellStyle name="60% - 강조색2 2 6" xfId="8791" xr:uid="{00000000-0005-0000-0000-000081440000}"/>
    <cellStyle name="60% - 강조색2 2 7" xfId="8792" xr:uid="{00000000-0005-0000-0000-000082440000}"/>
    <cellStyle name="60% - 강조색2 2 7 2" xfId="8793" xr:uid="{00000000-0005-0000-0000-000083440000}"/>
    <cellStyle name="60% - 강조색2 2 8" xfId="8794" xr:uid="{00000000-0005-0000-0000-000084440000}"/>
    <cellStyle name="60% - 강조색2 2 9" xfId="8795" xr:uid="{00000000-0005-0000-0000-000085440000}"/>
    <cellStyle name="60% - 강조색2 3" xfId="8796" xr:uid="{00000000-0005-0000-0000-000086440000}"/>
    <cellStyle name="60% - 강조색2 3 10" xfId="8797" xr:uid="{00000000-0005-0000-0000-000087440000}"/>
    <cellStyle name="60% - 강조색2 3 11" xfId="8798" xr:uid="{00000000-0005-0000-0000-000088440000}"/>
    <cellStyle name="60% - 강조색2 3 12" xfId="8799" xr:uid="{00000000-0005-0000-0000-000089440000}"/>
    <cellStyle name="60% - 강조색2 3 13" xfId="8800" xr:uid="{00000000-0005-0000-0000-00008A440000}"/>
    <cellStyle name="60% - 강조색2 3 14" xfId="8801" xr:uid="{00000000-0005-0000-0000-00008B440000}"/>
    <cellStyle name="60% - 강조색2 3 15" xfId="8802" xr:uid="{00000000-0005-0000-0000-00008C440000}"/>
    <cellStyle name="60% - 강조색2 3 16" xfId="8803" xr:uid="{00000000-0005-0000-0000-00008D440000}"/>
    <cellStyle name="60% - 강조색2 3 17" xfId="8804" xr:uid="{00000000-0005-0000-0000-00008E440000}"/>
    <cellStyle name="60% - 강조색2 3 18" xfId="8805" xr:uid="{00000000-0005-0000-0000-00008F440000}"/>
    <cellStyle name="60% - 강조색2 3 19" xfId="8806" xr:uid="{00000000-0005-0000-0000-000090440000}"/>
    <cellStyle name="60% - 강조색2 3 2" xfId="8807" xr:uid="{00000000-0005-0000-0000-000091440000}"/>
    <cellStyle name="60% - 강조색2 3 2 10" xfId="8808" xr:uid="{00000000-0005-0000-0000-000092440000}"/>
    <cellStyle name="60% - 강조색2 3 2 11" xfId="8809" xr:uid="{00000000-0005-0000-0000-000093440000}"/>
    <cellStyle name="60% - 강조색2 3 2 12" xfId="8810" xr:uid="{00000000-0005-0000-0000-000094440000}"/>
    <cellStyle name="60% - 강조색2 3 2 13" xfId="8811" xr:uid="{00000000-0005-0000-0000-000095440000}"/>
    <cellStyle name="60% - 강조색2 3 2 14" xfId="8812" xr:uid="{00000000-0005-0000-0000-000096440000}"/>
    <cellStyle name="60% - 강조색2 3 2 15" xfId="8813" xr:uid="{00000000-0005-0000-0000-000097440000}"/>
    <cellStyle name="60% - 강조색2 3 2 16" xfId="8814" xr:uid="{00000000-0005-0000-0000-000098440000}"/>
    <cellStyle name="60% - 강조색2 3 2 17" xfId="8815" xr:uid="{00000000-0005-0000-0000-000099440000}"/>
    <cellStyle name="60% - 강조색2 3 2 18" xfId="8816" xr:uid="{00000000-0005-0000-0000-00009A440000}"/>
    <cellStyle name="60% - 강조색2 3 2 19" xfId="8817" xr:uid="{00000000-0005-0000-0000-00009B440000}"/>
    <cellStyle name="60% - 강조색2 3 2 2" xfId="8818" xr:uid="{00000000-0005-0000-0000-00009C440000}"/>
    <cellStyle name="60% - 강조색2 3 2 20" xfId="8819" xr:uid="{00000000-0005-0000-0000-00009D440000}"/>
    <cellStyle name="60% - 강조색2 3 2 21" xfId="8820" xr:uid="{00000000-0005-0000-0000-00009E440000}"/>
    <cellStyle name="60% - 강조색2 3 2 3" xfId="8821" xr:uid="{00000000-0005-0000-0000-00009F440000}"/>
    <cellStyle name="60% - 강조색2 3 2 4" xfId="8822" xr:uid="{00000000-0005-0000-0000-0000A0440000}"/>
    <cellStyle name="60% - 강조색2 3 2 5" xfId="8823" xr:uid="{00000000-0005-0000-0000-0000A1440000}"/>
    <cellStyle name="60% - 강조색2 3 2 6" xfId="8824" xr:uid="{00000000-0005-0000-0000-0000A2440000}"/>
    <cellStyle name="60% - 강조색2 3 2 7" xfId="8825" xr:uid="{00000000-0005-0000-0000-0000A3440000}"/>
    <cellStyle name="60% - 강조색2 3 2 8" xfId="8826" xr:uid="{00000000-0005-0000-0000-0000A4440000}"/>
    <cellStyle name="60% - 강조색2 3 2 9" xfId="8827" xr:uid="{00000000-0005-0000-0000-0000A5440000}"/>
    <cellStyle name="60% - 강조색2 3 20" xfId="8828" xr:uid="{00000000-0005-0000-0000-0000A6440000}"/>
    <cellStyle name="60% - 강조색2 3 21" xfId="8829" xr:uid="{00000000-0005-0000-0000-0000A7440000}"/>
    <cellStyle name="60% - 강조색2 3 22" xfId="8830" xr:uid="{00000000-0005-0000-0000-0000A8440000}"/>
    <cellStyle name="60% - 강조색2 3 23" xfId="8831" xr:uid="{00000000-0005-0000-0000-0000A9440000}"/>
    <cellStyle name="60% - 강조색2 3 24" xfId="8832" xr:uid="{00000000-0005-0000-0000-0000AA440000}"/>
    <cellStyle name="60% - 강조색2 3 25" xfId="8833" xr:uid="{00000000-0005-0000-0000-0000AB440000}"/>
    <cellStyle name="60% - 강조색2 3 26" xfId="8834" xr:uid="{00000000-0005-0000-0000-0000AC440000}"/>
    <cellStyle name="60% - 강조색2 3 27" xfId="8835" xr:uid="{00000000-0005-0000-0000-0000AD440000}"/>
    <cellStyle name="60% - 강조색2 3 28" xfId="8836" xr:uid="{00000000-0005-0000-0000-0000AE440000}"/>
    <cellStyle name="60% - 강조색2 3 29" xfId="8837" xr:uid="{00000000-0005-0000-0000-0000AF440000}"/>
    <cellStyle name="60% - 강조색2 3 3" xfId="8838" xr:uid="{00000000-0005-0000-0000-0000B0440000}"/>
    <cellStyle name="60% - 강조색2 3 3 10" xfId="8839" xr:uid="{00000000-0005-0000-0000-0000B1440000}"/>
    <cellStyle name="60% - 강조색2 3 3 11" xfId="8840" xr:uid="{00000000-0005-0000-0000-0000B2440000}"/>
    <cellStyle name="60% - 강조색2 3 3 12" xfId="8841" xr:uid="{00000000-0005-0000-0000-0000B3440000}"/>
    <cellStyle name="60% - 강조색2 3 3 13" xfId="8842" xr:uid="{00000000-0005-0000-0000-0000B4440000}"/>
    <cellStyle name="60% - 강조색2 3 3 14" xfId="8843" xr:uid="{00000000-0005-0000-0000-0000B5440000}"/>
    <cellStyle name="60% - 강조색2 3 3 15" xfId="8844" xr:uid="{00000000-0005-0000-0000-0000B6440000}"/>
    <cellStyle name="60% - 강조색2 3 3 16" xfId="8845" xr:uid="{00000000-0005-0000-0000-0000B7440000}"/>
    <cellStyle name="60% - 강조색2 3 3 17" xfId="8846" xr:uid="{00000000-0005-0000-0000-0000B8440000}"/>
    <cellStyle name="60% - 강조색2 3 3 18" xfId="8847" xr:uid="{00000000-0005-0000-0000-0000B9440000}"/>
    <cellStyle name="60% - 강조색2 3 3 19" xfId="8848" xr:uid="{00000000-0005-0000-0000-0000BA440000}"/>
    <cellStyle name="60% - 강조색2 3 3 2" xfId="8849" xr:uid="{00000000-0005-0000-0000-0000BB440000}"/>
    <cellStyle name="60% - 강조색2 3 3 20" xfId="8850" xr:uid="{00000000-0005-0000-0000-0000BC440000}"/>
    <cellStyle name="60% - 강조색2 3 3 21" xfId="8851" xr:uid="{00000000-0005-0000-0000-0000BD440000}"/>
    <cellStyle name="60% - 강조색2 3 3 3" xfId="8852" xr:uid="{00000000-0005-0000-0000-0000BE440000}"/>
    <cellStyle name="60% - 강조색2 3 3 4" xfId="8853" xr:uid="{00000000-0005-0000-0000-0000BF440000}"/>
    <cellStyle name="60% - 강조색2 3 3 5" xfId="8854" xr:uid="{00000000-0005-0000-0000-0000C0440000}"/>
    <cellStyle name="60% - 강조색2 3 3 6" xfId="8855" xr:uid="{00000000-0005-0000-0000-0000C1440000}"/>
    <cellStyle name="60% - 강조색2 3 3 7" xfId="8856" xr:uid="{00000000-0005-0000-0000-0000C2440000}"/>
    <cellStyle name="60% - 강조색2 3 3 8" xfId="8857" xr:uid="{00000000-0005-0000-0000-0000C3440000}"/>
    <cellStyle name="60% - 강조색2 3 3 9" xfId="8858" xr:uid="{00000000-0005-0000-0000-0000C4440000}"/>
    <cellStyle name="60% - 강조색2 3 30" xfId="8859" xr:uid="{00000000-0005-0000-0000-0000C5440000}"/>
    <cellStyle name="60% - 강조색2 3 31" xfId="8860" xr:uid="{00000000-0005-0000-0000-0000C6440000}"/>
    <cellStyle name="60% - 강조색2 3 4" xfId="8861" xr:uid="{00000000-0005-0000-0000-0000C7440000}"/>
    <cellStyle name="60% - 강조색2 3 4 10" xfId="8862" xr:uid="{00000000-0005-0000-0000-0000C8440000}"/>
    <cellStyle name="60% - 강조색2 3 4 11" xfId="8863" xr:uid="{00000000-0005-0000-0000-0000C9440000}"/>
    <cellStyle name="60% - 강조색2 3 4 12" xfId="8864" xr:uid="{00000000-0005-0000-0000-0000CA440000}"/>
    <cellStyle name="60% - 강조색2 3 4 13" xfId="8865" xr:uid="{00000000-0005-0000-0000-0000CB440000}"/>
    <cellStyle name="60% - 강조색2 3 4 14" xfId="8866" xr:uid="{00000000-0005-0000-0000-0000CC440000}"/>
    <cellStyle name="60% - 강조색2 3 4 15" xfId="8867" xr:uid="{00000000-0005-0000-0000-0000CD440000}"/>
    <cellStyle name="60% - 강조색2 3 4 16" xfId="8868" xr:uid="{00000000-0005-0000-0000-0000CE440000}"/>
    <cellStyle name="60% - 강조색2 3 4 17" xfId="8869" xr:uid="{00000000-0005-0000-0000-0000CF440000}"/>
    <cellStyle name="60% - 강조색2 3 4 18" xfId="8870" xr:uid="{00000000-0005-0000-0000-0000D0440000}"/>
    <cellStyle name="60% - 강조색2 3 4 19" xfId="8871" xr:uid="{00000000-0005-0000-0000-0000D1440000}"/>
    <cellStyle name="60% - 강조색2 3 4 2" xfId="8872" xr:uid="{00000000-0005-0000-0000-0000D2440000}"/>
    <cellStyle name="60% - 강조색2 3 4 20" xfId="8873" xr:uid="{00000000-0005-0000-0000-0000D3440000}"/>
    <cellStyle name="60% - 강조색2 3 4 3" xfId="8874" xr:uid="{00000000-0005-0000-0000-0000D4440000}"/>
    <cellStyle name="60% - 강조색2 3 4 4" xfId="8875" xr:uid="{00000000-0005-0000-0000-0000D5440000}"/>
    <cellStyle name="60% - 강조색2 3 4 5" xfId="8876" xr:uid="{00000000-0005-0000-0000-0000D6440000}"/>
    <cellStyle name="60% - 강조색2 3 4 6" xfId="8877" xr:uid="{00000000-0005-0000-0000-0000D7440000}"/>
    <cellStyle name="60% - 강조색2 3 4 7" xfId="8878" xr:uid="{00000000-0005-0000-0000-0000D8440000}"/>
    <cellStyle name="60% - 강조색2 3 4 8" xfId="8879" xr:uid="{00000000-0005-0000-0000-0000D9440000}"/>
    <cellStyle name="60% - 강조색2 3 4 9" xfId="8880" xr:uid="{00000000-0005-0000-0000-0000DA440000}"/>
    <cellStyle name="60% - 강조색2 3 5" xfId="8881" xr:uid="{00000000-0005-0000-0000-0000DB440000}"/>
    <cellStyle name="60% - 강조색2 3 6" xfId="8882" xr:uid="{00000000-0005-0000-0000-0000DC440000}"/>
    <cellStyle name="60% - 강조색2 3 7" xfId="8883" xr:uid="{00000000-0005-0000-0000-0000DD440000}"/>
    <cellStyle name="60% - 강조색2 3 8" xfId="8884" xr:uid="{00000000-0005-0000-0000-0000DE440000}"/>
    <cellStyle name="60% - 강조색2 3 9" xfId="8885" xr:uid="{00000000-0005-0000-0000-0000DF440000}"/>
    <cellStyle name="60% - 강조색2 4" xfId="8886" xr:uid="{00000000-0005-0000-0000-0000E0440000}"/>
    <cellStyle name="60% - 강조색2 4 2" xfId="8887" xr:uid="{00000000-0005-0000-0000-0000E1440000}"/>
    <cellStyle name="60% - 강조색2 4 2 2" xfId="8888" xr:uid="{00000000-0005-0000-0000-0000E2440000}"/>
    <cellStyle name="60% - 강조색2 4 3" xfId="8889" xr:uid="{00000000-0005-0000-0000-0000E3440000}"/>
    <cellStyle name="60% - 강조색2 4 4" xfId="8890" xr:uid="{00000000-0005-0000-0000-0000E4440000}"/>
    <cellStyle name="60% - 강조색2 4 5" xfId="8891" xr:uid="{00000000-0005-0000-0000-0000E5440000}"/>
    <cellStyle name="60% - 강조색2 4 6" xfId="8892" xr:uid="{00000000-0005-0000-0000-0000E6440000}"/>
    <cellStyle name="60% - 강조색2 4 7" xfId="8893" xr:uid="{00000000-0005-0000-0000-0000E7440000}"/>
    <cellStyle name="60% - 강조색2 4 8" xfId="8894" xr:uid="{00000000-0005-0000-0000-0000E8440000}"/>
    <cellStyle name="60% - 강조색2 4 9" xfId="8895" xr:uid="{00000000-0005-0000-0000-0000E9440000}"/>
    <cellStyle name="60% - 강조색2 5" xfId="8896" xr:uid="{00000000-0005-0000-0000-0000EA440000}"/>
    <cellStyle name="60% - 강조색2 5 2" xfId="8897" xr:uid="{00000000-0005-0000-0000-0000EB440000}"/>
    <cellStyle name="60% - 강조색2 5 3" xfId="8898" xr:uid="{00000000-0005-0000-0000-0000EC440000}"/>
    <cellStyle name="60% - 강조색2 6" xfId="8899" xr:uid="{00000000-0005-0000-0000-0000ED440000}"/>
    <cellStyle name="60% - 강조색2 6 2" xfId="8900" xr:uid="{00000000-0005-0000-0000-0000EE440000}"/>
    <cellStyle name="60% - 강조색2 7" xfId="8901" xr:uid="{00000000-0005-0000-0000-0000EF440000}"/>
    <cellStyle name="60% - 강조색2 7 2" xfId="8902" xr:uid="{00000000-0005-0000-0000-0000F0440000}"/>
    <cellStyle name="60% - 강조색2 8" xfId="8903" xr:uid="{00000000-0005-0000-0000-0000F1440000}"/>
    <cellStyle name="60% - 강조색2 8 2" xfId="8904" xr:uid="{00000000-0005-0000-0000-0000F2440000}"/>
    <cellStyle name="60% - 강조색2 9" xfId="8905" xr:uid="{00000000-0005-0000-0000-0000F3440000}"/>
    <cellStyle name="60% - 강조색3" xfId="28" builtinId="40" customBuiltin="1"/>
    <cellStyle name="60% - 강조색3 10" xfId="8906" xr:uid="{00000000-0005-0000-0000-0000F5440000}"/>
    <cellStyle name="60% - 강조색3 11" xfId="8907" xr:uid="{00000000-0005-0000-0000-0000F6440000}"/>
    <cellStyle name="60% - 강조색3 12" xfId="8908" xr:uid="{00000000-0005-0000-0000-0000F7440000}"/>
    <cellStyle name="60% - 강조색3 13" xfId="8909" xr:uid="{00000000-0005-0000-0000-0000F8440000}"/>
    <cellStyle name="60% - 강조색3 13 2" xfId="8910" xr:uid="{00000000-0005-0000-0000-0000F9440000}"/>
    <cellStyle name="60% - 강조색3 14" xfId="8911" xr:uid="{00000000-0005-0000-0000-0000FA440000}"/>
    <cellStyle name="60% - 강조색3 2" xfId="8912" xr:uid="{00000000-0005-0000-0000-0000FB440000}"/>
    <cellStyle name="60% - 강조색3 2 10" xfId="8913" xr:uid="{00000000-0005-0000-0000-0000FC440000}"/>
    <cellStyle name="60% - 강조색3 2 11" xfId="8914" xr:uid="{00000000-0005-0000-0000-0000FD440000}"/>
    <cellStyle name="60% - 강조색3 2 12" xfId="8915" xr:uid="{00000000-0005-0000-0000-0000FE440000}"/>
    <cellStyle name="60% - 강조색3 2 13" xfId="8916" xr:uid="{00000000-0005-0000-0000-0000FF440000}"/>
    <cellStyle name="60% - 강조색3 2 14" xfId="8917" xr:uid="{00000000-0005-0000-0000-000000450000}"/>
    <cellStyle name="60% - 강조색3 2 15" xfId="8918" xr:uid="{00000000-0005-0000-0000-000001450000}"/>
    <cellStyle name="60% - 강조색3 2 16" xfId="8919" xr:uid="{00000000-0005-0000-0000-000002450000}"/>
    <cellStyle name="60% - 강조색3 2 17" xfId="8920" xr:uid="{00000000-0005-0000-0000-000003450000}"/>
    <cellStyle name="60% - 강조색3 2 18" xfId="8921" xr:uid="{00000000-0005-0000-0000-000004450000}"/>
    <cellStyle name="60% - 강조색3 2 19" xfId="8922" xr:uid="{00000000-0005-0000-0000-000005450000}"/>
    <cellStyle name="60% - 강조색3 2 2" xfId="8923" xr:uid="{00000000-0005-0000-0000-000006450000}"/>
    <cellStyle name="60% - 강조색3 2 2 10" xfId="8924" xr:uid="{00000000-0005-0000-0000-000007450000}"/>
    <cellStyle name="60% - 강조색3 2 2 11" xfId="8925" xr:uid="{00000000-0005-0000-0000-000008450000}"/>
    <cellStyle name="60% - 강조색3 2 2 12" xfId="8926" xr:uid="{00000000-0005-0000-0000-000009450000}"/>
    <cellStyle name="60% - 강조색3 2 2 13" xfId="8927" xr:uid="{00000000-0005-0000-0000-00000A450000}"/>
    <cellStyle name="60% - 강조색3 2 2 14" xfId="8928" xr:uid="{00000000-0005-0000-0000-00000B450000}"/>
    <cellStyle name="60% - 강조색3 2 2 15" xfId="8929" xr:uid="{00000000-0005-0000-0000-00000C450000}"/>
    <cellStyle name="60% - 강조색3 2 2 16" xfId="8930" xr:uid="{00000000-0005-0000-0000-00000D450000}"/>
    <cellStyle name="60% - 강조색3 2 2 17" xfId="8931" xr:uid="{00000000-0005-0000-0000-00000E450000}"/>
    <cellStyle name="60% - 강조색3 2 2 18" xfId="8932" xr:uid="{00000000-0005-0000-0000-00000F450000}"/>
    <cellStyle name="60% - 강조색3 2 2 19" xfId="8933" xr:uid="{00000000-0005-0000-0000-000010450000}"/>
    <cellStyle name="60% - 강조색3 2 2 2" xfId="8934" xr:uid="{00000000-0005-0000-0000-000011450000}"/>
    <cellStyle name="60% - 강조색3 2 2 20" xfId="8935" xr:uid="{00000000-0005-0000-0000-000012450000}"/>
    <cellStyle name="60% - 강조색3 2 2 21" xfId="8936" xr:uid="{00000000-0005-0000-0000-000013450000}"/>
    <cellStyle name="60% - 강조색3 2 2 22" xfId="8937" xr:uid="{00000000-0005-0000-0000-000014450000}"/>
    <cellStyle name="60% - 강조색3 2 2 23" xfId="8938" xr:uid="{00000000-0005-0000-0000-000015450000}"/>
    <cellStyle name="60% - 강조색3 2 2 3" xfId="8939" xr:uid="{00000000-0005-0000-0000-000016450000}"/>
    <cellStyle name="60% - 강조색3 2 2 4" xfId="8940" xr:uid="{00000000-0005-0000-0000-000017450000}"/>
    <cellStyle name="60% - 강조색3 2 2 5" xfId="8941" xr:uid="{00000000-0005-0000-0000-000018450000}"/>
    <cellStyle name="60% - 강조색3 2 2 6" xfId="8942" xr:uid="{00000000-0005-0000-0000-000019450000}"/>
    <cellStyle name="60% - 강조색3 2 2 7" xfId="8943" xr:uid="{00000000-0005-0000-0000-00001A450000}"/>
    <cellStyle name="60% - 강조색3 2 2 8" xfId="8944" xr:uid="{00000000-0005-0000-0000-00001B450000}"/>
    <cellStyle name="60% - 강조색3 2 2 9" xfId="8945" xr:uid="{00000000-0005-0000-0000-00001C450000}"/>
    <cellStyle name="60% - 강조색3 2 20" xfId="8946" xr:uid="{00000000-0005-0000-0000-00001D450000}"/>
    <cellStyle name="60% - 강조색3 2 21" xfId="8947" xr:uid="{00000000-0005-0000-0000-00001E450000}"/>
    <cellStyle name="60% - 강조색3 2 22" xfId="8948" xr:uid="{00000000-0005-0000-0000-00001F450000}"/>
    <cellStyle name="60% - 강조색3 2 23" xfId="8949" xr:uid="{00000000-0005-0000-0000-000020450000}"/>
    <cellStyle name="60% - 강조색3 2 24" xfId="8950" xr:uid="{00000000-0005-0000-0000-000021450000}"/>
    <cellStyle name="60% - 강조색3 2 25" xfId="8951" xr:uid="{00000000-0005-0000-0000-000022450000}"/>
    <cellStyle name="60% - 강조색3 2 26" xfId="8952" xr:uid="{00000000-0005-0000-0000-000023450000}"/>
    <cellStyle name="60% - 강조색3 2 27" xfId="8953" xr:uid="{00000000-0005-0000-0000-000024450000}"/>
    <cellStyle name="60% - 강조색3 2 28" xfId="8954" xr:uid="{00000000-0005-0000-0000-000025450000}"/>
    <cellStyle name="60% - 강조색3 2 29" xfId="8955" xr:uid="{00000000-0005-0000-0000-000026450000}"/>
    <cellStyle name="60% - 강조색3 2 3" xfId="8956" xr:uid="{00000000-0005-0000-0000-000027450000}"/>
    <cellStyle name="60% - 강조색3 2 3 10" xfId="8957" xr:uid="{00000000-0005-0000-0000-000028450000}"/>
    <cellStyle name="60% - 강조색3 2 3 11" xfId="8958" xr:uid="{00000000-0005-0000-0000-000029450000}"/>
    <cellStyle name="60% - 강조색3 2 3 12" xfId="8959" xr:uid="{00000000-0005-0000-0000-00002A450000}"/>
    <cellStyle name="60% - 강조색3 2 3 13" xfId="8960" xr:uid="{00000000-0005-0000-0000-00002B450000}"/>
    <cellStyle name="60% - 강조색3 2 3 14" xfId="8961" xr:uid="{00000000-0005-0000-0000-00002C450000}"/>
    <cellStyle name="60% - 강조색3 2 3 15" xfId="8962" xr:uid="{00000000-0005-0000-0000-00002D450000}"/>
    <cellStyle name="60% - 강조색3 2 3 16" xfId="8963" xr:uid="{00000000-0005-0000-0000-00002E450000}"/>
    <cellStyle name="60% - 강조색3 2 3 17" xfId="8964" xr:uid="{00000000-0005-0000-0000-00002F450000}"/>
    <cellStyle name="60% - 강조색3 2 3 18" xfId="8965" xr:uid="{00000000-0005-0000-0000-000030450000}"/>
    <cellStyle name="60% - 강조색3 2 3 19" xfId="8966" xr:uid="{00000000-0005-0000-0000-000031450000}"/>
    <cellStyle name="60% - 강조색3 2 3 2" xfId="8967" xr:uid="{00000000-0005-0000-0000-000032450000}"/>
    <cellStyle name="60% - 강조색3 2 3 20" xfId="8968" xr:uid="{00000000-0005-0000-0000-000033450000}"/>
    <cellStyle name="60% - 강조색3 2 3 21" xfId="8969" xr:uid="{00000000-0005-0000-0000-000034450000}"/>
    <cellStyle name="60% - 강조색3 2 3 3" xfId="8970" xr:uid="{00000000-0005-0000-0000-000035450000}"/>
    <cellStyle name="60% - 강조색3 2 3 4" xfId="8971" xr:uid="{00000000-0005-0000-0000-000036450000}"/>
    <cellStyle name="60% - 강조색3 2 3 5" xfId="8972" xr:uid="{00000000-0005-0000-0000-000037450000}"/>
    <cellStyle name="60% - 강조색3 2 3 6" xfId="8973" xr:uid="{00000000-0005-0000-0000-000038450000}"/>
    <cellStyle name="60% - 강조색3 2 3 7" xfId="8974" xr:uid="{00000000-0005-0000-0000-000039450000}"/>
    <cellStyle name="60% - 강조색3 2 3 8" xfId="8975" xr:uid="{00000000-0005-0000-0000-00003A450000}"/>
    <cellStyle name="60% - 강조색3 2 3 9" xfId="8976" xr:uid="{00000000-0005-0000-0000-00003B450000}"/>
    <cellStyle name="60% - 강조색3 2 30" xfId="8977" xr:uid="{00000000-0005-0000-0000-00003C450000}"/>
    <cellStyle name="60% - 강조색3 2 31" xfId="8978" xr:uid="{00000000-0005-0000-0000-00003D450000}"/>
    <cellStyle name="60% - 강조색3 2 32" xfId="19847" xr:uid="{00000000-0005-0000-0000-00003E450000}"/>
    <cellStyle name="60% - 강조색3 2 4" xfId="8979" xr:uid="{00000000-0005-0000-0000-00003F450000}"/>
    <cellStyle name="60% - 강조색3 2 4 10" xfId="8980" xr:uid="{00000000-0005-0000-0000-000040450000}"/>
    <cellStyle name="60% - 강조색3 2 4 11" xfId="8981" xr:uid="{00000000-0005-0000-0000-000041450000}"/>
    <cellStyle name="60% - 강조색3 2 4 12" xfId="8982" xr:uid="{00000000-0005-0000-0000-000042450000}"/>
    <cellStyle name="60% - 강조색3 2 4 13" xfId="8983" xr:uid="{00000000-0005-0000-0000-000043450000}"/>
    <cellStyle name="60% - 강조색3 2 4 14" xfId="8984" xr:uid="{00000000-0005-0000-0000-000044450000}"/>
    <cellStyle name="60% - 강조색3 2 4 15" xfId="8985" xr:uid="{00000000-0005-0000-0000-000045450000}"/>
    <cellStyle name="60% - 강조색3 2 4 16" xfId="8986" xr:uid="{00000000-0005-0000-0000-000046450000}"/>
    <cellStyle name="60% - 강조색3 2 4 17" xfId="8987" xr:uid="{00000000-0005-0000-0000-000047450000}"/>
    <cellStyle name="60% - 강조색3 2 4 18" xfId="8988" xr:uid="{00000000-0005-0000-0000-000048450000}"/>
    <cellStyle name="60% - 강조색3 2 4 19" xfId="8989" xr:uid="{00000000-0005-0000-0000-000049450000}"/>
    <cellStyle name="60% - 강조색3 2 4 2" xfId="8990" xr:uid="{00000000-0005-0000-0000-00004A450000}"/>
    <cellStyle name="60% - 강조색3 2 4 20" xfId="8991" xr:uid="{00000000-0005-0000-0000-00004B450000}"/>
    <cellStyle name="60% - 강조색3 2 4 3" xfId="8992" xr:uid="{00000000-0005-0000-0000-00004C450000}"/>
    <cellStyle name="60% - 강조색3 2 4 4" xfId="8993" xr:uid="{00000000-0005-0000-0000-00004D450000}"/>
    <cellStyle name="60% - 강조색3 2 4 5" xfId="8994" xr:uid="{00000000-0005-0000-0000-00004E450000}"/>
    <cellStyle name="60% - 강조색3 2 4 6" xfId="8995" xr:uid="{00000000-0005-0000-0000-00004F450000}"/>
    <cellStyle name="60% - 강조색3 2 4 7" xfId="8996" xr:uid="{00000000-0005-0000-0000-000050450000}"/>
    <cellStyle name="60% - 강조색3 2 4 8" xfId="8997" xr:uid="{00000000-0005-0000-0000-000051450000}"/>
    <cellStyle name="60% - 강조색3 2 4 9" xfId="8998" xr:uid="{00000000-0005-0000-0000-000052450000}"/>
    <cellStyle name="60% - 강조색3 2 5" xfId="8999" xr:uid="{00000000-0005-0000-0000-000053450000}"/>
    <cellStyle name="60% - 강조색3 2 6" xfId="9000" xr:uid="{00000000-0005-0000-0000-000054450000}"/>
    <cellStyle name="60% - 강조색3 2 7" xfId="9001" xr:uid="{00000000-0005-0000-0000-000055450000}"/>
    <cellStyle name="60% - 강조색3 2 7 2" xfId="9002" xr:uid="{00000000-0005-0000-0000-000056450000}"/>
    <cellStyle name="60% - 강조색3 2 8" xfId="9003" xr:uid="{00000000-0005-0000-0000-000057450000}"/>
    <cellStyle name="60% - 강조색3 2 9" xfId="9004" xr:uid="{00000000-0005-0000-0000-000058450000}"/>
    <cellStyle name="60% - 강조색3 3" xfId="9005" xr:uid="{00000000-0005-0000-0000-000059450000}"/>
    <cellStyle name="60% - 강조색3 3 10" xfId="9006" xr:uid="{00000000-0005-0000-0000-00005A450000}"/>
    <cellStyle name="60% - 강조색3 3 11" xfId="9007" xr:uid="{00000000-0005-0000-0000-00005B450000}"/>
    <cellStyle name="60% - 강조색3 3 12" xfId="9008" xr:uid="{00000000-0005-0000-0000-00005C450000}"/>
    <cellStyle name="60% - 강조색3 3 13" xfId="9009" xr:uid="{00000000-0005-0000-0000-00005D450000}"/>
    <cellStyle name="60% - 강조색3 3 14" xfId="9010" xr:uid="{00000000-0005-0000-0000-00005E450000}"/>
    <cellStyle name="60% - 강조색3 3 15" xfId="9011" xr:uid="{00000000-0005-0000-0000-00005F450000}"/>
    <cellStyle name="60% - 강조색3 3 16" xfId="9012" xr:uid="{00000000-0005-0000-0000-000060450000}"/>
    <cellStyle name="60% - 강조색3 3 17" xfId="9013" xr:uid="{00000000-0005-0000-0000-000061450000}"/>
    <cellStyle name="60% - 강조색3 3 18" xfId="9014" xr:uid="{00000000-0005-0000-0000-000062450000}"/>
    <cellStyle name="60% - 강조색3 3 19" xfId="9015" xr:uid="{00000000-0005-0000-0000-000063450000}"/>
    <cellStyle name="60% - 강조색3 3 2" xfId="9016" xr:uid="{00000000-0005-0000-0000-000064450000}"/>
    <cellStyle name="60% - 강조색3 3 2 10" xfId="9017" xr:uid="{00000000-0005-0000-0000-000065450000}"/>
    <cellStyle name="60% - 강조색3 3 2 11" xfId="9018" xr:uid="{00000000-0005-0000-0000-000066450000}"/>
    <cellStyle name="60% - 강조색3 3 2 12" xfId="9019" xr:uid="{00000000-0005-0000-0000-000067450000}"/>
    <cellStyle name="60% - 강조색3 3 2 13" xfId="9020" xr:uid="{00000000-0005-0000-0000-000068450000}"/>
    <cellStyle name="60% - 강조색3 3 2 14" xfId="9021" xr:uid="{00000000-0005-0000-0000-000069450000}"/>
    <cellStyle name="60% - 강조색3 3 2 15" xfId="9022" xr:uid="{00000000-0005-0000-0000-00006A450000}"/>
    <cellStyle name="60% - 강조색3 3 2 16" xfId="9023" xr:uid="{00000000-0005-0000-0000-00006B450000}"/>
    <cellStyle name="60% - 강조색3 3 2 17" xfId="9024" xr:uid="{00000000-0005-0000-0000-00006C450000}"/>
    <cellStyle name="60% - 강조색3 3 2 18" xfId="9025" xr:uid="{00000000-0005-0000-0000-00006D450000}"/>
    <cellStyle name="60% - 강조색3 3 2 19" xfId="9026" xr:uid="{00000000-0005-0000-0000-00006E450000}"/>
    <cellStyle name="60% - 강조색3 3 2 2" xfId="9027" xr:uid="{00000000-0005-0000-0000-00006F450000}"/>
    <cellStyle name="60% - 강조색3 3 2 20" xfId="9028" xr:uid="{00000000-0005-0000-0000-000070450000}"/>
    <cellStyle name="60% - 강조색3 3 2 21" xfId="9029" xr:uid="{00000000-0005-0000-0000-000071450000}"/>
    <cellStyle name="60% - 강조색3 3 2 3" xfId="9030" xr:uid="{00000000-0005-0000-0000-000072450000}"/>
    <cellStyle name="60% - 강조색3 3 2 4" xfId="9031" xr:uid="{00000000-0005-0000-0000-000073450000}"/>
    <cellStyle name="60% - 강조색3 3 2 5" xfId="9032" xr:uid="{00000000-0005-0000-0000-000074450000}"/>
    <cellStyle name="60% - 강조색3 3 2 6" xfId="9033" xr:uid="{00000000-0005-0000-0000-000075450000}"/>
    <cellStyle name="60% - 강조색3 3 2 7" xfId="9034" xr:uid="{00000000-0005-0000-0000-000076450000}"/>
    <cellStyle name="60% - 강조색3 3 2 8" xfId="9035" xr:uid="{00000000-0005-0000-0000-000077450000}"/>
    <cellStyle name="60% - 강조색3 3 2 9" xfId="9036" xr:uid="{00000000-0005-0000-0000-000078450000}"/>
    <cellStyle name="60% - 강조색3 3 20" xfId="9037" xr:uid="{00000000-0005-0000-0000-000079450000}"/>
    <cellStyle name="60% - 강조색3 3 21" xfId="9038" xr:uid="{00000000-0005-0000-0000-00007A450000}"/>
    <cellStyle name="60% - 강조색3 3 22" xfId="9039" xr:uid="{00000000-0005-0000-0000-00007B450000}"/>
    <cellStyle name="60% - 강조색3 3 23" xfId="9040" xr:uid="{00000000-0005-0000-0000-00007C450000}"/>
    <cellStyle name="60% - 강조색3 3 24" xfId="9041" xr:uid="{00000000-0005-0000-0000-00007D450000}"/>
    <cellStyle name="60% - 강조색3 3 25" xfId="9042" xr:uid="{00000000-0005-0000-0000-00007E450000}"/>
    <cellStyle name="60% - 강조색3 3 26" xfId="9043" xr:uid="{00000000-0005-0000-0000-00007F450000}"/>
    <cellStyle name="60% - 강조색3 3 27" xfId="9044" xr:uid="{00000000-0005-0000-0000-000080450000}"/>
    <cellStyle name="60% - 강조색3 3 28" xfId="9045" xr:uid="{00000000-0005-0000-0000-000081450000}"/>
    <cellStyle name="60% - 강조색3 3 29" xfId="9046" xr:uid="{00000000-0005-0000-0000-000082450000}"/>
    <cellStyle name="60% - 강조색3 3 3" xfId="9047" xr:uid="{00000000-0005-0000-0000-000083450000}"/>
    <cellStyle name="60% - 강조색3 3 3 10" xfId="9048" xr:uid="{00000000-0005-0000-0000-000084450000}"/>
    <cellStyle name="60% - 강조색3 3 3 11" xfId="9049" xr:uid="{00000000-0005-0000-0000-000085450000}"/>
    <cellStyle name="60% - 강조색3 3 3 12" xfId="9050" xr:uid="{00000000-0005-0000-0000-000086450000}"/>
    <cellStyle name="60% - 강조색3 3 3 13" xfId="9051" xr:uid="{00000000-0005-0000-0000-000087450000}"/>
    <cellStyle name="60% - 강조색3 3 3 14" xfId="9052" xr:uid="{00000000-0005-0000-0000-000088450000}"/>
    <cellStyle name="60% - 강조색3 3 3 15" xfId="9053" xr:uid="{00000000-0005-0000-0000-000089450000}"/>
    <cellStyle name="60% - 강조색3 3 3 16" xfId="9054" xr:uid="{00000000-0005-0000-0000-00008A450000}"/>
    <cellStyle name="60% - 강조색3 3 3 17" xfId="9055" xr:uid="{00000000-0005-0000-0000-00008B450000}"/>
    <cellStyle name="60% - 강조색3 3 3 18" xfId="9056" xr:uid="{00000000-0005-0000-0000-00008C450000}"/>
    <cellStyle name="60% - 강조색3 3 3 19" xfId="9057" xr:uid="{00000000-0005-0000-0000-00008D450000}"/>
    <cellStyle name="60% - 강조색3 3 3 2" xfId="9058" xr:uid="{00000000-0005-0000-0000-00008E450000}"/>
    <cellStyle name="60% - 강조색3 3 3 20" xfId="9059" xr:uid="{00000000-0005-0000-0000-00008F450000}"/>
    <cellStyle name="60% - 강조색3 3 3 21" xfId="9060" xr:uid="{00000000-0005-0000-0000-000090450000}"/>
    <cellStyle name="60% - 강조색3 3 3 3" xfId="9061" xr:uid="{00000000-0005-0000-0000-000091450000}"/>
    <cellStyle name="60% - 강조색3 3 3 4" xfId="9062" xr:uid="{00000000-0005-0000-0000-000092450000}"/>
    <cellStyle name="60% - 강조색3 3 3 5" xfId="9063" xr:uid="{00000000-0005-0000-0000-000093450000}"/>
    <cellStyle name="60% - 강조색3 3 3 6" xfId="9064" xr:uid="{00000000-0005-0000-0000-000094450000}"/>
    <cellStyle name="60% - 강조색3 3 3 7" xfId="9065" xr:uid="{00000000-0005-0000-0000-000095450000}"/>
    <cellStyle name="60% - 강조색3 3 3 8" xfId="9066" xr:uid="{00000000-0005-0000-0000-000096450000}"/>
    <cellStyle name="60% - 강조색3 3 3 9" xfId="9067" xr:uid="{00000000-0005-0000-0000-000097450000}"/>
    <cellStyle name="60% - 강조색3 3 30" xfId="9068" xr:uid="{00000000-0005-0000-0000-000098450000}"/>
    <cellStyle name="60% - 강조색3 3 31" xfId="9069" xr:uid="{00000000-0005-0000-0000-000099450000}"/>
    <cellStyle name="60% - 강조색3 3 32" xfId="9070" xr:uid="{00000000-0005-0000-0000-00009A450000}"/>
    <cellStyle name="60% - 강조색3 3 4" xfId="9071" xr:uid="{00000000-0005-0000-0000-00009B450000}"/>
    <cellStyle name="60% - 강조색3 3 4 10" xfId="9072" xr:uid="{00000000-0005-0000-0000-00009C450000}"/>
    <cellStyle name="60% - 강조색3 3 4 11" xfId="9073" xr:uid="{00000000-0005-0000-0000-00009D450000}"/>
    <cellStyle name="60% - 강조색3 3 4 12" xfId="9074" xr:uid="{00000000-0005-0000-0000-00009E450000}"/>
    <cellStyle name="60% - 강조색3 3 4 13" xfId="9075" xr:uid="{00000000-0005-0000-0000-00009F450000}"/>
    <cellStyle name="60% - 강조색3 3 4 14" xfId="9076" xr:uid="{00000000-0005-0000-0000-0000A0450000}"/>
    <cellStyle name="60% - 강조색3 3 4 15" xfId="9077" xr:uid="{00000000-0005-0000-0000-0000A1450000}"/>
    <cellStyle name="60% - 강조색3 3 4 16" xfId="9078" xr:uid="{00000000-0005-0000-0000-0000A2450000}"/>
    <cellStyle name="60% - 강조색3 3 4 17" xfId="9079" xr:uid="{00000000-0005-0000-0000-0000A3450000}"/>
    <cellStyle name="60% - 강조색3 3 4 18" xfId="9080" xr:uid="{00000000-0005-0000-0000-0000A4450000}"/>
    <cellStyle name="60% - 강조색3 3 4 19" xfId="9081" xr:uid="{00000000-0005-0000-0000-0000A5450000}"/>
    <cellStyle name="60% - 강조색3 3 4 2" xfId="9082" xr:uid="{00000000-0005-0000-0000-0000A6450000}"/>
    <cellStyle name="60% - 강조색3 3 4 20" xfId="9083" xr:uid="{00000000-0005-0000-0000-0000A7450000}"/>
    <cellStyle name="60% - 강조색3 3 4 3" xfId="9084" xr:uid="{00000000-0005-0000-0000-0000A8450000}"/>
    <cellStyle name="60% - 강조색3 3 4 4" xfId="9085" xr:uid="{00000000-0005-0000-0000-0000A9450000}"/>
    <cellStyle name="60% - 강조색3 3 4 5" xfId="9086" xr:uid="{00000000-0005-0000-0000-0000AA450000}"/>
    <cellStyle name="60% - 강조색3 3 4 6" xfId="9087" xr:uid="{00000000-0005-0000-0000-0000AB450000}"/>
    <cellStyle name="60% - 강조색3 3 4 7" xfId="9088" xr:uid="{00000000-0005-0000-0000-0000AC450000}"/>
    <cellStyle name="60% - 강조색3 3 4 8" xfId="9089" xr:uid="{00000000-0005-0000-0000-0000AD450000}"/>
    <cellStyle name="60% - 강조색3 3 4 9" xfId="9090" xr:uid="{00000000-0005-0000-0000-0000AE450000}"/>
    <cellStyle name="60% - 강조색3 3 5" xfId="9091" xr:uid="{00000000-0005-0000-0000-0000AF450000}"/>
    <cellStyle name="60% - 강조색3 3 6" xfId="9092" xr:uid="{00000000-0005-0000-0000-0000B0450000}"/>
    <cellStyle name="60% - 강조색3 3 7" xfId="9093" xr:uid="{00000000-0005-0000-0000-0000B1450000}"/>
    <cellStyle name="60% - 강조색3 3 8" xfId="9094" xr:uid="{00000000-0005-0000-0000-0000B2450000}"/>
    <cellStyle name="60% - 강조색3 3 9" xfId="9095" xr:uid="{00000000-0005-0000-0000-0000B3450000}"/>
    <cellStyle name="60% - 강조색3 4" xfId="9096" xr:uid="{00000000-0005-0000-0000-0000B4450000}"/>
    <cellStyle name="60% - 강조색3 4 10" xfId="9097" xr:uid="{00000000-0005-0000-0000-0000B5450000}"/>
    <cellStyle name="60% - 강조색3 4 2" xfId="9098" xr:uid="{00000000-0005-0000-0000-0000B6450000}"/>
    <cellStyle name="60% - 강조색3 4 2 2" xfId="9099" xr:uid="{00000000-0005-0000-0000-0000B7450000}"/>
    <cellStyle name="60% - 강조색3 4 3" xfId="9100" xr:uid="{00000000-0005-0000-0000-0000B8450000}"/>
    <cellStyle name="60% - 강조색3 4 4" xfId="9101" xr:uid="{00000000-0005-0000-0000-0000B9450000}"/>
    <cellStyle name="60% - 강조색3 4 5" xfId="9102" xr:uid="{00000000-0005-0000-0000-0000BA450000}"/>
    <cellStyle name="60% - 강조색3 4 6" xfId="9103" xr:uid="{00000000-0005-0000-0000-0000BB450000}"/>
    <cellStyle name="60% - 강조색3 4 7" xfId="9104" xr:uid="{00000000-0005-0000-0000-0000BC450000}"/>
    <cellStyle name="60% - 강조색3 4 8" xfId="9105" xr:uid="{00000000-0005-0000-0000-0000BD450000}"/>
    <cellStyle name="60% - 강조색3 4 9" xfId="9106" xr:uid="{00000000-0005-0000-0000-0000BE450000}"/>
    <cellStyle name="60% - 강조색3 5" xfId="9107" xr:uid="{00000000-0005-0000-0000-0000BF450000}"/>
    <cellStyle name="60% - 강조색3 5 2" xfId="9108" xr:uid="{00000000-0005-0000-0000-0000C0450000}"/>
    <cellStyle name="60% - 강조색3 5 3" xfId="9109" xr:uid="{00000000-0005-0000-0000-0000C1450000}"/>
    <cellStyle name="60% - 강조색3 5 4" xfId="9110" xr:uid="{00000000-0005-0000-0000-0000C2450000}"/>
    <cellStyle name="60% - 강조색3 6" xfId="9111" xr:uid="{00000000-0005-0000-0000-0000C3450000}"/>
    <cellStyle name="60% - 강조색3 6 2" xfId="9112" xr:uid="{00000000-0005-0000-0000-0000C4450000}"/>
    <cellStyle name="60% - 강조색3 6 3" xfId="9113" xr:uid="{00000000-0005-0000-0000-0000C5450000}"/>
    <cellStyle name="60% - 강조색3 7" xfId="9114" xr:uid="{00000000-0005-0000-0000-0000C6450000}"/>
    <cellStyle name="60% - 강조색3 7 2" xfId="9115" xr:uid="{00000000-0005-0000-0000-0000C7450000}"/>
    <cellStyle name="60% - 강조색3 7 3" xfId="9116" xr:uid="{00000000-0005-0000-0000-0000C8450000}"/>
    <cellStyle name="60% - 강조색3 8" xfId="9117" xr:uid="{00000000-0005-0000-0000-0000C9450000}"/>
    <cellStyle name="60% - 강조색3 8 2" xfId="9118" xr:uid="{00000000-0005-0000-0000-0000CA450000}"/>
    <cellStyle name="60% - 강조색3 8 3" xfId="9119" xr:uid="{00000000-0005-0000-0000-0000CB450000}"/>
    <cellStyle name="60% - 강조색3 9" xfId="9120" xr:uid="{00000000-0005-0000-0000-0000CC450000}"/>
    <cellStyle name="60% - 강조색4" xfId="32" builtinId="44" customBuiltin="1"/>
    <cellStyle name="60% - 강조색4 10" xfId="9121" xr:uid="{00000000-0005-0000-0000-0000CE450000}"/>
    <cellStyle name="60% - 강조색4 11" xfId="9122" xr:uid="{00000000-0005-0000-0000-0000CF450000}"/>
    <cellStyle name="60% - 강조색4 12" xfId="9123" xr:uid="{00000000-0005-0000-0000-0000D0450000}"/>
    <cellStyle name="60% - 강조색4 13" xfId="9124" xr:uid="{00000000-0005-0000-0000-0000D1450000}"/>
    <cellStyle name="60% - 강조색4 13 2" xfId="9125" xr:uid="{00000000-0005-0000-0000-0000D2450000}"/>
    <cellStyle name="60% - 강조색4 14" xfId="9126" xr:uid="{00000000-0005-0000-0000-0000D3450000}"/>
    <cellStyle name="60% - 강조색4 2" xfId="9127" xr:uid="{00000000-0005-0000-0000-0000D4450000}"/>
    <cellStyle name="60% - 강조색4 2 10" xfId="9128" xr:uid="{00000000-0005-0000-0000-0000D5450000}"/>
    <cellStyle name="60% - 강조색4 2 11" xfId="9129" xr:uid="{00000000-0005-0000-0000-0000D6450000}"/>
    <cellStyle name="60% - 강조색4 2 12" xfId="9130" xr:uid="{00000000-0005-0000-0000-0000D7450000}"/>
    <cellStyle name="60% - 강조색4 2 13" xfId="9131" xr:uid="{00000000-0005-0000-0000-0000D8450000}"/>
    <cellStyle name="60% - 강조색4 2 14" xfId="9132" xr:uid="{00000000-0005-0000-0000-0000D9450000}"/>
    <cellStyle name="60% - 강조색4 2 15" xfId="9133" xr:uid="{00000000-0005-0000-0000-0000DA450000}"/>
    <cellStyle name="60% - 강조색4 2 16" xfId="9134" xr:uid="{00000000-0005-0000-0000-0000DB450000}"/>
    <cellStyle name="60% - 강조색4 2 17" xfId="9135" xr:uid="{00000000-0005-0000-0000-0000DC450000}"/>
    <cellStyle name="60% - 강조색4 2 18" xfId="9136" xr:uid="{00000000-0005-0000-0000-0000DD450000}"/>
    <cellStyle name="60% - 강조색4 2 19" xfId="9137" xr:uid="{00000000-0005-0000-0000-0000DE450000}"/>
    <cellStyle name="60% - 강조색4 2 2" xfId="9138" xr:uid="{00000000-0005-0000-0000-0000DF450000}"/>
    <cellStyle name="60% - 강조색4 2 2 10" xfId="9139" xr:uid="{00000000-0005-0000-0000-0000E0450000}"/>
    <cellStyle name="60% - 강조색4 2 2 11" xfId="9140" xr:uid="{00000000-0005-0000-0000-0000E1450000}"/>
    <cellStyle name="60% - 강조색4 2 2 12" xfId="9141" xr:uid="{00000000-0005-0000-0000-0000E2450000}"/>
    <cellStyle name="60% - 강조색4 2 2 13" xfId="9142" xr:uid="{00000000-0005-0000-0000-0000E3450000}"/>
    <cellStyle name="60% - 강조색4 2 2 14" xfId="9143" xr:uid="{00000000-0005-0000-0000-0000E4450000}"/>
    <cellStyle name="60% - 강조색4 2 2 15" xfId="9144" xr:uid="{00000000-0005-0000-0000-0000E5450000}"/>
    <cellStyle name="60% - 강조색4 2 2 16" xfId="9145" xr:uid="{00000000-0005-0000-0000-0000E6450000}"/>
    <cellStyle name="60% - 강조색4 2 2 17" xfId="9146" xr:uid="{00000000-0005-0000-0000-0000E7450000}"/>
    <cellStyle name="60% - 강조색4 2 2 18" xfId="9147" xr:uid="{00000000-0005-0000-0000-0000E8450000}"/>
    <cellStyle name="60% - 강조색4 2 2 19" xfId="9148" xr:uid="{00000000-0005-0000-0000-0000E9450000}"/>
    <cellStyle name="60% - 강조색4 2 2 2" xfId="9149" xr:uid="{00000000-0005-0000-0000-0000EA450000}"/>
    <cellStyle name="60% - 강조색4 2 2 20" xfId="9150" xr:uid="{00000000-0005-0000-0000-0000EB450000}"/>
    <cellStyle name="60% - 강조색4 2 2 21" xfId="9151" xr:uid="{00000000-0005-0000-0000-0000EC450000}"/>
    <cellStyle name="60% - 강조색4 2 2 22" xfId="9152" xr:uid="{00000000-0005-0000-0000-0000ED450000}"/>
    <cellStyle name="60% - 강조색4 2 2 23" xfId="9153" xr:uid="{00000000-0005-0000-0000-0000EE450000}"/>
    <cellStyle name="60% - 강조색4 2 2 3" xfId="9154" xr:uid="{00000000-0005-0000-0000-0000EF450000}"/>
    <cellStyle name="60% - 강조색4 2 2 4" xfId="9155" xr:uid="{00000000-0005-0000-0000-0000F0450000}"/>
    <cellStyle name="60% - 강조색4 2 2 5" xfId="9156" xr:uid="{00000000-0005-0000-0000-0000F1450000}"/>
    <cellStyle name="60% - 강조색4 2 2 6" xfId="9157" xr:uid="{00000000-0005-0000-0000-0000F2450000}"/>
    <cellStyle name="60% - 강조색4 2 2 7" xfId="9158" xr:uid="{00000000-0005-0000-0000-0000F3450000}"/>
    <cellStyle name="60% - 강조색4 2 2 8" xfId="9159" xr:uid="{00000000-0005-0000-0000-0000F4450000}"/>
    <cellStyle name="60% - 강조색4 2 2 9" xfId="9160" xr:uid="{00000000-0005-0000-0000-0000F5450000}"/>
    <cellStyle name="60% - 강조색4 2 20" xfId="9161" xr:uid="{00000000-0005-0000-0000-0000F6450000}"/>
    <cellStyle name="60% - 강조색4 2 21" xfId="9162" xr:uid="{00000000-0005-0000-0000-0000F7450000}"/>
    <cellStyle name="60% - 강조색4 2 22" xfId="9163" xr:uid="{00000000-0005-0000-0000-0000F8450000}"/>
    <cellStyle name="60% - 강조색4 2 23" xfId="9164" xr:uid="{00000000-0005-0000-0000-0000F9450000}"/>
    <cellStyle name="60% - 강조색4 2 24" xfId="9165" xr:uid="{00000000-0005-0000-0000-0000FA450000}"/>
    <cellStyle name="60% - 강조색4 2 25" xfId="9166" xr:uid="{00000000-0005-0000-0000-0000FB450000}"/>
    <cellStyle name="60% - 강조색4 2 26" xfId="9167" xr:uid="{00000000-0005-0000-0000-0000FC450000}"/>
    <cellStyle name="60% - 강조색4 2 27" xfId="9168" xr:uid="{00000000-0005-0000-0000-0000FD450000}"/>
    <cellStyle name="60% - 강조색4 2 28" xfId="9169" xr:uid="{00000000-0005-0000-0000-0000FE450000}"/>
    <cellStyle name="60% - 강조색4 2 29" xfId="9170" xr:uid="{00000000-0005-0000-0000-0000FF450000}"/>
    <cellStyle name="60% - 강조색4 2 3" xfId="9171" xr:uid="{00000000-0005-0000-0000-000000460000}"/>
    <cellStyle name="60% - 강조색4 2 3 10" xfId="9172" xr:uid="{00000000-0005-0000-0000-000001460000}"/>
    <cellStyle name="60% - 강조색4 2 3 11" xfId="9173" xr:uid="{00000000-0005-0000-0000-000002460000}"/>
    <cellStyle name="60% - 강조색4 2 3 12" xfId="9174" xr:uid="{00000000-0005-0000-0000-000003460000}"/>
    <cellStyle name="60% - 강조색4 2 3 13" xfId="9175" xr:uid="{00000000-0005-0000-0000-000004460000}"/>
    <cellStyle name="60% - 강조색4 2 3 14" xfId="9176" xr:uid="{00000000-0005-0000-0000-000005460000}"/>
    <cellStyle name="60% - 강조색4 2 3 15" xfId="9177" xr:uid="{00000000-0005-0000-0000-000006460000}"/>
    <cellStyle name="60% - 강조색4 2 3 16" xfId="9178" xr:uid="{00000000-0005-0000-0000-000007460000}"/>
    <cellStyle name="60% - 강조색4 2 3 17" xfId="9179" xr:uid="{00000000-0005-0000-0000-000008460000}"/>
    <cellStyle name="60% - 강조색4 2 3 18" xfId="9180" xr:uid="{00000000-0005-0000-0000-000009460000}"/>
    <cellStyle name="60% - 강조색4 2 3 19" xfId="9181" xr:uid="{00000000-0005-0000-0000-00000A460000}"/>
    <cellStyle name="60% - 강조색4 2 3 2" xfId="9182" xr:uid="{00000000-0005-0000-0000-00000B460000}"/>
    <cellStyle name="60% - 강조색4 2 3 20" xfId="9183" xr:uid="{00000000-0005-0000-0000-00000C460000}"/>
    <cellStyle name="60% - 강조색4 2 3 21" xfId="9184" xr:uid="{00000000-0005-0000-0000-00000D460000}"/>
    <cellStyle name="60% - 강조색4 2 3 3" xfId="9185" xr:uid="{00000000-0005-0000-0000-00000E460000}"/>
    <cellStyle name="60% - 강조색4 2 3 4" xfId="9186" xr:uid="{00000000-0005-0000-0000-00000F460000}"/>
    <cellStyle name="60% - 강조색4 2 3 5" xfId="9187" xr:uid="{00000000-0005-0000-0000-000010460000}"/>
    <cellStyle name="60% - 강조색4 2 3 6" xfId="9188" xr:uid="{00000000-0005-0000-0000-000011460000}"/>
    <cellStyle name="60% - 강조색4 2 3 7" xfId="9189" xr:uid="{00000000-0005-0000-0000-000012460000}"/>
    <cellStyle name="60% - 강조색4 2 3 8" xfId="9190" xr:uid="{00000000-0005-0000-0000-000013460000}"/>
    <cellStyle name="60% - 강조색4 2 3 9" xfId="9191" xr:uid="{00000000-0005-0000-0000-000014460000}"/>
    <cellStyle name="60% - 강조색4 2 30" xfId="9192" xr:uid="{00000000-0005-0000-0000-000015460000}"/>
    <cellStyle name="60% - 강조색4 2 31" xfId="9193" xr:uid="{00000000-0005-0000-0000-000016460000}"/>
    <cellStyle name="60% - 강조색4 2 32" xfId="19851" xr:uid="{00000000-0005-0000-0000-000017460000}"/>
    <cellStyle name="60% - 강조색4 2 4" xfId="9194" xr:uid="{00000000-0005-0000-0000-000018460000}"/>
    <cellStyle name="60% - 강조색4 2 4 10" xfId="9195" xr:uid="{00000000-0005-0000-0000-000019460000}"/>
    <cellStyle name="60% - 강조색4 2 4 11" xfId="9196" xr:uid="{00000000-0005-0000-0000-00001A460000}"/>
    <cellStyle name="60% - 강조색4 2 4 12" xfId="9197" xr:uid="{00000000-0005-0000-0000-00001B460000}"/>
    <cellStyle name="60% - 강조색4 2 4 13" xfId="9198" xr:uid="{00000000-0005-0000-0000-00001C460000}"/>
    <cellStyle name="60% - 강조색4 2 4 14" xfId="9199" xr:uid="{00000000-0005-0000-0000-00001D460000}"/>
    <cellStyle name="60% - 강조색4 2 4 15" xfId="9200" xr:uid="{00000000-0005-0000-0000-00001E460000}"/>
    <cellStyle name="60% - 강조색4 2 4 16" xfId="9201" xr:uid="{00000000-0005-0000-0000-00001F460000}"/>
    <cellStyle name="60% - 강조색4 2 4 17" xfId="9202" xr:uid="{00000000-0005-0000-0000-000020460000}"/>
    <cellStyle name="60% - 강조색4 2 4 18" xfId="9203" xr:uid="{00000000-0005-0000-0000-000021460000}"/>
    <cellStyle name="60% - 강조색4 2 4 19" xfId="9204" xr:uid="{00000000-0005-0000-0000-000022460000}"/>
    <cellStyle name="60% - 강조색4 2 4 2" xfId="9205" xr:uid="{00000000-0005-0000-0000-000023460000}"/>
    <cellStyle name="60% - 강조색4 2 4 20" xfId="9206" xr:uid="{00000000-0005-0000-0000-000024460000}"/>
    <cellStyle name="60% - 강조색4 2 4 3" xfId="9207" xr:uid="{00000000-0005-0000-0000-000025460000}"/>
    <cellStyle name="60% - 강조색4 2 4 4" xfId="9208" xr:uid="{00000000-0005-0000-0000-000026460000}"/>
    <cellStyle name="60% - 강조색4 2 4 5" xfId="9209" xr:uid="{00000000-0005-0000-0000-000027460000}"/>
    <cellStyle name="60% - 강조색4 2 4 6" xfId="9210" xr:uid="{00000000-0005-0000-0000-000028460000}"/>
    <cellStyle name="60% - 강조색4 2 4 7" xfId="9211" xr:uid="{00000000-0005-0000-0000-000029460000}"/>
    <cellStyle name="60% - 강조색4 2 4 8" xfId="9212" xr:uid="{00000000-0005-0000-0000-00002A460000}"/>
    <cellStyle name="60% - 강조색4 2 4 9" xfId="9213" xr:uid="{00000000-0005-0000-0000-00002B460000}"/>
    <cellStyle name="60% - 강조색4 2 5" xfId="9214" xr:uid="{00000000-0005-0000-0000-00002C460000}"/>
    <cellStyle name="60% - 강조색4 2 6" xfId="9215" xr:uid="{00000000-0005-0000-0000-00002D460000}"/>
    <cellStyle name="60% - 강조색4 2 7" xfId="9216" xr:uid="{00000000-0005-0000-0000-00002E460000}"/>
    <cellStyle name="60% - 강조색4 2 7 2" xfId="9217" xr:uid="{00000000-0005-0000-0000-00002F460000}"/>
    <cellStyle name="60% - 강조색4 2 8" xfId="9218" xr:uid="{00000000-0005-0000-0000-000030460000}"/>
    <cellStyle name="60% - 강조색4 2 9" xfId="9219" xr:uid="{00000000-0005-0000-0000-000031460000}"/>
    <cellStyle name="60% - 강조색4 3" xfId="9220" xr:uid="{00000000-0005-0000-0000-000032460000}"/>
    <cellStyle name="60% - 강조색4 3 10" xfId="9221" xr:uid="{00000000-0005-0000-0000-000033460000}"/>
    <cellStyle name="60% - 강조색4 3 11" xfId="9222" xr:uid="{00000000-0005-0000-0000-000034460000}"/>
    <cellStyle name="60% - 강조색4 3 12" xfId="9223" xr:uid="{00000000-0005-0000-0000-000035460000}"/>
    <cellStyle name="60% - 강조색4 3 13" xfId="9224" xr:uid="{00000000-0005-0000-0000-000036460000}"/>
    <cellStyle name="60% - 강조색4 3 14" xfId="9225" xr:uid="{00000000-0005-0000-0000-000037460000}"/>
    <cellStyle name="60% - 강조색4 3 15" xfId="9226" xr:uid="{00000000-0005-0000-0000-000038460000}"/>
    <cellStyle name="60% - 강조색4 3 16" xfId="9227" xr:uid="{00000000-0005-0000-0000-000039460000}"/>
    <cellStyle name="60% - 강조색4 3 17" xfId="9228" xr:uid="{00000000-0005-0000-0000-00003A460000}"/>
    <cellStyle name="60% - 강조색4 3 18" xfId="9229" xr:uid="{00000000-0005-0000-0000-00003B460000}"/>
    <cellStyle name="60% - 강조색4 3 19" xfId="9230" xr:uid="{00000000-0005-0000-0000-00003C460000}"/>
    <cellStyle name="60% - 강조색4 3 2" xfId="9231" xr:uid="{00000000-0005-0000-0000-00003D460000}"/>
    <cellStyle name="60% - 강조색4 3 2 10" xfId="9232" xr:uid="{00000000-0005-0000-0000-00003E460000}"/>
    <cellStyle name="60% - 강조색4 3 2 11" xfId="9233" xr:uid="{00000000-0005-0000-0000-00003F460000}"/>
    <cellStyle name="60% - 강조색4 3 2 12" xfId="9234" xr:uid="{00000000-0005-0000-0000-000040460000}"/>
    <cellStyle name="60% - 강조색4 3 2 13" xfId="9235" xr:uid="{00000000-0005-0000-0000-000041460000}"/>
    <cellStyle name="60% - 강조색4 3 2 14" xfId="9236" xr:uid="{00000000-0005-0000-0000-000042460000}"/>
    <cellStyle name="60% - 강조색4 3 2 15" xfId="9237" xr:uid="{00000000-0005-0000-0000-000043460000}"/>
    <cellStyle name="60% - 강조색4 3 2 16" xfId="9238" xr:uid="{00000000-0005-0000-0000-000044460000}"/>
    <cellStyle name="60% - 강조색4 3 2 17" xfId="9239" xr:uid="{00000000-0005-0000-0000-000045460000}"/>
    <cellStyle name="60% - 강조색4 3 2 18" xfId="9240" xr:uid="{00000000-0005-0000-0000-000046460000}"/>
    <cellStyle name="60% - 강조색4 3 2 19" xfId="9241" xr:uid="{00000000-0005-0000-0000-000047460000}"/>
    <cellStyle name="60% - 강조색4 3 2 2" xfId="9242" xr:uid="{00000000-0005-0000-0000-000048460000}"/>
    <cellStyle name="60% - 강조색4 3 2 20" xfId="9243" xr:uid="{00000000-0005-0000-0000-000049460000}"/>
    <cellStyle name="60% - 강조색4 3 2 21" xfId="9244" xr:uid="{00000000-0005-0000-0000-00004A460000}"/>
    <cellStyle name="60% - 강조색4 3 2 3" xfId="9245" xr:uid="{00000000-0005-0000-0000-00004B460000}"/>
    <cellStyle name="60% - 강조색4 3 2 4" xfId="9246" xr:uid="{00000000-0005-0000-0000-00004C460000}"/>
    <cellStyle name="60% - 강조색4 3 2 5" xfId="9247" xr:uid="{00000000-0005-0000-0000-00004D460000}"/>
    <cellStyle name="60% - 강조색4 3 2 6" xfId="9248" xr:uid="{00000000-0005-0000-0000-00004E460000}"/>
    <cellStyle name="60% - 강조색4 3 2 7" xfId="9249" xr:uid="{00000000-0005-0000-0000-00004F460000}"/>
    <cellStyle name="60% - 강조색4 3 2 8" xfId="9250" xr:uid="{00000000-0005-0000-0000-000050460000}"/>
    <cellStyle name="60% - 강조색4 3 2 9" xfId="9251" xr:uid="{00000000-0005-0000-0000-000051460000}"/>
    <cellStyle name="60% - 강조색4 3 20" xfId="9252" xr:uid="{00000000-0005-0000-0000-000052460000}"/>
    <cellStyle name="60% - 강조색4 3 21" xfId="9253" xr:uid="{00000000-0005-0000-0000-000053460000}"/>
    <cellStyle name="60% - 강조색4 3 22" xfId="9254" xr:uid="{00000000-0005-0000-0000-000054460000}"/>
    <cellStyle name="60% - 강조색4 3 23" xfId="9255" xr:uid="{00000000-0005-0000-0000-000055460000}"/>
    <cellStyle name="60% - 강조색4 3 24" xfId="9256" xr:uid="{00000000-0005-0000-0000-000056460000}"/>
    <cellStyle name="60% - 강조색4 3 25" xfId="9257" xr:uid="{00000000-0005-0000-0000-000057460000}"/>
    <cellStyle name="60% - 강조색4 3 26" xfId="9258" xr:uid="{00000000-0005-0000-0000-000058460000}"/>
    <cellStyle name="60% - 강조색4 3 27" xfId="9259" xr:uid="{00000000-0005-0000-0000-000059460000}"/>
    <cellStyle name="60% - 강조색4 3 28" xfId="9260" xr:uid="{00000000-0005-0000-0000-00005A460000}"/>
    <cellStyle name="60% - 강조색4 3 29" xfId="9261" xr:uid="{00000000-0005-0000-0000-00005B460000}"/>
    <cellStyle name="60% - 강조색4 3 3" xfId="9262" xr:uid="{00000000-0005-0000-0000-00005C460000}"/>
    <cellStyle name="60% - 강조색4 3 3 10" xfId="9263" xr:uid="{00000000-0005-0000-0000-00005D460000}"/>
    <cellStyle name="60% - 강조색4 3 3 11" xfId="9264" xr:uid="{00000000-0005-0000-0000-00005E460000}"/>
    <cellStyle name="60% - 강조색4 3 3 12" xfId="9265" xr:uid="{00000000-0005-0000-0000-00005F460000}"/>
    <cellStyle name="60% - 강조색4 3 3 13" xfId="9266" xr:uid="{00000000-0005-0000-0000-000060460000}"/>
    <cellStyle name="60% - 강조색4 3 3 14" xfId="9267" xr:uid="{00000000-0005-0000-0000-000061460000}"/>
    <cellStyle name="60% - 강조색4 3 3 15" xfId="9268" xr:uid="{00000000-0005-0000-0000-000062460000}"/>
    <cellStyle name="60% - 강조색4 3 3 16" xfId="9269" xr:uid="{00000000-0005-0000-0000-000063460000}"/>
    <cellStyle name="60% - 강조색4 3 3 17" xfId="9270" xr:uid="{00000000-0005-0000-0000-000064460000}"/>
    <cellStyle name="60% - 강조색4 3 3 18" xfId="9271" xr:uid="{00000000-0005-0000-0000-000065460000}"/>
    <cellStyle name="60% - 강조색4 3 3 19" xfId="9272" xr:uid="{00000000-0005-0000-0000-000066460000}"/>
    <cellStyle name="60% - 강조색4 3 3 2" xfId="9273" xr:uid="{00000000-0005-0000-0000-000067460000}"/>
    <cellStyle name="60% - 강조색4 3 3 20" xfId="9274" xr:uid="{00000000-0005-0000-0000-000068460000}"/>
    <cellStyle name="60% - 강조색4 3 3 21" xfId="9275" xr:uid="{00000000-0005-0000-0000-000069460000}"/>
    <cellStyle name="60% - 강조색4 3 3 3" xfId="9276" xr:uid="{00000000-0005-0000-0000-00006A460000}"/>
    <cellStyle name="60% - 강조색4 3 3 4" xfId="9277" xr:uid="{00000000-0005-0000-0000-00006B460000}"/>
    <cellStyle name="60% - 강조색4 3 3 5" xfId="9278" xr:uid="{00000000-0005-0000-0000-00006C460000}"/>
    <cellStyle name="60% - 강조색4 3 3 6" xfId="9279" xr:uid="{00000000-0005-0000-0000-00006D460000}"/>
    <cellStyle name="60% - 강조색4 3 3 7" xfId="9280" xr:uid="{00000000-0005-0000-0000-00006E460000}"/>
    <cellStyle name="60% - 강조색4 3 3 8" xfId="9281" xr:uid="{00000000-0005-0000-0000-00006F460000}"/>
    <cellStyle name="60% - 강조색4 3 3 9" xfId="9282" xr:uid="{00000000-0005-0000-0000-000070460000}"/>
    <cellStyle name="60% - 강조색4 3 30" xfId="9283" xr:uid="{00000000-0005-0000-0000-000071460000}"/>
    <cellStyle name="60% - 강조색4 3 31" xfId="9284" xr:uid="{00000000-0005-0000-0000-000072460000}"/>
    <cellStyle name="60% - 강조색4 3 32" xfId="9285" xr:uid="{00000000-0005-0000-0000-000073460000}"/>
    <cellStyle name="60% - 강조색4 3 4" xfId="9286" xr:uid="{00000000-0005-0000-0000-000074460000}"/>
    <cellStyle name="60% - 강조색4 3 4 10" xfId="9287" xr:uid="{00000000-0005-0000-0000-000075460000}"/>
    <cellStyle name="60% - 강조색4 3 4 11" xfId="9288" xr:uid="{00000000-0005-0000-0000-000076460000}"/>
    <cellStyle name="60% - 강조색4 3 4 12" xfId="9289" xr:uid="{00000000-0005-0000-0000-000077460000}"/>
    <cellStyle name="60% - 강조색4 3 4 13" xfId="9290" xr:uid="{00000000-0005-0000-0000-000078460000}"/>
    <cellStyle name="60% - 강조색4 3 4 14" xfId="9291" xr:uid="{00000000-0005-0000-0000-000079460000}"/>
    <cellStyle name="60% - 강조색4 3 4 15" xfId="9292" xr:uid="{00000000-0005-0000-0000-00007A460000}"/>
    <cellStyle name="60% - 강조색4 3 4 16" xfId="9293" xr:uid="{00000000-0005-0000-0000-00007B460000}"/>
    <cellStyle name="60% - 강조색4 3 4 17" xfId="9294" xr:uid="{00000000-0005-0000-0000-00007C460000}"/>
    <cellStyle name="60% - 강조색4 3 4 18" xfId="9295" xr:uid="{00000000-0005-0000-0000-00007D460000}"/>
    <cellStyle name="60% - 강조색4 3 4 19" xfId="9296" xr:uid="{00000000-0005-0000-0000-00007E460000}"/>
    <cellStyle name="60% - 강조색4 3 4 2" xfId="9297" xr:uid="{00000000-0005-0000-0000-00007F460000}"/>
    <cellStyle name="60% - 강조색4 3 4 20" xfId="9298" xr:uid="{00000000-0005-0000-0000-000080460000}"/>
    <cellStyle name="60% - 강조색4 3 4 3" xfId="9299" xr:uid="{00000000-0005-0000-0000-000081460000}"/>
    <cellStyle name="60% - 강조색4 3 4 4" xfId="9300" xr:uid="{00000000-0005-0000-0000-000082460000}"/>
    <cellStyle name="60% - 강조색4 3 4 5" xfId="9301" xr:uid="{00000000-0005-0000-0000-000083460000}"/>
    <cellStyle name="60% - 강조색4 3 4 6" xfId="9302" xr:uid="{00000000-0005-0000-0000-000084460000}"/>
    <cellStyle name="60% - 강조색4 3 4 7" xfId="9303" xr:uid="{00000000-0005-0000-0000-000085460000}"/>
    <cellStyle name="60% - 강조색4 3 4 8" xfId="9304" xr:uid="{00000000-0005-0000-0000-000086460000}"/>
    <cellStyle name="60% - 강조색4 3 4 9" xfId="9305" xr:uid="{00000000-0005-0000-0000-000087460000}"/>
    <cellStyle name="60% - 강조색4 3 5" xfId="9306" xr:uid="{00000000-0005-0000-0000-000088460000}"/>
    <cellStyle name="60% - 강조색4 3 6" xfId="9307" xr:uid="{00000000-0005-0000-0000-000089460000}"/>
    <cellStyle name="60% - 강조색4 3 7" xfId="9308" xr:uid="{00000000-0005-0000-0000-00008A460000}"/>
    <cellStyle name="60% - 강조색4 3 8" xfId="9309" xr:uid="{00000000-0005-0000-0000-00008B460000}"/>
    <cellStyle name="60% - 강조색4 3 9" xfId="9310" xr:uid="{00000000-0005-0000-0000-00008C460000}"/>
    <cellStyle name="60% - 강조색4 4" xfId="9311" xr:uid="{00000000-0005-0000-0000-00008D460000}"/>
    <cellStyle name="60% - 강조색4 4 10" xfId="9312" xr:uid="{00000000-0005-0000-0000-00008E460000}"/>
    <cellStyle name="60% - 강조색4 4 2" xfId="9313" xr:uid="{00000000-0005-0000-0000-00008F460000}"/>
    <cellStyle name="60% - 강조색4 4 2 2" xfId="9314" xr:uid="{00000000-0005-0000-0000-000090460000}"/>
    <cellStyle name="60% - 강조색4 4 3" xfId="9315" xr:uid="{00000000-0005-0000-0000-000091460000}"/>
    <cellStyle name="60% - 강조색4 4 4" xfId="9316" xr:uid="{00000000-0005-0000-0000-000092460000}"/>
    <cellStyle name="60% - 강조색4 4 5" xfId="9317" xr:uid="{00000000-0005-0000-0000-000093460000}"/>
    <cellStyle name="60% - 강조색4 4 6" xfId="9318" xr:uid="{00000000-0005-0000-0000-000094460000}"/>
    <cellStyle name="60% - 강조색4 4 7" xfId="9319" xr:uid="{00000000-0005-0000-0000-000095460000}"/>
    <cellStyle name="60% - 강조색4 4 8" xfId="9320" xr:uid="{00000000-0005-0000-0000-000096460000}"/>
    <cellStyle name="60% - 강조색4 4 9" xfId="9321" xr:uid="{00000000-0005-0000-0000-000097460000}"/>
    <cellStyle name="60% - 강조색4 5" xfId="9322" xr:uid="{00000000-0005-0000-0000-000098460000}"/>
    <cellStyle name="60% - 강조색4 5 2" xfId="9323" xr:uid="{00000000-0005-0000-0000-000099460000}"/>
    <cellStyle name="60% - 강조색4 5 3" xfId="9324" xr:uid="{00000000-0005-0000-0000-00009A460000}"/>
    <cellStyle name="60% - 강조색4 5 4" xfId="9325" xr:uid="{00000000-0005-0000-0000-00009B460000}"/>
    <cellStyle name="60% - 강조색4 6" xfId="9326" xr:uid="{00000000-0005-0000-0000-00009C460000}"/>
    <cellStyle name="60% - 강조색4 6 2" xfId="9327" xr:uid="{00000000-0005-0000-0000-00009D460000}"/>
    <cellStyle name="60% - 강조색4 6 3" xfId="9328" xr:uid="{00000000-0005-0000-0000-00009E460000}"/>
    <cellStyle name="60% - 강조색4 7" xfId="9329" xr:uid="{00000000-0005-0000-0000-00009F460000}"/>
    <cellStyle name="60% - 강조색4 7 2" xfId="9330" xr:uid="{00000000-0005-0000-0000-0000A0460000}"/>
    <cellStyle name="60% - 강조색4 7 3" xfId="9331" xr:uid="{00000000-0005-0000-0000-0000A1460000}"/>
    <cellStyle name="60% - 강조색4 8" xfId="9332" xr:uid="{00000000-0005-0000-0000-0000A2460000}"/>
    <cellStyle name="60% - 강조색4 8 2" xfId="9333" xr:uid="{00000000-0005-0000-0000-0000A3460000}"/>
    <cellStyle name="60% - 강조색4 8 3" xfId="9334" xr:uid="{00000000-0005-0000-0000-0000A4460000}"/>
    <cellStyle name="60% - 강조색4 9" xfId="9335" xr:uid="{00000000-0005-0000-0000-0000A5460000}"/>
    <cellStyle name="60% - 강조색5" xfId="36" builtinId="48" customBuiltin="1"/>
    <cellStyle name="60% - 강조색5 10" xfId="9336" xr:uid="{00000000-0005-0000-0000-0000A7460000}"/>
    <cellStyle name="60% - 강조색5 11" xfId="9337" xr:uid="{00000000-0005-0000-0000-0000A8460000}"/>
    <cellStyle name="60% - 강조색5 12" xfId="9338" xr:uid="{00000000-0005-0000-0000-0000A9460000}"/>
    <cellStyle name="60% - 강조색5 13" xfId="9339" xr:uid="{00000000-0005-0000-0000-0000AA460000}"/>
    <cellStyle name="60% - 강조색5 13 2" xfId="9340" xr:uid="{00000000-0005-0000-0000-0000AB460000}"/>
    <cellStyle name="60% - 강조색5 14" xfId="9341" xr:uid="{00000000-0005-0000-0000-0000AC460000}"/>
    <cellStyle name="60% - 강조색5 2" xfId="9342" xr:uid="{00000000-0005-0000-0000-0000AD460000}"/>
    <cellStyle name="60% - 강조색5 2 10" xfId="9343" xr:uid="{00000000-0005-0000-0000-0000AE460000}"/>
    <cellStyle name="60% - 강조색5 2 11" xfId="9344" xr:uid="{00000000-0005-0000-0000-0000AF460000}"/>
    <cellStyle name="60% - 강조색5 2 12" xfId="9345" xr:uid="{00000000-0005-0000-0000-0000B0460000}"/>
    <cellStyle name="60% - 강조색5 2 13" xfId="9346" xr:uid="{00000000-0005-0000-0000-0000B1460000}"/>
    <cellStyle name="60% - 강조색5 2 14" xfId="9347" xr:uid="{00000000-0005-0000-0000-0000B2460000}"/>
    <cellStyle name="60% - 강조색5 2 15" xfId="9348" xr:uid="{00000000-0005-0000-0000-0000B3460000}"/>
    <cellStyle name="60% - 강조색5 2 16" xfId="9349" xr:uid="{00000000-0005-0000-0000-0000B4460000}"/>
    <cellStyle name="60% - 강조색5 2 17" xfId="9350" xr:uid="{00000000-0005-0000-0000-0000B5460000}"/>
    <cellStyle name="60% - 강조색5 2 18" xfId="9351" xr:uid="{00000000-0005-0000-0000-0000B6460000}"/>
    <cellStyle name="60% - 강조색5 2 19" xfId="9352" xr:uid="{00000000-0005-0000-0000-0000B7460000}"/>
    <cellStyle name="60% - 강조색5 2 2" xfId="9353" xr:uid="{00000000-0005-0000-0000-0000B8460000}"/>
    <cellStyle name="60% - 강조색5 2 2 10" xfId="9354" xr:uid="{00000000-0005-0000-0000-0000B9460000}"/>
    <cellStyle name="60% - 강조색5 2 2 11" xfId="9355" xr:uid="{00000000-0005-0000-0000-0000BA460000}"/>
    <cellStyle name="60% - 강조색5 2 2 12" xfId="9356" xr:uid="{00000000-0005-0000-0000-0000BB460000}"/>
    <cellStyle name="60% - 강조색5 2 2 13" xfId="9357" xr:uid="{00000000-0005-0000-0000-0000BC460000}"/>
    <cellStyle name="60% - 강조색5 2 2 14" xfId="9358" xr:uid="{00000000-0005-0000-0000-0000BD460000}"/>
    <cellStyle name="60% - 강조색5 2 2 15" xfId="9359" xr:uid="{00000000-0005-0000-0000-0000BE460000}"/>
    <cellStyle name="60% - 강조색5 2 2 16" xfId="9360" xr:uid="{00000000-0005-0000-0000-0000BF460000}"/>
    <cellStyle name="60% - 강조색5 2 2 17" xfId="9361" xr:uid="{00000000-0005-0000-0000-0000C0460000}"/>
    <cellStyle name="60% - 강조색5 2 2 18" xfId="9362" xr:uid="{00000000-0005-0000-0000-0000C1460000}"/>
    <cellStyle name="60% - 강조색5 2 2 19" xfId="9363" xr:uid="{00000000-0005-0000-0000-0000C2460000}"/>
    <cellStyle name="60% - 강조색5 2 2 2" xfId="9364" xr:uid="{00000000-0005-0000-0000-0000C3460000}"/>
    <cellStyle name="60% - 강조색5 2 2 20" xfId="9365" xr:uid="{00000000-0005-0000-0000-0000C4460000}"/>
    <cellStyle name="60% - 강조색5 2 2 21" xfId="9366" xr:uid="{00000000-0005-0000-0000-0000C5460000}"/>
    <cellStyle name="60% - 강조색5 2 2 22" xfId="9367" xr:uid="{00000000-0005-0000-0000-0000C6460000}"/>
    <cellStyle name="60% - 강조색5 2 2 3" xfId="9368" xr:uid="{00000000-0005-0000-0000-0000C7460000}"/>
    <cellStyle name="60% - 강조색5 2 2 4" xfId="9369" xr:uid="{00000000-0005-0000-0000-0000C8460000}"/>
    <cellStyle name="60% - 강조색5 2 2 5" xfId="9370" xr:uid="{00000000-0005-0000-0000-0000C9460000}"/>
    <cellStyle name="60% - 강조색5 2 2 6" xfId="9371" xr:uid="{00000000-0005-0000-0000-0000CA460000}"/>
    <cellStyle name="60% - 강조색5 2 2 7" xfId="9372" xr:uid="{00000000-0005-0000-0000-0000CB460000}"/>
    <cellStyle name="60% - 강조색5 2 2 8" xfId="9373" xr:uid="{00000000-0005-0000-0000-0000CC460000}"/>
    <cellStyle name="60% - 강조색5 2 2 9" xfId="9374" xr:uid="{00000000-0005-0000-0000-0000CD460000}"/>
    <cellStyle name="60% - 강조색5 2 20" xfId="9375" xr:uid="{00000000-0005-0000-0000-0000CE460000}"/>
    <cellStyle name="60% - 강조색5 2 21" xfId="9376" xr:uid="{00000000-0005-0000-0000-0000CF460000}"/>
    <cellStyle name="60% - 강조색5 2 22" xfId="9377" xr:uid="{00000000-0005-0000-0000-0000D0460000}"/>
    <cellStyle name="60% - 강조색5 2 23" xfId="9378" xr:uid="{00000000-0005-0000-0000-0000D1460000}"/>
    <cellStyle name="60% - 강조색5 2 24" xfId="9379" xr:uid="{00000000-0005-0000-0000-0000D2460000}"/>
    <cellStyle name="60% - 강조색5 2 25" xfId="9380" xr:uid="{00000000-0005-0000-0000-0000D3460000}"/>
    <cellStyle name="60% - 강조색5 2 26" xfId="9381" xr:uid="{00000000-0005-0000-0000-0000D4460000}"/>
    <cellStyle name="60% - 강조색5 2 27" xfId="9382" xr:uid="{00000000-0005-0000-0000-0000D5460000}"/>
    <cellStyle name="60% - 강조색5 2 28" xfId="9383" xr:uid="{00000000-0005-0000-0000-0000D6460000}"/>
    <cellStyle name="60% - 강조색5 2 29" xfId="9384" xr:uid="{00000000-0005-0000-0000-0000D7460000}"/>
    <cellStyle name="60% - 강조색5 2 3" xfId="9385" xr:uid="{00000000-0005-0000-0000-0000D8460000}"/>
    <cellStyle name="60% - 강조색5 2 3 10" xfId="9386" xr:uid="{00000000-0005-0000-0000-0000D9460000}"/>
    <cellStyle name="60% - 강조색5 2 3 11" xfId="9387" xr:uid="{00000000-0005-0000-0000-0000DA460000}"/>
    <cellStyle name="60% - 강조색5 2 3 12" xfId="9388" xr:uid="{00000000-0005-0000-0000-0000DB460000}"/>
    <cellStyle name="60% - 강조색5 2 3 13" xfId="9389" xr:uid="{00000000-0005-0000-0000-0000DC460000}"/>
    <cellStyle name="60% - 강조색5 2 3 14" xfId="9390" xr:uid="{00000000-0005-0000-0000-0000DD460000}"/>
    <cellStyle name="60% - 강조색5 2 3 15" xfId="9391" xr:uid="{00000000-0005-0000-0000-0000DE460000}"/>
    <cellStyle name="60% - 강조색5 2 3 16" xfId="9392" xr:uid="{00000000-0005-0000-0000-0000DF460000}"/>
    <cellStyle name="60% - 강조색5 2 3 17" xfId="9393" xr:uid="{00000000-0005-0000-0000-0000E0460000}"/>
    <cellStyle name="60% - 강조색5 2 3 18" xfId="9394" xr:uid="{00000000-0005-0000-0000-0000E1460000}"/>
    <cellStyle name="60% - 강조색5 2 3 19" xfId="9395" xr:uid="{00000000-0005-0000-0000-0000E2460000}"/>
    <cellStyle name="60% - 강조색5 2 3 2" xfId="9396" xr:uid="{00000000-0005-0000-0000-0000E3460000}"/>
    <cellStyle name="60% - 강조색5 2 3 20" xfId="9397" xr:uid="{00000000-0005-0000-0000-0000E4460000}"/>
    <cellStyle name="60% - 강조색5 2 3 21" xfId="9398" xr:uid="{00000000-0005-0000-0000-0000E5460000}"/>
    <cellStyle name="60% - 강조색5 2 3 3" xfId="9399" xr:uid="{00000000-0005-0000-0000-0000E6460000}"/>
    <cellStyle name="60% - 강조색5 2 3 4" xfId="9400" xr:uid="{00000000-0005-0000-0000-0000E7460000}"/>
    <cellStyle name="60% - 강조색5 2 3 5" xfId="9401" xr:uid="{00000000-0005-0000-0000-0000E8460000}"/>
    <cellStyle name="60% - 강조색5 2 3 6" xfId="9402" xr:uid="{00000000-0005-0000-0000-0000E9460000}"/>
    <cellStyle name="60% - 강조색5 2 3 7" xfId="9403" xr:uid="{00000000-0005-0000-0000-0000EA460000}"/>
    <cellStyle name="60% - 강조색5 2 3 8" xfId="9404" xr:uid="{00000000-0005-0000-0000-0000EB460000}"/>
    <cellStyle name="60% - 강조색5 2 3 9" xfId="9405" xr:uid="{00000000-0005-0000-0000-0000EC460000}"/>
    <cellStyle name="60% - 강조색5 2 30" xfId="9406" xr:uid="{00000000-0005-0000-0000-0000ED460000}"/>
    <cellStyle name="60% - 강조색5 2 31" xfId="19855" xr:uid="{00000000-0005-0000-0000-0000EE460000}"/>
    <cellStyle name="60% - 강조색5 2 4" xfId="9407" xr:uid="{00000000-0005-0000-0000-0000EF460000}"/>
    <cellStyle name="60% - 강조색5 2 4 10" xfId="9408" xr:uid="{00000000-0005-0000-0000-0000F0460000}"/>
    <cellStyle name="60% - 강조색5 2 4 11" xfId="9409" xr:uid="{00000000-0005-0000-0000-0000F1460000}"/>
    <cellStyle name="60% - 강조색5 2 4 12" xfId="9410" xr:uid="{00000000-0005-0000-0000-0000F2460000}"/>
    <cellStyle name="60% - 강조색5 2 4 13" xfId="9411" xr:uid="{00000000-0005-0000-0000-0000F3460000}"/>
    <cellStyle name="60% - 강조색5 2 4 14" xfId="9412" xr:uid="{00000000-0005-0000-0000-0000F4460000}"/>
    <cellStyle name="60% - 강조색5 2 4 15" xfId="9413" xr:uid="{00000000-0005-0000-0000-0000F5460000}"/>
    <cellStyle name="60% - 강조색5 2 4 16" xfId="9414" xr:uid="{00000000-0005-0000-0000-0000F6460000}"/>
    <cellStyle name="60% - 강조색5 2 4 17" xfId="9415" xr:uid="{00000000-0005-0000-0000-0000F7460000}"/>
    <cellStyle name="60% - 강조색5 2 4 18" xfId="9416" xr:uid="{00000000-0005-0000-0000-0000F8460000}"/>
    <cellStyle name="60% - 강조색5 2 4 19" xfId="9417" xr:uid="{00000000-0005-0000-0000-0000F9460000}"/>
    <cellStyle name="60% - 강조색5 2 4 2" xfId="9418" xr:uid="{00000000-0005-0000-0000-0000FA460000}"/>
    <cellStyle name="60% - 강조색5 2 4 20" xfId="9419" xr:uid="{00000000-0005-0000-0000-0000FB460000}"/>
    <cellStyle name="60% - 강조색5 2 4 3" xfId="9420" xr:uid="{00000000-0005-0000-0000-0000FC460000}"/>
    <cellStyle name="60% - 강조색5 2 4 4" xfId="9421" xr:uid="{00000000-0005-0000-0000-0000FD460000}"/>
    <cellStyle name="60% - 강조색5 2 4 5" xfId="9422" xr:uid="{00000000-0005-0000-0000-0000FE460000}"/>
    <cellStyle name="60% - 강조색5 2 4 6" xfId="9423" xr:uid="{00000000-0005-0000-0000-0000FF460000}"/>
    <cellStyle name="60% - 강조색5 2 4 7" xfId="9424" xr:uid="{00000000-0005-0000-0000-000000470000}"/>
    <cellStyle name="60% - 강조색5 2 4 8" xfId="9425" xr:uid="{00000000-0005-0000-0000-000001470000}"/>
    <cellStyle name="60% - 강조색5 2 4 9" xfId="9426" xr:uid="{00000000-0005-0000-0000-000002470000}"/>
    <cellStyle name="60% - 강조색5 2 5" xfId="9427" xr:uid="{00000000-0005-0000-0000-000003470000}"/>
    <cellStyle name="60% - 강조색5 2 6" xfId="9428" xr:uid="{00000000-0005-0000-0000-000004470000}"/>
    <cellStyle name="60% - 강조색5 2 7" xfId="9429" xr:uid="{00000000-0005-0000-0000-000005470000}"/>
    <cellStyle name="60% - 강조색5 2 7 2" xfId="9430" xr:uid="{00000000-0005-0000-0000-000006470000}"/>
    <cellStyle name="60% - 강조색5 2 8" xfId="9431" xr:uid="{00000000-0005-0000-0000-000007470000}"/>
    <cellStyle name="60% - 강조색5 2 9" xfId="9432" xr:uid="{00000000-0005-0000-0000-000008470000}"/>
    <cellStyle name="60% - 강조색5 3" xfId="9433" xr:uid="{00000000-0005-0000-0000-000009470000}"/>
    <cellStyle name="60% - 강조색5 3 10" xfId="9434" xr:uid="{00000000-0005-0000-0000-00000A470000}"/>
    <cellStyle name="60% - 강조색5 3 11" xfId="9435" xr:uid="{00000000-0005-0000-0000-00000B470000}"/>
    <cellStyle name="60% - 강조색5 3 12" xfId="9436" xr:uid="{00000000-0005-0000-0000-00000C470000}"/>
    <cellStyle name="60% - 강조색5 3 13" xfId="9437" xr:uid="{00000000-0005-0000-0000-00000D470000}"/>
    <cellStyle name="60% - 강조색5 3 14" xfId="9438" xr:uid="{00000000-0005-0000-0000-00000E470000}"/>
    <cellStyle name="60% - 강조색5 3 15" xfId="9439" xr:uid="{00000000-0005-0000-0000-00000F470000}"/>
    <cellStyle name="60% - 강조색5 3 16" xfId="9440" xr:uid="{00000000-0005-0000-0000-000010470000}"/>
    <cellStyle name="60% - 강조색5 3 17" xfId="9441" xr:uid="{00000000-0005-0000-0000-000011470000}"/>
    <cellStyle name="60% - 강조색5 3 18" xfId="9442" xr:uid="{00000000-0005-0000-0000-000012470000}"/>
    <cellStyle name="60% - 강조색5 3 19" xfId="9443" xr:uid="{00000000-0005-0000-0000-000013470000}"/>
    <cellStyle name="60% - 강조색5 3 2" xfId="9444" xr:uid="{00000000-0005-0000-0000-000014470000}"/>
    <cellStyle name="60% - 강조색5 3 2 10" xfId="9445" xr:uid="{00000000-0005-0000-0000-000015470000}"/>
    <cellStyle name="60% - 강조색5 3 2 11" xfId="9446" xr:uid="{00000000-0005-0000-0000-000016470000}"/>
    <cellStyle name="60% - 강조색5 3 2 12" xfId="9447" xr:uid="{00000000-0005-0000-0000-000017470000}"/>
    <cellStyle name="60% - 강조색5 3 2 13" xfId="9448" xr:uid="{00000000-0005-0000-0000-000018470000}"/>
    <cellStyle name="60% - 강조색5 3 2 14" xfId="9449" xr:uid="{00000000-0005-0000-0000-000019470000}"/>
    <cellStyle name="60% - 강조색5 3 2 15" xfId="9450" xr:uid="{00000000-0005-0000-0000-00001A470000}"/>
    <cellStyle name="60% - 강조색5 3 2 16" xfId="9451" xr:uid="{00000000-0005-0000-0000-00001B470000}"/>
    <cellStyle name="60% - 강조색5 3 2 17" xfId="9452" xr:uid="{00000000-0005-0000-0000-00001C470000}"/>
    <cellStyle name="60% - 강조색5 3 2 18" xfId="9453" xr:uid="{00000000-0005-0000-0000-00001D470000}"/>
    <cellStyle name="60% - 강조색5 3 2 19" xfId="9454" xr:uid="{00000000-0005-0000-0000-00001E470000}"/>
    <cellStyle name="60% - 강조색5 3 2 2" xfId="9455" xr:uid="{00000000-0005-0000-0000-00001F470000}"/>
    <cellStyle name="60% - 강조색5 3 2 20" xfId="9456" xr:uid="{00000000-0005-0000-0000-000020470000}"/>
    <cellStyle name="60% - 강조색5 3 2 21" xfId="9457" xr:uid="{00000000-0005-0000-0000-000021470000}"/>
    <cellStyle name="60% - 강조색5 3 2 3" xfId="9458" xr:uid="{00000000-0005-0000-0000-000022470000}"/>
    <cellStyle name="60% - 강조색5 3 2 4" xfId="9459" xr:uid="{00000000-0005-0000-0000-000023470000}"/>
    <cellStyle name="60% - 강조색5 3 2 5" xfId="9460" xr:uid="{00000000-0005-0000-0000-000024470000}"/>
    <cellStyle name="60% - 강조색5 3 2 6" xfId="9461" xr:uid="{00000000-0005-0000-0000-000025470000}"/>
    <cellStyle name="60% - 강조색5 3 2 7" xfId="9462" xr:uid="{00000000-0005-0000-0000-000026470000}"/>
    <cellStyle name="60% - 강조색5 3 2 8" xfId="9463" xr:uid="{00000000-0005-0000-0000-000027470000}"/>
    <cellStyle name="60% - 강조색5 3 2 9" xfId="9464" xr:uid="{00000000-0005-0000-0000-000028470000}"/>
    <cellStyle name="60% - 강조색5 3 20" xfId="9465" xr:uid="{00000000-0005-0000-0000-000029470000}"/>
    <cellStyle name="60% - 강조색5 3 21" xfId="9466" xr:uid="{00000000-0005-0000-0000-00002A470000}"/>
    <cellStyle name="60% - 강조색5 3 22" xfId="9467" xr:uid="{00000000-0005-0000-0000-00002B470000}"/>
    <cellStyle name="60% - 강조색5 3 23" xfId="9468" xr:uid="{00000000-0005-0000-0000-00002C470000}"/>
    <cellStyle name="60% - 강조색5 3 24" xfId="9469" xr:uid="{00000000-0005-0000-0000-00002D470000}"/>
    <cellStyle name="60% - 강조색5 3 25" xfId="9470" xr:uid="{00000000-0005-0000-0000-00002E470000}"/>
    <cellStyle name="60% - 강조색5 3 26" xfId="9471" xr:uid="{00000000-0005-0000-0000-00002F470000}"/>
    <cellStyle name="60% - 강조색5 3 27" xfId="9472" xr:uid="{00000000-0005-0000-0000-000030470000}"/>
    <cellStyle name="60% - 강조색5 3 28" xfId="9473" xr:uid="{00000000-0005-0000-0000-000031470000}"/>
    <cellStyle name="60% - 강조색5 3 29" xfId="9474" xr:uid="{00000000-0005-0000-0000-000032470000}"/>
    <cellStyle name="60% - 강조색5 3 3" xfId="9475" xr:uid="{00000000-0005-0000-0000-000033470000}"/>
    <cellStyle name="60% - 강조색5 3 3 10" xfId="9476" xr:uid="{00000000-0005-0000-0000-000034470000}"/>
    <cellStyle name="60% - 강조색5 3 3 11" xfId="9477" xr:uid="{00000000-0005-0000-0000-000035470000}"/>
    <cellStyle name="60% - 강조색5 3 3 12" xfId="9478" xr:uid="{00000000-0005-0000-0000-000036470000}"/>
    <cellStyle name="60% - 강조색5 3 3 13" xfId="9479" xr:uid="{00000000-0005-0000-0000-000037470000}"/>
    <cellStyle name="60% - 강조색5 3 3 14" xfId="9480" xr:uid="{00000000-0005-0000-0000-000038470000}"/>
    <cellStyle name="60% - 강조색5 3 3 15" xfId="9481" xr:uid="{00000000-0005-0000-0000-000039470000}"/>
    <cellStyle name="60% - 강조색5 3 3 16" xfId="9482" xr:uid="{00000000-0005-0000-0000-00003A470000}"/>
    <cellStyle name="60% - 강조색5 3 3 17" xfId="9483" xr:uid="{00000000-0005-0000-0000-00003B470000}"/>
    <cellStyle name="60% - 강조색5 3 3 18" xfId="9484" xr:uid="{00000000-0005-0000-0000-00003C470000}"/>
    <cellStyle name="60% - 강조색5 3 3 19" xfId="9485" xr:uid="{00000000-0005-0000-0000-00003D470000}"/>
    <cellStyle name="60% - 강조색5 3 3 2" xfId="9486" xr:uid="{00000000-0005-0000-0000-00003E470000}"/>
    <cellStyle name="60% - 강조색5 3 3 20" xfId="9487" xr:uid="{00000000-0005-0000-0000-00003F470000}"/>
    <cellStyle name="60% - 강조색5 3 3 21" xfId="9488" xr:uid="{00000000-0005-0000-0000-000040470000}"/>
    <cellStyle name="60% - 강조색5 3 3 3" xfId="9489" xr:uid="{00000000-0005-0000-0000-000041470000}"/>
    <cellStyle name="60% - 강조색5 3 3 4" xfId="9490" xr:uid="{00000000-0005-0000-0000-000042470000}"/>
    <cellStyle name="60% - 강조색5 3 3 5" xfId="9491" xr:uid="{00000000-0005-0000-0000-000043470000}"/>
    <cellStyle name="60% - 강조색5 3 3 6" xfId="9492" xr:uid="{00000000-0005-0000-0000-000044470000}"/>
    <cellStyle name="60% - 강조색5 3 3 7" xfId="9493" xr:uid="{00000000-0005-0000-0000-000045470000}"/>
    <cellStyle name="60% - 강조색5 3 3 8" xfId="9494" xr:uid="{00000000-0005-0000-0000-000046470000}"/>
    <cellStyle name="60% - 강조색5 3 3 9" xfId="9495" xr:uid="{00000000-0005-0000-0000-000047470000}"/>
    <cellStyle name="60% - 강조색5 3 30" xfId="9496" xr:uid="{00000000-0005-0000-0000-000048470000}"/>
    <cellStyle name="60% - 강조색5 3 31" xfId="9497" xr:uid="{00000000-0005-0000-0000-000049470000}"/>
    <cellStyle name="60% - 강조색5 3 4" xfId="9498" xr:uid="{00000000-0005-0000-0000-00004A470000}"/>
    <cellStyle name="60% - 강조색5 3 4 10" xfId="9499" xr:uid="{00000000-0005-0000-0000-00004B470000}"/>
    <cellStyle name="60% - 강조색5 3 4 11" xfId="9500" xr:uid="{00000000-0005-0000-0000-00004C470000}"/>
    <cellStyle name="60% - 강조색5 3 4 12" xfId="9501" xr:uid="{00000000-0005-0000-0000-00004D470000}"/>
    <cellStyle name="60% - 강조색5 3 4 13" xfId="9502" xr:uid="{00000000-0005-0000-0000-00004E470000}"/>
    <cellStyle name="60% - 강조색5 3 4 14" xfId="9503" xr:uid="{00000000-0005-0000-0000-00004F470000}"/>
    <cellStyle name="60% - 강조색5 3 4 15" xfId="9504" xr:uid="{00000000-0005-0000-0000-000050470000}"/>
    <cellStyle name="60% - 강조색5 3 4 16" xfId="9505" xr:uid="{00000000-0005-0000-0000-000051470000}"/>
    <cellStyle name="60% - 강조색5 3 4 17" xfId="9506" xr:uid="{00000000-0005-0000-0000-000052470000}"/>
    <cellStyle name="60% - 강조색5 3 4 18" xfId="9507" xr:uid="{00000000-0005-0000-0000-000053470000}"/>
    <cellStyle name="60% - 강조색5 3 4 19" xfId="9508" xr:uid="{00000000-0005-0000-0000-000054470000}"/>
    <cellStyle name="60% - 강조색5 3 4 2" xfId="9509" xr:uid="{00000000-0005-0000-0000-000055470000}"/>
    <cellStyle name="60% - 강조색5 3 4 20" xfId="9510" xr:uid="{00000000-0005-0000-0000-000056470000}"/>
    <cellStyle name="60% - 강조색5 3 4 3" xfId="9511" xr:uid="{00000000-0005-0000-0000-000057470000}"/>
    <cellStyle name="60% - 강조색5 3 4 4" xfId="9512" xr:uid="{00000000-0005-0000-0000-000058470000}"/>
    <cellStyle name="60% - 강조색5 3 4 5" xfId="9513" xr:uid="{00000000-0005-0000-0000-000059470000}"/>
    <cellStyle name="60% - 강조색5 3 4 6" xfId="9514" xr:uid="{00000000-0005-0000-0000-00005A470000}"/>
    <cellStyle name="60% - 강조색5 3 4 7" xfId="9515" xr:uid="{00000000-0005-0000-0000-00005B470000}"/>
    <cellStyle name="60% - 강조색5 3 4 8" xfId="9516" xr:uid="{00000000-0005-0000-0000-00005C470000}"/>
    <cellStyle name="60% - 강조색5 3 4 9" xfId="9517" xr:uid="{00000000-0005-0000-0000-00005D470000}"/>
    <cellStyle name="60% - 강조색5 3 5" xfId="9518" xr:uid="{00000000-0005-0000-0000-00005E470000}"/>
    <cellStyle name="60% - 강조색5 3 6" xfId="9519" xr:uid="{00000000-0005-0000-0000-00005F470000}"/>
    <cellStyle name="60% - 강조색5 3 7" xfId="9520" xr:uid="{00000000-0005-0000-0000-000060470000}"/>
    <cellStyle name="60% - 강조색5 3 8" xfId="9521" xr:uid="{00000000-0005-0000-0000-000061470000}"/>
    <cellStyle name="60% - 강조색5 3 9" xfId="9522" xr:uid="{00000000-0005-0000-0000-000062470000}"/>
    <cellStyle name="60% - 강조색5 4" xfId="9523" xr:uid="{00000000-0005-0000-0000-000063470000}"/>
    <cellStyle name="60% - 강조색5 4 2" xfId="9524" xr:uid="{00000000-0005-0000-0000-000064470000}"/>
    <cellStyle name="60% - 강조색5 4 2 2" xfId="9525" xr:uid="{00000000-0005-0000-0000-000065470000}"/>
    <cellStyle name="60% - 강조색5 4 3" xfId="9526" xr:uid="{00000000-0005-0000-0000-000066470000}"/>
    <cellStyle name="60% - 강조색5 4 4" xfId="9527" xr:uid="{00000000-0005-0000-0000-000067470000}"/>
    <cellStyle name="60% - 강조색5 4 5" xfId="9528" xr:uid="{00000000-0005-0000-0000-000068470000}"/>
    <cellStyle name="60% - 강조색5 4 6" xfId="9529" xr:uid="{00000000-0005-0000-0000-000069470000}"/>
    <cellStyle name="60% - 강조색5 4 7" xfId="9530" xr:uid="{00000000-0005-0000-0000-00006A470000}"/>
    <cellStyle name="60% - 강조색5 4 8" xfId="9531" xr:uid="{00000000-0005-0000-0000-00006B470000}"/>
    <cellStyle name="60% - 강조색5 4 9" xfId="9532" xr:uid="{00000000-0005-0000-0000-00006C470000}"/>
    <cellStyle name="60% - 강조색5 5" xfId="9533" xr:uid="{00000000-0005-0000-0000-00006D470000}"/>
    <cellStyle name="60% - 강조색5 5 2" xfId="9534" xr:uid="{00000000-0005-0000-0000-00006E470000}"/>
    <cellStyle name="60% - 강조색5 5 3" xfId="9535" xr:uid="{00000000-0005-0000-0000-00006F470000}"/>
    <cellStyle name="60% - 강조색5 6" xfId="9536" xr:uid="{00000000-0005-0000-0000-000070470000}"/>
    <cellStyle name="60% - 강조색5 6 2" xfId="9537" xr:uid="{00000000-0005-0000-0000-000071470000}"/>
    <cellStyle name="60% - 강조색5 7" xfId="9538" xr:uid="{00000000-0005-0000-0000-000072470000}"/>
    <cellStyle name="60% - 강조색5 7 2" xfId="9539" xr:uid="{00000000-0005-0000-0000-000073470000}"/>
    <cellStyle name="60% - 강조색5 8" xfId="9540" xr:uid="{00000000-0005-0000-0000-000074470000}"/>
    <cellStyle name="60% - 강조색5 8 2" xfId="9541" xr:uid="{00000000-0005-0000-0000-000075470000}"/>
    <cellStyle name="60% - 강조색5 9" xfId="9542" xr:uid="{00000000-0005-0000-0000-000076470000}"/>
    <cellStyle name="60% - 강조색6" xfId="40" builtinId="52" customBuiltin="1"/>
    <cellStyle name="60% - 강조색6 10" xfId="9543" xr:uid="{00000000-0005-0000-0000-000078470000}"/>
    <cellStyle name="60% - 강조색6 11" xfId="9544" xr:uid="{00000000-0005-0000-0000-000079470000}"/>
    <cellStyle name="60% - 강조색6 12" xfId="9545" xr:uid="{00000000-0005-0000-0000-00007A470000}"/>
    <cellStyle name="60% - 강조색6 13" xfId="9546" xr:uid="{00000000-0005-0000-0000-00007B470000}"/>
    <cellStyle name="60% - 강조색6 13 2" xfId="9547" xr:uid="{00000000-0005-0000-0000-00007C470000}"/>
    <cellStyle name="60% - 강조색6 14" xfId="9548" xr:uid="{00000000-0005-0000-0000-00007D470000}"/>
    <cellStyle name="60% - 강조색6 2" xfId="9549" xr:uid="{00000000-0005-0000-0000-00007E470000}"/>
    <cellStyle name="60% - 강조색6 2 10" xfId="9550" xr:uid="{00000000-0005-0000-0000-00007F470000}"/>
    <cellStyle name="60% - 강조색6 2 11" xfId="9551" xr:uid="{00000000-0005-0000-0000-000080470000}"/>
    <cellStyle name="60% - 강조색6 2 12" xfId="9552" xr:uid="{00000000-0005-0000-0000-000081470000}"/>
    <cellStyle name="60% - 강조색6 2 13" xfId="9553" xr:uid="{00000000-0005-0000-0000-000082470000}"/>
    <cellStyle name="60% - 강조색6 2 14" xfId="9554" xr:uid="{00000000-0005-0000-0000-000083470000}"/>
    <cellStyle name="60% - 강조색6 2 15" xfId="9555" xr:uid="{00000000-0005-0000-0000-000084470000}"/>
    <cellStyle name="60% - 강조색6 2 16" xfId="9556" xr:uid="{00000000-0005-0000-0000-000085470000}"/>
    <cellStyle name="60% - 강조색6 2 17" xfId="9557" xr:uid="{00000000-0005-0000-0000-000086470000}"/>
    <cellStyle name="60% - 강조색6 2 18" xfId="9558" xr:uid="{00000000-0005-0000-0000-000087470000}"/>
    <cellStyle name="60% - 강조색6 2 19" xfId="9559" xr:uid="{00000000-0005-0000-0000-000088470000}"/>
    <cellStyle name="60% - 강조색6 2 2" xfId="9560" xr:uid="{00000000-0005-0000-0000-000089470000}"/>
    <cellStyle name="60% - 강조색6 2 2 10" xfId="9561" xr:uid="{00000000-0005-0000-0000-00008A470000}"/>
    <cellStyle name="60% - 강조색6 2 2 11" xfId="9562" xr:uid="{00000000-0005-0000-0000-00008B470000}"/>
    <cellStyle name="60% - 강조색6 2 2 12" xfId="9563" xr:uid="{00000000-0005-0000-0000-00008C470000}"/>
    <cellStyle name="60% - 강조색6 2 2 13" xfId="9564" xr:uid="{00000000-0005-0000-0000-00008D470000}"/>
    <cellStyle name="60% - 강조색6 2 2 14" xfId="9565" xr:uid="{00000000-0005-0000-0000-00008E470000}"/>
    <cellStyle name="60% - 강조색6 2 2 15" xfId="9566" xr:uid="{00000000-0005-0000-0000-00008F470000}"/>
    <cellStyle name="60% - 강조색6 2 2 16" xfId="9567" xr:uid="{00000000-0005-0000-0000-000090470000}"/>
    <cellStyle name="60% - 강조색6 2 2 17" xfId="9568" xr:uid="{00000000-0005-0000-0000-000091470000}"/>
    <cellStyle name="60% - 강조색6 2 2 18" xfId="9569" xr:uid="{00000000-0005-0000-0000-000092470000}"/>
    <cellStyle name="60% - 강조색6 2 2 19" xfId="9570" xr:uid="{00000000-0005-0000-0000-000093470000}"/>
    <cellStyle name="60% - 강조색6 2 2 2" xfId="9571" xr:uid="{00000000-0005-0000-0000-000094470000}"/>
    <cellStyle name="60% - 강조색6 2 2 20" xfId="9572" xr:uid="{00000000-0005-0000-0000-000095470000}"/>
    <cellStyle name="60% - 강조색6 2 2 21" xfId="9573" xr:uid="{00000000-0005-0000-0000-000096470000}"/>
    <cellStyle name="60% - 강조색6 2 2 22" xfId="9574" xr:uid="{00000000-0005-0000-0000-000097470000}"/>
    <cellStyle name="60% - 강조색6 2 2 23" xfId="9575" xr:uid="{00000000-0005-0000-0000-000098470000}"/>
    <cellStyle name="60% - 강조색6 2 2 3" xfId="9576" xr:uid="{00000000-0005-0000-0000-000099470000}"/>
    <cellStyle name="60% - 강조색6 2 2 4" xfId="9577" xr:uid="{00000000-0005-0000-0000-00009A470000}"/>
    <cellStyle name="60% - 강조색6 2 2 5" xfId="9578" xr:uid="{00000000-0005-0000-0000-00009B470000}"/>
    <cellStyle name="60% - 강조색6 2 2 6" xfId="9579" xr:uid="{00000000-0005-0000-0000-00009C470000}"/>
    <cellStyle name="60% - 강조색6 2 2 7" xfId="9580" xr:uid="{00000000-0005-0000-0000-00009D470000}"/>
    <cellStyle name="60% - 강조색6 2 2 8" xfId="9581" xr:uid="{00000000-0005-0000-0000-00009E470000}"/>
    <cellStyle name="60% - 강조색6 2 2 9" xfId="9582" xr:uid="{00000000-0005-0000-0000-00009F470000}"/>
    <cellStyle name="60% - 강조색6 2 20" xfId="9583" xr:uid="{00000000-0005-0000-0000-0000A0470000}"/>
    <cellStyle name="60% - 강조색6 2 21" xfId="9584" xr:uid="{00000000-0005-0000-0000-0000A1470000}"/>
    <cellStyle name="60% - 강조색6 2 22" xfId="9585" xr:uid="{00000000-0005-0000-0000-0000A2470000}"/>
    <cellStyle name="60% - 강조색6 2 23" xfId="9586" xr:uid="{00000000-0005-0000-0000-0000A3470000}"/>
    <cellStyle name="60% - 강조색6 2 24" xfId="9587" xr:uid="{00000000-0005-0000-0000-0000A4470000}"/>
    <cellStyle name="60% - 강조색6 2 25" xfId="9588" xr:uid="{00000000-0005-0000-0000-0000A5470000}"/>
    <cellStyle name="60% - 강조색6 2 26" xfId="9589" xr:uid="{00000000-0005-0000-0000-0000A6470000}"/>
    <cellStyle name="60% - 강조색6 2 27" xfId="9590" xr:uid="{00000000-0005-0000-0000-0000A7470000}"/>
    <cellStyle name="60% - 강조색6 2 28" xfId="9591" xr:uid="{00000000-0005-0000-0000-0000A8470000}"/>
    <cellStyle name="60% - 강조색6 2 29" xfId="9592" xr:uid="{00000000-0005-0000-0000-0000A9470000}"/>
    <cellStyle name="60% - 강조색6 2 3" xfId="9593" xr:uid="{00000000-0005-0000-0000-0000AA470000}"/>
    <cellStyle name="60% - 강조색6 2 3 10" xfId="9594" xr:uid="{00000000-0005-0000-0000-0000AB470000}"/>
    <cellStyle name="60% - 강조색6 2 3 11" xfId="9595" xr:uid="{00000000-0005-0000-0000-0000AC470000}"/>
    <cellStyle name="60% - 강조색6 2 3 12" xfId="9596" xr:uid="{00000000-0005-0000-0000-0000AD470000}"/>
    <cellStyle name="60% - 강조색6 2 3 13" xfId="9597" xr:uid="{00000000-0005-0000-0000-0000AE470000}"/>
    <cellStyle name="60% - 강조색6 2 3 14" xfId="9598" xr:uid="{00000000-0005-0000-0000-0000AF470000}"/>
    <cellStyle name="60% - 강조색6 2 3 15" xfId="9599" xr:uid="{00000000-0005-0000-0000-0000B0470000}"/>
    <cellStyle name="60% - 강조색6 2 3 16" xfId="9600" xr:uid="{00000000-0005-0000-0000-0000B1470000}"/>
    <cellStyle name="60% - 강조색6 2 3 17" xfId="9601" xr:uid="{00000000-0005-0000-0000-0000B2470000}"/>
    <cellStyle name="60% - 강조색6 2 3 18" xfId="9602" xr:uid="{00000000-0005-0000-0000-0000B3470000}"/>
    <cellStyle name="60% - 강조색6 2 3 19" xfId="9603" xr:uid="{00000000-0005-0000-0000-0000B4470000}"/>
    <cellStyle name="60% - 강조색6 2 3 2" xfId="9604" xr:uid="{00000000-0005-0000-0000-0000B5470000}"/>
    <cellStyle name="60% - 강조색6 2 3 20" xfId="9605" xr:uid="{00000000-0005-0000-0000-0000B6470000}"/>
    <cellStyle name="60% - 강조색6 2 3 21" xfId="9606" xr:uid="{00000000-0005-0000-0000-0000B7470000}"/>
    <cellStyle name="60% - 강조색6 2 3 3" xfId="9607" xr:uid="{00000000-0005-0000-0000-0000B8470000}"/>
    <cellStyle name="60% - 강조색6 2 3 4" xfId="9608" xr:uid="{00000000-0005-0000-0000-0000B9470000}"/>
    <cellStyle name="60% - 강조색6 2 3 5" xfId="9609" xr:uid="{00000000-0005-0000-0000-0000BA470000}"/>
    <cellStyle name="60% - 강조색6 2 3 6" xfId="9610" xr:uid="{00000000-0005-0000-0000-0000BB470000}"/>
    <cellStyle name="60% - 강조색6 2 3 7" xfId="9611" xr:uid="{00000000-0005-0000-0000-0000BC470000}"/>
    <cellStyle name="60% - 강조색6 2 3 8" xfId="9612" xr:uid="{00000000-0005-0000-0000-0000BD470000}"/>
    <cellStyle name="60% - 강조색6 2 3 9" xfId="9613" xr:uid="{00000000-0005-0000-0000-0000BE470000}"/>
    <cellStyle name="60% - 강조색6 2 30" xfId="9614" xr:uid="{00000000-0005-0000-0000-0000BF470000}"/>
    <cellStyle name="60% - 강조색6 2 31" xfId="9615" xr:uid="{00000000-0005-0000-0000-0000C0470000}"/>
    <cellStyle name="60% - 강조색6 2 32" xfId="19859" xr:uid="{00000000-0005-0000-0000-0000C1470000}"/>
    <cellStyle name="60% - 강조색6 2 4" xfId="9616" xr:uid="{00000000-0005-0000-0000-0000C2470000}"/>
    <cellStyle name="60% - 강조색6 2 4 10" xfId="9617" xr:uid="{00000000-0005-0000-0000-0000C3470000}"/>
    <cellStyle name="60% - 강조색6 2 4 11" xfId="9618" xr:uid="{00000000-0005-0000-0000-0000C4470000}"/>
    <cellStyle name="60% - 강조색6 2 4 12" xfId="9619" xr:uid="{00000000-0005-0000-0000-0000C5470000}"/>
    <cellStyle name="60% - 강조색6 2 4 13" xfId="9620" xr:uid="{00000000-0005-0000-0000-0000C6470000}"/>
    <cellStyle name="60% - 강조색6 2 4 14" xfId="9621" xr:uid="{00000000-0005-0000-0000-0000C7470000}"/>
    <cellStyle name="60% - 강조색6 2 4 15" xfId="9622" xr:uid="{00000000-0005-0000-0000-0000C8470000}"/>
    <cellStyle name="60% - 강조색6 2 4 16" xfId="9623" xr:uid="{00000000-0005-0000-0000-0000C9470000}"/>
    <cellStyle name="60% - 강조색6 2 4 17" xfId="9624" xr:uid="{00000000-0005-0000-0000-0000CA470000}"/>
    <cellStyle name="60% - 강조색6 2 4 18" xfId="9625" xr:uid="{00000000-0005-0000-0000-0000CB470000}"/>
    <cellStyle name="60% - 강조색6 2 4 19" xfId="9626" xr:uid="{00000000-0005-0000-0000-0000CC470000}"/>
    <cellStyle name="60% - 강조색6 2 4 2" xfId="9627" xr:uid="{00000000-0005-0000-0000-0000CD470000}"/>
    <cellStyle name="60% - 강조색6 2 4 20" xfId="9628" xr:uid="{00000000-0005-0000-0000-0000CE470000}"/>
    <cellStyle name="60% - 강조색6 2 4 3" xfId="9629" xr:uid="{00000000-0005-0000-0000-0000CF470000}"/>
    <cellStyle name="60% - 강조색6 2 4 4" xfId="9630" xr:uid="{00000000-0005-0000-0000-0000D0470000}"/>
    <cellStyle name="60% - 강조색6 2 4 5" xfId="9631" xr:uid="{00000000-0005-0000-0000-0000D1470000}"/>
    <cellStyle name="60% - 강조색6 2 4 6" xfId="9632" xr:uid="{00000000-0005-0000-0000-0000D2470000}"/>
    <cellStyle name="60% - 강조색6 2 4 7" xfId="9633" xr:uid="{00000000-0005-0000-0000-0000D3470000}"/>
    <cellStyle name="60% - 강조색6 2 4 8" xfId="9634" xr:uid="{00000000-0005-0000-0000-0000D4470000}"/>
    <cellStyle name="60% - 강조색6 2 4 9" xfId="9635" xr:uid="{00000000-0005-0000-0000-0000D5470000}"/>
    <cellStyle name="60% - 강조색6 2 5" xfId="9636" xr:uid="{00000000-0005-0000-0000-0000D6470000}"/>
    <cellStyle name="60% - 강조색6 2 6" xfId="9637" xr:uid="{00000000-0005-0000-0000-0000D7470000}"/>
    <cellStyle name="60% - 강조색6 2 7" xfId="9638" xr:uid="{00000000-0005-0000-0000-0000D8470000}"/>
    <cellStyle name="60% - 강조색6 2 7 2" xfId="9639" xr:uid="{00000000-0005-0000-0000-0000D9470000}"/>
    <cellStyle name="60% - 강조색6 2 8" xfId="9640" xr:uid="{00000000-0005-0000-0000-0000DA470000}"/>
    <cellStyle name="60% - 강조색6 2 9" xfId="9641" xr:uid="{00000000-0005-0000-0000-0000DB470000}"/>
    <cellStyle name="60% - 강조색6 3" xfId="9642" xr:uid="{00000000-0005-0000-0000-0000DC470000}"/>
    <cellStyle name="60% - 강조색6 3 10" xfId="9643" xr:uid="{00000000-0005-0000-0000-0000DD470000}"/>
    <cellStyle name="60% - 강조색6 3 11" xfId="9644" xr:uid="{00000000-0005-0000-0000-0000DE470000}"/>
    <cellStyle name="60% - 강조색6 3 12" xfId="9645" xr:uid="{00000000-0005-0000-0000-0000DF470000}"/>
    <cellStyle name="60% - 강조색6 3 13" xfId="9646" xr:uid="{00000000-0005-0000-0000-0000E0470000}"/>
    <cellStyle name="60% - 강조색6 3 14" xfId="9647" xr:uid="{00000000-0005-0000-0000-0000E1470000}"/>
    <cellStyle name="60% - 강조색6 3 15" xfId="9648" xr:uid="{00000000-0005-0000-0000-0000E2470000}"/>
    <cellStyle name="60% - 강조색6 3 16" xfId="9649" xr:uid="{00000000-0005-0000-0000-0000E3470000}"/>
    <cellStyle name="60% - 강조색6 3 17" xfId="9650" xr:uid="{00000000-0005-0000-0000-0000E4470000}"/>
    <cellStyle name="60% - 강조색6 3 18" xfId="9651" xr:uid="{00000000-0005-0000-0000-0000E5470000}"/>
    <cellStyle name="60% - 강조색6 3 19" xfId="9652" xr:uid="{00000000-0005-0000-0000-0000E6470000}"/>
    <cellStyle name="60% - 강조색6 3 2" xfId="9653" xr:uid="{00000000-0005-0000-0000-0000E7470000}"/>
    <cellStyle name="60% - 강조색6 3 2 10" xfId="9654" xr:uid="{00000000-0005-0000-0000-0000E8470000}"/>
    <cellStyle name="60% - 강조색6 3 2 11" xfId="9655" xr:uid="{00000000-0005-0000-0000-0000E9470000}"/>
    <cellStyle name="60% - 강조색6 3 2 12" xfId="9656" xr:uid="{00000000-0005-0000-0000-0000EA470000}"/>
    <cellStyle name="60% - 강조색6 3 2 13" xfId="9657" xr:uid="{00000000-0005-0000-0000-0000EB470000}"/>
    <cellStyle name="60% - 강조색6 3 2 14" xfId="9658" xr:uid="{00000000-0005-0000-0000-0000EC470000}"/>
    <cellStyle name="60% - 강조색6 3 2 15" xfId="9659" xr:uid="{00000000-0005-0000-0000-0000ED470000}"/>
    <cellStyle name="60% - 강조색6 3 2 16" xfId="9660" xr:uid="{00000000-0005-0000-0000-0000EE470000}"/>
    <cellStyle name="60% - 강조색6 3 2 17" xfId="9661" xr:uid="{00000000-0005-0000-0000-0000EF470000}"/>
    <cellStyle name="60% - 강조색6 3 2 18" xfId="9662" xr:uid="{00000000-0005-0000-0000-0000F0470000}"/>
    <cellStyle name="60% - 강조색6 3 2 19" xfId="9663" xr:uid="{00000000-0005-0000-0000-0000F1470000}"/>
    <cellStyle name="60% - 강조색6 3 2 2" xfId="9664" xr:uid="{00000000-0005-0000-0000-0000F2470000}"/>
    <cellStyle name="60% - 강조색6 3 2 20" xfId="9665" xr:uid="{00000000-0005-0000-0000-0000F3470000}"/>
    <cellStyle name="60% - 강조색6 3 2 21" xfId="9666" xr:uid="{00000000-0005-0000-0000-0000F4470000}"/>
    <cellStyle name="60% - 강조색6 3 2 3" xfId="9667" xr:uid="{00000000-0005-0000-0000-0000F5470000}"/>
    <cellStyle name="60% - 강조색6 3 2 4" xfId="9668" xr:uid="{00000000-0005-0000-0000-0000F6470000}"/>
    <cellStyle name="60% - 강조색6 3 2 5" xfId="9669" xr:uid="{00000000-0005-0000-0000-0000F7470000}"/>
    <cellStyle name="60% - 강조색6 3 2 6" xfId="9670" xr:uid="{00000000-0005-0000-0000-0000F8470000}"/>
    <cellStyle name="60% - 강조색6 3 2 7" xfId="9671" xr:uid="{00000000-0005-0000-0000-0000F9470000}"/>
    <cellStyle name="60% - 강조색6 3 2 8" xfId="9672" xr:uid="{00000000-0005-0000-0000-0000FA470000}"/>
    <cellStyle name="60% - 강조색6 3 2 9" xfId="9673" xr:uid="{00000000-0005-0000-0000-0000FB470000}"/>
    <cellStyle name="60% - 강조색6 3 20" xfId="9674" xr:uid="{00000000-0005-0000-0000-0000FC470000}"/>
    <cellStyle name="60% - 강조색6 3 21" xfId="9675" xr:uid="{00000000-0005-0000-0000-0000FD470000}"/>
    <cellStyle name="60% - 강조색6 3 22" xfId="9676" xr:uid="{00000000-0005-0000-0000-0000FE470000}"/>
    <cellStyle name="60% - 강조색6 3 23" xfId="9677" xr:uid="{00000000-0005-0000-0000-0000FF470000}"/>
    <cellStyle name="60% - 강조색6 3 24" xfId="9678" xr:uid="{00000000-0005-0000-0000-000000480000}"/>
    <cellStyle name="60% - 강조색6 3 25" xfId="9679" xr:uid="{00000000-0005-0000-0000-000001480000}"/>
    <cellStyle name="60% - 강조색6 3 26" xfId="9680" xr:uid="{00000000-0005-0000-0000-000002480000}"/>
    <cellStyle name="60% - 강조색6 3 27" xfId="9681" xr:uid="{00000000-0005-0000-0000-000003480000}"/>
    <cellStyle name="60% - 강조색6 3 28" xfId="9682" xr:uid="{00000000-0005-0000-0000-000004480000}"/>
    <cellStyle name="60% - 강조색6 3 29" xfId="9683" xr:uid="{00000000-0005-0000-0000-000005480000}"/>
    <cellStyle name="60% - 강조색6 3 3" xfId="9684" xr:uid="{00000000-0005-0000-0000-000006480000}"/>
    <cellStyle name="60% - 강조색6 3 3 10" xfId="9685" xr:uid="{00000000-0005-0000-0000-000007480000}"/>
    <cellStyle name="60% - 강조색6 3 3 11" xfId="9686" xr:uid="{00000000-0005-0000-0000-000008480000}"/>
    <cellStyle name="60% - 강조색6 3 3 12" xfId="9687" xr:uid="{00000000-0005-0000-0000-000009480000}"/>
    <cellStyle name="60% - 강조색6 3 3 13" xfId="9688" xr:uid="{00000000-0005-0000-0000-00000A480000}"/>
    <cellStyle name="60% - 강조색6 3 3 14" xfId="9689" xr:uid="{00000000-0005-0000-0000-00000B480000}"/>
    <cellStyle name="60% - 강조색6 3 3 15" xfId="9690" xr:uid="{00000000-0005-0000-0000-00000C480000}"/>
    <cellStyle name="60% - 강조색6 3 3 16" xfId="9691" xr:uid="{00000000-0005-0000-0000-00000D480000}"/>
    <cellStyle name="60% - 강조색6 3 3 17" xfId="9692" xr:uid="{00000000-0005-0000-0000-00000E480000}"/>
    <cellStyle name="60% - 강조색6 3 3 18" xfId="9693" xr:uid="{00000000-0005-0000-0000-00000F480000}"/>
    <cellStyle name="60% - 강조색6 3 3 19" xfId="9694" xr:uid="{00000000-0005-0000-0000-000010480000}"/>
    <cellStyle name="60% - 강조색6 3 3 2" xfId="9695" xr:uid="{00000000-0005-0000-0000-000011480000}"/>
    <cellStyle name="60% - 강조색6 3 3 20" xfId="9696" xr:uid="{00000000-0005-0000-0000-000012480000}"/>
    <cellStyle name="60% - 강조색6 3 3 21" xfId="9697" xr:uid="{00000000-0005-0000-0000-000013480000}"/>
    <cellStyle name="60% - 강조색6 3 3 3" xfId="9698" xr:uid="{00000000-0005-0000-0000-000014480000}"/>
    <cellStyle name="60% - 강조색6 3 3 4" xfId="9699" xr:uid="{00000000-0005-0000-0000-000015480000}"/>
    <cellStyle name="60% - 강조색6 3 3 5" xfId="9700" xr:uid="{00000000-0005-0000-0000-000016480000}"/>
    <cellStyle name="60% - 강조색6 3 3 6" xfId="9701" xr:uid="{00000000-0005-0000-0000-000017480000}"/>
    <cellStyle name="60% - 강조색6 3 3 7" xfId="9702" xr:uid="{00000000-0005-0000-0000-000018480000}"/>
    <cellStyle name="60% - 강조색6 3 3 8" xfId="9703" xr:uid="{00000000-0005-0000-0000-000019480000}"/>
    <cellStyle name="60% - 강조색6 3 3 9" xfId="9704" xr:uid="{00000000-0005-0000-0000-00001A480000}"/>
    <cellStyle name="60% - 강조색6 3 30" xfId="9705" xr:uid="{00000000-0005-0000-0000-00001B480000}"/>
    <cellStyle name="60% - 강조색6 3 31" xfId="9706" xr:uid="{00000000-0005-0000-0000-00001C480000}"/>
    <cellStyle name="60% - 강조색6 3 32" xfId="9707" xr:uid="{00000000-0005-0000-0000-00001D480000}"/>
    <cellStyle name="60% - 강조색6 3 4" xfId="9708" xr:uid="{00000000-0005-0000-0000-00001E480000}"/>
    <cellStyle name="60% - 강조색6 3 4 10" xfId="9709" xr:uid="{00000000-0005-0000-0000-00001F480000}"/>
    <cellStyle name="60% - 강조색6 3 4 11" xfId="9710" xr:uid="{00000000-0005-0000-0000-000020480000}"/>
    <cellStyle name="60% - 강조색6 3 4 12" xfId="9711" xr:uid="{00000000-0005-0000-0000-000021480000}"/>
    <cellStyle name="60% - 강조색6 3 4 13" xfId="9712" xr:uid="{00000000-0005-0000-0000-000022480000}"/>
    <cellStyle name="60% - 강조색6 3 4 14" xfId="9713" xr:uid="{00000000-0005-0000-0000-000023480000}"/>
    <cellStyle name="60% - 강조색6 3 4 15" xfId="9714" xr:uid="{00000000-0005-0000-0000-000024480000}"/>
    <cellStyle name="60% - 강조색6 3 4 16" xfId="9715" xr:uid="{00000000-0005-0000-0000-000025480000}"/>
    <cellStyle name="60% - 강조색6 3 4 17" xfId="9716" xr:uid="{00000000-0005-0000-0000-000026480000}"/>
    <cellStyle name="60% - 강조색6 3 4 18" xfId="9717" xr:uid="{00000000-0005-0000-0000-000027480000}"/>
    <cellStyle name="60% - 강조색6 3 4 19" xfId="9718" xr:uid="{00000000-0005-0000-0000-000028480000}"/>
    <cellStyle name="60% - 강조색6 3 4 2" xfId="9719" xr:uid="{00000000-0005-0000-0000-000029480000}"/>
    <cellStyle name="60% - 강조색6 3 4 20" xfId="9720" xr:uid="{00000000-0005-0000-0000-00002A480000}"/>
    <cellStyle name="60% - 강조색6 3 4 3" xfId="9721" xr:uid="{00000000-0005-0000-0000-00002B480000}"/>
    <cellStyle name="60% - 강조색6 3 4 4" xfId="9722" xr:uid="{00000000-0005-0000-0000-00002C480000}"/>
    <cellStyle name="60% - 강조색6 3 4 5" xfId="9723" xr:uid="{00000000-0005-0000-0000-00002D480000}"/>
    <cellStyle name="60% - 강조색6 3 4 6" xfId="9724" xr:uid="{00000000-0005-0000-0000-00002E480000}"/>
    <cellStyle name="60% - 강조색6 3 4 7" xfId="9725" xr:uid="{00000000-0005-0000-0000-00002F480000}"/>
    <cellStyle name="60% - 강조색6 3 4 8" xfId="9726" xr:uid="{00000000-0005-0000-0000-000030480000}"/>
    <cellStyle name="60% - 강조색6 3 4 9" xfId="9727" xr:uid="{00000000-0005-0000-0000-000031480000}"/>
    <cellStyle name="60% - 강조색6 3 5" xfId="9728" xr:uid="{00000000-0005-0000-0000-000032480000}"/>
    <cellStyle name="60% - 강조색6 3 6" xfId="9729" xr:uid="{00000000-0005-0000-0000-000033480000}"/>
    <cellStyle name="60% - 강조색6 3 7" xfId="9730" xr:uid="{00000000-0005-0000-0000-000034480000}"/>
    <cellStyle name="60% - 강조색6 3 8" xfId="9731" xr:uid="{00000000-0005-0000-0000-000035480000}"/>
    <cellStyle name="60% - 강조색6 3 9" xfId="9732" xr:uid="{00000000-0005-0000-0000-000036480000}"/>
    <cellStyle name="60% - 강조색6 4" xfId="9733" xr:uid="{00000000-0005-0000-0000-000037480000}"/>
    <cellStyle name="60% - 강조색6 4 10" xfId="9734" xr:uid="{00000000-0005-0000-0000-000038480000}"/>
    <cellStyle name="60% - 강조색6 4 2" xfId="9735" xr:uid="{00000000-0005-0000-0000-000039480000}"/>
    <cellStyle name="60% - 강조색6 4 2 2" xfId="9736" xr:uid="{00000000-0005-0000-0000-00003A480000}"/>
    <cellStyle name="60% - 강조색6 4 3" xfId="9737" xr:uid="{00000000-0005-0000-0000-00003B480000}"/>
    <cellStyle name="60% - 강조색6 4 4" xfId="9738" xr:uid="{00000000-0005-0000-0000-00003C480000}"/>
    <cellStyle name="60% - 강조색6 4 5" xfId="9739" xr:uid="{00000000-0005-0000-0000-00003D480000}"/>
    <cellStyle name="60% - 강조색6 4 6" xfId="9740" xr:uid="{00000000-0005-0000-0000-00003E480000}"/>
    <cellStyle name="60% - 강조색6 4 7" xfId="9741" xr:uid="{00000000-0005-0000-0000-00003F480000}"/>
    <cellStyle name="60% - 강조색6 4 8" xfId="9742" xr:uid="{00000000-0005-0000-0000-000040480000}"/>
    <cellStyle name="60% - 강조색6 4 9" xfId="9743" xr:uid="{00000000-0005-0000-0000-000041480000}"/>
    <cellStyle name="60% - 강조색6 5" xfId="9744" xr:uid="{00000000-0005-0000-0000-000042480000}"/>
    <cellStyle name="60% - 강조색6 5 2" xfId="9745" xr:uid="{00000000-0005-0000-0000-000043480000}"/>
    <cellStyle name="60% - 강조색6 5 3" xfId="9746" xr:uid="{00000000-0005-0000-0000-000044480000}"/>
    <cellStyle name="60% - 강조색6 5 4" xfId="9747" xr:uid="{00000000-0005-0000-0000-000045480000}"/>
    <cellStyle name="60% - 강조색6 6" xfId="9748" xr:uid="{00000000-0005-0000-0000-000046480000}"/>
    <cellStyle name="60% - 강조색6 6 2" xfId="9749" xr:uid="{00000000-0005-0000-0000-000047480000}"/>
    <cellStyle name="60% - 강조색6 6 3" xfId="9750" xr:uid="{00000000-0005-0000-0000-000048480000}"/>
    <cellStyle name="60% - 강조색6 7" xfId="9751" xr:uid="{00000000-0005-0000-0000-000049480000}"/>
    <cellStyle name="60% - 강조색6 7 2" xfId="9752" xr:uid="{00000000-0005-0000-0000-00004A480000}"/>
    <cellStyle name="60% - 강조색6 7 3" xfId="9753" xr:uid="{00000000-0005-0000-0000-00004B480000}"/>
    <cellStyle name="60% - 강조색6 8" xfId="9754" xr:uid="{00000000-0005-0000-0000-00004C480000}"/>
    <cellStyle name="60% - 강조색6 8 2" xfId="9755" xr:uid="{00000000-0005-0000-0000-00004D480000}"/>
    <cellStyle name="60% - 강조색6 8 3" xfId="9756" xr:uid="{00000000-0005-0000-0000-00004E480000}"/>
    <cellStyle name="60% - 강조색6 9" xfId="9757" xr:uid="{00000000-0005-0000-0000-00004F480000}"/>
    <cellStyle name="7_매출" xfId="9758" xr:uid="{00000000-0005-0000-0000-000050480000}"/>
    <cellStyle name="82" xfId="9759" xr:uid="{00000000-0005-0000-0000-000051480000}"/>
    <cellStyle name="Ⅰ" xfId="9760" xr:uid="{00000000-0005-0000-0000-000052480000}"/>
    <cellStyle name="Ⅰ_1211 충당금,건전성 현황_작업" xfId="9761" xr:uid="{00000000-0005-0000-0000-000053480000}"/>
    <cellStyle name="Ⅰ_Hana 2011-1 Program_Data Disk_Pool B_v2(v5-1더밸류-이교민)" xfId="9762" xr:uid="{00000000-0005-0000-0000-000054480000}"/>
    <cellStyle name="Ⅰ_Hana 2011-1 Program_Data Disk_Pool B_v2(v5-1더밸류-이교민)_SHB 2011-2 Program_Data Disk_Pool C,B_v1(v2더밸류_이교민)" xfId="9763" xr:uid="{00000000-0005-0000-0000-000055480000}"/>
    <cellStyle name="Ⅰ_Hana 2011-1 Program_Data Disk_Pool B_v2(v5-1더밸류-이교민)_차주명관리_20110726_v1" xfId="9764" xr:uid="{00000000-0005-0000-0000-000056480000}"/>
    <cellStyle name="Ⅰ_SHB_2011-3_담보sheet(더밸류_v6이교민)" xfId="9765" xr:uid="{00000000-0005-0000-0000-000057480000}"/>
    <cellStyle name="Ⅰ_SHB_2011-3_담보sheet(더밸류_v6이교민)_차주명관리_20110726_v1" xfId="9766" xr:uid="{00000000-0005-0000-0000-000058480000}"/>
    <cellStyle name="Ⅰ_권리분석_v1(최초)-4" xfId="9767" xr:uid="{00000000-0005-0000-0000-000059480000}"/>
    <cellStyle name="Ⅰ_재무지원부충당금" xfId="9768" xr:uid="{00000000-0005-0000-0000-00005A480000}"/>
    <cellStyle name="Ⅰ_재무지원부충당금_1" xfId="9769" xr:uid="{00000000-0005-0000-0000-00005B480000}"/>
    <cellStyle name="Ⅰ_재무지원부충당금_1_1211 충당금,건전성 현황_작업" xfId="9770" xr:uid="{00000000-0005-0000-0000-00005C480000}"/>
    <cellStyle name="Ⅰ_재무지원부충당금_1_Hana 2011-1 Program_Data Disk_Pool B_v2(v5-1더밸류-이교민)" xfId="9771" xr:uid="{00000000-0005-0000-0000-00005D480000}"/>
    <cellStyle name="Ⅰ_재무지원부충당금_1_Hana 2011-1 Program_Data Disk_Pool B_v2(v5-1더밸류-이교민)_SHB 2011-2 Program_Data Disk_Pool C,B_v1(v2더밸류_이교민)" xfId="9772" xr:uid="{00000000-0005-0000-0000-00005E480000}"/>
    <cellStyle name="Ⅰ_재무지원부충당금_1_Hana 2011-1 Program_Data Disk_Pool B_v2(v5-1더밸류-이교민)_차주명관리_20110726_v1" xfId="9773" xr:uid="{00000000-0005-0000-0000-00005F480000}"/>
    <cellStyle name="Ⅰ_재무지원부충당금_1_SHB_2011-3_담보sheet(더밸류_v6이교민)" xfId="9774" xr:uid="{00000000-0005-0000-0000-000060480000}"/>
    <cellStyle name="Ⅰ_재무지원부충당금_1_SHB_2011-3_담보sheet(더밸류_v6이교민)_차주명관리_20110726_v1" xfId="9775" xr:uid="{00000000-0005-0000-0000-000061480000}"/>
    <cellStyle name="Ⅰ_재무지원부충당금_1_권리분석_v1(최초)-4" xfId="9776" xr:uid="{00000000-0005-0000-0000-000062480000}"/>
    <cellStyle name="Ⅰ_재무지원부충당금_1_예외적립품의_0910(완료)" xfId="9777" xr:uid="{00000000-0005-0000-0000-000063480000}"/>
    <cellStyle name="Ⅰ_재무지원부충당금_1_예외적립품의_0910(완료)_1211 충당금,건전성 현황_작업" xfId="9778" xr:uid="{00000000-0005-0000-0000-000064480000}"/>
    <cellStyle name="Ⅰ_재무지원부충당금_1_예외적립품의_0910(완료)_Hana 2011-1 Program_Data Disk_Pool B_v2(v5-1더밸류-이교민)" xfId="9779" xr:uid="{00000000-0005-0000-0000-000065480000}"/>
    <cellStyle name="Ⅰ_재무지원부충당금_1_예외적립품의_0910(완료)_Hana 2011-1 Program_Data Disk_Pool B_v2(v5-1더밸류-이교민)_SHB 2011-2 Program_Data Disk_Pool C,B_v1(v2더밸류_이교민)" xfId="9780" xr:uid="{00000000-0005-0000-0000-000066480000}"/>
    <cellStyle name="Ⅰ_재무지원부충당금_1_예외적립품의_0910(완료)_Hana 2011-1 Program_Data Disk_Pool B_v2(v5-1더밸류-이교민)_차주명관리_20110726_v1" xfId="9781" xr:uid="{00000000-0005-0000-0000-000067480000}"/>
    <cellStyle name="Ⅰ_재무지원부충당금_1_예외적립품의_0910(완료)_SHB_2011-3_담보sheet(더밸류_v6이교민)" xfId="9782" xr:uid="{00000000-0005-0000-0000-000068480000}"/>
    <cellStyle name="Ⅰ_재무지원부충당금_1_예외적립품의_0910(완료)_SHB_2011-3_담보sheet(더밸류_v6이교민)_차주명관리_20110726_v1" xfId="9783" xr:uid="{00000000-0005-0000-0000-000069480000}"/>
    <cellStyle name="Ⅰ_재무지원부충당금_1_예외적립품의_0910(완료)_권리분석_v1(최초)-4" xfId="9784" xr:uid="{00000000-0005-0000-0000-00006A480000}"/>
    <cellStyle name="Ⅰ_재무지원부충당금_1_추가적립업체명세(완료)V_3황동인대리님" xfId="9785" xr:uid="{00000000-0005-0000-0000-00006B480000}"/>
    <cellStyle name="Ⅰ_재무지원부충당금_1_추가적립업체명세(완료)V_3황동인대리님_1211 충당금,건전성 현황_작업" xfId="9786" xr:uid="{00000000-0005-0000-0000-00006C480000}"/>
    <cellStyle name="Ⅰ_재무지원부충당금_1_추가적립업체명세(완료)V_3황동인대리님_Hana 2011-1 Program_Data Disk_Pool B_v2(v5-1더밸류-이교민)" xfId="9787" xr:uid="{00000000-0005-0000-0000-00006D480000}"/>
    <cellStyle name="Ⅰ_재무지원부충당금_1_추가적립업체명세(완료)V_3황동인대리님_Hana 2011-1 Program_Data Disk_Pool B_v2(v5-1더밸류-이교민)_SHB 2011-2 Program_Data Disk_Pool C,B_v1(v2더밸류_이교민)" xfId="9788" xr:uid="{00000000-0005-0000-0000-00006E480000}"/>
    <cellStyle name="Ⅰ_재무지원부충당금_1_추가적립업체명세(완료)V_3황동인대리님_Hana 2011-1 Program_Data Disk_Pool B_v2(v5-1더밸류-이교민)_차주명관리_20110726_v1" xfId="9789" xr:uid="{00000000-0005-0000-0000-00006F480000}"/>
    <cellStyle name="Ⅰ_재무지원부충당금_1_추가적립업체명세(완료)V_3황동인대리님_SHB_2011-3_담보sheet(더밸류_v6이교민)" xfId="9790" xr:uid="{00000000-0005-0000-0000-000070480000}"/>
    <cellStyle name="Ⅰ_재무지원부충당금_1_추가적립업체명세(완료)V_3황동인대리님_SHB_2011-3_담보sheet(더밸류_v6이교민)_차주명관리_20110726_v1" xfId="9791" xr:uid="{00000000-0005-0000-0000-000071480000}"/>
    <cellStyle name="Ⅰ_재무지원부충당금_1_추가적립업체명세(완료)V_3황동인대리님_권리분석_v1(최초)-4" xfId="9792" xr:uid="{00000000-0005-0000-0000-000072480000}"/>
    <cellStyle name="Ⅰ_재무지원부충당금_1211 충당금,건전성 현황_작업" xfId="9793" xr:uid="{00000000-0005-0000-0000-000073480000}"/>
    <cellStyle name="Ⅰ_재무지원부충당금_Hana 2011-1 Program_Data Disk_Pool B_v2(v5-1더밸류-이교민)" xfId="9794" xr:uid="{00000000-0005-0000-0000-000074480000}"/>
    <cellStyle name="Ⅰ_재무지원부충당금_Hana 2011-1 Program_Data Disk_Pool B_v2(v5-1더밸류-이교민)_SHB 2011-2 Program_Data Disk_Pool C,B_v1(v2더밸류_이교민)" xfId="9795" xr:uid="{00000000-0005-0000-0000-000075480000}"/>
    <cellStyle name="Ⅰ_재무지원부충당금_Hana 2011-1 Program_Data Disk_Pool B_v2(v5-1더밸류-이교민)_차주명관리_20110726_v1" xfId="9796" xr:uid="{00000000-0005-0000-0000-000076480000}"/>
    <cellStyle name="Ⅰ_재무지원부충당금_SHB_2011-3_담보sheet(더밸류_v6이교민)" xfId="9797" xr:uid="{00000000-0005-0000-0000-000077480000}"/>
    <cellStyle name="Ⅰ_재무지원부충당금_SHB_2011-3_담보sheet(더밸류_v6이교민)_차주명관리_20110726_v1" xfId="9798" xr:uid="{00000000-0005-0000-0000-000078480000}"/>
    <cellStyle name="Ⅰ_재무지원부충당금_권리분석_v1(최초)-4" xfId="9799" xr:uid="{00000000-0005-0000-0000-000079480000}"/>
    <cellStyle name="Ⅰ_추가충당금명세_0630_V3" xfId="9800" xr:uid="{00000000-0005-0000-0000-00007A480000}"/>
    <cellStyle name="Ⅰ_추가충당금명세_0630_V3_1211 충당금,건전성 현황_작업" xfId="9801" xr:uid="{00000000-0005-0000-0000-00007B480000}"/>
    <cellStyle name="Ⅰ_추가충당금명세_0630_V3_Hana 2011-1 Program_Data Disk_Pool B_v2(v5-1더밸류-이교민)" xfId="9802" xr:uid="{00000000-0005-0000-0000-00007C480000}"/>
    <cellStyle name="Ⅰ_추가충당금명세_0630_V3_Hana 2011-1 Program_Data Disk_Pool B_v2(v5-1더밸류-이교민)_SHB 2011-2 Program_Data Disk_Pool C,B_v1(v2더밸류_이교민)" xfId="9803" xr:uid="{00000000-0005-0000-0000-00007D480000}"/>
    <cellStyle name="Ⅰ_추가충당금명세_0630_V3_Hana 2011-1 Program_Data Disk_Pool B_v2(v5-1더밸류-이교민)_차주명관리_20110726_v1" xfId="9804" xr:uid="{00000000-0005-0000-0000-00007E480000}"/>
    <cellStyle name="Ⅰ_추가충당금명세_0630_V3_SHB_2011-3_담보sheet(더밸류_v6이교민)" xfId="9805" xr:uid="{00000000-0005-0000-0000-00007F480000}"/>
    <cellStyle name="Ⅰ_추가충당금명세_0630_V3_SHB_2011-3_담보sheet(더밸류_v6이교민)_차주명관리_20110726_v1" xfId="9806" xr:uid="{00000000-0005-0000-0000-000080480000}"/>
    <cellStyle name="Ⅰ_추가충당금명세_0630_V3_권리분석_v1(최초)-4" xfId="9807" xr:uid="{00000000-0005-0000-0000-000081480000}"/>
    <cellStyle name="A" xfId="9808" xr:uid="{00000000-0005-0000-0000-000082480000}"/>
    <cellStyle name="ª?ª?b??_x0010_ÅëÈ­ [0]_M504CDT" xfId="9809" xr:uid="{00000000-0005-0000-0000-000083480000}"/>
    <cellStyle name="A_02-도급공사비내역" xfId="9810" xr:uid="{00000000-0005-0000-0000-000084480000}"/>
    <cellStyle name="A_04028적산수량집계" xfId="9811" xr:uid="{00000000-0005-0000-0000-000085480000}"/>
    <cellStyle name="a_0514회의확정자료" xfId="9812" xr:uid="{00000000-0005-0000-0000-000086480000}"/>
    <cellStyle name="A_0901작업1-금액분리" xfId="9813" xr:uid="{00000000-0005-0000-0000-000087480000}"/>
    <cellStyle name="A_A0509-가실행(파주)" xfId="9814" xr:uid="{00000000-0005-0000-0000-000088480000}"/>
    <cellStyle name="a_A-0902건축공사확정(대안포함)" xfId="9815" xr:uid="{00000000-0005-0000-0000-000089480000}"/>
    <cellStyle name="a_A-0902조경공사확정(대안포함)" xfId="9816" xr:uid="{00000000-0005-0000-0000-00008A480000}"/>
    <cellStyle name="A_BOOKCITY(전기)" xfId="9817" xr:uid="{00000000-0005-0000-0000-00008B480000}"/>
    <cellStyle name="A_BOOKCITY(전기)_04028적산수량집계" xfId="9818" xr:uid="{00000000-0005-0000-0000-00008C480000}"/>
    <cellStyle name="A_Z01-본작업" xfId="9819" xr:uid="{00000000-0005-0000-0000-00008D480000}"/>
    <cellStyle name="A_가실행(3th)" xfId="9820" xr:uid="{00000000-0005-0000-0000-00008E480000}"/>
    <cellStyle name="A_결정01-총괄가실행(0820)" xfId="9821" xr:uid="{00000000-0005-0000-0000-00008F480000}"/>
    <cellStyle name="A_공설운동진입(가실행)" xfId="9822" xr:uid="{00000000-0005-0000-0000-000090480000}"/>
    <cellStyle name="A_공설운동진입(가실행)_04028적산수량집계" xfId="9823" xr:uid="{00000000-0005-0000-0000-000091480000}"/>
    <cellStyle name="A_공설운동진입(가실행)_BOOKCITY(전기)" xfId="9824" xr:uid="{00000000-0005-0000-0000-000092480000}"/>
    <cellStyle name="A_공설운동진입(가실행)_BOOKCITY(전기)_04028적산수량집계" xfId="9825" xr:uid="{00000000-0005-0000-0000-000093480000}"/>
    <cellStyle name="A_공설운동진입(가실행)_사본 - 파주 북시티(이채)" xfId="9826" xr:uid="{00000000-0005-0000-0000-000094480000}"/>
    <cellStyle name="A_공설운동진입(가실행)_사본 - 파주 북시티(이채)_04028적산수량집계" xfId="9827" xr:uid="{00000000-0005-0000-0000-000095480000}"/>
    <cellStyle name="A_공설운동진입(가실행)_파주 BOOK CITY(통보용)" xfId="9828" xr:uid="{00000000-0005-0000-0000-000096480000}"/>
    <cellStyle name="A_공설운동진입(가실행)_파주 BOOK CITY(통보용)_04028적산수량집계" xfId="9829" xr:uid="{00000000-0005-0000-0000-000097480000}"/>
    <cellStyle name="A_공설운동진입(가실행)_파주 BOOK CITY가실행내역" xfId="9830" xr:uid="{00000000-0005-0000-0000-000098480000}"/>
    <cellStyle name="A_공설운동진입(가실행)_파주 BOOK CITY가실행내역_04028적산수량집계" xfId="9831" xr:uid="{00000000-0005-0000-0000-000099480000}"/>
    <cellStyle name="A_공설운동진입(가실행)_파주 북시티(이채)제출" xfId="9832" xr:uid="{00000000-0005-0000-0000-00009A480000}"/>
    <cellStyle name="A_공설운동진입(가실행)_파주 북시티(이채)제출_04028적산수량집계" xfId="9833" xr:uid="{00000000-0005-0000-0000-00009B480000}"/>
    <cellStyle name="A_공설운동진입(가실행)_파주 북시티(전체)제출(변경전)" xfId="9834" xr:uid="{00000000-0005-0000-0000-00009C480000}"/>
    <cellStyle name="A_공설운동진입(가실행)_파주 북시티(전체)제출(변경전)_04028적산수량집계" xfId="9835" xr:uid="{00000000-0005-0000-0000-00009D480000}"/>
    <cellStyle name="a_공항관련공사비 비교" xfId="9836" xr:uid="{00000000-0005-0000-0000-00009E480000}"/>
    <cellStyle name="A_당팀-가실행작업" xfId="9837" xr:uid="{00000000-0005-0000-0000-00009F480000}"/>
    <cellStyle name="A_도급공사변경Ⅰ(0626)" xfId="9838" xr:uid="{00000000-0005-0000-0000-0000A0480000}"/>
    <cellStyle name="A_보고02-건축공사감액보고서(0714)" xfId="9839" xr:uid="{00000000-0005-0000-0000-0000A1480000}"/>
    <cellStyle name="A_분석001-구조체투입관련" xfId="9840" xr:uid="{00000000-0005-0000-0000-0000A2480000}"/>
    <cellStyle name="A_사본 - 0429파본사" xfId="9841" xr:uid="{00000000-0005-0000-0000-0000A3480000}"/>
    <cellStyle name="A_사본 - 파주 북시티(이채)" xfId="9842" xr:uid="{00000000-0005-0000-0000-0000A4480000}"/>
    <cellStyle name="A_사본 - 파주 북시티(이채)_04028적산수량집계" xfId="9843" xr:uid="{00000000-0005-0000-0000-0000A5480000}"/>
    <cellStyle name="A_실행01-총괄가실행(0828)" xfId="9844" xr:uid="{00000000-0005-0000-0000-0000A6480000}"/>
    <cellStyle name="a_자료03-대안수량조정실행대비표" xfId="9845" xr:uid="{00000000-0005-0000-0000-0000A7480000}"/>
    <cellStyle name="a_자료06-토목공사" xfId="9846" xr:uid="{00000000-0005-0000-0000-0000A8480000}"/>
    <cellStyle name="a_작업01-조경공사0709" xfId="9847" xr:uid="{00000000-0005-0000-0000-0000A9480000}"/>
    <cellStyle name="a_참고02-당초가실행" xfId="9848" xr:uid="{00000000-0005-0000-0000-0000AA480000}"/>
    <cellStyle name="A_토목내역서" xfId="9849" xr:uid="{00000000-0005-0000-0000-0000AB480000}"/>
    <cellStyle name="A_토목내역서_04028적산수량집계" xfId="9850" xr:uid="{00000000-0005-0000-0000-0000AC480000}"/>
    <cellStyle name="A_토목내역서_BOOKCITY(전기)" xfId="9851" xr:uid="{00000000-0005-0000-0000-0000AD480000}"/>
    <cellStyle name="A_토목내역서_BOOKCITY(전기)_04028적산수량집계" xfId="9852" xr:uid="{00000000-0005-0000-0000-0000AE480000}"/>
    <cellStyle name="A_토목내역서_공설운동진입(가실행)" xfId="9853" xr:uid="{00000000-0005-0000-0000-0000AF480000}"/>
    <cellStyle name="A_토목내역서_공설운동진입(가실행)_04028적산수량집계" xfId="9854" xr:uid="{00000000-0005-0000-0000-0000B0480000}"/>
    <cellStyle name="A_토목내역서_공설운동진입(가실행)_BOOKCITY(전기)" xfId="9855" xr:uid="{00000000-0005-0000-0000-0000B1480000}"/>
    <cellStyle name="A_토목내역서_공설운동진입(가실행)_BOOKCITY(전기)_04028적산수량집계" xfId="9856" xr:uid="{00000000-0005-0000-0000-0000B2480000}"/>
    <cellStyle name="A_토목내역서_공설운동진입(가실행)_사본 - 파주 북시티(이채)" xfId="9857" xr:uid="{00000000-0005-0000-0000-0000B3480000}"/>
    <cellStyle name="A_토목내역서_공설운동진입(가실행)_사본 - 파주 북시티(이채)_04028적산수량집계" xfId="9858" xr:uid="{00000000-0005-0000-0000-0000B4480000}"/>
    <cellStyle name="A_토목내역서_공설운동진입(가실행)_파주 BOOK CITY(통보용)" xfId="9859" xr:uid="{00000000-0005-0000-0000-0000B5480000}"/>
    <cellStyle name="A_토목내역서_공설운동진입(가실행)_파주 BOOK CITY(통보용)_04028적산수량집계" xfId="9860" xr:uid="{00000000-0005-0000-0000-0000B6480000}"/>
    <cellStyle name="A_토목내역서_공설운동진입(가실행)_파주 BOOK CITY가실행내역" xfId="9861" xr:uid="{00000000-0005-0000-0000-0000B7480000}"/>
    <cellStyle name="A_토목내역서_공설운동진입(가실행)_파주 BOOK CITY가실행내역_04028적산수량집계" xfId="9862" xr:uid="{00000000-0005-0000-0000-0000B8480000}"/>
    <cellStyle name="A_토목내역서_공설운동진입(가실행)_파주 북시티(이채)제출" xfId="9863" xr:uid="{00000000-0005-0000-0000-0000B9480000}"/>
    <cellStyle name="A_토목내역서_공설운동진입(가실행)_파주 북시티(이채)제출_04028적산수량집계" xfId="9864" xr:uid="{00000000-0005-0000-0000-0000BA480000}"/>
    <cellStyle name="A_토목내역서_공설운동진입(가실행)_파주 북시티(전체)제출(변경전)" xfId="9865" xr:uid="{00000000-0005-0000-0000-0000BB480000}"/>
    <cellStyle name="A_토목내역서_공설운동진입(가실행)_파주 북시티(전체)제출(변경전)_04028적산수량집계" xfId="9866" xr:uid="{00000000-0005-0000-0000-0000BC480000}"/>
    <cellStyle name="A_토목내역서_사본 - 파주 북시티(이채)" xfId="9867" xr:uid="{00000000-0005-0000-0000-0000BD480000}"/>
    <cellStyle name="A_토목내역서_사본 - 파주 북시티(이채)_04028적산수량집계" xfId="9868" xr:uid="{00000000-0005-0000-0000-0000BE480000}"/>
    <cellStyle name="A_토목내역서_파주 BOOK CITY(통보용)" xfId="9869" xr:uid="{00000000-0005-0000-0000-0000BF480000}"/>
    <cellStyle name="A_토목내역서_파주 BOOK CITY(통보용)_04028적산수량집계" xfId="9870" xr:uid="{00000000-0005-0000-0000-0000C0480000}"/>
    <cellStyle name="A_토목내역서_파주 BOOK CITY가실행내역" xfId="9871" xr:uid="{00000000-0005-0000-0000-0000C1480000}"/>
    <cellStyle name="A_토목내역서_파주 BOOK CITY가실행내역_04028적산수량집계" xfId="9872" xr:uid="{00000000-0005-0000-0000-0000C2480000}"/>
    <cellStyle name="A_토목내역서_파주 북시티(이채)제출" xfId="9873" xr:uid="{00000000-0005-0000-0000-0000C3480000}"/>
    <cellStyle name="A_토목내역서_파주 북시티(이채)제출_04028적산수량집계" xfId="9874" xr:uid="{00000000-0005-0000-0000-0000C4480000}"/>
    <cellStyle name="A_토목내역서_파주 북시티(전체)제출(변경전)" xfId="9875" xr:uid="{00000000-0005-0000-0000-0000C5480000}"/>
    <cellStyle name="A_토목내역서_파주 북시티(전체)제출(변경전)_04028적산수량집계" xfId="9876" xr:uid="{00000000-0005-0000-0000-0000C6480000}"/>
    <cellStyle name="A_파주 BOOK CITY(통보용)" xfId="9877" xr:uid="{00000000-0005-0000-0000-0000C7480000}"/>
    <cellStyle name="A_파주 BOOK CITY(통보용)_04028적산수량집계" xfId="9878" xr:uid="{00000000-0005-0000-0000-0000C8480000}"/>
    <cellStyle name="A_파주 BOOK CITY가실행내역" xfId="9879" xr:uid="{00000000-0005-0000-0000-0000C9480000}"/>
    <cellStyle name="A_파주 BOOK CITY가실행내역_04028적산수량집계" xfId="9880" xr:uid="{00000000-0005-0000-0000-0000CA480000}"/>
    <cellStyle name="A_파주 북시티(이채)제출" xfId="9881" xr:uid="{00000000-0005-0000-0000-0000CB480000}"/>
    <cellStyle name="A_파주 북시티(이채)제출_04028적산수량집계" xfId="9882" xr:uid="{00000000-0005-0000-0000-0000CC480000}"/>
    <cellStyle name="A_파주 북시티(전체)제출(변경전)" xfId="9883" xr:uid="{00000000-0005-0000-0000-0000CD480000}"/>
    <cellStyle name="A_파주 북시티(전체)제출(변경전)_04028적산수량집계" xfId="9884" xr:uid="{00000000-0005-0000-0000-0000CE480000}"/>
    <cellStyle name="a_파주1차가실행(통합)-대안1-현장분" xfId="9885" xr:uid="{00000000-0005-0000-0000-0000CF480000}"/>
    <cellStyle name="A¡§¡©¡Ë¡þ¡ËO [0]_10¡Ë?u2AO " xfId="9886" xr:uid="{00000000-0005-0000-0000-0000D0480000}"/>
    <cellStyle name="A¡§¡©¡Ë¡þ¡ËO_10¡Ë?u2AO " xfId="9887" xr:uid="{00000000-0005-0000-0000-0000D1480000}"/>
    <cellStyle name="A¡§¡ⓒ¡E¡þ¡EO [0]_¡§￠Ri¡§u¡§¡þ¡§¡þI¡§u￠R¨I" xfId="9888" xr:uid="{00000000-0005-0000-0000-0000D2480000}"/>
    <cellStyle name="A¡§¡ⓒ¡E¡þ¡EO_¡§￠Ri¡§u¡§¡þ¡§¡þI¡§u￠R¨I" xfId="9889" xr:uid="{00000000-0005-0000-0000-0000D3480000}"/>
    <cellStyle name="A¨­???? [0]_2000¨?OER " xfId="9890" xr:uid="{00000000-0005-0000-0000-0000D4480000}"/>
    <cellStyle name="A¨­????_2000¨?OER " xfId="9891" xr:uid="{00000000-0005-0000-0000-0000D5480000}"/>
    <cellStyle name="A¨­￠￢￠O [0]_¡¾aEⓒo¨oCLAN(AuA|A￠O¡ÆC)" xfId="9892" xr:uid="{00000000-0005-0000-0000-0000D6480000}"/>
    <cellStyle name="A¨­¢¬¢Ò [0]_2000¨ùOER " xfId="9893" xr:uid="{00000000-0005-0000-0000-0000D7480000}"/>
    <cellStyle name="A¨­￠￢￠O [0]_C¡IAo_AoAUAy¡ÆeC¡I" xfId="9894" xr:uid="{00000000-0005-0000-0000-0000D8480000}"/>
    <cellStyle name="A¨­￠￢￠O_¡¾aEⓒo¨oCLAN(AuA|A￠O¡ÆC)" xfId="9895" xr:uid="{00000000-0005-0000-0000-0000D9480000}"/>
    <cellStyle name="A¨­¢¬¢Ò_2000¨ùOER " xfId="9896" xr:uid="{00000000-0005-0000-0000-0000DA480000}"/>
    <cellStyle name="A¨­￠￢￠O_AoAUAy¡ÆeC¡I " xfId="9897" xr:uid="{00000000-0005-0000-0000-0000DB480000}"/>
    <cellStyle name="À²_°æ¿µÁöÇ¥" xfId="9898" xr:uid="{00000000-0005-0000-0000-0000DC480000}"/>
    <cellStyle name="aa" xfId="9899" xr:uid="{00000000-0005-0000-0000-0000DD480000}"/>
    <cellStyle name="Aⓒ­" xfId="9900" xr:uid="{00000000-0005-0000-0000-0000DE480000}"/>
    <cellStyle name="Accent1" xfId="9901" xr:uid="{00000000-0005-0000-0000-0000DF480000}"/>
    <cellStyle name="Accent1 2" xfId="9902" xr:uid="{00000000-0005-0000-0000-0000E0480000}"/>
    <cellStyle name="Accent1 2 2" xfId="9903" xr:uid="{00000000-0005-0000-0000-0000E1480000}"/>
    <cellStyle name="Accent1 2 2 2" xfId="9904" xr:uid="{00000000-0005-0000-0000-0000E2480000}"/>
    <cellStyle name="Accent1 2 2 3" xfId="9905" xr:uid="{00000000-0005-0000-0000-0000E3480000}"/>
    <cellStyle name="Accent1 2 3" xfId="9906" xr:uid="{00000000-0005-0000-0000-0000E4480000}"/>
    <cellStyle name="Accent1 2 4" xfId="9907" xr:uid="{00000000-0005-0000-0000-0000E5480000}"/>
    <cellStyle name="Accent1 3" xfId="9908" xr:uid="{00000000-0005-0000-0000-0000E6480000}"/>
    <cellStyle name="Accent1 4" xfId="9909" xr:uid="{00000000-0005-0000-0000-0000E7480000}"/>
    <cellStyle name="Accent1 5" xfId="9910" xr:uid="{00000000-0005-0000-0000-0000E8480000}"/>
    <cellStyle name="Accent1 6" xfId="9911" xr:uid="{00000000-0005-0000-0000-0000E9480000}"/>
    <cellStyle name="Accent1_2011-3차 매각 작업(실사팀 송부용)_0712" xfId="9912" xr:uid="{00000000-0005-0000-0000-0000EA480000}"/>
    <cellStyle name="Accent2" xfId="9913" xr:uid="{00000000-0005-0000-0000-0000EB480000}"/>
    <cellStyle name="Accent2 2" xfId="9914" xr:uid="{00000000-0005-0000-0000-0000EC480000}"/>
    <cellStyle name="Accent2 2 2" xfId="9915" xr:uid="{00000000-0005-0000-0000-0000ED480000}"/>
    <cellStyle name="Accent2 2 2 2" xfId="9916" xr:uid="{00000000-0005-0000-0000-0000EE480000}"/>
    <cellStyle name="Accent2 2 2 3" xfId="9917" xr:uid="{00000000-0005-0000-0000-0000EF480000}"/>
    <cellStyle name="Accent2 2 3" xfId="9918" xr:uid="{00000000-0005-0000-0000-0000F0480000}"/>
    <cellStyle name="Accent2 2 4" xfId="9919" xr:uid="{00000000-0005-0000-0000-0000F1480000}"/>
    <cellStyle name="Accent2 3" xfId="9920" xr:uid="{00000000-0005-0000-0000-0000F2480000}"/>
    <cellStyle name="Accent2 4" xfId="9921" xr:uid="{00000000-0005-0000-0000-0000F3480000}"/>
    <cellStyle name="Accent2 5" xfId="9922" xr:uid="{00000000-0005-0000-0000-0000F4480000}"/>
    <cellStyle name="Accent2 6" xfId="9923" xr:uid="{00000000-0005-0000-0000-0000F5480000}"/>
    <cellStyle name="Accent2_2011-3차 매각 작업(실사팀 송부용)_0712" xfId="9924" xr:uid="{00000000-0005-0000-0000-0000F6480000}"/>
    <cellStyle name="Accent3" xfId="9925" xr:uid="{00000000-0005-0000-0000-0000F7480000}"/>
    <cellStyle name="Accent3 2" xfId="9926" xr:uid="{00000000-0005-0000-0000-0000F8480000}"/>
    <cellStyle name="Accent3 2 2" xfId="9927" xr:uid="{00000000-0005-0000-0000-0000F9480000}"/>
    <cellStyle name="Accent3 2 2 2" xfId="9928" xr:uid="{00000000-0005-0000-0000-0000FA480000}"/>
    <cellStyle name="Accent3 2 2 3" xfId="9929" xr:uid="{00000000-0005-0000-0000-0000FB480000}"/>
    <cellStyle name="Accent3 2 3" xfId="9930" xr:uid="{00000000-0005-0000-0000-0000FC480000}"/>
    <cellStyle name="Accent3 2 4" xfId="9931" xr:uid="{00000000-0005-0000-0000-0000FD480000}"/>
    <cellStyle name="Accent3 3" xfId="9932" xr:uid="{00000000-0005-0000-0000-0000FE480000}"/>
    <cellStyle name="Accent3 4" xfId="9933" xr:uid="{00000000-0005-0000-0000-0000FF480000}"/>
    <cellStyle name="Accent3 5" xfId="9934" xr:uid="{00000000-0005-0000-0000-000000490000}"/>
    <cellStyle name="Accent3 6" xfId="9935" xr:uid="{00000000-0005-0000-0000-000001490000}"/>
    <cellStyle name="Accent3_2011-3차 매각 작업(실사팀 송부용)_0712" xfId="9936" xr:uid="{00000000-0005-0000-0000-000002490000}"/>
    <cellStyle name="Accent4" xfId="9937" xr:uid="{00000000-0005-0000-0000-000003490000}"/>
    <cellStyle name="Accent4 2" xfId="9938" xr:uid="{00000000-0005-0000-0000-000004490000}"/>
    <cellStyle name="Accent4 2 2" xfId="9939" xr:uid="{00000000-0005-0000-0000-000005490000}"/>
    <cellStyle name="Accent4 2 2 2" xfId="9940" xr:uid="{00000000-0005-0000-0000-000006490000}"/>
    <cellStyle name="Accent4 2 2 3" xfId="9941" xr:uid="{00000000-0005-0000-0000-000007490000}"/>
    <cellStyle name="Accent4 2 3" xfId="9942" xr:uid="{00000000-0005-0000-0000-000008490000}"/>
    <cellStyle name="Accent4 2 4" xfId="9943" xr:uid="{00000000-0005-0000-0000-000009490000}"/>
    <cellStyle name="Accent4 3" xfId="9944" xr:uid="{00000000-0005-0000-0000-00000A490000}"/>
    <cellStyle name="Accent4 4" xfId="9945" xr:uid="{00000000-0005-0000-0000-00000B490000}"/>
    <cellStyle name="Accent4 5" xfId="9946" xr:uid="{00000000-0005-0000-0000-00000C490000}"/>
    <cellStyle name="Accent4 6" xfId="9947" xr:uid="{00000000-0005-0000-0000-00000D490000}"/>
    <cellStyle name="Accent4_2011-3차 매각 작업(실사팀 송부용)_0712" xfId="9948" xr:uid="{00000000-0005-0000-0000-00000E490000}"/>
    <cellStyle name="Accent5" xfId="9949" xr:uid="{00000000-0005-0000-0000-00000F490000}"/>
    <cellStyle name="Accent5 2" xfId="9950" xr:uid="{00000000-0005-0000-0000-000010490000}"/>
    <cellStyle name="Accent5 2 2" xfId="9951" xr:uid="{00000000-0005-0000-0000-000011490000}"/>
    <cellStyle name="Accent5 2 2 2" xfId="9952" xr:uid="{00000000-0005-0000-0000-000012490000}"/>
    <cellStyle name="Accent5 2 2 3" xfId="9953" xr:uid="{00000000-0005-0000-0000-000013490000}"/>
    <cellStyle name="Accent5 2 3" xfId="9954" xr:uid="{00000000-0005-0000-0000-000014490000}"/>
    <cellStyle name="Accent5 2 4" xfId="9955" xr:uid="{00000000-0005-0000-0000-000015490000}"/>
    <cellStyle name="Accent5 3" xfId="9956" xr:uid="{00000000-0005-0000-0000-000016490000}"/>
    <cellStyle name="Accent5 4" xfId="9957" xr:uid="{00000000-0005-0000-0000-000017490000}"/>
    <cellStyle name="Accent5 5" xfId="9958" xr:uid="{00000000-0005-0000-0000-000018490000}"/>
    <cellStyle name="Accent5 6" xfId="9959" xr:uid="{00000000-0005-0000-0000-000019490000}"/>
    <cellStyle name="Accent5_2011-3차 매각 작업(실사팀 송부용)_0712" xfId="9960" xr:uid="{00000000-0005-0000-0000-00001A490000}"/>
    <cellStyle name="Accent6" xfId="9961" xr:uid="{00000000-0005-0000-0000-00001B490000}"/>
    <cellStyle name="Accent6 2" xfId="9962" xr:uid="{00000000-0005-0000-0000-00001C490000}"/>
    <cellStyle name="Accent6 2 2" xfId="9963" xr:uid="{00000000-0005-0000-0000-00001D490000}"/>
    <cellStyle name="Accent6 2 2 2" xfId="9964" xr:uid="{00000000-0005-0000-0000-00001E490000}"/>
    <cellStyle name="Accent6 2 2 3" xfId="9965" xr:uid="{00000000-0005-0000-0000-00001F490000}"/>
    <cellStyle name="Accent6 2 3" xfId="9966" xr:uid="{00000000-0005-0000-0000-000020490000}"/>
    <cellStyle name="Accent6 2 4" xfId="9967" xr:uid="{00000000-0005-0000-0000-000021490000}"/>
    <cellStyle name="Accent6 3" xfId="9968" xr:uid="{00000000-0005-0000-0000-000022490000}"/>
    <cellStyle name="Accent6 4" xfId="9969" xr:uid="{00000000-0005-0000-0000-000023490000}"/>
    <cellStyle name="Accent6 5" xfId="9970" xr:uid="{00000000-0005-0000-0000-000024490000}"/>
    <cellStyle name="Accent6 6" xfId="9971" xr:uid="{00000000-0005-0000-0000-000025490000}"/>
    <cellStyle name="Accent6_2011-3차 매각 작업(실사팀 송부용)_0712" xfId="9972" xr:uid="{00000000-0005-0000-0000-000026490000}"/>
    <cellStyle name="active" xfId="9973" xr:uid="{00000000-0005-0000-0000-000027490000}"/>
    <cellStyle name="Ae" xfId="9974" xr:uid="{00000000-0005-0000-0000-000028490000}"/>
    <cellStyle name="Åëè­" xfId="9975" xr:uid="{00000000-0005-0000-0000-000029490000}"/>
    <cellStyle name="Aee­ " xfId="9976" xr:uid="{00000000-0005-0000-0000-00002A490000}"/>
    <cellStyle name="Åëè­ [0]" xfId="9977" xr:uid="{00000000-0005-0000-0000-00002B490000}"/>
    <cellStyle name="AeE­ [0]_  A¾  CO  " xfId="9978" xr:uid="{00000000-0005-0000-0000-00002C490000}"/>
    <cellStyle name="ÅëÈ­ [0]_(1.Åä)" xfId="9979" xr:uid="{00000000-0005-0000-0000-00002D490000}"/>
    <cellStyle name="AeE­ [0]_(AO)AA¿μ 9703" xfId="9980" xr:uid="{00000000-0005-0000-0000-00002E490000}"/>
    <cellStyle name="ÅëÈ­ [0]_´ëºñÇ¥" xfId="9981" xr:uid="{00000000-0005-0000-0000-00002F490000}"/>
    <cellStyle name="AeE­ [0]_¿­¸° INT" xfId="9982" xr:uid="{00000000-0005-0000-0000-000030490000}"/>
    <cellStyle name="ÅëÈ­ [0]_±×·¡ÇÁ (2)" xfId="9983" xr:uid="{00000000-0005-0000-0000-000031490000}"/>
    <cellStyle name="AeE­ [0]_±aA¸" xfId="9984" xr:uid="{00000000-0005-0000-0000-000032490000}"/>
    <cellStyle name="ÅëÈ­ [0]_±âÅ¸" xfId="9985" xr:uid="{00000000-0005-0000-0000-000033490000}"/>
    <cellStyle name="AeE­ [0]_°eE¹_11¿a½A " xfId="9986" xr:uid="{00000000-0005-0000-0000-000034490000}"/>
    <cellStyle name="ÅëÈ­ [0]_½ÂÀÎ¾÷Ã¼" xfId="9987" xr:uid="{00000000-0005-0000-0000-000035490000}"/>
    <cellStyle name="AeE­ [0]_¾aC°≫c¿eCoE² " xfId="9988" xr:uid="{00000000-0005-0000-0000-000036490000}"/>
    <cellStyle name="ÅëÈ­ [0]_95³âÃÑ°ý¼ö·® " xfId="9989" xr:uid="{00000000-0005-0000-0000-000037490000}"/>
    <cellStyle name="AeE­ [0]_95³aAN°y¼o·R " xfId="9990" xr:uid="{00000000-0005-0000-0000-000038490000}"/>
    <cellStyle name="ÅëÈ­ [0]_97MBO" xfId="9991" xr:uid="{00000000-0005-0000-0000-000039490000}"/>
    <cellStyle name="AeE­ [0]_97MBO (2)" xfId="9992" xr:uid="{00000000-0005-0000-0000-00003A490000}"/>
    <cellStyle name="ÅëÈ­ [0]_97MBO (2)" xfId="9993" xr:uid="{00000000-0005-0000-0000-00003B490000}"/>
    <cellStyle name="AeE­ [0]_97MBO (2) 10" xfId="9994" xr:uid="{00000000-0005-0000-0000-00003C490000}"/>
    <cellStyle name="ÅëÈ­ [0]_97MBO (2) 2" xfId="9995" xr:uid="{00000000-0005-0000-0000-00003D490000}"/>
    <cellStyle name="AeE­ [0]_AMT " xfId="9996" xr:uid="{00000000-0005-0000-0000-00003E490000}"/>
    <cellStyle name="ÅëÈ­ [0]_Áõ±Ç Project" xfId="9997" xr:uid="{00000000-0005-0000-0000-00003F490000}"/>
    <cellStyle name="AeE­ [0]_Ao±C Project 10" xfId="9998" xr:uid="{00000000-0005-0000-0000-000040490000}"/>
    <cellStyle name="ÅëÈ­ [0]_Áõ±Ç Project 2" xfId="9999" xr:uid="{00000000-0005-0000-0000-000041490000}"/>
    <cellStyle name="AeE­ [0]_COºI project" xfId="10000" xr:uid="{00000000-0005-0000-0000-000042490000}"/>
    <cellStyle name="ÅëÈ­ [0]_ÇÒºÎ project" xfId="10001" xr:uid="{00000000-0005-0000-0000-000043490000}"/>
    <cellStyle name="AeE­ [0]_COºI project 10" xfId="10002" xr:uid="{00000000-0005-0000-0000-000044490000}"/>
    <cellStyle name="ÅëÈ­ [0]_ÇÒºÎ project 2" xfId="10003" xr:uid="{00000000-0005-0000-0000-000045490000}"/>
    <cellStyle name="AeE­ [0]_INQUIRY ¿μ¾÷AßAø " xfId="10004" xr:uid="{00000000-0005-0000-0000-000046490000}"/>
    <cellStyle name="ÅëÈ­ [0]_L601CPT" xfId="10005" xr:uid="{00000000-0005-0000-0000-000047490000}"/>
    <cellStyle name="AeE­ [0]_laroux_1" xfId="10006" xr:uid="{00000000-0005-0000-0000-000048490000}"/>
    <cellStyle name="ÅëÈ­ [0]_laroux_1" xfId="10007" xr:uid="{00000000-0005-0000-0000-000049490000}"/>
    <cellStyle name="AeE­ [0]_laroux_1 10" xfId="10008" xr:uid="{00000000-0005-0000-0000-00004A490000}"/>
    <cellStyle name="ÅëÈ­ [0]_laroux_1 2" xfId="10009" xr:uid="{00000000-0005-0000-0000-00004B490000}"/>
    <cellStyle name="AeE­ [0]_laroux_2" xfId="10010" xr:uid="{00000000-0005-0000-0000-00004C490000}"/>
    <cellStyle name="ÅëÈ­ [0]_laroux_2" xfId="10011" xr:uid="{00000000-0005-0000-0000-00004D490000}"/>
    <cellStyle name="AeE­ [0]_laroux_3" xfId="10012" xr:uid="{00000000-0005-0000-0000-00004E490000}"/>
    <cellStyle name="ÅëÈ­ [0]_laroux_3" xfId="10013" xr:uid="{00000000-0005-0000-0000-00004F490000}"/>
    <cellStyle name="AeE­ [0]_laroux_3 10" xfId="10014" xr:uid="{00000000-0005-0000-0000-000050490000}"/>
    <cellStyle name="ÅëÈ­ [0]_laroux_3 2" xfId="10015" xr:uid="{00000000-0005-0000-0000-000051490000}"/>
    <cellStyle name="AeE­ [0]_laroux_4" xfId="10016" xr:uid="{00000000-0005-0000-0000-000052490000}"/>
    <cellStyle name="ÅëÈ­ [0]_laroux_4" xfId="10017" xr:uid="{00000000-0005-0000-0000-000053490000}"/>
    <cellStyle name="AeE­ [0]_laroux_5" xfId="10018" xr:uid="{00000000-0005-0000-0000-000054490000}"/>
    <cellStyle name="ÅëÈ­ [0]_laroux_5" xfId="10019" xr:uid="{00000000-0005-0000-0000-000055490000}"/>
    <cellStyle name="AeE­ [0]_MBO_0" xfId="10020" xr:uid="{00000000-0005-0000-0000-000056490000}"/>
    <cellStyle name="ÅëÈ­ [0]_MBO_0" xfId="10021" xr:uid="{00000000-0005-0000-0000-000057490000}"/>
    <cellStyle name="AeE­ [0]_MBO_0 10" xfId="10022" xr:uid="{00000000-0005-0000-0000-000058490000}"/>
    <cellStyle name="ÅëÈ­ [0]_MBO_0 2" xfId="10023" xr:uid="{00000000-0005-0000-0000-000059490000}"/>
    <cellStyle name="AeE­ [0]_MBO96_1" xfId="10024" xr:uid="{00000000-0005-0000-0000-00005A490000}"/>
    <cellStyle name="ÅëÈ­ [0]_MBO96_1" xfId="10025" xr:uid="{00000000-0005-0000-0000-00005B490000}"/>
    <cellStyle name="AeE­ [0]_MBO96_1 10" xfId="10026" xr:uid="{00000000-0005-0000-0000-00005C490000}"/>
    <cellStyle name="ÅëÈ­ [0]_MBO96_1 2" xfId="10027" xr:uid="{00000000-0005-0000-0000-00005D490000}"/>
    <cellStyle name="AeE­ [0]_º≫¼± ±æ¾i±uºI ¼o·R Ay°eC￥ " xfId="10028" xr:uid="{00000000-0005-0000-0000-00005E490000}"/>
    <cellStyle name="ÅëÈ­ [0]_RESULTS" xfId="10029" xr:uid="{00000000-0005-0000-0000-00005F490000}"/>
    <cellStyle name="Aee­ _(20060126)-투자심의" xfId="10030" xr:uid="{00000000-0005-0000-0000-000060490000}"/>
    <cellStyle name="ÅëÈ­_      " xfId="10031" xr:uid="{00000000-0005-0000-0000-000061490000}"/>
    <cellStyle name="AeE­_  A¾  CO  " xfId="10032" xr:uid="{00000000-0005-0000-0000-000062490000}"/>
    <cellStyle name="ÅëÈ­_(1.Åä)" xfId="10033" xr:uid="{00000000-0005-0000-0000-000063490000}"/>
    <cellStyle name="AeE­_(AO)AA¿μ 9703" xfId="10034" xr:uid="{00000000-0005-0000-0000-000064490000}"/>
    <cellStyle name="ÅëÈ­_´ëºñÇ¥" xfId="10035" xr:uid="{00000000-0005-0000-0000-000065490000}"/>
    <cellStyle name="AeE­_¿­¸° INT" xfId="10036" xr:uid="{00000000-0005-0000-0000-000066490000}"/>
    <cellStyle name="ÅëÈ­_±×·¡ÇÁ (2)" xfId="10037" xr:uid="{00000000-0005-0000-0000-000067490000}"/>
    <cellStyle name="AeE­_±aA¸" xfId="10038" xr:uid="{00000000-0005-0000-0000-000068490000}"/>
    <cellStyle name="ÅëÈ­_±âÅ¸" xfId="10039" xr:uid="{00000000-0005-0000-0000-000069490000}"/>
    <cellStyle name="AeE­_°eE¹_11¿a½A " xfId="10040" xr:uid="{00000000-0005-0000-0000-00006A490000}"/>
    <cellStyle name="ÅëÈ­_µ¿ºÎ" xfId="10041" xr:uid="{00000000-0005-0000-0000-00006B490000}"/>
    <cellStyle name="AeE­_¼oAa½CAu " xfId="10042" xr:uid="{00000000-0005-0000-0000-00006C490000}"/>
    <cellStyle name="ÅëÈ­_¼öÀÍ¼º " xfId="10043" xr:uid="{00000000-0005-0000-0000-00006D490000}"/>
    <cellStyle name="AeE­_¾aC°≫c¿eCoE² " xfId="10044" xr:uid="{00000000-0005-0000-0000-00006E490000}"/>
    <cellStyle name="ÅëÈ­_95³âÃÑ°ý¼ö·® " xfId="10045" xr:uid="{00000000-0005-0000-0000-00006F490000}"/>
    <cellStyle name="AeE­_95³aAN°y¼o·R " xfId="10046" xr:uid="{00000000-0005-0000-0000-000070490000}"/>
    <cellStyle name="ÅëÈ­_97MBO" xfId="10047" xr:uid="{00000000-0005-0000-0000-000071490000}"/>
    <cellStyle name="AeE­_97MBO (2)" xfId="10048" xr:uid="{00000000-0005-0000-0000-000072490000}"/>
    <cellStyle name="ÅëÈ­_97MBO (2)" xfId="10049" xr:uid="{00000000-0005-0000-0000-000073490000}"/>
    <cellStyle name="AeE­_97MBO (2) 10" xfId="10050" xr:uid="{00000000-0005-0000-0000-000074490000}"/>
    <cellStyle name="ÅëÈ­_97MBO (2) 2" xfId="10051" xr:uid="{00000000-0005-0000-0000-000075490000}"/>
    <cellStyle name="AeE­_A|Aa¿e" xfId="10052" xr:uid="{00000000-0005-0000-0000-000076490000}"/>
    <cellStyle name="ÅëÈ­_Á¦Ãâ¿ë" xfId="10053" xr:uid="{00000000-0005-0000-0000-000077490000}"/>
    <cellStyle name="AeE­_AMT " xfId="10054" xr:uid="{00000000-0005-0000-0000-000078490000}"/>
    <cellStyle name="ÅëÈ­_Áõ±Ç Project" xfId="10055" xr:uid="{00000000-0005-0000-0000-000079490000}"/>
    <cellStyle name="AeE­_Ao±C Project 10" xfId="10056" xr:uid="{00000000-0005-0000-0000-00007A490000}"/>
    <cellStyle name="ÅëÈ­_Áõ±Ç Project 2" xfId="10057" xr:uid="{00000000-0005-0000-0000-00007B490000}"/>
    <cellStyle name="AeE­_COºI project" xfId="10058" xr:uid="{00000000-0005-0000-0000-00007C490000}"/>
    <cellStyle name="ÅëÈ­_ÇÒºÎ project" xfId="10059" xr:uid="{00000000-0005-0000-0000-00007D490000}"/>
    <cellStyle name="AeE­_COºI project 10" xfId="10060" xr:uid="{00000000-0005-0000-0000-00007E490000}"/>
    <cellStyle name="ÅëÈ­_ÇÒºÎ project 2" xfId="10061" xr:uid="{00000000-0005-0000-0000-00007F490000}"/>
    <cellStyle name="AeE­_INQUIRY ¿μ¾÷AßAø " xfId="10062" xr:uid="{00000000-0005-0000-0000-000080490000}"/>
    <cellStyle name="ÅëÈ­_L601CPT" xfId="10063" xr:uid="{00000000-0005-0000-0000-000081490000}"/>
    <cellStyle name="AeE­_laroux_1" xfId="10064" xr:uid="{00000000-0005-0000-0000-000082490000}"/>
    <cellStyle name="ÅëÈ­_laroux_1" xfId="10065" xr:uid="{00000000-0005-0000-0000-000083490000}"/>
    <cellStyle name="AeE­_laroux_1 10" xfId="10066" xr:uid="{00000000-0005-0000-0000-000084490000}"/>
    <cellStyle name="ÅëÈ­_laroux_1 2" xfId="10067" xr:uid="{00000000-0005-0000-0000-000085490000}"/>
    <cellStyle name="AeE­_laroux_2" xfId="10068" xr:uid="{00000000-0005-0000-0000-000086490000}"/>
    <cellStyle name="ÅëÈ­_laroux_2" xfId="10069" xr:uid="{00000000-0005-0000-0000-000087490000}"/>
    <cellStyle name="AeE­_laroux_3" xfId="10070" xr:uid="{00000000-0005-0000-0000-000088490000}"/>
    <cellStyle name="ÅëÈ­_laroux_3" xfId="10071" xr:uid="{00000000-0005-0000-0000-000089490000}"/>
    <cellStyle name="AeE­_laroux_3 10" xfId="10072" xr:uid="{00000000-0005-0000-0000-00008A490000}"/>
    <cellStyle name="ÅëÈ­_laroux_3 2" xfId="10073" xr:uid="{00000000-0005-0000-0000-00008B490000}"/>
    <cellStyle name="AeE­_laroux_4" xfId="10074" xr:uid="{00000000-0005-0000-0000-00008C490000}"/>
    <cellStyle name="ÅëÈ­_laroux_4" xfId="10075" xr:uid="{00000000-0005-0000-0000-00008D490000}"/>
    <cellStyle name="AeE­_laroux_5" xfId="10076" xr:uid="{00000000-0005-0000-0000-00008E490000}"/>
    <cellStyle name="ÅëÈ­_laroux_5" xfId="10077" xr:uid="{00000000-0005-0000-0000-00008F490000}"/>
    <cellStyle name="AeE­_MBO_0" xfId="10078" xr:uid="{00000000-0005-0000-0000-000090490000}"/>
    <cellStyle name="ÅëÈ­_MBO_0" xfId="10079" xr:uid="{00000000-0005-0000-0000-000091490000}"/>
    <cellStyle name="AeE­_MBO_0 10" xfId="10080" xr:uid="{00000000-0005-0000-0000-000092490000}"/>
    <cellStyle name="ÅëÈ­_MBO_0 2" xfId="10081" xr:uid="{00000000-0005-0000-0000-000093490000}"/>
    <cellStyle name="AeE­_MBO96_1" xfId="10082" xr:uid="{00000000-0005-0000-0000-000094490000}"/>
    <cellStyle name="ÅëÈ­_MBO96_1" xfId="10083" xr:uid="{00000000-0005-0000-0000-000095490000}"/>
    <cellStyle name="AeE­_MBO96_1 10" xfId="10084" xr:uid="{00000000-0005-0000-0000-000096490000}"/>
    <cellStyle name="ÅëÈ­_MBO96_1 2" xfId="10085" xr:uid="{00000000-0005-0000-0000-000097490000}"/>
    <cellStyle name="AeE­_º≫¼± ±æ¾i±uºI ¼o·R Ay°eC￥ " xfId="10086" xr:uid="{00000000-0005-0000-0000-000098490000}"/>
    <cellStyle name="ÅëÈ­_RESULTS" xfId="10087" xr:uid="{00000000-0005-0000-0000-000099490000}"/>
    <cellStyle name="Aee¡" xfId="10088" xr:uid="{00000000-0005-0000-0000-00009A490000}"/>
    <cellStyle name="AeE¡ⓒ [0]_¡¾aEⓒo¨oCLAN(AuA|A￠O¡ÆC)" xfId="10089" xr:uid="{00000000-0005-0000-0000-00009B490000}"/>
    <cellStyle name="AeE¡ⓒ_¡¾aEⓒo¨oCLAN(AuA|A￠O¡ÆC)" xfId="10090" xr:uid="{00000000-0005-0000-0000-00009C490000}"/>
    <cellStyle name="AeE￠R¨I [0]_¡§￠Ri¡§u¡§¡þ¡§¡þI¡§u￠R¨I" xfId="10091" xr:uid="{00000000-0005-0000-0000-00009D490000}"/>
    <cellStyle name="AeE￠R¨I_¡§￠Ri¡§u¡§¡þ¡§¡þI¡§u￠R¨I" xfId="10092" xr:uid="{00000000-0005-0000-0000-00009E490000}"/>
    <cellStyle name="AeE々 [0]_【№" xfId="10093" xr:uid="{00000000-0005-0000-0000-00009F490000}"/>
    <cellStyle name="AeE々_【№" xfId="10094" xr:uid="{00000000-0005-0000-0000-0000A0490000}"/>
    <cellStyle name="Æu¼ " xfId="10095" xr:uid="{00000000-0005-0000-0000-0000A1490000}"/>
    <cellStyle name="ALIGNMENT" xfId="10096" xr:uid="{00000000-0005-0000-0000-0000A2490000}"/>
    <cellStyle name="ALIGNMENT 2" xfId="10097" xr:uid="{00000000-0005-0000-0000-0000A3490000}"/>
    <cellStyle name="Aō⒁ [0]_【№" xfId="10098" xr:uid="{00000000-0005-0000-0000-0000A4490000}"/>
    <cellStyle name="Aō⒁_【№" xfId="10099" xr:uid="{00000000-0005-0000-0000-0000A5490000}"/>
    <cellStyle name="args.style" xfId="10100" xr:uid="{00000000-0005-0000-0000-0000A6490000}"/>
    <cellStyle name="Arial 10" xfId="10101" xr:uid="{00000000-0005-0000-0000-0000A7490000}"/>
    <cellStyle name="Arial 12" xfId="10102" xr:uid="{00000000-0005-0000-0000-0000A8490000}"/>
    <cellStyle name="Aþ¸" xfId="10103" xr:uid="{00000000-0005-0000-0000-0000A9490000}"/>
    <cellStyle name="Äþ¸¶" xfId="10104" xr:uid="{00000000-0005-0000-0000-0000AA490000}"/>
    <cellStyle name="AÞ¸¶ [0]" xfId="10105" xr:uid="{00000000-0005-0000-0000-0000AB490000}"/>
    <cellStyle name="Äþ¸¶ [0]" xfId="10106" xr:uid="{00000000-0005-0000-0000-0000AC490000}"/>
    <cellStyle name="AÞ¸¶ [0] 2" xfId="24331" xr:uid="{00000000-0005-0000-0000-0000AD490000}"/>
    <cellStyle name="AÞ¸¶ [0] 3" xfId="24247" xr:uid="{00000000-0005-0000-0000-0000AE490000}"/>
    <cellStyle name="AÞ¸¶ [0] 4" xfId="24293" xr:uid="{00000000-0005-0000-0000-0000AF490000}"/>
    <cellStyle name="AÞ¸¶ [0] 5" xfId="24252" xr:uid="{00000000-0005-0000-0000-0000B0490000}"/>
    <cellStyle name="AÞ¸¶ [0] 6" xfId="24291" xr:uid="{00000000-0005-0000-0000-0000B1490000}"/>
    <cellStyle name="AÞ¸¶ [0]_  A¾  CO  " xfId="10107" xr:uid="{00000000-0005-0000-0000-0000B2490000}"/>
    <cellStyle name="ÄÞ¸¶ [0]_(1.Åä)" xfId="10108" xr:uid="{00000000-0005-0000-0000-0000B3490000}"/>
    <cellStyle name="AÞ¸¶ [0]_´e¿i" xfId="10109" xr:uid="{00000000-0005-0000-0000-0000B4490000}"/>
    <cellStyle name="ÄÞ¸¶ [0]_´ëºñÇ¥" xfId="10110" xr:uid="{00000000-0005-0000-0000-0000B5490000}"/>
    <cellStyle name="AÞ¸¶ [0]_¿­¸° INT" xfId="10111" xr:uid="{00000000-0005-0000-0000-0000B6490000}"/>
    <cellStyle name="ÄÞ¸¶ [0]_±×·¡ÇÁ (2)" xfId="10112" xr:uid="{00000000-0005-0000-0000-0000B7490000}"/>
    <cellStyle name="AÞ¸¶ [0]_±aA¸" xfId="10113" xr:uid="{00000000-0005-0000-0000-0000B8490000}"/>
    <cellStyle name="ÄÞ¸¶ [0]_±âÅ¸" xfId="10114" xr:uid="{00000000-0005-0000-0000-0000B9490000}"/>
    <cellStyle name="AÞ¸¶ [0]_°eE¹_11¿a½A " xfId="10115" xr:uid="{00000000-0005-0000-0000-0000BA490000}"/>
    <cellStyle name="ÄÞ¸¶ [0]_µ¿ºÎ" xfId="10116" xr:uid="{00000000-0005-0000-0000-0000BB490000}"/>
    <cellStyle name="AÞ¸¶ [0]_¾aC°≫c¿eCoE² " xfId="10117" xr:uid="{00000000-0005-0000-0000-0000BC490000}"/>
    <cellStyle name="Äþ¸¶ [0]_2. 은행분담금 추정 (20090930기준)_작업_2" xfId="10118" xr:uid="{00000000-0005-0000-0000-0000BD490000}"/>
    <cellStyle name="AÞ¸¶ [0]_97MBO (2)" xfId="10119" xr:uid="{00000000-0005-0000-0000-0000BE490000}"/>
    <cellStyle name="ÄÞ¸¶ [0]_97MBO (2)" xfId="10120" xr:uid="{00000000-0005-0000-0000-0000BF490000}"/>
    <cellStyle name="AÞ¸¶ [0]_97MBO (2) 10" xfId="10121" xr:uid="{00000000-0005-0000-0000-0000C0490000}"/>
    <cellStyle name="ÄÞ¸¶ [0]_97MBO (2) 2" xfId="10122" xr:uid="{00000000-0005-0000-0000-0000C1490000}"/>
    <cellStyle name="AÞ¸¶ [0]_AN°y(1.25) " xfId="10123" xr:uid="{00000000-0005-0000-0000-0000C2490000}"/>
    <cellStyle name="ÄÞ¸¶ [0]_Áõ±Ç Project" xfId="10124" xr:uid="{00000000-0005-0000-0000-0000C3490000}"/>
    <cellStyle name="AÞ¸¶ [0]_Ao±C Project 10" xfId="10125" xr:uid="{00000000-0005-0000-0000-0000C4490000}"/>
    <cellStyle name="ÄÞ¸¶ [0]_Áõ±Ç Project 2" xfId="10126" xr:uid="{00000000-0005-0000-0000-0000C5490000}"/>
    <cellStyle name="AÞ¸¶ [0]_COºI project" xfId="10127" xr:uid="{00000000-0005-0000-0000-0000C6490000}"/>
    <cellStyle name="ÄÞ¸¶ [0]_ÇÒºÎ project" xfId="10128" xr:uid="{00000000-0005-0000-0000-0000C7490000}"/>
    <cellStyle name="AÞ¸¶ [0]_COºI project 10" xfId="10129" xr:uid="{00000000-0005-0000-0000-0000C8490000}"/>
    <cellStyle name="ÄÞ¸¶ [0]_ÇÒºÎ project 2" xfId="10130" xr:uid="{00000000-0005-0000-0000-0000C9490000}"/>
    <cellStyle name="AÞ¸¶ [0]_INQUIRY ¿μ¾÷AßAø " xfId="10131" xr:uid="{00000000-0005-0000-0000-0000CA490000}"/>
    <cellStyle name="ÄÞ¸¶ [0]_L601CPT" xfId="10132" xr:uid="{00000000-0005-0000-0000-0000CB490000}"/>
    <cellStyle name="AÞ¸¶ [0]_laroux_1" xfId="10133" xr:uid="{00000000-0005-0000-0000-0000CC490000}"/>
    <cellStyle name="ÄÞ¸¶ [0]_laroux_1" xfId="10134" xr:uid="{00000000-0005-0000-0000-0000CD490000}"/>
    <cellStyle name="AÞ¸¶ [0]_laroux_2" xfId="10135" xr:uid="{00000000-0005-0000-0000-0000CE490000}"/>
    <cellStyle name="ÄÞ¸¶ [0]_laroux_2" xfId="10136" xr:uid="{00000000-0005-0000-0000-0000CF490000}"/>
    <cellStyle name="AÞ¸¶ [0]_laroux_2 10" xfId="10137" xr:uid="{00000000-0005-0000-0000-0000D0490000}"/>
    <cellStyle name="ÄÞ¸¶ [0]_laroux_2 2" xfId="10138" xr:uid="{00000000-0005-0000-0000-0000D1490000}"/>
    <cellStyle name="AÞ¸¶ [0]_laroux_3" xfId="10139" xr:uid="{00000000-0005-0000-0000-0000D2490000}"/>
    <cellStyle name="ÄÞ¸¶ [0]_laroux_3" xfId="10140" xr:uid="{00000000-0005-0000-0000-0000D3490000}"/>
    <cellStyle name="AÞ¸¶ [0]_laroux_3 2" xfId="10141" xr:uid="{00000000-0005-0000-0000-0000D4490000}"/>
    <cellStyle name="ÄÞ¸¶ [0]_laroux_3 2" xfId="10142" xr:uid="{00000000-0005-0000-0000-0000D5490000}"/>
    <cellStyle name="AÞ¸¶ [0]_laroux_3 2 2" xfId="24334" xr:uid="{00000000-0005-0000-0000-0000D6490000}"/>
    <cellStyle name="ÄÞ¸¶ [0]_laroux_3 2 2" xfId="24335" xr:uid="{00000000-0005-0000-0000-0000D7490000}"/>
    <cellStyle name="AÞ¸¶ [0]_laroux_3 2 3" xfId="24244" xr:uid="{00000000-0005-0000-0000-0000D8490000}"/>
    <cellStyle name="ÄÞ¸¶ [0]_laroux_3 2 3" xfId="24243" xr:uid="{00000000-0005-0000-0000-0000D9490000}"/>
    <cellStyle name="AÞ¸¶ [0]_laroux_3 2 4" xfId="24299" xr:uid="{00000000-0005-0000-0000-0000DA490000}"/>
    <cellStyle name="ÄÞ¸¶ [0]_laroux_3 2 4" xfId="24300" xr:uid="{00000000-0005-0000-0000-0000DB490000}"/>
    <cellStyle name="AÞ¸¶ [0]_laroux_3 2 5" xfId="24249" xr:uid="{00000000-0005-0000-0000-0000DC490000}"/>
    <cellStyle name="ÄÞ¸¶ [0]_laroux_3 2 5" xfId="24248" xr:uid="{00000000-0005-0000-0000-0000DD490000}"/>
    <cellStyle name="AÞ¸¶ [0]_laroux_3 2 6" xfId="24295" xr:uid="{00000000-0005-0000-0000-0000DE490000}"/>
    <cellStyle name="ÄÞ¸¶ [0]_laroux_3 2 6" xfId="24296" xr:uid="{00000000-0005-0000-0000-0000DF490000}"/>
    <cellStyle name="AÞ¸¶ [0]_laroux_3 3" xfId="24332" xr:uid="{00000000-0005-0000-0000-0000E0490000}"/>
    <cellStyle name="ÄÞ¸¶ [0]_laroux_3 3" xfId="24333" xr:uid="{00000000-0005-0000-0000-0000E1490000}"/>
    <cellStyle name="AÞ¸¶ [0]_laroux_3 4" xfId="24246" xr:uid="{00000000-0005-0000-0000-0000E2490000}"/>
    <cellStyle name="ÄÞ¸¶ [0]_laroux_3 4" xfId="24245" xr:uid="{00000000-0005-0000-0000-0000E3490000}"/>
    <cellStyle name="AÞ¸¶ [0]_laroux_3 5" xfId="24297" xr:uid="{00000000-0005-0000-0000-0000E4490000}"/>
    <cellStyle name="ÄÞ¸¶ [0]_laroux_3 5" xfId="24298" xr:uid="{00000000-0005-0000-0000-0000E5490000}"/>
    <cellStyle name="AÞ¸¶ [0]_laroux_3 6" xfId="24251" xr:uid="{00000000-0005-0000-0000-0000E6490000}"/>
    <cellStyle name="ÄÞ¸¶ [0]_laroux_3 6" xfId="24250" xr:uid="{00000000-0005-0000-0000-0000E7490000}"/>
    <cellStyle name="AÞ¸¶ [0]_laroux_3 7" xfId="24292" xr:uid="{00000000-0005-0000-0000-0000E8490000}"/>
    <cellStyle name="ÄÞ¸¶ [0]_laroux_3 7" xfId="24294" xr:uid="{00000000-0005-0000-0000-0000E9490000}"/>
    <cellStyle name="AÞ¸¶ [0]_MBO_0" xfId="10143" xr:uid="{00000000-0005-0000-0000-0000EA490000}"/>
    <cellStyle name="ÄÞ¸¶ [0]_MBO_0" xfId="10144" xr:uid="{00000000-0005-0000-0000-0000EB490000}"/>
    <cellStyle name="AÞ¸¶ [0]_MBO_0 10" xfId="10145" xr:uid="{00000000-0005-0000-0000-0000EC490000}"/>
    <cellStyle name="ÄÞ¸¶ [0]_MBO_0 2" xfId="10146" xr:uid="{00000000-0005-0000-0000-0000ED490000}"/>
    <cellStyle name="AÞ¸¶ [0]_MBO96_1" xfId="10147" xr:uid="{00000000-0005-0000-0000-0000EE490000}"/>
    <cellStyle name="ÄÞ¸¶ [0]_MBO96_1" xfId="10148" xr:uid="{00000000-0005-0000-0000-0000EF490000}"/>
    <cellStyle name="AÞ¸¶ [0]_MBO96_1 10" xfId="10149" xr:uid="{00000000-0005-0000-0000-0000F0490000}"/>
    <cellStyle name="ÄÞ¸¶ [0]_MBO96_1 2" xfId="10150" xr:uid="{00000000-0005-0000-0000-0000F1490000}"/>
    <cellStyle name="AÞ¸¶ [0]_º≫¼± ±æ¾i±uºI ¼o·R Ay°eC￥ " xfId="10151" xr:uid="{00000000-0005-0000-0000-0000F2490000}"/>
    <cellStyle name="ÄÞ¸¶ [0]_Sheet1" xfId="10152" xr:uid="{00000000-0005-0000-0000-0000F3490000}"/>
    <cellStyle name="ÄÞ¸¶_      " xfId="10153" xr:uid="{00000000-0005-0000-0000-0000F4490000}"/>
    <cellStyle name="AÞ¸¶_  A¾  CO  " xfId="10154" xr:uid="{00000000-0005-0000-0000-0000F5490000}"/>
    <cellStyle name="ÄÞ¸¶_(1.Åä)" xfId="10155" xr:uid="{00000000-0005-0000-0000-0000F6490000}"/>
    <cellStyle name="AÞ¸¶_(AO)AA¿μ 9703" xfId="10156" xr:uid="{00000000-0005-0000-0000-0000F7490000}"/>
    <cellStyle name="ÄÞ¸¶_´ëºñÇ¥" xfId="10157" xr:uid="{00000000-0005-0000-0000-0000F8490000}"/>
    <cellStyle name="AÞ¸¶_´eºnC￥_NC705F49" xfId="10158" xr:uid="{00000000-0005-0000-0000-0000F9490000}"/>
    <cellStyle name="ÄÞ¸¶_¸ÅÃâ" xfId="10159" xr:uid="{00000000-0005-0000-0000-0000FA490000}"/>
    <cellStyle name="AÞ¸¶_±¸¸A¿¹≫o·R " xfId="10160" xr:uid="{00000000-0005-0000-0000-0000FB490000}"/>
    <cellStyle name="ÄÞ¸¶_±âÅ¸" xfId="10161" xr:uid="{00000000-0005-0000-0000-0000FC490000}"/>
    <cellStyle name="AÞ¸¶_°eE¹_11¿a½A " xfId="10162" xr:uid="{00000000-0005-0000-0000-0000FD490000}"/>
    <cellStyle name="ÄÞ¸¶_µ¿ºÎ" xfId="10163" xr:uid="{00000000-0005-0000-0000-0000FE490000}"/>
    <cellStyle name="AÞ¸¶_¼oAa½CAu " xfId="10164" xr:uid="{00000000-0005-0000-0000-0000FF490000}"/>
    <cellStyle name="ÄÞ¸¶_¼öÀÍ¼º " xfId="10165" xr:uid="{00000000-0005-0000-0000-0000004A0000}"/>
    <cellStyle name="AÞ¸¶_¾aC°≫c¿eCoE² " xfId="10166" xr:uid="{00000000-0005-0000-0000-0000014A0000}"/>
    <cellStyle name="ÄÞ¸¶_95³âÃÑ°ý¼ö·® " xfId="10167" xr:uid="{00000000-0005-0000-0000-0000024A0000}"/>
    <cellStyle name="AÞ¸¶_95³aAN°y¼o·R " xfId="10168" xr:uid="{00000000-0005-0000-0000-0000034A0000}"/>
    <cellStyle name="ÄÞ¸¶_97MBO" xfId="10169" xr:uid="{00000000-0005-0000-0000-0000044A0000}"/>
    <cellStyle name="AÞ¸¶_97MBO (2)" xfId="10170" xr:uid="{00000000-0005-0000-0000-0000054A0000}"/>
    <cellStyle name="ÄÞ¸¶_97MBO (2)" xfId="10171" xr:uid="{00000000-0005-0000-0000-0000064A0000}"/>
    <cellStyle name="AÞ¸¶_97MBO (2) 10" xfId="10172" xr:uid="{00000000-0005-0000-0000-0000074A0000}"/>
    <cellStyle name="ÄÞ¸¶_97MBO (2) 2" xfId="10173" xr:uid="{00000000-0005-0000-0000-0000084A0000}"/>
    <cellStyle name="AÞ¸¶_A|Aa¿e" xfId="10174" xr:uid="{00000000-0005-0000-0000-0000094A0000}"/>
    <cellStyle name="ÄÞ¸¶_Á¦Ãâ¿ë" xfId="10175" xr:uid="{00000000-0005-0000-0000-00000A4A0000}"/>
    <cellStyle name="AÞ¸¶_AN°y(1.25) " xfId="10176" xr:uid="{00000000-0005-0000-0000-00000B4A0000}"/>
    <cellStyle name="ÄÞ¸¶_Áõ±Ç Project" xfId="10177" xr:uid="{00000000-0005-0000-0000-00000C4A0000}"/>
    <cellStyle name="AÞ¸¶_Ao±C Project 10" xfId="10178" xr:uid="{00000000-0005-0000-0000-00000D4A0000}"/>
    <cellStyle name="ÄÞ¸¶_Áõ±Ç Project 2" xfId="10179" xr:uid="{00000000-0005-0000-0000-00000E4A0000}"/>
    <cellStyle name="AÞ¸¶_COºI project" xfId="10180" xr:uid="{00000000-0005-0000-0000-00000F4A0000}"/>
    <cellStyle name="ÄÞ¸¶_ÇÒºÎ project" xfId="10181" xr:uid="{00000000-0005-0000-0000-0000104A0000}"/>
    <cellStyle name="AÞ¸¶_COºI project 10" xfId="10182" xr:uid="{00000000-0005-0000-0000-0000114A0000}"/>
    <cellStyle name="ÄÞ¸¶_ÇÒºÎ project 2" xfId="10183" xr:uid="{00000000-0005-0000-0000-0000124A0000}"/>
    <cellStyle name="AÞ¸¶_INQUIRY ¿?¾÷AßAø " xfId="10184" xr:uid="{00000000-0005-0000-0000-0000134A0000}"/>
    <cellStyle name="ÄÞ¸¶_INQUIRY ¿µ¾÷ÃßÁø " xfId="10185" xr:uid="{00000000-0005-0000-0000-0000144A0000}"/>
    <cellStyle name="AÞ¸¶_INQUIRY ¿μ¾÷AßAø " xfId="10186" xr:uid="{00000000-0005-0000-0000-0000154A0000}"/>
    <cellStyle name="ÄÞ¸¶_L601CPT" xfId="10187" xr:uid="{00000000-0005-0000-0000-0000164A0000}"/>
    <cellStyle name="AÞ¸¶_laroux_1" xfId="10188" xr:uid="{00000000-0005-0000-0000-0000174A0000}"/>
    <cellStyle name="ÄÞ¸¶_laroux_1" xfId="10189" xr:uid="{00000000-0005-0000-0000-0000184A0000}"/>
    <cellStyle name="AÞ¸¶_laroux_2" xfId="10190" xr:uid="{00000000-0005-0000-0000-0000194A0000}"/>
    <cellStyle name="ÄÞ¸¶_laroux_2" xfId="10191" xr:uid="{00000000-0005-0000-0000-00001A4A0000}"/>
    <cellStyle name="AÞ¸¶_laroux_2 10" xfId="10192" xr:uid="{00000000-0005-0000-0000-00001B4A0000}"/>
    <cellStyle name="ÄÞ¸¶_laroux_2 2" xfId="10193" xr:uid="{00000000-0005-0000-0000-00001C4A0000}"/>
    <cellStyle name="AÞ¸¶_laroux_3" xfId="10194" xr:uid="{00000000-0005-0000-0000-00001D4A0000}"/>
    <cellStyle name="ÄÞ¸¶_laroux_3" xfId="10195" xr:uid="{00000000-0005-0000-0000-00001E4A0000}"/>
    <cellStyle name="AÞ¸¶_laroux_3 2" xfId="10196" xr:uid="{00000000-0005-0000-0000-00001F4A0000}"/>
    <cellStyle name="ÄÞ¸¶_laroux_3 2" xfId="10197" xr:uid="{00000000-0005-0000-0000-0000204A0000}"/>
    <cellStyle name="AÞ¸¶_laroux_3 2 2" xfId="24338" xr:uid="{00000000-0005-0000-0000-0000214A0000}"/>
    <cellStyle name="ÄÞ¸¶_laroux_3 2 2" xfId="24339" xr:uid="{00000000-0005-0000-0000-0000224A0000}"/>
    <cellStyle name="AÞ¸¶_laroux_3 2 3" xfId="24215" xr:uid="{00000000-0005-0000-0000-0000234A0000}"/>
    <cellStyle name="ÄÞ¸¶_laroux_3 2 3" xfId="24214" xr:uid="{00000000-0005-0000-0000-0000244A0000}"/>
    <cellStyle name="AÞ¸¶_laroux_3 2 4" xfId="24306" xr:uid="{00000000-0005-0000-0000-0000254A0000}"/>
    <cellStyle name="ÄÞ¸¶_laroux_3 2 4" xfId="24307" xr:uid="{00000000-0005-0000-0000-0000264A0000}"/>
    <cellStyle name="AÞ¸¶_laroux_3 2 5" xfId="24240" xr:uid="{00000000-0005-0000-0000-0000274A0000}"/>
    <cellStyle name="ÄÞ¸¶_laroux_3 2 5" xfId="24239" xr:uid="{00000000-0005-0000-0000-0000284A0000}"/>
    <cellStyle name="AÞ¸¶_laroux_3 2 6" xfId="24303" xr:uid="{00000000-0005-0000-0000-0000294A0000}"/>
    <cellStyle name="ÄÞ¸¶_laroux_3 2 6" xfId="32577" xr:uid="{00000000-0005-0000-0000-00002A4A0000}"/>
    <cellStyle name="AÞ¸¶_laroux_3 3" xfId="24336" xr:uid="{00000000-0005-0000-0000-00002B4A0000}"/>
    <cellStyle name="ÄÞ¸¶_laroux_3 3" xfId="24337" xr:uid="{00000000-0005-0000-0000-00002C4A0000}"/>
    <cellStyle name="AÞ¸¶_laroux_3 4" xfId="24217" xr:uid="{00000000-0005-0000-0000-00002D4A0000}"/>
    <cellStyle name="ÄÞ¸¶_laroux_3 4" xfId="24216" xr:uid="{00000000-0005-0000-0000-00002E4A0000}"/>
    <cellStyle name="AÞ¸¶_laroux_3 5" xfId="24304" xr:uid="{00000000-0005-0000-0000-00002F4A0000}"/>
    <cellStyle name="ÄÞ¸¶_laroux_3 5" xfId="24305" xr:uid="{00000000-0005-0000-0000-0000304A0000}"/>
    <cellStyle name="AÞ¸¶_laroux_3 6" xfId="24242" xr:uid="{00000000-0005-0000-0000-0000314A0000}"/>
    <cellStyle name="ÄÞ¸¶_laroux_3 6" xfId="24241" xr:uid="{00000000-0005-0000-0000-0000324A0000}"/>
    <cellStyle name="AÞ¸¶_laroux_3 7" xfId="24301" xr:uid="{00000000-0005-0000-0000-0000334A0000}"/>
    <cellStyle name="ÄÞ¸¶_laroux_3 7" xfId="24302" xr:uid="{00000000-0005-0000-0000-0000344A0000}"/>
    <cellStyle name="AÞ¸¶_laroux_4" xfId="10198" xr:uid="{00000000-0005-0000-0000-0000354A0000}"/>
    <cellStyle name="ÄÞ¸¶_laroux_4" xfId="10199" xr:uid="{00000000-0005-0000-0000-0000364A0000}"/>
    <cellStyle name="AÞ¸¶_MBO_0" xfId="10200" xr:uid="{00000000-0005-0000-0000-0000374A0000}"/>
    <cellStyle name="ÄÞ¸¶_MBO_0" xfId="10201" xr:uid="{00000000-0005-0000-0000-0000384A0000}"/>
    <cellStyle name="AÞ¸¶_MBO_0 10" xfId="10202" xr:uid="{00000000-0005-0000-0000-0000394A0000}"/>
    <cellStyle name="ÄÞ¸¶_MBO_0 2" xfId="10203" xr:uid="{00000000-0005-0000-0000-00003A4A0000}"/>
    <cellStyle name="AÞ¸¶_MBO96_1" xfId="10204" xr:uid="{00000000-0005-0000-0000-00003B4A0000}"/>
    <cellStyle name="ÄÞ¸¶_MBO96_1" xfId="10205" xr:uid="{00000000-0005-0000-0000-00003C4A0000}"/>
    <cellStyle name="AÞ¸¶_MBO96_1 10" xfId="10206" xr:uid="{00000000-0005-0000-0000-00003D4A0000}"/>
    <cellStyle name="ÄÞ¸¶_MBO96_1 2" xfId="10207" xr:uid="{00000000-0005-0000-0000-00003E4A0000}"/>
    <cellStyle name="AÞ¸¶_º≫¼± ±æ¾i±uºI ¼o·R Ay°eC￥ " xfId="10208" xr:uid="{00000000-0005-0000-0000-00003F4A0000}"/>
    <cellStyle name="ÄÞ¸¶_Sheet1" xfId="10209" xr:uid="{00000000-0005-0000-0000-0000404A0000}"/>
    <cellStyle name="Au¸r " xfId="10210" xr:uid="{00000000-0005-0000-0000-0000414A0000}"/>
    <cellStyle name="AutoFormat Options" xfId="10211" xr:uid="{00000000-0005-0000-0000-0000424A0000}"/>
    <cellStyle name="ªꉨªŁb೐Ȭ_x0010_ÅëÈ­ [0]_M504CDT" xfId="10212" xr:uid="{00000000-0005-0000-0000-0000434A0000}"/>
    <cellStyle name="_x0001_b" xfId="10213" xr:uid="{00000000-0005-0000-0000-0000444A0000}"/>
    <cellStyle name="Bad" xfId="10214" xr:uid="{00000000-0005-0000-0000-0000454A0000}"/>
    <cellStyle name="Bad 2" xfId="10215" xr:uid="{00000000-0005-0000-0000-0000464A0000}"/>
    <cellStyle name="Bad 2 2" xfId="10216" xr:uid="{00000000-0005-0000-0000-0000474A0000}"/>
    <cellStyle name="Bad 2 2 2" xfId="10217" xr:uid="{00000000-0005-0000-0000-0000484A0000}"/>
    <cellStyle name="Bad 2 2 3" xfId="10218" xr:uid="{00000000-0005-0000-0000-0000494A0000}"/>
    <cellStyle name="Bad 2 3" xfId="10219" xr:uid="{00000000-0005-0000-0000-00004A4A0000}"/>
    <cellStyle name="Bad 2 4" xfId="10220" xr:uid="{00000000-0005-0000-0000-00004B4A0000}"/>
    <cellStyle name="Bad 3" xfId="10221" xr:uid="{00000000-0005-0000-0000-00004C4A0000}"/>
    <cellStyle name="Bad 4" xfId="10222" xr:uid="{00000000-0005-0000-0000-00004D4A0000}"/>
    <cellStyle name="Bad 5" xfId="10223" xr:uid="{00000000-0005-0000-0000-00004E4A0000}"/>
    <cellStyle name="Bad 6" xfId="10224" xr:uid="{00000000-0005-0000-0000-00004F4A0000}"/>
    <cellStyle name="Bad_2011-3차 매각 작업(실사팀 송부용)_0712" xfId="10225" xr:uid="{00000000-0005-0000-0000-0000504A0000}"/>
    <cellStyle name="blank" xfId="10226" xr:uid="{00000000-0005-0000-0000-0000514A0000}"/>
    <cellStyle name="blank - Style1" xfId="10227" xr:uid="{00000000-0005-0000-0000-0000524A0000}"/>
    <cellStyle name="blue$00" xfId="10228" xr:uid="{00000000-0005-0000-0000-0000534A0000}"/>
    <cellStyle name="Body" xfId="10229" xr:uid="{00000000-0005-0000-0000-0000544A0000}"/>
    <cellStyle name="BOYLGOTHIC" xfId="10230" xr:uid="{00000000-0005-0000-0000-0000554A0000}"/>
    <cellStyle name="BOYSTYLE" xfId="10231" xr:uid="{00000000-0005-0000-0000-0000564A0000}"/>
    <cellStyle name="Brand Align Left Text" xfId="10232" xr:uid="{00000000-0005-0000-0000-0000574A0000}"/>
    <cellStyle name="Brand Default" xfId="10233" xr:uid="{00000000-0005-0000-0000-0000584A0000}"/>
    <cellStyle name="Brand Default 2" xfId="10234" xr:uid="{00000000-0005-0000-0000-0000594A0000}"/>
    <cellStyle name="Brand Default 6" xfId="10235" xr:uid="{00000000-0005-0000-0000-00005A4A0000}"/>
    <cellStyle name="Brand Percent" xfId="10236" xr:uid="{00000000-0005-0000-0000-00005B4A0000}"/>
    <cellStyle name="Brand Source" xfId="10237" xr:uid="{00000000-0005-0000-0000-00005C4A0000}"/>
    <cellStyle name="Brand Subtitle with Underline" xfId="10238" xr:uid="{00000000-0005-0000-0000-00005D4A0000}"/>
    <cellStyle name="Brand Subtitle without Underline" xfId="10239" xr:uid="{00000000-0005-0000-0000-00005E4A0000}"/>
    <cellStyle name="Brand Title" xfId="10240" xr:uid="{00000000-0005-0000-0000-00005F4A0000}"/>
    <cellStyle name="British Pound" xfId="10241" xr:uid="{00000000-0005-0000-0000-0000604A0000}"/>
    <cellStyle name="C" xfId="10242" xr:uid="{00000000-0005-0000-0000-0000614A0000}"/>
    <cellStyle name="C?AØ_¿?¾÷CoE² " xfId="10243" xr:uid="{00000000-0005-0000-0000-0000624A0000}"/>
    <cellStyle name="C_04028적산수량집계" xfId="10244" xr:uid="{00000000-0005-0000-0000-0000634A0000}"/>
    <cellStyle name="C_BOOKCITY(전기)" xfId="10245" xr:uid="{00000000-0005-0000-0000-0000644A0000}"/>
    <cellStyle name="C_BOOKCITY(전기)_04028적산수량집계" xfId="10246" xr:uid="{00000000-0005-0000-0000-0000654A0000}"/>
    <cellStyle name="C_공설운동진입(가실행)" xfId="10247" xr:uid="{00000000-0005-0000-0000-0000664A0000}"/>
    <cellStyle name="C_공설운동진입(가실행)_04028적산수량집계" xfId="10248" xr:uid="{00000000-0005-0000-0000-0000674A0000}"/>
    <cellStyle name="C_공설운동진입(가실행)_BOOKCITY(전기)" xfId="10249" xr:uid="{00000000-0005-0000-0000-0000684A0000}"/>
    <cellStyle name="C_공설운동진입(가실행)_BOOKCITY(전기)_04028적산수량집계" xfId="10250" xr:uid="{00000000-0005-0000-0000-0000694A0000}"/>
    <cellStyle name="C_공설운동진입(가실행)_사본 - 파주 북시티(이채)" xfId="10251" xr:uid="{00000000-0005-0000-0000-00006A4A0000}"/>
    <cellStyle name="C_공설운동진입(가실행)_사본 - 파주 북시티(이채)_04028적산수량집계" xfId="10252" xr:uid="{00000000-0005-0000-0000-00006B4A0000}"/>
    <cellStyle name="C_공설운동진입(가실행)_파주 BOOK CITY(통보용)" xfId="10253" xr:uid="{00000000-0005-0000-0000-00006C4A0000}"/>
    <cellStyle name="C_공설운동진입(가실행)_파주 BOOK CITY(통보용)_04028적산수량집계" xfId="10254" xr:uid="{00000000-0005-0000-0000-00006D4A0000}"/>
    <cellStyle name="C_공설운동진입(가실행)_파주 BOOK CITY가실행내역" xfId="10255" xr:uid="{00000000-0005-0000-0000-00006E4A0000}"/>
    <cellStyle name="C_공설운동진입(가실행)_파주 BOOK CITY가실행내역_04028적산수량집계" xfId="10256" xr:uid="{00000000-0005-0000-0000-00006F4A0000}"/>
    <cellStyle name="C_공설운동진입(가실행)_파주 북시티(이채)제출" xfId="10257" xr:uid="{00000000-0005-0000-0000-0000704A0000}"/>
    <cellStyle name="C_공설운동진입(가실행)_파주 북시티(이채)제출_04028적산수량집계" xfId="10258" xr:uid="{00000000-0005-0000-0000-0000714A0000}"/>
    <cellStyle name="C_공설운동진입(가실행)_파주 북시티(전체)제출(변경전)" xfId="10259" xr:uid="{00000000-0005-0000-0000-0000724A0000}"/>
    <cellStyle name="C_공설운동진입(가실행)_파주 북시티(전체)제출(변경전)_04028적산수량집계" xfId="10260" xr:uid="{00000000-0005-0000-0000-0000734A0000}"/>
    <cellStyle name="C_사본 - 파주 북시티(이채)" xfId="10261" xr:uid="{00000000-0005-0000-0000-0000744A0000}"/>
    <cellStyle name="C_사본 - 파주 북시티(이채)_04028적산수량집계" xfId="10262" xr:uid="{00000000-0005-0000-0000-0000754A0000}"/>
    <cellStyle name="C_토목내역서" xfId="10263" xr:uid="{00000000-0005-0000-0000-0000764A0000}"/>
    <cellStyle name="C_토목내역서_04028적산수량집계" xfId="10264" xr:uid="{00000000-0005-0000-0000-0000774A0000}"/>
    <cellStyle name="C_토목내역서_BOOKCITY(전기)" xfId="10265" xr:uid="{00000000-0005-0000-0000-0000784A0000}"/>
    <cellStyle name="C_토목내역서_BOOKCITY(전기)_04028적산수량집계" xfId="10266" xr:uid="{00000000-0005-0000-0000-0000794A0000}"/>
    <cellStyle name="C_토목내역서_공설운동진입(가실행)" xfId="10267" xr:uid="{00000000-0005-0000-0000-00007A4A0000}"/>
    <cellStyle name="C_토목내역서_공설운동진입(가실행)_04028적산수량집계" xfId="10268" xr:uid="{00000000-0005-0000-0000-00007B4A0000}"/>
    <cellStyle name="C_토목내역서_공설운동진입(가실행)_BOOKCITY(전기)" xfId="10269" xr:uid="{00000000-0005-0000-0000-00007C4A0000}"/>
    <cellStyle name="C_토목내역서_공설운동진입(가실행)_BOOKCITY(전기)_04028적산수량집계" xfId="10270" xr:uid="{00000000-0005-0000-0000-00007D4A0000}"/>
    <cellStyle name="C_토목내역서_공설운동진입(가실행)_사본 - 파주 북시티(이채)" xfId="10271" xr:uid="{00000000-0005-0000-0000-00007E4A0000}"/>
    <cellStyle name="C_토목내역서_공설운동진입(가실행)_사본 - 파주 북시티(이채)_04028적산수량집계" xfId="10272" xr:uid="{00000000-0005-0000-0000-00007F4A0000}"/>
    <cellStyle name="C_토목내역서_공설운동진입(가실행)_파주 BOOK CITY(통보용)" xfId="10273" xr:uid="{00000000-0005-0000-0000-0000804A0000}"/>
    <cellStyle name="C_토목내역서_공설운동진입(가실행)_파주 BOOK CITY(통보용)_04028적산수량집계" xfId="10274" xr:uid="{00000000-0005-0000-0000-0000814A0000}"/>
    <cellStyle name="C_토목내역서_공설운동진입(가실행)_파주 BOOK CITY가실행내역" xfId="10275" xr:uid="{00000000-0005-0000-0000-0000824A0000}"/>
    <cellStyle name="C_토목내역서_공설운동진입(가실행)_파주 BOOK CITY가실행내역_04028적산수량집계" xfId="10276" xr:uid="{00000000-0005-0000-0000-0000834A0000}"/>
    <cellStyle name="C_토목내역서_공설운동진입(가실행)_파주 북시티(이채)제출" xfId="10277" xr:uid="{00000000-0005-0000-0000-0000844A0000}"/>
    <cellStyle name="C_토목내역서_공설운동진입(가실행)_파주 북시티(이채)제출_04028적산수량집계" xfId="10278" xr:uid="{00000000-0005-0000-0000-0000854A0000}"/>
    <cellStyle name="C_토목내역서_공설운동진입(가실행)_파주 북시티(전체)제출(변경전)" xfId="10279" xr:uid="{00000000-0005-0000-0000-0000864A0000}"/>
    <cellStyle name="C_토목내역서_공설운동진입(가실행)_파주 북시티(전체)제출(변경전)_04028적산수량집계" xfId="10280" xr:uid="{00000000-0005-0000-0000-0000874A0000}"/>
    <cellStyle name="C_토목내역서_사본 - 파주 북시티(이채)" xfId="10281" xr:uid="{00000000-0005-0000-0000-0000884A0000}"/>
    <cellStyle name="C_토목내역서_사본 - 파주 북시티(이채)_04028적산수량집계" xfId="10282" xr:uid="{00000000-0005-0000-0000-0000894A0000}"/>
    <cellStyle name="C_토목내역서_파주 BOOK CITY(통보용)" xfId="10283" xr:uid="{00000000-0005-0000-0000-00008A4A0000}"/>
    <cellStyle name="C_토목내역서_파주 BOOK CITY(통보용)_04028적산수량집계" xfId="10284" xr:uid="{00000000-0005-0000-0000-00008B4A0000}"/>
    <cellStyle name="C_토목내역서_파주 BOOK CITY가실행내역" xfId="10285" xr:uid="{00000000-0005-0000-0000-00008C4A0000}"/>
    <cellStyle name="C_토목내역서_파주 BOOK CITY가실행내역_04028적산수량집계" xfId="10286" xr:uid="{00000000-0005-0000-0000-00008D4A0000}"/>
    <cellStyle name="C_토목내역서_파주 북시티(이채)제출" xfId="10287" xr:uid="{00000000-0005-0000-0000-00008E4A0000}"/>
    <cellStyle name="C_토목내역서_파주 북시티(이채)제출_04028적산수량집계" xfId="10288" xr:uid="{00000000-0005-0000-0000-00008F4A0000}"/>
    <cellStyle name="C_토목내역서_파주 북시티(전체)제출(변경전)" xfId="10289" xr:uid="{00000000-0005-0000-0000-0000904A0000}"/>
    <cellStyle name="C_토목내역서_파주 북시티(전체)제출(변경전)_04028적산수량집계" xfId="10290" xr:uid="{00000000-0005-0000-0000-0000914A0000}"/>
    <cellStyle name="C_파주 BOOK CITY(통보용)" xfId="10291" xr:uid="{00000000-0005-0000-0000-0000924A0000}"/>
    <cellStyle name="C_파주 BOOK CITY(통보용)_04028적산수량집계" xfId="10292" xr:uid="{00000000-0005-0000-0000-0000934A0000}"/>
    <cellStyle name="C_파주 BOOK CITY가실행내역" xfId="10293" xr:uid="{00000000-0005-0000-0000-0000944A0000}"/>
    <cellStyle name="C_파주 BOOK CITY가실행내역_04028적산수량집계" xfId="10294" xr:uid="{00000000-0005-0000-0000-0000954A0000}"/>
    <cellStyle name="C_파주 북시티(이채)제출" xfId="10295" xr:uid="{00000000-0005-0000-0000-0000964A0000}"/>
    <cellStyle name="C_파주 북시티(이채)제출_04028적산수량집계" xfId="10296" xr:uid="{00000000-0005-0000-0000-0000974A0000}"/>
    <cellStyle name="C_파주 북시티(전체)제출(변경전)" xfId="10297" xr:uid="{00000000-0005-0000-0000-0000984A0000}"/>
    <cellStyle name="C_파주 북시티(전체)제출(변경전)_04028적산수량집계" xfId="10298" xr:uid="{00000000-0005-0000-0000-0000994A0000}"/>
    <cellStyle name="C¡?A¨ª_¡¾????Ubal" xfId="10299" xr:uid="{00000000-0005-0000-0000-00009A4A0000}"/>
    <cellStyle name="C¡IA¨ª_ ¡Æⓒøⓒoⓒ￢" xfId="10300" xr:uid="{00000000-0005-0000-0000-00009B4A0000}"/>
    <cellStyle name="C¡ÍA¨ª_¡¾©ö¢¯Ubal" xfId="10301" xr:uid="{00000000-0005-0000-0000-00009C4A0000}"/>
    <cellStyle name="C¡IA¨ª_3A¡A ¨¡?¨uoCu 62¡¾ⓒo¨uO " xfId="10302" xr:uid="{00000000-0005-0000-0000-00009D4A0000}"/>
    <cellStyle name="C￠RERIA¡ER￠R¡¿￠R¡×￠RI_OTHERS SYS " xfId="10303" xr:uid="{00000000-0005-0000-0000-00009E4A0000}"/>
    <cellStyle name="C￠RIA¡§¨￡_#1,2" xfId="10304" xr:uid="{00000000-0005-0000-0000-00009F4A0000}"/>
    <cellStyle name="Ç¥áø" xfId="10305" xr:uid="{00000000-0005-0000-0000-0000A04A0000}"/>
    <cellStyle name="C￥AØ_  A¾  CO  " xfId="10306" xr:uid="{00000000-0005-0000-0000-0000A14A0000}"/>
    <cellStyle name="Ç¥ÁØ_´ç¿ùÃßÁø°èÈ¹" xfId="10307" xr:uid="{00000000-0005-0000-0000-0000A24A0000}"/>
    <cellStyle name="C￥AØ_´e¼OAæ´c±Y" xfId="10308" xr:uid="{00000000-0005-0000-0000-0000A34A0000}"/>
    <cellStyle name="Ç¥ÁØ_´ëºñÇ¥" xfId="10309" xr:uid="{00000000-0005-0000-0000-0000A44A0000}"/>
    <cellStyle name="C￥AØ_´eºnC￥ (2)_1_ºI´eAa°ø " xfId="10310" xr:uid="{00000000-0005-0000-0000-0000A54A0000}"/>
    <cellStyle name="Ç¥ÁØ_´ëºñÇ¥ (2)_1_ºÎ´ëÅä°ø " xfId="10311" xr:uid="{00000000-0005-0000-0000-0000A64A0000}"/>
    <cellStyle name="C￥AØ_´eºnC￥ (2)_ºI´eAa°ø" xfId="10312" xr:uid="{00000000-0005-0000-0000-0000A74A0000}"/>
    <cellStyle name="Ç¥ÁØ_´ëºñÇ¥ (2)_ºÎ´ëÅä°ø " xfId="10313" xr:uid="{00000000-0005-0000-0000-0000A84A0000}"/>
    <cellStyle name="C￥AØ_´eºnC￥ (2)_ºI´eAa°ø  2" xfId="10314" xr:uid="{00000000-0005-0000-0000-0000A94A0000}"/>
    <cellStyle name="Ç¥ÁØ_´ëºñÇ¥ (2)_ºÎ´ëÅä°ø  2" xfId="10315" xr:uid="{00000000-0005-0000-0000-0000AA4A0000}"/>
    <cellStyle name="C￥AØ_¸AAa.¼OAI " xfId="10316" xr:uid="{00000000-0005-0000-0000-0000AB4A0000}"/>
    <cellStyle name="Ç¥ÁØ_¸ÅÃâ¸ÅÃâ¿ø°¡ " xfId="10317" xr:uid="{00000000-0005-0000-0000-0000AC4A0000}"/>
    <cellStyle name="C￥AØ_¸nA÷2 " xfId="10318" xr:uid="{00000000-0005-0000-0000-0000AD4A0000}"/>
    <cellStyle name="Ç¥ÁØ_¿µ¾÷ÇöÈ² " xfId="10319" xr:uid="{00000000-0005-0000-0000-0000AE4A0000}"/>
    <cellStyle name="C￥AØ_¿u°￡¿a¾aº¸°i" xfId="10320" xr:uid="{00000000-0005-0000-0000-0000AF4A0000}"/>
    <cellStyle name="Ç¥ÁØ_¿ù°£¿ä¾àº¸°í" xfId="10321" xr:uid="{00000000-0005-0000-0000-0000B04A0000}"/>
    <cellStyle name="C￥AØ_¿u°￡¿a¾aº¸°i_Sheet1" xfId="10322" xr:uid="{00000000-0005-0000-0000-0000B14A0000}"/>
    <cellStyle name="Ç¥ÁØ_±¸¹Ì´ëÃ¥" xfId="10323" xr:uid="{00000000-0005-0000-0000-0000B24A0000}"/>
    <cellStyle name="C￥AØ_±¹¿UPL" xfId="10324" xr:uid="{00000000-0005-0000-0000-0000B34A0000}"/>
    <cellStyle name="Ç¥ÁØ_±¹¿ÜPL" xfId="10325" xr:uid="{00000000-0005-0000-0000-0000B44A0000}"/>
    <cellStyle name="C￥AØ_±¹¿UPL 2" xfId="10326" xr:uid="{00000000-0005-0000-0000-0000B54A0000}"/>
    <cellStyle name="Ç¥ÁØ_°èÈ¹3 " xfId="10327" xr:uid="{00000000-0005-0000-0000-0000B64A0000}"/>
    <cellStyle name="C￥AØ_0N-HANDLING " xfId="10328" xr:uid="{00000000-0005-0000-0000-0000B74A0000}"/>
    <cellStyle name="Ç¥ÁØ_0N-HANDLING " xfId="10329" xr:uid="{00000000-0005-0000-0000-0000B84A0000}"/>
    <cellStyle name="C￥AØ_¼±AoAc°i_1_³≫ºI°eE¹´e AßA¤A÷AI " xfId="10330" xr:uid="{00000000-0005-0000-0000-0000B94A0000}"/>
    <cellStyle name="Ç¥ÁØ_¼öÀÍ¼º " xfId="10331" xr:uid="{00000000-0005-0000-0000-0000BA4A0000}"/>
    <cellStyle name="C￥AØ_¾aC°≫c¿eCoE² " xfId="10332" xr:uid="{00000000-0005-0000-0000-0000BB4A0000}"/>
    <cellStyle name="Ç¥áø_2. 은행분담금 추정 (20090930기준)_작업_2" xfId="10333" xr:uid="{00000000-0005-0000-0000-0000BC4A0000}"/>
    <cellStyle name="C￥AØ_5-1±¤°i _2001재무제표" xfId="10334" xr:uid="{00000000-0005-0000-0000-0000BD4A0000}"/>
    <cellStyle name="Ç¥ÁØ_5-1±¤°í _2001재무제표" xfId="10335" xr:uid="{00000000-0005-0000-0000-0000BE4A0000}"/>
    <cellStyle name="C￥AØ_5-1±¤°i _2001재무제표 10" xfId="10336" xr:uid="{00000000-0005-0000-0000-0000BF4A0000}"/>
    <cellStyle name="Ç¥ÁØ_5-1±¤°í _2001재무제표_요약자료_20090831" xfId="10337" xr:uid="{00000000-0005-0000-0000-0000C04A0000}"/>
    <cellStyle name="C￥AØ_5-1±¤°i _2001재무제표_요약자료_20090831 10" xfId="10338" xr:uid="{00000000-0005-0000-0000-0000C14A0000}"/>
    <cellStyle name="Ç¥ÁØ_5-1±¤°í _2001재무제표_요약자료_20090831 2" xfId="10339" xr:uid="{00000000-0005-0000-0000-0000C24A0000}"/>
    <cellStyle name="C￥AØ_5-1±¤°i _2001재무제표_재무지원부충당금" xfId="10340" xr:uid="{00000000-0005-0000-0000-0000C34A0000}"/>
    <cellStyle name="Ç¥ÁØ_5-1±¤°í _2001재무제표_재무지원부충당금" xfId="10341" xr:uid="{00000000-0005-0000-0000-0000C44A0000}"/>
    <cellStyle name="C￥AØ_5-1±¤°i _2001재무제표_재무지원부충당금 10" xfId="10342" xr:uid="{00000000-0005-0000-0000-0000C54A0000}"/>
    <cellStyle name="Ç¥ÁØ_5-1±¤°í _2001재무제표_재무지원부충당금 10" xfId="10343" xr:uid="{00000000-0005-0000-0000-0000C64A0000}"/>
    <cellStyle name="C￥AØ_5-1±¤°i _2001재무제표_재무지원부충당금 2" xfId="10344" xr:uid="{00000000-0005-0000-0000-0000C74A0000}"/>
    <cellStyle name="Ç¥ÁØ_5-1±¤°í _2001재무제표_재무지원부충당금 2" xfId="10345" xr:uid="{00000000-0005-0000-0000-0000C84A0000}"/>
    <cellStyle name="C￥AØ_5-1±¤°i _2001재무제표_재무지원부충당금 3" xfId="10346" xr:uid="{00000000-0005-0000-0000-0000C94A0000}"/>
    <cellStyle name="Ç¥ÁØ_5-1±¤°í _2001재무제표_재무지원부충당금 3" xfId="10347" xr:uid="{00000000-0005-0000-0000-0000CA4A0000}"/>
    <cellStyle name="C￥AØ_5-1±¤°i _2001재무제표_재무지원부충당금 4" xfId="10348" xr:uid="{00000000-0005-0000-0000-0000CB4A0000}"/>
    <cellStyle name="Ç¥ÁØ_5-1±¤°í _2001재무제표_재무지원부충당금 4" xfId="10349" xr:uid="{00000000-0005-0000-0000-0000CC4A0000}"/>
    <cellStyle name="C￥AØ_5-1±¤°i _2001재무제표_재무지원부충당금 5" xfId="10350" xr:uid="{00000000-0005-0000-0000-0000CD4A0000}"/>
    <cellStyle name="Ç¥ÁØ_5-1±¤°í _2001재무제표_재무지원부충당금 5" xfId="10351" xr:uid="{00000000-0005-0000-0000-0000CE4A0000}"/>
    <cellStyle name="C￥AØ_5-1±¤°i _2001재무제표_재무지원부충당금 6" xfId="10352" xr:uid="{00000000-0005-0000-0000-0000CF4A0000}"/>
    <cellStyle name="Ç¥ÁØ_5-1±¤°í _2001재무제표_재무지원부충당금 6" xfId="10353" xr:uid="{00000000-0005-0000-0000-0000D04A0000}"/>
    <cellStyle name="C￥AØ_5-1±¤°i _2001재무제표_재무지원부충당금 7" xfId="10354" xr:uid="{00000000-0005-0000-0000-0000D14A0000}"/>
    <cellStyle name="Ç¥ÁØ_5-1±¤°í _2001재무제표_재무지원부충당금 7" xfId="10355" xr:uid="{00000000-0005-0000-0000-0000D24A0000}"/>
    <cellStyle name="C￥AØ_5-1±¤°i _2001재무제표_재무지원부충당금 8" xfId="10356" xr:uid="{00000000-0005-0000-0000-0000D34A0000}"/>
    <cellStyle name="Ç¥ÁØ_5-1±¤°í _2001재무제표_재무지원부충당금 8" xfId="10357" xr:uid="{00000000-0005-0000-0000-0000D44A0000}"/>
    <cellStyle name="C￥AØ_5-1±¤°i _2001재무제표_재무지원부충당금 9" xfId="10358" xr:uid="{00000000-0005-0000-0000-0000D54A0000}"/>
    <cellStyle name="Ç¥ÁØ_5-1±¤°í _2001재무제표_재무지원부충당금 9" xfId="10359" xr:uid="{00000000-0005-0000-0000-0000D64A0000}"/>
    <cellStyle name="C￥AØ_5-1±¤°i _2001재무제표_재무지원부충당금_HN,KEB(권리분석)_김영진_조세지원" xfId="10360" xr:uid="{00000000-0005-0000-0000-0000D74A0000}"/>
    <cellStyle name="Ç¥ÁØ_5-1±¤°í _2001재무제표_재무지원부충당금_HN,KEB(권리분석)_김영진_조세지원" xfId="10361" xr:uid="{00000000-0005-0000-0000-0000D84A0000}"/>
    <cellStyle name="C￥AØ_5-1±¤°i _2001재무제표_재무지원부충당금_HN,KEB(권리분석)_김영진_조세지원 10" xfId="10362" xr:uid="{00000000-0005-0000-0000-0000D94A0000}"/>
    <cellStyle name="Ç¥ÁØ_5-1±¤°í _2001재무제표_재무지원부충당금_HN,KEB(권리분석_최종)_통합" xfId="10363" xr:uid="{00000000-0005-0000-0000-0000DA4A0000}"/>
    <cellStyle name="C￥AØ_5-1±¤°i _2001재무제표_재무지원부충당금_HN,KEB(권리분석_최종)_통합 10" xfId="10364" xr:uid="{00000000-0005-0000-0000-0000DB4A0000}"/>
    <cellStyle name="Ç¥ÁØ_5-1±¤°í _2001재무제표_재무지원부충당금_SHB_2011-3_담보sheet(더밸류_v6이교민)" xfId="10365" xr:uid="{00000000-0005-0000-0000-0000DC4A0000}"/>
    <cellStyle name="C￥AØ_5-1±¤°i _2001재무제표_추가충당금명세_0630_V3" xfId="10366" xr:uid="{00000000-0005-0000-0000-0000DD4A0000}"/>
    <cellStyle name="Ç¥ÁØ_5-1±¤°í _2001재무제표_추가충당금명세_0630_V3" xfId="10367" xr:uid="{00000000-0005-0000-0000-0000DE4A0000}"/>
    <cellStyle name="C￥AØ_5-1±¤°i _2001재무제표_추가충당금명세_0630_V3 10" xfId="10368" xr:uid="{00000000-0005-0000-0000-0000DF4A0000}"/>
    <cellStyle name="Ç¥ÁØ_5-1±¤°í _2001재무제표_추가충당금명세_0630_V3 10" xfId="10369" xr:uid="{00000000-0005-0000-0000-0000E04A0000}"/>
    <cellStyle name="C￥AØ_5-1±¤°i _2001재무제표_추가충당금명세_0630_V3 2" xfId="10370" xr:uid="{00000000-0005-0000-0000-0000E14A0000}"/>
    <cellStyle name="Ç¥ÁØ_5-1±¤°í _2001재무제표_추가충당금명세_0630_V3 2" xfId="10371" xr:uid="{00000000-0005-0000-0000-0000E24A0000}"/>
    <cellStyle name="C￥AØ_5-1±¤°i _2001재무제표_추가충당금명세_0630_V3 3" xfId="10372" xr:uid="{00000000-0005-0000-0000-0000E34A0000}"/>
    <cellStyle name="Ç¥ÁØ_5-1±¤°í _2001재무제표_추가충당금명세_0630_V3 3" xfId="10373" xr:uid="{00000000-0005-0000-0000-0000E44A0000}"/>
    <cellStyle name="C￥AØ_5-1±¤°i _2001재무제표_추가충당금명세_0630_V3 4" xfId="10374" xr:uid="{00000000-0005-0000-0000-0000E54A0000}"/>
    <cellStyle name="Ç¥ÁØ_5-1±¤°í _2001재무제표_추가충당금명세_0630_V3 4" xfId="10375" xr:uid="{00000000-0005-0000-0000-0000E64A0000}"/>
    <cellStyle name="C￥AØ_5-1±¤°i _2001재무제표_추가충당금명세_0630_V3 5" xfId="10376" xr:uid="{00000000-0005-0000-0000-0000E74A0000}"/>
    <cellStyle name="Ç¥ÁØ_5-1±¤°í _2001재무제표_추가충당금명세_0630_V3 5" xfId="10377" xr:uid="{00000000-0005-0000-0000-0000E84A0000}"/>
    <cellStyle name="C￥AØ_5-1±¤°i _2001재무제표_추가충당금명세_0630_V3 6" xfId="10378" xr:uid="{00000000-0005-0000-0000-0000E94A0000}"/>
    <cellStyle name="Ç¥ÁØ_5-1±¤°í _2001재무제표_추가충당금명세_0630_V3 6" xfId="10379" xr:uid="{00000000-0005-0000-0000-0000EA4A0000}"/>
    <cellStyle name="C￥AØ_5-1±¤°i _2001재무제표_추가충당금명세_0630_V3 7" xfId="10380" xr:uid="{00000000-0005-0000-0000-0000EB4A0000}"/>
    <cellStyle name="Ç¥ÁØ_5-1±¤°í _2001재무제표_추가충당금명세_0630_V3 7" xfId="10381" xr:uid="{00000000-0005-0000-0000-0000EC4A0000}"/>
    <cellStyle name="C￥AØ_5-1±¤°i _2001재무제표_추가충당금명세_0630_V3 8" xfId="10382" xr:uid="{00000000-0005-0000-0000-0000ED4A0000}"/>
    <cellStyle name="Ç¥ÁØ_5-1±¤°í _2001재무제표_추가충당금명세_0630_V3 8" xfId="10383" xr:uid="{00000000-0005-0000-0000-0000EE4A0000}"/>
    <cellStyle name="C￥AØ_5-1±¤°i _2001재무제표_추가충당금명세_0630_V3 9" xfId="10384" xr:uid="{00000000-0005-0000-0000-0000EF4A0000}"/>
    <cellStyle name="Ç¥ÁØ_5-1±¤°í _2001재무제표_추가충당금명세_0630_V3 9" xfId="10385" xr:uid="{00000000-0005-0000-0000-0000F04A0000}"/>
    <cellStyle name="C￥AØ_5-1±¤°i _2001재무제표_추가충당금명세_0630_V3_1211 충당금,건전성 현황_작업" xfId="10386" xr:uid="{00000000-0005-0000-0000-0000F14A0000}"/>
    <cellStyle name="Ç¥ÁØ_5-1±¤°í _2001재무제표_추가충당금명세_0630_V3_1211 충당금,건전성 현황_작업" xfId="10387" xr:uid="{00000000-0005-0000-0000-0000F24A0000}"/>
    <cellStyle name="C￥AØ_5-1±¤°i _2001재무제표_추가충당금명세_0630_V3_HN,KEB(권리분석)_김영진_조세지원" xfId="10388" xr:uid="{00000000-0005-0000-0000-0000F34A0000}"/>
    <cellStyle name="Ç¥ÁØ_5-1±¤°í _2001재무제표_추가충당금명세_0630_V3_HN,KEB(권리분석)_김영진_조세지원" xfId="10389" xr:uid="{00000000-0005-0000-0000-0000F44A0000}"/>
    <cellStyle name="C￥AØ_5-1±¤°i _2001재무제표_추가충당금명세_0630_V3_HN,KEB(권리분석)_김영진_조세지원 10" xfId="10390" xr:uid="{00000000-0005-0000-0000-0000F54A0000}"/>
    <cellStyle name="Ç¥ÁØ_5-1±¤°í _2001재무제표_추가충당금명세_0630_V3_HN,KEB(권리분석_최종)_통합" xfId="10391" xr:uid="{00000000-0005-0000-0000-0000F64A0000}"/>
    <cellStyle name="C￥AØ_5-1±¤°i _2001재무제표_추가충당금명세_0630_V3_HN,KEB(권리분석_최종)_통합 10" xfId="10392" xr:uid="{00000000-0005-0000-0000-0000F74A0000}"/>
    <cellStyle name="Ç¥ÁØ_5-1±¤°í _2001재무제표_추가충당금명세_0630_V3_SHB_2011-3_담보sheet(더밸류_v6이교민)" xfId="10393" xr:uid="{00000000-0005-0000-0000-0000F84A0000}"/>
    <cellStyle name="C￥AØ_5-1±¤°i _2001재무제표_추가충당금명세_0630_V3_심사역Q&amp;A(20110817_확인)" xfId="10394" xr:uid="{00000000-0005-0000-0000-0000F94A0000}"/>
    <cellStyle name="Ç¥ÁØ_5-1±¤°í _2001재무제표_추가충당금명세_0630_V3_심사역Q&amp;A(20110817_확인)" xfId="10395" xr:uid="{00000000-0005-0000-0000-0000FA4A0000}"/>
    <cellStyle name="C￥AØ_5-1±¤°i _6RCB1 " xfId="10396" xr:uid="{00000000-0005-0000-0000-0000FB4A0000}"/>
    <cellStyle name="Ç¥ÁØ_5-1±¤°í _건미종합건설-081215" xfId="10397" xr:uid="{00000000-0005-0000-0000-0000FC4A0000}"/>
    <cellStyle name="C￥AØ_96_5¹e°iºn¿e" xfId="10398" xr:uid="{00000000-0005-0000-0000-0000FD4A0000}"/>
    <cellStyle name="Ç¥ÁØ_96_5¹é°îºñ¿ë" xfId="10399" xr:uid="{00000000-0005-0000-0000-0000FE4A0000}"/>
    <cellStyle name="C￥AØ_A|Aa¿e" xfId="10400" xr:uid="{00000000-0005-0000-0000-0000FF4A0000}"/>
    <cellStyle name="Ç¥ÁØ_Á¦Ãâ¿ë" xfId="10401" xr:uid="{00000000-0005-0000-0000-0000004B0000}"/>
    <cellStyle name="C￥AØ_Ay°eC￥(2¿u) " xfId="10402" xr:uid="{00000000-0005-0000-0000-0000014B0000}"/>
    <cellStyle name="Ç¥ÁØ_Áý°èÇ¥(2¿ù) " xfId="10403" xr:uid="{00000000-0005-0000-0000-0000024B0000}"/>
    <cellStyle name="C￥AØ_Ay°eC￥(2¿u)  10" xfId="10404" xr:uid="{00000000-0005-0000-0000-0000034B0000}"/>
    <cellStyle name="Ç¥ÁØ_Áý°èÇ¥(2¿ù)  2" xfId="10405" xr:uid="{00000000-0005-0000-0000-0000044B0000}"/>
    <cellStyle name="C￥AØ_Ay°eC￥(2¿u) _2001재무제표" xfId="10406" xr:uid="{00000000-0005-0000-0000-0000054B0000}"/>
    <cellStyle name="Ç¥ÁØ_Áý°èÇ¥(2¿ù) _2001재무제표" xfId="10407" xr:uid="{00000000-0005-0000-0000-0000064B0000}"/>
    <cellStyle name="C￥AØ_Ay°eC￥(2¿u) _2001재무제표 10" xfId="10408" xr:uid="{00000000-0005-0000-0000-0000074B0000}"/>
    <cellStyle name="Ç¥ÁØ_Áý°èÇ¥(2¿ù) _2001재무제표 2" xfId="10409" xr:uid="{00000000-0005-0000-0000-0000084B0000}"/>
    <cellStyle name="C￥AØ_Ay°eC￥(2¿u) _2001재무제표_요약자료_20090831" xfId="10410" xr:uid="{00000000-0005-0000-0000-0000094B0000}"/>
    <cellStyle name="Ç¥ÁØ_Áý°èÇ¥(2¿ù) _2001재무제표_요약자료_20090831" xfId="10411" xr:uid="{00000000-0005-0000-0000-00000A4B0000}"/>
    <cellStyle name="C￥AØ_Ay°eC￥(2¿u) _2001재무제표_요약자료_20090831 10" xfId="10412" xr:uid="{00000000-0005-0000-0000-00000B4B0000}"/>
    <cellStyle name="Ç¥ÁØ_Áý°èÇ¥(2¿ù) _2001재무제표_요약자료_20090831 2" xfId="10413" xr:uid="{00000000-0005-0000-0000-00000C4B0000}"/>
    <cellStyle name="C￥AØ_Ay°eC￥(2¿u) _2001재무제표_재무지원부충당금" xfId="10414" xr:uid="{00000000-0005-0000-0000-00000D4B0000}"/>
    <cellStyle name="Ç¥ÁØ_Áý°èÇ¥(2¿ù) _2001재무제표_재무지원부충당금" xfId="10415" xr:uid="{00000000-0005-0000-0000-00000E4B0000}"/>
    <cellStyle name="C￥AØ_Ay°eC￥(2¿u) _2001재무제표_재무지원부충당금 10" xfId="10416" xr:uid="{00000000-0005-0000-0000-00000F4B0000}"/>
    <cellStyle name="Ç¥ÁØ_Áý°èÇ¥(2¿ù) _2001재무제표_재무지원부충당금 10" xfId="10417" xr:uid="{00000000-0005-0000-0000-0000104B0000}"/>
    <cellStyle name="C￥AØ_Ay°eC￥(2¿u) _2001재무제표_재무지원부충당금 2" xfId="10418" xr:uid="{00000000-0005-0000-0000-0000114B0000}"/>
    <cellStyle name="Ç¥ÁØ_Áý°èÇ¥(2¿ù) _2001재무제표_재무지원부충당금 2" xfId="10419" xr:uid="{00000000-0005-0000-0000-0000124B0000}"/>
    <cellStyle name="C￥AØ_Ay°eC￥(2¿u) _2001재무제표_재무지원부충당금 3" xfId="10420" xr:uid="{00000000-0005-0000-0000-0000134B0000}"/>
    <cellStyle name="Ç¥ÁØ_Áý°èÇ¥(2¿ù) _2001재무제표_재무지원부충당금 3" xfId="10421" xr:uid="{00000000-0005-0000-0000-0000144B0000}"/>
    <cellStyle name="C￥AØ_Ay°eC￥(2¿u) _2001재무제표_재무지원부충당금 4" xfId="10422" xr:uid="{00000000-0005-0000-0000-0000154B0000}"/>
    <cellStyle name="Ç¥ÁØ_Áý°èÇ¥(2¿ù) _2001재무제표_재무지원부충당금 4" xfId="10423" xr:uid="{00000000-0005-0000-0000-0000164B0000}"/>
    <cellStyle name="C￥AØ_Ay°eC￥(2¿u) _2001재무제표_재무지원부충당금 5" xfId="10424" xr:uid="{00000000-0005-0000-0000-0000174B0000}"/>
    <cellStyle name="Ç¥ÁØ_Áý°èÇ¥(2¿ù) _2001재무제표_재무지원부충당금 5" xfId="10425" xr:uid="{00000000-0005-0000-0000-0000184B0000}"/>
    <cellStyle name="C￥AØ_Ay°eC￥(2¿u) _2001재무제표_재무지원부충당금 6" xfId="10426" xr:uid="{00000000-0005-0000-0000-0000194B0000}"/>
    <cellStyle name="Ç¥ÁØ_Áý°èÇ¥(2¿ù) _2001재무제표_재무지원부충당금 6" xfId="10427" xr:uid="{00000000-0005-0000-0000-00001A4B0000}"/>
    <cellStyle name="C￥AØ_Ay°eC￥(2¿u) _2001재무제표_재무지원부충당금 7" xfId="10428" xr:uid="{00000000-0005-0000-0000-00001B4B0000}"/>
    <cellStyle name="Ç¥ÁØ_Áý°èÇ¥(2¿ù) _2001재무제표_재무지원부충당금 7" xfId="10429" xr:uid="{00000000-0005-0000-0000-00001C4B0000}"/>
    <cellStyle name="C￥AØ_Ay°eC￥(2¿u) _2001재무제표_재무지원부충당금 8" xfId="10430" xr:uid="{00000000-0005-0000-0000-00001D4B0000}"/>
    <cellStyle name="Ç¥ÁØ_Áý°èÇ¥(2¿ù) _2001재무제표_재무지원부충당금 8" xfId="10431" xr:uid="{00000000-0005-0000-0000-00001E4B0000}"/>
    <cellStyle name="C￥AØ_Ay°eC￥(2¿u) _2001재무제표_재무지원부충당금 9" xfId="10432" xr:uid="{00000000-0005-0000-0000-00001F4B0000}"/>
    <cellStyle name="Ç¥ÁØ_Áý°èÇ¥(2¿ù) _2001재무제표_재무지원부충당금 9" xfId="10433" xr:uid="{00000000-0005-0000-0000-0000204B0000}"/>
    <cellStyle name="C￥AØ_Ay°eC￥(2¿u) _2001재무제표_재무지원부충당금_HN,KEB(권리분석)_김영진_조세지원" xfId="10434" xr:uid="{00000000-0005-0000-0000-0000214B0000}"/>
    <cellStyle name="Ç¥ÁØ_Áý°èÇ¥(2¿ù) _2001재무제표_재무지원부충당금_HN,KEB(권리분석)_김영진_조세지원" xfId="10435" xr:uid="{00000000-0005-0000-0000-0000224B0000}"/>
    <cellStyle name="C￥AØ_Ay°eC￥(2¿u) _2001재무제표_재무지원부충당금_HN,KEB(권리분석)_김영진_조세지원 10" xfId="10436" xr:uid="{00000000-0005-0000-0000-0000234B0000}"/>
    <cellStyle name="Ç¥ÁØ_Áý°èÇ¥(2¿ù) _2001재무제표_재무지원부충당금_HN,KEB(권리분석_최종)_통합" xfId="10437" xr:uid="{00000000-0005-0000-0000-0000244B0000}"/>
    <cellStyle name="C￥AØ_Ay°eC￥(2¿u) _2001재무제표_재무지원부충당금_HN,KEB(권리분석_최종)_통합 10" xfId="10438" xr:uid="{00000000-0005-0000-0000-0000254B0000}"/>
    <cellStyle name="Ç¥ÁØ_Áý°èÇ¥(2¿ù) _2001재무제표_재무지원부충당금_SHB_2011-3_담보sheet(더밸류_v6이교민)" xfId="10439" xr:uid="{00000000-0005-0000-0000-0000264B0000}"/>
    <cellStyle name="C￥AØ_Ay°eC￥(2¿u) _2001재무제표_추가충당금명세_0630_V3" xfId="10440" xr:uid="{00000000-0005-0000-0000-0000274B0000}"/>
    <cellStyle name="Ç¥ÁØ_Áý°èÇ¥(2¿ù) _2001재무제표_추가충당금명세_0630_V3" xfId="10441" xr:uid="{00000000-0005-0000-0000-0000284B0000}"/>
    <cellStyle name="C￥AØ_Ay°eC￥(2¿u) _2001재무제표_추가충당금명세_0630_V3 10" xfId="10442" xr:uid="{00000000-0005-0000-0000-0000294B0000}"/>
    <cellStyle name="Ç¥ÁØ_Áý°èÇ¥(2¿ù) _2001재무제표_추가충당금명세_0630_V3 10" xfId="10443" xr:uid="{00000000-0005-0000-0000-00002A4B0000}"/>
    <cellStyle name="C￥AØ_Ay°eC￥(2¿u) _2001재무제표_추가충당금명세_0630_V3 2" xfId="10444" xr:uid="{00000000-0005-0000-0000-00002B4B0000}"/>
    <cellStyle name="Ç¥ÁØ_Áý°èÇ¥(2¿ù) _2001재무제표_추가충당금명세_0630_V3 2" xfId="10445" xr:uid="{00000000-0005-0000-0000-00002C4B0000}"/>
    <cellStyle name="C￥AØ_Ay°eC￥(2¿u) _2001재무제표_추가충당금명세_0630_V3 3" xfId="10446" xr:uid="{00000000-0005-0000-0000-00002D4B0000}"/>
    <cellStyle name="Ç¥ÁØ_Áý°èÇ¥(2¿ù) _2001재무제표_추가충당금명세_0630_V3 3" xfId="10447" xr:uid="{00000000-0005-0000-0000-00002E4B0000}"/>
    <cellStyle name="C￥AØ_Ay°eC￥(2¿u) _2001재무제표_추가충당금명세_0630_V3 4" xfId="10448" xr:uid="{00000000-0005-0000-0000-00002F4B0000}"/>
    <cellStyle name="Ç¥ÁØ_Áý°èÇ¥(2¿ù) _2001재무제표_추가충당금명세_0630_V3 4" xfId="10449" xr:uid="{00000000-0005-0000-0000-0000304B0000}"/>
    <cellStyle name="C￥AØ_Ay°eC￥(2¿u) _2001재무제표_추가충당금명세_0630_V3 5" xfId="10450" xr:uid="{00000000-0005-0000-0000-0000314B0000}"/>
    <cellStyle name="Ç¥ÁØ_Áý°èÇ¥(2¿ù) _2001재무제표_추가충당금명세_0630_V3 5" xfId="10451" xr:uid="{00000000-0005-0000-0000-0000324B0000}"/>
    <cellStyle name="C￥AØ_Ay°eC￥(2¿u) _2001재무제표_추가충당금명세_0630_V3 6" xfId="10452" xr:uid="{00000000-0005-0000-0000-0000334B0000}"/>
    <cellStyle name="Ç¥ÁØ_Áý°èÇ¥(2¿ù) _2001재무제표_추가충당금명세_0630_V3 6" xfId="10453" xr:uid="{00000000-0005-0000-0000-0000344B0000}"/>
    <cellStyle name="C￥AØ_Ay°eC￥(2¿u) _2001재무제표_추가충당금명세_0630_V3 7" xfId="10454" xr:uid="{00000000-0005-0000-0000-0000354B0000}"/>
    <cellStyle name="Ç¥ÁØ_Áý°èÇ¥(2¿ù) _2001재무제표_추가충당금명세_0630_V3 7" xfId="10455" xr:uid="{00000000-0005-0000-0000-0000364B0000}"/>
    <cellStyle name="C￥AØ_Ay°eC￥(2¿u) _2001재무제표_추가충당금명세_0630_V3 8" xfId="10456" xr:uid="{00000000-0005-0000-0000-0000374B0000}"/>
    <cellStyle name="Ç¥ÁØ_Áý°èÇ¥(2¿ù) _2001재무제표_추가충당금명세_0630_V3 8" xfId="10457" xr:uid="{00000000-0005-0000-0000-0000384B0000}"/>
    <cellStyle name="C￥AØ_Ay°eC￥(2¿u) _2001재무제표_추가충당금명세_0630_V3 9" xfId="10458" xr:uid="{00000000-0005-0000-0000-0000394B0000}"/>
    <cellStyle name="Ç¥ÁØ_Áý°èÇ¥(2¿ù) _2001재무제표_추가충당금명세_0630_V3 9" xfId="10459" xr:uid="{00000000-0005-0000-0000-00003A4B0000}"/>
    <cellStyle name="C￥AØ_Ay°eC￥(2¿u) _2001재무제표_추가충당금명세_0630_V3_1211 충당금,건전성 현황_작업" xfId="10460" xr:uid="{00000000-0005-0000-0000-00003B4B0000}"/>
    <cellStyle name="Ç¥ÁØ_Áý°èÇ¥(2¿ù) _2001재무제표_추가충당금명세_0630_V3_1211 충당금,건전성 현황_작업" xfId="10461" xr:uid="{00000000-0005-0000-0000-00003C4B0000}"/>
    <cellStyle name="C￥AØ_Ay°eC￥(2¿u) _2001재무제표_추가충당금명세_0630_V3_HN,KEB(권리분석)_김영진_조세지원" xfId="10462" xr:uid="{00000000-0005-0000-0000-00003D4B0000}"/>
    <cellStyle name="Ç¥ÁØ_Áý°èÇ¥(2¿ù) _2001재무제표_추가충당금명세_0630_V3_HN,KEB(권리분석)_김영진_조세지원" xfId="10463" xr:uid="{00000000-0005-0000-0000-00003E4B0000}"/>
    <cellStyle name="C￥AØ_Ay°eC￥(2¿u) _2001재무제표_추가충당금명세_0630_V3_HN,KEB(권리분석)_김영진_조세지원 10" xfId="10464" xr:uid="{00000000-0005-0000-0000-00003F4B0000}"/>
    <cellStyle name="Ç¥ÁØ_Áý°èÇ¥(2¿ù) _2001재무제표_추가충당금명세_0630_V3_HN,KEB(권리분석_최종)_통합" xfId="10465" xr:uid="{00000000-0005-0000-0000-0000404B0000}"/>
    <cellStyle name="C￥AØ_Ay°eC￥(2¿u) _2001재무제표_추가충당금명세_0630_V3_HN,KEB(권리분석_최종)_통합 10" xfId="10466" xr:uid="{00000000-0005-0000-0000-0000414B0000}"/>
    <cellStyle name="Ç¥ÁØ_Áý°èÇ¥(2¿ù) _2001재무제표_추가충당금명세_0630_V3_SHB_2011-3_담보sheet(더밸류_v6이교민)" xfId="10467" xr:uid="{00000000-0005-0000-0000-0000424B0000}"/>
    <cellStyle name="C￥AØ_Ay°eC￥(2¿u) _2001재무제표_추가충당금명세_0630_V3_심사역Q&amp;A(20110817_확인)" xfId="10468" xr:uid="{00000000-0005-0000-0000-0000434B0000}"/>
    <cellStyle name="Ç¥ÁØ_Áý°èÇ¥(2¿ù) _2001재무제표_추가충당금명세_0630_V3_심사역Q&amp;A(20110817_확인)" xfId="10469" xr:uid="{00000000-0005-0000-0000-0000444B0000}"/>
    <cellStyle name="C￥AØ_CoAo¹yAI °A¾×¿ⓒ½A " xfId="10470" xr:uid="{00000000-0005-0000-0000-0000454B0000}"/>
    <cellStyle name="Ç¥ÁØ_laroux" xfId="10471" xr:uid="{00000000-0005-0000-0000-0000464B0000}"/>
    <cellStyle name="C￥AØ_laroux_1" xfId="10472" xr:uid="{00000000-0005-0000-0000-0000474B0000}"/>
    <cellStyle name="Ç¥ÁØ_laroux_1" xfId="10473" xr:uid="{00000000-0005-0000-0000-0000484B0000}"/>
    <cellStyle name="C￥AØ_laroux_1 2" xfId="10474" xr:uid="{00000000-0005-0000-0000-0000494B0000}"/>
    <cellStyle name="Ç¥ÁØ_laroux_2" xfId="10475" xr:uid="{00000000-0005-0000-0000-00004A4B0000}"/>
    <cellStyle name="C￥AØ_laroux_3" xfId="10476" xr:uid="{00000000-0005-0000-0000-00004B4B0000}"/>
    <cellStyle name="Ç¥ÁØ_laroux_3" xfId="10477" xr:uid="{00000000-0005-0000-0000-00004C4B0000}"/>
    <cellStyle name="C￥AØ_laroux_3 2" xfId="10478" xr:uid="{00000000-0005-0000-0000-00004D4B0000}"/>
    <cellStyle name="Ç¥ÁØ_laroux_4" xfId="10479" xr:uid="{00000000-0005-0000-0000-00004E4B0000}"/>
    <cellStyle name="C￥AØ_laroux_5" xfId="10480" xr:uid="{00000000-0005-0000-0000-00004F4B0000}"/>
    <cellStyle name="Ç¥ÁØ_laroux_5" xfId="10481" xr:uid="{00000000-0005-0000-0000-0000504B0000}"/>
    <cellStyle name="C￥AØ_PERSONAL" xfId="10482" xr:uid="{00000000-0005-0000-0000-0000514B0000}"/>
    <cellStyle name="Ç¥ÁØ_RESULTS" xfId="10483" xr:uid="{00000000-0005-0000-0000-0000524B0000}"/>
    <cellStyle name="C￥AØ_Sheet1" xfId="10484" xr:uid="{00000000-0005-0000-0000-0000534B0000}"/>
    <cellStyle name="Ç¥ÁØ_Sheet1" xfId="10485" xr:uid="{00000000-0005-0000-0000-0000544B0000}"/>
    <cellStyle name="C￥AØ_Sheet1 2" xfId="10486" xr:uid="{00000000-0005-0000-0000-0000554B0000}"/>
    <cellStyle name="Ç¥ÁØ_Sheet1_0N-HANDLING " xfId="10487" xr:uid="{00000000-0005-0000-0000-0000564B0000}"/>
    <cellStyle name="C￥AØ_Sheet1_Ay°eC￥(2¿u) " xfId="10488" xr:uid="{00000000-0005-0000-0000-0000574B0000}"/>
    <cellStyle name="Ç¥ÁØ_Sheet1_Áý°èÇ¥(2¿ù) " xfId="10489" xr:uid="{00000000-0005-0000-0000-0000584B0000}"/>
    <cellStyle name="C￥AØ_Sheet1_Ay°eC￥(2¿u)  2" xfId="10490" xr:uid="{00000000-0005-0000-0000-0000594B0000}"/>
    <cellStyle name="Ç¥ÁØ_Sheet1_Áý°èÇ¥(2¿ù) _2001재무제표" xfId="10491" xr:uid="{00000000-0005-0000-0000-00005A4B0000}"/>
    <cellStyle name="C￥AØ_Sheet1_Ay°eC￥(2¿u) _2001재무제표 2" xfId="10492" xr:uid="{00000000-0005-0000-0000-00005B4B0000}"/>
    <cellStyle name="Ç¥ÁØ_Sheet1_Áý°èÇ¥(2¿ù) _2001재무제표_요약자료_20090831" xfId="10493" xr:uid="{00000000-0005-0000-0000-00005C4B0000}"/>
    <cellStyle name="C￥AØ_Sheet1_Ay°eC￥(2¿u) _2001재무제표_요약자료_20090831 2" xfId="10494" xr:uid="{00000000-0005-0000-0000-00005D4B0000}"/>
    <cellStyle name="Ç¥ÁØ_Sheet1_Áý°èÇ¥(2¿ù) _2001재무제표_재무지원부충당금" xfId="10495" xr:uid="{00000000-0005-0000-0000-00005E4B0000}"/>
    <cellStyle name="C￥AØ_Sheet1_Ay°eC￥(2¿u) _2001재무제표_재무지원부충당금 10" xfId="10496" xr:uid="{00000000-0005-0000-0000-00005F4B0000}"/>
    <cellStyle name="Ç¥ÁØ_Sheet1_Áý°èÇ¥(2¿ù) _2001재무제표_재무지원부충당금 10" xfId="10497" xr:uid="{00000000-0005-0000-0000-0000604B0000}"/>
    <cellStyle name="C￥AØ_Sheet1_Ay°eC￥(2¿u) _2001재무제표_재무지원부충당금 11" xfId="10498" xr:uid="{00000000-0005-0000-0000-0000614B0000}"/>
    <cellStyle name="Ç¥ÁØ_Sheet1_Áý°èÇ¥(2¿ù) _2001재무제표_재무지원부충당금 11" xfId="10499" xr:uid="{00000000-0005-0000-0000-0000624B0000}"/>
    <cellStyle name="C￥AØ_Sheet1_Ay°eC￥(2¿u) _2001재무제표_재무지원부충당금 12" xfId="10500" xr:uid="{00000000-0005-0000-0000-0000634B0000}"/>
    <cellStyle name="Ç¥ÁØ_Sheet1_Áý°èÇ¥(2¿ù) _2001재무제표_재무지원부충당금 12" xfId="10501" xr:uid="{00000000-0005-0000-0000-0000644B0000}"/>
    <cellStyle name="C￥AØ_Sheet1_Ay°eC￥(2¿u) _2001재무제표_재무지원부충당금 13" xfId="10502" xr:uid="{00000000-0005-0000-0000-0000654B0000}"/>
    <cellStyle name="Ç¥ÁØ_Sheet1_Áý°èÇ¥(2¿ù) _2001재무제표_재무지원부충당금 13" xfId="10503" xr:uid="{00000000-0005-0000-0000-0000664B0000}"/>
    <cellStyle name="C￥AØ_Sheet1_Ay°eC￥(2¿u) _2001재무제표_재무지원부충당금 14" xfId="10504" xr:uid="{00000000-0005-0000-0000-0000674B0000}"/>
    <cellStyle name="Ç¥ÁØ_Sheet1_Áý°èÇ¥(2¿ù) _2001재무제표_재무지원부충당금 14" xfId="10505" xr:uid="{00000000-0005-0000-0000-0000684B0000}"/>
    <cellStyle name="C￥AØ_Sheet1_Ay°eC￥(2¿u) _2001재무제표_재무지원부충당금 15" xfId="10506" xr:uid="{00000000-0005-0000-0000-0000694B0000}"/>
    <cellStyle name="Ç¥ÁØ_Sheet1_Áý°èÇ¥(2¿ù) _2001재무제표_재무지원부충당금 2" xfId="10507" xr:uid="{00000000-0005-0000-0000-00006A4B0000}"/>
    <cellStyle name="C￥AØ_Sheet1_Ay°eC￥(2¿u) _2001재무제표_재무지원부충당금 2 2" xfId="10508" xr:uid="{00000000-0005-0000-0000-00006B4B0000}"/>
    <cellStyle name="Ç¥ÁØ_Sheet1_Áý°èÇ¥(2¿ù) _2001재무제표_재무지원부충당금 2 2" xfId="10509" xr:uid="{00000000-0005-0000-0000-00006C4B0000}"/>
    <cellStyle name="C￥AØ_Sheet1_Ay°eC￥(2¿u) _2001재무제표_재무지원부충당금 2 3" xfId="10510" xr:uid="{00000000-0005-0000-0000-00006D4B0000}"/>
    <cellStyle name="Ç¥ÁØ_Sheet1_Áý°èÇ¥(2¿ù) _2001재무제표_재무지원부충당금 2 3" xfId="10511" xr:uid="{00000000-0005-0000-0000-00006E4B0000}"/>
    <cellStyle name="C￥AØ_Sheet1_Ay°eC￥(2¿u) _2001재무제표_재무지원부충당금 3" xfId="10512" xr:uid="{00000000-0005-0000-0000-00006F4B0000}"/>
    <cellStyle name="Ç¥ÁØ_Sheet1_Áý°èÇ¥(2¿ù) _2001재무제표_재무지원부충당금 3" xfId="10513" xr:uid="{00000000-0005-0000-0000-0000704B0000}"/>
    <cellStyle name="C￥AØ_Sheet1_Ay°eC￥(2¿u) _2001재무제표_재무지원부충당금 3 2" xfId="10514" xr:uid="{00000000-0005-0000-0000-0000714B0000}"/>
    <cellStyle name="Ç¥ÁØ_Sheet1_Áý°èÇ¥(2¿ù) _2001재무제표_재무지원부충당금 3 2" xfId="10515" xr:uid="{00000000-0005-0000-0000-0000724B0000}"/>
    <cellStyle name="C￥AØ_Sheet1_Ay°eC￥(2¿u) _2001재무제표_재무지원부충당금 3 3" xfId="10516" xr:uid="{00000000-0005-0000-0000-0000734B0000}"/>
    <cellStyle name="Ç¥ÁØ_Sheet1_Áý°èÇ¥(2¿ù) _2001재무제표_재무지원부충당금 3 3" xfId="10517" xr:uid="{00000000-0005-0000-0000-0000744B0000}"/>
    <cellStyle name="C￥AØ_Sheet1_Ay°eC￥(2¿u) _2001재무제표_재무지원부충당금 4" xfId="10518" xr:uid="{00000000-0005-0000-0000-0000754B0000}"/>
    <cellStyle name="Ç¥ÁØ_Sheet1_Áý°èÇ¥(2¿ù) _2001재무제표_재무지원부충당금 4" xfId="10519" xr:uid="{00000000-0005-0000-0000-0000764B0000}"/>
    <cellStyle name="C￥AØ_Sheet1_Ay°eC￥(2¿u) _2001재무제표_재무지원부충당금 4 2" xfId="10520" xr:uid="{00000000-0005-0000-0000-0000774B0000}"/>
    <cellStyle name="Ç¥ÁØ_Sheet1_Áý°èÇ¥(2¿ù) _2001재무제표_재무지원부충당금 4 2" xfId="10521" xr:uid="{00000000-0005-0000-0000-0000784B0000}"/>
    <cellStyle name="C￥AØ_Sheet1_Ay°eC￥(2¿u) _2001재무제표_재무지원부충당금 4 3" xfId="10522" xr:uid="{00000000-0005-0000-0000-0000794B0000}"/>
    <cellStyle name="Ç¥ÁØ_Sheet1_Áý°èÇ¥(2¿ù) _2001재무제표_재무지원부충당금 4 3" xfId="10523" xr:uid="{00000000-0005-0000-0000-00007A4B0000}"/>
    <cellStyle name="C￥AØ_Sheet1_Ay°eC￥(2¿u) _2001재무제표_재무지원부충당금 5" xfId="10524" xr:uid="{00000000-0005-0000-0000-00007B4B0000}"/>
    <cellStyle name="Ç¥ÁØ_Sheet1_Áý°èÇ¥(2¿ù) _2001재무제표_재무지원부충당금 5" xfId="10525" xr:uid="{00000000-0005-0000-0000-00007C4B0000}"/>
    <cellStyle name="C￥AØ_Sheet1_Ay°eC￥(2¿u) _2001재무제표_재무지원부충당금 5 2" xfId="10526" xr:uid="{00000000-0005-0000-0000-00007D4B0000}"/>
    <cellStyle name="Ç¥ÁØ_Sheet1_Áý°èÇ¥(2¿ù) _2001재무제표_재무지원부충당금 5 2" xfId="10527" xr:uid="{00000000-0005-0000-0000-00007E4B0000}"/>
    <cellStyle name="C￥AØ_Sheet1_Ay°eC￥(2¿u) _2001재무제표_재무지원부충당금 5 3" xfId="10528" xr:uid="{00000000-0005-0000-0000-00007F4B0000}"/>
    <cellStyle name="Ç¥ÁØ_Sheet1_Áý°èÇ¥(2¿ù) _2001재무제표_재무지원부충당금 5 3" xfId="10529" xr:uid="{00000000-0005-0000-0000-0000804B0000}"/>
    <cellStyle name="C￥AØ_Sheet1_Ay°eC￥(2¿u) _2001재무제표_재무지원부충당금 6" xfId="10530" xr:uid="{00000000-0005-0000-0000-0000814B0000}"/>
    <cellStyle name="Ç¥ÁØ_Sheet1_Áý°èÇ¥(2¿ù) _2001재무제표_재무지원부충당금 6" xfId="10531" xr:uid="{00000000-0005-0000-0000-0000824B0000}"/>
    <cellStyle name="C￥AØ_Sheet1_Ay°eC￥(2¿u) _2001재무제표_재무지원부충당금 6 2" xfId="10532" xr:uid="{00000000-0005-0000-0000-0000834B0000}"/>
    <cellStyle name="Ç¥ÁØ_Sheet1_Áý°èÇ¥(2¿ù) _2001재무제표_재무지원부충당금 6 2" xfId="10533" xr:uid="{00000000-0005-0000-0000-0000844B0000}"/>
    <cellStyle name="C￥AØ_Sheet1_Ay°eC￥(2¿u) _2001재무제표_재무지원부충당금 6 3" xfId="10534" xr:uid="{00000000-0005-0000-0000-0000854B0000}"/>
    <cellStyle name="Ç¥ÁØ_Sheet1_Áý°èÇ¥(2¿ù) _2001재무제표_재무지원부충당금 6 3" xfId="10535" xr:uid="{00000000-0005-0000-0000-0000864B0000}"/>
    <cellStyle name="C￥AØ_Sheet1_Ay°eC￥(2¿u) _2001재무제표_재무지원부충당금 7" xfId="10536" xr:uid="{00000000-0005-0000-0000-0000874B0000}"/>
    <cellStyle name="Ç¥ÁØ_Sheet1_Áý°èÇ¥(2¿ù) _2001재무제표_재무지원부충당금 7" xfId="10537" xr:uid="{00000000-0005-0000-0000-0000884B0000}"/>
    <cellStyle name="C￥AØ_Sheet1_Ay°eC￥(2¿u) _2001재무제표_재무지원부충당금 7 2" xfId="10538" xr:uid="{00000000-0005-0000-0000-0000894B0000}"/>
    <cellStyle name="Ç¥ÁØ_Sheet1_Áý°èÇ¥(2¿ù) _2001재무제표_재무지원부충당금 7 2" xfId="10539" xr:uid="{00000000-0005-0000-0000-00008A4B0000}"/>
    <cellStyle name="C￥AØ_Sheet1_Ay°eC￥(2¿u) _2001재무제표_재무지원부충당금 7 3" xfId="10540" xr:uid="{00000000-0005-0000-0000-00008B4B0000}"/>
    <cellStyle name="Ç¥ÁØ_Sheet1_Áý°èÇ¥(2¿ù) _2001재무제표_재무지원부충당금 7 3" xfId="10541" xr:uid="{00000000-0005-0000-0000-00008C4B0000}"/>
    <cellStyle name="C￥AØ_Sheet1_Ay°eC￥(2¿u) _2001재무제표_재무지원부충당금 8" xfId="10542" xr:uid="{00000000-0005-0000-0000-00008D4B0000}"/>
    <cellStyle name="Ç¥ÁØ_Sheet1_Áý°èÇ¥(2¿ù) _2001재무제표_재무지원부충당금 8" xfId="10543" xr:uid="{00000000-0005-0000-0000-00008E4B0000}"/>
    <cellStyle name="C￥AØ_Sheet1_Ay°eC￥(2¿u) _2001재무제표_재무지원부충당금 8 2" xfId="10544" xr:uid="{00000000-0005-0000-0000-00008F4B0000}"/>
    <cellStyle name="Ç¥ÁØ_Sheet1_Áý°èÇ¥(2¿ù) _2001재무제표_재무지원부충당금 8 2" xfId="10545" xr:uid="{00000000-0005-0000-0000-0000904B0000}"/>
    <cellStyle name="C￥AØ_Sheet1_Ay°eC￥(2¿u) _2001재무제표_재무지원부충당금 8 3" xfId="10546" xr:uid="{00000000-0005-0000-0000-0000914B0000}"/>
    <cellStyle name="Ç¥ÁØ_Sheet1_Áý°èÇ¥(2¿ù) _2001재무제표_재무지원부충당금 8 3" xfId="10547" xr:uid="{00000000-0005-0000-0000-0000924B0000}"/>
    <cellStyle name="C￥AØ_Sheet1_Ay°eC￥(2¿u) _2001재무제표_재무지원부충당금 9" xfId="10548" xr:uid="{00000000-0005-0000-0000-0000934B0000}"/>
    <cellStyle name="Ç¥ÁØ_Sheet1_Áý°èÇ¥(2¿ù) _2001재무제표_재무지원부충당금 9" xfId="10549" xr:uid="{00000000-0005-0000-0000-0000944B0000}"/>
    <cellStyle name="C￥AØ_Sheet1_Ay°eC￥(2¿u) _2001재무제표_재무지원부충당금 9 2" xfId="10550" xr:uid="{00000000-0005-0000-0000-0000954B0000}"/>
    <cellStyle name="Ç¥ÁØ_Sheet1_Áý°èÇ¥(2¿ù) _2001재무제표_재무지원부충당금 9 2" xfId="10551" xr:uid="{00000000-0005-0000-0000-0000964B0000}"/>
    <cellStyle name="C￥AØ_Sheet1_Ay°eC￥(2¿u) _2001재무제표_재무지원부충당금 9 3" xfId="10552" xr:uid="{00000000-0005-0000-0000-0000974B0000}"/>
    <cellStyle name="Ç¥ÁØ_Sheet1_Áý°èÇ¥(2¿ù) _2001재무제표_재무지원부충당금 9 3" xfId="10553" xr:uid="{00000000-0005-0000-0000-0000984B0000}"/>
    <cellStyle name="C￥AØ_Sheet1_Ay°eC￥(2¿u) _2001재무제표_재무지원부충당금_1211 충당금,건전성 현황_작업" xfId="10554" xr:uid="{00000000-0005-0000-0000-0000994B0000}"/>
    <cellStyle name="Ç¥ÁØ_Sheet1_Áý°èÇ¥(2¿ù) _2001재무제표_재무지원부충당금_1211 충당금,건전성 현황_작업" xfId="10555" xr:uid="{00000000-0005-0000-0000-00009A4B0000}"/>
    <cellStyle name="C￥AØ_Sheet1_Ay°eC￥(2¿u) _2001재무제표_재무지원부충당금_HN,KEB(권리분석)_김영진_조세지원" xfId="10556" xr:uid="{00000000-0005-0000-0000-00009B4B0000}"/>
    <cellStyle name="Ç¥ÁØ_Sheet1_Áý°èÇ¥(2¿ù) _2001재무제표_재무지원부충당금_HN,KEB(권리분석)_김영진_조세지원" xfId="10557" xr:uid="{00000000-0005-0000-0000-00009C4B0000}"/>
    <cellStyle name="C￥AØ_Sheet1_Ay°eC￥(2¿u) _2001재무제표_재무지원부충당금_HN,KEB(권리분석_최종)_통합" xfId="10558" xr:uid="{00000000-0005-0000-0000-00009D4B0000}"/>
    <cellStyle name="Ç¥ÁØ_Sheet1_Áý°èÇ¥(2¿ù) _2001재무제표_재무지원부충당금_HN,KEB(권리분석_최종)_통합" xfId="10559" xr:uid="{00000000-0005-0000-0000-00009E4B0000}"/>
    <cellStyle name="C￥AØ_Sheet1_Ay°eC￥(2¿u) _2001재무제표_재무지원부충당금_SHB_2011-3_담보sheet(더밸류_v6이교민)" xfId="10560" xr:uid="{00000000-0005-0000-0000-00009F4B0000}"/>
    <cellStyle name="Ç¥ÁØ_Sheet1_Áý°èÇ¥(2¿ù) _2001재무제표_재무지원부충당금_SHB_2011-3_담보sheet(더밸류_v6이교민)" xfId="10561" xr:uid="{00000000-0005-0000-0000-0000A04B0000}"/>
    <cellStyle name="C￥AØ_Sheet1_Ay°eC￥(2¿u) _2001재무제표_재무지원부충당금_SHB_2011-3_담보sheet(더밸류_v6이교민)_차주명관리_20110726_v1" xfId="10562" xr:uid="{00000000-0005-0000-0000-0000A14B0000}"/>
    <cellStyle name="Ç¥ÁØ_Sheet1_Áý°èÇ¥(2¿ù) _2001재무제표_재무지원부충당금_SHB_2011-3_담보sheet(더밸류_v6이교민)_차주명관리_20110726_v1" xfId="10563" xr:uid="{00000000-0005-0000-0000-0000A24B0000}"/>
    <cellStyle name="C￥AØ_Sheet1_Ay°eC￥(2¿u) _2001재무제표_재무지원부충당금_심사역Q&amp;A(20110817_확인)" xfId="10564" xr:uid="{00000000-0005-0000-0000-0000A34B0000}"/>
    <cellStyle name="Ç¥ÁØ_Sheet1_Áý°èÇ¥(2¿ù) _2001재무제표_재무지원부충당금_심사역Q&amp;A(20110817_확인)" xfId="10565" xr:uid="{00000000-0005-0000-0000-0000A44B0000}"/>
    <cellStyle name="C￥AØ_Sheet1_Ay°eC￥(2¿u) _2001재무제표_추가충당금명세_0630_V3" xfId="10566" xr:uid="{00000000-0005-0000-0000-0000A54B0000}"/>
    <cellStyle name="Ç¥ÁØ_Sheet1_Áý°èÇ¥(2¿ù) _2001재무제표_추가충당금명세_0630_V3" xfId="10567" xr:uid="{00000000-0005-0000-0000-0000A64B0000}"/>
    <cellStyle name="C￥AØ_Sheet1_Ay°eC￥(2¿u) _2001재무제표_추가충당금명세_0630_V3 10" xfId="10568" xr:uid="{00000000-0005-0000-0000-0000A74B0000}"/>
    <cellStyle name="Ç¥ÁØ_Sheet1_Áý°èÇ¥(2¿ù) _2001재무제표_추가충당금명세_0630_V3 10" xfId="10569" xr:uid="{00000000-0005-0000-0000-0000A84B0000}"/>
    <cellStyle name="C￥AØ_Sheet1_Ay°eC￥(2¿u) _2001재무제표_추가충당금명세_0630_V3 11" xfId="10570" xr:uid="{00000000-0005-0000-0000-0000A94B0000}"/>
    <cellStyle name="Ç¥ÁØ_Sheet1_Áý°èÇ¥(2¿ù) _2001재무제표_추가충당금명세_0630_V3 11" xfId="10571" xr:uid="{00000000-0005-0000-0000-0000AA4B0000}"/>
    <cellStyle name="C￥AØ_Sheet1_Ay°eC￥(2¿u) _2001재무제표_추가충당금명세_0630_V3 12" xfId="10572" xr:uid="{00000000-0005-0000-0000-0000AB4B0000}"/>
    <cellStyle name="Ç¥ÁØ_Sheet1_Áý°èÇ¥(2¿ù) _2001재무제표_추가충당금명세_0630_V3 12" xfId="10573" xr:uid="{00000000-0005-0000-0000-0000AC4B0000}"/>
    <cellStyle name="C￥AØ_Sheet1_Ay°eC￥(2¿u) _2001재무제표_추가충당금명세_0630_V3 13" xfId="10574" xr:uid="{00000000-0005-0000-0000-0000AD4B0000}"/>
    <cellStyle name="Ç¥ÁØ_Sheet1_Áý°èÇ¥(2¿ù) _2001재무제표_추가충당금명세_0630_V3 13" xfId="10575" xr:uid="{00000000-0005-0000-0000-0000AE4B0000}"/>
    <cellStyle name="C￥AØ_Sheet1_Ay°eC￥(2¿u) _2001재무제표_추가충당금명세_0630_V3 14" xfId="10576" xr:uid="{00000000-0005-0000-0000-0000AF4B0000}"/>
    <cellStyle name="Ç¥ÁØ_Sheet1_Áý°èÇ¥(2¿ù) _2001재무제표_추가충당금명세_0630_V3 14" xfId="10577" xr:uid="{00000000-0005-0000-0000-0000B04B0000}"/>
    <cellStyle name="C￥AØ_Sheet1_Ay°eC￥(2¿u) _2001재무제표_추가충당금명세_0630_V3 15" xfId="10578" xr:uid="{00000000-0005-0000-0000-0000B14B0000}"/>
    <cellStyle name="Ç¥ÁØ_Sheet1_Áý°èÇ¥(2¿ù) _2001재무제표_추가충당금명세_0630_V3 2" xfId="10579" xr:uid="{00000000-0005-0000-0000-0000B24B0000}"/>
    <cellStyle name="C￥AØ_Sheet1_Ay°eC￥(2¿u) _2001재무제표_추가충당금명세_0630_V3 2 2" xfId="10580" xr:uid="{00000000-0005-0000-0000-0000B34B0000}"/>
    <cellStyle name="Ç¥ÁØ_Sheet1_Áý°èÇ¥(2¿ù) _2001재무제표_추가충당금명세_0630_V3 2 2" xfId="10581" xr:uid="{00000000-0005-0000-0000-0000B44B0000}"/>
    <cellStyle name="C￥AØ_Sheet1_Ay°eC￥(2¿u) _2001재무제표_추가충당금명세_0630_V3 2 3" xfId="10582" xr:uid="{00000000-0005-0000-0000-0000B54B0000}"/>
    <cellStyle name="Ç¥ÁØ_Sheet1_Áý°èÇ¥(2¿ù) _2001재무제표_추가충당금명세_0630_V3 2 3" xfId="10583" xr:uid="{00000000-0005-0000-0000-0000B64B0000}"/>
    <cellStyle name="C￥AØ_Sheet1_Ay°eC￥(2¿u) _2001재무제표_추가충당금명세_0630_V3 3" xfId="10584" xr:uid="{00000000-0005-0000-0000-0000B74B0000}"/>
    <cellStyle name="Ç¥ÁØ_Sheet1_Áý°èÇ¥(2¿ù) _2001재무제표_추가충당금명세_0630_V3 3" xfId="10585" xr:uid="{00000000-0005-0000-0000-0000B84B0000}"/>
    <cellStyle name="C￥AØ_Sheet1_Ay°eC￥(2¿u) _2001재무제표_추가충당금명세_0630_V3 3 2" xfId="10586" xr:uid="{00000000-0005-0000-0000-0000B94B0000}"/>
    <cellStyle name="Ç¥ÁØ_Sheet1_Áý°èÇ¥(2¿ù) _2001재무제표_추가충당금명세_0630_V3 3 2" xfId="10587" xr:uid="{00000000-0005-0000-0000-0000BA4B0000}"/>
    <cellStyle name="C￥AØ_Sheet1_Ay°eC￥(2¿u) _2001재무제표_추가충당금명세_0630_V3 3 3" xfId="10588" xr:uid="{00000000-0005-0000-0000-0000BB4B0000}"/>
    <cellStyle name="Ç¥ÁØ_Sheet1_Áý°èÇ¥(2¿ù) _2001재무제표_추가충당금명세_0630_V3 3 3" xfId="10589" xr:uid="{00000000-0005-0000-0000-0000BC4B0000}"/>
    <cellStyle name="C￥AØ_Sheet1_Ay°eC￥(2¿u) _2001재무제표_추가충당금명세_0630_V3 4" xfId="10590" xr:uid="{00000000-0005-0000-0000-0000BD4B0000}"/>
    <cellStyle name="Ç¥ÁØ_Sheet1_Áý°èÇ¥(2¿ù) _2001재무제표_추가충당금명세_0630_V3 4" xfId="10591" xr:uid="{00000000-0005-0000-0000-0000BE4B0000}"/>
    <cellStyle name="C￥AØ_Sheet1_Ay°eC￥(2¿u) _2001재무제표_추가충당금명세_0630_V3 4 2" xfId="10592" xr:uid="{00000000-0005-0000-0000-0000BF4B0000}"/>
    <cellStyle name="Ç¥ÁØ_Sheet1_Áý°èÇ¥(2¿ù) _2001재무제표_추가충당금명세_0630_V3 4 2" xfId="10593" xr:uid="{00000000-0005-0000-0000-0000C04B0000}"/>
    <cellStyle name="C￥AØ_Sheet1_Ay°eC￥(2¿u) _2001재무제표_추가충당금명세_0630_V3 4 3" xfId="10594" xr:uid="{00000000-0005-0000-0000-0000C14B0000}"/>
    <cellStyle name="Ç¥ÁØ_Sheet1_Áý°èÇ¥(2¿ù) _2001재무제표_추가충당금명세_0630_V3 4 3" xfId="10595" xr:uid="{00000000-0005-0000-0000-0000C24B0000}"/>
    <cellStyle name="C￥AØ_Sheet1_Ay°eC￥(2¿u) _2001재무제표_추가충당금명세_0630_V3 5" xfId="10596" xr:uid="{00000000-0005-0000-0000-0000C34B0000}"/>
    <cellStyle name="Ç¥ÁØ_Sheet1_Áý°èÇ¥(2¿ù) _2001재무제표_추가충당금명세_0630_V3 5" xfId="10597" xr:uid="{00000000-0005-0000-0000-0000C44B0000}"/>
    <cellStyle name="C￥AØ_Sheet1_Ay°eC￥(2¿u) _2001재무제표_추가충당금명세_0630_V3 5 2" xfId="10598" xr:uid="{00000000-0005-0000-0000-0000C54B0000}"/>
    <cellStyle name="Ç¥ÁØ_Sheet1_Áý°èÇ¥(2¿ù) _2001재무제표_추가충당금명세_0630_V3 5 2" xfId="10599" xr:uid="{00000000-0005-0000-0000-0000C64B0000}"/>
    <cellStyle name="C￥AØ_Sheet1_Ay°eC￥(2¿u) _2001재무제표_추가충당금명세_0630_V3 5 3" xfId="10600" xr:uid="{00000000-0005-0000-0000-0000C74B0000}"/>
    <cellStyle name="Ç¥ÁØ_Sheet1_Áý°èÇ¥(2¿ù) _2001재무제표_추가충당금명세_0630_V3 5 3" xfId="10601" xr:uid="{00000000-0005-0000-0000-0000C84B0000}"/>
    <cellStyle name="C￥AØ_Sheet1_Ay°eC￥(2¿u) _2001재무제표_추가충당금명세_0630_V3 6" xfId="10602" xr:uid="{00000000-0005-0000-0000-0000C94B0000}"/>
    <cellStyle name="Ç¥ÁØ_Sheet1_Áý°èÇ¥(2¿ù) _2001재무제표_추가충당금명세_0630_V3 6" xfId="10603" xr:uid="{00000000-0005-0000-0000-0000CA4B0000}"/>
    <cellStyle name="C￥AØ_Sheet1_Ay°eC￥(2¿u) _2001재무제표_추가충당금명세_0630_V3 6 2" xfId="10604" xr:uid="{00000000-0005-0000-0000-0000CB4B0000}"/>
    <cellStyle name="Ç¥ÁØ_Sheet1_Áý°èÇ¥(2¿ù) _2001재무제표_추가충당금명세_0630_V3 6 2" xfId="10605" xr:uid="{00000000-0005-0000-0000-0000CC4B0000}"/>
    <cellStyle name="C￥AØ_Sheet1_Ay°eC￥(2¿u) _2001재무제표_추가충당금명세_0630_V3 6 3" xfId="10606" xr:uid="{00000000-0005-0000-0000-0000CD4B0000}"/>
    <cellStyle name="Ç¥ÁØ_Sheet1_Áý°èÇ¥(2¿ù) _2001재무제표_추가충당금명세_0630_V3 6 3" xfId="10607" xr:uid="{00000000-0005-0000-0000-0000CE4B0000}"/>
    <cellStyle name="C￥AØ_Sheet1_Ay°eC￥(2¿u) _2001재무제표_추가충당금명세_0630_V3 7" xfId="10608" xr:uid="{00000000-0005-0000-0000-0000CF4B0000}"/>
    <cellStyle name="Ç¥ÁØ_Sheet1_Áý°èÇ¥(2¿ù) _2001재무제표_추가충당금명세_0630_V3 7" xfId="10609" xr:uid="{00000000-0005-0000-0000-0000D04B0000}"/>
    <cellStyle name="C￥AØ_Sheet1_Ay°eC￥(2¿u) _2001재무제표_추가충당금명세_0630_V3 7 2" xfId="10610" xr:uid="{00000000-0005-0000-0000-0000D14B0000}"/>
    <cellStyle name="Ç¥ÁØ_Sheet1_Áý°èÇ¥(2¿ù) _2001재무제표_추가충당금명세_0630_V3 7 2" xfId="10611" xr:uid="{00000000-0005-0000-0000-0000D24B0000}"/>
    <cellStyle name="C￥AØ_Sheet1_Ay°eC￥(2¿u) _2001재무제표_추가충당금명세_0630_V3 7 3" xfId="10612" xr:uid="{00000000-0005-0000-0000-0000D34B0000}"/>
    <cellStyle name="Ç¥ÁØ_Sheet1_Áý°èÇ¥(2¿ù) _2001재무제표_추가충당금명세_0630_V3 7 3" xfId="10613" xr:uid="{00000000-0005-0000-0000-0000D44B0000}"/>
    <cellStyle name="C￥AØ_Sheet1_Ay°eC￥(2¿u) _2001재무제표_추가충당금명세_0630_V3 8" xfId="10614" xr:uid="{00000000-0005-0000-0000-0000D54B0000}"/>
    <cellStyle name="Ç¥ÁØ_Sheet1_Áý°èÇ¥(2¿ù) _2001재무제표_추가충당금명세_0630_V3 8" xfId="10615" xr:uid="{00000000-0005-0000-0000-0000D64B0000}"/>
    <cellStyle name="C￥AØ_Sheet1_Ay°eC￥(2¿u) _2001재무제표_추가충당금명세_0630_V3 8 2" xfId="10616" xr:uid="{00000000-0005-0000-0000-0000D74B0000}"/>
    <cellStyle name="Ç¥ÁØ_Sheet1_Áý°èÇ¥(2¿ù) _2001재무제표_추가충당금명세_0630_V3 8 2" xfId="10617" xr:uid="{00000000-0005-0000-0000-0000D84B0000}"/>
    <cellStyle name="C￥AØ_Sheet1_Ay°eC￥(2¿u) _2001재무제표_추가충당금명세_0630_V3 8 3" xfId="10618" xr:uid="{00000000-0005-0000-0000-0000D94B0000}"/>
    <cellStyle name="Ç¥ÁØ_Sheet1_Áý°èÇ¥(2¿ù) _2001재무제표_추가충당금명세_0630_V3 8 3" xfId="10619" xr:uid="{00000000-0005-0000-0000-0000DA4B0000}"/>
    <cellStyle name="C￥AØ_Sheet1_Ay°eC￥(2¿u) _2001재무제표_추가충당금명세_0630_V3 9" xfId="10620" xr:uid="{00000000-0005-0000-0000-0000DB4B0000}"/>
    <cellStyle name="Ç¥ÁØ_Sheet1_Áý°èÇ¥(2¿ù) _2001재무제표_추가충당금명세_0630_V3 9" xfId="10621" xr:uid="{00000000-0005-0000-0000-0000DC4B0000}"/>
    <cellStyle name="C￥AØ_Sheet1_Ay°eC￥(2¿u) _2001재무제표_추가충당금명세_0630_V3 9 2" xfId="10622" xr:uid="{00000000-0005-0000-0000-0000DD4B0000}"/>
    <cellStyle name="Ç¥ÁØ_Sheet1_Áý°èÇ¥(2¿ù) _2001재무제표_추가충당금명세_0630_V3 9 2" xfId="10623" xr:uid="{00000000-0005-0000-0000-0000DE4B0000}"/>
    <cellStyle name="C￥AØ_Sheet1_Ay°eC￥(2¿u) _2001재무제표_추가충당금명세_0630_V3 9 3" xfId="10624" xr:uid="{00000000-0005-0000-0000-0000DF4B0000}"/>
    <cellStyle name="Ç¥ÁØ_Sheet1_Áý°èÇ¥(2¿ù) _2001재무제표_추가충당금명세_0630_V3 9 3" xfId="10625" xr:uid="{00000000-0005-0000-0000-0000E04B0000}"/>
    <cellStyle name="C￥AØ_Sheet1_Ay°eC￥(2¿u) _2001재무제표_추가충당금명세_0630_V3_1211 충당금,건전성 현황_작업" xfId="10626" xr:uid="{00000000-0005-0000-0000-0000E14B0000}"/>
    <cellStyle name="Ç¥ÁØ_Sheet1_Áý°èÇ¥(2¿ù) _2001재무제표_추가충당금명세_0630_V3_1211 충당금,건전성 현황_작업" xfId="10627" xr:uid="{00000000-0005-0000-0000-0000E24B0000}"/>
    <cellStyle name="C￥AØ_Sheet1_Ay°eC￥(2¿u) _2001재무제표_추가충당금명세_0630_V3_HN,KEB(권리분석)_김영진_조세지원" xfId="10628" xr:uid="{00000000-0005-0000-0000-0000E34B0000}"/>
    <cellStyle name="Ç¥ÁØ_Sheet1_Áý°èÇ¥(2¿ù) _2001재무제표_추가충당금명세_0630_V3_HN,KEB(권리분석)_김영진_조세지원" xfId="10629" xr:uid="{00000000-0005-0000-0000-0000E44B0000}"/>
    <cellStyle name="C￥AØ_Sheet1_Ay°eC￥(2¿u) _2001재무제표_추가충당금명세_0630_V3_HN,KEB(권리분석_최종)_통합" xfId="10630" xr:uid="{00000000-0005-0000-0000-0000E54B0000}"/>
    <cellStyle name="Ç¥ÁØ_Sheet1_Áý°èÇ¥(2¿ù) _2001재무제표_추가충당금명세_0630_V3_HN,KEB(권리분석_최종)_통합" xfId="10631" xr:uid="{00000000-0005-0000-0000-0000E64B0000}"/>
    <cellStyle name="C￥AØ_Sheet1_Ay°eC￥(2¿u) _2001재무제표_추가충당금명세_0630_V3_SHB_2011-3_담보sheet(더밸류_v6이교민)" xfId="10632" xr:uid="{00000000-0005-0000-0000-0000E74B0000}"/>
    <cellStyle name="Ç¥ÁØ_Sheet1_Áý°èÇ¥(2¿ù) _2001재무제표_추가충당금명세_0630_V3_SHB_2011-3_담보sheet(더밸류_v6이교민)" xfId="10633" xr:uid="{00000000-0005-0000-0000-0000E84B0000}"/>
    <cellStyle name="C￥AØ_Sheet1_Ay°eC￥(2¿u) _2001재무제표_추가충당금명세_0630_V3_SHB_2011-3_담보sheet(더밸류_v6이교민)_차주명관리_20110726_v1" xfId="10634" xr:uid="{00000000-0005-0000-0000-0000E94B0000}"/>
    <cellStyle name="Ç¥ÁØ_Sheet1_Áý°èÇ¥(2¿ù) _2001재무제표_추가충당금명세_0630_V3_SHB_2011-3_담보sheet(더밸류_v6이교민)_차주명관리_20110726_v1" xfId="10635" xr:uid="{00000000-0005-0000-0000-0000EA4B0000}"/>
    <cellStyle name="C￥AØ_Sheet1_Ay°eC￥(2¿u) _2001재무제표_추가충당금명세_0630_V3_심사역Q&amp;A(20110817_확인)" xfId="10636" xr:uid="{00000000-0005-0000-0000-0000EB4B0000}"/>
    <cellStyle name="Ç¥ÁØ_Sheet1_Áý°èÇ¥(2¿ù) _2001재무제표_추가충당금명세_0630_V3_심사역Q&amp;A(20110817_확인)" xfId="10637" xr:uid="{00000000-0005-0000-0000-0000EC4B0000}"/>
    <cellStyle name="C￥AØ_Sheet1_Ay°eC￥(2¿u) _Sheet1" xfId="10638" xr:uid="{00000000-0005-0000-0000-0000ED4B0000}"/>
    <cellStyle name="C∷RIA∽¨√_∷R¨u¨IㄏǎE?∷R¨ua" xfId="10639" xr:uid="{00000000-0005-0000-0000-0000EE4B0000}"/>
    <cellStyle name="C⊥Aí_【a AoAUAaìn" xfId="10640" xr:uid="{00000000-0005-0000-0000-0000EF4B0000}"/>
    <cellStyle name="Calc C⟐rrency (0)" xfId="10641" xr:uid="{00000000-0005-0000-0000-0000F04B0000}"/>
    <cellStyle name="Calc Currency (0)" xfId="10642" xr:uid="{00000000-0005-0000-0000-0000F14B0000}"/>
    <cellStyle name="Calc Currency (2)" xfId="10643" xr:uid="{00000000-0005-0000-0000-0000F24B0000}"/>
    <cellStyle name="Calc Percent (0)" xfId="10644" xr:uid="{00000000-0005-0000-0000-0000F34B0000}"/>
    <cellStyle name="Calc Percent (1)" xfId="10645" xr:uid="{00000000-0005-0000-0000-0000F44B0000}"/>
    <cellStyle name="Calc Percent (2)" xfId="10646" xr:uid="{00000000-0005-0000-0000-0000F54B0000}"/>
    <cellStyle name="Calc Units (0)" xfId="10647" xr:uid="{00000000-0005-0000-0000-0000F64B0000}"/>
    <cellStyle name="Calc Units (1)" xfId="10648" xr:uid="{00000000-0005-0000-0000-0000F74B0000}"/>
    <cellStyle name="Calc Units (2)" xfId="10649" xr:uid="{00000000-0005-0000-0000-0000F84B0000}"/>
    <cellStyle name="Calculation" xfId="10650" xr:uid="{00000000-0005-0000-0000-0000F94B0000}"/>
    <cellStyle name="Calculation 10" xfId="10651" xr:uid="{00000000-0005-0000-0000-0000FA4B0000}"/>
    <cellStyle name="Calculation 10 2" xfId="18163" xr:uid="{00000000-0005-0000-0000-0000FB4B0000}"/>
    <cellStyle name="Calculation 11" xfId="10652" xr:uid="{00000000-0005-0000-0000-0000FC4B0000}"/>
    <cellStyle name="Calculation 11 2" xfId="18164" xr:uid="{00000000-0005-0000-0000-0000FD4B0000}"/>
    <cellStyle name="Calculation 12" xfId="10653" xr:uid="{00000000-0005-0000-0000-0000FE4B0000}"/>
    <cellStyle name="Calculation 12 2" xfId="18165" xr:uid="{00000000-0005-0000-0000-0000FF4B0000}"/>
    <cellStyle name="Calculation 13" xfId="18162" xr:uid="{00000000-0005-0000-0000-0000004C0000}"/>
    <cellStyle name="Calculation 2" xfId="10654" xr:uid="{00000000-0005-0000-0000-0000014C0000}"/>
    <cellStyle name="Calculation 2 2" xfId="10655" xr:uid="{00000000-0005-0000-0000-0000024C0000}"/>
    <cellStyle name="Calculation 2 2 2" xfId="10656" xr:uid="{00000000-0005-0000-0000-0000034C0000}"/>
    <cellStyle name="Calculation 2 2 3" xfId="10657" xr:uid="{00000000-0005-0000-0000-0000044C0000}"/>
    <cellStyle name="Calculation 2 3" xfId="10658" xr:uid="{00000000-0005-0000-0000-0000054C0000}"/>
    <cellStyle name="Calculation 2 3 2" xfId="10659" xr:uid="{00000000-0005-0000-0000-0000064C0000}"/>
    <cellStyle name="Calculation 2 3 2 2" xfId="10660" xr:uid="{00000000-0005-0000-0000-0000074C0000}"/>
    <cellStyle name="Calculation 2 3 2 2 2" xfId="18168" xr:uid="{00000000-0005-0000-0000-0000084C0000}"/>
    <cellStyle name="Calculation 2 3 2 3" xfId="10661" xr:uid="{00000000-0005-0000-0000-0000094C0000}"/>
    <cellStyle name="Calculation 2 3 2 3 2" xfId="18169" xr:uid="{00000000-0005-0000-0000-00000A4C0000}"/>
    <cellStyle name="Calculation 2 3 2 4" xfId="18167" xr:uid="{00000000-0005-0000-0000-00000B4C0000}"/>
    <cellStyle name="Calculation 2 3 3" xfId="10662" xr:uid="{00000000-0005-0000-0000-00000C4C0000}"/>
    <cellStyle name="Calculation 2 3 3 2" xfId="10663" xr:uid="{00000000-0005-0000-0000-00000D4C0000}"/>
    <cellStyle name="Calculation 2 3 3 2 2" xfId="18171" xr:uid="{00000000-0005-0000-0000-00000E4C0000}"/>
    <cellStyle name="Calculation 2 3 3 3" xfId="10664" xr:uid="{00000000-0005-0000-0000-00000F4C0000}"/>
    <cellStyle name="Calculation 2 3 3 3 2" xfId="18172" xr:uid="{00000000-0005-0000-0000-0000104C0000}"/>
    <cellStyle name="Calculation 2 3 3 4" xfId="18170" xr:uid="{00000000-0005-0000-0000-0000114C0000}"/>
    <cellStyle name="Calculation 2 3 4" xfId="10665" xr:uid="{00000000-0005-0000-0000-0000124C0000}"/>
    <cellStyle name="Calculation 2 3 4 2" xfId="10666" xr:uid="{00000000-0005-0000-0000-0000134C0000}"/>
    <cellStyle name="Calculation 2 3 4 2 2" xfId="18174" xr:uid="{00000000-0005-0000-0000-0000144C0000}"/>
    <cellStyle name="Calculation 2 3 4 3" xfId="10667" xr:uid="{00000000-0005-0000-0000-0000154C0000}"/>
    <cellStyle name="Calculation 2 3 4 3 2" xfId="18175" xr:uid="{00000000-0005-0000-0000-0000164C0000}"/>
    <cellStyle name="Calculation 2 3 4 4" xfId="18173" xr:uid="{00000000-0005-0000-0000-0000174C0000}"/>
    <cellStyle name="Calculation 2 3 5" xfId="10668" xr:uid="{00000000-0005-0000-0000-0000184C0000}"/>
    <cellStyle name="Calculation 2 3 5 2" xfId="18176" xr:uid="{00000000-0005-0000-0000-0000194C0000}"/>
    <cellStyle name="Calculation 2 3 6" xfId="10669" xr:uid="{00000000-0005-0000-0000-00001A4C0000}"/>
    <cellStyle name="Calculation 2 3 6 2" xfId="18177" xr:uid="{00000000-0005-0000-0000-00001B4C0000}"/>
    <cellStyle name="Calculation 2 3 7" xfId="10670" xr:uid="{00000000-0005-0000-0000-00001C4C0000}"/>
    <cellStyle name="Calculation 2 3 7 2" xfId="18178" xr:uid="{00000000-0005-0000-0000-00001D4C0000}"/>
    <cellStyle name="Calculation 2 3 8" xfId="18166" xr:uid="{00000000-0005-0000-0000-00001E4C0000}"/>
    <cellStyle name="Calculation 2 4" xfId="10671" xr:uid="{00000000-0005-0000-0000-00001F4C0000}"/>
    <cellStyle name="Calculation 3" xfId="10672" xr:uid="{00000000-0005-0000-0000-0000204C0000}"/>
    <cellStyle name="Calculation 3 2" xfId="10673" xr:uid="{00000000-0005-0000-0000-0000214C0000}"/>
    <cellStyle name="Calculation 3 2 2" xfId="10674" xr:uid="{00000000-0005-0000-0000-0000224C0000}"/>
    <cellStyle name="Calculation 3 2 2 2" xfId="18181" xr:uid="{00000000-0005-0000-0000-0000234C0000}"/>
    <cellStyle name="Calculation 3 2 3" xfId="10675" xr:uid="{00000000-0005-0000-0000-0000244C0000}"/>
    <cellStyle name="Calculation 3 2 3 2" xfId="18182" xr:uid="{00000000-0005-0000-0000-0000254C0000}"/>
    <cellStyle name="Calculation 3 2 4" xfId="18180" xr:uid="{00000000-0005-0000-0000-0000264C0000}"/>
    <cellStyle name="Calculation 3 3" xfId="10676" xr:uid="{00000000-0005-0000-0000-0000274C0000}"/>
    <cellStyle name="Calculation 3 3 2" xfId="10677" xr:uid="{00000000-0005-0000-0000-0000284C0000}"/>
    <cellStyle name="Calculation 3 3 2 2" xfId="18184" xr:uid="{00000000-0005-0000-0000-0000294C0000}"/>
    <cellStyle name="Calculation 3 3 3" xfId="10678" xr:uid="{00000000-0005-0000-0000-00002A4C0000}"/>
    <cellStyle name="Calculation 3 3 3 2" xfId="18185" xr:uid="{00000000-0005-0000-0000-00002B4C0000}"/>
    <cellStyle name="Calculation 3 3 4" xfId="18183" xr:uid="{00000000-0005-0000-0000-00002C4C0000}"/>
    <cellStyle name="Calculation 3 4" xfId="10679" xr:uid="{00000000-0005-0000-0000-00002D4C0000}"/>
    <cellStyle name="Calculation 3 4 2" xfId="10680" xr:uid="{00000000-0005-0000-0000-00002E4C0000}"/>
    <cellStyle name="Calculation 3 4 2 2" xfId="18187" xr:uid="{00000000-0005-0000-0000-00002F4C0000}"/>
    <cellStyle name="Calculation 3 4 3" xfId="10681" xr:uid="{00000000-0005-0000-0000-0000304C0000}"/>
    <cellStyle name="Calculation 3 4 3 2" xfId="18188" xr:uid="{00000000-0005-0000-0000-0000314C0000}"/>
    <cellStyle name="Calculation 3 4 4" xfId="18186" xr:uid="{00000000-0005-0000-0000-0000324C0000}"/>
    <cellStyle name="Calculation 3 5" xfId="10682" xr:uid="{00000000-0005-0000-0000-0000334C0000}"/>
    <cellStyle name="Calculation 3 5 2" xfId="18189" xr:uid="{00000000-0005-0000-0000-0000344C0000}"/>
    <cellStyle name="Calculation 3 6" xfId="10683" xr:uid="{00000000-0005-0000-0000-0000354C0000}"/>
    <cellStyle name="Calculation 3 6 2" xfId="18190" xr:uid="{00000000-0005-0000-0000-0000364C0000}"/>
    <cellStyle name="Calculation 3 7" xfId="10684" xr:uid="{00000000-0005-0000-0000-0000374C0000}"/>
    <cellStyle name="Calculation 3 7 2" xfId="18191" xr:uid="{00000000-0005-0000-0000-0000384C0000}"/>
    <cellStyle name="Calculation 3 8" xfId="18179" xr:uid="{00000000-0005-0000-0000-0000394C0000}"/>
    <cellStyle name="Calculation 4" xfId="10685" xr:uid="{00000000-0005-0000-0000-00003A4C0000}"/>
    <cellStyle name="Calculation 4 2" xfId="10686" xr:uid="{00000000-0005-0000-0000-00003B4C0000}"/>
    <cellStyle name="Calculation 4 2 2" xfId="10687" xr:uid="{00000000-0005-0000-0000-00003C4C0000}"/>
    <cellStyle name="Calculation 4 2 2 2" xfId="18194" xr:uid="{00000000-0005-0000-0000-00003D4C0000}"/>
    <cellStyle name="Calculation 4 2 3" xfId="10688" xr:uid="{00000000-0005-0000-0000-00003E4C0000}"/>
    <cellStyle name="Calculation 4 2 3 2" xfId="18195" xr:uid="{00000000-0005-0000-0000-00003F4C0000}"/>
    <cellStyle name="Calculation 4 2 4" xfId="18193" xr:uid="{00000000-0005-0000-0000-0000404C0000}"/>
    <cellStyle name="Calculation 4 3" xfId="10689" xr:uid="{00000000-0005-0000-0000-0000414C0000}"/>
    <cellStyle name="Calculation 4 3 2" xfId="10690" xr:uid="{00000000-0005-0000-0000-0000424C0000}"/>
    <cellStyle name="Calculation 4 3 2 2" xfId="18197" xr:uid="{00000000-0005-0000-0000-0000434C0000}"/>
    <cellStyle name="Calculation 4 3 3" xfId="10691" xr:uid="{00000000-0005-0000-0000-0000444C0000}"/>
    <cellStyle name="Calculation 4 3 3 2" xfId="18198" xr:uid="{00000000-0005-0000-0000-0000454C0000}"/>
    <cellStyle name="Calculation 4 3 4" xfId="18196" xr:uid="{00000000-0005-0000-0000-0000464C0000}"/>
    <cellStyle name="Calculation 4 4" xfId="10692" xr:uid="{00000000-0005-0000-0000-0000474C0000}"/>
    <cellStyle name="Calculation 4 4 2" xfId="10693" xr:uid="{00000000-0005-0000-0000-0000484C0000}"/>
    <cellStyle name="Calculation 4 4 2 2" xfId="18200" xr:uid="{00000000-0005-0000-0000-0000494C0000}"/>
    <cellStyle name="Calculation 4 4 3" xfId="10694" xr:uid="{00000000-0005-0000-0000-00004A4C0000}"/>
    <cellStyle name="Calculation 4 4 3 2" xfId="18201" xr:uid="{00000000-0005-0000-0000-00004B4C0000}"/>
    <cellStyle name="Calculation 4 4 4" xfId="18199" xr:uid="{00000000-0005-0000-0000-00004C4C0000}"/>
    <cellStyle name="Calculation 4 5" xfId="10695" xr:uid="{00000000-0005-0000-0000-00004D4C0000}"/>
    <cellStyle name="Calculation 4 5 2" xfId="18202" xr:uid="{00000000-0005-0000-0000-00004E4C0000}"/>
    <cellStyle name="Calculation 4 6" xfId="10696" xr:uid="{00000000-0005-0000-0000-00004F4C0000}"/>
    <cellStyle name="Calculation 4 6 2" xfId="18203" xr:uid="{00000000-0005-0000-0000-0000504C0000}"/>
    <cellStyle name="Calculation 4 7" xfId="10697" xr:uid="{00000000-0005-0000-0000-0000514C0000}"/>
    <cellStyle name="Calculation 4 7 2" xfId="18204" xr:uid="{00000000-0005-0000-0000-0000524C0000}"/>
    <cellStyle name="Calculation 4 8" xfId="18192" xr:uid="{00000000-0005-0000-0000-0000534C0000}"/>
    <cellStyle name="Calculation 5" xfId="10698" xr:uid="{00000000-0005-0000-0000-0000544C0000}"/>
    <cellStyle name="Calculation 5 2" xfId="10699" xr:uid="{00000000-0005-0000-0000-0000554C0000}"/>
    <cellStyle name="Calculation 5 2 2" xfId="10700" xr:uid="{00000000-0005-0000-0000-0000564C0000}"/>
    <cellStyle name="Calculation 5 2 2 2" xfId="18207" xr:uid="{00000000-0005-0000-0000-0000574C0000}"/>
    <cellStyle name="Calculation 5 2 3" xfId="10701" xr:uid="{00000000-0005-0000-0000-0000584C0000}"/>
    <cellStyle name="Calculation 5 2 3 2" xfId="18208" xr:uid="{00000000-0005-0000-0000-0000594C0000}"/>
    <cellStyle name="Calculation 5 2 4" xfId="18206" xr:uid="{00000000-0005-0000-0000-00005A4C0000}"/>
    <cellStyle name="Calculation 5 3" xfId="10702" xr:uid="{00000000-0005-0000-0000-00005B4C0000}"/>
    <cellStyle name="Calculation 5 3 2" xfId="10703" xr:uid="{00000000-0005-0000-0000-00005C4C0000}"/>
    <cellStyle name="Calculation 5 3 2 2" xfId="18210" xr:uid="{00000000-0005-0000-0000-00005D4C0000}"/>
    <cellStyle name="Calculation 5 3 3" xfId="10704" xr:uid="{00000000-0005-0000-0000-00005E4C0000}"/>
    <cellStyle name="Calculation 5 3 3 2" xfId="18211" xr:uid="{00000000-0005-0000-0000-00005F4C0000}"/>
    <cellStyle name="Calculation 5 3 4" xfId="18209" xr:uid="{00000000-0005-0000-0000-0000604C0000}"/>
    <cellStyle name="Calculation 5 4" xfId="10705" xr:uid="{00000000-0005-0000-0000-0000614C0000}"/>
    <cellStyle name="Calculation 5 4 2" xfId="10706" xr:uid="{00000000-0005-0000-0000-0000624C0000}"/>
    <cellStyle name="Calculation 5 4 2 2" xfId="18213" xr:uid="{00000000-0005-0000-0000-0000634C0000}"/>
    <cellStyle name="Calculation 5 4 3" xfId="10707" xr:uid="{00000000-0005-0000-0000-0000644C0000}"/>
    <cellStyle name="Calculation 5 4 3 2" xfId="18214" xr:uid="{00000000-0005-0000-0000-0000654C0000}"/>
    <cellStyle name="Calculation 5 4 4" xfId="18212" xr:uid="{00000000-0005-0000-0000-0000664C0000}"/>
    <cellStyle name="Calculation 5 5" xfId="10708" xr:uid="{00000000-0005-0000-0000-0000674C0000}"/>
    <cellStyle name="Calculation 5 5 2" xfId="18215" xr:uid="{00000000-0005-0000-0000-0000684C0000}"/>
    <cellStyle name="Calculation 5 6" xfId="10709" xr:uid="{00000000-0005-0000-0000-0000694C0000}"/>
    <cellStyle name="Calculation 5 6 2" xfId="18216" xr:uid="{00000000-0005-0000-0000-00006A4C0000}"/>
    <cellStyle name="Calculation 5 7" xfId="10710" xr:uid="{00000000-0005-0000-0000-00006B4C0000}"/>
    <cellStyle name="Calculation 5 7 2" xfId="18217" xr:uid="{00000000-0005-0000-0000-00006C4C0000}"/>
    <cellStyle name="Calculation 5 8" xfId="18205" xr:uid="{00000000-0005-0000-0000-00006D4C0000}"/>
    <cellStyle name="Calculation 6" xfId="10711" xr:uid="{00000000-0005-0000-0000-00006E4C0000}"/>
    <cellStyle name="Calculation 6 2" xfId="10712" xr:uid="{00000000-0005-0000-0000-00006F4C0000}"/>
    <cellStyle name="Calculation 6 2 2" xfId="10713" xr:uid="{00000000-0005-0000-0000-0000704C0000}"/>
    <cellStyle name="Calculation 6 2 2 2" xfId="18220" xr:uid="{00000000-0005-0000-0000-0000714C0000}"/>
    <cellStyle name="Calculation 6 2 3" xfId="10714" xr:uid="{00000000-0005-0000-0000-0000724C0000}"/>
    <cellStyle name="Calculation 6 2 3 2" xfId="18221" xr:uid="{00000000-0005-0000-0000-0000734C0000}"/>
    <cellStyle name="Calculation 6 2 4" xfId="18219" xr:uid="{00000000-0005-0000-0000-0000744C0000}"/>
    <cellStyle name="Calculation 6 3" xfId="10715" xr:uid="{00000000-0005-0000-0000-0000754C0000}"/>
    <cellStyle name="Calculation 6 3 2" xfId="10716" xr:uid="{00000000-0005-0000-0000-0000764C0000}"/>
    <cellStyle name="Calculation 6 3 2 2" xfId="18223" xr:uid="{00000000-0005-0000-0000-0000774C0000}"/>
    <cellStyle name="Calculation 6 3 3" xfId="10717" xr:uid="{00000000-0005-0000-0000-0000784C0000}"/>
    <cellStyle name="Calculation 6 3 3 2" xfId="18224" xr:uid="{00000000-0005-0000-0000-0000794C0000}"/>
    <cellStyle name="Calculation 6 3 4" xfId="18222" xr:uid="{00000000-0005-0000-0000-00007A4C0000}"/>
    <cellStyle name="Calculation 6 4" xfId="10718" xr:uid="{00000000-0005-0000-0000-00007B4C0000}"/>
    <cellStyle name="Calculation 6 4 2" xfId="10719" xr:uid="{00000000-0005-0000-0000-00007C4C0000}"/>
    <cellStyle name="Calculation 6 4 2 2" xfId="18226" xr:uid="{00000000-0005-0000-0000-00007D4C0000}"/>
    <cellStyle name="Calculation 6 4 3" xfId="10720" xr:uid="{00000000-0005-0000-0000-00007E4C0000}"/>
    <cellStyle name="Calculation 6 4 3 2" xfId="18227" xr:uid="{00000000-0005-0000-0000-00007F4C0000}"/>
    <cellStyle name="Calculation 6 4 4" xfId="18225" xr:uid="{00000000-0005-0000-0000-0000804C0000}"/>
    <cellStyle name="Calculation 6 5" xfId="10721" xr:uid="{00000000-0005-0000-0000-0000814C0000}"/>
    <cellStyle name="Calculation 6 5 2" xfId="18228" xr:uid="{00000000-0005-0000-0000-0000824C0000}"/>
    <cellStyle name="Calculation 6 6" xfId="10722" xr:uid="{00000000-0005-0000-0000-0000834C0000}"/>
    <cellStyle name="Calculation 6 6 2" xfId="18229" xr:uid="{00000000-0005-0000-0000-0000844C0000}"/>
    <cellStyle name="Calculation 6 7" xfId="10723" xr:uid="{00000000-0005-0000-0000-0000854C0000}"/>
    <cellStyle name="Calculation 6 7 2" xfId="18230" xr:uid="{00000000-0005-0000-0000-0000864C0000}"/>
    <cellStyle name="Calculation 6 8" xfId="18218" xr:uid="{00000000-0005-0000-0000-0000874C0000}"/>
    <cellStyle name="Calculation 7" xfId="10724" xr:uid="{00000000-0005-0000-0000-0000884C0000}"/>
    <cellStyle name="Calculation 7 2" xfId="10725" xr:uid="{00000000-0005-0000-0000-0000894C0000}"/>
    <cellStyle name="Calculation 7 2 2" xfId="18232" xr:uid="{00000000-0005-0000-0000-00008A4C0000}"/>
    <cellStyle name="Calculation 7 3" xfId="10726" xr:uid="{00000000-0005-0000-0000-00008B4C0000}"/>
    <cellStyle name="Calculation 7 3 2" xfId="18233" xr:uid="{00000000-0005-0000-0000-00008C4C0000}"/>
    <cellStyle name="Calculation 7 4" xfId="18231" xr:uid="{00000000-0005-0000-0000-00008D4C0000}"/>
    <cellStyle name="Calculation 8" xfId="10727" xr:uid="{00000000-0005-0000-0000-00008E4C0000}"/>
    <cellStyle name="Calculation 8 2" xfId="10728" xr:uid="{00000000-0005-0000-0000-00008F4C0000}"/>
    <cellStyle name="Calculation 8 2 2" xfId="18235" xr:uid="{00000000-0005-0000-0000-0000904C0000}"/>
    <cellStyle name="Calculation 8 3" xfId="10729" xr:uid="{00000000-0005-0000-0000-0000914C0000}"/>
    <cellStyle name="Calculation 8 3 2" xfId="18236" xr:uid="{00000000-0005-0000-0000-0000924C0000}"/>
    <cellStyle name="Calculation 8 4" xfId="18234" xr:uid="{00000000-0005-0000-0000-0000934C0000}"/>
    <cellStyle name="Calculation 9" xfId="10730" xr:uid="{00000000-0005-0000-0000-0000944C0000}"/>
    <cellStyle name="Calculation 9 2" xfId="10731" xr:uid="{00000000-0005-0000-0000-0000954C0000}"/>
    <cellStyle name="Calculation 9 2 2" xfId="18238" xr:uid="{00000000-0005-0000-0000-0000964C0000}"/>
    <cellStyle name="Calculation 9 3" xfId="10732" xr:uid="{00000000-0005-0000-0000-0000974C0000}"/>
    <cellStyle name="Calculation 9 3 2" xfId="18239" xr:uid="{00000000-0005-0000-0000-0000984C0000}"/>
    <cellStyle name="Calculation 9 4" xfId="18237" xr:uid="{00000000-0005-0000-0000-0000994C0000}"/>
    <cellStyle name="Calculation_2011-3차 매각 작업(실사팀 송부용)_0712" xfId="10733" xr:uid="{00000000-0005-0000-0000-00009A4C0000}"/>
    <cellStyle name="Case" xfId="10734" xr:uid="{00000000-0005-0000-0000-00009B4C0000}"/>
    <cellStyle name="category" xfId="10735" xr:uid="{00000000-0005-0000-0000-00009C4C0000}"/>
    <cellStyle name="category 2" xfId="10736" xr:uid="{00000000-0005-0000-0000-00009D4C0000}"/>
    <cellStyle name="Cerrency_Sheet2_XANGDAU" xfId="10737" xr:uid="{00000000-0005-0000-0000-00009E4C0000}"/>
    <cellStyle name="CHANGE" xfId="10738" xr:uid="{00000000-0005-0000-0000-00009F4C0000}"/>
    <cellStyle name="Check Cell" xfId="10739" xr:uid="{00000000-0005-0000-0000-0000A04C0000}"/>
    <cellStyle name="Check Cell 2" xfId="10740" xr:uid="{00000000-0005-0000-0000-0000A14C0000}"/>
    <cellStyle name="Check Cell 2 2" xfId="10741" xr:uid="{00000000-0005-0000-0000-0000A24C0000}"/>
    <cellStyle name="Check Cell 2 2 2" xfId="10742" xr:uid="{00000000-0005-0000-0000-0000A34C0000}"/>
    <cellStyle name="Check Cell 2 2 3" xfId="10743" xr:uid="{00000000-0005-0000-0000-0000A44C0000}"/>
    <cellStyle name="Check Cell 2 3" xfId="10744" xr:uid="{00000000-0005-0000-0000-0000A54C0000}"/>
    <cellStyle name="Check Cell 2 4" xfId="10745" xr:uid="{00000000-0005-0000-0000-0000A64C0000}"/>
    <cellStyle name="Check Cell 3" xfId="10746" xr:uid="{00000000-0005-0000-0000-0000A74C0000}"/>
    <cellStyle name="Check Cell 4" xfId="10747" xr:uid="{00000000-0005-0000-0000-0000A84C0000}"/>
    <cellStyle name="Check Cell 5" xfId="10748" xr:uid="{00000000-0005-0000-0000-0000A94C0000}"/>
    <cellStyle name="Check Cell 6" xfId="10749" xr:uid="{00000000-0005-0000-0000-0000AA4C0000}"/>
    <cellStyle name="Check Cell_2011-3차 매각 작업(실사팀 송부용)_0712" xfId="10750" xr:uid="{00000000-0005-0000-0000-0000AB4C0000}"/>
    <cellStyle name="ⓒo" xfId="10751" xr:uid="{00000000-0005-0000-0000-0000AC4C0000}"/>
    <cellStyle name="Column_Title" xfId="10752" xr:uid="{00000000-0005-0000-0000-0000AD4C0000}"/>
    <cellStyle name="ColumnAttributeAbovePrompt" xfId="10753" xr:uid="{00000000-0005-0000-0000-0000AE4C0000}"/>
    <cellStyle name="ColumnAttributePrompt" xfId="10754" xr:uid="{00000000-0005-0000-0000-0000AF4C0000}"/>
    <cellStyle name="ColumnAttributeValue" xfId="10755" xr:uid="{00000000-0005-0000-0000-0000B04C0000}"/>
    <cellStyle name="ColumnHeadingPrompt" xfId="10756" xr:uid="{00000000-0005-0000-0000-0000B14C0000}"/>
    <cellStyle name="ColumnHeadingValue" xfId="10757" xr:uid="{00000000-0005-0000-0000-0000B24C0000}"/>
    <cellStyle name="Comma" xfId="10758" xr:uid="{00000000-0005-0000-0000-0000B34C0000}"/>
    <cellStyle name="Comma  - Style1" xfId="10759" xr:uid="{00000000-0005-0000-0000-0000B44C0000}"/>
    <cellStyle name="Comma  - Style2" xfId="10760" xr:uid="{00000000-0005-0000-0000-0000B54C0000}"/>
    <cellStyle name="Comma  - Style3" xfId="10761" xr:uid="{00000000-0005-0000-0000-0000B64C0000}"/>
    <cellStyle name="Comma  - Style4" xfId="10762" xr:uid="{00000000-0005-0000-0000-0000B74C0000}"/>
    <cellStyle name="Comma  - Style5" xfId="10763" xr:uid="{00000000-0005-0000-0000-0000B84C0000}"/>
    <cellStyle name="Comma  - Style6" xfId="10764" xr:uid="{00000000-0005-0000-0000-0000B94C0000}"/>
    <cellStyle name="Comma  - Style7" xfId="10765" xr:uid="{00000000-0005-0000-0000-0000BA4C0000}"/>
    <cellStyle name="Comma  - Style8" xfId="10766" xr:uid="{00000000-0005-0000-0000-0000BB4C0000}"/>
    <cellStyle name="Comma [#]" xfId="10767" xr:uid="{00000000-0005-0000-0000-0000BC4C0000}"/>
    <cellStyle name="Comma [0]" xfId="10768" xr:uid="{00000000-0005-0000-0000-0000BD4C0000}"/>
    <cellStyle name="Comma [0] 10" xfId="10769" xr:uid="{00000000-0005-0000-0000-0000BE4C0000}"/>
    <cellStyle name="Comma [0] 10 2" xfId="24342" xr:uid="{00000000-0005-0000-0000-0000BF4C0000}"/>
    <cellStyle name="Comma [0] 11" xfId="10770" xr:uid="{00000000-0005-0000-0000-0000C04C0000}"/>
    <cellStyle name="Comma [0] 11 2" xfId="10771" xr:uid="{00000000-0005-0000-0000-0000C14C0000}"/>
    <cellStyle name="Comma [0] 11 2 2" xfId="24344" xr:uid="{00000000-0005-0000-0000-0000C24C0000}"/>
    <cellStyle name="Comma [0] 11 3" xfId="24343" xr:uid="{00000000-0005-0000-0000-0000C34C0000}"/>
    <cellStyle name="Comma [0] 12" xfId="10772" xr:uid="{00000000-0005-0000-0000-0000C44C0000}"/>
    <cellStyle name="Comma [0] 12 2" xfId="10773" xr:uid="{00000000-0005-0000-0000-0000C54C0000}"/>
    <cellStyle name="Comma [0] 12 2 2" xfId="24346" xr:uid="{00000000-0005-0000-0000-0000C64C0000}"/>
    <cellStyle name="Comma [0] 12 3" xfId="24345" xr:uid="{00000000-0005-0000-0000-0000C74C0000}"/>
    <cellStyle name="Comma [0] 13" xfId="10774" xr:uid="{00000000-0005-0000-0000-0000C84C0000}"/>
    <cellStyle name="Comma [0] 13 2" xfId="24347" xr:uid="{00000000-0005-0000-0000-0000C94C0000}"/>
    <cellStyle name="Comma [0] 14" xfId="10775" xr:uid="{00000000-0005-0000-0000-0000CA4C0000}"/>
    <cellStyle name="Comma [0] 14 2" xfId="24348" xr:uid="{00000000-0005-0000-0000-0000CB4C0000}"/>
    <cellStyle name="Comma [0] 15" xfId="10776" xr:uid="{00000000-0005-0000-0000-0000CC4C0000}"/>
    <cellStyle name="Comma [0] 15 2" xfId="24349" xr:uid="{00000000-0005-0000-0000-0000CD4C0000}"/>
    <cellStyle name="Comma [0] 16" xfId="10777" xr:uid="{00000000-0005-0000-0000-0000CE4C0000}"/>
    <cellStyle name="Comma [0] 16 2" xfId="24350" xr:uid="{00000000-0005-0000-0000-0000CF4C0000}"/>
    <cellStyle name="Comma [0] 2" xfId="10778" xr:uid="{00000000-0005-0000-0000-0000D04C0000}"/>
    <cellStyle name="Comma [0] 2 10" xfId="24351" xr:uid="{00000000-0005-0000-0000-0000D14C0000}"/>
    <cellStyle name="Comma [0] 2 2" xfId="10779" xr:uid="{00000000-0005-0000-0000-0000D24C0000}"/>
    <cellStyle name="Comma [0] 2 2 2" xfId="10780" xr:uid="{00000000-0005-0000-0000-0000D34C0000}"/>
    <cellStyle name="Comma [0] 2 2 3" xfId="10781" xr:uid="{00000000-0005-0000-0000-0000D44C0000}"/>
    <cellStyle name="Comma [0] 2 2 3 2" xfId="24352" xr:uid="{00000000-0005-0000-0000-0000D54C0000}"/>
    <cellStyle name="Comma [0] 2 3" xfId="10782" xr:uid="{00000000-0005-0000-0000-0000D64C0000}"/>
    <cellStyle name="Comma [0] 2 3 2" xfId="10783" xr:uid="{00000000-0005-0000-0000-0000D74C0000}"/>
    <cellStyle name="Comma [0] 2 3 2 2" xfId="24354" xr:uid="{00000000-0005-0000-0000-0000D84C0000}"/>
    <cellStyle name="Comma [0] 2 3 3" xfId="24353" xr:uid="{00000000-0005-0000-0000-0000D94C0000}"/>
    <cellStyle name="Comma [0] 2 4" xfId="10784" xr:uid="{00000000-0005-0000-0000-0000DA4C0000}"/>
    <cellStyle name="Comma [0] 2 4 2" xfId="24355" xr:uid="{00000000-0005-0000-0000-0000DB4C0000}"/>
    <cellStyle name="Comma [0] 2 5" xfId="10785" xr:uid="{00000000-0005-0000-0000-0000DC4C0000}"/>
    <cellStyle name="Comma [0] 2 5 2" xfId="24356" xr:uid="{00000000-0005-0000-0000-0000DD4C0000}"/>
    <cellStyle name="Comma [0] 2 6" xfId="10786" xr:uid="{00000000-0005-0000-0000-0000DE4C0000}"/>
    <cellStyle name="Comma [0] 2 6 2" xfId="24357" xr:uid="{00000000-0005-0000-0000-0000DF4C0000}"/>
    <cellStyle name="Comma [0] 2 7" xfId="10787" xr:uid="{00000000-0005-0000-0000-0000E04C0000}"/>
    <cellStyle name="Comma [0] 2 7 2" xfId="24358" xr:uid="{00000000-0005-0000-0000-0000E14C0000}"/>
    <cellStyle name="Comma [0] 2 8" xfId="10788" xr:uid="{00000000-0005-0000-0000-0000E24C0000}"/>
    <cellStyle name="Comma [0] 2 8 2" xfId="24359" xr:uid="{00000000-0005-0000-0000-0000E34C0000}"/>
    <cellStyle name="Comma [0] 2 9" xfId="10789" xr:uid="{00000000-0005-0000-0000-0000E44C0000}"/>
    <cellStyle name="Comma [0] 2 9 2" xfId="24360" xr:uid="{00000000-0005-0000-0000-0000E54C0000}"/>
    <cellStyle name="Comma [0] 2_SHB_2011-3_담보sheet(더밸류_v6이교민)" xfId="10790" xr:uid="{00000000-0005-0000-0000-0000E64C0000}"/>
    <cellStyle name="Comma [0] 3" xfId="10791" xr:uid="{00000000-0005-0000-0000-0000E74C0000}"/>
    <cellStyle name="Comma [0] 3 2" xfId="10792" xr:uid="{00000000-0005-0000-0000-0000E84C0000}"/>
    <cellStyle name="Comma [0] 3 2 2" xfId="24362" xr:uid="{00000000-0005-0000-0000-0000E94C0000}"/>
    <cellStyle name="Comma [0] 3 3" xfId="10793" xr:uid="{00000000-0005-0000-0000-0000EA4C0000}"/>
    <cellStyle name="Comma [0] 3 3 2" xfId="10794" xr:uid="{00000000-0005-0000-0000-0000EB4C0000}"/>
    <cellStyle name="Comma [0] 3 3 3" xfId="24363" xr:uid="{00000000-0005-0000-0000-0000EC4C0000}"/>
    <cellStyle name="Comma [0] 3 4" xfId="19330" xr:uid="{00000000-0005-0000-0000-0000ED4C0000}"/>
    <cellStyle name="Comma [0] 3 4 2" xfId="20841" xr:uid="{00000000-0005-0000-0000-0000EE4C0000}"/>
    <cellStyle name="Comma [0] 3 4 2 2" xfId="30883" xr:uid="{00000000-0005-0000-0000-0000EF4C0000}"/>
    <cellStyle name="Comma [0] 3 4 3" xfId="29397" xr:uid="{00000000-0005-0000-0000-0000F04C0000}"/>
    <cellStyle name="Comma [0] 3 5" xfId="19576" xr:uid="{00000000-0005-0000-0000-0000F14C0000}"/>
    <cellStyle name="Comma [0] 3 5 2" xfId="21087" xr:uid="{00000000-0005-0000-0000-0000F24C0000}"/>
    <cellStyle name="Comma [0] 3 5 2 2" xfId="31129" xr:uid="{00000000-0005-0000-0000-0000F34C0000}"/>
    <cellStyle name="Comma [0] 3 5 3" xfId="29643" xr:uid="{00000000-0005-0000-0000-0000F44C0000}"/>
    <cellStyle name="Comma [0] 3 6" xfId="19917" xr:uid="{00000000-0005-0000-0000-0000F54C0000}"/>
    <cellStyle name="Comma [0] 3 6 2" xfId="29959" xr:uid="{00000000-0005-0000-0000-0000F64C0000}"/>
    <cellStyle name="Comma [0] 3 7" xfId="24361" xr:uid="{00000000-0005-0000-0000-0000F74C0000}"/>
    <cellStyle name="Comma [0] 3_Sheet1" xfId="10795" xr:uid="{00000000-0005-0000-0000-0000F84C0000}"/>
    <cellStyle name="Comma [0] 4" xfId="10796" xr:uid="{00000000-0005-0000-0000-0000F94C0000}"/>
    <cellStyle name="Comma [0] 4 2" xfId="10797" xr:uid="{00000000-0005-0000-0000-0000FA4C0000}"/>
    <cellStyle name="Comma [0] 4 2 2" xfId="24365" xr:uid="{00000000-0005-0000-0000-0000FB4C0000}"/>
    <cellStyle name="Comma [0] 4 3" xfId="10798" xr:uid="{00000000-0005-0000-0000-0000FC4C0000}"/>
    <cellStyle name="Comma [0] 4 3 2" xfId="19332" xr:uid="{00000000-0005-0000-0000-0000FD4C0000}"/>
    <cellStyle name="Comma [0] 4 3 2 2" xfId="20843" xr:uid="{00000000-0005-0000-0000-0000FE4C0000}"/>
    <cellStyle name="Comma [0] 4 3 2 2 2" xfId="30885" xr:uid="{00000000-0005-0000-0000-0000FF4C0000}"/>
    <cellStyle name="Comma [0] 4 3 2 3" xfId="29399" xr:uid="{00000000-0005-0000-0000-0000004D0000}"/>
    <cellStyle name="Comma [0] 4 3 3" xfId="19578" xr:uid="{00000000-0005-0000-0000-0000014D0000}"/>
    <cellStyle name="Comma [0] 4 3 3 2" xfId="21089" xr:uid="{00000000-0005-0000-0000-0000024D0000}"/>
    <cellStyle name="Comma [0] 4 3 3 2 2" xfId="31131" xr:uid="{00000000-0005-0000-0000-0000034D0000}"/>
    <cellStyle name="Comma [0] 4 3 3 3" xfId="29645" xr:uid="{00000000-0005-0000-0000-0000044D0000}"/>
    <cellStyle name="Comma [0] 4 3 4" xfId="19919" xr:uid="{00000000-0005-0000-0000-0000054D0000}"/>
    <cellStyle name="Comma [0] 4 3 4 2" xfId="29961" xr:uid="{00000000-0005-0000-0000-0000064D0000}"/>
    <cellStyle name="Comma [0] 4 3 5" xfId="24366" xr:uid="{00000000-0005-0000-0000-0000074D0000}"/>
    <cellStyle name="Comma [0] 4 4" xfId="19331" xr:uid="{00000000-0005-0000-0000-0000084D0000}"/>
    <cellStyle name="Comma [0] 4 4 2" xfId="20842" xr:uid="{00000000-0005-0000-0000-0000094D0000}"/>
    <cellStyle name="Comma [0] 4 4 2 2" xfId="30884" xr:uid="{00000000-0005-0000-0000-00000A4D0000}"/>
    <cellStyle name="Comma [0] 4 4 3" xfId="29398" xr:uid="{00000000-0005-0000-0000-00000B4D0000}"/>
    <cellStyle name="Comma [0] 4 5" xfId="19577" xr:uid="{00000000-0005-0000-0000-00000C4D0000}"/>
    <cellStyle name="Comma [0] 4 5 2" xfId="21088" xr:uid="{00000000-0005-0000-0000-00000D4D0000}"/>
    <cellStyle name="Comma [0] 4 5 2 2" xfId="31130" xr:uid="{00000000-0005-0000-0000-00000E4D0000}"/>
    <cellStyle name="Comma [0] 4 5 3" xfId="29644" xr:uid="{00000000-0005-0000-0000-00000F4D0000}"/>
    <cellStyle name="Comma [0] 4 6" xfId="19918" xr:uid="{00000000-0005-0000-0000-0000104D0000}"/>
    <cellStyle name="Comma [0] 4 6 2" xfId="29960" xr:uid="{00000000-0005-0000-0000-0000114D0000}"/>
    <cellStyle name="Comma [0] 4 7" xfId="24364" xr:uid="{00000000-0005-0000-0000-0000124D0000}"/>
    <cellStyle name="Comma [0] 5" xfId="10799" xr:uid="{00000000-0005-0000-0000-0000134D0000}"/>
    <cellStyle name="Comma [0] 5 2" xfId="10800" xr:uid="{00000000-0005-0000-0000-0000144D0000}"/>
    <cellStyle name="Comma [0] 5 2 2" xfId="10801" xr:uid="{00000000-0005-0000-0000-0000154D0000}"/>
    <cellStyle name="Comma [0] 5 2 2 2" xfId="10802" xr:uid="{00000000-0005-0000-0000-0000164D0000}"/>
    <cellStyle name="Comma [0] 5 2 2 2 2" xfId="24370" xr:uid="{00000000-0005-0000-0000-0000174D0000}"/>
    <cellStyle name="Comma [0] 5 2 2 3" xfId="24369" xr:uid="{00000000-0005-0000-0000-0000184D0000}"/>
    <cellStyle name="Comma [0] 5 2 3" xfId="10803" xr:uid="{00000000-0005-0000-0000-0000194D0000}"/>
    <cellStyle name="Comma [0] 5 2 3 2" xfId="24371" xr:uid="{00000000-0005-0000-0000-00001A4D0000}"/>
    <cellStyle name="Comma [0] 5 2 4" xfId="24368" xr:uid="{00000000-0005-0000-0000-00001B4D0000}"/>
    <cellStyle name="Comma [0] 5 3" xfId="10804" xr:uid="{00000000-0005-0000-0000-00001C4D0000}"/>
    <cellStyle name="Comma [0] 5 3 2" xfId="10805" xr:uid="{00000000-0005-0000-0000-00001D4D0000}"/>
    <cellStyle name="Comma [0] 5 3 2 2" xfId="24373" xr:uid="{00000000-0005-0000-0000-00001E4D0000}"/>
    <cellStyle name="Comma [0] 5 3 3" xfId="24372" xr:uid="{00000000-0005-0000-0000-00001F4D0000}"/>
    <cellStyle name="Comma [0] 5 4" xfId="10806" xr:uid="{00000000-0005-0000-0000-0000204D0000}"/>
    <cellStyle name="Comma [0] 5 4 2" xfId="24374" xr:uid="{00000000-0005-0000-0000-0000214D0000}"/>
    <cellStyle name="Comma [0] 5 5" xfId="24367" xr:uid="{00000000-0005-0000-0000-0000224D0000}"/>
    <cellStyle name="Comma [0] 6" xfId="10807" xr:uid="{00000000-0005-0000-0000-0000234D0000}"/>
    <cellStyle name="Comma [0] 6 2" xfId="10808" xr:uid="{00000000-0005-0000-0000-0000244D0000}"/>
    <cellStyle name="Comma [0] 6 2 2" xfId="10809" xr:uid="{00000000-0005-0000-0000-0000254D0000}"/>
    <cellStyle name="Comma [0] 6 2 2 2" xfId="10810" xr:uid="{00000000-0005-0000-0000-0000264D0000}"/>
    <cellStyle name="Comma [0] 6 2 2 2 2" xfId="24378" xr:uid="{00000000-0005-0000-0000-0000274D0000}"/>
    <cellStyle name="Comma [0] 6 2 2 3" xfId="24377" xr:uid="{00000000-0005-0000-0000-0000284D0000}"/>
    <cellStyle name="Comma [0] 6 2 3" xfId="10811" xr:uid="{00000000-0005-0000-0000-0000294D0000}"/>
    <cellStyle name="Comma [0] 6 2 3 2" xfId="24379" xr:uid="{00000000-0005-0000-0000-00002A4D0000}"/>
    <cellStyle name="Comma [0] 6 2 4" xfId="24376" xr:uid="{00000000-0005-0000-0000-00002B4D0000}"/>
    <cellStyle name="Comma [0] 6 3" xfId="10812" xr:uid="{00000000-0005-0000-0000-00002C4D0000}"/>
    <cellStyle name="Comma [0] 6 3 2" xfId="10813" xr:uid="{00000000-0005-0000-0000-00002D4D0000}"/>
    <cellStyle name="Comma [0] 6 3 2 2" xfId="24381" xr:uid="{00000000-0005-0000-0000-00002E4D0000}"/>
    <cellStyle name="Comma [0] 6 3 3" xfId="24380" xr:uid="{00000000-0005-0000-0000-00002F4D0000}"/>
    <cellStyle name="Comma [0] 6 4" xfId="10814" xr:uid="{00000000-0005-0000-0000-0000304D0000}"/>
    <cellStyle name="Comma [0] 6 4 2" xfId="24382" xr:uid="{00000000-0005-0000-0000-0000314D0000}"/>
    <cellStyle name="Comma [0] 6 5" xfId="24375" xr:uid="{00000000-0005-0000-0000-0000324D0000}"/>
    <cellStyle name="Comma [0] 7" xfId="10815" xr:uid="{00000000-0005-0000-0000-0000334D0000}"/>
    <cellStyle name="Comma [0] 7 2" xfId="10816" xr:uid="{00000000-0005-0000-0000-0000344D0000}"/>
    <cellStyle name="Comma [0] 7 2 2" xfId="10817" xr:uid="{00000000-0005-0000-0000-0000354D0000}"/>
    <cellStyle name="Comma [0] 7 2 2 2" xfId="24385" xr:uid="{00000000-0005-0000-0000-0000364D0000}"/>
    <cellStyle name="Comma [0] 7 2 3" xfId="24384" xr:uid="{00000000-0005-0000-0000-0000374D0000}"/>
    <cellStyle name="Comma [0] 7 3" xfId="10818" xr:uid="{00000000-0005-0000-0000-0000384D0000}"/>
    <cellStyle name="Comma [0] 7 3 2" xfId="24386" xr:uid="{00000000-0005-0000-0000-0000394D0000}"/>
    <cellStyle name="Comma [0] 7 4" xfId="24383" xr:uid="{00000000-0005-0000-0000-00003A4D0000}"/>
    <cellStyle name="Comma [0] 8" xfId="10819" xr:uid="{00000000-0005-0000-0000-00003B4D0000}"/>
    <cellStyle name="Comma [0] 8 2" xfId="10820" xr:uid="{00000000-0005-0000-0000-00003C4D0000}"/>
    <cellStyle name="Comma [0] 8 2 2" xfId="24388" xr:uid="{00000000-0005-0000-0000-00003D4D0000}"/>
    <cellStyle name="Comma [0] 8 3" xfId="10821" xr:uid="{00000000-0005-0000-0000-00003E4D0000}"/>
    <cellStyle name="Comma [0] 8 3 2" xfId="24389" xr:uid="{00000000-0005-0000-0000-00003F4D0000}"/>
    <cellStyle name="Comma [0] 8 4" xfId="24387" xr:uid="{00000000-0005-0000-0000-0000404D0000}"/>
    <cellStyle name="Comma [0] 9" xfId="10822" xr:uid="{00000000-0005-0000-0000-0000414D0000}"/>
    <cellStyle name="Comma [0] 9 2" xfId="24390" xr:uid="{00000000-0005-0000-0000-0000424D0000}"/>
    <cellStyle name="Comma [0]_ SG&amp;A Bridge " xfId="10823" xr:uid="{00000000-0005-0000-0000-0000434D0000}"/>
    <cellStyle name="Comma [00]" xfId="10824" xr:uid="{00000000-0005-0000-0000-0000444D0000}"/>
    <cellStyle name="Comma [1]" xfId="10825" xr:uid="{00000000-0005-0000-0000-0000454D0000}"/>
    <cellStyle name="Comma 0" xfId="10826" xr:uid="{00000000-0005-0000-0000-0000464D0000}"/>
    <cellStyle name="Comma 2" xfId="10827" xr:uid="{00000000-0005-0000-0000-0000474D0000}"/>
    <cellStyle name="Comma 2 2" xfId="10828" xr:uid="{00000000-0005-0000-0000-0000484D0000}"/>
    <cellStyle name="Comma 2 2 2" xfId="24391" xr:uid="{00000000-0005-0000-0000-0000494D0000}"/>
    <cellStyle name="Comma 3" xfId="10829" xr:uid="{00000000-0005-0000-0000-00004A4D0000}"/>
    <cellStyle name="Comma 3 2" xfId="10830" xr:uid="{00000000-0005-0000-0000-00004B4D0000}"/>
    <cellStyle name="Comma 3 2 2" xfId="24393" xr:uid="{00000000-0005-0000-0000-00004C4D0000}"/>
    <cellStyle name="Comma 3 3" xfId="24392" xr:uid="{00000000-0005-0000-0000-00004D4D0000}"/>
    <cellStyle name="comma zerodec" xfId="10831" xr:uid="{00000000-0005-0000-0000-00004E4D0000}"/>
    <cellStyle name="comma zerodec 2" xfId="10832" xr:uid="{00000000-0005-0000-0000-00004F4D0000}"/>
    <cellStyle name="comma zerodec 3" xfId="10833" xr:uid="{00000000-0005-0000-0000-0000504D0000}"/>
    <cellStyle name="comma zerodec_08년 급료 미지급분" xfId="10834" xr:uid="{00000000-0005-0000-0000-0000514D0000}"/>
    <cellStyle name="Comma_ sg&amp;a br" xfId="10835" xr:uid="{00000000-0005-0000-0000-0000524D0000}"/>
    <cellStyle name="Comma0" xfId="10836" xr:uid="{00000000-0005-0000-0000-0000534D0000}"/>
    <cellStyle name="Copied" xfId="10837" xr:uid="{00000000-0005-0000-0000-0000544D0000}"/>
    <cellStyle name="COST1" xfId="10838" xr:uid="{00000000-0005-0000-0000-0000554D0000}"/>
    <cellStyle name="Curråncy [0]_FCST_RESULTS" xfId="10839" xr:uid="{00000000-0005-0000-0000-0000564D0000}"/>
    <cellStyle name="Curren?y [0]_회비 (2)_9월경비_1월회비내역 (2)_1" xfId="10840" xr:uid="{00000000-0005-0000-0000-0000574D0000}"/>
    <cellStyle name="Curren?_x0012_퐀_x0017_?" xfId="10841" xr:uid="{00000000-0005-0000-0000-0000584D0000}"/>
    <cellStyle name="Currency" xfId="10842" xr:uid="{00000000-0005-0000-0000-0000594D0000}"/>
    <cellStyle name="Currency [0]" xfId="10843" xr:uid="{00000000-0005-0000-0000-00005A4D0000}"/>
    <cellStyle name="Currency [0]b" xfId="10844" xr:uid="{00000000-0005-0000-0000-00005B4D0000}"/>
    <cellStyle name="Currency [0]ßmud plant bolted_RESULTS" xfId="10845" xr:uid="{00000000-0005-0000-0000-00005C4D0000}"/>
    <cellStyle name="Currency [0}_r1" xfId="10846" xr:uid="{00000000-0005-0000-0000-00005D4D0000}"/>
    <cellStyle name="Currency [00]" xfId="10847" xr:uid="{00000000-0005-0000-0000-00005E4D0000}"/>
    <cellStyle name="Currency [1]" xfId="10848" xr:uid="{00000000-0005-0000-0000-00005F4D0000}"/>
    <cellStyle name="Currency 0" xfId="10849" xr:uid="{00000000-0005-0000-0000-0000604D0000}"/>
    <cellStyle name="Currency 2" xfId="10850" xr:uid="{00000000-0005-0000-0000-0000614D0000}"/>
    <cellStyle name="Currency![0]_FCSt (2)" xfId="10851" xr:uid="{00000000-0005-0000-0000-0000624D0000}"/>
    <cellStyle name="currency-$" xfId="10852" xr:uid="{00000000-0005-0000-0000-0000634D0000}"/>
    <cellStyle name="currency-$ 10" xfId="10853" xr:uid="{00000000-0005-0000-0000-0000644D0000}"/>
    <cellStyle name="currency-$ 10 2" xfId="18007" xr:uid="{00000000-0005-0000-0000-0000654D0000}"/>
    <cellStyle name="currency-$ 10 2 2" xfId="18511" xr:uid="{00000000-0005-0000-0000-0000664D0000}"/>
    <cellStyle name="currency-$ 10 2 2 2" xfId="28578" xr:uid="{00000000-0005-0000-0000-0000674D0000}"/>
    <cellStyle name="currency-$ 10 2 3" xfId="28341" xr:uid="{00000000-0005-0000-0000-0000684D0000}"/>
    <cellStyle name="currency-$ 10 3" xfId="18241" xr:uid="{00000000-0005-0000-0000-0000694D0000}"/>
    <cellStyle name="currency-$ 10 3 2" xfId="28468" xr:uid="{00000000-0005-0000-0000-00006A4D0000}"/>
    <cellStyle name="currency-$ 10 4" xfId="24395" xr:uid="{00000000-0005-0000-0000-00006B4D0000}"/>
    <cellStyle name="currency-$ 11" xfId="18006" xr:uid="{00000000-0005-0000-0000-00006C4D0000}"/>
    <cellStyle name="currency-$ 11 2" xfId="18510" xr:uid="{00000000-0005-0000-0000-00006D4D0000}"/>
    <cellStyle name="currency-$ 11 2 2" xfId="28577" xr:uid="{00000000-0005-0000-0000-00006E4D0000}"/>
    <cellStyle name="currency-$ 11 3" xfId="28340" xr:uid="{00000000-0005-0000-0000-00006F4D0000}"/>
    <cellStyle name="currency-$ 12" xfId="18240" xr:uid="{00000000-0005-0000-0000-0000704D0000}"/>
    <cellStyle name="currency-$ 12 2" xfId="28467" xr:uid="{00000000-0005-0000-0000-0000714D0000}"/>
    <cellStyle name="currency-$ 13" xfId="24394" xr:uid="{00000000-0005-0000-0000-0000724D0000}"/>
    <cellStyle name="currency-$ 2" xfId="10854" xr:uid="{00000000-0005-0000-0000-0000734D0000}"/>
    <cellStyle name="currency-$ 2 2" xfId="10855" xr:uid="{00000000-0005-0000-0000-0000744D0000}"/>
    <cellStyle name="currency-$ 2 2 2" xfId="10856" xr:uid="{00000000-0005-0000-0000-0000754D0000}"/>
    <cellStyle name="currency-$ 2 2 2 2" xfId="18010" xr:uid="{00000000-0005-0000-0000-0000764D0000}"/>
    <cellStyle name="currency-$ 2 2 2 2 2" xfId="18514" xr:uid="{00000000-0005-0000-0000-0000774D0000}"/>
    <cellStyle name="currency-$ 2 2 2 2 2 2" xfId="28581" xr:uid="{00000000-0005-0000-0000-0000784D0000}"/>
    <cellStyle name="currency-$ 2 2 2 2 3" xfId="28344" xr:uid="{00000000-0005-0000-0000-0000794D0000}"/>
    <cellStyle name="currency-$ 2 2 2 3" xfId="18244" xr:uid="{00000000-0005-0000-0000-00007A4D0000}"/>
    <cellStyle name="currency-$ 2 2 2 3 2" xfId="28471" xr:uid="{00000000-0005-0000-0000-00007B4D0000}"/>
    <cellStyle name="currency-$ 2 2 2 4" xfId="24398" xr:uid="{00000000-0005-0000-0000-00007C4D0000}"/>
    <cellStyle name="currency-$ 2 2 3" xfId="10857" xr:uid="{00000000-0005-0000-0000-00007D4D0000}"/>
    <cellStyle name="currency-$ 2 2 3 2" xfId="18011" xr:uid="{00000000-0005-0000-0000-00007E4D0000}"/>
    <cellStyle name="currency-$ 2 2 3 2 2" xfId="18515" xr:uid="{00000000-0005-0000-0000-00007F4D0000}"/>
    <cellStyle name="currency-$ 2 2 3 2 2 2" xfId="28582" xr:uid="{00000000-0005-0000-0000-0000804D0000}"/>
    <cellStyle name="currency-$ 2 2 3 2 3" xfId="28345" xr:uid="{00000000-0005-0000-0000-0000814D0000}"/>
    <cellStyle name="currency-$ 2 2 3 3" xfId="18245" xr:uid="{00000000-0005-0000-0000-0000824D0000}"/>
    <cellStyle name="currency-$ 2 2 3 3 2" xfId="28472" xr:uid="{00000000-0005-0000-0000-0000834D0000}"/>
    <cellStyle name="currency-$ 2 2 3 4" xfId="24399" xr:uid="{00000000-0005-0000-0000-0000844D0000}"/>
    <cellStyle name="currency-$ 2 2 4" xfId="18009" xr:uid="{00000000-0005-0000-0000-0000854D0000}"/>
    <cellStyle name="currency-$ 2 2 4 2" xfId="18513" xr:uid="{00000000-0005-0000-0000-0000864D0000}"/>
    <cellStyle name="currency-$ 2 2 4 2 2" xfId="28580" xr:uid="{00000000-0005-0000-0000-0000874D0000}"/>
    <cellStyle name="currency-$ 2 2 4 3" xfId="28343" xr:uid="{00000000-0005-0000-0000-0000884D0000}"/>
    <cellStyle name="currency-$ 2 2 5" xfId="18243" xr:uid="{00000000-0005-0000-0000-0000894D0000}"/>
    <cellStyle name="currency-$ 2 2 5 2" xfId="28470" xr:uid="{00000000-0005-0000-0000-00008A4D0000}"/>
    <cellStyle name="currency-$ 2 2 6" xfId="24397" xr:uid="{00000000-0005-0000-0000-00008B4D0000}"/>
    <cellStyle name="currency-$ 2 3" xfId="10858" xr:uid="{00000000-0005-0000-0000-00008C4D0000}"/>
    <cellStyle name="currency-$ 2 3 2" xfId="10859" xr:uid="{00000000-0005-0000-0000-00008D4D0000}"/>
    <cellStyle name="currency-$ 2 3 2 2" xfId="18013" xr:uid="{00000000-0005-0000-0000-00008E4D0000}"/>
    <cellStyle name="currency-$ 2 3 2 2 2" xfId="18517" xr:uid="{00000000-0005-0000-0000-00008F4D0000}"/>
    <cellStyle name="currency-$ 2 3 2 2 2 2" xfId="28584" xr:uid="{00000000-0005-0000-0000-0000904D0000}"/>
    <cellStyle name="currency-$ 2 3 2 2 3" xfId="28347" xr:uid="{00000000-0005-0000-0000-0000914D0000}"/>
    <cellStyle name="currency-$ 2 3 2 3" xfId="18247" xr:uid="{00000000-0005-0000-0000-0000924D0000}"/>
    <cellStyle name="currency-$ 2 3 2 3 2" xfId="28474" xr:uid="{00000000-0005-0000-0000-0000934D0000}"/>
    <cellStyle name="currency-$ 2 3 2 4" xfId="24401" xr:uid="{00000000-0005-0000-0000-0000944D0000}"/>
    <cellStyle name="currency-$ 2 3 3" xfId="18012" xr:uid="{00000000-0005-0000-0000-0000954D0000}"/>
    <cellStyle name="currency-$ 2 3 3 2" xfId="18516" xr:uid="{00000000-0005-0000-0000-0000964D0000}"/>
    <cellStyle name="currency-$ 2 3 3 2 2" xfId="28583" xr:uid="{00000000-0005-0000-0000-0000974D0000}"/>
    <cellStyle name="currency-$ 2 3 3 3" xfId="28346" xr:uid="{00000000-0005-0000-0000-0000984D0000}"/>
    <cellStyle name="currency-$ 2 3 4" xfId="18246" xr:uid="{00000000-0005-0000-0000-0000994D0000}"/>
    <cellStyle name="currency-$ 2 3 4 2" xfId="28473" xr:uid="{00000000-0005-0000-0000-00009A4D0000}"/>
    <cellStyle name="currency-$ 2 3 5" xfId="24400" xr:uid="{00000000-0005-0000-0000-00009B4D0000}"/>
    <cellStyle name="currency-$ 2 4" xfId="10860" xr:uid="{00000000-0005-0000-0000-00009C4D0000}"/>
    <cellStyle name="currency-$ 2 4 2" xfId="10861" xr:uid="{00000000-0005-0000-0000-00009D4D0000}"/>
    <cellStyle name="currency-$ 2 4 2 2" xfId="18015" xr:uid="{00000000-0005-0000-0000-00009E4D0000}"/>
    <cellStyle name="currency-$ 2 4 2 2 2" xfId="18519" xr:uid="{00000000-0005-0000-0000-00009F4D0000}"/>
    <cellStyle name="currency-$ 2 4 2 2 2 2" xfId="28586" xr:uid="{00000000-0005-0000-0000-0000A04D0000}"/>
    <cellStyle name="currency-$ 2 4 2 2 3" xfId="28349" xr:uid="{00000000-0005-0000-0000-0000A14D0000}"/>
    <cellStyle name="currency-$ 2 4 2 3" xfId="18249" xr:uid="{00000000-0005-0000-0000-0000A24D0000}"/>
    <cellStyle name="currency-$ 2 4 2 3 2" xfId="28476" xr:uid="{00000000-0005-0000-0000-0000A34D0000}"/>
    <cellStyle name="currency-$ 2 4 2 4" xfId="24403" xr:uid="{00000000-0005-0000-0000-0000A44D0000}"/>
    <cellStyle name="currency-$ 2 4 3" xfId="10862" xr:uid="{00000000-0005-0000-0000-0000A54D0000}"/>
    <cellStyle name="currency-$ 2 4 3 2" xfId="18016" xr:uid="{00000000-0005-0000-0000-0000A64D0000}"/>
    <cellStyle name="currency-$ 2 4 3 2 2" xfId="18520" xr:uid="{00000000-0005-0000-0000-0000A74D0000}"/>
    <cellStyle name="currency-$ 2 4 3 2 2 2" xfId="28587" xr:uid="{00000000-0005-0000-0000-0000A84D0000}"/>
    <cellStyle name="currency-$ 2 4 3 2 3" xfId="28350" xr:uid="{00000000-0005-0000-0000-0000A94D0000}"/>
    <cellStyle name="currency-$ 2 4 3 3" xfId="18250" xr:uid="{00000000-0005-0000-0000-0000AA4D0000}"/>
    <cellStyle name="currency-$ 2 4 3 3 2" xfId="28477" xr:uid="{00000000-0005-0000-0000-0000AB4D0000}"/>
    <cellStyle name="currency-$ 2 4 3 4" xfId="24404" xr:uid="{00000000-0005-0000-0000-0000AC4D0000}"/>
    <cellStyle name="currency-$ 2 4 4" xfId="18014" xr:uid="{00000000-0005-0000-0000-0000AD4D0000}"/>
    <cellStyle name="currency-$ 2 4 4 2" xfId="18518" xr:uid="{00000000-0005-0000-0000-0000AE4D0000}"/>
    <cellStyle name="currency-$ 2 4 4 2 2" xfId="28585" xr:uid="{00000000-0005-0000-0000-0000AF4D0000}"/>
    <cellStyle name="currency-$ 2 4 4 3" xfId="28348" xr:uid="{00000000-0005-0000-0000-0000B04D0000}"/>
    <cellStyle name="currency-$ 2 4 5" xfId="18248" xr:uid="{00000000-0005-0000-0000-0000B14D0000}"/>
    <cellStyle name="currency-$ 2 4 5 2" xfId="28475" xr:uid="{00000000-0005-0000-0000-0000B24D0000}"/>
    <cellStyle name="currency-$ 2 4 6" xfId="24402" xr:uid="{00000000-0005-0000-0000-0000B34D0000}"/>
    <cellStyle name="currency-$ 2 5" xfId="10863" xr:uid="{00000000-0005-0000-0000-0000B44D0000}"/>
    <cellStyle name="currency-$ 2 5 2" xfId="18017" xr:uid="{00000000-0005-0000-0000-0000B54D0000}"/>
    <cellStyle name="currency-$ 2 5 2 2" xfId="18521" xr:uid="{00000000-0005-0000-0000-0000B64D0000}"/>
    <cellStyle name="currency-$ 2 5 2 2 2" xfId="28588" xr:uid="{00000000-0005-0000-0000-0000B74D0000}"/>
    <cellStyle name="currency-$ 2 5 2 3" xfId="28351" xr:uid="{00000000-0005-0000-0000-0000B84D0000}"/>
    <cellStyle name="currency-$ 2 5 3" xfId="18251" xr:uid="{00000000-0005-0000-0000-0000B94D0000}"/>
    <cellStyle name="currency-$ 2 5 3 2" xfId="28478" xr:uid="{00000000-0005-0000-0000-0000BA4D0000}"/>
    <cellStyle name="currency-$ 2 5 4" xfId="24405" xr:uid="{00000000-0005-0000-0000-0000BB4D0000}"/>
    <cellStyle name="currency-$ 2 6" xfId="18008" xr:uid="{00000000-0005-0000-0000-0000BC4D0000}"/>
    <cellStyle name="currency-$ 2 6 2" xfId="18512" xr:uid="{00000000-0005-0000-0000-0000BD4D0000}"/>
    <cellStyle name="currency-$ 2 6 2 2" xfId="28579" xr:uid="{00000000-0005-0000-0000-0000BE4D0000}"/>
    <cellStyle name="currency-$ 2 6 3" xfId="28342" xr:uid="{00000000-0005-0000-0000-0000BF4D0000}"/>
    <cellStyle name="currency-$ 2 7" xfId="18242" xr:uid="{00000000-0005-0000-0000-0000C04D0000}"/>
    <cellStyle name="currency-$ 2 7 2" xfId="28469" xr:uid="{00000000-0005-0000-0000-0000C14D0000}"/>
    <cellStyle name="currency-$ 2 8" xfId="24396" xr:uid="{00000000-0005-0000-0000-0000C24D0000}"/>
    <cellStyle name="currency-$ 3" xfId="10864" xr:uid="{00000000-0005-0000-0000-0000C34D0000}"/>
    <cellStyle name="currency-$ 3 2" xfId="10865" xr:uid="{00000000-0005-0000-0000-0000C44D0000}"/>
    <cellStyle name="currency-$ 3 2 2" xfId="10866" xr:uid="{00000000-0005-0000-0000-0000C54D0000}"/>
    <cellStyle name="currency-$ 3 2 2 2" xfId="18020" xr:uid="{00000000-0005-0000-0000-0000C64D0000}"/>
    <cellStyle name="currency-$ 3 2 2 2 2" xfId="18524" xr:uid="{00000000-0005-0000-0000-0000C74D0000}"/>
    <cellStyle name="currency-$ 3 2 2 2 2 2" xfId="28591" xr:uid="{00000000-0005-0000-0000-0000C84D0000}"/>
    <cellStyle name="currency-$ 3 2 2 2 3" xfId="28354" xr:uid="{00000000-0005-0000-0000-0000C94D0000}"/>
    <cellStyle name="currency-$ 3 2 2 3" xfId="18254" xr:uid="{00000000-0005-0000-0000-0000CA4D0000}"/>
    <cellStyle name="currency-$ 3 2 2 3 2" xfId="28481" xr:uid="{00000000-0005-0000-0000-0000CB4D0000}"/>
    <cellStyle name="currency-$ 3 2 2 4" xfId="24408" xr:uid="{00000000-0005-0000-0000-0000CC4D0000}"/>
    <cellStyle name="currency-$ 3 2 3" xfId="10867" xr:uid="{00000000-0005-0000-0000-0000CD4D0000}"/>
    <cellStyle name="currency-$ 3 2 3 2" xfId="18021" xr:uid="{00000000-0005-0000-0000-0000CE4D0000}"/>
    <cellStyle name="currency-$ 3 2 3 2 2" xfId="18525" xr:uid="{00000000-0005-0000-0000-0000CF4D0000}"/>
    <cellStyle name="currency-$ 3 2 3 2 2 2" xfId="28592" xr:uid="{00000000-0005-0000-0000-0000D04D0000}"/>
    <cellStyle name="currency-$ 3 2 3 2 3" xfId="28355" xr:uid="{00000000-0005-0000-0000-0000D14D0000}"/>
    <cellStyle name="currency-$ 3 2 3 3" xfId="18255" xr:uid="{00000000-0005-0000-0000-0000D24D0000}"/>
    <cellStyle name="currency-$ 3 2 3 3 2" xfId="28482" xr:uid="{00000000-0005-0000-0000-0000D34D0000}"/>
    <cellStyle name="currency-$ 3 2 3 4" xfId="24409" xr:uid="{00000000-0005-0000-0000-0000D44D0000}"/>
    <cellStyle name="currency-$ 3 2 4" xfId="18019" xr:uid="{00000000-0005-0000-0000-0000D54D0000}"/>
    <cellStyle name="currency-$ 3 2 4 2" xfId="18523" xr:uid="{00000000-0005-0000-0000-0000D64D0000}"/>
    <cellStyle name="currency-$ 3 2 4 2 2" xfId="28590" xr:uid="{00000000-0005-0000-0000-0000D74D0000}"/>
    <cellStyle name="currency-$ 3 2 4 3" xfId="28353" xr:uid="{00000000-0005-0000-0000-0000D84D0000}"/>
    <cellStyle name="currency-$ 3 2 5" xfId="18253" xr:uid="{00000000-0005-0000-0000-0000D94D0000}"/>
    <cellStyle name="currency-$ 3 2 5 2" xfId="28480" xr:uid="{00000000-0005-0000-0000-0000DA4D0000}"/>
    <cellStyle name="currency-$ 3 2 6" xfId="24407" xr:uid="{00000000-0005-0000-0000-0000DB4D0000}"/>
    <cellStyle name="currency-$ 3 3" xfId="10868" xr:uid="{00000000-0005-0000-0000-0000DC4D0000}"/>
    <cellStyle name="currency-$ 3 3 2" xfId="10869" xr:uid="{00000000-0005-0000-0000-0000DD4D0000}"/>
    <cellStyle name="currency-$ 3 3 2 2" xfId="18023" xr:uid="{00000000-0005-0000-0000-0000DE4D0000}"/>
    <cellStyle name="currency-$ 3 3 2 2 2" xfId="18527" xr:uid="{00000000-0005-0000-0000-0000DF4D0000}"/>
    <cellStyle name="currency-$ 3 3 2 2 2 2" xfId="28594" xr:uid="{00000000-0005-0000-0000-0000E04D0000}"/>
    <cellStyle name="currency-$ 3 3 2 2 3" xfId="28357" xr:uid="{00000000-0005-0000-0000-0000E14D0000}"/>
    <cellStyle name="currency-$ 3 3 2 3" xfId="18257" xr:uid="{00000000-0005-0000-0000-0000E24D0000}"/>
    <cellStyle name="currency-$ 3 3 2 3 2" xfId="28484" xr:uid="{00000000-0005-0000-0000-0000E34D0000}"/>
    <cellStyle name="currency-$ 3 3 2 4" xfId="24411" xr:uid="{00000000-0005-0000-0000-0000E44D0000}"/>
    <cellStyle name="currency-$ 3 3 3" xfId="18022" xr:uid="{00000000-0005-0000-0000-0000E54D0000}"/>
    <cellStyle name="currency-$ 3 3 3 2" xfId="18526" xr:uid="{00000000-0005-0000-0000-0000E64D0000}"/>
    <cellStyle name="currency-$ 3 3 3 2 2" xfId="28593" xr:uid="{00000000-0005-0000-0000-0000E74D0000}"/>
    <cellStyle name="currency-$ 3 3 3 3" xfId="28356" xr:uid="{00000000-0005-0000-0000-0000E84D0000}"/>
    <cellStyle name="currency-$ 3 3 4" xfId="18256" xr:uid="{00000000-0005-0000-0000-0000E94D0000}"/>
    <cellStyle name="currency-$ 3 3 4 2" xfId="28483" xr:uid="{00000000-0005-0000-0000-0000EA4D0000}"/>
    <cellStyle name="currency-$ 3 3 5" xfId="24410" xr:uid="{00000000-0005-0000-0000-0000EB4D0000}"/>
    <cellStyle name="currency-$ 3 4" xfId="10870" xr:uid="{00000000-0005-0000-0000-0000EC4D0000}"/>
    <cellStyle name="currency-$ 3 4 2" xfId="10871" xr:uid="{00000000-0005-0000-0000-0000ED4D0000}"/>
    <cellStyle name="currency-$ 3 4 2 2" xfId="18025" xr:uid="{00000000-0005-0000-0000-0000EE4D0000}"/>
    <cellStyle name="currency-$ 3 4 2 2 2" xfId="18529" xr:uid="{00000000-0005-0000-0000-0000EF4D0000}"/>
    <cellStyle name="currency-$ 3 4 2 2 2 2" xfId="28596" xr:uid="{00000000-0005-0000-0000-0000F04D0000}"/>
    <cellStyle name="currency-$ 3 4 2 2 3" xfId="28359" xr:uid="{00000000-0005-0000-0000-0000F14D0000}"/>
    <cellStyle name="currency-$ 3 4 2 3" xfId="18259" xr:uid="{00000000-0005-0000-0000-0000F24D0000}"/>
    <cellStyle name="currency-$ 3 4 2 3 2" xfId="28486" xr:uid="{00000000-0005-0000-0000-0000F34D0000}"/>
    <cellStyle name="currency-$ 3 4 2 4" xfId="24413" xr:uid="{00000000-0005-0000-0000-0000F44D0000}"/>
    <cellStyle name="currency-$ 3 4 3" xfId="10872" xr:uid="{00000000-0005-0000-0000-0000F54D0000}"/>
    <cellStyle name="currency-$ 3 4 3 2" xfId="18026" xr:uid="{00000000-0005-0000-0000-0000F64D0000}"/>
    <cellStyle name="currency-$ 3 4 3 2 2" xfId="18530" xr:uid="{00000000-0005-0000-0000-0000F74D0000}"/>
    <cellStyle name="currency-$ 3 4 3 2 2 2" xfId="28597" xr:uid="{00000000-0005-0000-0000-0000F84D0000}"/>
    <cellStyle name="currency-$ 3 4 3 2 3" xfId="28360" xr:uid="{00000000-0005-0000-0000-0000F94D0000}"/>
    <cellStyle name="currency-$ 3 4 3 3" xfId="18260" xr:uid="{00000000-0005-0000-0000-0000FA4D0000}"/>
    <cellStyle name="currency-$ 3 4 3 3 2" xfId="28487" xr:uid="{00000000-0005-0000-0000-0000FB4D0000}"/>
    <cellStyle name="currency-$ 3 4 3 4" xfId="24414" xr:uid="{00000000-0005-0000-0000-0000FC4D0000}"/>
    <cellStyle name="currency-$ 3 4 4" xfId="18024" xr:uid="{00000000-0005-0000-0000-0000FD4D0000}"/>
    <cellStyle name="currency-$ 3 4 4 2" xfId="18528" xr:uid="{00000000-0005-0000-0000-0000FE4D0000}"/>
    <cellStyle name="currency-$ 3 4 4 2 2" xfId="28595" xr:uid="{00000000-0005-0000-0000-0000FF4D0000}"/>
    <cellStyle name="currency-$ 3 4 4 3" xfId="28358" xr:uid="{00000000-0005-0000-0000-0000004E0000}"/>
    <cellStyle name="currency-$ 3 4 5" xfId="18258" xr:uid="{00000000-0005-0000-0000-0000014E0000}"/>
    <cellStyle name="currency-$ 3 4 5 2" xfId="28485" xr:uid="{00000000-0005-0000-0000-0000024E0000}"/>
    <cellStyle name="currency-$ 3 4 6" xfId="24412" xr:uid="{00000000-0005-0000-0000-0000034E0000}"/>
    <cellStyle name="currency-$ 3 5" xfId="10873" xr:uid="{00000000-0005-0000-0000-0000044E0000}"/>
    <cellStyle name="currency-$ 3 5 2" xfId="18027" xr:uid="{00000000-0005-0000-0000-0000054E0000}"/>
    <cellStyle name="currency-$ 3 5 2 2" xfId="18531" xr:uid="{00000000-0005-0000-0000-0000064E0000}"/>
    <cellStyle name="currency-$ 3 5 2 2 2" xfId="28598" xr:uid="{00000000-0005-0000-0000-0000074E0000}"/>
    <cellStyle name="currency-$ 3 5 2 3" xfId="28361" xr:uid="{00000000-0005-0000-0000-0000084E0000}"/>
    <cellStyle name="currency-$ 3 5 3" xfId="18261" xr:uid="{00000000-0005-0000-0000-0000094E0000}"/>
    <cellStyle name="currency-$ 3 5 3 2" xfId="28488" xr:uid="{00000000-0005-0000-0000-00000A4E0000}"/>
    <cellStyle name="currency-$ 3 5 4" xfId="24415" xr:uid="{00000000-0005-0000-0000-00000B4E0000}"/>
    <cellStyle name="currency-$ 3 6" xfId="18018" xr:uid="{00000000-0005-0000-0000-00000C4E0000}"/>
    <cellStyle name="currency-$ 3 6 2" xfId="18522" xr:uid="{00000000-0005-0000-0000-00000D4E0000}"/>
    <cellStyle name="currency-$ 3 6 2 2" xfId="28589" xr:uid="{00000000-0005-0000-0000-00000E4E0000}"/>
    <cellStyle name="currency-$ 3 6 3" xfId="28352" xr:uid="{00000000-0005-0000-0000-00000F4E0000}"/>
    <cellStyle name="currency-$ 3 7" xfId="18252" xr:uid="{00000000-0005-0000-0000-0000104E0000}"/>
    <cellStyle name="currency-$ 3 7 2" xfId="28479" xr:uid="{00000000-0005-0000-0000-0000114E0000}"/>
    <cellStyle name="currency-$ 3 8" xfId="24406" xr:uid="{00000000-0005-0000-0000-0000124E0000}"/>
    <cellStyle name="currency-$ 4" xfId="10874" xr:uid="{00000000-0005-0000-0000-0000134E0000}"/>
    <cellStyle name="currency-$ 4 2" xfId="10875" xr:uid="{00000000-0005-0000-0000-0000144E0000}"/>
    <cellStyle name="currency-$ 4 2 2" xfId="10876" xr:uid="{00000000-0005-0000-0000-0000154E0000}"/>
    <cellStyle name="currency-$ 4 2 2 2" xfId="18030" xr:uid="{00000000-0005-0000-0000-0000164E0000}"/>
    <cellStyle name="currency-$ 4 2 2 2 2" xfId="18534" xr:uid="{00000000-0005-0000-0000-0000174E0000}"/>
    <cellStyle name="currency-$ 4 2 2 2 2 2" xfId="28601" xr:uid="{00000000-0005-0000-0000-0000184E0000}"/>
    <cellStyle name="currency-$ 4 2 2 2 3" xfId="28364" xr:uid="{00000000-0005-0000-0000-0000194E0000}"/>
    <cellStyle name="currency-$ 4 2 2 3" xfId="18264" xr:uid="{00000000-0005-0000-0000-00001A4E0000}"/>
    <cellStyle name="currency-$ 4 2 2 3 2" xfId="28491" xr:uid="{00000000-0005-0000-0000-00001B4E0000}"/>
    <cellStyle name="currency-$ 4 2 2 4" xfId="24418" xr:uid="{00000000-0005-0000-0000-00001C4E0000}"/>
    <cellStyle name="currency-$ 4 2 3" xfId="10877" xr:uid="{00000000-0005-0000-0000-00001D4E0000}"/>
    <cellStyle name="currency-$ 4 2 3 2" xfId="18031" xr:uid="{00000000-0005-0000-0000-00001E4E0000}"/>
    <cellStyle name="currency-$ 4 2 3 2 2" xfId="18535" xr:uid="{00000000-0005-0000-0000-00001F4E0000}"/>
    <cellStyle name="currency-$ 4 2 3 2 2 2" xfId="28602" xr:uid="{00000000-0005-0000-0000-0000204E0000}"/>
    <cellStyle name="currency-$ 4 2 3 2 3" xfId="28365" xr:uid="{00000000-0005-0000-0000-0000214E0000}"/>
    <cellStyle name="currency-$ 4 2 3 3" xfId="18265" xr:uid="{00000000-0005-0000-0000-0000224E0000}"/>
    <cellStyle name="currency-$ 4 2 3 3 2" xfId="28492" xr:uid="{00000000-0005-0000-0000-0000234E0000}"/>
    <cellStyle name="currency-$ 4 2 3 4" xfId="24419" xr:uid="{00000000-0005-0000-0000-0000244E0000}"/>
    <cellStyle name="currency-$ 4 2 4" xfId="18029" xr:uid="{00000000-0005-0000-0000-0000254E0000}"/>
    <cellStyle name="currency-$ 4 2 4 2" xfId="18533" xr:uid="{00000000-0005-0000-0000-0000264E0000}"/>
    <cellStyle name="currency-$ 4 2 4 2 2" xfId="28600" xr:uid="{00000000-0005-0000-0000-0000274E0000}"/>
    <cellStyle name="currency-$ 4 2 4 3" xfId="28363" xr:uid="{00000000-0005-0000-0000-0000284E0000}"/>
    <cellStyle name="currency-$ 4 2 5" xfId="18263" xr:uid="{00000000-0005-0000-0000-0000294E0000}"/>
    <cellStyle name="currency-$ 4 2 5 2" xfId="28490" xr:uid="{00000000-0005-0000-0000-00002A4E0000}"/>
    <cellStyle name="currency-$ 4 2 6" xfId="24417" xr:uid="{00000000-0005-0000-0000-00002B4E0000}"/>
    <cellStyle name="currency-$ 4 3" xfId="10878" xr:uid="{00000000-0005-0000-0000-00002C4E0000}"/>
    <cellStyle name="currency-$ 4 3 2" xfId="10879" xr:uid="{00000000-0005-0000-0000-00002D4E0000}"/>
    <cellStyle name="currency-$ 4 3 2 2" xfId="18033" xr:uid="{00000000-0005-0000-0000-00002E4E0000}"/>
    <cellStyle name="currency-$ 4 3 2 2 2" xfId="18537" xr:uid="{00000000-0005-0000-0000-00002F4E0000}"/>
    <cellStyle name="currency-$ 4 3 2 2 2 2" xfId="28604" xr:uid="{00000000-0005-0000-0000-0000304E0000}"/>
    <cellStyle name="currency-$ 4 3 2 2 3" xfId="28367" xr:uid="{00000000-0005-0000-0000-0000314E0000}"/>
    <cellStyle name="currency-$ 4 3 2 3" xfId="18267" xr:uid="{00000000-0005-0000-0000-0000324E0000}"/>
    <cellStyle name="currency-$ 4 3 2 3 2" xfId="28494" xr:uid="{00000000-0005-0000-0000-0000334E0000}"/>
    <cellStyle name="currency-$ 4 3 2 4" xfId="24421" xr:uid="{00000000-0005-0000-0000-0000344E0000}"/>
    <cellStyle name="currency-$ 4 3 3" xfId="18032" xr:uid="{00000000-0005-0000-0000-0000354E0000}"/>
    <cellStyle name="currency-$ 4 3 3 2" xfId="18536" xr:uid="{00000000-0005-0000-0000-0000364E0000}"/>
    <cellStyle name="currency-$ 4 3 3 2 2" xfId="28603" xr:uid="{00000000-0005-0000-0000-0000374E0000}"/>
    <cellStyle name="currency-$ 4 3 3 3" xfId="28366" xr:uid="{00000000-0005-0000-0000-0000384E0000}"/>
    <cellStyle name="currency-$ 4 3 4" xfId="18266" xr:uid="{00000000-0005-0000-0000-0000394E0000}"/>
    <cellStyle name="currency-$ 4 3 4 2" xfId="28493" xr:uid="{00000000-0005-0000-0000-00003A4E0000}"/>
    <cellStyle name="currency-$ 4 3 5" xfId="24420" xr:uid="{00000000-0005-0000-0000-00003B4E0000}"/>
    <cellStyle name="currency-$ 4 4" xfId="10880" xr:uid="{00000000-0005-0000-0000-00003C4E0000}"/>
    <cellStyle name="currency-$ 4 4 2" xfId="10881" xr:uid="{00000000-0005-0000-0000-00003D4E0000}"/>
    <cellStyle name="currency-$ 4 4 2 2" xfId="18035" xr:uid="{00000000-0005-0000-0000-00003E4E0000}"/>
    <cellStyle name="currency-$ 4 4 2 2 2" xfId="18539" xr:uid="{00000000-0005-0000-0000-00003F4E0000}"/>
    <cellStyle name="currency-$ 4 4 2 2 2 2" xfId="28606" xr:uid="{00000000-0005-0000-0000-0000404E0000}"/>
    <cellStyle name="currency-$ 4 4 2 2 3" xfId="28369" xr:uid="{00000000-0005-0000-0000-0000414E0000}"/>
    <cellStyle name="currency-$ 4 4 2 3" xfId="18269" xr:uid="{00000000-0005-0000-0000-0000424E0000}"/>
    <cellStyle name="currency-$ 4 4 2 3 2" xfId="28496" xr:uid="{00000000-0005-0000-0000-0000434E0000}"/>
    <cellStyle name="currency-$ 4 4 2 4" xfId="24423" xr:uid="{00000000-0005-0000-0000-0000444E0000}"/>
    <cellStyle name="currency-$ 4 4 3" xfId="10882" xr:uid="{00000000-0005-0000-0000-0000454E0000}"/>
    <cellStyle name="currency-$ 4 4 3 2" xfId="18036" xr:uid="{00000000-0005-0000-0000-0000464E0000}"/>
    <cellStyle name="currency-$ 4 4 3 2 2" xfId="18540" xr:uid="{00000000-0005-0000-0000-0000474E0000}"/>
    <cellStyle name="currency-$ 4 4 3 2 2 2" xfId="28607" xr:uid="{00000000-0005-0000-0000-0000484E0000}"/>
    <cellStyle name="currency-$ 4 4 3 2 3" xfId="28370" xr:uid="{00000000-0005-0000-0000-0000494E0000}"/>
    <cellStyle name="currency-$ 4 4 3 3" xfId="18270" xr:uid="{00000000-0005-0000-0000-00004A4E0000}"/>
    <cellStyle name="currency-$ 4 4 3 3 2" xfId="28497" xr:uid="{00000000-0005-0000-0000-00004B4E0000}"/>
    <cellStyle name="currency-$ 4 4 3 4" xfId="24424" xr:uid="{00000000-0005-0000-0000-00004C4E0000}"/>
    <cellStyle name="currency-$ 4 4 4" xfId="18034" xr:uid="{00000000-0005-0000-0000-00004D4E0000}"/>
    <cellStyle name="currency-$ 4 4 4 2" xfId="18538" xr:uid="{00000000-0005-0000-0000-00004E4E0000}"/>
    <cellStyle name="currency-$ 4 4 4 2 2" xfId="28605" xr:uid="{00000000-0005-0000-0000-00004F4E0000}"/>
    <cellStyle name="currency-$ 4 4 4 3" xfId="28368" xr:uid="{00000000-0005-0000-0000-0000504E0000}"/>
    <cellStyle name="currency-$ 4 4 5" xfId="18268" xr:uid="{00000000-0005-0000-0000-0000514E0000}"/>
    <cellStyle name="currency-$ 4 4 5 2" xfId="28495" xr:uid="{00000000-0005-0000-0000-0000524E0000}"/>
    <cellStyle name="currency-$ 4 4 6" xfId="24422" xr:uid="{00000000-0005-0000-0000-0000534E0000}"/>
    <cellStyle name="currency-$ 4 5" xfId="10883" xr:uid="{00000000-0005-0000-0000-0000544E0000}"/>
    <cellStyle name="currency-$ 4 5 2" xfId="18037" xr:uid="{00000000-0005-0000-0000-0000554E0000}"/>
    <cellStyle name="currency-$ 4 5 2 2" xfId="18541" xr:uid="{00000000-0005-0000-0000-0000564E0000}"/>
    <cellStyle name="currency-$ 4 5 2 2 2" xfId="28608" xr:uid="{00000000-0005-0000-0000-0000574E0000}"/>
    <cellStyle name="currency-$ 4 5 2 3" xfId="28371" xr:uid="{00000000-0005-0000-0000-0000584E0000}"/>
    <cellStyle name="currency-$ 4 5 3" xfId="18271" xr:uid="{00000000-0005-0000-0000-0000594E0000}"/>
    <cellStyle name="currency-$ 4 5 3 2" xfId="28498" xr:uid="{00000000-0005-0000-0000-00005A4E0000}"/>
    <cellStyle name="currency-$ 4 5 4" xfId="24425" xr:uid="{00000000-0005-0000-0000-00005B4E0000}"/>
    <cellStyle name="currency-$ 4 6" xfId="18028" xr:uid="{00000000-0005-0000-0000-00005C4E0000}"/>
    <cellStyle name="currency-$ 4 6 2" xfId="18532" xr:uid="{00000000-0005-0000-0000-00005D4E0000}"/>
    <cellStyle name="currency-$ 4 6 2 2" xfId="28599" xr:uid="{00000000-0005-0000-0000-00005E4E0000}"/>
    <cellStyle name="currency-$ 4 6 3" xfId="28362" xr:uid="{00000000-0005-0000-0000-00005F4E0000}"/>
    <cellStyle name="currency-$ 4 7" xfId="18262" xr:uid="{00000000-0005-0000-0000-0000604E0000}"/>
    <cellStyle name="currency-$ 4 7 2" xfId="28489" xr:uid="{00000000-0005-0000-0000-0000614E0000}"/>
    <cellStyle name="currency-$ 4 8" xfId="24416" xr:uid="{00000000-0005-0000-0000-0000624E0000}"/>
    <cellStyle name="currency-$ 5" xfId="10884" xr:uid="{00000000-0005-0000-0000-0000634E0000}"/>
    <cellStyle name="currency-$ 5 2" xfId="10885" xr:uid="{00000000-0005-0000-0000-0000644E0000}"/>
    <cellStyle name="currency-$ 5 2 2" xfId="10886" xr:uid="{00000000-0005-0000-0000-0000654E0000}"/>
    <cellStyle name="currency-$ 5 2 2 2" xfId="18040" xr:uid="{00000000-0005-0000-0000-0000664E0000}"/>
    <cellStyle name="currency-$ 5 2 2 2 2" xfId="18544" xr:uid="{00000000-0005-0000-0000-0000674E0000}"/>
    <cellStyle name="currency-$ 5 2 2 2 2 2" xfId="28611" xr:uid="{00000000-0005-0000-0000-0000684E0000}"/>
    <cellStyle name="currency-$ 5 2 2 2 3" xfId="28374" xr:uid="{00000000-0005-0000-0000-0000694E0000}"/>
    <cellStyle name="currency-$ 5 2 2 3" xfId="18274" xr:uid="{00000000-0005-0000-0000-00006A4E0000}"/>
    <cellStyle name="currency-$ 5 2 2 3 2" xfId="28501" xr:uid="{00000000-0005-0000-0000-00006B4E0000}"/>
    <cellStyle name="currency-$ 5 2 2 4" xfId="24428" xr:uid="{00000000-0005-0000-0000-00006C4E0000}"/>
    <cellStyle name="currency-$ 5 2 3" xfId="10887" xr:uid="{00000000-0005-0000-0000-00006D4E0000}"/>
    <cellStyle name="currency-$ 5 2 3 2" xfId="18041" xr:uid="{00000000-0005-0000-0000-00006E4E0000}"/>
    <cellStyle name="currency-$ 5 2 3 2 2" xfId="18545" xr:uid="{00000000-0005-0000-0000-00006F4E0000}"/>
    <cellStyle name="currency-$ 5 2 3 2 2 2" xfId="28612" xr:uid="{00000000-0005-0000-0000-0000704E0000}"/>
    <cellStyle name="currency-$ 5 2 3 2 3" xfId="28375" xr:uid="{00000000-0005-0000-0000-0000714E0000}"/>
    <cellStyle name="currency-$ 5 2 3 3" xfId="18275" xr:uid="{00000000-0005-0000-0000-0000724E0000}"/>
    <cellStyle name="currency-$ 5 2 3 3 2" xfId="28502" xr:uid="{00000000-0005-0000-0000-0000734E0000}"/>
    <cellStyle name="currency-$ 5 2 3 4" xfId="24429" xr:uid="{00000000-0005-0000-0000-0000744E0000}"/>
    <cellStyle name="currency-$ 5 2 4" xfId="18039" xr:uid="{00000000-0005-0000-0000-0000754E0000}"/>
    <cellStyle name="currency-$ 5 2 4 2" xfId="18543" xr:uid="{00000000-0005-0000-0000-0000764E0000}"/>
    <cellStyle name="currency-$ 5 2 4 2 2" xfId="28610" xr:uid="{00000000-0005-0000-0000-0000774E0000}"/>
    <cellStyle name="currency-$ 5 2 4 3" xfId="28373" xr:uid="{00000000-0005-0000-0000-0000784E0000}"/>
    <cellStyle name="currency-$ 5 2 5" xfId="18273" xr:uid="{00000000-0005-0000-0000-0000794E0000}"/>
    <cellStyle name="currency-$ 5 2 5 2" xfId="28500" xr:uid="{00000000-0005-0000-0000-00007A4E0000}"/>
    <cellStyle name="currency-$ 5 2 6" xfId="24427" xr:uid="{00000000-0005-0000-0000-00007B4E0000}"/>
    <cellStyle name="currency-$ 5 3" xfId="10888" xr:uid="{00000000-0005-0000-0000-00007C4E0000}"/>
    <cellStyle name="currency-$ 5 3 2" xfId="10889" xr:uid="{00000000-0005-0000-0000-00007D4E0000}"/>
    <cellStyle name="currency-$ 5 3 2 2" xfId="18043" xr:uid="{00000000-0005-0000-0000-00007E4E0000}"/>
    <cellStyle name="currency-$ 5 3 2 2 2" xfId="18547" xr:uid="{00000000-0005-0000-0000-00007F4E0000}"/>
    <cellStyle name="currency-$ 5 3 2 2 2 2" xfId="28614" xr:uid="{00000000-0005-0000-0000-0000804E0000}"/>
    <cellStyle name="currency-$ 5 3 2 2 3" xfId="28377" xr:uid="{00000000-0005-0000-0000-0000814E0000}"/>
    <cellStyle name="currency-$ 5 3 2 3" xfId="18277" xr:uid="{00000000-0005-0000-0000-0000824E0000}"/>
    <cellStyle name="currency-$ 5 3 2 3 2" xfId="28504" xr:uid="{00000000-0005-0000-0000-0000834E0000}"/>
    <cellStyle name="currency-$ 5 3 2 4" xfId="24431" xr:uid="{00000000-0005-0000-0000-0000844E0000}"/>
    <cellStyle name="currency-$ 5 3 3" xfId="18042" xr:uid="{00000000-0005-0000-0000-0000854E0000}"/>
    <cellStyle name="currency-$ 5 3 3 2" xfId="18546" xr:uid="{00000000-0005-0000-0000-0000864E0000}"/>
    <cellStyle name="currency-$ 5 3 3 2 2" xfId="28613" xr:uid="{00000000-0005-0000-0000-0000874E0000}"/>
    <cellStyle name="currency-$ 5 3 3 3" xfId="28376" xr:uid="{00000000-0005-0000-0000-0000884E0000}"/>
    <cellStyle name="currency-$ 5 3 4" xfId="18276" xr:uid="{00000000-0005-0000-0000-0000894E0000}"/>
    <cellStyle name="currency-$ 5 3 4 2" xfId="28503" xr:uid="{00000000-0005-0000-0000-00008A4E0000}"/>
    <cellStyle name="currency-$ 5 3 5" xfId="24430" xr:uid="{00000000-0005-0000-0000-00008B4E0000}"/>
    <cellStyle name="currency-$ 5 4" xfId="10890" xr:uid="{00000000-0005-0000-0000-00008C4E0000}"/>
    <cellStyle name="currency-$ 5 4 2" xfId="10891" xr:uid="{00000000-0005-0000-0000-00008D4E0000}"/>
    <cellStyle name="currency-$ 5 4 2 2" xfId="18045" xr:uid="{00000000-0005-0000-0000-00008E4E0000}"/>
    <cellStyle name="currency-$ 5 4 2 2 2" xfId="18549" xr:uid="{00000000-0005-0000-0000-00008F4E0000}"/>
    <cellStyle name="currency-$ 5 4 2 2 2 2" xfId="28616" xr:uid="{00000000-0005-0000-0000-0000904E0000}"/>
    <cellStyle name="currency-$ 5 4 2 2 3" xfId="28379" xr:uid="{00000000-0005-0000-0000-0000914E0000}"/>
    <cellStyle name="currency-$ 5 4 2 3" xfId="18279" xr:uid="{00000000-0005-0000-0000-0000924E0000}"/>
    <cellStyle name="currency-$ 5 4 2 3 2" xfId="28506" xr:uid="{00000000-0005-0000-0000-0000934E0000}"/>
    <cellStyle name="currency-$ 5 4 2 4" xfId="24433" xr:uid="{00000000-0005-0000-0000-0000944E0000}"/>
    <cellStyle name="currency-$ 5 4 3" xfId="10892" xr:uid="{00000000-0005-0000-0000-0000954E0000}"/>
    <cellStyle name="currency-$ 5 4 3 2" xfId="18046" xr:uid="{00000000-0005-0000-0000-0000964E0000}"/>
    <cellStyle name="currency-$ 5 4 3 2 2" xfId="18550" xr:uid="{00000000-0005-0000-0000-0000974E0000}"/>
    <cellStyle name="currency-$ 5 4 3 2 2 2" xfId="28617" xr:uid="{00000000-0005-0000-0000-0000984E0000}"/>
    <cellStyle name="currency-$ 5 4 3 2 3" xfId="28380" xr:uid="{00000000-0005-0000-0000-0000994E0000}"/>
    <cellStyle name="currency-$ 5 4 3 3" xfId="18280" xr:uid="{00000000-0005-0000-0000-00009A4E0000}"/>
    <cellStyle name="currency-$ 5 4 3 3 2" xfId="28507" xr:uid="{00000000-0005-0000-0000-00009B4E0000}"/>
    <cellStyle name="currency-$ 5 4 3 4" xfId="24434" xr:uid="{00000000-0005-0000-0000-00009C4E0000}"/>
    <cellStyle name="currency-$ 5 4 4" xfId="18044" xr:uid="{00000000-0005-0000-0000-00009D4E0000}"/>
    <cellStyle name="currency-$ 5 4 4 2" xfId="18548" xr:uid="{00000000-0005-0000-0000-00009E4E0000}"/>
    <cellStyle name="currency-$ 5 4 4 2 2" xfId="28615" xr:uid="{00000000-0005-0000-0000-00009F4E0000}"/>
    <cellStyle name="currency-$ 5 4 4 3" xfId="28378" xr:uid="{00000000-0005-0000-0000-0000A04E0000}"/>
    <cellStyle name="currency-$ 5 4 5" xfId="18278" xr:uid="{00000000-0005-0000-0000-0000A14E0000}"/>
    <cellStyle name="currency-$ 5 4 5 2" xfId="28505" xr:uid="{00000000-0005-0000-0000-0000A24E0000}"/>
    <cellStyle name="currency-$ 5 4 6" xfId="24432" xr:uid="{00000000-0005-0000-0000-0000A34E0000}"/>
    <cellStyle name="currency-$ 5 5" xfId="10893" xr:uid="{00000000-0005-0000-0000-0000A44E0000}"/>
    <cellStyle name="currency-$ 5 5 2" xfId="18047" xr:uid="{00000000-0005-0000-0000-0000A54E0000}"/>
    <cellStyle name="currency-$ 5 5 2 2" xfId="18551" xr:uid="{00000000-0005-0000-0000-0000A64E0000}"/>
    <cellStyle name="currency-$ 5 5 2 2 2" xfId="28618" xr:uid="{00000000-0005-0000-0000-0000A74E0000}"/>
    <cellStyle name="currency-$ 5 5 2 3" xfId="28381" xr:uid="{00000000-0005-0000-0000-0000A84E0000}"/>
    <cellStyle name="currency-$ 5 5 3" xfId="18281" xr:uid="{00000000-0005-0000-0000-0000A94E0000}"/>
    <cellStyle name="currency-$ 5 5 3 2" xfId="28508" xr:uid="{00000000-0005-0000-0000-0000AA4E0000}"/>
    <cellStyle name="currency-$ 5 5 4" xfId="24435" xr:uid="{00000000-0005-0000-0000-0000AB4E0000}"/>
    <cellStyle name="currency-$ 5 6" xfId="18038" xr:uid="{00000000-0005-0000-0000-0000AC4E0000}"/>
    <cellStyle name="currency-$ 5 6 2" xfId="18542" xr:uid="{00000000-0005-0000-0000-0000AD4E0000}"/>
    <cellStyle name="currency-$ 5 6 2 2" xfId="28609" xr:uid="{00000000-0005-0000-0000-0000AE4E0000}"/>
    <cellStyle name="currency-$ 5 6 3" xfId="28372" xr:uid="{00000000-0005-0000-0000-0000AF4E0000}"/>
    <cellStyle name="currency-$ 5 7" xfId="18272" xr:uid="{00000000-0005-0000-0000-0000B04E0000}"/>
    <cellStyle name="currency-$ 5 7 2" xfId="28499" xr:uid="{00000000-0005-0000-0000-0000B14E0000}"/>
    <cellStyle name="currency-$ 5 8" xfId="24426" xr:uid="{00000000-0005-0000-0000-0000B24E0000}"/>
    <cellStyle name="currency-$ 6" xfId="10894" xr:uid="{00000000-0005-0000-0000-0000B34E0000}"/>
    <cellStyle name="currency-$ 6 2" xfId="10895" xr:uid="{00000000-0005-0000-0000-0000B44E0000}"/>
    <cellStyle name="currency-$ 6 2 2" xfId="10896" xr:uid="{00000000-0005-0000-0000-0000B54E0000}"/>
    <cellStyle name="currency-$ 6 2 2 2" xfId="18050" xr:uid="{00000000-0005-0000-0000-0000B64E0000}"/>
    <cellStyle name="currency-$ 6 2 2 2 2" xfId="18554" xr:uid="{00000000-0005-0000-0000-0000B74E0000}"/>
    <cellStyle name="currency-$ 6 2 2 2 2 2" xfId="28621" xr:uid="{00000000-0005-0000-0000-0000B84E0000}"/>
    <cellStyle name="currency-$ 6 2 2 2 3" xfId="28384" xr:uid="{00000000-0005-0000-0000-0000B94E0000}"/>
    <cellStyle name="currency-$ 6 2 2 3" xfId="18284" xr:uid="{00000000-0005-0000-0000-0000BA4E0000}"/>
    <cellStyle name="currency-$ 6 2 2 3 2" xfId="28511" xr:uid="{00000000-0005-0000-0000-0000BB4E0000}"/>
    <cellStyle name="currency-$ 6 2 2 4" xfId="24438" xr:uid="{00000000-0005-0000-0000-0000BC4E0000}"/>
    <cellStyle name="currency-$ 6 2 3" xfId="10897" xr:uid="{00000000-0005-0000-0000-0000BD4E0000}"/>
    <cellStyle name="currency-$ 6 2 3 2" xfId="18051" xr:uid="{00000000-0005-0000-0000-0000BE4E0000}"/>
    <cellStyle name="currency-$ 6 2 3 2 2" xfId="18555" xr:uid="{00000000-0005-0000-0000-0000BF4E0000}"/>
    <cellStyle name="currency-$ 6 2 3 2 2 2" xfId="28622" xr:uid="{00000000-0005-0000-0000-0000C04E0000}"/>
    <cellStyle name="currency-$ 6 2 3 2 3" xfId="28385" xr:uid="{00000000-0005-0000-0000-0000C14E0000}"/>
    <cellStyle name="currency-$ 6 2 3 3" xfId="18285" xr:uid="{00000000-0005-0000-0000-0000C24E0000}"/>
    <cellStyle name="currency-$ 6 2 3 3 2" xfId="28512" xr:uid="{00000000-0005-0000-0000-0000C34E0000}"/>
    <cellStyle name="currency-$ 6 2 3 4" xfId="24439" xr:uid="{00000000-0005-0000-0000-0000C44E0000}"/>
    <cellStyle name="currency-$ 6 2 4" xfId="18049" xr:uid="{00000000-0005-0000-0000-0000C54E0000}"/>
    <cellStyle name="currency-$ 6 2 4 2" xfId="18553" xr:uid="{00000000-0005-0000-0000-0000C64E0000}"/>
    <cellStyle name="currency-$ 6 2 4 2 2" xfId="28620" xr:uid="{00000000-0005-0000-0000-0000C74E0000}"/>
    <cellStyle name="currency-$ 6 2 4 3" xfId="28383" xr:uid="{00000000-0005-0000-0000-0000C84E0000}"/>
    <cellStyle name="currency-$ 6 2 5" xfId="18283" xr:uid="{00000000-0005-0000-0000-0000C94E0000}"/>
    <cellStyle name="currency-$ 6 2 5 2" xfId="28510" xr:uid="{00000000-0005-0000-0000-0000CA4E0000}"/>
    <cellStyle name="currency-$ 6 2 6" xfId="24437" xr:uid="{00000000-0005-0000-0000-0000CB4E0000}"/>
    <cellStyle name="currency-$ 6 3" xfId="10898" xr:uid="{00000000-0005-0000-0000-0000CC4E0000}"/>
    <cellStyle name="currency-$ 6 3 2" xfId="10899" xr:uid="{00000000-0005-0000-0000-0000CD4E0000}"/>
    <cellStyle name="currency-$ 6 3 2 2" xfId="18053" xr:uid="{00000000-0005-0000-0000-0000CE4E0000}"/>
    <cellStyle name="currency-$ 6 3 2 2 2" xfId="18557" xr:uid="{00000000-0005-0000-0000-0000CF4E0000}"/>
    <cellStyle name="currency-$ 6 3 2 2 2 2" xfId="28624" xr:uid="{00000000-0005-0000-0000-0000D04E0000}"/>
    <cellStyle name="currency-$ 6 3 2 2 3" xfId="28387" xr:uid="{00000000-0005-0000-0000-0000D14E0000}"/>
    <cellStyle name="currency-$ 6 3 2 3" xfId="18287" xr:uid="{00000000-0005-0000-0000-0000D24E0000}"/>
    <cellStyle name="currency-$ 6 3 2 3 2" xfId="28514" xr:uid="{00000000-0005-0000-0000-0000D34E0000}"/>
    <cellStyle name="currency-$ 6 3 2 4" xfId="24441" xr:uid="{00000000-0005-0000-0000-0000D44E0000}"/>
    <cellStyle name="currency-$ 6 3 3" xfId="18052" xr:uid="{00000000-0005-0000-0000-0000D54E0000}"/>
    <cellStyle name="currency-$ 6 3 3 2" xfId="18556" xr:uid="{00000000-0005-0000-0000-0000D64E0000}"/>
    <cellStyle name="currency-$ 6 3 3 2 2" xfId="28623" xr:uid="{00000000-0005-0000-0000-0000D74E0000}"/>
    <cellStyle name="currency-$ 6 3 3 3" xfId="28386" xr:uid="{00000000-0005-0000-0000-0000D84E0000}"/>
    <cellStyle name="currency-$ 6 3 4" xfId="18286" xr:uid="{00000000-0005-0000-0000-0000D94E0000}"/>
    <cellStyle name="currency-$ 6 3 4 2" xfId="28513" xr:uid="{00000000-0005-0000-0000-0000DA4E0000}"/>
    <cellStyle name="currency-$ 6 3 5" xfId="24440" xr:uid="{00000000-0005-0000-0000-0000DB4E0000}"/>
    <cellStyle name="currency-$ 6 4" xfId="10900" xr:uid="{00000000-0005-0000-0000-0000DC4E0000}"/>
    <cellStyle name="currency-$ 6 4 2" xfId="10901" xr:uid="{00000000-0005-0000-0000-0000DD4E0000}"/>
    <cellStyle name="currency-$ 6 4 2 2" xfId="18055" xr:uid="{00000000-0005-0000-0000-0000DE4E0000}"/>
    <cellStyle name="currency-$ 6 4 2 2 2" xfId="18559" xr:uid="{00000000-0005-0000-0000-0000DF4E0000}"/>
    <cellStyle name="currency-$ 6 4 2 2 2 2" xfId="28626" xr:uid="{00000000-0005-0000-0000-0000E04E0000}"/>
    <cellStyle name="currency-$ 6 4 2 2 3" xfId="28389" xr:uid="{00000000-0005-0000-0000-0000E14E0000}"/>
    <cellStyle name="currency-$ 6 4 2 3" xfId="18289" xr:uid="{00000000-0005-0000-0000-0000E24E0000}"/>
    <cellStyle name="currency-$ 6 4 2 3 2" xfId="28516" xr:uid="{00000000-0005-0000-0000-0000E34E0000}"/>
    <cellStyle name="currency-$ 6 4 2 4" xfId="24443" xr:uid="{00000000-0005-0000-0000-0000E44E0000}"/>
    <cellStyle name="currency-$ 6 4 3" xfId="10902" xr:uid="{00000000-0005-0000-0000-0000E54E0000}"/>
    <cellStyle name="currency-$ 6 4 3 2" xfId="18056" xr:uid="{00000000-0005-0000-0000-0000E64E0000}"/>
    <cellStyle name="currency-$ 6 4 3 2 2" xfId="18560" xr:uid="{00000000-0005-0000-0000-0000E74E0000}"/>
    <cellStyle name="currency-$ 6 4 3 2 2 2" xfId="28627" xr:uid="{00000000-0005-0000-0000-0000E84E0000}"/>
    <cellStyle name="currency-$ 6 4 3 2 3" xfId="28390" xr:uid="{00000000-0005-0000-0000-0000E94E0000}"/>
    <cellStyle name="currency-$ 6 4 3 3" xfId="18290" xr:uid="{00000000-0005-0000-0000-0000EA4E0000}"/>
    <cellStyle name="currency-$ 6 4 3 3 2" xfId="28517" xr:uid="{00000000-0005-0000-0000-0000EB4E0000}"/>
    <cellStyle name="currency-$ 6 4 3 4" xfId="24444" xr:uid="{00000000-0005-0000-0000-0000EC4E0000}"/>
    <cellStyle name="currency-$ 6 4 4" xfId="18054" xr:uid="{00000000-0005-0000-0000-0000ED4E0000}"/>
    <cellStyle name="currency-$ 6 4 4 2" xfId="18558" xr:uid="{00000000-0005-0000-0000-0000EE4E0000}"/>
    <cellStyle name="currency-$ 6 4 4 2 2" xfId="28625" xr:uid="{00000000-0005-0000-0000-0000EF4E0000}"/>
    <cellStyle name="currency-$ 6 4 4 3" xfId="28388" xr:uid="{00000000-0005-0000-0000-0000F04E0000}"/>
    <cellStyle name="currency-$ 6 4 5" xfId="18288" xr:uid="{00000000-0005-0000-0000-0000F14E0000}"/>
    <cellStyle name="currency-$ 6 4 5 2" xfId="28515" xr:uid="{00000000-0005-0000-0000-0000F24E0000}"/>
    <cellStyle name="currency-$ 6 4 6" xfId="24442" xr:uid="{00000000-0005-0000-0000-0000F34E0000}"/>
    <cellStyle name="currency-$ 6 5" xfId="10903" xr:uid="{00000000-0005-0000-0000-0000F44E0000}"/>
    <cellStyle name="currency-$ 6 5 2" xfId="18057" xr:uid="{00000000-0005-0000-0000-0000F54E0000}"/>
    <cellStyle name="currency-$ 6 5 2 2" xfId="18561" xr:uid="{00000000-0005-0000-0000-0000F64E0000}"/>
    <cellStyle name="currency-$ 6 5 2 2 2" xfId="28628" xr:uid="{00000000-0005-0000-0000-0000F74E0000}"/>
    <cellStyle name="currency-$ 6 5 2 3" xfId="28391" xr:uid="{00000000-0005-0000-0000-0000F84E0000}"/>
    <cellStyle name="currency-$ 6 5 3" xfId="18291" xr:uid="{00000000-0005-0000-0000-0000F94E0000}"/>
    <cellStyle name="currency-$ 6 5 3 2" xfId="28518" xr:uid="{00000000-0005-0000-0000-0000FA4E0000}"/>
    <cellStyle name="currency-$ 6 5 4" xfId="24445" xr:uid="{00000000-0005-0000-0000-0000FB4E0000}"/>
    <cellStyle name="currency-$ 6 6" xfId="18048" xr:uid="{00000000-0005-0000-0000-0000FC4E0000}"/>
    <cellStyle name="currency-$ 6 6 2" xfId="18552" xr:uid="{00000000-0005-0000-0000-0000FD4E0000}"/>
    <cellStyle name="currency-$ 6 6 2 2" xfId="28619" xr:uid="{00000000-0005-0000-0000-0000FE4E0000}"/>
    <cellStyle name="currency-$ 6 6 3" xfId="28382" xr:uid="{00000000-0005-0000-0000-0000FF4E0000}"/>
    <cellStyle name="currency-$ 6 7" xfId="18282" xr:uid="{00000000-0005-0000-0000-0000004F0000}"/>
    <cellStyle name="currency-$ 6 7 2" xfId="28509" xr:uid="{00000000-0005-0000-0000-0000014F0000}"/>
    <cellStyle name="currency-$ 6 8" xfId="24436" xr:uid="{00000000-0005-0000-0000-0000024F0000}"/>
    <cellStyle name="currency-$ 7" xfId="10904" xr:uid="{00000000-0005-0000-0000-0000034F0000}"/>
    <cellStyle name="currency-$ 7 2" xfId="10905" xr:uid="{00000000-0005-0000-0000-0000044F0000}"/>
    <cellStyle name="currency-$ 7 2 2" xfId="18059" xr:uid="{00000000-0005-0000-0000-0000054F0000}"/>
    <cellStyle name="currency-$ 7 2 2 2" xfId="18563" xr:uid="{00000000-0005-0000-0000-0000064F0000}"/>
    <cellStyle name="currency-$ 7 2 2 2 2" xfId="28630" xr:uid="{00000000-0005-0000-0000-0000074F0000}"/>
    <cellStyle name="currency-$ 7 2 2 3" xfId="28393" xr:uid="{00000000-0005-0000-0000-0000084F0000}"/>
    <cellStyle name="currency-$ 7 2 3" xfId="18293" xr:uid="{00000000-0005-0000-0000-0000094F0000}"/>
    <cellStyle name="currency-$ 7 2 3 2" xfId="28520" xr:uid="{00000000-0005-0000-0000-00000A4F0000}"/>
    <cellStyle name="currency-$ 7 2 4" xfId="24447" xr:uid="{00000000-0005-0000-0000-00000B4F0000}"/>
    <cellStyle name="currency-$ 7 3" xfId="10906" xr:uid="{00000000-0005-0000-0000-00000C4F0000}"/>
    <cellStyle name="currency-$ 7 3 2" xfId="18060" xr:uid="{00000000-0005-0000-0000-00000D4F0000}"/>
    <cellStyle name="currency-$ 7 3 2 2" xfId="18564" xr:uid="{00000000-0005-0000-0000-00000E4F0000}"/>
    <cellStyle name="currency-$ 7 3 2 2 2" xfId="28631" xr:uid="{00000000-0005-0000-0000-00000F4F0000}"/>
    <cellStyle name="currency-$ 7 3 2 3" xfId="28394" xr:uid="{00000000-0005-0000-0000-0000104F0000}"/>
    <cellStyle name="currency-$ 7 3 3" xfId="18294" xr:uid="{00000000-0005-0000-0000-0000114F0000}"/>
    <cellStyle name="currency-$ 7 3 3 2" xfId="28521" xr:uid="{00000000-0005-0000-0000-0000124F0000}"/>
    <cellStyle name="currency-$ 7 3 4" xfId="24448" xr:uid="{00000000-0005-0000-0000-0000134F0000}"/>
    <cellStyle name="currency-$ 7 4" xfId="18058" xr:uid="{00000000-0005-0000-0000-0000144F0000}"/>
    <cellStyle name="currency-$ 7 4 2" xfId="18562" xr:uid="{00000000-0005-0000-0000-0000154F0000}"/>
    <cellStyle name="currency-$ 7 4 2 2" xfId="28629" xr:uid="{00000000-0005-0000-0000-0000164F0000}"/>
    <cellStyle name="currency-$ 7 4 3" xfId="28392" xr:uid="{00000000-0005-0000-0000-0000174F0000}"/>
    <cellStyle name="currency-$ 7 5" xfId="18292" xr:uid="{00000000-0005-0000-0000-0000184F0000}"/>
    <cellStyle name="currency-$ 7 5 2" xfId="28519" xr:uid="{00000000-0005-0000-0000-0000194F0000}"/>
    <cellStyle name="currency-$ 7 6" xfId="24446" xr:uid="{00000000-0005-0000-0000-00001A4F0000}"/>
    <cellStyle name="currency-$ 8" xfId="10907" xr:uid="{00000000-0005-0000-0000-00001B4F0000}"/>
    <cellStyle name="currency-$ 8 2" xfId="10908" xr:uid="{00000000-0005-0000-0000-00001C4F0000}"/>
    <cellStyle name="currency-$ 8 2 2" xfId="18062" xr:uid="{00000000-0005-0000-0000-00001D4F0000}"/>
    <cellStyle name="currency-$ 8 2 2 2" xfId="18566" xr:uid="{00000000-0005-0000-0000-00001E4F0000}"/>
    <cellStyle name="currency-$ 8 2 2 2 2" xfId="28633" xr:uid="{00000000-0005-0000-0000-00001F4F0000}"/>
    <cellStyle name="currency-$ 8 2 2 3" xfId="28396" xr:uid="{00000000-0005-0000-0000-0000204F0000}"/>
    <cellStyle name="currency-$ 8 2 3" xfId="18296" xr:uid="{00000000-0005-0000-0000-0000214F0000}"/>
    <cellStyle name="currency-$ 8 2 3 2" xfId="28523" xr:uid="{00000000-0005-0000-0000-0000224F0000}"/>
    <cellStyle name="currency-$ 8 2 4" xfId="24450" xr:uid="{00000000-0005-0000-0000-0000234F0000}"/>
    <cellStyle name="currency-$ 8 3" xfId="18061" xr:uid="{00000000-0005-0000-0000-0000244F0000}"/>
    <cellStyle name="currency-$ 8 3 2" xfId="18565" xr:uid="{00000000-0005-0000-0000-0000254F0000}"/>
    <cellStyle name="currency-$ 8 3 2 2" xfId="28632" xr:uid="{00000000-0005-0000-0000-0000264F0000}"/>
    <cellStyle name="currency-$ 8 3 3" xfId="28395" xr:uid="{00000000-0005-0000-0000-0000274F0000}"/>
    <cellStyle name="currency-$ 8 4" xfId="18295" xr:uid="{00000000-0005-0000-0000-0000284F0000}"/>
    <cellStyle name="currency-$ 8 4 2" xfId="28522" xr:uid="{00000000-0005-0000-0000-0000294F0000}"/>
    <cellStyle name="currency-$ 8 5" xfId="24449" xr:uid="{00000000-0005-0000-0000-00002A4F0000}"/>
    <cellStyle name="currency-$ 9" xfId="10909" xr:uid="{00000000-0005-0000-0000-00002B4F0000}"/>
    <cellStyle name="currency-$ 9 2" xfId="10910" xr:uid="{00000000-0005-0000-0000-00002C4F0000}"/>
    <cellStyle name="currency-$ 9 2 2" xfId="18064" xr:uid="{00000000-0005-0000-0000-00002D4F0000}"/>
    <cellStyle name="currency-$ 9 2 2 2" xfId="18568" xr:uid="{00000000-0005-0000-0000-00002E4F0000}"/>
    <cellStyle name="currency-$ 9 2 2 2 2" xfId="28635" xr:uid="{00000000-0005-0000-0000-00002F4F0000}"/>
    <cellStyle name="currency-$ 9 2 2 3" xfId="28398" xr:uid="{00000000-0005-0000-0000-0000304F0000}"/>
    <cellStyle name="currency-$ 9 2 3" xfId="18298" xr:uid="{00000000-0005-0000-0000-0000314F0000}"/>
    <cellStyle name="currency-$ 9 2 3 2" xfId="28525" xr:uid="{00000000-0005-0000-0000-0000324F0000}"/>
    <cellStyle name="currency-$ 9 2 4" xfId="24452" xr:uid="{00000000-0005-0000-0000-0000334F0000}"/>
    <cellStyle name="currency-$ 9 3" xfId="10911" xr:uid="{00000000-0005-0000-0000-0000344F0000}"/>
    <cellStyle name="currency-$ 9 3 2" xfId="18065" xr:uid="{00000000-0005-0000-0000-0000354F0000}"/>
    <cellStyle name="currency-$ 9 3 2 2" xfId="18569" xr:uid="{00000000-0005-0000-0000-0000364F0000}"/>
    <cellStyle name="currency-$ 9 3 2 2 2" xfId="28636" xr:uid="{00000000-0005-0000-0000-0000374F0000}"/>
    <cellStyle name="currency-$ 9 3 2 3" xfId="28399" xr:uid="{00000000-0005-0000-0000-0000384F0000}"/>
    <cellStyle name="currency-$ 9 3 3" xfId="18299" xr:uid="{00000000-0005-0000-0000-0000394F0000}"/>
    <cellStyle name="currency-$ 9 3 3 2" xfId="28526" xr:uid="{00000000-0005-0000-0000-00003A4F0000}"/>
    <cellStyle name="currency-$ 9 3 4" xfId="24453" xr:uid="{00000000-0005-0000-0000-00003B4F0000}"/>
    <cellStyle name="currency-$ 9 4" xfId="18063" xr:uid="{00000000-0005-0000-0000-00003C4F0000}"/>
    <cellStyle name="currency-$ 9 4 2" xfId="18567" xr:uid="{00000000-0005-0000-0000-00003D4F0000}"/>
    <cellStyle name="currency-$ 9 4 2 2" xfId="28634" xr:uid="{00000000-0005-0000-0000-00003E4F0000}"/>
    <cellStyle name="currency-$ 9 4 3" xfId="28397" xr:uid="{00000000-0005-0000-0000-00003F4F0000}"/>
    <cellStyle name="currency-$ 9 5" xfId="18297" xr:uid="{00000000-0005-0000-0000-0000404F0000}"/>
    <cellStyle name="currency-$ 9 5 2" xfId="28524" xr:uid="{00000000-0005-0000-0000-0000414F0000}"/>
    <cellStyle name="currency-$ 9 6" xfId="24451" xr:uid="{00000000-0005-0000-0000-0000424F0000}"/>
    <cellStyle name="currency(2)" xfId="10912" xr:uid="{00000000-0005-0000-0000-0000434F0000}"/>
    <cellStyle name="Currency_ sg&amp;a" xfId="10913" xr:uid="{00000000-0005-0000-0000-0000444F0000}"/>
    <cellStyle name="Currency0" xfId="10914" xr:uid="{00000000-0005-0000-0000-0000454F0000}"/>
    <cellStyle name="Currency1" xfId="10915" xr:uid="{00000000-0005-0000-0000-0000464F0000}"/>
    <cellStyle name="Currency1 2" xfId="10916" xr:uid="{00000000-0005-0000-0000-0000474F0000}"/>
    <cellStyle name="Currency1 3" xfId="10917" xr:uid="{00000000-0005-0000-0000-0000484F0000}"/>
    <cellStyle name="Currency1 4" xfId="10918" xr:uid="{00000000-0005-0000-0000-0000494F0000}"/>
    <cellStyle name="Currency1 5" xfId="33543" xr:uid="{00000000-0005-0000-0000-00004A4F0000}"/>
    <cellStyle name="Currency1_08년 급료 미지급분" xfId="10919" xr:uid="{00000000-0005-0000-0000-00004B4F0000}"/>
    <cellStyle name="Currency-Denomination" xfId="10920" xr:uid="{00000000-0005-0000-0000-00004C4F0000}"/>
    <cellStyle name="Curren堼y_9월경비_1월회비내역 (2)_1" xfId="10921" xr:uid="{00000000-0005-0000-0000-00004D4F0000}"/>
    <cellStyle name="CIA¨ǎ_Aa¨〓n(ATMAOA¨u)" xfId="10922" xr:uid="{00000000-0005-0000-0000-00004E4F0000}"/>
    <cellStyle name="dak" xfId="10923" xr:uid="{00000000-0005-0000-0000-00004F4F0000}"/>
    <cellStyle name="dak 2" xfId="10924" xr:uid="{00000000-0005-0000-0000-0000504F0000}"/>
    <cellStyle name="dak 2 2" xfId="10925" xr:uid="{00000000-0005-0000-0000-0000514F0000}"/>
    <cellStyle name="dak 2 2 2" xfId="10926" xr:uid="{00000000-0005-0000-0000-0000524F0000}"/>
    <cellStyle name="dak 2 2 2 2" xfId="18069" xr:uid="{00000000-0005-0000-0000-0000534F0000}"/>
    <cellStyle name="dak 2 2 2 2 10" xfId="18736" xr:uid="{00000000-0005-0000-0000-0000544F0000}"/>
    <cellStyle name="dak 2 2 2 2 10 2" xfId="20249" xr:uid="{00000000-0005-0000-0000-0000554F0000}"/>
    <cellStyle name="dak 2 2 2 2 10 2 2" xfId="30291" xr:uid="{00000000-0005-0000-0000-0000564F0000}"/>
    <cellStyle name="dak 2 2 2 2 10 3" xfId="28803" xr:uid="{00000000-0005-0000-0000-0000574F0000}"/>
    <cellStyle name="dak 2 2 2 2 11" xfId="18618" xr:uid="{00000000-0005-0000-0000-0000584F0000}"/>
    <cellStyle name="dak 2 2 2 2 11 2" xfId="20131" xr:uid="{00000000-0005-0000-0000-0000594F0000}"/>
    <cellStyle name="dak 2 2 2 2 11 2 2" xfId="30173" xr:uid="{00000000-0005-0000-0000-00005A4F0000}"/>
    <cellStyle name="dak 2 2 2 2 11 3" xfId="28685" xr:uid="{00000000-0005-0000-0000-00005B4F0000}"/>
    <cellStyle name="dak 2 2 2 2 12" xfId="18686" xr:uid="{00000000-0005-0000-0000-00005C4F0000}"/>
    <cellStyle name="dak 2 2 2 2 12 2" xfId="20199" xr:uid="{00000000-0005-0000-0000-00005D4F0000}"/>
    <cellStyle name="dak 2 2 2 2 12 2 2" xfId="30241" xr:uid="{00000000-0005-0000-0000-00005E4F0000}"/>
    <cellStyle name="dak 2 2 2 2 12 3" xfId="28753" xr:uid="{00000000-0005-0000-0000-00005F4F0000}"/>
    <cellStyle name="dak 2 2 2 2 13" xfId="18707" xr:uid="{00000000-0005-0000-0000-0000604F0000}"/>
    <cellStyle name="dak 2 2 2 2 13 2" xfId="20220" xr:uid="{00000000-0005-0000-0000-0000614F0000}"/>
    <cellStyle name="dak 2 2 2 2 13 2 2" xfId="30262" xr:uid="{00000000-0005-0000-0000-0000624F0000}"/>
    <cellStyle name="dak 2 2 2 2 13 3" xfId="28774" xr:uid="{00000000-0005-0000-0000-0000634F0000}"/>
    <cellStyle name="dak 2 2 2 2 14" xfId="18745" xr:uid="{00000000-0005-0000-0000-0000644F0000}"/>
    <cellStyle name="dak 2 2 2 2 14 2" xfId="20258" xr:uid="{00000000-0005-0000-0000-0000654F0000}"/>
    <cellStyle name="dak 2 2 2 2 14 2 2" xfId="30300" xr:uid="{00000000-0005-0000-0000-0000664F0000}"/>
    <cellStyle name="dak 2 2 2 2 14 3" xfId="28812" xr:uid="{00000000-0005-0000-0000-0000674F0000}"/>
    <cellStyle name="dak 2 2 2 2 15" xfId="19485" xr:uid="{00000000-0005-0000-0000-0000684F0000}"/>
    <cellStyle name="dak 2 2 2 2 15 2" xfId="20996" xr:uid="{00000000-0005-0000-0000-0000694F0000}"/>
    <cellStyle name="dak 2 2 2 2 15 2 2" xfId="31038" xr:uid="{00000000-0005-0000-0000-00006A4F0000}"/>
    <cellStyle name="dak 2 2 2 2 15 3" xfId="29552" xr:uid="{00000000-0005-0000-0000-00006B4F0000}"/>
    <cellStyle name="dak 2 2 2 2 16" xfId="19731" xr:uid="{00000000-0005-0000-0000-00006C4F0000}"/>
    <cellStyle name="dak 2 2 2 2 16 2" xfId="21242" xr:uid="{00000000-0005-0000-0000-00006D4F0000}"/>
    <cellStyle name="dak 2 2 2 2 16 2 2" xfId="31284" xr:uid="{00000000-0005-0000-0000-00006E4F0000}"/>
    <cellStyle name="dak 2 2 2 2 16 3" xfId="29798" xr:uid="{00000000-0005-0000-0000-00006F4F0000}"/>
    <cellStyle name="dak 2 2 2 2 17" xfId="20072" xr:uid="{00000000-0005-0000-0000-0000704F0000}"/>
    <cellStyle name="dak 2 2 2 2 17 2" xfId="30114" xr:uid="{00000000-0005-0000-0000-0000714F0000}"/>
    <cellStyle name="dak 2 2 2 2 18" xfId="28403" xr:uid="{00000000-0005-0000-0000-0000724F0000}"/>
    <cellStyle name="dak 2 2 2 2 2" xfId="18573" xr:uid="{00000000-0005-0000-0000-0000734F0000}"/>
    <cellStyle name="dak 2 2 2 2 2 10" xfId="19181" xr:uid="{00000000-0005-0000-0000-0000744F0000}"/>
    <cellStyle name="dak 2 2 2 2 2 10 2" xfId="20692" xr:uid="{00000000-0005-0000-0000-0000754F0000}"/>
    <cellStyle name="dak 2 2 2 2 2 10 2 2" xfId="30734" xr:uid="{00000000-0005-0000-0000-0000764F0000}"/>
    <cellStyle name="dak 2 2 2 2 2 10 3" xfId="29248" xr:uid="{00000000-0005-0000-0000-0000774F0000}"/>
    <cellStyle name="dak 2 2 2 2 2 11" xfId="19221" xr:uid="{00000000-0005-0000-0000-0000784F0000}"/>
    <cellStyle name="dak 2 2 2 2 2 11 2" xfId="20732" xr:uid="{00000000-0005-0000-0000-0000794F0000}"/>
    <cellStyle name="dak 2 2 2 2 2 11 2 2" xfId="30774" xr:uid="{00000000-0005-0000-0000-00007A4F0000}"/>
    <cellStyle name="dak 2 2 2 2 2 11 3" xfId="29288" xr:uid="{00000000-0005-0000-0000-00007B4F0000}"/>
    <cellStyle name="dak 2 2 2 2 2 12" xfId="19261" xr:uid="{00000000-0005-0000-0000-00007C4F0000}"/>
    <cellStyle name="dak 2 2 2 2 2 12 2" xfId="20772" xr:uid="{00000000-0005-0000-0000-00007D4F0000}"/>
    <cellStyle name="dak 2 2 2 2 2 12 2 2" xfId="30814" xr:uid="{00000000-0005-0000-0000-00007E4F0000}"/>
    <cellStyle name="dak 2 2 2 2 2 12 3" xfId="29328" xr:uid="{00000000-0005-0000-0000-00007F4F0000}"/>
    <cellStyle name="dak 2 2 2 2 2 13" xfId="19505" xr:uid="{00000000-0005-0000-0000-0000804F0000}"/>
    <cellStyle name="dak 2 2 2 2 2 13 2" xfId="21016" xr:uid="{00000000-0005-0000-0000-0000814F0000}"/>
    <cellStyle name="dak 2 2 2 2 2 13 2 2" xfId="31058" xr:uid="{00000000-0005-0000-0000-0000824F0000}"/>
    <cellStyle name="dak 2 2 2 2 2 13 3" xfId="29572" xr:uid="{00000000-0005-0000-0000-0000834F0000}"/>
    <cellStyle name="dak 2 2 2 2 2 14" xfId="19751" xr:uid="{00000000-0005-0000-0000-0000844F0000}"/>
    <cellStyle name="dak 2 2 2 2 2 14 2" xfId="21262" xr:uid="{00000000-0005-0000-0000-0000854F0000}"/>
    <cellStyle name="dak 2 2 2 2 2 14 2 2" xfId="31304" xr:uid="{00000000-0005-0000-0000-0000864F0000}"/>
    <cellStyle name="dak 2 2 2 2 2 14 3" xfId="29818" xr:uid="{00000000-0005-0000-0000-0000874F0000}"/>
    <cellStyle name="dak 2 2 2 2 2 15" xfId="20092" xr:uid="{00000000-0005-0000-0000-0000884F0000}"/>
    <cellStyle name="dak 2 2 2 2 2 15 2" xfId="30134" xr:uid="{00000000-0005-0000-0000-0000894F0000}"/>
    <cellStyle name="dak 2 2 2 2 2 16" xfId="28640" xr:uid="{00000000-0005-0000-0000-00008A4F0000}"/>
    <cellStyle name="dak 2 2 2 2 2 2" xfId="18861" xr:uid="{00000000-0005-0000-0000-00008B4F0000}"/>
    <cellStyle name="dak 2 2 2 2 2 2 2" xfId="20372" xr:uid="{00000000-0005-0000-0000-00008C4F0000}"/>
    <cellStyle name="dak 2 2 2 2 2 2 2 2" xfId="30414" xr:uid="{00000000-0005-0000-0000-00008D4F0000}"/>
    <cellStyle name="dak 2 2 2 2 2 2 3" xfId="28928" xr:uid="{00000000-0005-0000-0000-00008E4F0000}"/>
    <cellStyle name="dak 2 2 2 2 2 3" xfId="18901" xr:uid="{00000000-0005-0000-0000-00008F4F0000}"/>
    <cellStyle name="dak 2 2 2 2 2 3 2" xfId="20412" xr:uid="{00000000-0005-0000-0000-0000904F0000}"/>
    <cellStyle name="dak 2 2 2 2 2 3 2 2" xfId="30454" xr:uid="{00000000-0005-0000-0000-0000914F0000}"/>
    <cellStyle name="dak 2 2 2 2 2 3 3" xfId="28968" xr:uid="{00000000-0005-0000-0000-0000924F0000}"/>
    <cellStyle name="dak 2 2 2 2 2 4" xfId="18941" xr:uid="{00000000-0005-0000-0000-0000934F0000}"/>
    <cellStyle name="dak 2 2 2 2 2 4 2" xfId="20452" xr:uid="{00000000-0005-0000-0000-0000944F0000}"/>
    <cellStyle name="dak 2 2 2 2 2 4 2 2" xfId="30494" xr:uid="{00000000-0005-0000-0000-0000954F0000}"/>
    <cellStyle name="dak 2 2 2 2 2 4 3" xfId="29008" xr:uid="{00000000-0005-0000-0000-0000964F0000}"/>
    <cellStyle name="dak 2 2 2 2 2 5" xfId="18981" xr:uid="{00000000-0005-0000-0000-0000974F0000}"/>
    <cellStyle name="dak 2 2 2 2 2 5 2" xfId="20492" xr:uid="{00000000-0005-0000-0000-0000984F0000}"/>
    <cellStyle name="dak 2 2 2 2 2 5 2 2" xfId="30534" xr:uid="{00000000-0005-0000-0000-0000994F0000}"/>
    <cellStyle name="dak 2 2 2 2 2 5 3" xfId="29048" xr:uid="{00000000-0005-0000-0000-00009A4F0000}"/>
    <cellStyle name="dak 2 2 2 2 2 6" xfId="19021" xr:uid="{00000000-0005-0000-0000-00009B4F0000}"/>
    <cellStyle name="dak 2 2 2 2 2 6 2" xfId="20532" xr:uid="{00000000-0005-0000-0000-00009C4F0000}"/>
    <cellStyle name="dak 2 2 2 2 2 6 2 2" xfId="30574" xr:uid="{00000000-0005-0000-0000-00009D4F0000}"/>
    <cellStyle name="dak 2 2 2 2 2 6 3" xfId="29088" xr:uid="{00000000-0005-0000-0000-00009E4F0000}"/>
    <cellStyle name="dak 2 2 2 2 2 7" xfId="19061" xr:uid="{00000000-0005-0000-0000-00009F4F0000}"/>
    <cellStyle name="dak 2 2 2 2 2 7 2" xfId="20572" xr:uid="{00000000-0005-0000-0000-0000A04F0000}"/>
    <cellStyle name="dak 2 2 2 2 2 7 2 2" xfId="30614" xr:uid="{00000000-0005-0000-0000-0000A14F0000}"/>
    <cellStyle name="dak 2 2 2 2 2 7 3" xfId="29128" xr:uid="{00000000-0005-0000-0000-0000A24F0000}"/>
    <cellStyle name="dak 2 2 2 2 2 8" xfId="19101" xr:uid="{00000000-0005-0000-0000-0000A34F0000}"/>
    <cellStyle name="dak 2 2 2 2 2 8 2" xfId="20612" xr:uid="{00000000-0005-0000-0000-0000A44F0000}"/>
    <cellStyle name="dak 2 2 2 2 2 8 2 2" xfId="30654" xr:uid="{00000000-0005-0000-0000-0000A54F0000}"/>
    <cellStyle name="dak 2 2 2 2 2 8 3" xfId="29168" xr:uid="{00000000-0005-0000-0000-0000A64F0000}"/>
    <cellStyle name="dak 2 2 2 2 2 9" xfId="19141" xr:uid="{00000000-0005-0000-0000-0000A74F0000}"/>
    <cellStyle name="dak 2 2 2 2 2 9 2" xfId="20652" xr:uid="{00000000-0005-0000-0000-0000A84F0000}"/>
    <cellStyle name="dak 2 2 2 2 2 9 2 2" xfId="30694" xr:uid="{00000000-0005-0000-0000-0000A94F0000}"/>
    <cellStyle name="dak 2 2 2 2 2 9 3" xfId="29208" xr:uid="{00000000-0005-0000-0000-0000AA4F0000}"/>
    <cellStyle name="dak 2 2 2 2 3" xfId="18599" xr:uid="{00000000-0005-0000-0000-0000AB4F0000}"/>
    <cellStyle name="dak 2 2 2 2 3 10" xfId="19201" xr:uid="{00000000-0005-0000-0000-0000AC4F0000}"/>
    <cellStyle name="dak 2 2 2 2 3 10 2" xfId="20712" xr:uid="{00000000-0005-0000-0000-0000AD4F0000}"/>
    <cellStyle name="dak 2 2 2 2 3 10 2 2" xfId="30754" xr:uid="{00000000-0005-0000-0000-0000AE4F0000}"/>
    <cellStyle name="dak 2 2 2 2 3 10 3" xfId="29268" xr:uid="{00000000-0005-0000-0000-0000AF4F0000}"/>
    <cellStyle name="dak 2 2 2 2 3 11" xfId="19241" xr:uid="{00000000-0005-0000-0000-0000B04F0000}"/>
    <cellStyle name="dak 2 2 2 2 3 11 2" xfId="20752" xr:uid="{00000000-0005-0000-0000-0000B14F0000}"/>
    <cellStyle name="dak 2 2 2 2 3 11 2 2" xfId="30794" xr:uid="{00000000-0005-0000-0000-0000B24F0000}"/>
    <cellStyle name="dak 2 2 2 2 3 11 3" xfId="29308" xr:uid="{00000000-0005-0000-0000-0000B34F0000}"/>
    <cellStyle name="dak 2 2 2 2 3 12" xfId="19281" xr:uid="{00000000-0005-0000-0000-0000B44F0000}"/>
    <cellStyle name="dak 2 2 2 2 3 12 2" xfId="20792" xr:uid="{00000000-0005-0000-0000-0000B54F0000}"/>
    <cellStyle name="dak 2 2 2 2 3 12 2 2" xfId="30834" xr:uid="{00000000-0005-0000-0000-0000B64F0000}"/>
    <cellStyle name="dak 2 2 2 2 3 12 3" xfId="29348" xr:uid="{00000000-0005-0000-0000-0000B74F0000}"/>
    <cellStyle name="dak 2 2 2 2 3 13" xfId="19525" xr:uid="{00000000-0005-0000-0000-0000B84F0000}"/>
    <cellStyle name="dak 2 2 2 2 3 13 2" xfId="21036" xr:uid="{00000000-0005-0000-0000-0000B94F0000}"/>
    <cellStyle name="dak 2 2 2 2 3 13 2 2" xfId="31078" xr:uid="{00000000-0005-0000-0000-0000BA4F0000}"/>
    <cellStyle name="dak 2 2 2 2 3 13 3" xfId="29592" xr:uid="{00000000-0005-0000-0000-0000BB4F0000}"/>
    <cellStyle name="dak 2 2 2 2 3 14" xfId="19771" xr:uid="{00000000-0005-0000-0000-0000BC4F0000}"/>
    <cellStyle name="dak 2 2 2 2 3 14 2" xfId="21282" xr:uid="{00000000-0005-0000-0000-0000BD4F0000}"/>
    <cellStyle name="dak 2 2 2 2 3 14 2 2" xfId="31324" xr:uid="{00000000-0005-0000-0000-0000BE4F0000}"/>
    <cellStyle name="dak 2 2 2 2 3 14 3" xfId="29838" xr:uid="{00000000-0005-0000-0000-0000BF4F0000}"/>
    <cellStyle name="dak 2 2 2 2 3 15" xfId="20112" xr:uid="{00000000-0005-0000-0000-0000C04F0000}"/>
    <cellStyle name="dak 2 2 2 2 3 15 2" xfId="30154" xr:uid="{00000000-0005-0000-0000-0000C14F0000}"/>
    <cellStyle name="dak 2 2 2 2 3 16" xfId="28666" xr:uid="{00000000-0005-0000-0000-0000C24F0000}"/>
    <cellStyle name="dak 2 2 2 2 3 2" xfId="18881" xr:uid="{00000000-0005-0000-0000-0000C34F0000}"/>
    <cellStyle name="dak 2 2 2 2 3 2 2" xfId="20392" xr:uid="{00000000-0005-0000-0000-0000C44F0000}"/>
    <cellStyle name="dak 2 2 2 2 3 2 2 2" xfId="30434" xr:uid="{00000000-0005-0000-0000-0000C54F0000}"/>
    <cellStyle name="dak 2 2 2 2 3 2 3" xfId="28948" xr:uid="{00000000-0005-0000-0000-0000C64F0000}"/>
    <cellStyle name="dak 2 2 2 2 3 3" xfId="18921" xr:uid="{00000000-0005-0000-0000-0000C74F0000}"/>
    <cellStyle name="dak 2 2 2 2 3 3 2" xfId="20432" xr:uid="{00000000-0005-0000-0000-0000C84F0000}"/>
    <cellStyle name="dak 2 2 2 2 3 3 2 2" xfId="30474" xr:uid="{00000000-0005-0000-0000-0000C94F0000}"/>
    <cellStyle name="dak 2 2 2 2 3 3 3" xfId="28988" xr:uid="{00000000-0005-0000-0000-0000CA4F0000}"/>
    <cellStyle name="dak 2 2 2 2 3 4" xfId="18961" xr:uid="{00000000-0005-0000-0000-0000CB4F0000}"/>
    <cellStyle name="dak 2 2 2 2 3 4 2" xfId="20472" xr:uid="{00000000-0005-0000-0000-0000CC4F0000}"/>
    <cellStyle name="dak 2 2 2 2 3 4 2 2" xfId="30514" xr:uid="{00000000-0005-0000-0000-0000CD4F0000}"/>
    <cellStyle name="dak 2 2 2 2 3 4 3" xfId="29028" xr:uid="{00000000-0005-0000-0000-0000CE4F0000}"/>
    <cellStyle name="dak 2 2 2 2 3 5" xfId="19001" xr:uid="{00000000-0005-0000-0000-0000CF4F0000}"/>
    <cellStyle name="dak 2 2 2 2 3 5 2" xfId="20512" xr:uid="{00000000-0005-0000-0000-0000D04F0000}"/>
    <cellStyle name="dak 2 2 2 2 3 5 2 2" xfId="30554" xr:uid="{00000000-0005-0000-0000-0000D14F0000}"/>
    <cellStyle name="dak 2 2 2 2 3 5 3" xfId="29068" xr:uid="{00000000-0005-0000-0000-0000D24F0000}"/>
    <cellStyle name="dak 2 2 2 2 3 6" xfId="19041" xr:uid="{00000000-0005-0000-0000-0000D34F0000}"/>
    <cellStyle name="dak 2 2 2 2 3 6 2" xfId="20552" xr:uid="{00000000-0005-0000-0000-0000D44F0000}"/>
    <cellStyle name="dak 2 2 2 2 3 6 2 2" xfId="30594" xr:uid="{00000000-0005-0000-0000-0000D54F0000}"/>
    <cellStyle name="dak 2 2 2 2 3 6 3" xfId="29108" xr:uid="{00000000-0005-0000-0000-0000D64F0000}"/>
    <cellStyle name="dak 2 2 2 2 3 7" xfId="19081" xr:uid="{00000000-0005-0000-0000-0000D74F0000}"/>
    <cellStyle name="dak 2 2 2 2 3 7 2" xfId="20592" xr:uid="{00000000-0005-0000-0000-0000D84F0000}"/>
    <cellStyle name="dak 2 2 2 2 3 7 2 2" xfId="30634" xr:uid="{00000000-0005-0000-0000-0000D94F0000}"/>
    <cellStyle name="dak 2 2 2 2 3 7 3" xfId="29148" xr:uid="{00000000-0005-0000-0000-0000DA4F0000}"/>
    <cellStyle name="dak 2 2 2 2 3 8" xfId="19121" xr:uid="{00000000-0005-0000-0000-0000DB4F0000}"/>
    <cellStyle name="dak 2 2 2 2 3 8 2" xfId="20632" xr:uid="{00000000-0005-0000-0000-0000DC4F0000}"/>
    <cellStyle name="dak 2 2 2 2 3 8 2 2" xfId="30674" xr:uid="{00000000-0005-0000-0000-0000DD4F0000}"/>
    <cellStyle name="dak 2 2 2 2 3 8 3" xfId="29188" xr:uid="{00000000-0005-0000-0000-0000DE4F0000}"/>
    <cellStyle name="dak 2 2 2 2 3 9" xfId="19161" xr:uid="{00000000-0005-0000-0000-0000DF4F0000}"/>
    <cellStyle name="dak 2 2 2 2 3 9 2" xfId="20672" xr:uid="{00000000-0005-0000-0000-0000E04F0000}"/>
    <cellStyle name="dak 2 2 2 2 3 9 2 2" xfId="30714" xr:uid="{00000000-0005-0000-0000-0000E14F0000}"/>
    <cellStyle name="dak 2 2 2 2 3 9 3" xfId="29228" xr:uid="{00000000-0005-0000-0000-0000E24F0000}"/>
    <cellStyle name="dak 2 2 2 2 4" xfId="18840" xr:uid="{00000000-0005-0000-0000-0000E34F0000}"/>
    <cellStyle name="dak 2 2 2 2 4 2" xfId="20351" xr:uid="{00000000-0005-0000-0000-0000E44F0000}"/>
    <cellStyle name="dak 2 2 2 2 4 2 2" xfId="30393" xr:uid="{00000000-0005-0000-0000-0000E54F0000}"/>
    <cellStyle name="dak 2 2 2 2 4 3" xfId="28907" xr:uid="{00000000-0005-0000-0000-0000E64F0000}"/>
    <cellStyle name="dak 2 2 2 2 5" xfId="18792" xr:uid="{00000000-0005-0000-0000-0000E74F0000}"/>
    <cellStyle name="dak 2 2 2 2 5 2" xfId="20304" xr:uid="{00000000-0005-0000-0000-0000E84F0000}"/>
    <cellStyle name="dak 2 2 2 2 5 2 2" xfId="30346" xr:uid="{00000000-0005-0000-0000-0000E94F0000}"/>
    <cellStyle name="dak 2 2 2 2 5 3" xfId="28859" xr:uid="{00000000-0005-0000-0000-0000EA4F0000}"/>
    <cellStyle name="dak 2 2 2 2 6" xfId="18815" xr:uid="{00000000-0005-0000-0000-0000EB4F0000}"/>
    <cellStyle name="dak 2 2 2 2 6 2" xfId="20327" xr:uid="{00000000-0005-0000-0000-0000EC4F0000}"/>
    <cellStyle name="dak 2 2 2 2 6 2 2" xfId="30369" xr:uid="{00000000-0005-0000-0000-0000ED4F0000}"/>
    <cellStyle name="dak 2 2 2 2 6 3" xfId="28882" xr:uid="{00000000-0005-0000-0000-0000EE4F0000}"/>
    <cellStyle name="dak 2 2 2 2 7" xfId="18824" xr:uid="{00000000-0005-0000-0000-0000EF4F0000}"/>
    <cellStyle name="dak 2 2 2 2 7 2" xfId="20336" xr:uid="{00000000-0005-0000-0000-0000F04F0000}"/>
    <cellStyle name="dak 2 2 2 2 7 2 2" xfId="30378" xr:uid="{00000000-0005-0000-0000-0000F14F0000}"/>
    <cellStyle name="dak 2 2 2 2 7 3" xfId="28891" xr:uid="{00000000-0005-0000-0000-0000F24F0000}"/>
    <cellStyle name="dak 2 2 2 2 8" xfId="18798" xr:uid="{00000000-0005-0000-0000-0000F34F0000}"/>
    <cellStyle name="dak 2 2 2 2 8 2" xfId="20310" xr:uid="{00000000-0005-0000-0000-0000F44F0000}"/>
    <cellStyle name="dak 2 2 2 2 8 2 2" xfId="30352" xr:uid="{00000000-0005-0000-0000-0000F54F0000}"/>
    <cellStyle name="dak 2 2 2 2 8 3" xfId="28865" xr:uid="{00000000-0005-0000-0000-0000F64F0000}"/>
    <cellStyle name="dak 2 2 2 2 9" xfId="18682" xr:uid="{00000000-0005-0000-0000-0000F74F0000}"/>
    <cellStyle name="dak 2 2 2 2 9 2" xfId="20195" xr:uid="{00000000-0005-0000-0000-0000F84F0000}"/>
    <cellStyle name="dak 2 2 2 2 9 2 2" xfId="30237" xr:uid="{00000000-0005-0000-0000-0000F94F0000}"/>
    <cellStyle name="dak 2 2 2 2 9 3" xfId="28749" xr:uid="{00000000-0005-0000-0000-0000FA4F0000}"/>
    <cellStyle name="dak 2 2 2 3" xfId="24457" xr:uid="{00000000-0005-0000-0000-0000FB4F0000}"/>
    <cellStyle name="dak 2 2 2 4" xfId="24173" xr:uid="{00000000-0005-0000-0000-0000FC4F0000}"/>
    <cellStyle name="dak 2 2 2 5" xfId="24317" xr:uid="{00000000-0005-0000-0000-0000FD4F0000}"/>
    <cellStyle name="dak 2 2 3" xfId="18068" xr:uid="{00000000-0005-0000-0000-0000FE4F0000}"/>
    <cellStyle name="dak 2 2 3 10" xfId="18671" xr:uid="{00000000-0005-0000-0000-0000FF4F0000}"/>
    <cellStyle name="dak 2 2 3 10 2" xfId="20184" xr:uid="{00000000-0005-0000-0000-000000500000}"/>
    <cellStyle name="dak 2 2 3 10 2 2" xfId="30226" xr:uid="{00000000-0005-0000-0000-000001500000}"/>
    <cellStyle name="dak 2 2 3 10 3" xfId="28738" xr:uid="{00000000-0005-0000-0000-000002500000}"/>
    <cellStyle name="dak 2 2 3 11" xfId="18744" xr:uid="{00000000-0005-0000-0000-000003500000}"/>
    <cellStyle name="dak 2 2 3 11 2" xfId="20257" xr:uid="{00000000-0005-0000-0000-000004500000}"/>
    <cellStyle name="dak 2 2 3 11 2 2" xfId="30299" xr:uid="{00000000-0005-0000-0000-000005500000}"/>
    <cellStyle name="dak 2 2 3 11 3" xfId="28811" xr:uid="{00000000-0005-0000-0000-000006500000}"/>
    <cellStyle name="dak 2 2 3 12" xfId="18807" xr:uid="{00000000-0005-0000-0000-000007500000}"/>
    <cellStyle name="dak 2 2 3 12 2" xfId="20319" xr:uid="{00000000-0005-0000-0000-000008500000}"/>
    <cellStyle name="dak 2 2 3 12 2 2" xfId="30361" xr:uid="{00000000-0005-0000-0000-000009500000}"/>
    <cellStyle name="dak 2 2 3 12 3" xfId="28874" xr:uid="{00000000-0005-0000-0000-00000A500000}"/>
    <cellStyle name="dak 2 2 3 13" xfId="18721" xr:uid="{00000000-0005-0000-0000-00000B500000}"/>
    <cellStyle name="dak 2 2 3 13 2" xfId="20234" xr:uid="{00000000-0005-0000-0000-00000C500000}"/>
    <cellStyle name="dak 2 2 3 13 2 2" xfId="30276" xr:uid="{00000000-0005-0000-0000-00000D500000}"/>
    <cellStyle name="dak 2 2 3 13 3" xfId="28788" xr:uid="{00000000-0005-0000-0000-00000E500000}"/>
    <cellStyle name="dak 2 2 3 14" xfId="18641" xr:uid="{00000000-0005-0000-0000-00000F500000}"/>
    <cellStyle name="dak 2 2 3 14 2" xfId="20154" xr:uid="{00000000-0005-0000-0000-000010500000}"/>
    <cellStyle name="dak 2 2 3 14 2 2" xfId="30196" xr:uid="{00000000-0005-0000-0000-000011500000}"/>
    <cellStyle name="dak 2 2 3 14 3" xfId="28708" xr:uid="{00000000-0005-0000-0000-000012500000}"/>
    <cellStyle name="dak 2 2 3 15" xfId="19484" xr:uid="{00000000-0005-0000-0000-000013500000}"/>
    <cellStyle name="dak 2 2 3 15 2" xfId="20995" xr:uid="{00000000-0005-0000-0000-000014500000}"/>
    <cellStyle name="dak 2 2 3 15 2 2" xfId="31037" xr:uid="{00000000-0005-0000-0000-000015500000}"/>
    <cellStyle name="dak 2 2 3 15 3" xfId="29551" xr:uid="{00000000-0005-0000-0000-000016500000}"/>
    <cellStyle name="dak 2 2 3 16" xfId="19730" xr:uid="{00000000-0005-0000-0000-000017500000}"/>
    <cellStyle name="dak 2 2 3 16 2" xfId="21241" xr:uid="{00000000-0005-0000-0000-000018500000}"/>
    <cellStyle name="dak 2 2 3 16 2 2" xfId="31283" xr:uid="{00000000-0005-0000-0000-000019500000}"/>
    <cellStyle name="dak 2 2 3 16 3" xfId="29797" xr:uid="{00000000-0005-0000-0000-00001A500000}"/>
    <cellStyle name="dak 2 2 3 17" xfId="20071" xr:uid="{00000000-0005-0000-0000-00001B500000}"/>
    <cellStyle name="dak 2 2 3 17 2" xfId="30113" xr:uid="{00000000-0005-0000-0000-00001C500000}"/>
    <cellStyle name="dak 2 2 3 18" xfId="28402" xr:uid="{00000000-0005-0000-0000-00001D500000}"/>
    <cellStyle name="dak 2 2 3 2" xfId="18572" xr:uid="{00000000-0005-0000-0000-00001E500000}"/>
    <cellStyle name="dak 2 2 3 2 10" xfId="19180" xr:uid="{00000000-0005-0000-0000-00001F500000}"/>
    <cellStyle name="dak 2 2 3 2 10 2" xfId="20691" xr:uid="{00000000-0005-0000-0000-000020500000}"/>
    <cellStyle name="dak 2 2 3 2 10 2 2" xfId="30733" xr:uid="{00000000-0005-0000-0000-000021500000}"/>
    <cellStyle name="dak 2 2 3 2 10 3" xfId="29247" xr:uid="{00000000-0005-0000-0000-000022500000}"/>
    <cellStyle name="dak 2 2 3 2 11" xfId="19220" xr:uid="{00000000-0005-0000-0000-000023500000}"/>
    <cellStyle name="dak 2 2 3 2 11 2" xfId="20731" xr:uid="{00000000-0005-0000-0000-000024500000}"/>
    <cellStyle name="dak 2 2 3 2 11 2 2" xfId="30773" xr:uid="{00000000-0005-0000-0000-000025500000}"/>
    <cellStyle name="dak 2 2 3 2 11 3" xfId="29287" xr:uid="{00000000-0005-0000-0000-000026500000}"/>
    <cellStyle name="dak 2 2 3 2 12" xfId="19260" xr:uid="{00000000-0005-0000-0000-000027500000}"/>
    <cellStyle name="dak 2 2 3 2 12 2" xfId="20771" xr:uid="{00000000-0005-0000-0000-000028500000}"/>
    <cellStyle name="dak 2 2 3 2 12 2 2" xfId="30813" xr:uid="{00000000-0005-0000-0000-000029500000}"/>
    <cellStyle name="dak 2 2 3 2 12 3" xfId="29327" xr:uid="{00000000-0005-0000-0000-00002A500000}"/>
    <cellStyle name="dak 2 2 3 2 13" xfId="19504" xr:uid="{00000000-0005-0000-0000-00002B500000}"/>
    <cellStyle name="dak 2 2 3 2 13 2" xfId="21015" xr:uid="{00000000-0005-0000-0000-00002C500000}"/>
    <cellStyle name="dak 2 2 3 2 13 2 2" xfId="31057" xr:uid="{00000000-0005-0000-0000-00002D500000}"/>
    <cellStyle name="dak 2 2 3 2 13 3" xfId="29571" xr:uid="{00000000-0005-0000-0000-00002E500000}"/>
    <cellStyle name="dak 2 2 3 2 14" xfId="19750" xr:uid="{00000000-0005-0000-0000-00002F500000}"/>
    <cellStyle name="dak 2 2 3 2 14 2" xfId="21261" xr:uid="{00000000-0005-0000-0000-000030500000}"/>
    <cellStyle name="dak 2 2 3 2 14 2 2" xfId="31303" xr:uid="{00000000-0005-0000-0000-000031500000}"/>
    <cellStyle name="dak 2 2 3 2 14 3" xfId="29817" xr:uid="{00000000-0005-0000-0000-000032500000}"/>
    <cellStyle name="dak 2 2 3 2 15" xfId="20091" xr:uid="{00000000-0005-0000-0000-000033500000}"/>
    <cellStyle name="dak 2 2 3 2 15 2" xfId="30133" xr:uid="{00000000-0005-0000-0000-000034500000}"/>
    <cellStyle name="dak 2 2 3 2 16" xfId="28639" xr:uid="{00000000-0005-0000-0000-000035500000}"/>
    <cellStyle name="dak 2 2 3 2 2" xfId="18860" xr:uid="{00000000-0005-0000-0000-000036500000}"/>
    <cellStyle name="dak 2 2 3 2 2 2" xfId="20371" xr:uid="{00000000-0005-0000-0000-000037500000}"/>
    <cellStyle name="dak 2 2 3 2 2 2 2" xfId="30413" xr:uid="{00000000-0005-0000-0000-000038500000}"/>
    <cellStyle name="dak 2 2 3 2 2 3" xfId="28927" xr:uid="{00000000-0005-0000-0000-000039500000}"/>
    <cellStyle name="dak 2 2 3 2 3" xfId="18900" xr:uid="{00000000-0005-0000-0000-00003A500000}"/>
    <cellStyle name="dak 2 2 3 2 3 2" xfId="20411" xr:uid="{00000000-0005-0000-0000-00003B500000}"/>
    <cellStyle name="dak 2 2 3 2 3 2 2" xfId="30453" xr:uid="{00000000-0005-0000-0000-00003C500000}"/>
    <cellStyle name="dak 2 2 3 2 3 3" xfId="28967" xr:uid="{00000000-0005-0000-0000-00003D500000}"/>
    <cellStyle name="dak 2 2 3 2 4" xfId="18940" xr:uid="{00000000-0005-0000-0000-00003E500000}"/>
    <cellStyle name="dak 2 2 3 2 4 2" xfId="20451" xr:uid="{00000000-0005-0000-0000-00003F500000}"/>
    <cellStyle name="dak 2 2 3 2 4 2 2" xfId="30493" xr:uid="{00000000-0005-0000-0000-000040500000}"/>
    <cellStyle name="dak 2 2 3 2 4 3" xfId="29007" xr:uid="{00000000-0005-0000-0000-000041500000}"/>
    <cellStyle name="dak 2 2 3 2 5" xfId="18980" xr:uid="{00000000-0005-0000-0000-000042500000}"/>
    <cellStyle name="dak 2 2 3 2 5 2" xfId="20491" xr:uid="{00000000-0005-0000-0000-000043500000}"/>
    <cellStyle name="dak 2 2 3 2 5 2 2" xfId="30533" xr:uid="{00000000-0005-0000-0000-000044500000}"/>
    <cellStyle name="dak 2 2 3 2 5 3" xfId="29047" xr:uid="{00000000-0005-0000-0000-000045500000}"/>
    <cellStyle name="dak 2 2 3 2 6" xfId="19020" xr:uid="{00000000-0005-0000-0000-000046500000}"/>
    <cellStyle name="dak 2 2 3 2 6 2" xfId="20531" xr:uid="{00000000-0005-0000-0000-000047500000}"/>
    <cellStyle name="dak 2 2 3 2 6 2 2" xfId="30573" xr:uid="{00000000-0005-0000-0000-000048500000}"/>
    <cellStyle name="dak 2 2 3 2 6 3" xfId="29087" xr:uid="{00000000-0005-0000-0000-000049500000}"/>
    <cellStyle name="dak 2 2 3 2 7" xfId="19060" xr:uid="{00000000-0005-0000-0000-00004A500000}"/>
    <cellStyle name="dak 2 2 3 2 7 2" xfId="20571" xr:uid="{00000000-0005-0000-0000-00004B500000}"/>
    <cellStyle name="dak 2 2 3 2 7 2 2" xfId="30613" xr:uid="{00000000-0005-0000-0000-00004C500000}"/>
    <cellStyle name="dak 2 2 3 2 7 3" xfId="29127" xr:uid="{00000000-0005-0000-0000-00004D500000}"/>
    <cellStyle name="dak 2 2 3 2 8" xfId="19100" xr:uid="{00000000-0005-0000-0000-00004E500000}"/>
    <cellStyle name="dak 2 2 3 2 8 2" xfId="20611" xr:uid="{00000000-0005-0000-0000-00004F500000}"/>
    <cellStyle name="dak 2 2 3 2 8 2 2" xfId="30653" xr:uid="{00000000-0005-0000-0000-000050500000}"/>
    <cellStyle name="dak 2 2 3 2 8 3" xfId="29167" xr:uid="{00000000-0005-0000-0000-000051500000}"/>
    <cellStyle name="dak 2 2 3 2 9" xfId="19140" xr:uid="{00000000-0005-0000-0000-000052500000}"/>
    <cellStyle name="dak 2 2 3 2 9 2" xfId="20651" xr:uid="{00000000-0005-0000-0000-000053500000}"/>
    <cellStyle name="dak 2 2 3 2 9 2 2" xfId="30693" xr:uid="{00000000-0005-0000-0000-000054500000}"/>
    <cellStyle name="dak 2 2 3 2 9 3" xfId="29207" xr:uid="{00000000-0005-0000-0000-000055500000}"/>
    <cellStyle name="dak 2 2 3 3" xfId="18598" xr:uid="{00000000-0005-0000-0000-000056500000}"/>
    <cellStyle name="dak 2 2 3 3 10" xfId="19200" xr:uid="{00000000-0005-0000-0000-000057500000}"/>
    <cellStyle name="dak 2 2 3 3 10 2" xfId="20711" xr:uid="{00000000-0005-0000-0000-000058500000}"/>
    <cellStyle name="dak 2 2 3 3 10 2 2" xfId="30753" xr:uid="{00000000-0005-0000-0000-000059500000}"/>
    <cellStyle name="dak 2 2 3 3 10 3" xfId="29267" xr:uid="{00000000-0005-0000-0000-00005A500000}"/>
    <cellStyle name="dak 2 2 3 3 11" xfId="19240" xr:uid="{00000000-0005-0000-0000-00005B500000}"/>
    <cellStyle name="dak 2 2 3 3 11 2" xfId="20751" xr:uid="{00000000-0005-0000-0000-00005C500000}"/>
    <cellStyle name="dak 2 2 3 3 11 2 2" xfId="30793" xr:uid="{00000000-0005-0000-0000-00005D500000}"/>
    <cellStyle name="dak 2 2 3 3 11 3" xfId="29307" xr:uid="{00000000-0005-0000-0000-00005E500000}"/>
    <cellStyle name="dak 2 2 3 3 12" xfId="19280" xr:uid="{00000000-0005-0000-0000-00005F500000}"/>
    <cellStyle name="dak 2 2 3 3 12 2" xfId="20791" xr:uid="{00000000-0005-0000-0000-000060500000}"/>
    <cellStyle name="dak 2 2 3 3 12 2 2" xfId="30833" xr:uid="{00000000-0005-0000-0000-000061500000}"/>
    <cellStyle name="dak 2 2 3 3 12 3" xfId="29347" xr:uid="{00000000-0005-0000-0000-000062500000}"/>
    <cellStyle name="dak 2 2 3 3 13" xfId="19524" xr:uid="{00000000-0005-0000-0000-000063500000}"/>
    <cellStyle name="dak 2 2 3 3 13 2" xfId="21035" xr:uid="{00000000-0005-0000-0000-000064500000}"/>
    <cellStyle name="dak 2 2 3 3 13 2 2" xfId="31077" xr:uid="{00000000-0005-0000-0000-000065500000}"/>
    <cellStyle name="dak 2 2 3 3 13 3" xfId="29591" xr:uid="{00000000-0005-0000-0000-000066500000}"/>
    <cellStyle name="dak 2 2 3 3 14" xfId="19770" xr:uid="{00000000-0005-0000-0000-000067500000}"/>
    <cellStyle name="dak 2 2 3 3 14 2" xfId="21281" xr:uid="{00000000-0005-0000-0000-000068500000}"/>
    <cellStyle name="dak 2 2 3 3 14 2 2" xfId="31323" xr:uid="{00000000-0005-0000-0000-000069500000}"/>
    <cellStyle name="dak 2 2 3 3 14 3" xfId="29837" xr:uid="{00000000-0005-0000-0000-00006A500000}"/>
    <cellStyle name="dak 2 2 3 3 15" xfId="20111" xr:uid="{00000000-0005-0000-0000-00006B500000}"/>
    <cellStyle name="dak 2 2 3 3 15 2" xfId="30153" xr:uid="{00000000-0005-0000-0000-00006C500000}"/>
    <cellStyle name="dak 2 2 3 3 16" xfId="28665" xr:uid="{00000000-0005-0000-0000-00006D500000}"/>
    <cellStyle name="dak 2 2 3 3 2" xfId="18880" xr:uid="{00000000-0005-0000-0000-00006E500000}"/>
    <cellStyle name="dak 2 2 3 3 2 2" xfId="20391" xr:uid="{00000000-0005-0000-0000-00006F500000}"/>
    <cellStyle name="dak 2 2 3 3 2 2 2" xfId="30433" xr:uid="{00000000-0005-0000-0000-000070500000}"/>
    <cellStyle name="dak 2 2 3 3 2 3" xfId="28947" xr:uid="{00000000-0005-0000-0000-000071500000}"/>
    <cellStyle name="dak 2 2 3 3 3" xfId="18920" xr:uid="{00000000-0005-0000-0000-000072500000}"/>
    <cellStyle name="dak 2 2 3 3 3 2" xfId="20431" xr:uid="{00000000-0005-0000-0000-000073500000}"/>
    <cellStyle name="dak 2 2 3 3 3 2 2" xfId="30473" xr:uid="{00000000-0005-0000-0000-000074500000}"/>
    <cellStyle name="dak 2 2 3 3 3 3" xfId="28987" xr:uid="{00000000-0005-0000-0000-000075500000}"/>
    <cellStyle name="dak 2 2 3 3 4" xfId="18960" xr:uid="{00000000-0005-0000-0000-000076500000}"/>
    <cellStyle name="dak 2 2 3 3 4 2" xfId="20471" xr:uid="{00000000-0005-0000-0000-000077500000}"/>
    <cellStyle name="dak 2 2 3 3 4 2 2" xfId="30513" xr:uid="{00000000-0005-0000-0000-000078500000}"/>
    <cellStyle name="dak 2 2 3 3 4 3" xfId="29027" xr:uid="{00000000-0005-0000-0000-000079500000}"/>
    <cellStyle name="dak 2 2 3 3 5" xfId="19000" xr:uid="{00000000-0005-0000-0000-00007A500000}"/>
    <cellStyle name="dak 2 2 3 3 5 2" xfId="20511" xr:uid="{00000000-0005-0000-0000-00007B500000}"/>
    <cellStyle name="dak 2 2 3 3 5 2 2" xfId="30553" xr:uid="{00000000-0005-0000-0000-00007C500000}"/>
    <cellStyle name="dak 2 2 3 3 5 3" xfId="29067" xr:uid="{00000000-0005-0000-0000-00007D500000}"/>
    <cellStyle name="dak 2 2 3 3 6" xfId="19040" xr:uid="{00000000-0005-0000-0000-00007E500000}"/>
    <cellStyle name="dak 2 2 3 3 6 2" xfId="20551" xr:uid="{00000000-0005-0000-0000-00007F500000}"/>
    <cellStyle name="dak 2 2 3 3 6 2 2" xfId="30593" xr:uid="{00000000-0005-0000-0000-000080500000}"/>
    <cellStyle name="dak 2 2 3 3 6 3" xfId="29107" xr:uid="{00000000-0005-0000-0000-000081500000}"/>
    <cellStyle name="dak 2 2 3 3 7" xfId="19080" xr:uid="{00000000-0005-0000-0000-000082500000}"/>
    <cellStyle name="dak 2 2 3 3 7 2" xfId="20591" xr:uid="{00000000-0005-0000-0000-000083500000}"/>
    <cellStyle name="dak 2 2 3 3 7 2 2" xfId="30633" xr:uid="{00000000-0005-0000-0000-000084500000}"/>
    <cellStyle name="dak 2 2 3 3 7 3" xfId="29147" xr:uid="{00000000-0005-0000-0000-000085500000}"/>
    <cellStyle name="dak 2 2 3 3 8" xfId="19120" xr:uid="{00000000-0005-0000-0000-000086500000}"/>
    <cellStyle name="dak 2 2 3 3 8 2" xfId="20631" xr:uid="{00000000-0005-0000-0000-000087500000}"/>
    <cellStyle name="dak 2 2 3 3 8 2 2" xfId="30673" xr:uid="{00000000-0005-0000-0000-000088500000}"/>
    <cellStyle name="dak 2 2 3 3 8 3" xfId="29187" xr:uid="{00000000-0005-0000-0000-000089500000}"/>
    <cellStyle name="dak 2 2 3 3 9" xfId="19160" xr:uid="{00000000-0005-0000-0000-00008A500000}"/>
    <cellStyle name="dak 2 2 3 3 9 2" xfId="20671" xr:uid="{00000000-0005-0000-0000-00008B500000}"/>
    <cellStyle name="dak 2 2 3 3 9 2 2" xfId="30713" xr:uid="{00000000-0005-0000-0000-00008C500000}"/>
    <cellStyle name="dak 2 2 3 3 9 3" xfId="29227" xr:uid="{00000000-0005-0000-0000-00008D500000}"/>
    <cellStyle name="dak 2 2 3 4" xfId="18839" xr:uid="{00000000-0005-0000-0000-00008E500000}"/>
    <cellStyle name="dak 2 2 3 4 2" xfId="20350" xr:uid="{00000000-0005-0000-0000-00008F500000}"/>
    <cellStyle name="dak 2 2 3 4 2 2" xfId="30392" xr:uid="{00000000-0005-0000-0000-000090500000}"/>
    <cellStyle name="dak 2 2 3 4 3" xfId="28906" xr:uid="{00000000-0005-0000-0000-000091500000}"/>
    <cellStyle name="dak 2 2 3 5" xfId="18627" xr:uid="{00000000-0005-0000-0000-000092500000}"/>
    <cellStyle name="dak 2 2 3 5 2" xfId="20140" xr:uid="{00000000-0005-0000-0000-000093500000}"/>
    <cellStyle name="dak 2 2 3 5 2 2" xfId="30182" xr:uid="{00000000-0005-0000-0000-000094500000}"/>
    <cellStyle name="dak 2 2 3 5 3" xfId="28694" xr:uid="{00000000-0005-0000-0000-000095500000}"/>
    <cellStyle name="dak 2 2 3 6" xfId="18772" xr:uid="{00000000-0005-0000-0000-000096500000}"/>
    <cellStyle name="dak 2 2 3 6 2" xfId="20284" xr:uid="{00000000-0005-0000-0000-000097500000}"/>
    <cellStyle name="dak 2 2 3 6 2 2" xfId="30326" xr:uid="{00000000-0005-0000-0000-000098500000}"/>
    <cellStyle name="dak 2 2 3 6 3" xfId="28839" xr:uid="{00000000-0005-0000-0000-000099500000}"/>
    <cellStyle name="dak 2 2 3 7" xfId="18757" xr:uid="{00000000-0005-0000-0000-00009A500000}"/>
    <cellStyle name="dak 2 2 3 7 2" xfId="20270" xr:uid="{00000000-0005-0000-0000-00009B500000}"/>
    <cellStyle name="dak 2 2 3 7 2 2" xfId="30312" xr:uid="{00000000-0005-0000-0000-00009C500000}"/>
    <cellStyle name="dak 2 2 3 7 3" xfId="28824" xr:uid="{00000000-0005-0000-0000-00009D500000}"/>
    <cellStyle name="dak 2 2 3 8" xfId="18811" xr:uid="{00000000-0005-0000-0000-00009E500000}"/>
    <cellStyle name="dak 2 2 3 8 2" xfId="20323" xr:uid="{00000000-0005-0000-0000-00009F500000}"/>
    <cellStyle name="dak 2 2 3 8 2 2" xfId="30365" xr:uid="{00000000-0005-0000-0000-0000A0500000}"/>
    <cellStyle name="dak 2 2 3 8 3" xfId="28878" xr:uid="{00000000-0005-0000-0000-0000A1500000}"/>
    <cellStyle name="dak 2 2 3 9" xfId="18642" xr:uid="{00000000-0005-0000-0000-0000A2500000}"/>
    <cellStyle name="dak 2 2 3 9 2" xfId="20155" xr:uid="{00000000-0005-0000-0000-0000A3500000}"/>
    <cellStyle name="dak 2 2 3 9 2 2" xfId="30197" xr:uid="{00000000-0005-0000-0000-0000A4500000}"/>
    <cellStyle name="dak 2 2 3 9 3" xfId="28709" xr:uid="{00000000-0005-0000-0000-0000A5500000}"/>
    <cellStyle name="dak 2 2 4" xfId="24456" xr:uid="{00000000-0005-0000-0000-0000A6500000}"/>
    <cellStyle name="dak 2 2 5" xfId="24174" xr:uid="{00000000-0005-0000-0000-0000A7500000}"/>
    <cellStyle name="dak 2 2 6" xfId="24316" xr:uid="{00000000-0005-0000-0000-0000A8500000}"/>
    <cellStyle name="dak 2 3" xfId="10927" xr:uid="{00000000-0005-0000-0000-0000A9500000}"/>
    <cellStyle name="dak 2 3 2" xfId="18070" xr:uid="{00000000-0005-0000-0000-0000AA500000}"/>
    <cellStyle name="dak 2 3 2 10" xfId="18688" xr:uid="{00000000-0005-0000-0000-0000AB500000}"/>
    <cellStyle name="dak 2 3 2 10 2" xfId="20201" xr:uid="{00000000-0005-0000-0000-0000AC500000}"/>
    <cellStyle name="dak 2 3 2 10 2 2" xfId="30243" xr:uid="{00000000-0005-0000-0000-0000AD500000}"/>
    <cellStyle name="dak 2 3 2 10 3" xfId="28755" xr:uid="{00000000-0005-0000-0000-0000AE500000}"/>
    <cellStyle name="dak 2 3 2 11" xfId="18731" xr:uid="{00000000-0005-0000-0000-0000AF500000}"/>
    <cellStyle name="dak 2 3 2 11 2" xfId="20244" xr:uid="{00000000-0005-0000-0000-0000B0500000}"/>
    <cellStyle name="dak 2 3 2 11 2 2" xfId="30286" xr:uid="{00000000-0005-0000-0000-0000B1500000}"/>
    <cellStyle name="dak 2 3 2 11 3" xfId="28798" xr:uid="{00000000-0005-0000-0000-0000B2500000}"/>
    <cellStyle name="dak 2 3 2 12" xfId="18722" xr:uid="{00000000-0005-0000-0000-0000B3500000}"/>
    <cellStyle name="dak 2 3 2 12 2" xfId="20235" xr:uid="{00000000-0005-0000-0000-0000B4500000}"/>
    <cellStyle name="dak 2 3 2 12 2 2" xfId="30277" xr:uid="{00000000-0005-0000-0000-0000B5500000}"/>
    <cellStyle name="dak 2 3 2 12 3" xfId="28789" xr:uid="{00000000-0005-0000-0000-0000B6500000}"/>
    <cellStyle name="dak 2 3 2 13" xfId="18629" xr:uid="{00000000-0005-0000-0000-0000B7500000}"/>
    <cellStyle name="dak 2 3 2 13 2" xfId="20142" xr:uid="{00000000-0005-0000-0000-0000B8500000}"/>
    <cellStyle name="dak 2 3 2 13 2 2" xfId="30184" xr:uid="{00000000-0005-0000-0000-0000B9500000}"/>
    <cellStyle name="dak 2 3 2 13 3" xfId="28696" xr:uid="{00000000-0005-0000-0000-0000BA500000}"/>
    <cellStyle name="dak 2 3 2 14" xfId="18709" xr:uid="{00000000-0005-0000-0000-0000BB500000}"/>
    <cellStyle name="dak 2 3 2 14 2" xfId="20222" xr:uid="{00000000-0005-0000-0000-0000BC500000}"/>
    <cellStyle name="dak 2 3 2 14 2 2" xfId="30264" xr:uid="{00000000-0005-0000-0000-0000BD500000}"/>
    <cellStyle name="dak 2 3 2 14 3" xfId="28776" xr:uid="{00000000-0005-0000-0000-0000BE500000}"/>
    <cellStyle name="dak 2 3 2 15" xfId="19486" xr:uid="{00000000-0005-0000-0000-0000BF500000}"/>
    <cellStyle name="dak 2 3 2 15 2" xfId="20997" xr:uid="{00000000-0005-0000-0000-0000C0500000}"/>
    <cellStyle name="dak 2 3 2 15 2 2" xfId="31039" xr:uid="{00000000-0005-0000-0000-0000C1500000}"/>
    <cellStyle name="dak 2 3 2 15 3" xfId="29553" xr:uid="{00000000-0005-0000-0000-0000C2500000}"/>
    <cellStyle name="dak 2 3 2 16" xfId="19732" xr:uid="{00000000-0005-0000-0000-0000C3500000}"/>
    <cellStyle name="dak 2 3 2 16 2" xfId="21243" xr:uid="{00000000-0005-0000-0000-0000C4500000}"/>
    <cellStyle name="dak 2 3 2 16 2 2" xfId="31285" xr:uid="{00000000-0005-0000-0000-0000C5500000}"/>
    <cellStyle name="dak 2 3 2 16 3" xfId="29799" xr:uid="{00000000-0005-0000-0000-0000C6500000}"/>
    <cellStyle name="dak 2 3 2 17" xfId="20073" xr:uid="{00000000-0005-0000-0000-0000C7500000}"/>
    <cellStyle name="dak 2 3 2 17 2" xfId="30115" xr:uid="{00000000-0005-0000-0000-0000C8500000}"/>
    <cellStyle name="dak 2 3 2 18" xfId="28404" xr:uid="{00000000-0005-0000-0000-0000C9500000}"/>
    <cellStyle name="dak 2 3 2 2" xfId="18574" xr:uid="{00000000-0005-0000-0000-0000CA500000}"/>
    <cellStyle name="dak 2 3 2 2 10" xfId="19182" xr:uid="{00000000-0005-0000-0000-0000CB500000}"/>
    <cellStyle name="dak 2 3 2 2 10 2" xfId="20693" xr:uid="{00000000-0005-0000-0000-0000CC500000}"/>
    <cellStyle name="dak 2 3 2 2 10 2 2" xfId="30735" xr:uid="{00000000-0005-0000-0000-0000CD500000}"/>
    <cellStyle name="dak 2 3 2 2 10 3" xfId="29249" xr:uid="{00000000-0005-0000-0000-0000CE500000}"/>
    <cellStyle name="dak 2 3 2 2 11" xfId="19222" xr:uid="{00000000-0005-0000-0000-0000CF500000}"/>
    <cellStyle name="dak 2 3 2 2 11 2" xfId="20733" xr:uid="{00000000-0005-0000-0000-0000D0500000}"/>
    <cellStyle name="dak 2 3 2 2 11 2 2" xfId="30775" xr:uid="{00000000-0005-0000-0000-0000D1500000}"/>
    <cellStyle name="dak 2 3 2 2 11 3" xfId="29289" xr:uid="{00000000-0005-0000-0000-0000D2500000}"/>
    <cellStyle name="dak 2 3 2 2 12" xfId="19262" xr:uid="{00000000-0005-0000-0000-0000D3500000}"/>
    <cellStyle name="dak 2 3 2 2 12 2" xfId="20773" xr:uid="{00000000-0005-0000-0000-0000D4500000}"/>
    <cellStyle name="dak 2 3 2 2 12 2 2" xfId="30815" xr:uid="{00000000-0005-0000-0000-0000D5500000}"/>
    <cellStyle name="dak 2 3 2 2 12 3" xfId="29329" xr:uid="{00000000-0005-0000-0000-0000D6500000}"/>
    <cellStyle name="dak 2 3 2 2 13" xfId="19506" xr:uid="{00000000-0005-0000-0000-0000D7500000}"/>
    <cellStyle name="dak 2 3 2 2 13 2" xfId="21017" xr:uid="{00000000-0005-0000-0000-0000D8500000}"/>
    <cellStyle name="dak 2 3 2 2 13 2 2" xfId="31059" xr:uid="{00000000-0005-0000-0000-0000D9500000}"/>
    <cellStyle name="dak 2 3 2 2 13 3" xfId="29573" xr:uid="{00000000-0005-0000-0000-0000DA500000}"/>
    <cellStyle name="dak 2 3 2 2 14" xfId="19752" xr:uid="{00000000-0005-0000-0000-0000DB500000}"/>
    <cellStyle name="dak 2 3 2 2 14 2" xfId="21263" xr:uid="{00000000-0005-0000-0000-0000DC500000}"/>
    <cellStyle name="dak 2 3 2 2 14 2 2" xfId="31305" xr:uid="{00000000-0005-0000-0000-0000DD500000}"/>
    <cellStyle name="dak 2 3 2 2 14 3" xfId="29819" xr:uid="{00000000-0005-0000-0000-0000DE500000}"/>
    <cellStyle name="dak 2 3 2 2 15" xfId="20093" xr:uid="{00000000-0005-0000-0000-0000DF500000}"/>
    <cellStyle name="dak 2 3 2 2 15 2" xfId="30135" xr:uid="{00000000-0005-0000-0000-0000E0500000}"/>
    <cellStyle name="dak 2 3 2 2 16" xfId="28641" xr:uid="{00000000-0005-0000-0000-0000E1500000}"/>
    <cellStyle name="dak 2 3 2 2 2" xfId="18862" xr:uid="{00000000-0005-0000-0000-0000E2500000}"/>
    <cellStyle name="dak 2 3 2 2 2 2" xfId="20373" xr:uid="{00000000-0005-0000-0000-0000E3500000}"/>
    <cellStyle name="dak 2 3 2 2 2 2 2" xfId="30415" xr:uid="{00000000-0005-0000-0000-0000E4500000}"/>
    <cellStyle name="dak 2 3 2 2 2 3" xfId="28929" xr:uid="{00000000-0005-0000-0000-0000E5500000}"/>
    <cellStyle name="dak 2 3 2 2 3" xfId="18902" xr:uid="{00000000-0005-0000-0000-0000E6500000}"/>
    <cellStyle name="dak 2 3 2 2 3 2" xfId="20413" xr:uid="{00000000-0005-0000-0000-0000E7500000}"/>
    <cellStyle name="dak 2 3 2 2 3 2 2" xfId="30455" xr:uid="{00000000-0005-0000-0000-0000E8500000}"/>
    <cellStyle name="dak 2 3 2 2 3 3" xfId="28969" xr:uid="{00000000-0005-0000-0000-0000E9500000}"/>
    <cellStyle name="dak 2 3 2 2 4" xfId="18942" xr:uid="{00000000-0005-0000-0000-0000EA500000}"/>
    <cellStyle name="dak 2 3 2 2 4 2" xfId="20453" xr:uid="{00000000-0005-0000-0000-0000EB500000}"/>
    <cellStyle name="dak 2 3 2 2 4 2 2" xfId="30495" xr:uid="{00000000-0005-0000-0000-0000EC500000}"/>
    <cellStyle name="dak 2 3 2 2 4 3" xfId="29009" xr:uid="{00000000-0005-0000-0000-0000ED500000}"/>
    <cellStyle name="dak 2 3 2 2 5" xfId="18982" xr:uid="{00000000-0005-0000-0000-0000EE500000}"/>
    <cellStyle name="dak 2 3 2 2 5 2" xfId="20493" xr:uid="{00000000-0005-0000-0000-0000EF500000}"/>
    <cellStyle name="dak 2 3 2 2 5 2 2" xfId="30535" xr:uid="{00000000-0005-0000-0000-0000F0500000}"/>
    <cellStyle name="dak 2 3 2 2 5 3" xfId="29049" xr:uid="{00000000-0005-0000-0000-0000F1500000}"/>
    <cellStyle name="dak 2 3 2 2 6" xfId="19022" xr:uid="{00000000-0005-0000-0000-0000F2500000}"/>
    <cellStyle name="dak 2 3 2 2 6 2" xfId="20533" xr:uid="{00000000-0005-0000-0000-0000F3500000}"/>
    <cellStyle name="dak 2 3 2 2 6 2 2" xfId="30575" xr:uid="{00000000-0005-0000-0000-0000F4500000}"/>
    <cellStyle name="dak 2 3 2 2 6 3" xfId="29089" xr:uid="{00000000-0005-0000-0000-0000F5500000}"/>
    <cellStyle name="dak 2 3 2 2 7" xfId="19062" xr:uid="{00000000-0005-0000-0000-0000F6500000}"/>
    <cellStyle name="dak 2 3 2 2 7 2" xfId="20573" xr:uid="{00000000-0005-0000-0000-0000F7500000}"/>
    <cellStyle name="dak 2 3 2 2 7 2 2" xfId="30615" xr:uid="{00000000-0005-0000-0000-0000F8500000}"/>
    <cellStyle name="dak 2 3 2 2 7 3" xfId="29129" xr:uid="{00000000-0005-0000-0000-0000F9500000}"/>
    <cellStyle name="dak 2 3 2 2 8" xfId="19102" xr:uid="{00000000-0005-0000-0000-0000FA500000}"/>
    <cellStyle name="dak 2 3 2 2 8 2" xfId="20613" xr:uid="{00000000-0005-0000-0000-0000FB500000}"/>
    <cellStyle name="dak 2 3 2 2 8 2 2" xfId="30655" xr:uid="{00000000-0005-0000-0000-0000FC500000}"/>
    <cellStyle name="dak 2 3 2 2 8 3" xfId="29169" xr:uid="{00000000-0005-0000-0000-0000FD500000}"/>
    <cellStyle name="dak 2 3 2 2 9" xfId="19142" xr:uid="{00000000-0005-0000-0000-0000FE500000}"/>
    <cellStyle name="dak 2 3 2 2 9 2" xfId="20653" xr:uid="{00000000-0005-0000-0000-0000FF500000}"/>
    <cellStyle name="dak 2 3 2 2 9 2 2" xfId="30695" xr:uid="{00000000-0005-0000-0000-000000510000}"/>
    <cellStyle name="dak 2 3 2 2 9 3" xfId="29209" xr:uid="{00000000-0005-0000-0000-000001510000}"/>
    <cellStyle name="dak 2 3 2 3" xfId="18600" xr:uid="{00000000-0005-0000-0000-000002510000}"/>
    <cellStyle name="dak 2 3 2 3 10" xfId="19202" xr:uid="{00000000-0005-0000-0000-000003510000}"/>
    <cellStyle name="dak 2 3 2 3 10 2" xfId="20713" xr:uid="{00000000-0005-0000-0000-000004510000}"/>
    <cellStyle name="dak 2 3 2 3 10 2 2" xfId="30755" xr:uid="{00000000-0005-0000-0000-000005510000}"/>
    <cellStyle name="dak 2 3 2 3 10 3" xfId="29269" xr:uid="{00000000-0005-0000-0000-000006510000}"/>
    <cellStyle name="dak 2 3 2 3 11" xfId="19242" xr:uid="{00000000-0005-0000-0000-000007510000}"/>
    <cellStyle name="dak 2 3 2 3 11 2" xfId="20753" xr:uid="{00000000-0005-0000-0000-000008510000}"/>
    <cellStyle name="dak 2 3 2 3 11 2 2" xfId="30795" xr:uid="{00000000-0005-0000-0000-000009510000}"/>
    <cellStyle name="dak 2 3 2 3 11 3" xfId="29309" xr:uid="{00000000-0005-0000-0000-00000A510000}"/>
    <cellStyle name="dak 2 3 2 3 12" xfId="19282" xr:uid="{00000000-0005-0000-0000-00000B510000}"/>
    <cellStyle name="dak 2 3 2 3 12 2" xfId="20793" xr:uid="{00000000-0005-0000-0000-00000C510000}"/>
    <cellStyle name="dak 2 3 2 3 12 2 2" xfId="30835" xr:uid="{00000000-0005-0000-0000-00000D510000}"/>
    <cellStyle name="dak 2 3 2 3 12 3" xfId="29349" xr:uid="{00000000-0005-0000-0000-00000E510000}"/>
    <cellStyle name="dak 2 3 2 3 13" xfId="19526" xr:uid="{00000000-0005-0000-0000-00000F510000}"/>
    <cellStyle name="dak 2 3 2 3 13 2" xfId="21037" xr:uid="{00000000-0005-0000-0000-000010510000}"/>
    <cellStyle name="dak 2 3 2 3 13 2 2" xfId="31079" xr:uid="{00000000-0005-0000-0000-000011510000}"/>
    <cellStyle name="dak 2 3 2 3 13 3" xfId="29593" xr:uid="{00000000-0005-0000-0000-000012510000}"/>
    <cellStyle name="dak 2 3 2 3 14" xfId="19772" xr:uid="{00000000-0005-0000-0000-000013510000}"/>
    <cellStyle name="dak 2 3 2 3 14 2" xfId="21283" xr:uid="{00000000-0005-0000-0000-000014510000}"/>
    <cellStyle name="dak 2 3 2 3 14 2 2" xfId="31325" xr:uid="{00000000-0005-0000-0000-000015510000}"/>
    <cellStyle name="dak 2 3 2 3 14 3" xfId="29839" xr:uid="{00000000-0005-0000-0000-000016510000}"/>
    <cellStyle name="dak 2 3 2 3 15" xfId="20113" xr:uid="{00000000-0005-0000-0000-000017510000}"/>
    <cellStyle name="dak 2 3 2 3 15 2" xfId="30155" xr:uid="{00000000-0005-0000-0000-000018510000}"/>
    <cellStyle name="dak 2 3 2 3 16" xfId="28667" xr:uid="{00000000-0005-0000-0000-000019510000}"/>
    <cellStyle name="dak 2 3 2 3 2" xfId="18882" xr:uid="{00000000-0005-0000-0000-00001A510000}"/>
    <cellStyle name="dak 2 3 2 3 2 2" xfId="20393" xr:uid="{00000000-0005-0000-0000-00001B510000}"/>
    <cellStyle name="dak 2 3 2 3 2 2 2" xfId="30435" xr:uid="{00000000-0005-0000-0000-00001C510000}"/>
    <cellStyle name="dak 2 3 2 3 2 3" xfId="28949" xr:uid="{00000000-0005-0000-0000-00001D510000}"/>
    <cellStyle name="dak 2 3 2 3 3" xfId="18922" xr:uid="{00000000-0005-0000-0000-00001E510000}"/>
    <cellStyle name="dak 2 3 2 3 3 2" xfId="20433" xr:uid="{00000000-0005-0000-0000-00001F510000}"/>
    <cellStyle name="dak 2 3 2 3 3 2 2" xfId="30475" xr:uid="{00000000-0005-0000-0000-000020510000}"/>
    <cellStyle name="dak 2 3 2 3 3 3" xfId="28989" xr:uid="{00000000-0005-0000-0000-000021510000}"/>
    <cellStyle name="dak 2 3 2 3 4" xfId="18962" xr:uid="{00000000-0005-0000-0000-000022510000}"/>
    <cellStyle name="dak 2 3 2 3 4 2" xfId="20473" xr:uid="{00000000-0005-0000-0000-000023510000}"/>
    <cellStyle name="dak 2 3 2 3 4 2 2" xfId="30515" xr:uid="{00000000-0005-0000-0000-000024510000}"/>
    <cellStyle name="dak 2 3 2 3 4 3" xfId="29029" xr:uid="{00000000-0005-0000-0000-000025510000}"/>
    <cellStyle name="dak 2 3 2 3 5" xfId="19002" xr:uid="{00000000-0005-0000-0000-000026510000}"/>
    <cellStyle name="dak 2 3 2 3 5 2" xfId="20513" xr:uid="{00000000-0005-0000-0000-000027510000}"/>
    <cellStyle name="dak 2 3 2 3 5 2 2" xfId="30555" xr:uid="{00000000-0005-0000-0000-000028510000}"/>
    <cellStyle name="dak 2 3 2 3 5 3" xfId="29069" xr:uid="{00000000-0005-0000-0000-000029510000}"/>
    <cellStyle name="dak 2 3 2 3 6" xfId="19042" xr:uid="{00000000-0005-0000-0000-00002A510000}"/>
    <cellStyle name="dak 2 3 2 3 6 2" xfId="20553" xr:uid="{00000000-0005-0000-0000-00002B510000}"/>
    <cellStyle name="dak 2 3 2 3 6 2 2" xfId="30595" xr:uid="{00000000-0005-0000-0000-00002C510000}"/>
    <cellStyle name="dak 2 3 2 3 6 3" xfId="29109" xr:uid="{00000000-0005-0000-0000-00002D510000}"/>
    <cellStyle name="dak 2 3 2 3 7" xfId="19082" xr:uid="{00000000-0005-0000-0000-00002E510000}"/>
    <cellStyle name="dak 2 3 2 3 7 2" xfId="20593" xr:uid="{00000000-0005-0000-0000-00002F510000}"/>
    <cellStyle name="dak 2 3 2 3 7 2 2" xfId="30635" xr:uid="{00000000-0005-0000-0000-000030510000}"/>
    <cellStyle name="dak 2 3 2 3 7 3" xfId="29149" xr:uid="{00000000-0005-0000-0000-000031510000}"/>
    <cellStyle name="dak 2 3 2 3 8" xfId="19122" xr:uid="{00000000-0005-0000-0000-000032510000}"/>
    <cellStyle name="dak 2 3 2 3 8 2" xfId="20633" xr:uid="{00000000-0005-0000-0000-000033510000}"/>
    <cellStyle name="dak 2 3 2 3 8 2 2" xfId="30675" xr:uid="{00000000-0005-0000-0000-000034510000}"/>
    <cellStyle name="dak 2 3 2 3 8 3" xfId="29189" xr:uid="{00000000-0005-0000-0000-000035510000}"/>
    <cellStyle name="dak 2 3 2 3 9" xfId="19162" xr:uid="{00000000-0005-0000-0000-000036510000}"/>
    <cellStyle name="dak 2 3 2 3 9 2" xfId="20673" xr:uid="{00000000-0005-0000-0000-000037510000}"/>
    <cellStyle name="dak 2 3 2 3 9 2 2" xfId="30715" xr:uid="{00000000-0005-0000-0000-000038510000}"/>
    <cellStyle name="dak 2 3 2 3 9 3" xfId="29229" xr:uid="{00000000-0005-0000-0000-000039510000}"/>
    <cellStyle name="dak 2 3 2 4" xfId="18841" xr:uid="{00000000-0005-0000-0000-00003A510000}"/>
    <cellStyle name="dak 2 3 2 4 2" xfId="20352" xr:uid="{00000000-0005-0000-0000-00003B510000}"/>
    <cellStyle name="dak 2 3 2 4 2 2" xfId="30394" xr:uid="{00000000-0005-0000-0000-00003C510000}"/>
    <cellStyle name="dak 2 3 2 4 3" xfId="28908" xr:uid="{00000000-0005-0000-0000-00003D510000}"/>
    <cellStyle name="dak 2 3 2 5" xfId="18626" xr:uid="{00000000-0005-0000-0000-00003E510000}"/>
    <cellStyle name="dak 2 3 2 5 2" xfId="20139" xr:uid="{00000000-0005-0000-0000-00003F510000}"/>
    <cellStyle name="dak 2 3 2 5 2 2" xfId="30181" xr:uid="{00000000-0005-0000-0000-000040510000}"/>
    <cellStyle name="dak 2 3 2 5 3" xfId="28693" xr:uid="{00000000-0005-0000-0000-000041510000}"/>
    <cellStyle name="dak 2 3 2 6" xfId="18773" xr:uid="{00000000-0005-0000-0000-000042510000}"/>
    <cellStyle name="dak 2 3 2 6 2" xfId="20285" xr:uid="{00000000-0005-0000-0000-000043510000}"/>
    <cellStyle name="dak 2 3 2 6 2 2" xfId="30327" xr:uid="{00000000-0005-0000-0000-000044510000}"/>
    <cellStyle name="dak 2 3 2 6 3" xfId="28840" xr:uid="{00000000-0005-0000-0000-000045510000}"/>
    <cellStyle name="dak 2 3 2 7" xfId="18804" xr:uid="{00000000-0005-0000-0000-000046510000}"/>
    <cellStyle name="dak 2 3 2 7 2" xfId="20316" xr:uid="{00000000-0005-0000-0000-000047510000}"/>
    <cellStyle name="dak 2 3 2 7 2 2" xfId="30358" xr:uid="{00000000-0005-0000-0000-000048510000}"/>
    <cellStyle name="dak 2 3 2 7 3" xfId="28871" xr:uid="{00000000-0005-0000-0000-000049510000}"/>
    <cellStyle name="dak 2 3 2 8" xfId="18673" xr:uid="{00000000-0005-0000-0000-00004A510000}"/>
    <cellStyle name="dak 2 3 2 8 2" xfId="20186" xr:uid="{00000000-0005-0000-0000-00004B510000}"/>
    <cellStyle name="dak 2 3 2 8 2 2" xfId="30228" xr:uid="{00000000-0005-0000-0000-00004C510000}"/>
    <cellStyle name="dak 2 3 2 8 3" xfId="28740" xr:uid="{00000000-0005-0000-0000-00004D510000}"/>
    <cellStyle name="dak 2 3 2 9" xfId="18741" xr:uid="{00000000-0005-0000-0000-00004E510000}"/>
    <cellStyle name="dak 2 3 2 9 2" xfId="20254" xr:uid="{00000000-0005-0000-0000-00004F510000}"/>
    <cellStyle name="dak 2 3 2 9 2 2" xfId="30296" xr:uid="{00000000-0005-0000-0000-000050510000}"/>
    <cellStyle name="dak 2 3 2 9 3" xfId="28808" xr:uid="{00000000-0005-0000-0000-000051510000}"/>
    <cellStyle name="dak 2 3 3" xfId="24458" xr:uid="{00000000-0005-0000-0000-000052510000}"/>
    <cellStyle name="dak 2 3 4" xfId="24172" xr:uid="{00000000-0005-0000-0000-000053510000}"/>
    <cellStyle name="dak 2 3 5" xfId="24318" xr:uid="{00000000-0005-0000-0000-000054510000}"/>
    <cellStyle name="dak 2 4" xfId="10928" xr:uid="{00000000-0005-0000-0000-000055510000}"/>
    <cellStyle name="dak 2 4 2" xfId="18071" xr:uid="{00000000-0005-0000-0000-000056510000}"/>
    <cellStyle name="dak 2 4 2 10" xfId="18666" xr:uid="{00000000-0005-0000-0000-000057510000}"/>
    <cellStyle name="dak 2 4 2 10 2" xfId="20179" xr:uid="{00000000-0005-0000-0000-000058510000}"/>
    <cellStyle name="dak 2 4 2 10 2 2" xfId="30221" xr:uid="{00000000-0005-0000-0000-000059510000}"/>
    <cellStyle name="dak 2 4 2 10 3" xfId="28733" xr:uid="{00000000-0005-0000-0000-00005A510000}"/>
    <cellStyle name="dak 2 4 2 11" xfId="18747" xr:uid="{00000000-0005-0000-0000-00005B510000}"/>
    <cellStyle name="dak 2 4 2 11 2" xfId="20260" xr:uid="{00000000-0005-0000-0000-00005C510000}"/>
    <cellStyle name="dak 2 4 2 11 2 2" xfId="30302" xr:uid="{00000000-0005-0000-0000-00005D510000}"/>
    <cellStyle name="dak 2 4 2 11 3" xfId="28814" xr:uid="{00000000-0005-0000-0000-00005E510000}"/>
    <cellStyle name="dak 2 4 2 12" xfId="18700" xr:uid="{00000000-0005-0000-0000-00005F510000}"/>
    <cellStyle name="dak 2 4 2 12 2" xfId="20213" xr:uid="{00000000-0005-0000-0000-000060510000}"/>
    <cellStyle name="dak 2 4 2 12 2 2" xfId="30255" xr:uid="{00000000-0005-0000-0000-000061510000}"/>
    <cellStyle name="dak 2 4 2 12 3" xfId="28767" xr:uid="{00000000-0005-0000-0000-000062510000}"/>
    <cellStyle name="dak 2 4 2 13" xfId="18735" xr:uid="{00000000-0005-0000-0000-000063510000}"/>
    <cellStyle name="dak 2 4 2 13 2" xfId="20248" xr:uid="{00000000-0005-0000-0000-000064510000}"/>
    <cellStyle name="dak 2 4 2 13 2 2" xfId="30290" xr:uid="{00000000-0005-0000-0000-000065510000}"/>
    <cellStyle name="dak 2 4 2 13 3" xfId="28802" xr:uid="{00000000-0005-0000-0000-000066510000}"/>
    <cellStyle name="dak 2 4 2 14" xfId="18715" xr:uid="{00000000-0005-0000-0000-000067510000}"/>
    <cellStyle name="dak 2 4 2 14 2" xfId="20228" xr:uid="{00000000-0005-0000-0000-000068510000}"/>
    <cellStyle name="dak 2 4 2 14 2 2" xfId="30270" xr:uid="{00000000-0005-0000-0000-000069510000}"/>
    <cellStyle name="dak 2 4 2 14 3" xfId="28782" xr:uid="{00000000-0005-0000-0000-00006A510000}"/>
    <cellStyle name="dak 2 4 2 15" xfId="19487" xr:uid="{00000000-0005-0000-0000-00006B510000}"/>
    <cellStyle name="dak 2 4 2 15 2" xfId="20998" xr:uid="{00000000-0005-0000-0000-00006C510000}"/>
    <cellStyle name="dak 2 4 2 15 2 2" xfId="31040" xr:uid="{00000000-0005-0000-0000-00006D510000}"/>
    <cellStyle name="dak 2 4 2 15 3" xfId="29554" xr:uid="{00000000-0005-0000-0000-00006E510000}"/>
    <cellStyle name="dak 2 4 2 16" xfId="19733" xr:uid="{00000000-0005-0000-0000-00006F510000}"/>
    <cellStyle name="dak 2 4 2 16 2" xfId="21244" xr:uid="{00000000-0005-0000-0000-000070510000}"/>
    <cellStyle name="dak 2 4 2 16 2 2" xfId="31286" xr:uid="{00000000-0005-0000-0000-000071510000}"/>
    <cellStyle name="dak 2 4 2 16 3" xfId="29800" xr:uid="{00000000-0005-0000-0000-000072510000}"/>
    <cellStyle name="dak 2 4 2 17" xfId="20074" xr:uid="{00000000-0005-0000-0000-000073510000}"/>
    <cellStyle name="dak 2 4 2 17 2" xfId="30116" xr:uid="{00000000-0005-0000-0000-000074510000}"/>
    <cellStyle name="dak 2 4 2 18" xfId="28405" xr:uid="{00000000-0005-0000-0000-000075510000}"/>
    <cellStyle name="dak 2 4 2 2" xfId="18575" xr:uid="{00000000-0005-0000-0000-000076510000}"/>
    <cellStyle name="dak 2 4 2 2 10" xfId="19183" xr:uid="{00000000-0005-0000-0000-000077510000}"/>
    <cellStyle name="dak 2 4 2 2 10 2" xfId="20694" xr:uid="{00000000-0005-0000-0000-000078510000}"/>
    <cellStyle name="dak 2 4 2 2 10 2 2" xfId="30736" xr:uid="{00000000-0005-0000-0000-000079510000}"/>
    <cellStyle name="dak 2 4 2 2 10 3" xfId="29250" xr:uid="{00000000-0005-0000-0000-00007A510000}"/>
    <cellStyle name="dak 2 4 2 2 11" xfId="19223" xr:uid="{00000000-0005-0000-0000-00007B510000}"/>
    <cellStyle name="dak 2 4 2 2 11 2" xfId="20734" xr:uid="{00000000-0005-0000-0000-00007C510000}"/>
    <cellStyle name="dak 2 4 2 2 11 2 2" xfId="30776" xr:uid="{00000000-0005-0000-0000-00007D510000}"/>
    <cellStyle name="dak 2 4 2 2 11 3" xfId="29290" xr:uid="{00000000-0005-0000-0000-00007E510000}"/>
    <cellStyle name="dak 2 4 2 2 12" xfId="19263" xr:uid="{00000000-0005-0000-0000-00007F510000}"/>
    <cellStyle name="dak 2 4 2 2 12 2" xfId="20774" xr:uid="{00000000-0005-0000-0000-000080510000}"/>
    <cellStyle name="dak 2 4 2 2 12 2 2" xfId="30816" xr:uid="{00000000-0005-0000-0000-000081510000}"/>
    <cellStyle name="dak 2 4 2 2 12 3" xfId="29330" xr:uid="{00000000-0005-0000-0000-000082510000}"/>
    <cellStyle name="dak 2 4 2 2 13" xfId="19507" xr:uid="{00000000-0005-0000-0000-000083510000}"/>
    <cellStyle name="dak 2 4 2 2 13 2" xfId="21018" xr:uid="{00000000-0005-0000-0000-000084510000}"/>
    <cellStyle name="dak 2 4 2 2 13 2 2" xfId="31060" xr:uid="{00000000-0005-0000-0000-000085510000}"/>
    <cellStyle name="dak 2 4 2 2 13 3" xfId="29574" xr:uid="{00000000-0005-0000-0000-000086510000}"/>
    <cellStyle name="dak 2 4 2 2 14" xfId="19753" xr:uid="{00000000-0005-0000-0000-000087510000}"/>
    <cellStyle name="dak 2 4 2 2 14 2" xfId="21264" xr:uid="{00000000-0005-0000-0000-000088510000}"/>
    <cellStyle name="dak 2 4 2 2 14 2 2" xfId="31306" xr:uid="{00000000-0005-0000-0000-000089510000}"/>
    <cellStyle name="dak 2 4 2 2 14 3" xfId="29820" xr:uid="{00000000-0005-0000-0000-00008A510000}"/>
    <cellStyle name="dak 2 4 2 2 15" xfId="20094" xr:uid="{00000000-0005-0000-0000-00008B510000}"/>
    <cellStyle name="dak 2 4 2 2 15 2" xfId="30136" xr:uid="{00000000-0005-0000-0000-00008C510000}"/>
    <cellStyle name="dak 2 4 2 2 16" xfId="28642" xr:uid="{00000000-0005-0000-0000-00008D510000}"/>
    <cellStyle name="dak 2 4 2 2 2" xfId="18863" xr:uid="{00000000-0005-0000-0000-00008E510000}"/>
    <cellStyle name="dak 2 4 2 2 2 2" xfId="20374" xr:uid="{00000000-0005-0000-0000-00008F510000}"/>
    <cellStyle name="dak 2 4 2 2 2 2 2" xfId="30416" xr:uid="{00000000-0005-0000-0000-000090510000}"/>
    <cellStyle name="dak 2 4 2 2 2 3" xfId="28930" xr:uid="{00000000-0005-0000-0000-000091510000}"/>
    <cellStyle name="dak 2 4 2 2 3" xfId="18903" xr:uid="{00000000-0005-0000-0000-000092510000}"/>
    <cellStyle name="dak 2 4 2 2 3 2" xfId="20414" xr:uid="{00000000-0005-0000-0000-000093510000}"/>
    <cellStyle name="dak 2 4 2 2 3 2 2" xfId="30456" xr:uid="{00000000-0005-0000-0000-000094510000}"/>
    <cellStyle name="dak 2 4 2 2 3 3" xfId="28970" xr:uid="{00000000-0005-0000-0000-000095510000}"/>
    <cellStyle name="dak 2 4 2 2 4" xfId="18943" xr:uid="{00000000-0005-0000-0000-000096510000}"/>
    <cellStyle name="dak 2 4 2 2 4 2" xfId="20454" xr:uid="{00000000-0005-0000-0000-000097510000}"/>
    <cellStyle name="dak 2 4 2 2 4 2 2" xfId="30496" xr:uid="{00000000-0005-0000-0000-000098510000}"/>
    <cellStyle name="dak 2 4 2 2 4 3" xfId="29010" xr:uid="{00000000-0005-0000-0000-000099510000}"/>
    <cellStyle name="dak 2 4 2 2 5" xfId="18983" xr:uid="{00000000-0005-0000-0000-00009A510000}"/>
    <cellStyle name="dak 2 4 2 2 5 2" xfId="20494" xr:uid="{00000000-0005-0000-0000-00009B510000}"/>
    <cellStyle name="dak 2 4 2 2 5 2 2" xfId="30536" xr:uid="{00000000-0005-0000-0000-00009C510000}"/>
    <cellStyle name="dak 2 4 2 2 5 3" xfId="29050" xr:uid="{00000000-0005-0000-0000-00009D510000}"/>
    <cellStyle name="dak 2 4 2 2 6" xfId="19023" xr:uid="{00000000-0005-0000-0000-00009E510000}"/>
    <cellStyle name="dak 2 4 2 2 6 2" xfId="20534" xr:uid="{00000000-0005-0000-0000-00009F510000}"/>
    <cellStyle name="dak 2 4 2 2 6 2 2" xfId="30576" xr:uid="{00000000-0005-0000-0000-0000A0510000}"/>
    <cellStyle name="dak 2 4 2 2 6 3" xfId="29090" xr:uid="{00000000-0005-0000-0000-0000A1510000}"/>
    <cellStyle name="dak 2 4 2 2 7" xfId="19063" xr:uid="{00000000-0005-0000-0000-0000A2510000}"/>
    <cellStyle name="dak 2 4 2 2 7 2" xfId="20574" xr:uid="{00000000-0005-0000-0000-0000A3510000}"/>
    <cellStyle name="dak 2 4 2 2 7 2 2" xfId="30616" xr:uid="{00000000-0005-0000-0000-0000A4510000}"/>
    <cellStyle name="dak 2 4 2 2 7 3" xfId="29130" xr:uid="{00000000-0005-0000-0000-0000A5510000}"/>
    <cellStyle name="dak 2 4 2 2 8" xfId="19103" xr:uid="{00000000-0005-0000-0000-0000A6510000}"/>
    <cellStyle name="dak 2 4 2 2 8 2" xfId="20614" xr:uid="{00000000-0005-0000-0000-0000A7510000}"/>
    <cellStyle name="dak 2 4 2 2 8 2 2" xfId="30656" xr:uid="{00000000-0005-0000-0000-0000A8510000}"/>
    <cellStyle name="dak 2 4 2 2 8 3" xfId="29170" xr:uid="{00000000-0005-0000-0000-0000A9510000}"/>
    <cellStyle name="dak 2 4 2 2 9" xfId="19143" xr:uid="{00000000-0005-0000-0000-0000AA510000}"/>
    <cellStyle name="dak 2 4 2 2 9 2" xfId="20654" xr:uid="{00000000-0005-0000-0000-0000AB510000}"/>
    <cellStyle name="dak 2 4 2 2 9 2 2" xfId="30696" xr:uid="{00000000-0005-0000-0000-0000AC510000}"/>
    <cellStyle name="dak 2 4 2 2 9 3" xfId="29210" xr:uid="{00000000-0005-0000-0000-0000AD510000}"/>
    <cellStyle name="dak 2 4 2 3" xfId="18601" xr:uid="{00000000-0005-0000-0000-0000AE510000}"/>
    <cellStyle name="dak 2 4 2 3 10" xfId="19203" xr:uid="{00000000-0005-0000-0000-0000AF510000}"/>
    <cellStyle name="dak 2 4 2 3 10 2" xfId="20714" xr:uid="{00000000-0005-0000-0000-0000B0510000}"/>
    <cellStyle name="dak 2 4 2 3 10 2 2" xfId="30756" xr:uid="{00000000-0005-0000-0000-0000B1510000}"/>
    <cellStyle name="dak 2 4 2 3 10 3" xfId="29270" xr:uid="{00000000-0005-0000-0000-0000B2510000}"/>
    <cellStyle name="dak 2 4 2 3 11" xfId="19243" xr:uid="{00000000-0005-0000-0000-0000B3510000}"/>
    <cellStyle name="dak 2 4 2 3 11 2" xfId="20754" xr:uid="{00000000-0005-0000-0000-0000B4510000}"/>
    <cellStyle name="dak 2 4 2 3 11 2 2" xfId="30796" xr:uid="{00000000-0005-0000-0000-0000B5510000}"/>
    <cellStyle name="dak 2 4 2 3 11 3" xfId="29310" xr:uid="{00000000-0005-0000-0000-0000B6510000}"/>
    <cellStyle name="dak 2 4 2 3 12" xfId="19283" xr:uid="{00000000-0005-0000-0000-0000B7510000}"/>
    <cellStyle name="dak 2 4 2 3 12 2" xfId="20794" xr:uid="{00000000-0005-0000-0000-0000B8510000}"/>
    <cellStyle name="dak 2 4 2 3 12 2 2" xfId="30836" xr:uid="{00000000-0005-0000-0000-0000B9510000}"/>
    <cellStyle name="dak 2 4 2 3 12 3" xfId="29350" xr:uid="{00000000-0005-0000-0000-0000BA510000}"/>
    <cellStyle name="dak 2 4 2 3 13" xfId="19527" xr:uid="{00000000-0005-0000-0000-0000BB510000}"/>
    <cellStyle name="dak 2 4 2 3 13 2" xfId="21038" xr:uid="{00000000-0005-0000-0000-0000BC510000}"/>
    <cellStyle name="dak 2 4 2 3 13 2 2" xfId="31080" xr:uid="{00000000-0005-0000-0000-0000BD510000}"/>
    <cellStyle name="dak 2 4 2 3 13 3" xfId="29594" xr:uid="{00000000-0005-0000-0000-0000BE510000}"/>
    <cellStyle name="dak 2 4 2 3 14" xfId="19773" xr:uid="{00000000-0005-0000-0000-0000BF510000}"/>
    <cellStyle name="dak 2 4 2 3 14 2" xfId="21284" xr:uid="{00000000-0005-0000-0000-0000C0510000}"/>
    <cellStyle name="dak 2 4 2 3 14 2 2" xfId="31326" xr:uid="{00000000-0005-0000-0000-0000C1510000}"/>
    <cellStyle name="dak 2 4 2 3 14 3" xfId="29840" xr:uid="{00000000-0005-0000-0000-0000C2510000}"/>
    <cellStyle name="dak 2 4 2 3 15" xfId="20114" xr:uid="{00000000-0005-0000-0000-0000C3510000}"/>
    <cellStyle name="dak 2 4 2 3 15 2" xfId="30156" xr:uid="{00000000-0005-0000-0000-0000C4510000}"/>
    <cellStyle name="dak 2 4 2 3 16" xfId="28668" xr:uid="{00000000-0005-0000-0000-0000C5510000}"/>
    <cellStyle name="dak 2 4 2 3 2" xfId="18883" xr:uid="{00000000-0005-0000-0000-0000C6510000}"/>
    <cellStyle name="dak 2 4 2 3 2 2" xfId="20394" xr:uid="{00000000-0005-0000-0000-0000C7510000}"/>
    <cellStyle name="dak 2 4 2 3 2 2 2" xfId="30436" xr:uid="{00000000-0005-0000-0000-0000C8510000}"/>
    <cellStyle name="dak 2 4 2 3 2 3" xfId="28950" xr:uid="{00000000-0005-0000-0000-0000C9510000}"/>
    <cellStyle name="dak 2 4 2 3 3" xfId="18923" xr:uid="{00000000-0005-0000-0000-0000CA510000}"/>
    <cellStyle name="dak 2 4 2 3 3 2" xfId="20434" xr:uid="{00000000-0005-0000-0000-0000CB510000}"/>
    <cellStyle name="dak 2 4 2 3 3 2 2" xfId="30476" xr:uid="{00000000-0005-0000-0000-0000CC510000}"/>
    <cellStyle name="dak 2 4 2 3 3 3" xfId="28990" xr:uid="{00000000-0005-0000-0000-0000CD510000}"/>
    <cellStyle name="dak 2 4 2 3 4" xfId="18963" xr:uid="{00000000-0005-0000-0000-0000CE510000}"/>
    <cellStyle name="dak 2 4 2 3 4 2" xfId="20474" xr:uid="{00000000-0005-0000-0000-0000CF510000}"/>
    <cellStyle name="dak 2 4 2 3 4 2 2" xfId="30516" xr:uid="{00000000-0005-0000-0000-0000D0510000}"/>
    <cellStyle name="dak 2 4 2 3 4 3" xfId="29030" xr:uid="{00000000-0005-0000-0000-0000D1510000}"/>
    <cellStyle name="dak 2 4 2 3 5" xfId="19003" xr:uid="{00000000-0005-0000-0000-0000D2510000}"/>
    <cellStyle name="dak 2 4 2 3 5 2" xfId="20514" xr:uid="{00000000-0005-0000-0000-0000D3510000}"/>
    <cellStyle name="dak 2 4 2 3 5 2 2" xfId="30556" xr:uid="{00000000-0005-0000-0000-0000D4510000}"/>
    <cellStyle name="dak 2 4 2 3 5 3" xfId="29070" xr:uid="{00000000-0005-0000-0000-0000D5510000}"/>
    <cellStyle name="dak 2 4 2 3 6" xfId="19043" xr:uid="{00000000-0005-0000-0000-0000D6510000}"/>
    <cellStyle name="dak 2 4 2 3 6 2" xfId="20554" xr:uid="{00000000-0005-0000-0000-0000D7510000}"/>
    <cellStyle name="dak 2 4 2 3 6 2 2" xfId="30596" xr:uid="{00000000-0005-0000-0000-0000D8510000}"/>
    <cellStyle name="dak 2 4 2 3 6 3" xfId="29110" xr:uid="{00000000-0005-0000-0000-0000D9510000}"/>
    <cellStyle name="dak 2 4 2 3 7" xfId="19083" xr:uid="{00000000-0005-0000-0000-0000DA510000}"/>
    <cellStyle name="dak 2 4 2 3 7 2" xfId="20594" xr:uid="{00000000-0005-0000-0000-0000DB510000}"/>
    <cellStyle name="dak 2 4 2 3 7 2 2" xfId="30636" xr:uid="{00000000-0005-0000-0000-0000DC510000}"/>
    <cellStyle name="dak 2 4 2 3 7 3" xfId="29150" xr:uid="{00000000-0005-0000-0000-0000DD510000}"/>
    <cellStyle name="dak 2 4 2 3 8" xfId="19123" xr:uid="{00000000-0005-0000-0000-0000DE510000}"/>
    <cellStyle name="dak 2 4 2 3 8 2" xfId="20634" xr:uid="{00000000-0005-0000-0000-0000DF510000}"/>
    <cellStyle name="dak 2 4 2 3 8 2 2" xfId="30676" xr:uid="{00000000-0005-0000-0000-0000E0510000}"/>
    <cellStyle name="dak 2 4 2 3 8 3" xfId="29190" xr:uid="{00000000-0005-0000-0000-0000E1510000}"/>
    <cellStyle name="dak 2 4 2 3 9" xfId="19163" xr:uid="{00000000-0005-0000-0000-0000E2510000}"/>
    <cellStyle name="dak 2 4 2 3 9 2" xfId="20674" xr:uid="{00000000-0005-0000-0000-0000E3510000}"/>
    <cellStyle name="dak 2 4 2 3 9 2 2" xfId="30716" xr:uid="{00000000-0005-0000-0000-0000E4510000}"/>
    <cellStyle name="dak 2 4 2 3 9 3" xfId="29230" xr:uid="{00000000-0005-0000-0000-0000E5510000}"/>
    <cellStyle name="dak 2 4 2 4" xfId="18842" xr:uid="{00000000-0005-0000-0000-0000E6510000}"/>
    <cellStyle name="dak 2 4 2 4 2" xfId="20353" xr:uid="{00000000-0005-0000-0000-0000E7510000}"/>
    <cellStyle name="dak 2 4 2 4 2 2" xfId="30395" xr:uid="{00000000-0005-0000-0000-0000E8510000}"/>
    <cellStyle name="dak 2 4 2 4 3" xfId="28909" xr:uid="{00000000-0005-0000-0000-0000E9510000}"/>
    <cellStyle name="dak 2 4 2 5" xfId="18789" xr:uid="{00000000-0005-0000-0000-0000EA510000}"/>
    <cellStyle name="dak 2 4 2 5 2" xfId="20301" xr:uid="{00000000-0005-0000-0000-0000EB510000}"/>
    <cellStyle name="dak 2 4 2 5 2 2" xfId="30343" xr:uid="{00000000-0005-0000-0000-0000EC510000}"/>
    <cellStyle name="dak 2 4 2 5 3" xfId="28856" xr:uid="{00000000-0005-0000-0000-0000ED510000}"/>
    <cellStyle name="dak 2 4 2 6" xfId="18814" xr:uid="{00000000-0005-0000-0000-0000EE510000}"/>
    <cellStyle name="dak 2 4 2 6 2" xfId="20326" xr:uid="{00000000-0005-0000-0000-0000EF510000}"/>
    <cellStyle name="dak 2 4 2 6 2 2" xfId="30368" xr:uid="{00000000-0005-0000-0000-0000F0510000}"/>
    <cellStyle name="dak 2 4 2 6 3" xfId="28881" xr:uid="{00000000-0005-0000-0000-0000F1510000}"/>
    <cellStyle name="dak 2 4 2 7" xfId="18663" xr:uid="{00000000-0005-0000-0000-0000F2510000}"/>
    <cellStyle name="dak 2 4 2 7 2" xfId="20176" xr:uid="{00000000-0005-0000-0000-0000F3510000}"/>
    <cellStyle name="dak 2 4 2 7 2 2" xfId="30218" xr:uid="{00000000-0005-0000-0000-0000F4510000}"/>
    <cellStyle name="dak 2 4 2 7 3" xfId="28730" xr:uid="{00000000-0005-0000-0000-0000F5510000}"/>
    <cellStyle name="dak 2 4 2 8" xfId="18750" xr:uid="{00000000-0005-0000-0000-0000F6510000}"/>
    <cellStyle name="dak 2 4 2 8 2" xfId="20263" xr:uid="{00000000-0005-0000-0000-0000F7510000}"/>
    <cellStyle name="dak 2 4 2 8 2 2" xfId="30305" xr:uid="{00000000-0005-0000-0000-0000F8510000}"/>
    <cellStyle name="dak 2 4 2 8 3" xfId="28817" xr:uid="{00000000-0005-0000-0000-0000F9510000}"/>
    <cellStyle name="dak 2 4 2 9" xfId="18654" xr:uid="{00000000-0005-0000-0000-0000FA510000}"/>
    <cellStyle name="dak 2 4 2 9 2" xfId="20167" xr:uid="{00000000-0005-0000-0000-0000FB510000}"/>
    <cellStyle name="dak 2 4 2 9 2 2" xfId="30209" xr:uid="{00000000-0005-0000-0000-0000FC510000}"/>
    <cellStyle name="dak 2 4 2 9 3" xfId="28721" xr:uid="{00000000-0005-0000-0000-0000FD510000}"/>
    <cellStyle name="dak 2 4 3" xfId="24459" xr:uid="{00000000-0005-0000-0000-0000FE510000}"/>
    <cellStyle name="dak 2 4 4" xfId="24171" xr:uid="{00000000-0005-0000-0000-0000FF510000}"/>
    <cellStyle name="dak 2 4 5" xfId="24319" xr:uid="{00000000-0005-0000-0000-000000520000}"/>
    <cellStyle name="dak 2 5" xfId="18067" xr:uid="{00000000-0005-0000-0000-000001520000}"/>
    <cellStyle name="dak 2 5 10" xfId="18760" xr:uid="{00000000-0005-0000-0000-000002520000}"/>
    <cellStyle name="dak 2 5 10 2" xfId="20272" xr:uid="{00000000-0005-0000-0000-000003520000}"/>
    <cellStyle name="dak 2 5 10 2 2" xfId="30314" xr:uid="{00000000-0005-0000-0000-000004520000}"/>
    <cellStyle name="dak 2 5 10 3" xfId="28827" xr:uid="{00000000-0005-0000-0000-000005520000}"/>
    <cellStyle name="dak 2 5 11" xfId="18766" xr:uid="{00000000-0005-0000-0000-000006520000}"/>
    <cellStyle name="dak 2 5 11 2" xfId="20278" xr:uid="{00000000-0005-0000-0000-000007520000}"/>
    <cellStyle name="dak 2 5 11 2 2" xfId="30320" xr:uid="{00000000-0005-0000-0000-000008520000}"/>
    <cellStyle name="dak 2 5 11 3" xfId="28833" xr:uid="{00000000-0005-0000-0000-000009520000}"/>
    <cellStyle name="dak 2 5 12" xfId="18699" xr:uid="{00000000-0005-0000-0000-00000A520000}"/>
    <cellStyle name="dak 2 5 12 2" xfId="20212" xr:uid="{00000000-0005-0000-0000-00000B520000}"/>
    <cellStyle name="dak 2 5 12 2 2" xfId="30254" xr:uid="{00000000-0005-0000-0000-00000C520000}"/>
    <cellStyle name="dak 2 5 12 3" xfId="28766" xr:uid="{00000000-0005-0000-0000-00000D520000}"/>
    <cellStyle name="dak 2 5 13" xfId="18670" xr:uid="{00000000-0005-0000-0000-00000E520000}"/>
    <cellStyle name="dak 2 5 13 2" xfId="20183" xr:uid="{00000000-0005-0000-0000-00000F520000}"/>
    <cellStyle name="dak 2 5 13 2 2" xfId="30225" xr:uid="{00000000-0005-0000-0000-000010520000}"/>
    <cellStyle name="dak 2 5 13 3" xfId="28737" xr:uid="{00000000-0005-0000-0000-000011520000}"/>
    <cellStyle name="dak 2 5 14" xfId="18617" xr:uid="{00000000-0005-0000-0000-000012520000}"/>
    <cellStyle name="dak 2 5 14 2" xfId="20130" xr:uid="{00000000-0005-0000-0000-000013520000}"/>
    <cellStyle name="dak 2 5 14 2 2" xfId="30172" xr:uid="{00000000-0005-0000-0000-000014520000}"/>
    <cellStyle name="dak 2 5 14 3" xfId="28684" xr:uid="{00000000-0005-0000-0000-000015520000}"/>
    <cellStyle name="dak 2 5 15" xfId="19483" xr:uid="{00000000-0005-0000-0000-000016520000}"/>
    <cellStyle name="dak 2 5 15 2" xfId="20994" xr:uid="{00000000-0005-0000-0000-000017520000}"/>
    <cellStyle name="dak 2 5 15 2 2" xfId="31036" xr:uid="{00000000-0005-0000-0000-000018520000}"/>
    <cellStyle name="dak 2 5 15 3" xfId="29550" xr:uid="{00000000-0005-0000-0000-000019520000}"/>
    <cellStyle name="dak 2 5 16" xfId="19729" xr:uid="{00000000-0005-0000-0000-00001A520000}"/>
    <cellStyle name="dak 2 5 16 2" xfId="21240" xr:uid="{00000000-0005-0000-0000-00001B520000}"/>
    <cellStyle name="dak 2 5 16 2 2" xfId="31282" xr:uid="{00000000-0005-0000-0000-00001C520000}"/>
    <cellStyle name="dak 2 5 16 3" xfId="29796" xr:uid="{00000000-0005-0000-0000-00001D520000}"/>
    <cellStyle name="dak 2 5 17" xfId="20070" xr:uid="{00000000-0005-0000-0000-00001E520000}"/>
    <cellStyle name="dak 2 5 17 2" xfId="30112" xr:uid="{00000000-0005-0000-0000-00001F520000}"/>
    <cellStyle name="dak 2 5 18" xfId="28401" xr:uid="{00000000-0005-0000-0000-000020520000}"/>
    <cellStyle name="dak 2 5 2" xfId="18571" xr:uid="{00000000-0005-0000-0000-000021520000}"/>
    <cellStyle name="dak 2 5 2 10" xfId="19179" xr:uid="{00000000-0005-0000-0000-000022520000}"/>
    <cellStyle name="dak 2 5 2 10 2" xfId="20690" xr:uid="{00000000-0005-0000-0000-000023520000}"/>
    <cellStyle name="dak 2 5 2 10 2 2" xfId="30732" xr:uid="{00000000-0005-0000-0000-000024520000}"/>
    <cellStyle name="dak 2 5 2 10 3" xfId="29246" xr:uid="{00000000-0005-0000-0000-000025520000}"/>
    <cellStyle name="dak 2 5 2 11" xfId="19219" xr:uid="{00000000-0005-0000-0000-000026520000}"/>
    <cellStyle name="dak 2 5 2 11 2" xfId="20730" xr:uid="{00000000-0005-0000-0000-000027520000}"/>
    <cellStyle name="dak 2 5 2 11 2 2" xfId="30772" xr:uid="{00000000-0005-0000-0000-000028520000}"/>
    <cellStyle name="dak 2 5 2 11 3" xfId="29286" xr:uid="{00000000-0005-0000-0000-000029520000}"/>
    <cellStyle name="dak 2 5 2 12" xfId="19259" xr:uid="{00000000-0005-0000-0000-00002A520000}"/>
    <cellStyle name="dak 2 5 2 12 2" xfId="20770" xr:uid="{00000000-0005-0000-0000-00002B520000}"/>
    <cellStyle name="dak 2 5 2 12 2 2" xfId="30812" xr:uid="{00000000-0005-0000-0000-00002C520000}"/>
    <cellStyle name="dak 2 5 2 12 3" xfId="29326" xr:uid="{00000000-0005-0000-0000-00002D520000}"/>
    <cellStyle name="dak 2 5 2 13" xfId="19503" xr:uid="{00000000-0005-0000-0000-00002E520000}"/>
    <cellStyle name="dak 2 5 2 13 2" xfId="21014" xr:uid="{00000000-0005-0000-0000-00002F520000}"/>
    <cellStyle name="dak 2 5 2 13 2 2" xfId="31056" xr:uid="{00000000-0005-0000-0000-000030520000}"/>
    <cellStyle name="dak 2 5 2 13 3" xfId="29570" xr:uid="{00000000-0005-0000-0000-000031520000}"/>
    <cellStyle name="dak 2 5 2 14" xfId="19749" xr:uid="{00000000-0005-0000-0000-000032520000}"/>
    <cellStyle name="dak 2 5 2 14 2" xfId="21260" xr:uid="{00000000-0005-0000-0000-000033520000}"/>
    <cellStyle name="dak 2 5 2 14 2 2" xfId="31302" xr:uid="{00000000-0005-0000-0000-000034520000}"/>
    <cellStyle name="dak 2 5 2 14 3" xfId="29816" xr:uid="{00000000-0005-0000-0000-000035520000}"/>
    <cellStyle name="dak 2 5 2 15" xfId="20090" xr:uid="{00000000-0005-0000-0000-000036520000}"/>
    <cellStyle name="dak 2 5 2 15 2" xfId="30132" xr:uid="{00000000-0005-0000-0000-000037520000}"/>
    <cellStyle name="dak 2 5 2 16" xfId="28638" xr:uid="{00000000-0005-0000-0000-000038520000}"/>
    <cellStyle name="dak 2 5 2 2" xfId="18859" xr:uid="{00000000-0005-0000-0000-000039520000}"/>
    <cellStyle name="dak 2 5 2 2 2" xfId="20370" xr:uid="{00000000-0005-0000-0000-00003A520000}"/>
    <cellStyle name="dak 2 5 2 2 2 2" xfId="30412" xr:uid="{00000000-0005-0000-0000-00003B520000}"/>
    <cellStyle name="dak 2 5 2 2 3" xfId="28926" xr:uid="{00000000-0005-0000-0000-00003C520000}"/>
    <cellStyle name="dak 2 5 2 3" xfId="18899" xr:uid="{00000000-0005-0000-0000-00003D520000}"/>
    <cellStyle name="dak 2 5 2 3 2" xfId="20410" xr:uid="{00000000-0005-0000-0000-00003E520000}"/>
    <cellStyle name="dak 2 5 2 3 2 2" xfId="30452" xr:uid="{00000000-0005-0000-0000-00003F520000}"/>
    <cellStyle name="dak 2 5 2 3 3" xfId="28966" xr:uid="{00000000-0005-0000-0000-000040520000}"/>
    <cellStyle name="dak 2 5 2 4" xfId="18939" xr:uid="{00000000-0005-0000-0000-000041520000}"/>
    <cellStyle name="dak 2 5 2 4 2" xfId="20450" xr:uid="{00000000-0005-0000-0000-000042520000}"/>
    <cellStyle name="dak 2 5 2 4 2 2" xfId="30492" xr:uid="{00000000-0005-0000-0000-000043520000}"/>
    <cellStyle name="dak 2 5 2 4 3" xfId="29006" xr:uid="{00000000-0005-0000-0000-000044520000}"/>
    <cellStyle name="dak 2 5 2 5" xfId="18979" xr:uid="{00000000-0005-0000-0000-000045520000}"/>
    <cellStyle name="dak 2 5 2 5 2" xfId="20490" xr:uid="{00000000-0005-0000-0000-000046520000}"/>
    <cellStyle name="dak 2 5 2 5 2 2" xfId="30532" xr:uid="{00000000-0005-0000-0000-000047520000}"/>
    <cellStyle name="dak 2 5 2 5 3" xfId="29046" xr:uid="{00000000-0005-0000-0000-000048520000}"/>
    <cellStyle name="dak 2 5 2 6" xfId="19019" xr:uid="{00000000-0005-0000-0000-000049520000}"/>
    <cellStyle name="dak 2 5 2 6 2" xfId="20530" xr:uid="{00000000-0005-0000-0000-00004A520000}"/>
    <cellStyle name="dak 2 5 2 6 2 2" xfId="30572" xr:uid="{00000000-0005-0000-0000-00004B520000}"/>
    <cellStyle name="dak 2 5 2 6 3" xfId="29086" xr:uid="{00000000-0005-0000-0000-00004C520000}"/>
    <cellStyle name="dak 2 5 2 7" xfId="19059" xr:uid="{00000000-0005-0000-0000-00004D520000}"/>
    <cellStyle name="dak 2 5 2 7 2" xfId="20570" xr:uid="{00000000-0005-0000-0000-00004E520000}"/>
    <cellStyle name="dak 2 5 2 7 2 2" xfId="30612" xr:uid="{00000000-0005-0000-0000-00004F520000}"/>
    <cellStyle name="dak 2 5 2 7 3" xfId="29126" xr:uid="{00000000-0005-0000-0000-000050520000}"/>
    <cellStyle name="dak 2 5 2 8" xfId="19099" xr:uid="{00000000-0005-0000-0000-000051520000}"/>
    <cellStyle name="dak 2 5 2 8 2" xfId="20610" xr:uid="{00000000-0005-0000-0000-000052520000}"/>
    <cellStyle name="dak 2 5 2 8 2 2" xfId="30652" xr:uid="{00000000-0005-0000-0000-000053520000}"/>
    <cellStyle name="dak 2 5 2 8 3" xfId="29166" xr:uid="{00000000-0005-0000-0000-000054520000}"/>
    <cellStyle name="dak 2 5 2 9" xfId="19139" xr:uid="{00000000-0005-0000-0000-000055520000}"/>
    <cellStyle name="dak 2 5 2 9 2" xfId="20650" xr:uid="{00000000-0005-0000-0000-000056520000}"/>
    <cellStyle name="dak 2 5 2 9 2 2" xfId="30692" xr:uid="{00000000-0005-0000-0000-000057520000}"/>
    <cellStyle name="dak 2 5 2 9 3" xfId="29206" xr:uid="{00000000-0005-0000-0000-000058520000}"/>
    <cellStyle name="dak 2 5 3" xfId="18597" xr:uid="{00000000-0005-0000-0000-000059520000}"/>
    <cellStyle name="dak 2 5 3 10" xfId="19199" xr:uid="{00000000-0005-0000-0000-00005A520000}"/>
    <cellStyle name="dak 2 5 3 10 2" xfId="20710" xr:uid="{00000000-0005-0000-0000-00005B520000}"/>
    <cellStyle name="dak 2 5 3 10 2 2" xfId="30752" xr:uid="{00000000-0005-0000-0000-00005C520000}"/>
    <cellStyle name="dak 2 5 3 10 3" xfId="29266" xr:uid="{00000000-0005-0000-0000-00005D520000}"/>
    <cellStyle name="dak 2 5 3 11" xfId="19239" xr:uid="{00000000-0005-0000-0000-00005E520000}"/>
    <cellStyle name="dak 2 5 3 11 2" xfId="20750" xr:uid="{00000000-0005-0000-0000-00005F520000}"/>
    <cellStyle name="dak 2 5 3 11 2 2" xfId="30792" xr:uid="{00000000-0005-0000-0000-000060520000}"/>
    <cellStyle name="dak 2 5 3 11 3" xfId="29306" xr:uid="{00000000-0005-0000-0000-000061520000}"/>
    <cellStyle name="dak 2 5 3 12" xfId="19279" xr:uid="{00000000-0005-0000-0000-000062520000}"/>
    <cellStyle name="dak 2 5 3 12 2" xfId="20790" xr:uid="{00000000-0005-0000-0000-000063520000}"/>
    <cellStyle name="dak 2 5 3 12 2 2" xfId="30832" xr:uid="{00000000-0005-0000-0000-000064520000}"/>
    <cellStyle name="dak 2 5 3 12 3" xfId="29346" xr:uid="{00000000-0005-0000-0000-000065520000}"/>
    <cellStyle name="dak 2 5 3 13" xfId="19523" xr:uid="{00000000-0005-0000-0000-000066520000}"/>
    <cellStyle name="dak 2 5 3 13 2" xfId="21034" xr:uid="{00000000-0005-0000-0000-000067520000}"/>
    <cellStyle name="dak 2 5 3 13 2 2" xfId="31076" xr:uid="{00000000-0005-0000-0000-000068520000}"/>
    <cellStyle name="dak 2 5 3 13 3" xfId="29590" xr:uid="{00000000-0005-0000-0000-000069520000}"/>
    <cellStyle name="dak 2 5 3 14" xfId="19769" xr:uid="{00000000-0005-0000-0000-00006A520000}"/>
    <cellStyle name="dak 2 5 3 14 2" xfId="21280" xr:uid="{00000000-0005-0000-0000-00006B520000}"/>
    <cellStyle name="dak 2 5 3 14 2 2" xfId="31322" xr:uid="{00000000-0005-0000-0000-00006C520000}"/>
    <cellStyle name="dak 2 5 3 14 3" xfId="29836" xr:uid="{00000000-0005-0000-0000-00006D520000}"/>
    <cellStyle name="dak 2 5 3 15" xfId="20110" xr:uid="{00000000-0005-0000-0000-00006E520000}"/>
    <cellStyle name="dak 2 5 3 15 2" xfId="30152" xr:uid="{00000000-0005-0000-0000-00006F520000}"/>
    <cellStyle name="dak 2 5 3 16" xfId="28664" xr:uid="{00000000-0005-0000-0000-000070520000}"/>
    <cellStyle name="dak 2 5 3 2" xfId="18879" xr:uid="{00000000-0005-0000-0000-000071520000}"/>
    <cellStyle name="dak 2 5 3 2 2" xfId="20390" xr:uid="{00000000-0005-0000-0000-000072520000}"/>
    <cellStyle name="dak 2 5 3 2 2 2" xfId="30432" xr:uid="{00000000-0005-0000-0000-000073520000}"/>
    <cellStyle name="dak 2 5 3 2 3" xfId="28946" xr:uid="{00000000-0005-0000-0000-000074520000}"/>
    <cellStyle name="dak 2 5 3 3" xfId="18919" xr:uid="{00000000-0005-0000-0000-000075520000}"/>
    <cellStyle name="dak 2 5 3 3 2" xfId="20430" xr:uid="{00000000-0005-0000-0000-000076520000}"/>
    <cellStyle name="dak 2 5 3 3 2 2" xfId="30472" xr:uid="{00000000-0005-0000-0000-000077520000}"/>
    <cellStyle name="dak 2 5 3 3 3" xfId="28986" xr:uid="{00000000-0005-0000-0000-000078520000}"/>
    <cellStyle name="dak 2 5 3 4" xfId="18959" xr:uid="{00000000-0005-0000-0000-000079520000}"/>
    <cellStyle name="dak 2 5 3 4 2" xfId="20470" xr:uid="{00000000-0005-0000-0000-00007A520000}"/>
    <cellStyle name="dak 2 5 3 4 2 2" xfId="30512" xr:uid="{00000000-0005-0000-0000-00007B520000}"/>
    <cellStyle name="dak 2 5 3 4 3" xfId="29026" xr:uid="{00000000-0005-0000-0000-00007C520000}"/>
    <cellStyle name="dak 2 5 3 5" xfId="18999" xr:uid="{00000000-0005-0000-0000-00007D520000}"/>
    <cellStyle name="dak 2 5 3 5 2" xfId="20510" xr:uid="{00000000-0005-0000-0000-00007E520000}"/>
    <cellStyle name="dak 2 5 3 5 2 2" xfId="30552" xr:uid="{00000000-0005-0000-0000-00007F520000}"/>
    <cellStyle name="dak 2 5 3 5 3" xfId="29066" xr:uid="{00000000-0005-0000-0000-000080520000}"/>
    <cellStyle name="dak 2 5 3 6" xfId="19039" xr:uid="{00000000-0005-0000-0000-000081520000}"/>
    <cellStyle name="dak 2 5 3 6 2" xfId="20550" xr:uid="{00000000-0005-0000-0000-000082520000}"/>
    <cellStyle name="dak 2 5 3 6 2 2" xfId="30592" xr:uid="{00000000-0005-0000-0000-000083520000}"/>
    <cellStyle name="dak 2 5 3 6 3" xfId="29106" xr:uid="{00000000-0005-0000-0000-000084520000}"/>
    <cellStyle name="dak 2 5 3 7" xfId="19079" xr:uid="{00000000-0005-0000-0000-000085520000}"/>
    <cellStyle name="dak 2 5 3 7 2" xfId="20590" xr:uid="{00000000-0005-0000-0000-000086520000}"/>
    <cellStyle name="dak 2 5 3 7 2 2" xfId="30632" xr:uid="{00000000-0005-0000-0000-000087520000}"/>
    <cellStyle name="dak 2 5 3 7 3" xfId="29146" xr:uid="{00000000-0005-0000-0000-000088520000}"/>
    <cellStyle name="dak 2 5 3 8" xfId="19119" xr:uid="{00000000-0005-0000-0000-000089520000}"/>
    <cellStyle name="dak 2 5 3 8 2" xfId="20630" xr:uid="{00000000-0005-0000-0000-00008A520000}"/>
    <cellStyle name="dak 2 5 3 8 2 2" xfId="30672" xr:uid="{00000000-0005-0000-0000-00008B520000}"/>
    <cellStyle name="dak 2 5 3 8 3" xfId="29186" xr:uid="{00000000-0005-0000-0000-00008C520000}"/>
    <cellStyle name="dak 2 5 3 9" xfId="19159" xr:uid="{00000000-0005-0000-0000-00008D520000}"/>
    <cellStyle name="dak 2 5 3 9 2" xfId="20670" xr:uid="{00000000-0005-0000-0000-00008E520000}"/>
    <cellStyle name="dak 2 5 3 9 2 2" xfId="30712" xr:uid="{00000000-0005-0000-0000-00008F520000}"/>
    <cellStyle name="dak 2 5 3 9 3" xfId="29226" xr:uid="{00000000-0005-0000-0000-000090520000}"/>
    <cellStyle name="dak 2 5 4" xfId="18838" xr:uid="{00000000-0005-0000-0000-000091520000}"/>
    <cellStyle name="dak 2 5 4 2" xfId="20349" xr:uid="{00000000-0005-0000-0000-000092520000}"/>
    <cellStyle name="dak 2 5 4 2 2" xfId="30391" xr:uid="{00000000-0005-0000-0000-000093520000}"/>
    <cellStyle name="dak 2 5 4 3" xfId="28905" xr:uid="{00000000-0005-0000-0000-000094520000}"/>
    <cellStyle name="dak 2 5 5" xfId="18793" xr:uid="{00000000-0005-0000-0000-000095520000}"/>
    <cellStyle name="dak 2 5 5 2" xfId="20305" xr:uid="{00000000-0005-0000-0000-000096520000}"/>
    <cellStyle name="dak 2 5 5 2 2" xfId="30347" xr:uid="{00000000-0005-0000-0000-000097520000}"/>
    <cellStyle name="dak 2 5 5 3" xfId="28860" xr:uid="{00000000-0005-0000-0000-000098520000}"/>
    <cellStyle name="dak 2 5 6" xfId="18656" xr:uid="{00000000-0005-0000-0000-000099520000}"/>
    <cellStyle name="dak 2 5 6 2" xfId="20169" xr:uid="{00000000-0005-0000-0000-00009A520000}"/>
    <cellStyle name="dak 2 5 6 2 2" xfId="30211" xr:uid="{00000000-0005-0000-0000-00009B520000}"/>
    <cellStyle name="dak 2 5 6 3" xfId="28723" xr:uid="{00000000-0005-0000-0000-00009C520000}"/>
    <cellStyle name="dak 2 5 7" xfId="18664" xr:uid="{00000000-0005-0000-0000-00009D520000}"/>
    <cellStyle name="dak 2 5 7 2" xfId="20177" xr:uid="{00000000-0005-0000-0000-00009E520000}"/>
    <cellStyle name="dak 2 5 7 2 2" xfId="30219" xr:uid="{00000000-0005-0000-0000-00009F520000}"/>
    <cellStyle name="dak 2 5 7 3" xfId="28731" xr:uid="{00000000-0005-0000-0000-0000A0520000}"/>
    <cellStyle name="dak 2 5 8" xfId="18749" xr:uid="{00000000-0005-0000-0000-0000A1520000}"/>
    <cellStyle name="dak 2 5 8 2" xfId="20262" xr:uid="{00000000-0005-0000-0000-0000A2520000}"/>
    <cellStyle name="dak 2 5 8 2 2" xfId="30304" xr:uid="{00000000-0005-0000-0000-0000A3520000}"/>
    <cellStyle name="dak 2 5 8 3" xfId="28816" xr:uid="{00000000-0005-0000-0000-0000A4520000}"/>
    <cellStyle name="dak 2 5 9" xfId="18653" xr:uid="{00000000-0005-0000-0000-0000A5520000}"/>
    <cellStyle name="dak 2 5 9 2" xfId="20166" xr:uid="{00000000-0005-0000-0000-0000A6520000}"/>
    <cellStyle name="dak 2 5 9 2 2" xfId="30208" xr:uid="{00000000-0005-0000-0000-0000A7520000}"/>
    <cellStyle name="dak 2 5 9 3" xfId="28720" xr:uid="{00000000-0005-0000-0000-0000A8520000}"/>
    <cellStyle name="dak 2 6" xfId="24455" xr:uid="{00000000-0005-0000-0000-0000A9520000}"/>
    <cellStyle name="dak 2 7" xfId="24175" xr:uid="{00000000-0005-0000-0000-0000AA520000}"/>
    <cellStyle name="dak 2 8" xfId="24315" xr:uid="{00000000-0005-0000-0000-0000AB520000}"/>
    <cellStyle name="dak 3" xfId="10929" xr:uid="{00000000-0005-0000-0000-0000AC520000}"/>
    <cellStyle name="dak 3 2" xfId="10930" xr:uid="{00000000-0005-0000-0000-0000AD520000}"/>
    <cellStyle name="dak 3 2 2" xfId="18073" xr:uid="{00000000-0005-0000-0000-0000AE520000}"/>
    <cellStyle name="dak 3 2 2 10" xfId="18829" xr:uid="{00000000-0005-0000-0000-0000AF520000}"/>
    <cellStyle name="dak 3 2 2 10 2" xfId="20341" xr:uid="{00000000-0005-0000-0000-0000B0520000}"/>
    <cellStyle name="dak 3 2 2 10 2 2" xfId="30383" xr:uid="{00000000-0005-0000-0000-0000B1520000}"/>
    <cellStyle name="dak 3 2 2 10 3" xfId="28896" xr:uid="{00000000-0005-0000-0000-0000B2520000}"/>
    <cellStyle name="dak 3 2 2 11" xfId="18797" xr:uid="{00000000-0005-0000-0000-0000B3520000}"/>
    <cellStyle name="dak 3 2 2 11 2" xfId="20309" xr:uid="{00000000-0005-0000-0000-0000B4520000}"/>
    <cellStyle name="dak 3 2 2 11 2 2" xfId="30351" xr:uid="{00000000-0005-0000-0000-0000B5520000}"/>
    <cellStyle name="dak 3 2 2 11 3" xfId="28864" xr:uid="{00000000-0005-0000-0000-0000B6520000}"/>
    <cellStyle name="dak 3 2 2 12" xfId="18701" xr:uid="{00000000-0005-0000-0000-0000B7520000}"/>
    <cellStyle name="dak 3 2 2 12 2" xfId="20214" xr:uid="{00000000-0005-0000-0000-0000B8520000}"/>
    <cellStyle name="dak 3 2 2 12 2 2" xfId="30256" xr:uid="{00000000-0005-0000-0000-0000B9520000}"/>
    <cellStyle name="dak 3 2 2 12 3" xfId="28768" xr:uid="{00000000-0005-0000-0000-0000BA520000}"/>
    <cellStyle name="dak 3 2 2 13" xfId="18655" xr:uid="{00000000-0005-0000-0000-0000BB520000}"/>
    <cellStyle name="dak 3 2 2 13 2" xfId="20168" xr:uid="{00000000-0005-0000-0000-0000BC520000}"/>
    <cellStyle name="dak 3 2 2 13 2 2" xfId="30210" xr:uid="{00000000-0005-0000-0000-0000BD520000}"/>
    <cellStyle name="dak 3 2 2 13 3" xfId="28722" xr:uid="{00000000-0005-0000-0000-0000BE520000}"/>
    <cellStyle name="dak 3 2 2 14" xfId="18698" xr:uid="{00000000-0005-0000-0000-0000BF520000}"/>
    <cellStyle name="dak 3 2 2 14 2" xfId="20211" xr:uid="{00000000-0005-0000-0000-0000C0520000}"/>
    <cellStyle name="dak 3 2 2 14 2 2" xfId="30253" xr:uid="{00000000-0005-0000-0000-0000C1520000}"/>
    <cellStyle name="dak 3 2 2 14 3" xfId="28765" xr:uid="{00000000-0005-0000-0000-0000C2520000}"/>
    <cellStyle name="dak 3 2 2 15" xfId="19489" xr:uid="{00000000-0005-0000-0000-0000C3520000}"/>
    <cellStyle name="dak 3 2 2 15 2" xfId="21000" xr:uid="{00000000-0005-0000-0000-0000C4520000}"/>
    <cellStyle name="dak 3 2 2 15 2 2" xfId="31042" xr:uid="{00000000-0005-0000-0000-0000C5520000}"/>
    <cellStyle name="dak 3 2 2 15 3" xfId="29556" xr:uid="{00000000-0005-0000-0000-0000C6520000}"/>
    <cellStyle name="dak 3 2 2 16" xfId="19735" xr:uid="{00000000-0005-0000-0000-0000C7520000}"/>
    <cellStyle name="dak 3 2 2 16 2" xfId="21246" xr:uid="{00000000-0005-0000-0000-0000C8520000}"/>
    <cellStyle name="dak 3 2 2 16 2 2" xfId="31288" xr:uid="{00000000-0005-0000-0000-0000C9520000}"/>
    <cellStyle name="dak 3 2 2 16 3" xfId="29802" xr:uid="{00000000-0005-0000-0000-0000CA520000}"/>
    <cellStyle name="dak 3 2 2 17" xfId="20076" xr:uid="{00000000-0005-0000-0000-0000CB520000}"/>
    <cellStyle name="dak 3 2 2 17 2" xfId="30118" xr:uid="{00000000-0005-0000-0000-0000CC520000}"/>
    <cellStyle name="dak 3 2 2 18" xfId="28407" xr:uid="{00000000-0005-0000-0000-0000CD520000}"/>
    <cellStyle name="dak 3 2 2 2" xfId="18577" xr:uid="{00000000-0005-0000-0000-0000CE520000}"/>
    <cellStyle name="dak 3 2 2 2 10" xfId="19185" xr:uid="{00000000-0005-0000-0000-0000CF520000}"/>
    <cellStyle name="dak 3 2 2 2 10 2" xfId="20696" xr:uid="{00000000-0005-0000-0000-0000D0520000}"/>
    <cellStyle name="dak 3 2 2 2 10 2 2" xfId="30738" xr:uid="{00000000-0005-0000-0000-0000D1520000}"/>
    <cellStyle name="dak 3 2 2 2 10 3" xfId="29252" xr:uid="{00000000-0005-0000-0000-0000D2520000}"/>
    <cellStyle name="dak 3 2 2 2 11" xfId="19225" xr:uid="{00000000-0005-0000-0000-0000D3520000}"/>
    <cellStyle name="dak 3 2 2 2 11 2" xfId="20736" xr:uid="{00000000-0005-0000-0000-0000D4520000}"/>
    <cellStyle name="dak 3 2 2 2 11 2 2" xfId="30778" xr:uid="{00000000-0005-0000-0000-0000D5520000}"/>
    <cellStyle name="dak 3 2 2 2 11 3" xfId="29292" xr:uid="{00000000-0005-0000-0000-0000D6520000}"/>
    <cellStyle name="dak 3 2 2 2 12" xfId="19265" xr:uid="{00000000-0005-0000-0000-0000D7520000}"/>
    <cellStyle name="dak 3 2 2 2 12 2" xfId="20776" xr:uid="{00000000-0005-0000-0000-0000D8520000}"/>
    <cellStyle name="dak 3 2 2 2 12 2 2" xfId="30818" xr:uid="{00000000-0005-0000-0000-0000D9520000}"/>
    <cellStyle name="dak 3 2 2 2 12 3" xfId="29332" xr:uid="{00000000-0005-0000-0000-0000DA520000}"/>
    <cellStyle name="dak 3 2 2 2 13" xfId="19509" xr:uid="{00000000-0005-0000-0000-0000DB520000}"/>
    <cellStyle name="dak 3 2 2 2 13 2" xfId="21020" xr:uid="{00000000-0005-0000-0000-0000DC520000}"/>
    <cellStyle name="dak 3 2 2 2 13 2 2" xfId="31062" xr:uid="{00000000-0005-0000-0000-0000DD520000}"/>
    <cellStyle name="dak 3 2 2 2 13 3" xfId="29576" xr:uid="{00000000-0005-0000-0000-0000DE520000}"/>
    <cellStyle name="dak 3 2 2 2 14" xfId="19755" xr:uid="{00000000-0005-0000-0000-0000DF520000}"/>
    <cellStyle name="dak 3 2 2 2 14 2" xfId="21266" xr:uid="{00000000-0005-0000-0000-0000E0520000}"/>
    <cellStyle name="dak 3 2 2 2 14 2 2" xfId="31308" xr:uid="{00000000-0005-0000-0000-0000E1520000}"/>
    <cellStyle name="dak 3 2 2 2 14 3" xfId="29822" xr:uid="{00000000-0005-0000-0000-0000E2520000}"/>
    <cellStyle name="dak 3 2 2 2 15" xfId="20096" xr:uid="{00000000-0005-0000-0000-0000E3520000}"/>
    <cellStyle name="dak 3 2 2 2 15 2" xfId="30138" xr:uid="{00000000-0005-0000-0000-0000E4520000}"/>
    <cellStyle name="dak 3 2 2 2 16" xfId="28644" xr:uid="{00000000-0005-0000-0000-0000E5520000}"/>
    <cellStyle name="dak 3 2 2 2 2" xfId="18865" xr:uid="{00000000-0005-0000-0000-0000E6520000}"/>
    <cellStyle name="dak 3 2 2 2 2 2" xfId="20376" xr:uid="{00000000-0005-0000-0000-0000E7520000}"/>
    <cellStyle name="dak 3 2 2 2 2 2 2" xfId="30418" xr:uid="{00000000-0005-0000-0000-0000E8520000}"/>
    <cellStyle name="dak 3 2 2 2 2 3" xfId="28932" xr:uid="{00000000-0005-0000-0000-0000E9520000}"/>
    <cellStyle name="dak 3 2 2 2 3" xfId="18905" xr:uid="{00000000-0005-0000-0000-0000EA520000}"/>
    <cellStyle name="dak 3 2 2 2 3 2" xfId="20416" xr:uid="{00000000-0005-0000-0000-0000EB520000}"/>
    <cellStyle name="dak 3 2 2 2 3 2 2" xfId="30458" xr:uid="{00000000-0005-0000-0000-0000EC520000}"/>
    <cellStyle name="dak 3 2 2 2 3 3" xfId="28972" xr:uid="{00000000-0005-0000-0000-0000ED520000}"/>
    <cellStyle name="dak 3 2 2 2 4" xfId="18945" xr:uid="{00000000-0005-0000-0000-0000EE520000}"/>
    <cellStyle name="dak 3 2 2 2 4 2" xfId="20456" xr:uid="{00000000-0005-0000-0000-0000EF520000}"/>
    <cellStyle name="dak 3 2 2 2 4 2 2" xfId="30498" xr:uid="{00000000-0005-0000-0000-0000F0520000}"/>
    <cellStyle name="dak 3 2 2 2 4 3" xfId="29012" xr:uid="{00000000-0005-0000-0000-0000F1520000}"/>
    <cellStyle name="dak 3 2 2 2 5" xfId="18985" xr:uid="{00000000-0005-0000-0000-0000F2520000}"/>
    <cellStyle name="dak 3 2 2 2 5 2" xfId="20496" xr:uid="{00000000-0005-0000-0000-0000F3520000}"/>
    <cellStyle name="dak 3 2 2 2 5 2 2" xfId="30538" xr:uid="{00000000-0005-0000-0000-0000F4520000}"/>
    <cellStyle name="dak 3 2 2 2 5 3" xfId="29052" xr:uid="{00000000-0005-0000-0000-0000F5520000}"/>
    <cellStyle name="dak 3 2 2 2 6" xfId="19025" xr:uid="{00000000-0005-0000-0000-0000F6520000}"/>
    <cellStyle name="dak 3 2 2 2 6 2" xfId="20536" xr:uid="{00000000-0005-0000-0000-0000F7520000}"/>
    <cellStyle name="dak 3 2 2 2 6 2 2" xfId="30578" xr:uid="{00000000-0005-0000-0000-0000F8520000}"/>
    <cellStyle name="dak 3 2 2 2 6 3" xfId="29092" xr:uid="{00000000-0005-0000-0000-0000F9520000}"/>
    <cellStyle name="dak 3 2 2 2 7" xfId="19065" xr:uid="{00000000-0005-0000-0000-0000FA520000}"/>
    <cellStyle name="dak 3 2 2 2 7 2" xfId="20576" xr:uid="{00000000-0005-0000-0000-0000FB520000}"/>
    <cellStyle name="dak 3 2 2 2 7 2 2" xfId="30618" xr:uid="{00000000-0005-0000-0000-0000FC520000}"/>
    <cellStyle name="dak 3 2 2 2 7 3" xfId="29132" xr:uid="{00000000-0005-0000-0000-0000FD520000}"/>
    <cellStyle name="dak 3 2 2 2 8" xfId="19105" xr:uid="{00000000-0005-0000-0000-0000FE520000}"/>
    <cellStyle name="dak 3 2 2 2 8 2" xfId="20616" xr:uid="{00000000-0005-0000-0000-0000FF520000}"/>
    <cellStyle name="dak 3 2 2 2 8 2 2" xfId="30658" xr:uid="{00000000-0005-0000-0000-000000530000}"/>
    <cellStyle name="dak 3 2 2 2 8 3" xfId="29172" xr:uid="{00000000-0005-0000-0000-000001530000}"/>
    <cellStyle name="dak 3 2 2 2 9" xfId="19145" xr:uid="{00000000-0005-0000-0000-000002530000}"/>
    <cellStyle name="dak 3 2 2 2 9 2" xfId="20656" xr:uid="{00000000-0005-0000-0000-000003530000}"/>
    <cellStyle name="dak 3 2 2 2 9 2 2" xfId="30698" xr:uid="{00000000-0005-0000-0000-000004530000}"/>
    <cellStyle name="dak 3 2 2 2 9 3" xfId="29212" xr:uid="{00000000-0005-0000-0000-000005530000}"/>
    <cellStyle name="dak 3 2 2 3" xfId="18603" xr:uid="{00000000-0005-0000-0000-000006530000}"/>
    <cellStyle name="dak 3 2 2 3 10" xfId="19205" xr:uid="{00000000-0005-0000-0000-000007530000}"/>
    <cellStyle name="dak 3 2 2 3 10 2" xfId="20716" xr:uid="{00000000-0005-0000-0000-000008530000}"/>
    <cellStyle name="dak 3 2 2 3 10 2 2" xfId="30758" xr:uid="{00000000-0005-0000-0000-000009530000}"/>
    <cellStyle name="dak 3 2 2 3 10 3" xfId="29272" xr:uid="{00000000-0005-0000-0000-00000A530000}"/>
    <cellStyle name="dak 3 2 2 3 11" xfId="19245" xr:uid="{00000000-0005-0000-0000-00000B530000}"/>
    <cellStyle name="dak 3 2 2 3 11 2" xfId="20756" xr:uid="{00000000-0005-0000-0000-00000C530000}"/>
    <cellStyle name="dak 3 2 2 3 11 2 2" xfId="30798" xr:uid="{00000000-0005-0000-0000-00000D530000}"/>
    <cellStyle name="dak 3 2 2 3 11 3" xfId="29312" xr:uid="{00000000-0005-0000-0000-00000E530000}"/>
    <cellStyle name="dak 3 2 2 3 12" xfId="19285" xr:uid="{00000000-0005-0000-0000-00000F530000}"/>
    <cellStyle name="dak 3 2 2 3 12 2" xfId="20796" xr:uid="{00000000-0005-0000-0000-000010530000}"/>
    <cellStyle name="dak 3 2 2 3 12 2 2" xfId="30838" xr:uid="{00000000-0005-0000-0000-000011530000}"/>
    <cellStyle name="dak 3 2 2 3 12 3" xfId="29352" xr:uid="{00000000-0005-0000-0000-000012530000}"/>
    <cellStyle name="dak 3 2 2 3 13" xfId="19529" xr:uid="{00000000-0005-0000-0000-000013530000}"/>
    <cellStyle name="dak 3 2 2 3 13 2" xfId="21040" xr:uid="{00000000-0005-0000-0000-000014530000}"/>
    <cellStyle name="dak 3 2 2 3 13 2 2" xfId="31082" xr:uid="{00000000-0005-0000-0000-000015530000}"/>
    <cellStyle name="dak 3 2 2 3 13 3" xfId="29596" xr:uid="{00000000-0005-0000-0000-000016530000}"/>
    <cellStyle name="dak 3 2 2 3 14" xfId="19775" xr:uid="{00000000-0005-0000-0000-000017530000}"/>
    <cellStyle name="dak 3 2 2 3 14 2" xfId="21286" xr:uid="{00000000-0005-0000-0000-000018530000}"/>
    <cellStyle name="dak 3 2 2 3 14 2 2" xfId="31328" xr:uid="{00000000-0005-0000-0000-000019530000}"/>
    <cellStyle name="dak 3 2 2 3 14 3" xfId="29842" xr:uid="{00000000-0005-0000-0000-00001A530000}"/>
    <cellStyle name="dak 3 2 2 3 15" xfId="20116" xr:uid="{00000000-0005-0000-0000-00001B530000}"/>
    <cellStyle name="dak 3 2 2 3 15 2" xfId="30158" xr:uid="{00000000-0005-0000-0000-00001C530000}"/>
    <cellStyle name="dak 3 2 2 3 16" xfId="28670" xr:uid="{00000000-0005-0000-0000-00001D530000}"/>
    <cellStyle name="dak 3 2 2 3 2" xfId="18885" xr:uid="{00000000-0005-0000-0000-00001E530000}"/>
    <cellStyle name="dak 3 2 2 3 2 2" xfId="20396" xr:uid="{00000000-0005-0000-0000-00001F530000}"/>
    <cellStyle name="dak 3 2 2 3 2 2 2" xfId="30438" xr:uid="{00000000-0005-0000-0000-000020530000}"/>
    <cellStyle name="dak 3 2 2 3 2 3" xfId="28952" xr:uid="{00000000-0005-0000-0000-000021530000}"/>
    <cellStyle name="dak 3 2 2 3 3" xfId="18925" xr:uid="{00000000-0005-0000-0000-000022530000}"/>
    <cellStyle name="dak 3 2 2 3 3 2" xfId="20436" xr:uid="{00000000-0005-0000-0000-000023530000}"/>
    <cellStyle name="dak 3 2 2 3 3 2 2" xfId="30478" xr:uid="{00000000-0005-0000-0000-000024530000}"/>
    <cellStyle name="dak 3 2 2 3 3 3" xfId="28992" xr:uid="{00000000-0005-0000-0000-000025530000}"/>
    <cellStyle name="dak 3 2 2 3 4" xfId="18965" xr:uid="{00000000-0005-0000-0000-000026530000}"/>
    <cellStyle name="dak 3 2 2 3 4 2" xfId="20476" xr:uid="{00000000-0005-0000-0000-000027530000}"/>
    <cellStyle name="dak 3 2 2 3 4 2 2" xfId="30518" xr:uid="{00000000-0005-0000-0000-000028530000}"/>
    <cellStyle name="dak 3 2 2 3 4 3" xfId="29032" xr:uid="{00000000-0005-0000-0000-000029530000}"/>
    <cellStyle name="dak 3 2 2 3 5" xfId="19005" xr:uid="{00000000-0005-0000-0000-00002A530000}"/>
    <cellStyle name="dak 3 2 2 3 5 2" xfId="20516" xr:uid="{00000000-0005-0000-0000-00002B530000}"/>
    <cellStyle name="dak 3 2 2 3 5 2 2" xfId="30558" xr:uid="{00000000-0005-0000-0000-00002C530000}"/>
    <cellStyle name="dak 3 2 2 3 5 3" xfId="29072" xr:uid="{00000000-0005-0000-0000-00002D530000}"/>
    <cellStyle name="dak 3 2 2 3 6" xfId="19045" xr:uid="{00000000-0005-0000-0000-00002E530000}"/>
    <cellStyle name="dak 3 2 2 3 6 2" xfId="20556" xr:uid="{00000000-0005-0000-0000-00002F530000}"/>
    <cellStyle name="dak 3 2 2 3 6 2 2" xfId="30598" xr:uid="{00000000-0005-0000-0000-000030530000}"/>
    <cellStyle name="dak 3 2 2 3 6 3" xfId="29112" xr:uid="{00000000-0005-0000-0000-000031530000}"/>
    <cellStyle name="dak 3 2 2 3 7" xfId="19085" xr:uid="{00000000-0005-0000-0000-000032530000}"/>
    <cellStyle name="dak 3 2 2 3 7 2" xfId="20596" xr:uid="{00000000-0005-0000-0000-000033530000}"/>
    <cellStyle name="dak 3 2 2 3 7 2 2" xfId="30638" xr:uid="{00000000-0005-0000-0000-000034530000}"/>
    <cellStyle name="dak 3 2 2 3 7 3" xfId="29152" xr:uid="{00000000-0005-0000-0000-000035530000}"/>
    <cellStyle name="dak 3 2 2 3 8" xfId="19125" xr:uid="{00000000-0005-0000-0000-000036530000}"/>
    <cellStyle name="dak 3 2 2 3 8 2" xfId="20636" xr:uid="{00000000-0005-0000-0000-000037530000}"/>
    <cellStyle name="dak 3 2 2 3 8 2 2" xfId="30678" xr:uid="{00000000-0005-0000-0000-000038530000}"/>
    <cellStyle name="dak 3 2 2 3 8 3" xfId="29192" xr:uid="{00000000-0005-0000-0000-000039530000}"/>
    <cellStyle name="dak 3 2 2 3 9" xfId="19165" xr:uid="{00000000-0005-0000-0000-00003A530000}"/>
    <cellStyle name="dak 3 2 2 3 9 2" xfId="20676" xr:uid="{00000000-0005-0000-0000-00003B530000}"/>
    <cellStyle name="dak 3 2 2 3 9 2 2" xfId="30718" xr:uid="{00000000-0005-0000-0000-00003C530000}"/>
    <cellStyle name="dak 3 2 2 3 9 3" xfId="29232" xr:uid="{00000000-0005-0000-0000-00003D530000}"/>
    <cellStyle name="dak 3 2 2 4" xfId="18844" xr:uid="{00000000-0005-0000-0000-00003E530000}"/>
    <cellStyle name="dak 3 2 2 4 2" xfId="20355" xr:uid="{00000000-0005-0000-0000-00003F530000}"/>
    <cellStyle name="dak 3 2 2 4 2 2" xfId="30397" xr:uid="{00000000-0005-0000-0000-000040530000}"/>
    <cellStyle name="dak 3 2 2 4 3" xfId="28911" xr:uid="{00000000-0005-0000-0000-000041530000}"/>
    <cellStyle name="dak 3 2 2 5" xfId="18625" xr:uid="{00000000-0005-0000-0000-000042530000}"/>
    <cellStyle name="dak 3 2 2 5 2" xfId="20138" xr:uid="{00000000-0005-0000-0000-000043530000}"/>
    <cellStyle name="dak 3 2 2 5 2 2" xfId="30180" xr:uid="{00000000-0005-0000-0000-000044530000}"/>
    <cellStyle name="dak 3 2 2 5 3" xfId="28692" xr:uid="{00000000-0005-0000-0000-000045530000}"/>
    <cellStyle name="dak 3 2 2 6" xfId="18774" xr:uid="{00000000-0005-0000-0000-000046530000}"/>
    <cellStyle name="dak 3 2 2 6 2" xfId="20286" xr:uid="{00000000-0005-0000-0000-000047530000}"/>
    <cellStyle name="dak 3 2 2 6 2 2" xfId="30328" xr:uid="{00000000-0005-0000-0000-000048530000}"/>
    <cellStyle name="dak 3 2 2 6 3" xfId="28841" xr:uid="{00000000-0005-0000-0000-000049530000}"/>
    <cellStyle name="dak 3 2 2 7" xfId="18756" xr:uid="{00000000-0005-0000-0000-00004A530000}"/>
    <cellStyle name="dak 3 2 2 7 2" xfId="20269" xr:uid="{00000000-0005-0000-0000-00004B530000}"/>
    <cellStyle name="dak 3 2 2 7 2 2" xfId="30311" xr:uid="{00000000-0005-0000-0000-00004C530000}"/>
    <cellStyle name="dak 3 2 2 7 3" xfId="28823" xr:uid="{00000000-0005-0000-0000-00004D530000}"/>
    <cellStyle name="dak 3 2 2 8" xfId="18767" xr:uid="{00000000-0005-0000-0000-00004E530000}"/>
    <cellStyle name="dak 3 2 2 8 2" xfId="20279" xr:uid="{00000000-0005-0000-0000-00004F530000}"/>
    <cellStyle name="dak 3 2 2 8 2 2" xfId="30321" xr:uid="{00000000-0005-0000-0000-000050530000}"/>
    <cellStyle name="dak 3 2 2 8 3" xfId="28834" xr:uid="{00000000-0005-0000-0000-000051530000}"/>
    <cellStyle name="dak 3 2 2 9" xfId="18643" xr:uid="{00000000-0005-0000-0000-000052530000}"/>
    <cellStyle name="dak 3 2 2 9 2" xfId="20156" xr:uid="{00000000-0005-0000-0000-000053530000}"/>
    <cellStyle name="dak 3 2 2 9 2 2" xfId="30198" xr:uid="{00000000-0005-0000-0000-000054530000}"/>
    <cellStyle name="dak 3 2 2 9 3" xfId="28710" xr:uid="{00000000-0005-0000-0000-000055530000}"/>
    <cellStyle name="dak 3 2 3" xfId="24461" xr:uid="{00000000-0005-0000-0000-000056530000}"/>
    <cellStyle name="dak 3 2 4" xfId="24169" xr:uid="{00000000-0005-0000-0000-000057530000}"/>
    <cellStyle name="dak 3 2 5" xfId="24321" xr:uid="{00000000-0005-0000-0000-000058530000}"/>
    <cellStyle name="dak 3 3" xfId="18072" xr:uid="{00000000-0005-0000-0000-000059530000}"/>
    <cellStyle name="dak 3 3 10" xfId="18689" xr:uid="{00000000-0005-0000-0000-00005A530000}"/>
    <cellStyle name="dak 3 3 10 2" xfId="20202" xr:uid="{00000000-0005-0000-0000-00005B530000}"/>
    <cellStyle name="dak 3 3 10 2 2" xfId="30244" xr:uid="{00000000-0005-0000-0000-00005C530000}"/>
    <cellStyle name="dak 3 3 10 3" xfId="28756" xr:uid="{00000000-0005-0000-0000-00005D530000}"/>
    <cellStyle name="dak 3 3 11" xfId="18730" xr:uid="{00000000-0005-0000-0000-00005E530000}"/>
    <cellStyle name="dak 3 3 11 2" xfId="20243" xr:uid="{00000000-0005-0000-0000-00005F530000}"/>
    <cellStyle name="dak 3 3 11 2 2" xfId="30285" xr:uid="{00000000-0005-0000-0000-000060530000}"/>
    <cellStyle name="dak 3 3 11 3" xfId="28797" xr:uid="{00000000-0005-0000-0000-000061530000}"/>
    <cellStyle name="dak 3 3 12" xfId="18684" xr:uid="{00000000-0005-0000-0000-000062530000}"/>
    <cellStyle name="dak 3 3 12 2" xfId="20197" xr:uid="{00000000-0005-0000-0000-000063530000}"/>
    <cellStyle name="dak 3 3 12 2 2" xfId="30239" xr:uid="{00000000-0005-0000-0000-000064530000}"/>
    <cellStyle name="dak 3 3 12 3" xfId="28751" xr:uid="{00000000-0005-0000-0000-000065530000}"/>
    <cellStyle name="dak 3 3 13" xfId="18806" xr:uid="{00000000-0005-0000-0000-000066530000}"/>
    <cellStyle name="dak 3 3 13 2" xfId="20318" xr:uid="{00000000-0005-0000-0000-000067530000}"/>
    <cellStyle name="dak 3 3 13 2 2" xfId="30360" xr:uid="{00000000-0005-0000-0000-000068530000}"/>
    <cellStyle name="dak 3 3 13 3" xfId="28873" xr:uid="{00000000-0005-0000-0000-000069530000}"/>
    <cellStyle name="dak 3 3 14" xfId="18710" xr:uid="{00000000-0005-0000-0000-00006A530000}"/>
    <cellStyle name="dak 3 3 14 2" xfId="20223" xr:uid="{00000000-0005-0000-0000-00006B530000}"/>
    <cellStyle name="dak 3 3 14 2 2" xfId="30265" xr:uid="{00000000-0005-0000-0000-00006C530000}"/>
    <cellStyle name="dak 3 3 14 3" xfId="28777" xr:uid="{00000000-0005-0000-0000-00006D530000}"/>
    <cellStyle name="dak 3 3 15" xfId="19488" xr:uid="{00000000-0005-0000-0000-00006E530000}"/>
    <cellStyle name="dak 3 3 15 2" xfId="20999" xr:uid="{00000000-0005-0000-0000-00006F530000}"/>
    <cellStyle name="dak 3 3 15 2 2" xfId="31041" xr:uid="{00000000-0005-0000-0000-000070530000}"/>
    <cellStyle name="dak 3 3 15 3" xfId="29555" xr:uid="{00000000-0005-0000-0000-000071530000}"/>
    <cellStyle name="dak 3 3 16" xfId="19734" xr:uid="{00000000-0005-0000-0000-000072530000}"/>
    <cellStyle name="dak 3 3 16 2" xfId="21245" xr:uid="{00000000-0005-0000-0000-000073530000}"/>
    <cellStyle name="dak 3 3 16 2 2" xfId="31287" xr:uid="{00000000-0005-0000-0000-000074530000}"/>
    <cellStyle name="dak 3 3 16 3" xfId="29801" xr:uid="{00000000-0005-0000-0000-000075530000}"/>
    <cellStyle name="dak 3 3 17" xfId="20075" xr:uid="{00000000-0005-0000-0000-000076530000}"/>
    <cellStyle name="dak 3 3 17 2" xfId="30117" xr:uid="{00000000-0005-0000-0000-000077530000}"/>
    <cellStyle name="dak 3 3 18" xfId="28406" xr:uid="{00000000-0005-0000-0000-000078530000}"/>
    <cellStyle name="dak 3 3 2" xfId="18576" xr:uid="{00000000-0005-0000-0000-000079530000}"/>
    <cellStyle name="dak 3 3 2 10" xfId="19184" xr:uid="{00000000-0005-0000-0000-00007A530000}"/>
    <cellStyle name="dak 3 3 2 10 2" xfId="20695" xr:uid="{00000000-0005-0000-0000-00007B530000}"/>
    <cellStyle name="dak 3 3 2 10 2 2" xfId="30737" xr:uid="{00000000-0005-0000-0000-00007C530000}"/>
    <cellStyle name="dak 3 3 2 10 3" xfId="29251" xr:uid="{00000000-0005-0000-0000-00007D530000}"/>
    <cellStyle name="dak 3 3 2 11" xfId="19224" xr:uid="{00000000-0005-0000-0000-00007E530000}"/>
    <cellStyle name="dak 3 3 2 11 2" xfId="20735" xr:uid="{00000000-0005-0000-0000-00007F530000}"/>
    <cellStyle name="dak 3 3 2 11 2 2" xfId="30777" xr:uid="{00000000-0005-0000-0000-000080530000}"/>
    <cellStyle name="dak 3 3 2 11 3" xfId="29291" xr:uid="{00000000-0005-0000-0000-000081530000}"/>
    <cellStyle name="dak 3 3 2 12" xfId="19264" xr:uid="{00000000-0005-0000-0000-000082530000}"/>
    <cellStyle name="dak 3 3 2 12 2" xfId="20775" xr:uid="{00000000-0005-0000-0000-000083530000}"/>
    <cellStyle name="dak 3 3 2 12 2 2" xfId="30817" xr:uid="{00000000-0005-0000-0000-000084530000}"/>
    <cellStyle name="dak 3 3 2 12 3" xfId="29331" xr:uid="{00000000-0005-0000-0000-000085530000}"/>
    <cellStyle name="dak 3 3 2 13" xfId="19508" xr:uid="{00000000-0005-0000-0000-000086530000}"/>
    <cellStyle name="dak 3 3 2 13 2" xfId="21019" xr:uid="{00000000-0005-0000-0000-000087530000}"/>
    <cellStyle name="dak 3 3 2 13 2 2" xfId="31061" xr:uid="{00000000-0005-0000-0000-000088530000}"/>
    <cellStyle name="dak 3 3 2 13 3" xfId="29575" xr:uid="{00000000-0005-0000-0000-000089530000}"/>
    <cellStyle name="dak 3 3 2 14" xfId="19754" xr:uid="{00000000-0005-0000-0000-00008A530000}"/>
    <cellStyle name="dak 3 3 2 14 2" xfId="21265" xr:uid="{00000000-0005-0000-0000-00008B530000}"/>
    <cellStyle name="dak 3 3 2 14 2 2" xfId="31307" xr:uid="{00000000-0005-0000-0000-00008C530000}"/>
    <cellStyle name="dak 3 3 2 14 3" xfId="29821" xr:uid="{00000000-0005-0000-0000-00008D530000}"/>
    <cellStyle name="dak 3 3 2 15" xfId="20095" xr:uid="{00000000-0005-0000-0000-00008E530000}"/>
    <cellStyle name="dak 3 3 2 15 2" xfId="30137" xr:uid="{00000000-0005-0000-0000-00008F530000}"/>
    <cellStyle name="dak 3 3 2 16" xfId="28643" xr:uid="{00000000-0005-0000-0000-000090530000}"/>
    <cellStyle name="dak 3 3 2 2" xfId="18864" xr:uid="{00000000-0005-0000-0000-000091530000}"/>
    <cellStyle name="dak 3 3 2 2 2" xfId="20375" xr:uid="{00000000-0005-0000-0000-000092530000}"/>
    <cellStyle name="dak 3 3 2 2 2 2" xfId="30417" xr:uid="{00000000-0005-0000-0000-000093530000}"/>
    <cellStyle name="dak 3 3 2 2 3" xfId="28931" xr:uid="{00000000-0005-0000-0000-000094530000}"/>
    <cellStyle name="dak 3 3 2 3" xfId="18904" xr:uid="{00000000-0005-0000-0000-000095530000}"/>
    <cellStyle name="dak 3 3 2 3 2" xfId="20415" xr:uid="{00000000-0005-0000-0000-000096530000}"/>
    <cellStyle name="dak 3 3 2 3 2 2" xfId="30457" xr:uid="{00000000-0005-0000-0000-000097530000}"/>
    <cellStyle name="dak 3 3 2 3 3" xfId="28971" xr:uid="{00000000-0005-0000-0000-000098530000}"/>
    <cellStyle name="dak 3 3 2 4" xfId="18944" xr:uid="{00000000-0005-0000-0000-000099530000}"/>
    <cellStyle name="dak 3 3 2 4 2" xfId="20455" xr:uid="{00000000-0005-0000-0000-00009A530000}"/>
    <cellStyle name="dak 3 3 2 4 2 2" xfId="30497" xr:uid="{00000000-0005-0000-0000-00009B530000}"/>
    <cellStyle name="dak 3 3 2 4 3" xfId="29011" xr:uid="{00000000-0005-0000-0000-00009C530000}"/>
    <cellStyle name="dak 3 3 2 5" xfId="18984" xr:uid="{00000000-0005-0000-0000-00009D530000}"/>
    <cellStyle name="dak 3 3 2 5 2" xfId="20495" xr:uid="{00000000-0005-0000-0000-00009E530000}"/>
    <cellStyle name="dak 3 3 2 5 2 2" xfId="30537" xr:uid="{00000000-0005-0000-0000-00009F530000}"/>
    <cellStyle name="dak 3 3 2 5 3" xfId="29051" xr:uid="{00000000-0005-0000-0000-0000A0530000}"/>
    <cellStyle name="dak 3 3 2 6" xfId="19024" xr:uid="{00000000-0005-0000-0000-0000A1530000}"/>
    <cellStyle name="dak 3 3 2 6 2" xfId="20535" xr:uid="{00000000-0005-0000-0000-0000A2530000}"/>
    <cellStyle name="dak 3 3 2 6 2 2" xfId="30577" xr:uid="{00000000-0005-0000-0000-0000A3530000}"/>
    <cellStyle name="dak 3 3 2 6 3" xfId="29091" xr:uid="{00000000-0005-0000-0000-0000A4530000}"/>
    <cellStyle name="dak 3 3 2 7" xfId="19064" xr:uid="{00000000-0005-0000-0000-0000A5530000}"/>
    <cellStyle name="dak 3 3 2 7 2" xfId="20575" xr:uid="{00000000-0005-0000-0000-0000A6530000}"/>
    <cellStyle name="dak 3 3 2 7 2 2" xfId="30617" xr:uid="{00000000-0005-0000-0000-0000A7530000}"/>
    <cellStyle name="dak 3 3 2 7 3" xfId="29131" xr:uid="{00000000-0005-0000-0000-0000A8530000}"/>
    <cellStyle name="dak 3 3 2 8" xfId="19104" xr:uid="{00000000-0005-0000-0000-0000A9530000}"/>
    <cellStyle name="dak 3 3 2 8 2" xfId="20615" xr:uid="{00000000-0005-0000-0000-0000AA530000}"/>
    <cellStyle name="dak 3 3 2 8 2 2" xfId="30657" xr:uid="{00000000-0005-0000-0000-0000AB530000}"/>
    <cellStyle name="dak 3 3 2 8 3" xfId="29171" xr:uid="{00000000-0005-0000-0000-0000AC530000}"/>
    <cellStyle name="dak 3 3 2 9" xfId="19144" xr:uid="{00000000-0005-0000-0000-0000AD530000}"/>
    <cellStyle name="dak 3 3 2 9 2" xfId="20655" xr:uid="{00000000-0005-0000-0000-0000AE530000}"/>
    <cellStyle name="dak 3 3 2 9 2 2" xfId="30697" xr:uid="{00000000-0005-0000-0000-0000AF530000}"/>
    <cellStyle name="dak 3 3 2 9 3" xfId="29211" xr:uid="{00000000-0005-0000-0000-0000B0530000}"/>
    <cellStyle name="dak 3 3 3" xfId="18602" xr:uid="{00000000-0005-0000-0000-0000B1530000}"/>
    <cellStyle name="dak 3 3 3 10" xfId="19204" xr:uid="{00000000-0005-0000-0000-0000B2530000}"/>
    <cellStyle name="dak 3 3 3 10 2" xfId="20715" xr:uid="{00000000-0005-0000-0000-0000B3530000}"/>
    <cellStyle name="dak 3 3 3 10 2 2" xfId="30757" xr:uid="{00000000-0005-0000-0000-0000B4530000}"/>
    <cellStyle name="dak 3 3 3 10 3" xfId="29271" xr:uid="{00000000-0005-0000-0000-0000B5530000}"/>
    <cellStyle name="dak 3 3 3 11" xfId="19244" xr:uid="{00000000-0005-0000-0000-0000B6530000}"/>
    <cellStyle name="dak 3 3 3 11 2" xfId="20755" xr:uid="{00000000-0005-0000-0000-0000B7530000}"/>
    <cellStyle name="dak 3 3 3 11 2 2" xfId="30797" xr:uid="{00000000-0005-0000-0000-0000B8530000}"/>
    <cellStyle name="dak 3 3 3 11 3" xfId="29311" xr:uid="{00000000-0005-0000-0000-0000B9530000}"/>
    <cellStyle name="dak 3 3 3 12" xfId="19284" xr:uid="{00000000-0005-0000-0000-0000BA530000}"/>
    <cellStyle name="dak 3 3 3 12 2" xfId="20795" xr:uid="{00000000-0005-0000-0000-0000BB530000}"/>
    <cellStyle name="dak 3 3 3 12 2 2" xfId="30837" xr:uid="{00000000-0005-0000-0000-0000BC530000}"/>
    <cellStyle name="dak 3 3 3 12 3" xfId="29351" xr:uid="{00000000-0005-0000-0000-0000BD530000}"/>
    <cellStyle name="dak 3 3 3 13" xfId="19528" xr:uid="{00000000-0005-0000-0000-0000BE530000}"/>
    <cellStyle name="dak 3 3 3 13 2" xfId="21039" xr:uid="{00000000-0005-0000-0000-0000BF530000}"/>
    <cellStyle name="dak 3 3 3 13 2 2" xfId="31081" xr:uid="{00000000-0005-0000-0000-0000C0530000}"/>
    <cellStyle name="dak 3 3 3 13 3" xfId="29595" xr:uid="{00000000-0005-0000-0000-0000C1530000}"/>
    <cellStyle name="dak 3 3 3 14" xfId="19774" xr:uid="{00000000-0005-0000-0000-0000C2530000}"/>
    <cellStyle name="dak 3 3 3 14 2" xfId="21285" xr:uid="{00000000-0005-0000-0000-0000C3530000}"/>
    <cellStyle name="dak 3 3 3 14 2 2" xfId="31327" xr:uid="{00000000-0005-0000-0000-0000C4530000}"/>
    <cellStyle name="dak 3 3 3 14 3" xfId="29841" xr:uid="{00000000-0005-0000-0000-0000C5530000}"/>
    <cellStyle name="dak 3 3 3 15" xfId="20115" xr:uid="{00000000-0005-0000-0000-0000C6530000}"/>
    <cellStyle name="dak 3 3 3 15 2" xfId="30157" xr:uid="{00000000-0005-0000-0000-0000C7530000}"/>
    <cellStyle name="dak 3 3 3 16" xfId="28669" xr:uid="{00000000-0005-0000-0000-0000C8530000}"/>
    <cellStyle name="dak 3 3 3 2" xfId="18884" xr:uid="{00000000-0005-0000-0000-0000C9530000}"/>
    <cellStyle name="dak 3 3 3 2 2" xfId="20395" xr:uid="{00000000-0005-0000-0000-0000CA530000}"/>
    <cellStyle name="dak 3 3 3 2 2 2" xfId="30437" xr:uid="{00000000-0005-0000-0000-0000CB530000}"/>
    <cellStyle name="dak 3 3 3 2 3" xfId="28951" xr:uid="{00000000-0005-0000-0000-0000CC530000}"/>
    <cellStyle name="dak 3 3 3 3" xfId="18924" xr:uid="{00000000-0005-0000-0000-0000CD530000}"/>
    <cellStyle name="dak 3 3 3 3 2" xfId="20435" xr:uid="{00000000-0005-0000-0000-0000CE530000}"/>
    <cellStyle name="dak 3 3 3 3 2 2" xfId="30477" xr:uid="{00000000-0005-0000-0000-0000CF530000}"/>
    <cellStyle name="dak 3 3 3 3 3" xfId="28991" xr:uid="{00000000-0005-0000-0000-0000D0530000}"/>
    <cellStyle name="dak 3 3 3 4" xfId="18964" xr:uid="{00000000-0005-0000-0000-0000D1530000}"/>
    <cellStyle name="dak 3 3 3 4 2" xfId="20475" xr:uid="{00000000-0005-0000-0000-0000D2530000}"/>
    <cellStyle name="dak 3 3 3 4 2 2" xfId="30517" xr:uid="{00000000-0005-0000-0000-0000D3530000}"/>
    <cellStyle name="dak 3 3 3 4 3" xfId="29031" xr:uid="{00000000-0005-0000-0000-0000D4530000}"/>
    <cellStyle name="dak 3 3 3 5" xfId="19004" xr:uid="{00000000-0005-0000-0000-0000D5530000}"/>
    <cellStyle name="dak 3 3 3 5 2" xfId="20515" xr:uid="{00000000-0005-0000-0000-0000D6530000}"/>
    <cellStyle name="dak 3 3 3 5 2 2" xfId="30557" xr:uid="{00000000-0005-0000-0000-0000D7530000}"/>
    <cellStyle name="dak 3 3 3 5 3" xfId="29071" xr:uid="{00000000-0005-0000-0000-0000D8530000}"/>
    <cellStyle name="dak 3 3 3 6" xfId="19044" xr:uid="{00000000-0005-0000-0000-0000D9530000}"/>
    <cellStyle name="dak 3 3 3 6 2" xfId="20555" xr:uid="{00000000-0005-0000-0000-0000DA530000}"/>
    <cellStyle name="dak 3 3 3 6 2 2" xfId="30597" xr:uid="{00000000-0005-0000-0000-0000DB530000}"/>
    <cellStyle name="dak 3 3 3 6 3" xfId="29111" xr:uid="{00000000-0005-0000-0000-0000DC530000}"/>
    <cellStyle name="dak 3 3 3 7" xfId="19084" xr:uid="{00000000-0005-0000-0000-0000DD530000}"/>
    <cellStyle name="dak 3 3 3 7 2" xfId="20595" xr:uid="{00000000-0005-0000-0000-0000DE530000}"/>
    <cellStyle name="dak 3 3 3 7 2 2" xfId="30637" xr:uid="{00000000-0005-0000-0000-0000DF530000}"/>
    <cellStyle name="dak 3 3 3 7 3" xfId="29151" xr:uid="{00000000-0005-0000-0000-0000E0530000}"/>
    <cellStyle name="dak 3 3 3 8" xfId="19124" xr:uid="{00000000-0005-0000-0000-0000E1530000}"/>
    <cellStyle name="dak 3 3 3 8 2" xfId="20635" xr:uid="{00000000-0005-0000-0000-0000E2530000}"/>
    <cellStyle name="dak 3 3 3 8 2 2" xfId="30677" xr:uid="{00000000-0005-0000-0000-0000E3530000}"/>
    <cellStyle name="dak 3 3 3 8 3" xfId="29191" xr:uid="{00000000-0005-0000-0000-0000E4530000}"/>
    <cellStyle name="dak 3 3 3 9" xfId="19164" xr:uid="{00000000-0005-0000-0000-0000E5530000}"/>
    <cellStyle name="dak 3 3 3 9 2" xfId="20675" xr:uid="{00000000-0005-0000-0000-0000E6530000}"/>
    <cellStyle name="dak 3 3 3 9 2 2" xfId="30717" xr:uid="{00000000-0005-0000-0000-0000E7530000}"/>
    <cellStyle name="dak 3 3 3 9 3" xfId="29231" xr:uid="{00000000-0005-0000-0000-0000E8530000}"/>
    <cellStyle name="dak 3 3 4" xfId="18843" xr:uid="{00000000-0005-0000-0000-0000E9530000}"/>
    <cellStyle name="dak 3 3 4 2" xfId="20354" xr:uid="{00000000-0005-0000-0000-0000EA530000}"/>
    <cellStyle name="dak 3 3 4 2 2" xfId="30396" xr:uid="{00000000-0005-0000-0000-0000EB530000}"/>
    <cellStyle name="dak 3 3 4 3" xfId="28910" xr:uid="{00000000-0005-0000-0000-0000EC530000}"/>
    <cellStyle name="dak 3 3 5" xfId="18791" xr:uid="{00000000-0005-0000-0000-0000ED530000}"/>
    <cellStyle name="dak 3 3 5 2" xfId="20303" xr:uid="{00000000-0005-0000-0000-0000EE530000}"/>
    <cellStyle name="dak 3 3 5 2 2" xfId="30345" xr:uid="{00000000-0005-0000-0000-0000EF530000}"/>
    <cellStyle name="dak 3 3 5 3" xfId="28858" xr:uid="{00000000-0005-0000-0000-0000F0530000}"/>
    <cellStyle name="dak 3 3 6" xfId="18657" xr:uid="{00000000-0005-0000-0000-0000F1530000}"/>
    <cellStyle name="dak 3 3 6 2" xfId="20170" xr:uid="{00000000-0005-0000-0000-0000F2530000}"/>
    <cellStyle name="dak 3 3 6 2 2" xfId="30212" xr:uid="{00000000-0005-0000-0000-0000F3530000}"/>
    <cellStyle name="dak 3 3 6 3" xfId="28724" xr:uid="{00000000-0005-0000-0000-0000F4530000}"/>
    <cellStyle name="dak 3 3 7" xfId="18801" xr:uid="{00000000-0005-0000-0000-0000F5530000}"/>
    <cellStyle name="dak 3 3 7 2" xfId="20313" xr:uid="{00000000-0005-0000-0000-0000F6530000}"/>
    <cellStyle name="dak 3 3 7 2 2" xfId="30355" xr:uid="{00000000-0005-0000-0000-0000F7530000}"/>
    <cellStyle name="dak 3 3 7 3" xfId="28868" xr:uid="{00000000-0005-0000-0000-0000F8530000}"/>
    <cellStyle name="dak 3 3 8" xfId="18674" xr:uid="{00000000-0005-0000-0000-0000F9530000}"/>
    <cellStyle name="dak 3 3 8 2" xfId="20187" xr:uid="{00000000-0005-0000-0000-0000FA530000}"/>
    <cellStyle name="dak 3 3 8 2 2" xfId="30229" xr:uid="{00000000-0005-0000-0000-0000FB530000}"/>
    <cellStyle name="dak 3 3 8 3" xfId="28741" xr:uid="{00000000-0005-0000-0000-0000FC530000}"/>
    <cellStyle name="dak 3 3 9" xfId="18740" xr:uid="{00000000-0005-0000-0000-0000FD530000}"/>
    <cellStyle name="dak 3 3 9 2" xfId="20253" xr:uid="{00000000-0005-0000-0000-0000FE530000}"/>
    <cellStyle name="dak 3 3 9 2 2" xfId="30295" xr:uid="{00000000-0005-0000-0000-0000FF530000}"/>
    <cellStyle name="dak 3 3 9 3" xfId="28807" xr:uid="{00000000-0005-0000-0000-000000540000}"/>
    <cellStyle name="dak 3 4" xfId="24460" xr:uid="{00000000-0005-0000-0000-000001540000}"/>
    <cellStyle name="dak 3 5" xfId="24170" xr:uid="{00000000-0005-0000-0000-000002540000}"/>
    <cellStyle name="dak 3 6" xfId="24320" xr:uid="{00000000-0005-0000-0000-000003540000}"/>
    <cellStyle name="dak 4" xfId="10931" xr:uid="{00000000-0005-0000-0000-000004540000}"/>
    <cellStyle name="dak 4 2" xfId="18074" xr:uid="{00000000-0005-0000-0000-000005540000}"/>
    <cellStyle name="dak 4 2 10" xfId="18794" xr:uid="{00000000-0005-0000-0000-000006540000}"/>
    <cellStyle name="dak 4 2 10 2" xfId="20306" xr:uid="{00000000-0005-0000-0000-000007540000}"/>
    <cellStyle name="dak 4 2 10 2 2" xfId="30348" xr:uid="{00000000-0005-0000-0000-000008540000}"/>
    <cellStyle name="dak 4 2 10 3" xfId="28861" xr:uid="{00000000-0005-0000-0000-000009540000}"/>
    <cellStyle name="dak 4 2 11" xfId="18696" xr:uid="{00000000-0005-0000-0000-00000A540000}"/>
    <cellStyle name="dak 4 2 11 2" xfId="20209" xr:uid="{00000000-0005-0000-0000-00000B540000}"/>
    <cellStyle name="dak 4 2 11 2 2" xfId="30251" xr:uid="{00000000-0005-0000-0000-00000C540000}"/>
    <cellStyle name="dak 4 2 11 3" xfId="28763" xr:uid="{00000000-0005-0000-0000-00000D540000}"/>
    <cellStyle name="dak 4 2 12" xfId="18685" xr:uid="{00000000-0005-0000-0000-00000E540000}"/>
    <cellStyle name="dak 4 2 12 2" xfId="20198" xr:uid="{00000000-0005-0000-0000-00000F540000}"/>
    <cellStyle name="dak 4 2 12 2 2" xfId="30240" xr:uid="{00000000-0005-0000-0000-000010540000}"/>
    <cellStyle name="dak 4 2 12 3" xfId="28752" xr:uid="{00000000-0005-0000-0000-000011540000}"/>
    <cellStyle name="dak 4 2 13" xfId="18706" xr:uid="{00000000-0005-0000-0000-000012540000}"/>
    <cellStyle name="dak 4 2 13 2" xfId="20219" xr:uid="{00000000-0005-0000-0000-000013540000}"/>
    <cellStyle name="dak 4 2 13 2 2" xfId="30261" xr:uid="{00000000-0005-0000-0000-000014540000}"/>
    <cellStyle name="dak 4 2 13 3" xfId="28773" xr:uid="{00000000-0005-0000-0000-000015540000}"/>
    <cellStyle name="dak 4 2 14" xfId="18697" xr:uid="{00000000-0005-0000-0000-000016540000}"/>
    <cellStyle name="dak 4 2 14 2" xfId="20210" xr:uid="{00000000-0005-0000-0000-000017540000}"/>
    <cellStyle name="dak 4 2 14 2 2" xfId="30252" xr:uid="{00000000-0005-0000-0000-000018540000}"/>
    <cellStyle name="dak 4 2 14 3" xfId="28764" xr:uid="{00000000-0005-0000-0000-000019540000}"/>
    <cellStyle name="dak 4 2 15" xfId="19490" xr:uid="{00000000-0005-0000-0000-00001A540000}"/>
    <cellStyle name="dak 4 2 15 2" xfId="21001" xr:uid="{00000000-0005-0000-0000-00001B540000}"/>
    <cellStyle name="dak 4 2 15 2 2" xfId="31043" xr:uid="{00000000-0005-0000-0000-00001C540000}"/>
    <cellStyle name="dak 4 2 15 3" xfId="29557" xr:uid="{00000000-0005-0000-0000-00001D540000}"/>
    <cellStyle name="dak 4 2 16" xfId="19736" xr:uid="{00000000-0005-0000-0000-00001E540000}"/>
    <cellStyle name="dak 4 2 16 2" xfId="21247" xr:uid="{00000000-0005-0000-0000-00001F540000}"/>
    <cellStyle name="dak 4 2 16 2 2" xfId="31289" xr:uid="{00000000-0005-0000-0000-000020540000}"/>
    <cellStyle name="dak 4 2 16 3" xfId="29803" xr:uid="{00000000-0005-0000-0000-000021540000}"/>
    <cellStyle name="dak 4 2 17" xfId="20077" xr:uid="{00000000-0005-0000-0000-000022540000}"/>
    <cellStyle name="dak 4 2 17 2" xfId="30119" xr:uid="{00000000-0005-0000-0000-000023540000}"/>
    <cellStyle name="dak 4 2 18" xfId="28408" xr:uid="{00000000-0005-0000-0000-000024540000}"/>
    <cellStyle name="dak 4 2 2" xfId="18578" xr:uid="{00000000-0005-0000-0000-000025540000}"/>
    <cellStyle name="dak 4 2 2 10" xfId="19186" xr:uid="{00000000-0005-0000-0000-000026540000}"/>
    <cellStyle name="dak 4 2 2 10 2" xfId="20697" xr:uid="{00000000-0005-0000-0000-000027540000}"/>
    <cellStyle name="dak 4 2 2 10 2 2" xfId="30739" xr:uid="{00000000-0005-0000-0000-000028540000}"/>
    <cellStyle name="dak 4 2 2 10 3" xfId="29253" xr:uid="{00000000-0005-0000-0000-000029540000}"/>
    <cellStyle name="dak 4 2 2 11" xfId="19226" xr:uid="{00000000-0005-0000-0000-00002A540000}"/>
    <cellStyle name="dak 4 2 2 11 2" xfId="20737" xr:uid="{00000000-0005-0000-0000-00002B540000}"/>
    <cellStyle name="dak 4 2 2 11 2 2" xfId="30779" xr:uid="{00000000-0005-0000-0000-00002C540000}"/>
    <cellStyle name="dak 4 2 2 11 3" xfId="29293" xr:uid="{00000000-0005-0000-0000-00002D540000}"/>
    <cellStyle name="dak 4 2 2 12" xfId="19266" xr:uid="{00000000-0005-0000-0000-00002E540000}"/>
    <cellStyle name="dak 4 2 2 12 2" xfId="20777" xr:uid="{00000000-0005-0000-0000-00002F540000}"/>
    <cellStyle name="dak 4 2 2 12 2 2" xfId="30819" xr:uid="{00000000-0005-0000-0000-000030540000}"/>
    <cellStyle name="dak 4 2 2 12 3" xfId="29333" xr:uid="{00000000-0005-0000-0000-000031540000}"/>
    <cellStyle name="dak 4 2 2 13" xfId="19510" xr:uid="{00000000-0005-0000-0000-000032540000}"/>
    <cellStyle name="dak 4 2 2 13 2" xfId="21021" xr:uid="{00000000-0005-0000-0000-000033540000}"/>
    <cellStyle name="dak 4 2 2 13 2 2" xfId="31063" xr:uid="{00000000-0005-0000-0000-000034540000}"/>
    <cellStyle name="dak 4 2 2 13 3" xfId="29577" xr:uid="{00000000-0005-0000-0000-000035540000}"/>
    <cellStyle name="dak 4 2 2 14" xfId="19756" xr:uid="{00000000-0005-0000-0000-000036540000}"/>
    <cellStyle name="dak 4 2 2 14 2" xfId="21267" xr:uid="{00000000-0005-0000-0000-000037540000}"/>
    <cellStyle name="dak 4 2 2 14 2 2" xfId="31309" xr:uid="{00000000-0005-0000-0000-000038540000}"/>
    <cellStyle name="dak 4 2 2 14 3" xfId="29823" xr:uid="{00000000-0005-0000-0000-000039540000}"/>
    <cellStyle name="dak 4 2 2 15" xfId="20097" xr:uid="{00000000-0005-0000-0000-00003A540000}"/>
    <cellStyle name="dak 4 2 2 15 2" xfId="30139" xr:uid="{00000000-0005-0000-0000-00003B540000}"/>
    <cellStyle name="dak 4 2 2 16" xfId="28645" xr:uid="{00000000-0005-0000-0000-00003C540000}"/>
    <cellStyle name="dak 4 2 2 2" xfId="18866" xr:uid="{00000000-0005-0000-0000-00003D540000}"/>
    <cellStyle name="dak 4 2 2 2 2" xfId="20377" xr:uid="{00000000-0005-0000-0000-00003E540000}"/>
    <cellStyle name="dak 4 2 2 2 2 2" xfId="30419" xr:uid="{00000000-0005-0000-0000-00003F540000}"/>
    <cellStyle name="dak 4 2 2 2 3" xfId="28933" xr:uid="{00000000-0005-0000-0000-000040540000}"/>
    <cellStyle name="dak 4 2 2 3" xfId="18906" xr:uid="{00000000-0005-0000-0000-000041540000}"/>
    <cellStyle name="dak 4 2 2 3 2" xfId="20417" xr:uid="{00000000-0005-0000-0000-000042540000}"/>
    <cellStyle name="dak 4 2 2 3 2 2" xfId="30459" xr:uid="{00000000-0005-0000-0000-000043540000}"/>
    <cellStyle name="dak 4 2 2 3 3" xfId="28973" xr:uid="{00000000-0005-0000-0000-000044540000}"/>
    <cellStyle name="dak 4 2 2 4" xfId="18946" xr:uid="{00000000-0005-0000-0000-000045540000}"/>
    <cellStyle name="dak 4 2 2 4 2" xfId="20457" xr:uid="{00000000-0005-0000-0000-000046540000}"/>
    <cellStyle name="dak 4 2 2 4 2 2" xfId="30499" xr:uid="{00000000-0005-0000-0000-000047540000}"/>
    <cellStyle name="dak 4 2 2 4 3" xfId="29013" xr:uid="{00000000-0005-0000-0000-000048540000}"/>
    <cellStyle name="dak 4 2 2 5" xfId="18986" xr:uid="{00000000-0005-0000-0000-000049540000}"/>
    <cellStyle name="dak 4 2 2 5 2" xfId="20497" xr:uid="{00000000-0005-0000-0000-00004A540000}"/>
    <cellStyle name="dak 4 2 2 5 2 2" xfId="30539" xr:uid="{00000000-0005-0000-0000-00004B540000}"/>
    <cellStyle name="dak 4 2 2 5 3" xfId="29053" xr:uid="{00000000-0005-0000-0000-00004C540000}"/>
    <cellStyle name="dak 4 2 2 6" xfId="19026" xr:uid="{00000000-0005-0000-0000-00004D540000}"/>
    <cellStyle name="dak 4 2 2 6 2" xfId="20537" xr:uid="{00000000-0005-0000-0000-00004E540000}"/>
    <cellStyle name="dak 4 2 2 6 2 2" xfId="30579" xr:uid="{00000000-0005-0000-0000-00004F540000}"/>
    <cellStyle name="dak 4 2 2 6 3" xfId="29093" xr:uid="{00000000-0005-0000-0000-000050540000}"/>
    <cellStyle name="dak 4 2 2 7" xfId="19066" xr:uid="{00000000-0005-0000-0000-000051540000}"/>
    <cellStyle name="dak 4 2 2 7 2" xfId="20577" xr:uid="{00000000-0005-0000-0000-000052540000}"/>
    <cellStyle name="dak 4 2 2 7 2 2" xfId="30619" xr:uid="{00000000-0005-0000-0000-000053540000}"/>
    <cellStyle name="dak 4 2 2 7 3" xfId="29133" xr:uid="{00000000-0005-0000-0000-000054540000}"/>
    <cellStyle name="dak 4 2 2 8" xfId="19106" xr:uid="{00000000-0005-0000-0000-000055540000}"/>
    <cellStyle name="dak 4 2 2 8 2" xfId="20617" xr:uid="{00000000-0005-0000-0000-000056540000}"/>
    <cellStyle name="dak 4 2 2 8 2 2" xfId="30659" xr:uid="{00000000-0005-0000-0000-000057540000}"/>
    <cellStyle name="dak 4 2 2 8 3" xfId="29173" xr:uid="{00000000-0005-0000-0000-000058540000}"/>
    <cellStyle name="dak 4 2 2 9" xfId="19146" xr:uid="{00000000-0005-0000-0000-000059540000}"/>
    <cellStyle name="dak 4 2 2 9 2" xfId="20657" xr:uid="{00000000-0005-0000-0000-00005A540000}"/>
    <cellStyle name="dak 4 2 2 9 2 2" xfId="30699" xr:uid="{00000000-0005-0000-0000-00005B540000}"/>
    <cellStyle name="dak 4 2 2 9 3" xfId="29213" xr:uid="{00000000-0005-0000-0000-00005C540000}"/>
    <cellStyle name="dak 4 2 3" xfId="18604" xr:uid="{00000000-0005-0000-0000-00005D540000}"/>
    <cellStyle name="dak 4 2 3 10" xfId="19206" xr:uid="{00000000-0005-0000-0000-00005E540000}"/>
    <cellStyle name="dak 4 2 3 10 2" xfId="20717" xr:uid="{00000000-0005-0000-0000-00005F540000}"/>
    <cellStyle name="dak 4 2 3 10 2 2" xfId="30759" xr:uid="{00000000-0005-0000-0000-000060540000}"/>
    <cellStyle name="dak 4 2 3 10 3" xfId="29273" xr:uid="{00000000-0005-0000-0000-000061540000}"/>
    <cellStyle name="dak 4 2 3 11" xfId="19246" xr:uid="{00000000-0005-0000-0000-000062540000}"/>
    <cellStyle name="dak 4 2 3 11 2" xfId="20757" xr:uid="{00000000-0005-0000-0000-000063540000}"/>
    <cellStyle name="dak 4 2 3 11 2 2" xfId="30799" xr:uid="{00000000-0005-0000-0000-000064540000}"/>
    <cellStyle name="dak 4 2 3 11 3" xfId="29313" xr:uid="{00000000-0005-0000-0000-000065540000}"/>
    <cellStyle name="dak 4 2 3 12" xfId="19286" xr:uid="{00000000-0005-0000-0000-000066540000}"/>
    <cellStyle name="dak 4 2 3 12 2" xfId="20797" xr:uid="{00000000-0005-0000-0000-000067540000}"/>
    <cellStyle name="dak 4 2 3 12 2 2" xfId="30839" xr:uid="{00000000-0005-0000-0000-000068540000}"/>
    <cellStyle name="dak 4 2 3 12 3" xfId="29353" xr:uid="{00000000-0005-0000-0000-000069540000}"/>
    <cellStyle name="dak 4 2 3 13" xfId="19530" xr:uid="{00000000-0005-0000-0000-00006A540000}"/>
    <cellStyle name="dak 4 2 3 13 2" xfId="21041" xr:uid="{00000000-0005-0000-0000-00006B540000}"/>
    <cellStyle name="dak 4 2 3 13 2 2" xfId="31083" xr:uid="{00000000-0005-0000-0000-00006C540000}"/>
    <cellStyle name="dak 4 2 3 13 3" xfId="29597" xr:uid="{00000000-0005-0000-0000-00006D540000}"/>
    <cellStyle name="dak 4 2 3 14" xfId="19776" xr:uid="{00000000-0005-0000-0000-00006E540000}"/>
    <cellStyle name="dak 4 2 3 14 2" xfId="21287" xr:uid="{00000000-0005-0000-0000-00006F540000}"/>
    <cellStyle name="dak 4 2 3 14 2 2" xfId="31329" xr:uid="{00000000-0005-0000-0000-000070540000}"/>
    <cellStyle name="dak 4 2 3 14 3" xfId="29843" xr:uid="{00000000-0005-0000-0000-000071540000}"/>
    <cellStyle name="dak 4 2 3 15" xfId="20117" xr:uid="{00000000-0005-0000-0000-000072540000}"/>
    <cellStyle name="dak 4 2 3 15 2" xfId="30159" xr:uid="{00000000-0005-0000-0000-000073540000}"/>
    <cellStyle name="dak 4 2 3 16" xfId="28671" xr:uid="{00000000-0005-0000-0000-000074540000}"/>
    <cellStyle name="dak 4 2 3 2" xfId="18886" xr:uid="{00000000-0005-0000-0000-000075540000}"/>
    <cellStyle name="dak 4 2 3 2 2" xfId="20397" xr:uid="{00000000-0005-0000-0000-000076540000}"/>
    <cellStyle name="dak 4 2 3 2 2 2" xfId="30439" xr:uid="{00000000-0005-0000-0000-000077540000}"/>
    <cellStyle name="dak 4 2 3 2 3" xfId="28953" xr:uid="{00000000-0005-0000-0000-000078540000}"/>
    <cellStyle name="dak 4 2 3 3" xfId="18926" xr:uid="{00000000-0005-0000-0000-000079540000}"/>
    <cellStyle name="dak 4 2 3 3 2" xfId="20437" xr:uid="{00000000-0005-0000-0000-00007A540000}"/>
    <cellStyle name="dak 4 2 3 3 2 2" xfId="30479" xr:uid="{00000000-0005-0000-0000-00007B540000}"/>
    <cellStyle name="dak 4 2 3 3 3" xfId="28993" xr:uid="{00000000-0005-0000-0000-00007C540000}"/>
    <cellStyle name="dak 4 2 3 4" xfId="18966" xr:uid="{00000000-0005-0000-0000-00007D540000}"/>
    <cellStyle name="dak 4 2 3 4 2" xfId="20477" xr:uid="{00000000-0005-0000-0000-00007E540000}"/>
    <cellStyle name="dak 4 2 3 4 2 2" xfId="30519" xr:uid="{00000000-0005-0000-0000-00007F540000}"/>
    <cellStyle name="dak 4 2 3 4 3" xfId="29033" xr:uid="{00000000-0005-0000-0000-000080540000}"/>
    <cellStyle name="dak 4 2 3 5" xfId="19006" xr:uid="{00000000-0005-0000-0000-000081540000}"/>
    <cellStyle name="dak 4 2 3 5 2" xfId="20517" xr:uid="{00000000-0005-0000-0000-000082540000}"/>
    <cellStyle name="dak 4 2 3 5 2 2" xfId="30559" xr:uid="{00000000-0005-0000-0000-000083540000}"/>
    <cellStyle name="dak 4 2 3 5 3" xfId="29073" xr:uid="{00000000-0005-0000-0000-000084540000}"/>
    <cellStyle name="dak 4 2 3 6" xfId="19046" xr:uid="{00000000-0005-0000-0000-000085540000}"/>
    <cellStyle name="dak 4 2 3 6 2" xfId="20557" xr:uid="{00000000-0005-0000-0000-000086540000}"/>
    <cellStyle name="dak 4 2 3 6 2 2" xfId="30599" xr:uid="{00000000-0005-0000-0000-000087540000}"/>
    <cellStyle name="dak 4 2 3 6 3" xfId="29113" xr:uid="{00000000-0005-0000-0000-000088540000}"/>
    <cellStyle name="dak 4 2 3 7" xfId="19086" xr:uid="{00000000-0005-0000-0000-000089540000}"/>
    <cellStyle name="dak 4 2 3 7 2" xfId="20597" xr:uid="{00000000-0005-0000-0000-00008A540000}"/>
    <cellStyle name="dak 4 2 3 7 2 2" xfId="30639" xr:uid="{00000000-0005-0000-0000-00008B540000}"/>
    <cellStyle name="dak 4 2 3 7 3" xfId="29153" xr:uid="{00000000-0005-0000-0000-00008C540000}"/>
    <cellStyle name="dak 4 2 3 8" xfId="19126" xr:uid="{00000000-0005-0000-0000-00008D540000}"/>
    <cellStyle name="dak 4 2 3 8 2" xfId="20637" xr:uid="{00000000-0005-0000-0000-00008E540000}"/>
    <cellStyle name="dak 4 2 3 8 2 2" xfId="30679" xr:uid="{00000000-0005-0000-0000-00008F540000}"/>
    <cellStyle name="dak 4 2 3 8 3" xfId="29193" xr:uid="{00000000-0005-0000-0000-000090540000}"/>
    <cellStyle name="dak 4 2 3 9" xfId="19166" xr:uid="{00000000-0005-0000-0000-000091540000}"/>
    <cellStyle name="dak 4 2 3 9 2" xfId="20677" xr:uid="{00000000-0005-0000-0000-000092540000}"/>
    <cellStyle name="dak 4 2 3 9 2 2" xfId="30719" xr:uid="{00000000-0005-0000-0000-000093540000}"/>
    <cellStyle name="dak 4 2 3 9 3" xfId="29233" xr:uid="{00000000-0005-0000-0000-000094540000}"/>
    <cellStyle name="dak 4 2 4" xfId="18845" xr:uid="{00000000-0005-0000-0000-000095540000}"/>
    <cellStyle name="dak 4 2 4 2" xfId="20356" xr:uid="{00000000-0005-0000-0000-000096540000}"/>
    <cellStyle name="dak 4 2 4 2 2" xfId="30398" xr:uid="{00000000-0005-0000-0000-000097540000}"/>
    <cellStyle name="dak 4 2 4 3" xfId="28912" xr:uid="{00000000-0005-0000-0000-000098540000}"/>
    <cellStyle name="dak 4 2 5" xfId="18790" xr:uid="{00000000-0005-0000-0000-000099540000}"/>
    <cellStyle name="dak 4 2 5 2" xfId="20302" xr:uid="{00000000-0005-0000-0000-00009A540000}"/>
    <cellStyle name="dak 4 2 5 2 2" xfId="30344" xr:uid="{00000000-0005-0000-0000-00009B540000}"/>
    <cellStyle name="dak 4 2 5 3" xfId="28857" xr:uid="{00000000-0005-0000-0000-00009C540000}"/>
    <cellStyle name="dak 4 2 6" xfId="18816" xr:uid="{00000000-0005-0000-0000-00009D540000}"/>
    <cellStyle name="dak 4 2 6 2" xfId="20328" xr:uid="{00000000-0005-0000-0000-00009E540000}"/>
    <cellStyle name="dak 4 2 6 2 2" xfId="30370" xr:uid="{00000000-0005-0000-0000-00009F540000}"/>
    <cellStyle name="dak 4 2 6 3" xfId="28883" xr:uid="{00000000-0005-0000-0000-0000A0540000}"/>
    <cellStyle name="dak 4 2 7" xfId="18823" xr:uid="{00000000-0005-0000-0000-0000A1540000}"/>
    <cellStyle name="dak 4 2 7 2" xfId="20335" xr:uid="{00000000-0005-0000-0000-0000A2540000}"/>
    <cellStyle name="dak 4 2 7 2 2" xfId="30377" xr:uid="{00000000-0005-0000-0000-0000A3540000}"/>
    <cellStyle name="dak 4 2 7 3" xfId="28890" xr:uid="{00000000-0005-0000-0000-0000A4540000}"/>
    <cellStyle name="dak 4 2 8" xfId="18636" xr:uid="{00000000-0005-0000-0000-0000A5540000}"/>
    <cellStyle name="dak 4 2 8 2" xfId="20149" xr:uid="{00000000-0005-0000-0000-0000A6540000}"/>
    <cellStyle name="dak 4 2 8 2 2" xfId="30191" xr:uid="{00000000-0005-0000-0000-0000A7540000}"/>
    <cellStyle name="dak 4 2 8 3" xfId="28703" xr:uid="{00000000-0005-0000-0000-0000A8540000}"/>
    <cellStyle name="dak 4 2 9" xfId="18681" xr:uid="{00000000-0005-0000-0000-0000A9540000}"/>
    <cellStyle name="dak 4 2 9 2" xfId="20194" xr:uid="{00000000-0005-0000-0000-0000AA540000}"/>
    <cellStyle name="dak 4 2 9 2 2" xfId="30236" xr:uid="{00000000-0005-0000-0000-0000AB540000}"/>
    <cellStyle name="dak 4 2 9 3" xfId="28748" xr:uid="{00000000-0005-0000-0000-0000AC540000}"/>
    <cellStyle name="dak 4 3" xfId="24462" xr:uid="{00000000-0005-0000-0000-0000AD540000}"/>
    <cellStyle name="dak 4 4" xfId="24168" xr:uid="{00000000-0005-0000-0000-0000AE540000}"/>
    <cellStyle name="dak 4 5" xfId="24322" xr:uid="{00000000-0005-0000-0000-0000AF540000}"/>
    <cellStyle name="dak 5" xfId="10932" xr:uid="{00000000-0005-0000-0000-0000B0540000}"/>
    <cellStyle name="dak 5 2" xfId="18075" xr:uid="{00000000-0005-0000-0000-0000B1540000}"/>
    <cellStyle name="dak 5 2 10" xfId="18634" xr:uid="{00000000-0005-0000-0000-0000B2540000}"/>
    <cellStyle name="dak 5 2 10 2" xfId="20147" xr:uid="{00000000-0005-0000-0000-0000B3540000}"/>
    <cellStyle name="dak 5 2 10 2 2" xfId="30189" xr:uid="{00000000-0005-0000-0000-0000B4540000}"/>
    <cellStyle name="dak 5 2 10 3" xfId="28701" xr:uid="{00000000-0005-0000-0000-0000B5540000}"/>
    <cellStyle name="dak 5 2 11" xfId="18835" xr:uid="{00000000-0005-0000-0000-0000B6540000}"/>
    <cellStyle name="dak 5 2 11 2" xfId="20346" xr:uid="{00000000-0005-0000-0000-0000B7540000}"/>
    <cellStyle name="dak 5 2 11 2 2" xfId="30388" xr:uid="{00000000-0005-0000-0000-0000B8540000}"/>
    <cellStyle name="dak 5 2 11 3" xfId="28902" xr:uid="{00000000-0005-0000-0000-0000B9540000}"/>
    <cellStyle name="dak 5 2 12" xfId="18723" xr:uid="{00000000-0005-0000-0000-0000BA540000}"/>
    <cellStyle name="dak 5 2 12 2" xfId="20236" xr:uid="{00000000-0005-0000-0000-0000BB540000}"/>
    <cellStyle name="dak 5 2 12 2 2" xfId="30278" xr:uid="{00000000-0005-0000-0000-0000BC540000}"/>
    <cellStyle name="dak 5 2 12 3" xfId="28790" xr:uid="{00000000-0005-0000-0000-0000BD540000}"/>
    <cellStyle name="dak 5 2 13" xfId="18720" xr:uid="{00000000-0005-0000-0000-0000BE540000}"/>
    <cellStyle name="dak 5 2 13 2" xfId="20233" xr:uid="{00000000-0005-0000-0000-0000BF540000}"/>
    <cellStyle name="dak 5 2 13 2 2" xfId="30275" xr:uid="{00000000-0005-0000-0000-0000C0540000}"/>
    <cellStyle name="dak 5 2 13 3" xfId="28787" xr:uid="{00000000-0005-0000-0000-0000C1540000}"/>
    <cellStyle name="dak 5 2 14" xfId="18683" xr:uid="{00000000-0005-0000-0000-0000C2540000}"/>
    <cellStyle name="dak 5 2 14 2" xfId="20196" xr:uid="{00000000-0005-0000-0000-0000C3540000}"/>
    <cellStyle name="dak 5 2 14 2 2" xfId="30238" xr:uid="{00000000-0005-0000-0000-0000C4540000}"/>
    <cellStyle name="dak 5 2 14 3" xfId="28750" xr:uid="{00000000-0005-0000-0000-0000C5540000}"/>
    <cellStyle name="dak 5 2 15" xfId="19491" xr:uid="{00000000-0005-0000-0000-0000C6540000}"/>
    <cellStyle name="dak 5 2 15 2" xfId="21002" xr:uid="{00000000-0005-0000-0000-0000C7540000}"/>
    <cellStyle name="dak 5 2 15 2 2" xfId="31044" xr:uid="{00000000-0005-0000-0000-0000C8540000}"/>
    <cellStyle name="dak 5 2 15 3" xfId="29558" xr:uid="{00000000-0005-0000-0000-0000C9540000}"/>
    <cellStyle name="dak 5 2 16" xfId="19737" xr:uid="{00000000-0005-0000-0000-0000CA540000}"/>
    <cellStyle name="dak 5 2 16 2" xfId="21248" xr:uid="{00000000-0005-0000-0000-0000CB540000}"/>
    <cellStyle name="dak 5 2 16 2 2" xfId="31290" xr:uid="{00000000-0005-0000-0000-0000CC540000}"/>
    <cellStyle name="dak 5 2 16 3" xfId="29804" xr:uid="{00000000-0005-0000-0000-0000CD540000}"/>
    <cellStyle name="dak 5 2 17" xfId="20078" xr:uid="{00000000-0005-0000-0000-0000CE540000}"/>
    <cellStyle name="dak 5 2 17 2" xfId="30120" xr:uid="{00000000-0005-0000-0000-0000CF540000}"/>
    <cellStyle name="dak 5 2 18" xfId="28409" xr:uid="{00000000-0005-0000-0000-0000D0540000}"/>
    <cellStyle name="dak 5 2 2" xfId="18579" xr:uid="{00000000-0005-0000-0000-0000D1540000}"/>
    <cellStyle name="dak 5 2 2 10" xfId="19187" xr:uid="{00000000-0005-0000-0000-0000D2540000}"/>
    <cellStyle name="dak 5 2 2 10 2" xfId="20698" xr:uid="{00000000-0005-0000-0000-0000D3540000}"/>
    <cellStyle name="dak 5 2 2 10 2 2" xfId="30740" xr:uid="{00000000-0005-0000-0000-0000D4540000}"/>
    <cellStyle name="dak 5 2 2 10 3" xfId="29254" xr:uid="{00000000-0005-0000-0000-0000D5540000}"/>
    <cellStyle name="dak 5 2 2 11" xfId="19227" xr:uid="{00000000-0005-0000-0000-0000D6540000}"/>
    <cellStyle name="dak 5 2 2 11 2" xfId="20738" xr:uid="{00000000-0005-0000-0000-0000D7540000}"/>
    <cellStyle name="dak 5 2 2 11 2 2" xfId="30780" xr:uid="{00000000-0005-0000-0000-0000D8540000}"/>
    <cellStyle name="dak 5 2 2 11 3" xfId="29294" xr:uid="{00000000-0005-0000-0000-0000D9540000}"/>
    <cellStyle name="dak 5 2 2 12" xfId="19267" xr:uid="{00000000-0005-0000-0000-0000DA540000}"/>
    <cellStyle name="dak 5 2 2 12 2" xfId="20778" xr:uid="{00000000-0005-0000-0000-0000DB540000}"/>
    <cellStyle name="dak 5 2 2 12 2 2" xfId="30820" xr:uid="{00000000-0005-0000-0000-0000DC540000}"/>
    <cellStyle name="dak 5 2 2 12 3" xfId="29334" xr:uid="{00000000-0005-0000-0000-0000DD540000}"/>
    <cellStyle name="dak 5 2 2 13" xfId="19511" xr:uid="{00000000-0005-0000-0000-0000DE540000}"/>
    <cellStyle name="dak 5 2 2 13 2" xfId="21022" xr:uid="{00000000-0005-0000-0000-0000DF540000}"/>
    <cellStyle name="dak 5 2 2 13 2 2" xfId="31064" xr:uid="{00000000-0005-0000-0000-0000E0540000}"/>
    <cellStyle name="dak 5 2 2 13 3" xfId="29578" xr:uid="{00000000-0005-0000-0000-0000E1540000}"/>
    <cellStyle name="dak 5 2 2 14" xfId="19757" xr:uid="{00000000-0005-0000-0000-0000E2540000}"/>
    <cellStyle name="dak 5 2 2 14 2" xfId="21268" xr:uid="{00000000-0005-0000-0000-0000E3540000}"/>
    <cellStyle name="dak 5 2 2 14 2 2" xfId="31310" xr:uid="{00000000-0005-0000-0000-0000E4540000}"/>
    <cellStyle name="dak 5 2 2 14 3" xfId="29824" xr:uid="{00000000-0005-0000-0000-0000E5540000}"/>
    <cellStyle name="dak 5 2 2 15" xfId="20098" xr:uid="{00000000-0005-0000-0000-0000E6540000}"/>
    <cellStyle name="dak 5 2 2 15 2" xfId="30140" xr:uid="{00000000-0005-0000-0000-0000E7540000}"/>
    <cellStyle name="dak 5 2 2 16" xfId="28646" xr:uid="{00000000-0005-0000-0000-0000E8540000}"/>
    <cellStyle name="dak 5 2 2 2" xfId="18867" xr:uid="{00000000-0005-0000-0000-0000E9540000}"/>
    <cellStyle name="dak 5 2 2 2 2" xfId="20378" xr:uid="{00000000-0005-0000-0000-0000EA540000}"/>
    <cellStyle name="dak 5 2 2 2 2 2" xfId="30420" xr:uid="{00000000-0005-0000-0000-0000EB540000}"/>
    <cellStyle name="dak 5 2 2 2 3" xfId="28934" xr:uid="{00000000-0005-0000-0000-0000EC540000}"/>
    <cellStyle name="dak 5 2 2 3" xfId="18907" xr:uid="{00000000-0005-0000-0000-0000ED540000}"/>
    <cellStyle name="dak 5 2 2 3 2" xfId="20418" xr:uid="{00000000-0005-0000-0000-0000EE540000}"/>
    <cellStyle name="dak 5 2 2 3 2 2" xfId="30460" xr:uid="{00000000-0005-0000-0000-0000EF540000}"/>
    <cellStyle name="dak 5 2 2 3 3" xfId="28974" xr:uid="{00000000-0005-0000-0000-0000F0540000}"/>
    <cellStyle name="dak 5 2 2 4" xfId="18947" xr:uid="{00000000-0005-0000-0000-0000F1540000}"/>
    <cellStyle name="dak 5 2 2 4 2" xfId="20458" xr:uid="{00000000-0005-0000-0000-0000F2540000}"/>
    <cellStyle name="dak 5 2 2 4 2 2" xfId="30500" xr:uid="{00000000-0005-0000-0000-0000F3540000}"/>
    <cellStyle name="dak 5 2 2 4 3" xfId="29014" xr:uid="{00000000-0005-0000-0000-0000F4540000}"/>
    <cellStyle name="dak 5 2 2 5" xfId="18987" xr:uid="{00000000-0005-0000-0000-0000F5540000}"/>
    <cellStyle name="dak 5 2 2 5 2" xfId="20498" xr:uid="{00000000-0005-0000-0000-0000F6540000}"/>
    <cellStyle name="dak 5 2 2 5 2 2" xfId="30540" xr:uid="{00000000-0005-0000-0000-0000F7540000}"/>
    <cellStyle name="dak 5 2 2 5 3" xfId="29054" xr:uid="{00000000-0005-0000-0000-0000F8540000}"/>
    <cellStyle name="dak 5 2 2 6" xfId="19027" xr:uid="{00000000-0005-0000-0000-0000F9540000}"/>
    <cellStyle name="dak 5 2 2 6 2" xfId="20538" xr:uid="{00000000-0005-0000-0000-0000FA540000}"/>
    <cellStyle name="dak 5 2 2 6 2 2" xfId="30580" xr:uid="{00000000-0005-0000-0000-0000FB540000}"/>
    <cellStyle name="dak 5 2 2 6 3" xfId="29094" xr:uid="{00000000-0005-0000-0000-0000FC540000}"/>
    <cellStyle name="dak 5 2 2 7" xfId="19067" xr:uid="{00000000-0005-0000-0000-0000FD540000}"/>
    <cellStyle name="dak 5 2 2 7 2" xfId="20578" xr:uid="{00000000-0005-0000-0000-0000FE540000}"/>
    <cellStyle name="dak 5 2 2 7 2 2" xfId="30620" xr:uid="{00000000-0005-0000-0000-0000FF540000}"/>
    <cellStyle name="dak 5 2 2 7 3" xfId="29134" xr:uid="{00000000-0005-0000-0000-000000550000}"/>
    <cellStyle name="dak 5 2 2 8" xfId="19107" xr:uid="{00000000-0005-0000-0000-000001550000}"/>
    <cellStyle name="dak 5 2 2 8 2" xfId="20618" xr:uid="{00000000-0005-0000-0000-000002550000}"/>
    <cellStyle name="dak 5 2 2 8 2 2" xfId="30660" xr:uid="{00000000-0005-0000-0000-000003550000}"/>
    <cellStyle name="dak 5 2 2 8 3" xfId="29174" xr:uid="{00000000-0005-0000-0000-000004550000}"/>
    <cellStyle name="dak 5 2 2 9" xfId="19147" xr:uid="{00000000-0005-0000-0000-000005550000}"/>
    <cellStyle name="dak 5 2 2 9 2" xfId="20658" xr:uid="{00000000-0005-0000-0000-000006550000}"/>
    <cellStyle name="dak 5 2 2 9 2 2" xfId="30700" xr:uid="{00000000-0005-0000-0000-000007550000}"/>
    <cellStyle name="dak 5 2 2 9 3" xfId="29214" xr:uid="{00000000-0005-0000-0000-000008550000}"/>
    <cellStyle name="dak 5 2 3" xfId="18605" xr:uid="{00000000-0005-0000-0000-000009550000}"/>
    <cellStyle name="dak 5 2 3 10" xfId="19207" xr:uid="{00000000-0005-0000-0000-00000A550000}"/>
    <cellStyle name="dak 5 2 3 10 2" xfId="20718" xr:uid="{00000000-0005-0000-0000-00000B550000}"/>
    <cellStyle name="dak 5 2 3 10 2 2" xfId="30760" xr:uid="{00000000-0005-0000-0000-00000C550000}"/>
    <cellStyle name="dak 5 2 3 10 3" xfId="29274" xr:uid="{00000000-0005-0000-0000-00000D550000}"/>
    <cellStyle name="dak 5 2 3 11" xfId="19247" xr:uid="{00000000-0005-0000-0000-00000E550000}"/>
    <cellStyle name="dak 5 2 3 11 2" xfId="20758" xr:uid="{00000000-0005-0000-0000-00000F550000}"/>
    <cellStyle name="dak 5 2 3 11 2 2" xfId="30800" xr:uid="{00000000-0005-0000-0000-000010550000}"/>
    <cellStyle name="dak 5 2 3 11 3" xfId="29314" xr:uid="{00000000-0005-0000-0000-000011550000}"/>
    <cellStyle name="dak 5 2 3 12" xfId="19287" xr:uid="{00000000-0005-0000-0000-000012550000}"/>
    <cellStyle name="dak 5 2 3 12 2" xfId="20798" xr:uid="{00000000-0005-0000-0000-000013550000}"/>
    <cellStyle name="dak 5 2 3 12 2 2" xfId="30840" xr:uid="{00000000-0005-0000-0000-000014550000}"/>
    <cellStyle name="dak 5 2 3 12 3" xfId="29354" xr:uid="{00000000-0005-0000-0000-000015550000}"/>
    <cellStyle name="dak 5 2 3 13" xfId="19531" xr:uid="{00000000-0005-0000-0000-000016550000}"/>
    <cellStyle name="dak 5 2 3 13 2" xfId="21042" xr:uid="{00000000-0005-0000-0000-000017550000}"/>
    <cellStyle name="dak 5 2 3 13 2 2" xfId="31084" xr:uid="{00000000-0005-0000-0000-000018550000}"/>
    <cellStyle name="dak 5 2 3 13 3" xfId="29598" xr:uid="{00000000-0005-0000-0000-000019550000}"/>
    <cellStyle name="dak 5 2 3 14" xfId="19777" xr:uid="{00000000-0005-0000-0000-00001A550000}"/>
    <cellStyle name="dak 5 2 3 14 2" xfId="21288" xr:uid="{00000000-0005-0000-0000-00001B550000}"/>
    <cellStyle name="dak 5 2 3 14 2 2" xfId="31330" xr:uid="{00000000-0005-0000-0000-00001C550000}"/>
    <cellStyle name="dak 5 2 3 14 3" xfId="29844" xr:uid="{00000000-0005-0000-0000-00001D550000}"/>
    <cellStyle name="dak 5 2 3 15" xfId="20118" xr:uid="{00000000-0005-0000-0000-00001E550000}"/>
    <cellStyle name="dak 5 2 3 15 2" xfId="30160" xr:uid="{00000000-0005-0000-0000-00001F550000}"/>
    <cellStyle name="dak 5 2 3 16" xfId="28672" xr:uid="{00000000-0005-0000-0000-000020550000}"/>
    <cellStyle name="dak 5 2 3 2" xfId="18887" xr:uid="{00000000-0005-0000-0000-000021550000}"/>
    <cellStyle name="dak 5 2 3 2 2" xfId="20398" xr:uid="{00000000-0005-0000-0000-000022550000}"/>
    <cellStyle name="dak 5 2 3 2 2 2" xfId="30440" xr:uid="{00000000-0005-0000-0000-000023550000}"/>
    <cellStyle name="dak 5 2 3 2 3" xfId="28954" xr:uid="{00000000-0005-0000-0000-000024550000}"/>
    <cellStyle name="dak 5 2 3 3" xfId="18927" xr:uid="{00000000-0005-0000-0000-000025550000}"/>
    <cellStyle name="dak 5 2 3 3 2" xfId="20438" xr:uid="{00000000-0005-0000-0000-000026550000}"/>
    <cellStyle name="dak 5 2 3 3 2 2" xfId="30480" xr:uid="{00000000-0005-0000-0000-000027550000}"/>
    <cellStyle name="dak 5 2 3 3 3" xfId="28994" xr:uid="{00000000-0005-0000-0000-000028550000}"/>
    <cellStyle name="dak 5 2 3 4" xfId="18967" xr:uid="{00000000-0005-0000-0000-000029550000}"/>
    <cellStyle name="dak 5 2 3 4 2" xfId="20478" xr:uid="{00000000-0005-0000-0000-00002A550000}"/>
    <cellStyle name="dak 5 2 3 4 2 2" xfId="30520" xr:uid="{00000000-0005-0000-0000-00002B550000}"/>
    <cellStyle name="dak 5 2 3 4 3" xfId="29034" xr:uid="{00000000-0005-0000-0000-00002C550000}"/>
    <cellStyle name="dak 5 2 3 5" xfId="19007" xr:uid="{00000000-0005-0000-0000-00002D550000}"/>
    <cellStyle name="dak 5 2 3 5 2" xfId="20518" xr:uid="{00000000-0005-0000-0000-00002E550000}"/>
    <cellStyle name="dak 5 2 3 5 2 2" xfId="30560" xr:uid="{00000000-0005-0000-0000-00002F550000}"/>
    <cellStyle name="dak 5 2 3 5 3" xfId="29074" xr:uid="{00000000-0005-0000-0000-000030550000}"/>
    <cellStyle name="dak 5 2 3 6" xfId="19047" xr:uid="{00000000-0005-0000-0000-000031550000}"/>
    <cellStyle name="dak 5 2 3 6 2" xfId="20558" xr:uid="{00000000-0005-0000-0000-000032550000}"/>
    <cellStyle name="dak 5 2 3 6 2 2" xfId="30600" xr:uid="{00000000-0005-0000-0000-000033550000}"/>
    <cellStyle name="dak 5 2 3 6 3" xfId="29114" xr:uid="{00000000-0005-0000-0000-000034550000}"/>
    <cellStyle name="dak 5 2 3 7" xfId="19087" xr:uid="{00000000-0005-0000-0000-000035550000}"/>
    <cellStyle name="dak 5 2 3 7 2" xfId="20598" xr:uid="{00000000-0005-0000-0000-000036550000}"/>
    <cellStyle name="dak 5 2 3 7 2 2" xfId="30640" xr:uid="{00000000-0005-0000-0000-000037550000}"/>
    <cellStyle name="dak 5 2 3 7 3" xfId="29154" xr:uid="{00000000-0005-0000-0000-000038550000}"/>
    <cellStyle name="dak 5 2 3 8" xfId="19127" xr:uid="{00000000-0005-0000-0000-000039550000}"/>
    <cellStyle name="dak 5 2 3 8 2" xfId="20638" xr:uid="{00000000-0005-0000-0000-00003A550000}"/>
    <cellStyle name="dak 5 2 3 8 2 2" xfId="30680" xr:uid="{00000000-0005-0000-0000-00003B550000}"/>
    <cellStyle name="dak 5 2 3 8 3" xfId="29194" xr:uid="{00000000-0005-0000-0000-00003C550000}"/>
    <cellStyle name="dak 5 2 3 9" xfId="19167" xr:uid="{00000000-0005-0000-0000-00003D550000}"/>
    <cellStyle name="dak 5 2 3 9 2" xfId="20678" xr:uid="{00000000-0005-0000-0000-00003E550000}"/>
    <cellStyle name="dak 5 2 3 9 2 2" xfId="30720" xr:uid="{00000000-0005-0000-0000-00003F550000}"/>
    <cellStyle name="dak 5 2 3 9 3" xfId="29234" xr:uid="{00000000-0005-0000-0000-000040550000}"/>
    <cellStyle name="dak 5 2 4" xfId="18846" xr:uid="{00000000-0005-0000-0000-000041550000}"/>
    <cellStyle name="dak 5 2 4 2" xfId="20357" xr:uid="{00000000-0005-0000-0000-000042550000}"/>
    <cellStyle name="dak 5 2 4 2 2" xfId="30399" xr:uid="{00000000-0005-0000-0000-000043550000}"/>
    <cellStyle name="dak 5 2 4 3" xfId="28913" xr:uid="{00000000-0005-0000-0000-000044550000}"/>
    <cellStyle name="dak 5 2 5" xfId="18624" xr:uid="{00000000-0005-0000-0000-000045550000}"/>
    <cellStyle name="dak 5 2 5 2" xfId="20137" xr:uid="{00000000-0005-0000-0000-000046550000}"/>
    <cellStyle name="dak 5 2 5 2 2" xfId="30179" xr:uid="{00000000-0005-0000-0000-000047550000}"/>
    <cellStyle name="dak 5 2 5 3" xfId="28691" xr:uid="{00000000-0005-0000-0000-000048550000}"/>
    <cellStyle name="dak 5 2 6" xfId="18775" xr:uid="{00000000-0005-0000-0000-000049550000}"/>
    <cellStyle name="dak 5 2 6 2" xfId="20287" xr:uid="{00000000-0005-0000-0000-00004A550000}"/>
    <cellStyle name="dak 5 2 6 2 2" xfId="30329" xr:uid="{00000000-0005-0000-0000-00004B550000}"/>
    <cellStyle name="dak 5 2 6 3" xfId="28842" xr:uid="{00000000-0005-0000-0000-00004C550000}"/>
    <cellStyle name="dak 5 2 7" xfId="18640" xr:uid="{00000000-0005-0000-0000-00004D550000}"/>
    <cellStyle name="dak 5 2 7 2" xfId="20153" xr:uid="{00000000-0005-0000-0000-00004E550000}"/>
    <cellStyle name="dak 5 2 7 2 2" xfId="30195" xr:uid="{00000000-0005-0000-0000-00004F550000}"/>
    <cellStyle name="dak 5 2 7 3" xfId="28707" xr:uid="{00000000-0005-0000-0000-000050550000}"/>
    <cellStyle name="dak 5 2 8" xfId="18812" xr:uid="{00000000-0005-0000-0000-000051550000}"/>
    <cellStyle name="dak 5 2 8 2" xfId="20324" xr:uid="{00000000-0005-0000-0000-000052550000}"/>
    <cellStyle name="dak 5 2 8 2 2" xfId="30366" xr:uid="{00000000-0005-0000-0000-000053550000}"/>
    <cellStyle name="dak 5 2 8 3" xfId="28879" xr:uid="{00000000-0005-0000-0000-000054550000}"/>
    <cellStyle name="dak 5 2 9" xfId="18827" xr:uid="{00000000-0005-0000-0000-000055550000}"/>
    <cellStyle name="dak 5 2 9 2" xfId="20339" xr:uid="{00000000-0005-0000-0000-000056550000}"/>
    <cellStyle name="dak 5 2 9 2 2" xfId="30381" xr:uid="{00000000-0005-0000-0000-000057550000}"/>
    <cellStyle name="dak 5 2 9 3" xfId="28894" xr:uid="{00000000-0005-0000-0000-000058550000}"/>
    <cellStyle name="dak 5 3" xfId="24463" xr:uid="{00000000-0005-0000-0000-000059550000}"/>
    <cellStyle name="dak 5 4" xfId="24167" xr:uid="{00000000-0005-0000-0000-00005A550000}"/>
    <cellStyle name="dak 5 5" xfId="24323" xr:uid="{00000000-0005-0000-0000-00005B550000}"/>
    <cellStyle name="dak 6" xfId="18066" xr:uid="{00000000-0005-0000-0000-00005C550000}"/>
    <cellStyle name="dak 6 10" xfId="18687" xr:uid="{00000000-0005-0000-0000-00005D550000}"/>
    <cellStyle name="dak 6 10 2" xfId="20200" xr:uid="{00000000-0005-0000-0000-00005E550000}"/>
    <cellStyle name="dak 6 10 2 2" xfId="30242" xr:uid="{00000000-0005-0000-0000-00005F550000}"/>
    <cellStyle name="dak 6 10 3" xfId="28754" xr:uid="{00000000-0005-0000-0000-000060550000}"/>
    <cellStyle name="dak 6 11" xfId="18732" xr:uid="{00000000-0005-0000-0000-000061550000}"/>
    <cellStyle name="dak 6 11 2" xfId="20245" xr:uid="{00000000-0005-0000-0000-000062550000}"/>
    <cellStyle name="dak 6 11 2 2" xfId="30287" xr:uid="{00000000-0005-0000-0000-000063550000}"/>
    <cellStyle name="dak 6 11 3" xfId="28799" xr:uid="{00000000-0005-0000-0000-000064550000}"/>
    <cellStyle name="dak 6 12" xfId="18669" xr:uid="{00000000-0005-0000-0000-000065550000}"/>
    <cellStyle name="dak 6 12 2" xfId="20182" xr:uid="{00000000-0005-0000-0000-000066550000}"/>
    <cellStyle name="dak 6 12 2 2" xfId="30224" xr:uid="{00000000-0005-0000-0000-000067550000}"/>
    <cellStyle name="dak 6 12 3" xfId="28736" xr:uid="{00000000-0005-0000-0000-000068550000}"/>
    <cellStyle name="dak 6 13" xfId="18630" xr:uid="{00000000-0005-0000-0000-000069550000}"/>
    <cellStyle name="dak 6 13 2" xfId="20143" xr:uid="{00000000-0005-0000-0000-00006A550000}"/>
    <cellStyle name="dak 6 13 2 2" xfId="30185" xr:uid="{00000000-0005-0000-0000-00006B550000}"/>
    <cellStyle name="dak 6 13 3" xfId="28697" xr:uid="{00000000-0005-0000-0000-00006C550000}"/>
    <cellStyle name="dak 6 14" xfId="18708" xr:uid="{00000000-0005-0000-0000-00006D550000}"/>
    <cellStyle name="dak 6 14 2" xfId="20221" xr:uid="{00000000-0005-0000-0000-00006E550000}"/>
    <cellStyle name="dak 6 14 2 2" xfId="30263" xr:uid="{00000000-0005-0000-0000-00006F550000}"/>
    <cellStyle name="dak 6 14 3" xfId="28775" xr:uid="{00000000-0005-0000-0000-000070550000}"/>
    <cellStyle name="dak 6 15" xfId="19482" xr:uid="{00000000-0005-0000-0000-000071550000}"/>
    <cellStyle name="dak 6 15 2" xfId="20993" xr:uid="{00000000-0005-0000-0000-000072550000}"/>
    <cellStyle name="dak 6 15 2 2" xfId="31035" xr:uid="{00000000-0005-0000-0000-000073550000}"/>
    <cellStyle name="dak 6 15 3" xfId="29549" xr:uid="{00000000-0005-0000-0000-000074550000}"/>
    <cellStyle name="dak 6 16" xfId="19728" xr:uid="{00000000-0005-0000-0000-000075550000}"/>
    <cellStyle name="dak 6 16 2" xfId="21239" xr:uid="{00000000-0005-0000-0000-000076550000}"/>
    <cellStyle name="dak 6 16 2 2" xfId="31281" xr:uid="{00000000-0005-0000-0000-000077550000}"/>
    <cellStyle name="dak 6 16 3" xfId="29795" xr:uid="{00000000-0005-0000-0000-000078550000}"/>
    <cellStyle name="dak 6 17" xfId="20069" xr:uid="{00000000-0005-0000-0000-000079550000}"/>
    <cellStyle name="dak 6 17 2" xfId="30111" xr:uid="{00000000-0005-0000-0000-00007A550000}"/>
    <cellStyle name="dak 6 18" xfId="28400" xr:uid="{00000000-0005-0000-0000-00007B550000}"/>
    <cellStyle name="dak 6 2" xfId="18570" xr:uid="{00000000-0005-0000-0000-00007C550000}"/>
    <cellStyle name="dak 6 2 10" xfId="19178" xr:uid="{00000000-0005-0000-0000-00007D550000}"/>
    <cellStyle name="dak 6 2 10 2" xfId="20689" xr:uid="{00000000-0005-0000-0000-00007E550000}"/>
    <cellStyle name="dak 6 2 10 2 2" xfId="30731" xr:uid="{00000000-0005-0000-0000-00007F550000}"/>
    <cellStyle name="dak 6 2 10 3" xfId="29245" xr:uid="{00000000-0005-0000-0000-000080550000}"/>
    <cellStyle name="dak 6 2 11" xfId="19218" xr:uid="{00000000-0005-0000-0000-000081550000}"/>
    <cellStyle name="dak 6 2 11 2" xfId="20729" xr:uid="{00000000-0005-0000-0000-000082550000}"/>
    <cellStyle name="dak 6 2 11 2 2" xfId="30771" xr:uid="{00000000-0005-0000-0000-000083550000}"/>
    <cellStyle name="dak 6 2 11 3" xfId="29285" xr:uid="{00000000-0005-0000-0000-000084550000}"/>
    <cellStyle name="dak 6 2 12" xfId="19258" xr:uid="{00000000-0005-0000-0000-000085550000}"/>
    <cellStyle name="dak 6 2 12 2" xfId="20769" xr:uid="{00000000-0005-0000-0000-000086550000}"/>
    <cellStyle name="dak 6 2 12 2 2" xfId="30811" xr:uid="{00000000-0005-0000-0000-000087550000}"/>
    <cellStyle name="dak 6 2 12 3" xfId="29325" xr:uid="{00000000-0005-0000-0000-000088550000}"/>
    <cellStyle name="dak 6 2 13" xfId="19502" xr:uid="{00000000-0005-0000-0000-000089550000}"/>
    <cellStyle name="dak 6 2 13 2" xfId="21013" xr:uid="{00000000-0005-0000-0000-00008A550000}"/>
    <cellStyle name="dak 6 2 13 2 2" xfId="31055" xr:uid="{00000000-0005-0000-0000-00008B550000}"/>
    <cellStyle name="dak 6 2 13 3" xfId="29569" xr:uid="{00000000-0005-0000-0000-00008C550000}"/>
    <cellStyle name="dak 6 2 14" xfId="19748" xr:uid="{00000000-0005-0000-0000-00008D550000}"/>
    <cellStyle name="dak 6 2 14 2" xfId="21259" xr:uid="{00000000-0005-0000-0000-00008E550000}"/>
    <cellStyle name="dak 6 2 14 2 2" xfId="31301" xr:uid="{00000000-0005-0000-0000-00008F550000}"/>
    <cellStyle name="dak 6 2 14 3" xfId="29815" xr:uid="{00000000-0005-0000-0000-000090550000}"/>
    <cellStyle name="dak 6 2 15" xfId="20089" xr:uid="{00000000-0005-0000-0000-000091550000}"/>
    <cellStyle name="dak 6 2 15 2" xfId="30131" xr:uid="{00000000-0005-0000-0000-000092550000}"/>
    <cellStyle name="dak 6 2 16" xfId="28637" xr:uid="{00000000-0005-0000-0000-000093550000}"/>
    <cellStyle name="dak 6 2 2" xfId="18858" xr:uid="{00000000-0005-0000-0000-000094550000}"/>
    <cellStyle name="dak 6 2 2 2" xfId="20369" xr:uid="{00000000-0005-0000-0000-000095550000}"/>
    <cellStyle name="dak 6 2 2 2 2" xfId="30411" xr:uid="{00000000-0005-0000-0000-000096550000}"/>
    <cellStyle name="dak 6 2 2 3" xfId="28925" xr:uid="{00000000-0005-0000-0000-000097550000}"/>
    <cellStyle name="dak 6 2 3" xfId="18898" xr:uid="{00000000-0005-0000-0000-000098550000}"/>
    <cellStyle name="dak 6 2 3 2" xfId="20409" xr:uid="{00000000-0005-0000-0000-000099550000}"/>
    <cellStyle name="dak 6 2 3 2 2" xfId="30451" xr:uid="{00000000-0005-0000-0000-00009A550000}"/>
    <cellStyle name="dak 6 2 3 3" xfId="28965" xr:uid="{00000000-0005-0000-0000-00009B550000}"/>
    <cellStyle name="dak 6 2 4" xfId="18938" xr:uid="{00000000-0005-0000-0000-00009C550000}"/>
    <cellStyle name="dak 6 2 4 2" xfId="20449" xr:uid="{00000000-0005-0000-0000-00009D550000}"/>
    <cellStyle name="dak 6 2 4 2 2" xfId="30491" xr:uid="{00000000-0005-0000-0000-00009E550000}"/>
    <cellStyle name="dak 6 2 4 3" xfId="29005" xr:uid="{00000000-0005-0000-0000-00009F550000}"/>
    <cellStyle name="dak 6 2 5" xfId="18978" xr:uid="{00000000-0005-0000-0000-0000A0550000}"/>
    <cellStyle name="dak 6 2 5 2" xfId="20489" xr:uid="{00000000-0005-0000-0000-0000A1550000}"/>
    <cellStyle name="dak 6 2 5 2 2" xfId="30531" xr:uid="{00000000-0005-0000-0000-0000A2550000}"/>
    <cellStyle name="dak 6 2 5 3" xfId="29045" xr:uid="{00000000-0005-0000-0000-0000A3550000}"/>
    <cellStyle name="dak 6 2 6" xfId="19018" xr:uid="{00000000-0005-0000-0000-0000A4550000}"/>
    <cellStyle name="dak 6 2 6 2" xfId="20529" xr:uid="{00000000-0005-0000-0000-0000A5550000}"/>
    <cellStyle name="dak 6 2 6 2 2" xfId="30571" xr:uid="{00000000-0005-0000-0000-0000A6550000}"/>
    <cellStyle name="dak 6 2 6 3" xfId="29085" xr:uid="{00000000-0005-0000-0000-0000A7550000}"/>
    <cellStyle name="dak 6 2 7" xfId="19058" xr:uid="{00000000-0005-0000-0000-0000A8550000}"/>
    <cellStyle name="dak 6 2 7 2" xfId="20569" xr:uid="{00000000-0005-0000-0000-0000A9550000}"/>
    <cellStyle name="dak 6 2 7 2 2" xfId="30611" xr:uid="{00000000-0005-0000-0000-0000AA550000}"/>
    <cellStyle name="dak 6 2 7 3" xfId="29125" xr:uid="{00000000-0005-0000-0000-0000AB550000}"/>
    <cellStyle name="dak 6 2 8" xfId="19098" xr:uid="{00000000-0005-0000-0000-0000AC550000}"/>
    <cellStyle name="dak 6 2 8 2" xfId="20609" xr:uid="{00000000-0005-0000-0000-0000AD550000}"/>
    <cellStyle name="dak 6 2 8 2 2" xfId="30651" xr:uid="{00000000-0005-0000-0000-0000AE550000}"/>
    <cellStyle name="dak 6 2 8 3" xfId="29165" xr:uid="{00000000-0005-0000-0000-0000AF550000}"/>
    <cellStyle name="dak 6 2 9" xfId="19138" xr:uid="{00000000-0005-0000-0000-0000B0550000}"/>
    <cellStyle name="dak 6 2 9 2" xfId="20649" xr:uid="{00000000-0005-0000-0000-0000B1550000}"/>
    <cellStyle name="dak 6 2 9 2 2" xfId="30691" xr:uid="{00000000-0005-0000-0000-0000B2550000}"/>
    <cellStyle name="dak 6 2 9 3" xfId="29205" xr:uid="{00000000-0005-0000-0000-0000B3550000}"/>
    <cellStyle name="dak 6 3" xfId="18596" xr:uid="{00000000-0005-0000-0000-0000B4550000}"/>
    <cellStyle name="dak 6 3 10" xfId="19198" xr:uid="{00000000-0005-0000-0000-0000B5550000}"/>
    <cellStyle name="dak 6 3 10 2" xfId="20709" xr:uid="{00000000-0005-0000-0000-0000B6550000}"/>
    <cellStyle name="dak 6 3 10 2 2" xfId="30751" xr:uid="{00000000-0005-0000-0000-0000B7550000}"/>
    <cellStyle name="dak 6 3 10 3" xfId="29265" xr:uid="{00000000-0005-0000-0000-0000B8550000}"/>
    <cellStyle name="dak 6 3 11" xfId="19238" xr:uid="{00000000-0005-0000-0000-0000B9550000}"/>
    <cellStyle name="dak 6 3 11 2" xfId="20749" xr:uid="{00000000-0005-0000-0000-0000BA550000}"/>
    <cellStyle name="dak 6 3 11 2 2" xfId="30791" xr:uid="{00000000-0005-0000-0000-0000BB550000}"/>
    <cellStyle name="dak 6 3 11 3" xfId="29305" xr:uid="{00000000-0005-0000-0000-0000BC550000}"/>
    <cellStyle name="dak 6 3 12" xfId="19278" xr:uid="{00000000-0005-0000-0000-0000BD550000}"/>
    <cellStyle name="dak 6 3 12 2" xfId="20789" xr:uid="{00000000-0005-0000-0000-0000BE550000}"/>
    <cellStyle name="dak 6 3 12 2 2" xfId="30831" xr:uid="{00000000-0005-0000-0000-0000BF550000}"/>
    <cellStyle name="dak 6 3 12 3" xfId="29345" xr:uid="{00000000-0005-0000-0000-0000C0550000}"/>
    <cellStyle name="dak 6 3 13" xfId="19522" xr:uid="{00000000-0005-0000-0000-0000C1550000}"/>
    <cellStyle name="dak 6 3 13 2" xfId="21033" xr:uid="{00000000-0005-0000-0000-0000C2550000}"/>
    <cellStyle name="dak 6 3 13 2 2" xfId="31075" xr:uid="{00000000-0005-0000-0000-0000C3550000}"/>
    <cellStyle name="dak 6 3 13 3" xfId="29589" xr:uid="{00000000-0005-0000-0000-0000C4550000}"/>
    <cellStyle name="dak 6 3 14" xfId="19768" xr:uid="{00000000-0005-0000-0000-0000C5550000}"/>
    <cellStyle name="dak 6 3 14 2" xfId="21279" xr:uid="{00000000-0005-0000-0000-0000C6550000}"/>
    <cellStyle name="dak 6 3 14 2 2" xfId="31321" xr:uid="{00000000-0005-0000-0000-0000C7550000}"/>
    <cellStyle name="dak 6 3 14 3" xfId="29835" xr:uid="{00000000-0005-0000-0000-0000C8550000}"/>
    <cellStyle name="dak 6 3 15" xfId="20109" xr:uid="{00000000-0005-0000-0000-0000C9550000}"/>
    <cellStyle name="dak 6 3 15 2" xfId="30151" xr:uid="{00000000-0005-0000-0000-0000CA550000}"/>
    <cellStyle name="dak 6 3 16" xfId="28663" xr:uid="{00000000-0005-0000-0000-0000CB550000}"/>
    <cellStyle name="dak 6 3 2" xfId="18878" xr:uid="{00000000-0005-0000-0000-0000CC550000}"/>
    <cellStyle name="dak 6 3 2 2" xfId="20389" xr:uid="{00000000-0005-0000-0000-0000CD550000}"/>
    <cellStyle name="dak 6 3 2 2 2" xfId="30431" xr:uid="{00000000-0005-0000-0000-0000CE550000}"/>
    <cellStyle name="dak 6 3 2 3" xfId="28945" xr:uid="{00000000-0005-0000-0000-0000CF550000}"/>
    <cellStyle name="dak 6 3 3" xfId="18918" xr:uid="{00000000-0005-0000-0000-0000D0550000}"/>
    <cellStyle name="dak 6 3 3 2" xfId="20429" xr:uid="{00000000-0005-0000-0000-0000D1550000}"/>
    <cellStyle name="dak 6 3 3 2 2" xfId="30471" xr:uid="{00000000-0005-0000-0000-0000D2550000}"/>
    <cellStyle name="dak 6 3 3 3" xfId="28985" xr:uid="{00000000-0005-0000-0000-0000D3550000}"/>
    <cellStyle name="dak 6 3 4" xfId="18958" xr:uid="{00000000-0005-0000-0000-0000D4550000}"/>
    <cellStyle name="dak 6 3 4 2" xfId="20469" xr:uid="{00000000-0005-0000-0000-0000D5550000}"/>
    <cellStyle name="dak 6 3 4 2 2" xfId="30511" xr:uid="{00000000-0005-0000-0000-0000D6550000}"/>
    <cellStyle name="dak 6 3 4 3" xfId="29025" xr:uid="{00000000-0005-0000-0000-0000D7550000}"/>
    <cellStyle name="dak 6 3 5" xfId="18998" xr:uid="{00000000-0005-0000-0000-0000D8550000}"/>
    <cellStyle name="dak 6 3 5 2" xfId="20509" xr:uid="{00000000-0005-0000-0000-0000D9550000}"/>
    <cellStyle name="dak 6 3 5 2 2" xfId="30551" xr:uid="{00000000-0005-0000-0000-0000DA550000}"/>
    <cellStyle name="dak 6 3 5 3" xfId="29065" xr:uid="{00000000-0005-0000-0000-0000DB550000}"/>
    <cellStyle name="dak 6 3 6" xfId="19038" xr:uid="{00000000-0005-0000-0000-0000DC550000}"/>
    <cellStyle name="dak 6 3 6 2" xfId="20549" xr:uid="{00000000-0005-0000-0000-0000DD550000}"/>
    <cellStyle name="dak 6 3 6 2 2" xfId="30591" xr:uid="{00000000-0005-0000-0000-0000DE550000}"/>
    <cellStyle name="dak 6 3 6 3" xfId="29105" xr:uid="{00000000-0005-0000-0000-0000DF550000}"/>
    <cellStyle name="dak 6 3 7" xfId="19078" xr:uid="{00000000-0005-0000-0000-0000E0550000}"/>
    <cellStyle name="dak 6 3 7 2" xfId="20589" xr:uid="{00000000-0005-0000-0000-0000E1550000}"/>
    <cellStyle name="dak 6 3 7 2 2" xfId="30631" xr:uid="{00000000-0005-0000-0000-0000E2550000}"/>
    <cellStyle name="dak 6 3 7 3" xfId="29145" xr:uid="{00000000-0005-0000-0000-0000E3550000}"/>
    <cellStyle name="dak 6 3 8" xfId="19118" xr:uid="{00000000-0005-0000-0000-0000E4550000}"/>
    <cellStyle name="dak 6 3 8 2" xfId="20629" xr:uid="{00000000-0005-0000-0000-0000E5550000}"/>
    <cellStyle name="dak 6 3 8 2 2" xfId="30671" xr:uid="{00000000-0005-0000-0000-0000E6550000}"/>
    <cellStyle name="dak 6 3 8 3" xfId="29185" xr:uid="{00000000-0005-0000-0000-0000E7550000}"/>
    <cellStyle name="dak 6 3 9" xfId="19158" xr:uid="{00000000-0005-0000-0000-0000E8550000}"/>
    <cellStyle name="dak 6 3 9 2" xfId="20669" xr:uid="{00000000-0005-0000-0000-0000E9550000}"/>
    <cellStyle name="dak 6 3 9 2 2" xfId="30711" xr:uid="{00000000-0005-0000-0000-0000EA550000}"/>
    <cellStyle name="dak 6 3 9 3" xfId="29225" xr:uid="{00000000-0005-0000-0000-0000EB550000}"/>
    <cellStyle name="dak 6 4" xfId="18837" xr:uid="{00000000-0005-0000-0000-0000EC550000}"/>
    <cellStyle name="dak 6 4 2" xfId="20348" xr:uid="{00000000-0005-0000-0000-0000ED550000}"/>
    <cellStyle name="dak 6 4 2 2" xfId="30390" xr:uid="{00000000-0005-0000-0000-0000EE550000}"/>
    <cellStyle name="dak 6 4 3" xfId="28904" xr:uid="{00000000-0005-0000-0000-0000EF550000}"/>
    <cellStyle name="dak 6 5" xfId="18628" xr:uid="{00000000-0005-0000-0000-0000F0550000}"/>
    <cellStyle name="dak 6 5 2" xfId="20141" xr:uid="{00000000-0005-0000-0000-0000F1550000}"/>
    <cellStyle name="dak 6 5 2 2" xfId="30183" xr:uid="{00000000-0005-0000-0000-0000F2550000}"/>
    <cellStyle name="dak 6 5 3" xfId="28695" xr:uid="{00000000-0005-0000-0000-0000F3550000}"/>
    <cellStyle name="dak 6 6" xfId="18771" xr:uid="{00000000-0005-0000-0000-0000F4550000}"/>
    <cellStyle name="dak 6 6 2" xfId="20283" xr:uid="{00000000-0005-0000-0000-0000F5550000}"/>
    <cellStyle name="dak 6 6 2 2" xfId="30325" xr:uid="{00000000-0005-0000-0000-0000F6550000}"/>
    <cellStyle name="dak 6 6 3" xfId="28838" xr:uid="{00000000-0005-0000-0000-0000F7550000}"/>
    <cellStyle name="dak 6 7" xfId="18758" xr:uid="{00000000-0005-0000-0000-0000F8550000}"/>
    <cellStyle name="dak 6 7 2" xfId="20271" xr:uid="{00000000-0005-0000-0000-0000F9550000}"/>
    <cellStyle name="dak 6 7 2 2" xfId="30313" xr:uid="{00000000-0005-0000-0000-0000FA550000}"/>
    <cellStyle name="dak 6 7 3" xfId="28825" xr:uid="{00000000-0005-0000-0000-0000FB550000}"/>
    <cellStyle name="dak 6 8" xfId="18672" xr:uid="{00000000-0005-0000-0000-0000FC550000}"/>
    <cellStyle name="dak 6 8 2" xfId="20185" xr:uid="{00000000-0005-0000-0000-0000FD550000}"/>
    <cellStyle name="dak 6 8 2 2" xfId="30227" xr:uid="{00000000-0005-0000-0000-0000FE550000}"/>
    <cellStyle name="dak 6 8 3" xfId="28739" xr:uid="{00000000-0005-0000-0000-0000FF550000}"/>
    <cellStyle name="dak 6 9" xfId="18742" xr:uid="{00000000-0005-0000-0000-000000560000}"/>
    <cellStyle name="dak 6 9 2" xfId="20255" xr:uid="{00000000-0005-0000-0000-000001560000}"/>
    <cellStyle name="dak 6 9 2 2" xfId="30297" xr:uid="{00000000-0005-0000-0000-000002560000}"/>
    <cellStyle name="dak 6 9 3" xfId="28809" xr:uid="{00000000-0005-0000-0000-000003560000}"/>
    <cellStyle name="dak 7" xfId="24454" xr:uid="{00000000-0005-0000-0000-000004560000}"/>
    <cellStyle name="dak 8" xfId="24176" xr:uid="{00000000-0005-0000-0000-000005560000}"/>
    <cellStyle name="dak 9" xfId="24314" xr:uid="{00000000-0005-0000-0000-000006560000}"/>
    <cellStyle name="Data entry" xfId="10933" xr:uid="{00000000-0005-0000-0000-000007560000}"/>
    <cellStyle name="Date" xfId="10934" xr:uid="{00000000-0005-0000-0000-000008560000}"/>
    <cellStyle name="Date Aligned" xfId="10935" xr:uid="{00000000-0005-0000-0000-000009560000}"/>
    <cellStyle name="Date Short" xfId="10936" xr:uid="{00000000-0005-0000-0000-00000A560000}"/>
    <cellStyle name="Date:dd.mm.yyyy" xfId="10937" xr:uid="{00000000-0005-0000-0000-00000B560000}"/>
    <cellStyle name="Date_06-1분기-대손충당금." xfId="10938" xr:uid="{00000000-0005-0000-0000-00000C560000}"/>
    <cellStyle name="Datum" xfId="10939" xr:uid="{00000000-0005-0000-0000-00000D560000}"/>
    <cellStyle name="Decimal_0dp" xfId="10940" xr:uid="{00000000-0005-0000-0000-00000E560000}"/>
    <cellStyle name="DELTA" xfId="10941" xr:uid="{00000000-0005-0000-0000-00000F560000}"/>
    <cellStyle name="Dezimal (4)" xfId="10942" xr:uid="{00000000-0005-0000-0000-000010560000}"/>
    <cellStyle name="Dezimal (6)" xfId="10943" xr:uid="{00000000-0005-0000-0000-000011560000}"/>
    <cellStyle name="Dezimal [0]_AFA_MJP 97-99 S'berg" xfId="10944" xr:uid="{00000000-0005-0000-0000-000012560000}"/>
    <cellStyle name="Dezimal_AFA_MJP 97-99 S'berg" xfId="10945" xr:uid="{00000000-0005-0000-0000-000013560000}"/>
    <cellStyle name="dgw" xfId="10946" xr:uid="{00000000-0005-0000-0000-000014560000}"/>
    <cellStyle name="Dollar (zero dec)" xfId="10947" xr:uid="{00000000-0005-0000-0000-000015560000}"/>
    <cellStyle name="Dollar (zero dec) 2" xfId="10948" xr:uid="{00000000-0005-0000-0000-000016560000}"/>
    <cellStyle name="Dollar (zero dec) 3" xfId="10949" xr:uid="{00000000-0005-0000-0000-000017560000}"/>
    <cellStyle name="Dollar (zero dec)_08년 급료 미지급분" xfId="10950" xr:uid="{00000000-0005-0000-0000-000018560000}"/>
    <cellStyle name="Dollars" xfId="10951" xr:uid="{00000000-0005-0000-0000-000019560000}"/>
    <cellStyle name="Dotted Line" xfId="10952" xr:uid="{00000000-0005-0000-0000-00001A560000}"/>
    <cellStyle name="Double" xfId="10953" xr:uid="{00000000-0005-0000-0000-00001B560000}"/>
    <cellStyle name="Double Accounting" xfId="10954" xr:uid="{00000000-0005-0000-0000-00001C560000}"/>
    <cellStyle name="en" xfId="10955" xr:uid="{00000000-0005-0000-0000-00001D560000}"/>
    <cellStyle name="Enter Currency (0)" xfId="10956" xr:uid="{00000000-0005-0000-0000-00001E560000}"/>
    <cellStyle name="Enter Currency (2)" xfId="10957" xr:uid="{00000000-0005-0000-0000-00001F560000}"/>
    <cellStyle name="Enter Units (0)" xfId="10958" xr:uid="{00000000-0005-0000-0000-000020560000}"/>
    <cellStyle name="Enter Units (1)" xfId="10959" xr:uid="{00000000-0005-0000-0000-000021560000}"/>
    <cellStyle name="Enter Units (2)" xfId="10960" xr:uid="{00000000-0005-0000-0000-000022560000}"/>
    <cellStyle name="Entered" xfId="10961" xr:uid="{00000000-0005-0000-0000-000023560000}"/>
    <cellStyle name="entry" xfId="10962" xr:uid="{00000000-0005-0000-0000-000024560000}"/>
    <cellStyle name="estimated price" xfId="10963" xr:uid="{00000000-0005-0000-0000-000025560000}"/>
    <cellStyle name="Euro" xfId="10964" xr:uid="{00000000-0005-0000-0000-000026560000}"/>
    <cellStyle name="Euro 2" xfId="10965" xr:uid="{00000000-0005-0000-0000-000027560000}"/>
    <cellStyle name="Euro 3" xfId="10966" xr:uid="{00000000-0005-0000-0000-000028560000}"/>
    <cellStyle name="Euro 4" xfId="10967" xr:uid="{00000000-0005-0000-0000-000029560000}"/>
    <cellStyle name="Euro 5" xfId="33571" xr:uid="{00000000-0005-0000-0000-00002A560000}"/>
    <cellStyle name="Euro_2011-3차 매각 작업(실사팀 송부용)_0712" xfId="10968" xr:uid="{00000000-0005-0000-0000-00002B560000}"/>
    <cellStyle name="Explanatory Text" xfId="10969" xr:uid="{00000000-0005-0000-0000-00002C560000}"/>
    <cellStyle name="Explanatory Text 2" xfId="10970" xr:uid="{00000000-0005-0000-0000-00002D560000}"/>
    <cellStyle name="Explanatory Text 2 2" xfId="10971" xr:uid="{00000000-0005-0000-0000-00002E560000}"/>
    <cellStyle name="Explanatory Text 2 2 2" xfId="10972" xr:uid="{00000000-0005-0000-0000-00002F560000}"/>
    <cellStyle name="Explanatory Text 2 2 3" xfId="10973" xr:uid="{00000000-0005-0000-0000-000030560000}"/>
    <cellStyle name="Explanatory Text 2 3" xfId="10974" xr:uid="{00000000-0005-0000-0000-000031560000}"/>
    <cellStyle name="Explanatory Text 2 4" xfId="10975" xr:uid="{00000000-0005-0000-0000-000032560000}"/>
    <cellStyle name="Explanatory Text 3" xfId="10976" xr:uid="{00000000-0005-0000-0000-000033560000}"/>
    <cellStyle name="Explanatory Text 4" xfId="10977" xr:uid="{00000000-0005-0000-0000-000034560000}"/>
    <cellStyle name="Explanatory Text 5" xfId="10978" xr:uid="{00000000-0005-0000-0000-000035560000}"/>
    <cellStyle name="Explanatory Text 6" xfId="10979" xr:uid="{00000000-0005-0000-0000-000036560000}"/>
    <cellStyle name="Explanatory Text_2011-3차 매각 작업(실사팀 송부용)_0712" xfId="10980" xr:uid="{00000000-0005-0000-0000-000037560000}"/>
    <cellStyle name="F2" xfId="10981" xr:uid="{00000000-0005-0000-0000-000038560000}"/>
    <cellStyle name="F3" xfId="10982" xr:uid="{00000000-0005-0000-0000-000039560000}"/>
    <cellStyle name="F4" xfId="10983" xr:uid="{00000000-0005-0000-0000-00003A560000}"/>
    <cellStyle name="F5" xfId="10984" xr:uid="{00000000-0005-0000-0000-00003B560000}"/>
    <cellStyle name="F6" xfId="10985" xr:uid="{00000000-0005-0000-0000-00003C560000}"/>
    <cellStyle name="F7" xfId="10986" xr:uid="{00000000-0005-0000-0000-00003D560000}"/>
    <cellStyle name="F8" xfId="10987" xr:uid="{00000000-0005-0000-0000-00003E560000}"/>
    <cellStyle name="Fixed" xfId="10988" xr:uid="{00000000-0005-0000-0000-00003F560000}"/>
    <cellStyle name="Followed Hyperlink" xfId="10989" xr:uid="{00000000-0005-0000-0000-000040560000}"/>
    <cellStyle name="Footnote" xfId="10990" xr:uid="{00000000-0005-0000-0000-000041560000}"/>
    <cellStyle name="Forecast Cell Column Heading" xfId="10991" xr:uid="{00000000-0005-0000-0000-000042560000}"/>
    <cellStyle name="Forecast Cell Column Heading 2" xfId="10992" xr:uid="{00000000-0005-0000-0000-000043560000}"/>
    <cellStyle name="FS-COL" xfId="10993" xr:uid="{00000000-0005-0000-0000-000044560000}"/>
    <cellStyle name="FS-HEAD" xfId="10994" xr:uid="{00000000-0005-0000-0000-000045560000}"/>
    <cellStyle name="FS-RUNN" xfId="10995" xr:uid="{00000000-0005-0000-0000-000046560000}"/>
    <cellStyle name="FS-TEXT" xfId="10996" xr:uid="{00000000-0005-0000-0000-000047560000}"/>
    <cellStyle name="FS-TOTAL" xfId="10997" xr:uid="{00000000-0005-0000-0000-000048560000}"/>
    <cellStyle name="G10" xfId="10998" xr:uid="{00000000-0005-0000-0000-000049560000}"/>
    <cellStyle name="Good" xfId="10999" xr:uid="{00000000-0005-0000-0000-00004A560000}"/>
    <cellStyle name="Good 2" xfId="11000" xr:uid="{00000000-0005-0000-0000-00004B560000}"/>
    <cellStyle name="Good 2 2" xfId="11001" xr:uid="{00000000-0005-0000-0000-00004C560000}"/>
    <cellStyle name="Good 2 2 2" xfId="11002" xr:uid="{00000000-0005-0000-0000-00004D560000}"/>
    <cellStyle name="Good 2 2 3" xfId="11003" xr:uid="{00000000-0005-0000-0000-00004E560000}"/>
    <cellStyle name="Good 2 3" xfId="11004" xr:uid="{00000000-0005-0000-0000-00004F560000}"/>
    <cellStyle name="Good 2 4" xfId="11005" xr:uid="{00000000-0005-0000-0000-000050560000}"/>
    <cellStyle name="Good 3" xfId="11006" xr:uid="{00000000-0005-0000-0000-000051560000}"/>
    <cellStyle name="Good 4" xfId="11007" xr:uid="{00000000-0005-0000-0000-000052560000}"/>
    <cellStyle name="Good 5" xfId="11008" xr:uid="{00000000-0005-0000-0000-000053560000}"/>
    <cellStyle name="Good 6" xfId="11009" xr:uid="{00000000-0005-0000-0000-000054560000}"/>
    <cellStyle name="Good_2011-3차 매각 작업(실사팀 송부용)_0712" xfId="11010" xr:uid="{00000000-0005-0000-0000-000055560000}"/>
    <cellStyle name="Grey" xfId="11011" xr:uid="{00000000-0005-0000-0000-000056560000}"/>
    <cellStyle name="Grey 2" xfId="11012" xr:uid="{00000000-0005-0000-0000-000057560000}"/>
    <cellStyle name="Grey 3" xfId="11013" xr:uid="{00000000-0005-0000-0000-000058560000}"/>
    <cellStyle name="GROUPS" xfId="11014" xr:uid="{00000000-0005-0000-0000-000059560000}"/>
    <cellStyle name="GROUPS 10" xfId="11015" xr:uid="{00000000-0005-0000-0000-00005A560000}"/>
    <cellStyle name="GROUPS 10 2" xfId="18301" xr:uid="{00000000-0005-0000-0000-00005B560000}"/>
    <cellStyle name="GROUPS 11" xfId="11016" xr:uid="{00000000-0005-0000-0000-00005C560000}"/>
    <cellStyle name="GROUPS 11 2" xfId="18302" xr:uid="{00000000-0005-0000-0000-00005D560000}"/>
    <cellStyle name="GROUPS 12" xfId="18300" xr:uid="{00000000-0005-0000-0000-00005E560000}"/>
    <cellStyle name="GROUPS 2" xfId="11017" xr:uid="{00000000-0005-0000-0000-00005F560000}"/>
    <cellStyle name="GROUPS 2 2" xfId="11018" xr:uid="{00000000-0005-0000-0000-000060560000}"/>
    <cellStyle name="GROUPS 2 2 2" xfId="11019" xr:uid="{00000000-0005-0000-0000-000061560000}"/>
    <cellStyle name="GROUPS 2 2 2 2" xfId="18305" xr:uid="{00000000-0005-0000-0000-000062560000}"/>
    <cellStyle name="GROUPS 2 2 3" xfId="11020" xr:uid="{00000000-0005-0000-0000-000063560000}"/>
    <cellStyle name="GROUPS 2 2 3 2" xfId="18306" xr:uid="{00000000-0005-0000-0000-000064560000}"/>
    <cellStyle name="GROUPS 2 2 4" xfId="18304" xr:uid="{00000000-0005-0000-0000-000065560000}"/>
    <cellStyle name="GROUPS 2 3" xfId="11021" xr:uid="{00000000-0005-0000-0000-000066560000}"/>
    <cellStyle name="GROUPS 2 3 2" xfId="11022" xr:uid="{00000000-0005-0000-0000-000067560000}"/>
    <cellStyle name="GROUPS 2 3 2 2" xfId="18308" xr:uid="{00000000-0005-0000-0000-000068560000}"/>
    <cellStyle name="GROUPS 2 3 3" xfId="11023" xr:uid="{00000000-0005-0000-0000-000069560000}"/>
    <cellStyle name="GROUPS 2 3 3 2" xfId="18309" xr:uid="{00000000-0005-0000-0000-00006A560000}"/>
    <cellStyle name="GROUPS 2 3 4" xfId="18307" xr:uid="{00000000-0005-0000-0000-00006B560000}"/>
    <cellStyle name="GROUPS 2 4" xfId="11024" xr:uid="{00000000-0005-0000-0000-00006C560000}"/>
    <cellStyle name="GROUPS 2 4 2" xfId="11025" xr:uid="{00000000-0005-0000-0000-00006D560000}"/>
    <cellStyle name="GROUPS 2 4 2 2" xfId="18311" xr:uid="{00000000-0005-0000-0000-00006E560000}"/>
    <cellStyle name="GROUPS 2 4 3" xfId="11026" xr:uid="{00000000-0005-0000-0000-00006F560000}"/>
    <cellStyle name="GROUPS 2 4 3 2" xfId="18312" xr:uid="{00000000-0005-0000-0000-000070560000}"/>
    <cellStyle name="GROUPS 2 4 4" xfId="18310" xr:uid="{00000000-0005-0000-0000-000071560000}"/>
    <cellStyle name="GROUPS 2 5" xfId="11027" xr:uid="{00000000-0005-0000-0000-000072560000}"/>
    <cellStyle name="GROUPS 2 5 2" xfId="18313" xr:uid="{00000000-0005-0000-0000-000073560000}"/>
    <cellStyle name="GROUPS 2 6" xfId="11028" xr:uid="{00000000-0005-0000-0000-000074560000}"/>
    <cellStyle name="GROUPS 2 6 2" xfId="18314" xr:uid="{00000000-0005-0000-0000-000075560000}"/>
    <cellStyle name="GROUPS 2 7" xfId="11029" xr:uid="{00000000-0005-0000-0000-000076560000}"/>
    <cellStyle name="GROUPS 2 7 2" xfId="18315" xr:uid="{00000000-0005-0000-0000-000077560000}"/>
    <cellStyle name="GROUPS 2 8" xfId="18303" xr:uid="{00000000-0005-0000-0000-000078560000}"/>
    <cellStyle name="GROUPS 3" xfId="11030" xr:uid="{00000000-0005-0000-0000-000079560000}"/>
    <cellStyle name="GROUPS 3 2" xfId="11031" xr:uid="{00000000-0005-0000-0000-00007A560000}"/>
    <cellStyle name="GROUPS 3 2 2" xfId="11032" xr:uid="{00000000-0005-0000-0000-00007B560000}"/>
    <cellStyle name="GROUPS 3 2 2 2" xfId="18318" xr:uid="{00000000-0005-0000-0000-00007C560000}"/>
    <cellStyle name="GROUPS 3 2 3" xfId="11033" xr:uid="{00000000-0005-0000-0000-00007D560000}"/>
    <cellStyle name="GROUPS 3 2 3 2" xfId="18319" xr:uid="{00000000-0005-0000-0000-00007E560000}"/>
    <cellStyle name="GROUPS 3 2 4" xfId="18317" xr:uid="{00000000-0005-0000-0000-00007F560000}"/>
    <cellStyle name="GROUPS 3 3" xfId="11034" xr:uid="{00000000-0005-0000-0000-000080560000}"/>
    <cellStyle name="GROUPS 3 3 2" xfId="11035" xr:uid="{00000000-0005-0000-0000-000081560000}"/>
    <cellStyle name="GROUPS 3 3 2 2" xfId="18321" xr:uid="{00000000-0005-0000-0000-000082560000}"/>
    <cellStyle name="GROUPS 3 3 3" xfId="11036" xr:uid="{00000000-0005-0000-0000-000083560000}"/>
    <cellStyle name="GROUPS 3 3 3 2" xfId="18322" xr:uid="{00000000-0005-0000-0000-000084560000}"/>
    <cellStyle name="GROUPS 3 3 4" xfId="18320" xr:uid="{00000000-0005-0000-0000-000085560000}"/>
    <cellStyle name="GROUPS 3 4" xfId="11037" xr:uid="{00000000-0005-0000-0000-000086560000}"/>
    <cellStyle name="GROUPS 3 4 2" xfId="11038" xr:uid="{00000000-0005-0000-0000-000087560000}"/>
    <cellStyle name="GROUPS 3 4 2 2" xfId="18324" xr:uid="{00000000-0005-0000-0000-000088560000}"/>
    <cellStyle name="GROUPS 3 4 3" xfId="11039" xr:uid="{00000000-0005-0000-0000-000089560000}"/>
    <cellStyle name="GROUPS 3 4 3 2" xfId="18325" xr:uid="{00000000-0005-0000-0000-00008A560000}"/>
    <cellStyle name="GROUPS 3 4 4" xfId="18323" xr:uid="{00000000-0005-0000-0000-00008B560000}"/>
    <cellStyle name="GROUPS 3 5" xfId="11040" xr:uid="{00000000-0005-0000-0000-00008C560000}"/>
    <cellStyle name="GROUPS 3 5 2" xfId="18326" xr:uid="{00000000-0005-0000-0000-00008D560000}"/>
    <cellStyle name="GROUPS 3 6" xfId="11041" xr:uid="{00000000-0005-0000-0000-00008E560000}"/>
    <cellStyle name="GROUPS 3 6 2" xfId="18327" xr:uid="{00000000-0005-0000-0000-00008F560000}"/>
    <cellStyle name="GROUPS 3 7" xfId="11042" xr:uid="{00000000-0005-0000-0000-000090560000}"/>
    <cellStyle name="GROUPS 3 7 2" xfId="18328" xr:uid="{00000000-0005-0000-0000-000091560000}"/>
    <cellStyle name="GROUPS 3 8" xfId="18316" xr:uid="{00000000-0005-0000-0000-000092560000}"/>
    <cellStyle name="GROUPS 4" xfId="11043" xr:uid="{00000000-0005-0000-0000-000093560000}"/>
    <cellStyle name="GROUPS 4 2" xfId="11044" xr:uid="{00000000-0005-0000-0000-000094560000}"/>
    <cellStyle name="GROUPS 4 2 2" xfId="11045" xr:uid="{00000000-0005-0000-0000-000095560000}"/>
    <cellStyle name="GROUPS 4 2 2 2" xfId="18331" xr:uid="{00000000-0005-0000-0000-000096560000}"/>
    <cellStyle name="GROUPS 4 2 3" xfId="11046" xr:uid="{00000000-0005-0000-0000-000097560000}"/>
    <cellStyle name="GROUPS 4 2 3 2" xfId="18332" xr:uid="{00000000-0005-0000-0000-000098560000}"/>
    <cellStyle name="GROUPS 4 2 4" xfId="18330" xr:uid="{00000000-0005-0000-0000-000099560000}"/>
    <cellStyle name="GROUPS 4 3" xfId="11047" xr:uid="{00000000-0005-0000-0000-00009A560000}"/>
    <cellStyle name="GROUPS 4 3 2" xfId="11048" xr:uid="{00000000-0005-0000-0000-00009B560000}"/>
    <cellStyle name="GROUPS 4 3 2 2" xfId="18334" xr:uid="{00000000-0005-0000-0000-00009C560000}"/>
    <cellStyle name="GROUPS 4 3 3" xfId="11049" xr:uid="{00000000-0005-0000-0000-00009D560000}"/>
    <cellStyle name="GROUPS 4 3 3 2" xfId="18335" xr:uid="{00000000-0005-0000-0000-00009E560000}"/>
    <cellStyle name="GROUPS 4 3 4" xfId="18333" xr:uid="{00000000-0005-0000-0000-00009F560000}"/>
    <cellStyle name="GROUPS 4 4" xfId="11050" xr:uid="{00000000-0005-0000-0000-0000A0560000}"/>
    <cellStyle name="GROUPS 4 4 2" xfId="11051" xr:uid="{00000000-0005-0000-0000-0000A1560000}"/>
    <cellStyle name="GROUPS 4 4 2 2" xfId="18337" xr:uid="{00000000-0005-0000-0000-0000A2560000}"/>
    <cellStyle name="GROUPS 4 4 3" xfId="11052" xr:uid="{00000000-0005-0000-0000-0000A3560000}"/>
    <cellStyle name="GROUPS 4 4 3 2" xfId="18338" xr:uid="{00000000-0005-0000-0000-0000A4560000}"/>
    <cellStyle name="GROUPS 4 4 4" xfId="18336" xr:uid="{00000000-0005-0000-0000-0000A5560000}"/>
    <cellStyle name="GROUPS 4 5" xfId="11053" xr:uid="{00000000-0005-0000-0000-0000A6560000}"/>
    <cellStyle name="GROUPS 4 5 2" xfId="18339" xr:uid="{00000000-0005-0000-0000-0000A7560000}"/>
    <cellStyle name="GROUPS 4 6" xfId="11054" xr:uid="{00000000-0005-0000-0000-0000A8560000}"/>
    <cellStyle name="GROUPS 4 6 2" xfId="18340" xr:uid="{00000000-0005-0000-0000-0000A9560000}"/>
    <cellStyle name="GROUPS 4 7" xfId="11055" xr:uid="{00000000-0005-0000-0000-0000AA560000}"/>
    <cellStyle name="GROUPS 4 7 2" xfId="18341" xr:uid="{00000000-0005-0000-0000-0000AB560000}"/>
    <cellStyle name="GROUPS 4 8" xfId="18329" xr:uid="{00000000-0005-0000-0000-0000AC560000}"/>
    <cellStyle name="GROUPS 5" xfId="11056" xr:uid="{00000000-0005-0000-0000-0000AD560000}"/>
    <cellStyle name="GROUPS 5 2" xfId="11057" xr:uid="{00000000-0005-0000-0000-0000AE560000}"/>
    <cellStyle name="GROUPS 5 2 2" xfId="11058" xr:uid="{00000000-0005-0000-0000-0000AF560000}"/>
    <cellStyle name="GROUPS 5 2 2 2" xfId="18344" xr:uid="{00000000-0005-0000-0000-0000B0560000}"/>
    <cellStyle name="GROUPS 5 2 3" xfId="11059" xr:uid="{00000000-0005-0000-0000-0000B1560000}"/>
    <cellStyle name="GROUPS 5 2 3 2" xfId="18345" xr:uid="{00000000-0005-0000-0000-0000B2560000}"/>
    <cellStyle name="GROUPS 5 2 4" xfId="18343" xr:uid="{00000000-0005-0000-0000-0000B3560000}"/>
    <cellStyle name="GROUPS 5 3" xfId="11060" xr:uid="{00000000-0005-0000-0000-0000B4560000}"/>
    <cellStyle name="GROUPS 5 3 2" xfId="11061" xr:uid="{00000000-0005-0000-0000-0000B5560000}"/>
    <cellStyle name="GROUPS 5 3 2 2" xfId="18347" xr:uid="{00000000-0005-0000-0000-0000B6560000}"/>
    <cellStyle name="GROUPS 5 3 3" xfId="11062" xr:uid="{00000000-0005-0000-0000-0000B7560000}"/>
    <cellStyle name="GROUPS 5 3 3 2" xfId="18348" xr:uid="{00000000-0005-0000-0000-0000B8560000}"/>
    <cellStyle name="GROUPS 5 3 4" xfId="18346" xr:uid="{00000000-0005-0000-0000-0000B9560000}"/>
    <cellStyle name="GROUPS 5 4" xfId="11063" xr:uid="{00000000-0005-0000-0000-0000BA560000}"/>
    <cellStyle name="GROUPS 5 4 2" xfId="11064" xr:uid="{00000000-0005-0000-0000-0000BB560000}"/>
    <cellStyle name="GROUPS 5 4 2 2" xfId="18350" xr:uid="{00000000-0005-0000-0000-0000BC560000}"/>
    <cellStyle name="GROUPS 5 4 3" xfId="11065" xr:uid="{00000000-0005-0000-0000-0000BD560000}"/>
    <cellStyle name="GROUPS 5 4 3 2" xfId="18351" xr:uid="{00000000-0005-0000-0000-0000BE560000}"/>
    <cellStyle name="GROUPS 5 4 4" xfId="18349" xr:uid="{00000000-0005-0000-0000-0000BF560000}"/>
    <cellStyle name="GROUPS 5 5" xfId="11066" xr:uid="{00000000-0005-0000-0000-0000C0560000}"/>
    <cellStyle name="GROUPS 5 5 2" xfId="18352" xr:uid="{00000000-0005-0000-0000-0000C1560000}"/>
    <cellStyle name="GROUPS 5 6" xfId="11067" xr:uid="{00000000-0005-0000-0000-0000C2560000}"/>
    <cellStyle name="GROUPS 5 6 2" xfId="18353" xr:uid="{00000000-0005-0000-0000-0000C3560000}"/>
    <cellStyle name="GROUPS 5 7" xfId="11068" xr:uid="{00000000-0005-0000-0000-0000C4560000}"/>
    <cellStyle name="GROUPS 5 7 2" xfId="18354" xr:uid="{00000000-0005-0000-0000-0000C5560000}"/>
    <cellStyle name="GROUPS 5 8" xfId="18342" xr:uid="{00000000-0005-0000-0000-0000C6560000}"/>
    <cellStyle name="GROUPS 6" xfId="11069" xr:uid="{00000000-0005-0000-0000-0000C7560000}"/>
    <cellStyle name="GROUPS 6 2" xfId="11070" xr:uid="{00000000-0005-0000-0000-0000C8560000}"/>
    <cellStyle name="GROUPS 6 2 2" xfId="18356" xr:uid="{00000000-0005-0000-0000-0000C9560000}"/>
    <cellStyle name="GROUPS 6 3" xfId="11071" xr:uid="{00000000-0005-0000-0000-0000CA560000}"/>
    <cellStyle name="GROUPS 6 3 2" xfId="18357" xr:uid="{00000000-0005-0000-0000-0000CB560000}"/>
    <cellStyle name="GROUPS 6 4" xfId="18355" xr:uid="{00000000-0005-0000-0000-0000CC560000}"/>
    <cellStyle name="GROUPS 7" xfId="11072" xr:uid="{00000000-0005-0000-0000-0000CD560000}"/>
    <cellStyle name="GROUPS 7 2" xfId="11073" xr:uid="{00000000-0005-0000-0000-0000CE560000}"/>
    <cellStyle name="GROUPS 7 2 2" xfId="18359" xr:uid="{00000000-0005-0000-0000-0000CF560000}"/>
    <cellStyle name="GROUPS 7 3" xfId="11074" xr:uid="{00000000-0005-0000-0000-0000D0560000}"/>
    <cellStyle name="GROUPS 7 3 2" xfId="18360" xr:uid="{00000000-0005-0000-0000-0000D1560000}"/>
    <cellStyle name="GROUPS 7 4" xfId="18358" xr:uid="{00000000-0005-0000-0000-0000D2560000}"/>
    <cellStyle name="GROUPS 8" xfId="11075" xr:uid="{00000000-0005-0000-0000-0000D3560000}"/>
    <cellStyle name="GROUPS 8 2" xfId="11076" xr:uid="{00000000-0005-0000-0000-0000D4560000}"/>
    <cellStyle name="GROUPS 8 2 2" xfId="18362" xr:uid="{00000000-0005-0000-0000-0000D5560000}"/>
    <cellStyle name="GROUPS 8 3" xfId="11077" xr:uid="{00000000-0005-0000-0000-0000D6560000}"/>
    <cellStyle name="GROUPS 8 3 2" xfId="18363" xr:uid="{00000000-0005-0000-0000-0000D7560000}"/>
    <cellStyle name="GROUPS 8 4" xfId="18361" xr:uid="{00000000-0005-0000-0000-0000D8560000}"/>
    <cellStyle name="GROUPS 9" xfId="11078" xr:uid="{00000000-0005-0000-0000-0000D9560000}"/>
    <cellStyle name="GROUPS 9 2" xfId="18364" xr:uid="{00000000-0005-0000-0000-0000DA560000}"/>
    <cellStyle name="GROUPS_Sheet1" xfId="11079" xr:uid="{00000000-0005-0000-0000-0000DB560000}"/>
    <cellStyle name="H1" xfId="11080" xr:uid="{00000000-0005-0000-0000-0000DC560000}"/>
    <cellStyle name="H2" xfId="11081" xr:uid="{00000000-0005-0000-0000-0000DD560000}"/>
    <cellStyle name="Hard Percent" xfId="11082" xr:uid="{00000000-0005-0000-0000-0000DE560000}"/>
    <cellStyle name="HDR" xfId="11083" xr:uid="{00000000-0005-0000-0000-0000DF560000}"/>
    <cellStyle name="head1" xfId="11084" xr:uid="{00000000-0005-0000-0000-0000E0560000}"/>
    <cellStyle name="head2" xfId="11085" xr:uid="{00000000-0005-0000-0000-0000E1560000}"/>
    <cellStyle name="head3" xfId="11086" xr:uid="{00000000-0005-0000-0000-0000E2560000}"/>
    <cellStyle name="HEADER" xfId="11087" xr:uid="{00000000-0005-0000-0000-0000E3560000}"/>
    <cellStyle name="Header - Style1" xfId="11088" xr:uid="{00000000-0005-0000-0000-0000E4560000}"/>
    <cellStyle name="Header - Style1 2" xfId="11089" xr:uid="{00000000-0005-0000-0000-0000E5560000}"/>
    <cellStyle name="HEADER 2" xfId="11090" xr:uid="{00000000-0005-0000-0000-0000E6560000}"/>
    <cellStyle name="Header1" xfId="11091" xr:uid="{00000000-0005-0000-0000-0000E7560000}"/>
    <cellStyle name="Header1 2" xfId="11092" xr:uid="{00000000-0005-0000-0000-0000E8560000}"/>
    <cellStyle name="Header2" xfId="11093" xr:uid="{00000000-0005-0000-0000-0000E9560000}"/>
    <cellStyle name="Header2 2" xfId="11094" xr:uid="{00000000-0005-0000-0000-0000EA560000}"/>
    <cellStyle name="Header2 2 2" xfId="11095" xr:uid="{00000000-0005-0000-0000-0000EB560000}"/>
    <cellStyle name="Header2 2 2 2" xfId="11096" xr:uid="{00000000-0005-0000-0000-0000EC560000}"/>
    <cellStyle name="Header2 2 2 2 2" xfId="18079" xr:uid="{00000000-0005-0000-0000-0000ED560000}"/>
    <cellStyle name="Header2 2 2 3" xfId="11097" xr:uid="{00000000-0005-0000-0000-0000EE560000}"/>
    <cellStyle name="Header2 2 2 3 2" xfId="18080" xr:uid="{00000000-0005-0000-0000-0000EF560000}"/>
    <cellStyle name="Header2 2 2 4" xfId="18078" xr:uid="{00000000-0005-0000-0000-0000F0560000}"/>
    <cellStyle name="Header2 2 3" xfId="11098" xr:uid="{00000000-0005-0000-0000-0000F1560000}"/>
    <cellStyle name="Header2 2 3 2" xfId="11099" xr:uid="{00000000-0005-0000-0000-0000F2560000}"/>
    <cellStyle name="Header2 2 3 2 2" xfId="18082" xr:uid="{00000000-0005-0000-0000-0000F3560000}"/>
    <cellStyle name="Header2 2 3 3" xfId="11100" xr:uid="{00000000-0005-0000-0000-0000F4560000}"/>
    <cellStyle name="Header2 2 3 3 2" xfId="18083" xr:uid="{00000000-0005-0000-0000-0000F5560000}"/>
    <cellStyle name="Header2 2 3 4" xfId="18081" xr:uid="{00000000-0005-0000-0000-0000F6560000}"/>
    <cellStyle name="Header2 2 4" xfId="11101" xr:uid="{00000000-0005-0000-0000-0000F7560000}"/>
    <cellStyle name="Header2 2 4 2" xfId="11102" xr:uid="{00000000-0005-0000-0000-0000F8560000}"/>
    <cellStyle name="Header2 2 4 2 2" xfId="18085" xr:uid="{00000000-0005-0000-0000-0000F9560000}"/>
    <cellStyle name="Header2 2 4 3" xfId="11103" xr:uid="{00000000-0005-0000-0000-0000FA560000}"/>
    <cellStyle name="Header2 2 4 3 2" xfId="18086" xr:uid="{00000000-0005-0000-0000-0000FB560000}"/>
    <cellStyle name="Header2 2 4 4" xfId="18084" xr:uid="{00000000-0005-0000-0000-0000FC560000}"/>
    <cellStyle name="Header2 2 5" xfId="11104" xr:uid="{00000000-0005-0000-0000-0000FD560000}"/>
    <cellStyle name="Header2 2 5 2" xfId="18087" xr:uid="{00000000-0005-0000-0000-0000FE560000}"/>
    <cellStyle name="Header2 2 6" xfId="11105" xr:uid="{00000000-0005-0000-0000-0000FF560000}"/>
    <cellStyle name="Header2 2 6 2" xfId="18088" xr:uid="{00000000-0005-0000-0000-000000570000}"/>
    <cellStyle name="Header2 2 7" xfId="11106" xr:uid="{00000000-0005-0000-0000-000001570000}"/>
    <cellStyle name="Header2 2 7 2" xfId="18089" xr:uid="{00000000-0005-0000-0000-000002570000}"/>
    <cellStyle name="Header2 2 8" xfId="18077" xr:uid="{00000000-0005-0000-0000-000003570000}"/>
    <cellStyle name="Header2 3" xfId="18076" xr:uid="{00000000-0005-0000-0000-000004570000}"/>
    <cellStyle name="Header2_Sheet1" xfId="11107" xr:uid="{00000000-0005-0000-0000-000005570000}"/>
    <cellStyle name="Heading" xfId="11108" xr:uid="{00000000-0005-0000-0000-000006570000}"/>
    <cellStyle name="Heading 1" xfId="11109" xr:uid="{00000000-0005-0000-0000-000007570000}"/>
    <cellStyle name="Heading 1 2" xfId="11110" xr:uid="{00000000-0005-0000-0000-000008570000}"/>
    <cellStyle name="Heading 1 2 2" xfId="11111" xr:uid="{00000000-0005-0000-0000-000009570000}"/>
    <cellStyle name="Heading 1 2 2 2" xfId="11112" xr:uid="{00000000-0005-0000-0000-00000A570000}"/>
    <cellStyle name="Heading 1 2 2 3" xfId="11113" xr:uid="{00000000-0005-0000-0000-00000B570000}"/>
    <cellStyle name="Heading 1 2 3" xfId="11114" xr:uid="{00000000-0005-0000-0000-00000C570000}"/>
    <cellStyle name="Heading 1 2 4" xfId="11115" xr:uid="{00000000-0005-0000-0000-00000D570000}"/>
    <cellStyle name="Heading 1 3" xfId="11116" xr:uid="{00000000-0005-0000-0000-00000E570000}"/>
    <cellStyle name="Heading 1 4" xfId="11117" xr:uid="{00000000-0005-0000-0000-00000F570000}"/>
    <cellStyle name="Heading 1 5" xfId="11118" xr:uid="{00000000-0005-0000-0000-000010570000}"/>
    <cellStyle name="Heading 1 6" xfId="11119" xr:uid="{00000000-0005-0000-0000-000011570000}"/>
    <cellStyle name="Heading 1_2011-3차 매각 작업(실사팀 송부용)_0712" xfId="11120" xr:uid="{00000000-0005-0000-0000-000012570000}"/>
    <cellStyle name="Heading 2" xfId="11121" xr:uid="{00000000-0005-0000-0000-000013570000}"/>
    <cellStyle name="Heading 2 2" xfId="11122" xr:uid="{00000000-0005-0000-0000-000014570000}"/>
    <cellStyle name="Heading 2 2 2" xfId="11123" xr:uid="{00000000-0005-0000-0000-000015570000}"/>
    <cellStyle name="Heading 2 2 2 2" xfId="11124" xr:uid="{00000000-0005-0000-0000-000016570000}"/>
    <cellStyle name="Heading 2 2 2 3" xfId="11125" xr:uid="{00000000-0005-0000-0000-000017570000}"/>
    <cellStyle name="Heading 2 2 3" xfId="11126" xr:uid="{00000000-0005-0000-0000-000018570000}"/>
    <cellStyle name="Heading 2 2 4" xfId="11127" xr:uid="{00000000-0005-0000-0000-000019570000}"/>
    <cellStyle name="Heading 2 3" xfId="11128" xr:uid="{00000000-0005-0000-0000-00001A570000}"/>
    <cellStyle name="Heading 2 4" xfId="11129" xr:uid="{00000000-0005-0000-0000-00001B570000}"/>
    <cellStyle name="Heading 2 5" xfId="11130" xr:uid="{00000000-0005-0000-0000-00001C570000}"/>
    <cellStyle name="Heading 2 6" xfId="11131" xr:uid="{00000000-0005-0000-0000-00001D570000}"/>
    <cellStyle name="Heading 2_2011-3차 매각 작업(실사팀 송부용)_0712" xfId="11132" xr:uid="{00000000-0005-0000-0000-00001E570000}"/>
    <cellStyle name="Heading 3" xfId="11133" xr:uid="{00000000-0005-0000-0000-00001F570000}"/>
    <cellStyle name="Heading 3 2" xfId="11134" xr:uid="{00000000-0005-0000-0000-000020570000}"/>
    <cellStyle name="Heading 3 2 2" xfId="11135" xr:uid="{00000000-0005-0000-0000-000021570000}"/>
    <cellStyle name="Heading 3 2 2 2" xfId="11136" xr:uid="{00000000-0005-0000-0000-000022570000}"/>
    <cellStyle name="Heading 3 2 2 3" xfId="11137" xr:uid="{00000000-0005-0000-0000-000023570000}"/>
    <cellStyle name="Heading 3 2 3" xfId="11138" xr:uid="{00000000-0005-0000-0000-000024570000}"/>
    <cellStyle name="Heading 3 2 4" xfId="11139" xr:uid="{00000000-0005-0000-0000-000025570000}"/>
    <cellStyle name="Heading 3 3" xfId="11140" xr:uid="{00000000-0005-0000-0000-000026570000}"/>
    <cellStyle name="Heading 3 4" xfId="11141" xr:uid="{00000000-0005-0000-0000-000027570000}"/>
    <cellStyle name="Heading 3 5" xfId="11142" xr:uid="{00000000-0005-0000-0000-000028570000}"/>
    <cellStyle name="Heading 3 6" xfId="11143" xr:uid="{00000000-0005-0000-0000-000029570000}"/>
    <cellStyle name="Heading 3_2011-3차 매각 작업(실사팀 송부용)_0712" xfId="11144" xr:uid="{00000000-0005-0000-0000-00002A570000}"/>
    <cellStyle name="Heading 4" xfId="11145" xr:uid="{00000000-0005-0000-0000-00002B570000}"/>
    <cellStyle name="Heading 4 2" xfId="11146" xr:uid="{00000000-0005-0000-0000-00002C570000}"/>
    <cellStyle name="Heading 4 2 2" xfId="11147" xr:uid="{00000000-0005-0000-0000-00002D570000}"/>
    <cellStyle name="Heading 4 2 2 2" xfId="11148" xr:uid="{00000000-0005-0000-0000-00002E570000}"/>
    <cellStyle name="Heading 4 2 2 3" xfId="11149" xr:uid="{00000000-0005-0000-0000-00002F570000}"/>
    <cellStyle name="Heading 4 2 3" xfId="11150" xr:uid="{00000000-0005-0000-0000-000030570000}"/>
    <cellStyle name="Heading 4 2 4" xfId="11151" xr:uid="{00000000-0005-0000-0000-000031570000}"/>
    <cellStyle name="Heading 4 3" xfId="11152" xr:uid="{00000000-0005-0000-0000-000032570000}"/>
    <cellStyle name="Heading 4 4" xfId="11153" xr:uid="{00000000-0005-0000-0000-000033570000}"/>
    <cellStyle name="Heading 4 5" xfId="11154" xr:uid="{00000000-0005-0000-0000-000034570000}"/>
    <cellStyle name="Heading 4 6" xfId="11155" xr:uid="{00000000-0005-0000-0000-000035570000}"/>
    <cellStyle name="Heading 4_2011-3차 매각 작업(실사팀 송부용)_0712" xfId="11156" xr:uid="{00000000-0005-0000-0000-000036570000}"/>
    <cellStyle name="heading, 1,A MAJOR/BOLD" xfId="11157" xr:uid="{00000000-0005-0000-0000-000037570000}"/>
    <cellStyle name="heading, 1,A MAJOR/BOLD 2" xfId="11158" xr:uid="{00000000-0005-0000-0000-000038570000}"/>
    <cellStyle name="heading, 1,A MAJOR/BOLD 3" xfId="11159" xr:uid="{00000000-0005-0000-0000-000039570000}"/>
    <cellStyle name="Heading_1211 충당금,건전성 현황_작업" xfId="11160" xr:uid="{00000000-0005-0000-0000-00003A570000}"/>
    <cellStyle name="Heading1" xfId="11161" xr:uid="{00000000-0005-0000-0000-00003B570000}"/>
    <cellStyle name="Heading2" xfId="11162" xr:uid="{00000000-0005-0000-0000-00003C570000}"/>
    <cellStyle name="Heading3" xfId="11163" xr:uid="{00000000-0005-0000-0000-00003D570000}"/>
    <cellStyle name="Heading4" xfId="11164" xr:uid="{00000000-0005-0000-0000-00003E570000}"/>
    <cellStyle name="HeadingS" xfId="11165" xr:uid="{00000000-0005-0000-0000-00003F570000}"/>
    <cellStyle name="HEADINGSTOP" xfId="11166" xr:uid="{00000000-0005-0000-0000-000040570000}"/>
    <cellStyle name="Helv8_PFD4.XLS" xfId="11167" xr:uid="{00000000-0005-0000-0000-000041570000}"/>
    <cellStyle name="hong kong" xfId="11168" xr:uid="{00000000-0005-0000-0000-000042570000}"/>
    <cellStyle name="Hyperlink" xfId="11169" xr:uid="{00000000-0005-0000-0000-000043570000}"/>
    <cellStyle name="Hyperlink 2" xfId="11170" xr:uid="{00000000-0005-0000-0000-000044570000}"/>
    <cellStyle name="Hyperlink_NEGS" xfId="11171" xr:uid="{00000000-0005-0000-0000-000045570000}"/>
    <cellStyle name="ǐˇ?惃?e [0.00]_Region Orders (2)" xfId="11172" xr:uid="{00000000-0005-0000-0000-000046570000}"/>
    <cellStyle name="ǐˇ?惃?e_Region Orders (2)" xfId="11173" xr:uid="{00000000-0005-0000-0000-000047570000}"/>
    <cellStyle name="i·0" xfId="11174" xr:uid="{00000000-0005-0000-0000-000048570000}"/>
    <cellStyle name="iles|_x0005_h" xfId="11175" xr:uid="{00000000-0005-0000-0000-000049570000}"/>
    <cellStyle name="Input" xfId="11176" xr:uid="{00000000-0005-0000-0000-00004A570000}"/>
    <cellStyle name="Input [yellow]" xfId="11177" xr:uid="{00000000-0005-0000-0000-00004B570000}"/>
    <cellStyle name="Input [yellow] 2" xfId="11178" xr:uid="{00000000-0005-0000-0000-00004C570000}"/>
    <cellStyle name="Input [yellow] 2 2" xfId="18091" xr:uid="{00000000-0005-0000-0000-00004D570000}"/>
    <cellStyle name="Input [yellow] 2 2 2" xfId="28411" xr:uid="{00000000-0005-0000-0000-00004E570000}"/>
    <cellStyle name="Input [yellow] 2 3" xfId="24465" xr:uid="{00000000-0005-0000-0000-00004F570000}"/>
    <cellStyle name="Input [yellow] 3" xfId="11179" xr:uid="{00000000-0005-0000-0000-000050570000}"/>
    <cellStyle name="Input [yellow] 3 2" xfId="18092" xr:uid="{00000000-0005-0000-0000-000051570000}"/>
    <cellStyle name="Input [yellow] 3 2 2" xfId="28412" xr:uid="{00000000-0005-0000-0000-000052570000}"/>
    <cellStyle name="Input [yellow] 3 3" xfId="24466" xr:uid="{00000000-0005-0000-0000-000053570000}"/>
    <cellStyle name="Input [yellow] 4" xfId="18090" xr:uid="{00000000-0005-0000-0000-000054570000}"/>
    <cellStyle name="Input [yellow] 4 2" xfId="28410" xr:uid="{00000000-0005-0000-0000-000055570000}"/>
    <cellStyle name="Input [yellow] 5" xfId="24464" xr:uid="{00000000-0005-0000-0000-000056570000}"/>
    <cellStyle name="Input [yellow] 6" xfId="33544" xr:uid="{00000000-0005-0000-0000-000057570000}"/>
    <cellStyle name="Input 10" xfId="11180" xr:uid="{00000000-0005-0000-0000-000058570000}"/>
    <cellStyle name="Input 10 2" xfId="18366" xr:uid="{00000000-0005-0000-0000-000059570000}"/>
    <cellStyle name="Input 11" xfId="11181" xr:uid="{00000000-0005-0000-0000-00005A570000}"/>
    <cellStyle name="Input 11 2" xfId="18367" xr:uid="{00000000-0005-0000-0000-00005B570000}"/>
    <cellStyle name="Input 12" xfId="11182" xr:uid="{00000000-0005-0000-0000-00005C570000}"/>
    <cellStyle name="Input 12 2" xfId="18368" xr:uid="{00000000-0005-0000-0000-00005D570000}"/>
    <cellStyle name="Input 13" xfId="11183" xr:uid="{00000000-0005-0000-0000-00005E570000}"/>
    <cellStyle name="Input 13 2" xfId="18369" xr:uid="{00000000-0005-0000-0000-00005F570000}"/>
    <cellStyle name="Input 14" xfId="11184" xr:uid="{00000000-0005-0000-0000-000060570000}"/>
    <cellStyle name="Input 14 2" xfId="18370" xr:uid="{00000000-0005-0000-0000-000061570000}"/>
    <cellStyle name="Input 15" xfId="11185" xr:uid="{00000000-0005-0000-0000-000062570000}"/>
    <cellStyle name="Input 15 2" xfId="18371" xr:uid="{00000000-0005-0000-0000-000063570000}"/>
    <cellStyle name="Input 16" xfId="11186" xr:uid="{00000000-0005-0000-0000-000064570000}"/>
    <cellStyle name="Input 16 2" xfId="18372" xr:uid="{00000000-0005-0000-0000-000065570000}"/>
    <cellStyle name="Input 17" xfId="11187" xr:uid="{00000000-0005-0000-0000-000066570000}"/>
    <cellStyle name="Input 17 2" xfId="18373" xr:uid="{00000000-0005-0000-0000-000067570000}"/>
    <cellStyle name="Input 18" xfId="11188" xr:uid="{00000000-0005-0000-0000-000068570000}"/>
    <cellStyle name="Input 18 2" xfId="18374" xr:uid="{00000000-0005-0000-0000-000069570000}"/>
    <cellStyle name="Input 19" xfId="11189" xr:uid="{00000000-0005-0000-0000-00006A570000}"/>
    <cellStyle name="Input 19 2" xfId="18375" xr:uid="{00000000-0005-0000-0000-00006B570000}"/>
    <cellStyle name="Input 2" xfId="11190" xr:uid="{00000000-0005-0000-0000-00006C570000}"/>
    <cellStyle name="Input 2 2" xfId="11191" xr:uid="{00000000-0005-0000-0000-00006D570000}"/>
    <cellStyle name="Input 2 2 2" xfId="11192" xr:uid="{00000000-0005-0000-0000-00006E570000}"/>
    <cellStyle name="Input 2 2 3" xfId="11193" xr:uid="{00000000-0005-0000-0000-00006F570000}"/>
    <cellStyle name="Input 2 3" xfId="11194" xr:uid="{00000000-0005-0000-0000-000070570000}"/>
    <cellStyle name="Input 2 3 2" xfId="18376" xr:uid="{00000000-0005-0000-0000-000071570000}"/>
    <cellStyle name="Input 2 4" xfId="11195" xr:uid="{00000000-0005-0000-0000-000072570000}"/>
    <cellStyle name="Input 20" xfId="11196" xr:uid="{00000000-0005-0000-0000-000073570000}"/>
    <cellStyle name="Input 20 2" xfId="18377" xr:uid="{00000000-0005-0000-0000-000074570000}"/>
    <cellStyle name="Input 21" xfId="11197" xr:uid="{00000000-0005-0000-0000-000075570000}"/>
    <cellStyle name="Input 21 2" xfId="18378" xr:uid="{00000000-0005-0000-0000-000076570000}"/>
    <cellStyle name="Input 22" xfId="11198" xr:uid="{00000000-0005-0000-0000-000077570000}"/>
    <cellStyle name="Input 22 2" xfId="18379" xr:uid="{00000000-0005-0000-0000-000078570000}"/>
    <cellStyle name="Input 23" xfId="11199" xr:uid="{00000000-0005-0000-0000-000079570000}"/>
    <cellStyle name="Input 23 2" xfId="18380" xr:uid="{00000000-0005-0000-0000-00007A570000}"/>
    <cellStyle name="Input 24" xfId="11200" xr:uid="{00000000-0005-0000-0000-00007B570000}"/>
    <cellStyle name="Input 24 2" xfId="18381" xr:uid="{00000000-0005-0000-0000-00007C570000}"/>
    <cellStyle name="Input 25" xfId="11201" xr:uid="{00000000-0005-0000-0000-00007D570000}"/>
    <cellStyle name="Input 25 2" xfId="18382" xr:uid="{00000000-0005-0000-0000-00007E570000}"/>
    <cellStyle name="Input 26" xfId="11202" xr:uid="{00000000-0005-0000-0000-00007F570000}"/>
    <cellStyle name="Input 26 2" xfId="18383" xr:uid="{00000000-0005-0000-0000-000080570000}"/>
    <cellStyle name="Input 27" xfId="11203" xr:uid="{00000000-0005-0000-0000-000081570000}"/>
    <cellStyle name="Input 27 2" xfId="18384" xr:uid="{00000000-0005-0000-0000-000082570000}"/>
    <cellStyle name="Input 28" xfId="11204" xr:uid="{00000000-0005-0000-0000-000083570000}"/>
    <cellStyle name="Input 28 2" xfId="18385" xr:uid="{00000000-0005-0000-0000-000084570000}"/>
    <cellStyle name="Input 29" xfId="11205" xr:uid="{00000000-0005-0000-0000-000085570000}"/>
    <cellStyle name="Input 29 2" xfId="18386" xr:uid="{00000000-0005-0000-0000-000086570000}"/>
    <cellStyle name="Input 3" xfId="11206" xr:uid="{00000000-0005-0000-0000-000087570000}"/>
    <cellStyle name="Input 3 2" xfId="11207" xr:uid="{00000000-0005-0000-0000-000088570000}"/>
    <cellStyle name="Input 3 3" xfId="11208" xr:uid="{00000000-0005-0000-0000-000089570000}"/>
    <cellStyle name="Input 30" xfId="11209" xr:uid="{00000000-0005-0000-0000-00008A570000}"/>
    <cellStyle name="Input 30 2" xfId="18387" xr:uid="{00000000-0005-0000-0000-00008B570000}"/>
    <cellStyle name="Input 31" xfId="11210" xr:uid="{00000000-0005-0000-0000-00008C570000}"/>
    <cellStyle name="Input 31 2" xfId="18388" xr:uid="{00000000-0005-0000-0000-00008D570000}"/>
    <cellStyle name="Input 32" xfId="11211" xr:uid="{00000000-0005-0000-0000-00008E570000}"/>
    <cellStyle name="Input 32 2" xfId="18389" xr:uid="{00000000-0005-0000-0000-00008F570000}"/>
    <cellStyle name="Input 33" xfId="11212" xr:uid="{00000000-0005-0000-0000-000090570000}"/>
    <cellStyle name="Input 33 2" xfId="18390" xr:uid="{00000000-0005-0000-0000-000091570000}"/>
    <cellStyle name="Input 34" xfId="11213" xr:uid="{00000000-0005-0000-0000-000092570000}"/>
    <cellStyle name="Input 34 2" xfId="18391" xr:uid="{00000000-0005-0000-0000-000093570000}"/>
    <cellStyle name="Input 35" xfId="11214" xr:uid="{00000000-0005-0000-0000-000094570000}"/>
    <cellStyle name="Input 35 2" xfId="18392" xr:uid="{00000000-0005-0000-0000-000095570000}"/>
    <cellStyle name="Input 36" xfId="11215" xr:uid="{00000000-0005-0000-0000-000096570000}"/>
    <cellStyle name="Input 36 2" xfId="18393" xr:uid="{00000000-0005-0000-0000-000097570000}"/>
    <cellStyle name="Input 37" xfId="11216" xr:uid="{00000000-0005-0000-0000-000098570000}"/>
    <cellStyle name="Input 37 2" xfId="18394" xr:uid="{00000000-0005-0000-0000-000099570000}"/>
    <cellStyle name="Input 38" xfId="11217" xr:uid="{00000000-0005-0000-0000-00009A570000}"/>
    <cellStyle name="Input 38 2" xfId="18395" xr:uid="{00000000-0005-0000-0000-00009B570000}"/>
    <cellStyle name="Input 39" xfId="18365" xr:uid="{00000000-0005-0000-0000-00009C570000}"/>
    <cellStyle name="Input 4" xfId="11218" xr:uid="{00000000-0005-0000-0000-00009D570000}"/>
    <cellStyle name="Input 4 2" xfId="11219" xr:uid="{00000000-0005-0000-0000-00009E570000}"/>
    <cellStyle name="Input 4 3" xfId="11220" xr:uid="{00000000-0005-0000-0000-00009F570000}"/>
    <cellStyle name="Input 40" xfId="18141" xr:uid="{00000000-0005-0000-0000-0000A0570000}"/>
    <cellStyle name="Input 5" xfId="11221" xr:uid="{00000000-0005-0000-0000-0000A1570000}"/>
    <cellStyle name="Input 6" xfId="11222" xr:uid="{00000000-0005-0000-0000-0000A2570000}"/>
    <cellStyle name="Input 6 2" xfId="11223" xr:uid="{00000000-0005-0000-0000-0000A3570000}"/>
    <cellStyle name="Input 6 3" xfId="18396" xr:uid="{00000000-0005-0000-0000-0000A4570000}"/>
    <cellStyle name="Input 7" xfId="11224" xr:uid="{00000000-0005-0000-0000-0000A5570000}"/>
    <cellStyle name="Input 7 2" xfId="18397" xr:uid="{00000000-0005-0000-0000-0000A6570000}"/>
    <cellStyle name="Input 8" xfId="11225" xr:uid="{00000000-0005-0000-0000-0000A7570000}"/>
    <cellStyle name="Input 8 2" xfId="18398" xr:uid="{00000000-0005-0000-0000-0000A8570000}"/>
    <cellStyle name="Input 9" xfId="11226" xr:uid="{00000000-0005-0000-0000-0000A9570000}"/>
    <cellStyle name="Input 9 2" xfId="18399" xr:uid="{00000000-0005-0000-0000-0000AA570000}"/>
    <cellStyle name="Input Cells" xfId="11227" xr:uid="{00000000-0005-0000-0000-0000AB570000}"/>
    <cellStyle name="Input_(Pool A,B)_110125" xfId="11228" xr:uid="{00000000-0005-0000-0000-0000AC570000}"/>
    <cellStyle name="InputBlueFont" xfId="11229" xr:uid="{00000000-0005-0000-0000-0000AD570000}"/>
    <cellStyle name="KTY" xfId="11230" xr:uid="{00000000-0005-0000-0000-0000AE570000}"/>
    <cellStyle name="KWE標準" xfId="11231" xr:uid="{00000000-0005-0000-0000-0000AF570000}"/>
    <cellStyle name="left" xfId="11232" xr:uid="{00000000-0005-0000-0000-0000B0570000}"/>
    <cellStyle name="les" xfId="11233" xr:uid="{00000000-0005-0000-0000-0000B1570000}"/>
    <cellStyle name="LineItemPrompt" xfId="11234" xr:uid="{00000000-0005-0000-0000-0000B2570000}"/>
    <cellStyle name="LineItemValue" xfId="11235" xr:uid="{00000000-0005-0000-0000-0000B3570000}"/>
    <cellStyle name="Link Currency (0)" xfId="11236" xr:uid="{00000000-0005-0000-0000-0000B4570000}"/>
    <cellStyle name="Link Currency (2)" xfId="11237" xr:uid="{00000000-0005-0000-0000-0000B5570000}"/>
    <cellStyle name="Link Units (0)" xfId="11238" xr:uid="{00000000-0005-0000-0000-0000B6570000}"/>
    <cellStyle name="Link Units (1)" xfId="11239" xr:uid="{00000000-0005-0000-0000-0000B7570000}"/>
    <cellStyle name="Link Units (2)" xfId="11240" xr:uid="{00000000-0005-0000-0000-0000B8570000}"/>
    <cellStyle name="Linked Cell" xfId="11241" xr:uid="{00000000-0005-0000-0000-0000B9570000}"/>
    <cellStyle name="Linked Cell 2" xfId="11242" xr:uid="{00000000-0005-0000-0000-0000BA570000}"/>
    <cellStyle name="Linked Cell 2 2" xfId="11243" xr:uid="{00000000-0005-0000-0000-0000BB570000}"/>
    <cellStyle name="Linked Cell 2 2 2" xfId="11244" xr:uid="{00000000-0005-0000-0000-0000BC570000}"/>
    <cellStyle name="Linked Cell 2 2 3" xfId="11245" xr:uid="{00000000-0005-0000-0000-0000BD570000}"/>
    <cellStyle name="Linked Cell 2 3" xfId="11246" xr:uid="{00000000-0005-0000-0000-0000BE570000}"/>
    <cellStyle name="Linked Cell 2 4" xfId="11247" xr:uid="{00000000-0005-0000-0000-0000BF570000}"/>
    <cellStyle name="Linked Cell 3" xfId="11248" xr:uid="{00000000-0005-0000-0000-0000C0570000}"/>
    <cellStyle name="Linked Cell 4" xfId="11249" xr:uid="{00000000-0005-0000-0000-0000C1570000}"/>
    <cellStyle name="Linked Cell 5" xfId="11250" xr:uid="{00000000-0005-0000-0000-0000C2570000}"/>
    <cellStyle name="Linked Cell 6" xfId="11251" xr:uid="{00000000-0005-0000-0000-0000C3570000}"/>
    <cellStyle name="Linked Cell_2011-3차 매각 작업(실사팀 송부용)_0712" xfId="11252" xr:uid="{00000000-0005-0000-0000-0000C4570000}"/>
    <cellStyle name="Linked Cells" xfId="11253" xr:uid="{00000000-0005-0000-0000-0000C5570000}"/>
    <cellStyle name="LTM Cell Column Heading" xfId="11254" xr:uid="{00000000-0005-0000-0000-0000C6570000}"/>
    <cellStyle name="LTM Cell Column Heading 2" xfId="11255" xr:uid="{00000000-0005-0000-0000-0000C7570000}"/>
    <cellStyle name="MenuHeading" xfId="11256" xr:uid="{00000000-0005-0000-0000-0000C8570000}"/>
    <cellStyle name="MGT-HEAD" xfId="11257" xr:uid="{00000000-0005-0000-0000-0000C9570000}"/>
    <cellStyle name="MGTHEAD1" xfId="11258" xr:uid="{00000000-0005-0000-0000-0000CA570000}"/>
    <cellStyle name="MGT-RUNN" xfId="11259" xr:uid="{00000000-0005-0000-0000-0000CB570000}"/>
    <cellStyle name="MGTTOTAL" xfId="11260" xr:uid="{00000000-0005-0000-0000-0000CC570000}"/>
    <cellStyle name="MGT-TXT" xfId="11261" xr:uid="{00000000-0005-0000-0000-0000CD570000}"/>
    <cellStyle name="Migliaia (0)_COUT" xfId="11262" xr:uid="{00000000-0005-0000-0000-0000CE570000}"/>
    <cellStyle name="Migliaia_COUT" xfId="11263" xr:uid="{00000000-0005-0000-0000-0000CF570000}"/>
    <cellStyle name="Millares [0]_2AV_M_M " xfId="11264" xr:uid="{00000000-0005-0000-0000-0000D0570000}"/>
    <cellStyle name="Millares_2AV_M_M " xfId="11265" xr:uid="{00000000-0005-0000-0000-0000D1570000}"/>
    <cellStyle name="Milliers [0]" xfId="11266" xr:uid="{00000000-0005-0000-0000-0000D2570000}"/>
    <cellStyle name="Milliers_A-BER-22" xfId="11267" xr:uid="{00000000-0005-0000-0000-0000D3570000}"/>
    <cellStyle name="MLHeaderSection" xfId="11268" xr:uid="{00000000-0005-0000-0000-0000D4570000}"/>
    <cellStyle name="MLHeaderSection 2" xfId="11269" xr:uid="{00000000-0005-0000-0000-0000D5570000}"/>
    <cellStyle name="MLHeaderSection 2 2" xfId="18094" xr:uid="{00000000-0005-0000-0000-0000D6570000}"/>
    <cellStyle name="MLHeaderSection 2 2 10" xfId="18746" xr:uid="{00000000-0005-0000-0000-0000D7570000}"/>
    <cellStyle name="MLHeaderSection 2 2 10 2" xfId="20259" xr:uid="{00000000-0005-0000-0000-0000D8570000}"/>
    <cellStyle name="MLHeaderSection 2 2 10 2 2" xfId="30301" xr:uid="{00000000-0005-0000-0000-0000D9570000}"/>
    <cellStyle name="MLHeaderSection 2 2 10 2 3" xfId="32682" xr:uid="{00000000-0005-0000-0000-0000DA570000}"/>
    <cellStyle name="MLHeaderSection 2 2 10 2 4" xfId="31691" xr:uid="{00000000-0005-0000-0000-0000DB570000}"/>
    <cellStyle name="MLHeaderSection 2 2 10 2 5" xfId="32486" xr:uid="{00000000-0005-0000-0000-0000DC570000}"/>
    <cellStyle name="MLHeaderSection 2 2 10 2 6" xfId="25378" xr:uid="{00000000-0005-0000-0000-0000DD570000}"/>
    <cellStyle name="MLHeaderSection 2 2 10 3" xfId="28813" xr:uid="{00000000-0005-0000-0000-0000DE570000}"/>
    <cellStyle name="MLHeaderSection 2 2 10 4" xfId="32246" xr:uid="{00000000-0005-0000-0000-0000DF570000}"/>
    <cellStyle name="MLHeaderSection 2 2 10 5" xfId="25242" xr:uid="{00000000-0005-0000-0000-0000E0570000}"/>
    <cellStyle name="MLHeaderSection 2 2 10 6" xfId="31469" xr:uid="{00000000-0005-0000-0000-0000E1570000}"/>
    <cellStyle name="MLHeaderSection 2 2 10 7" xfId="31981" xr:uid="{00000000-0005-0000-0000-0000E2570000}"/>
    <cellStyle name="MLHeaderSection 2 2 11" xfId="18834" xr:uid="{00000000-0005-0000-0000-0000E3570000}"/>
    <cellStyle name="MLHeaderSection 2 2 11 2" xfId="20345" xr:uid="{00000000-0005-0000-0000-0000E4570000}"/>
    <cellStyle name="MLHeaderSection 2 2 11 2 2" xfId="30387" xr:uid="{00000000-0005-0000-0000-0000E5570000}"/>
    <cellStyle name="MLHeaderSection 2 2 11 2 3" xfId="32714" xr:uid="{00000000-0005-0000-0000-0000E6570000}"/>
    <cellStyle name="MLHeaderSection 2 2 11 2 4" xfId="25451" xr:uid="{00000000-0005-0000-0000-0000E7570000}"/>
    <cellStyle name="MLHeaderSection 2 2 11 2 5" xfId="24654" xr:uid="{00000000-0005-0000-0000-0000E8570000}"/>
    <cellStyle name="MLHeaderSection 2 2 11 2 6" xfId="32494" xr:uid="{00000000-0005-0000-0000-0000E9570000}"/>
    <cellStyle name="MLHeaderSection 2 2 11 3" xfId="28901" xr:uid="{00000000-0005-0000-0000-0000EA570000}"/>
    <cellStyle name="MLHeaderSection 2 2 11 4" xfId="32279" xr:uid="{00000000-0005-0000-0000-0000EB570000}"/>
    <cellStyle name="MLHeaderSection 2 2 11 5" xfId="31868" xr:uid="{00000000-0005-0000-0000-0000EC570000}"/>
    <cellStyle name="MLHeaderSection 2 2 11 6" xfId="24737" xr:uid="{00000000-0005-0000-0000-0000ED570000}"/>
    <cellStyle name="MLHeaderSection 2 2 11 7" xfId="24790" xr:uid="{00000000-0005-0000-0000-0000EE570000}"/>
    <cellStyle name="MLHeaderSection 2 2 12" xfId="18668" xr:uid="{00000000-0005-0000-0000-0000EF570000}"/>
    <cellStyle name="MLHeaderSection 2 2 12 2" xfId="20181" xr:uid="{00000000-0005-0000-0000-0000F0570000}"/>
    <cellStyle name="MLHeaderSection 2 2 12 2 2" xfId="30223" xr:uid="{00000000-0005-0000-0000-0000F1570000}"/>
    <cellStyle name="MLHeaderSection 2 2 12 2 3" xfId="32653" xr:uid="{00000000-0005-0000-0000-0000F2570000}"/>
    <cellStyle name="MLHeaderSection 2 2 12 2 4" xfId="31705" xr:uid="{00000000-0005-0000-0000-0000F3570000}"/>
    <cellStyle name="MLHeaderSection 2 2 12 2 5" xfId="32602" xr:uid="{00000000-0005-0000-0000-0000F4570000}"/>
    <cellStyle name="MLHeaderSection 2 2 12 2 6" xfId="33122" xr:uid="{00000000-0005-0000-0000-0000F5570000}"/>
    <cellStyle name="MLHeaderSection 2 2 12 3" xfId="28735" xr:uid="{00000000-0005-0000-0000-0000F6570000}"/>
    <cellStyle name="MLHeaderSection 2 2 12 4" xfId="32217" xr:uid="{00000000-0005-0000-0000-0000F7570000}"/>
    <cellStyle name="MLHeaderSection 2 2 12 5" xfId="25223" xr:uid="{00000000-0005-0000-0000-0000F8570000}"/>
    <cellStyle name="MLHeaderSection 2 2 12 6" xfId="31458" xr:uid="{00000000-0005-0000-0000-0000F9570000}"/>
    <cellStyle name="MLHeaderSection 2 2 12 7" xfId="32539" xr:uid="{00000000-0005-0000-0000-0000FA570000}"/>
    <cellStyle name="MLHeaderSection 2 2 13" xfId="18719" xr:uid="{00000000-0005-0000-0000-0000FB570000}"/>
    <cellStyle name="MLHeaderSection 2 2 13 2" xfId="20232" xr:uid="{00000000-0005-0000-0000-0000FC570000}"/>
    <cellStyle name="MLHeaderSection 2 2 13 2 2" xfId="30274" xr:uid="{00000000-0005-0000-0000-0000FD570000}"/>
    <cellStyle name="MLHeaderSection 2 2 13 2 3" xfId="32672" xr:uid="{00000000-0005-0000-0000-0000FE570000}"/>
    <cellStyle name="MLHeaderSection 2 2 13 2 4" xfId="25432" xr:uid="{00000000-0005-0000-0000-0000FF570000}"/>
    <cellStyle name="MLHeaderSection 2 2 13 2 5" xfId="32098" xr:uid="{00000000-0005-0000-0000-000000580000}"/>
    <cellStyle name="MLHeaderSection 2 2 13 2 6" xfId="24818" xr:uid="{00000000-0005-0000-0000-000001580000}"/>
    <cellStyle name="MLHeaderSection 2 2 13 3" xfId="28786" xr:uid="{00000000-0005-0000-0000-000002580000}"/>
    <cellStyle name="MLHeaderSection 2 2 13 4" xfId="32236" xr:uid="{00000000-0005-0000-0000-000003580000}"/>
    <cellStyle name="MLHeaderSection 2 2 13 5" xfId="25234" xr:uid="{00000000-0005-0000-0000-000004580000}"/>
    <cellStyle name="MLHeaderSection 2 2 13 6" xfId="32005" xr:uid="{00000000-0005-0000-0000-000005580000}"/>
    <cellStyle name="MLHeaderSection 2 2 13 7" xfId="24503" xr:uid="{00000000-0005-0000-0000-000006580000}"/>
    <cellStyle name="MLHeaderSection 2 2 14" xfId="18770" xr:uid="{00000000-0005-0000-0000-000007580000}"/>
    <cellStyle name="MLHeaderSection 2 2 14 2" xfId="20282" xr:uid="{00000000-0005-0000-0000-000008580000}"/>
    <cellStyle name="MLHeaderSection 2 2 14 2 2" xfId="30324" xr:uid="{00000000-0005-0000-0000-000009580000}"/>
    <cellStyle name="MLHeaderSection 2 2 14 2 3" xfId="32692" xr:uid="{00000000-0005-0000-0000-00000A580000}"/>
    <cellStyle name="MLHeaderSection 2 2 14 2 4" xfId="31682" xr:uid="{00000000-0005-0000-0000-00000B580000}"/>
    <cellStyle name="MLHeaderSection 2 2 14 2 5" xfId="32607" xr:uid="{00000000-0005-0000-0000-00000C580000}"/>
    <cellStyle name="MLHeaderSection 2 2 14 2 6" xfId="31752" xr:uid="{00000000-0005-0000-0000-00000D580000}"/>
    <cellStyle name="MLHeaderSection 2 2 14 3" xfId="28837" xr:uid="{00000000-0005-0000-0000-00000E580000}"/>
    <cellStyle name="MLHeaderSection 2 2 14 4" xfId="32256" xr:uid="{00000000-0005-0000-0000-00000F580000}"/>
    <cellStyle name="MLHeaderSection 2 2 14 5" xfId="31880" xr:uid="{00000000-0005-0000-0000-000010580000}"/>
    <cellStyle name="MLHeaderSection 2 2 14 6" xfId="31474" xr:uid="{00000000-0005-0000-0000-000011580000}"/>
    <cellStyle name="MLHeaderSection 2 2 14 7" xfId="32966" xr:uid="{00000000-0005-0000-0000-000012580000}"/>
    <cellStyle name="MLHeaderSection 2 2 15" xfId="19493" xr:uid="{00000000-0005-0000-0000-000013580000}"/>
    <cellStyle name="MLHeaderSection 2 2 15 2" xfId="21004" xr:uid="{00000000-0005-0000-0000-000014580000}"/>
    <cellStyle name="MLHeaderSection 2 2 15 2 2" xfId="31046" xr:uid="{00000000-0005-0000-0000-000015580000}"/>
    <cellStyle name="MLHeaderSection 2 2 15 2 3" xfId="32933" xr:uid="{00000000-0005-0000-0000-000016580000}"/>
    <cellStyle name="MLHeaderSection 2 2 15 2 4" xfId="33095" xr:uid="{00000000-0005-0000-0000-000017580000}"/>
    <cellStyle name="MLHeaderSection 2 2 15 2 5" xfId="33218" xr:uid="{00000000-0005-0000-0000-000018580000}"/>
    <cellStyle name="MLHeaderSection 2 2 15 2 6" xfId="33332" xr:uid="{00000000-0005-0000-0000-000019580000}"/>
    <cellStyle name="MLHeaderSection 2 2 15 3" xfId="29560" xr:uid="{00000000-0005-0000-0000-00001A580000}"/>
    <cellStyle name="MLHeaderSection 2 2 15 4" xfId="32496" xr:uid="{00000000-0005-0000-0000-00001B580000}"/>
    <cellStyle name="MLHeaderSection 2 2 15 5" xfId="31769" xr:uid="{00000000-0005-0000-0000-00001C580000}"/>
    <cellStyle name="MLHeaderSection 2 2 15 6" xfId="32972" xr:uid="{00000000-0005-0000-0000-00001D580000}"/>
    <cellStyle name="MLHeaderSection 2 2 15 7" xfId="33119" xr:uid="{00000000-0005-0000-0000-00001E580000}"/>
    <cellStyle name="MLHeaderSection 2 2 16" xfId="19739" xr:uid="{00000000-0005-0000-0000-00001F580000}"/>
    <cellStyle name="MLHeaderSection 2 2 16 2" xfId="21250" xr:uid="{00000000-0005-0000-0000-000020580000}"/>
    <cellStyle name="MLHeaderSection 2 2 16 2 2" xfId="31292" xr:uid="{00000000-0005-0000-0000-000021580000}"/>
    <cellStyle name="MLHeaderSection 2 2 16 2 3" xfId="32988" xr:uid="{00000000-0005-0000-0000-000022580000}"/>
    <cellStyle name="MLHeaderSection 2 2 16 2 4" xfId="33135" xr:uid="{00000000-0005-0000-0000-000023580000}"/>
    <cellStyle name="MLHeaderSection 2 2 16 2 5" xfId="33242" xr:uid="{00000000-0005-0000-0000-000024580000}"/>
    <cellStyle name="MLHeaderSection 2 2 16 2 6" xfId="33356" xr:uid="{00000000-0005-0000-0000-000025580000}"/>
    <cellStyle name="MLHeaderSection 2 2 16 3" xfId="29806" xr:uid="{00000000-0005-0000-0000-000026580000}"/>
    <cellStyle name="MLHeaderSection 2 2 16 4" xfId="32553" xr:uid="{00000000-0005-0000-0000-000027580000}"/>
    <cellStyle name="MLHeaderSection 2 2 16 5" xfId="31747" xr:uid="{00000000-0005-0000-0000-000028580000}"/>
    <cellStyle name="MLHeaderSection 2 2 16 6" xfId="32974" xr:uid="{00000000-0005-0000-0000-000029580000}"/>
    <cellStyle name="MLHeaderSection 2 2 16 7" xfId="31758" xr:uid="{00000000-0005-0000-0000-00002A580000}"/>
    <cellStyle name="MLHeaderSection 2 2 17" xfId="20080" xr:uid="{00000000-0005-0000-0000-00002B580000}"/>
    <cellStyle name="MLHeaderSection 2 2 17 2" xfId="30122" xr:uid="{00000000-0005-0000-0000-00002C580000}"/>
    <cellStyle name="MLHeaderSection 2 2 17 3" xfId="32613" xr:uid="{00000000-0005-0000-0000-00002D580000}"/>
    <cellStyle name="MLHeaderSection 2 2 17 4" xfId="31726" xr:uid="{00000000-0005-0000-0000-00002E580000}"/>
    <cellStyle name="MLHeaderSection 2 2 17 5" xfId="32482" xr:uid="{00000000-0005-0000-0000-00002F580000}"/>
    <cellStyle name="MLHeaderSection 2 2 17 6" xfId="25353" xr:uid="{00000000-0005-0000-0000-000030580000}"/>
    <cellStyle name="MLHeaderSection 2 2 18" xfId="28414" xr:uid="{00000000-0005-0000-0000-000031580000}"/>
    <cellStyle name="MLHeaderSection 2 2 19" xfId="31433" xr:uid="{00000000-0005-0000-0000-000032580000}"/>
    <cellStyle name="MLHeaderSection 2 2 2" xfId="18581" xr:uid="{00000000-0005-0000-0000-000033580000}"/>
    <cellStyle name="MLHeaderSection 2 2 2 10" xfId="19189" xr:uid="{00000000-0005-0000-0000-000034580000}"/>
    <cellStyle name="MLHeaderSection 2 2 2 10 2" xfId="20700" xr:uid="{00000000-0005-0000-0000-000035580000}"/>
    <cellStyle name="MLHeaderSection 2 2 2 10 2 2" xfId="30742" xr:uid="{00000000-0005-0000-0000-000036580000}"/>
    <cellStyle name="MLHeaderSection 2 2 2 10 2 3" xfId="32854" xr:uid="{00000000-0005-0000-0000-000037580000}"/>
    <cellStyle name="MLHeaderSection 2 2 2 10 2 4" xfId="33028" xr:uid="{00000000-0005-0000-0000-000038580000}"/>
    <cellStyle name="MLHeaderSection 2 2 2 10 2 5" xfId="33170" xr:uid="{00000000-0005-0000-0000-000039580000}"/>
    <cellStyle name="MLHeaderSection 2 2 2 10 2 6" xfId="33284" xr:uid="{00000000-0005-0000-0000-00003A580000}"/>
    <cellStyle name="MLHeaderSection 2 2 2 10 3" xfId="29256" xr:uid="{00000000-0005-0000-0000-00003B580000}"/>
    <cellStyle name="MLHeaderSection 2 2 2 10 4" xfId="32419" xr:uid="{00000000-0005-0000-0000-00003C580000}"/>
    <cellStyle name="MLHeaderSection 2 2 2 10 5" xfId="25328" xr:uid="{00000000-0005-0000-0000-00003D580000}"/>
    <cellStyle name="MLHeaderSection 2 2 2 10 6" xfId="24706" xr:uid="{00000000-0005-0000-0000-00003E580000}"/>
    <cellStyle name="MLHeaderSection 2 2 2 10 7" xfId="24569" xr:uid="{00000000-0005-0000-0000-00003F580000}"/>
    <cellStyle name="MLHeaderSection 2 2 2 11" xfId="19229" xr:uid="{00000000-0005-0000-0000-000040580000}"/>
    <cellStyle name="MLHeaderSection 2 2 2 11 2" xfId="20740" xr:uid="{00000000-0005-0000-0000-000041580000}"/>
    <cellStyle name="MLHeaderSection 2 2 2 11 2 2" xfId="30782" xr:uid="{00000000-0005-0000-0000-000042580000}"/>
    <cellStyle name="MLHeaderSection 2 2 2 11 2 3" xfId="32870" xr:uid="{00000000-0005-0000-0000-000043580000}"/>
    <cellStyle name="MLHeaderSection 2 2 2 11 2 4" xfId="33044" xr:uid="{00000000-0005-0000-0000-000044580000}"/>
    <cellStyle name="MLHeaderSection 2 2 2 11 2 5" xfId="33186" xr:uid="{00000000-0005-0000-0000-000045580000}"/>
    <cellStyle name="MLHeaderSection 2 2 2 11 2 6" xfId="33300" xr:uid="{00000000-0005-0000-0000-000046580000}"/>
    <cellStyle name="MLHeaderSection 2 2 2 11 3" xfId="29296" xr:uid="{00000000-0005-0000-0000-000047580000}"/>
    <cellStyle name="MLHeaderSection 2 2 2 11 4" xfId="32435" xr:uid="{00000000-0005-0000-0000-000048580000}"/>
    <cellStyle name="MLHeaderSection 2 2 2 11 5" xfId="31789" xr:uid="{00000000-0005-0000-0000-000049580000}"/>
    <cellStyle name="MLHeaderSection 2 2 2 11 6" xfId="31538" xr:uid="{00000000-0005-0000-0000-00004A580000}"/>
    <cellStyle name="MLHeaderSection 2 2 2 11 7" xfId="24577" xr:uid="{00000000-0005-0000-0000-00004B580000}"/>
    <cellStyle name="MLHeaderSection 2 2 2 12" xfId="19269" xr:uid="{00000000-0005-0000-0000-00004C580000}"/>
    <cellStyle name="MLHeaderSection 2 2 2 12 2" xfId="20780" xr:uid="{00000000-0005-0000-0000-00004D580000}"/>
    <cellStyle name="MLHeaderSection 2 2 2 12 2 2" xfId="30822" xr:uid="{00000000-0005-0000-0000-00004E580000}"/>
    <cellStyle name="MLHeaderSection 2 2 2 12 2 3" xfId="32886" xr:uid="{00000000-0005-0000-0000-00004F580000}"/>
    <cellStyle name="MLHeaderSection 2 2 2 12 2 4" xfId="33060" xr:uid="{00000000-0005-0000-0000-000050580000}"/>
    <cellStyle name="MLHeaderSection 2 2 2 12 2 5" xfId="33202" xr:uid="{00000000-0005-0000-0000-000051580000}"/>
    <cellStyle name="MLHeaderSection 2 2 2 12 2 6" xfId="33316" xr:uid="{00000000-0005-0000-0000-000052580000}"/>
    <cellStyle name="MLHeaderSection 2 2 2 12 3" xfId="29336" xr:uid="{00000000-0005-0000-0000-000053580000}"/>
    <cellStyle name="MLHeaderSection 2 2 2 12 4" xfId="32451" xr:uid="{00000000-0005-0000-0000-000054580000}"/>
    <cellStyle name="MLHeaderSection 2 2 2 12 5" xfId="31782" xr:uid="{00000000-0005-0000-0000-000055580000}"/>
    <cellStyle name="MLHeaderSection 2 2 2 12 6" xfId="24695" xr:uid="{00000000-0005-0000-0000-000056580000}"/>
    <cellStyle name="MLHeaderSection 2 2 2 12 7" xfId="31419" xr:uid="{00000000-0005-0000-0000-000057580000}"/>
    <cellStyle name="MLHeaderSection 2 2 2 13" xfId="19513" xr:uid="{00000000-0005-0000-0000-000058580000}"/>
    <cellStyle name="MLHeaderSection 2 2 2 13 2" xfId="21024" xr:uid="{00000000-0005-0000-0000-000059580000}"/>
    <cellStyle name="MLHeaderSection 2 2 2 13 2 2" xfId="31066" xr:uid="{00000000-0005-0000-0000-00005A580000}"/>
    <cellStyle name="MLHeaderSection 2 2 2 13 2 3" xfId="32941" xr:uid="{00000000-0005-0000-0000-00005B580000}"/>
    <cellStyle name="MLHeaderSection 2 2 2 13 2 4" xfId="33103" xr:uid="{00000000-0005-0000-0000-00005C580000}"/>
    <cellStyle name="MLHeaderSection 2 2 2 13 2 5" xfId="33226" xr:uid="{00000000-0005-0000-0000-00005D580000}"/>
    <cellStyle name="MLHeaderSection 2 2 2 13 2 6" xfId="33340" xr:uid="{00000000-0005-0000-0000-00005E580000}"/>
    <cellStyle name="MLHeaderSection 2 2 2 13 3" xfId="29580" xr:uid="{00000000-0005-0000-0000-00005F580000}"/>
    <cellStyle name="MLHeaderSection 2 2 2 13 4" xfId="32504" xr:uid="{00000000-0005-0000-0000-000060580000}"/>
    <cellStyle name="MLHeaderSection 2 2 2 13 5" xfId="25364" xr:uid="{00000000-0005-0000-0000-000061580000}"/>
    <cellStyle name="MLHeaderSection 2 2 2 13 6" xfId="24690" xr:uid="{00000000-0005-0000-0000-000062580000}"/>
    <cellStyle name="MLHeaderSection 2 2 2 13 7" xfId="25393" xr:uid="{00000000-0005-0000-0000-000063580000}"/>
    <cellStyle name="MLHeaderSection 2 2 2 14" xfId="19759" xr:uid="{00000000-0005-0000-0000-000064580000}"/>
    <cellStyle name="MLHeaderSection 2 2 2 14 2" xfId="21270" xr:uid="{00000000-0005-0000-0000-000065580000}"/>
    <cellStyle name="MLHeaderSection 2 2 2 14 2 2" xfId="31312" xr:uid="{00000000-0005-0000-0000-000066580000}"/>
    <cellStyle name="MLHeaderSection 2 2 2 14 2 3" xfId="32996" xr:uid="{00000000-0005-0000-0000-000067580000}"/>
    <cellStyle name="MLHeaderSection 2 2 2 14 2 4" xfId="33143" xr:uid="{00000000-0005-0000-0000-000068580000}"/>
    <cellStyle name="MLHeaderSection 2 2 2 14 2 5" xfId="33250" xr:uid="{00000000-0005-0000-0000-000069580000}"/>
    <cellStyle name="MLHeaderSection 2 2 2 14 2 6" xfId="33364" xr:uid="{00000000-0005-0000-0000-00006A580000}"/>
    <cellStyle name="MLHeaderSection 2 2 2 14 3" xfId="29826" xr:uid="{00000000-0005-0000-0000-00006B580000}"/>
    <cellStyle name="MLHeaderSection 2 2 2 14 4" xfId="32561" xr:uid="{00000000-0005-0000-0000-00006C580000}"/>
    <cellStyle name="MLHeaderSection 2 2 2 14 5" xfId="25384" xr:uid="{00000000-0005-0000-0000-00006D580000}"/>
    <cellStyle name="MLHeaderSection 2 2 2 14 6" xfId="32076" xr:uid="{00000000-0005-0000-0000-00006E580000}"/>
    <cellStyle name="MLHeaderSection 2 2 2 14 7" xfId="24597" xr:uid="{00000000-0005-0000-0000-00006F580000}"/>
    <cellStyle name="MLHeaderSection 2 2 2 15" xfId="20100" xr:uid="{00000000-0005-0000-0000-000070580000}"/>
    <cellStyle name="MLHeaderSection 2 2 2 15 2" xfId="30142" xr:uid="{00000000-0005-0000-0000-000071580000}"/>
    <cellStyle name="MLHeaderSection 2 2 2 15 3" xfId="32621" xr:uid="{00000000-0005-0000-0000-000072580000}"/>
    <cellStyle name="MLHeaderSection 2 2 2 15 4" xfId="31716" xr:uid="{00000000-0005-0000-0000-000073580000}"/>
    <cellStyle name="MLHeaderSection 2 2 2 15 5" xfId="32481" xr:uid="{00000000-0005-0000-0000-000074580000}"/>
    <cellStyle name="MLHeaderSection 2 2 2 15 6" xfId="33124" xr:uid="{00000000-0005-0000-0000-000075580000}"/>
    <cellStyle name="MLHeaderSection 2 2 2 16" xfId="28648" xr:uid="{00000000-0005-0000-0000-000076580000}"/>
    <cellStyle name="MLHeaderSection 2 2 2 17" xfId="32185" xr:uid="{00000000-0005-0000-0000-000077580000}"/>
    <cellStyle name="MLHeaderSection 2 2 2 18" xfId="31911" xr:uid="{00000000-0005-0000-0000-000078580000}"/>
    <cellStyle name="MLHeaderSection 2 2 2 19" xfId="31441" xr:uid="{00000000-0005-0000-0000-000079580000}"/>
    <cellStyle name="MLHeaderSection 2 2 2 2" xfId="18869" xr:uid="{00000000-0005-0000-0000-00007A580000}"/>
    <cellStyle name="MLHeaderSection 2 2 2 2 2" xfId="20380" xr:uid="{00000000-0005-0000-0000-00007B580000}"/>
    <cellStyle name="MLHeaderSection 2 2 2 2 2 2" xfId="30422" xr:uid="{00000000-0005-0000-0000-00007C580000}"/>
    <cellStyle name="MLHeaderSection 2 2 2 2 2 3" xfId="32726" xr:uid="{00000000-0005-0000-0000-00007D580000}"/>
    <cellStyle name="MLHeaderSection 2 2 2 2 2 4" xfId="31669" xr:uid="{00000000-0005-0000-0000-00007E580000}"/>
    <cellStyle name="MLHeaderSection 2 2 2 2 2 5" xfId="24645" xr:uid="{00000000-0005-0000-0000-00007F580000}"/>
    <cellStyle name="MLHeaderSection 2 2 2 2 2 6" xfId="32903" xr:uid="{00000000-0005-0000-0000-000080580000}"/>
    <cellStyle name="MLHeaderSection 2 2 2 2 3" xfId="28936" xr:uid="{00000000-0005-0000-0000-000081580000}"/>
    <cellStyle name="MLHeaderSection 2 2 2 2 4" xfId="32291" xr:uid="{00000000-0005-0000-0000-000082580000}"/>
    <cellStyle name="MLHeaderSection 2 2 2 2 5" xfId="31862" xr:uid="{00000000-0005-0000-0000-000083580000}"/>
    <cellStyle name="MLHeaderSection 2 2 2 2 6" xfId="31490" xr:uid="{00000000-0005-0000-0000-000084580000}"/>
    <cellStyle name="MLHeaderSection 2 2 2 2 7" xfId="31922" xr:uid="{00000000-0005-0000-0000-000085580000}"/>
    <cellStyle name="MLHeaderSection 2 2 2 20" xfId="31430" xr:uid="{00000000-0005-0000-0000-000086580000}"/>
    <cellStyle name="MLHeaderSection 2 2 2 3" xfId="18909" xr:uid="{00000000-0005-0000-0000-000087580000}"/>
    <cellStyle name="MLHeaderSection 2 2 2 3 2" xfId="20420" xr:uid="{00000000-0005-0000-0000-000088580000}"/>
    <cellStyle name="MLHeaderSection 2 2 2 3 2 2" xfId="30462" xr:uid="{00000000-0005-0000-0000-000089580000}"/>
    <cellStyle name="MLHeaderSection 2 2 2 3 2 3" xfId="32742" xr:uid="{00000000-0005-0000-0000-00008A580000}"/>
    <cellStyle name="MLHeaderSection 2 2 2 3 2 4" xfId="31661" xr:uid="{00000000-0005-0000-0000-00008B580000}"/>
    <cellStyle name="MLHeaderSection 2 2 2 3 2 5" xfId="24643" xr:uid="{00000000-0005-0000-0000-00008C580000}"/>
    <cellStyle name="MLHeaderSection 2 2 2 3 2 6" xfId="31935" xr:uid="{00000000-0005-0000-0000-00008D580000}"/>
    <cellStyle name="MLHeaderSection 2 2 2 3 3" xfId="28976" xr:uid="{00000000-0005-0000-0000-00008E580000}"/>
    <cellStyle name="MLHeaderSection 2 2 2 3 4" xfId="32307" xr:uid="{00000000-0005-0000-0000-00008F580000}"/>
    <cellStyle name="MLHeaderSection 2 2 2 3 5" xfId="25271" xr:uid="{00000000-0005-0000-0000-000090580000}"/>
    <cellStyle name="MLHeaderSection 2 2 2 3 6" xfId="32027" xr:uid="{00000000-0005-0000-0000-000091580000}"/>
    <cellStyle name="MLHeaderSection 2 2 2 3 7" xfId="24531" xr:uid="{00000000-0005-0000-0000-000092580000}"/>
    <cellStyle name="MLHeaderSection 2 2 2 4" xfId="18949" xr:uid="{00000000-0005-0000-0000-000093580000}"/>
    <cellStyle name="MLHeaderSection 2 2 2 4 2" xfId="20460" xr:uid="{00000000-0005-0000-0000-000094580000}"/>
    <cellStyle name="MLHeaderSection 2 2 2 4 2 2" xfId="30502" xr:uid="{00000000-0005-0000-0000-000095580000}"/>
    <cellStyle name="MLHeaderSection 2 2 2 4 2 3" xfId="32758" xr:uid="{00000000-0005-0000-0000-000096580000}"/>
    <cellStyle name="MLHeaderSection 2 2 2 4 2 4" xfId="25475" xr:uid="{00000000-0005-0000-0000-000097580000}"/>
    <cellStyle name="MLHeaderSection 2 2 2 4 2 5" xfId="32116" xr:uid="{00000000-0005-0000-0000-000098580000}"/>
    <cellStyle name="MLHeaderSection 2 2 2 4 2 6" xfId="31927" xr:uid="{00000000-0005-0000-0000-000099580000}"/>
    <cellStyle name="MLHeaderSection 2 2 2 4 3" xfId="29016" xr:uid="{00000000-0005-0000-0000-00009A580000}"/>
    <cellStyle name="MLHeaderSection 2 2 2 4 4" xfId="32323" xr:uid="{00000000-0005-0000-0000-00009B580000}"/>
    <cellStyle name="MLHeaderSection 2 2 2 4 5" xfId="25278" xr:uid="{00000000-0005-0000-0000-00009C580000}"/>
    <cellStyle name="MLHeaderSection 2 2 2 4 6" xfId="31498" xr:uid="{00000000-0005-0000-0000-00009D580000}"/>
    <cellStyle name="MLHeaderSection 2 2 2 4 7" xfId="31627" xr:uid="{00000000-0005-0000-0000-00009E580000}"/>
    <cellStyle name="MLHeaderSection 2 2 2 5" xfId="18989" xr:uid="{00000000-0005-0000-0000-00009F580000}"/>
    <cellStyle name="MLHeaderSection 2 2 2 5 2" xfId="20500" xr:uid="{00000000-0005-0000-0000-0000A0580000}"/>
    <cellStyle name="MLHeaderSection 2 2 2 5 2 2" xfId="30542" xr:uid="{00000000-0005-0000-0000-0000A1580000}"/>
    <cellStyle name="MLHeaderSection 2 2 2 5 2 3" xfId="32774" xr:uid="{00000000-0005-0000-0000-0000A2580000}"/>
    <cellStyle name="MLHeaderSection 2 2 2 5 2 4" xfId="25483" xr:uid="{00000000-0005-0000-0000-0000A3580000}"/>
    <cellStyle name="MLHeaderSection 2 2 2 5 2 5" xfId="32119" xr:uid="{00000000-0005-0000-0000-0000A4580000}"/>
    <cellStyle name="MLHeaderSection 2 2 2 5 2 6" xfId="33132" xr:uid="{00000000-0005-0000-0000-0000A5580000}"/>
    <cellStyle name="MLHeaderSection 2 2 2 5 3" xfId="29056" xr:uid="{00000000-0005-0000-0000-0000A6580000}"/>
    <cellStyle name="MLHeaderSection 2 2 2 5 4" xfId="32339" xr:uid="{00000000-0005-0000-0000-0000A7580000}"/>
    <cellStyle name="MLHeaderSection 2 2 2 5 5" xfId="31838" xr:uid="{00000000-0005-0000-0000-0000A8580000}"/>
    <cellStyle name="MLHeaderSection 2 2 2 5 6" xfId="32031" xr:uid="{00000000-0005-0000-0000-0000A9580000}"/>
    <cellStyle name="MLHeaderSection 2 2 2 5 7" xfId="32527" xr:uid="{00000000-0005-0000-0000-0000AA580000}"/>
    <cellStyle name="MLHeaderSection 2 2 2 6" xfId="19029" xr:uid="{00000000-0005-0000-0000-0000AB580000}"/>
    <cellStyle name="MLHeaderSection 2 2 2 6 2" xfId="20540" xr:uid="{00000000-0005-0000-0000-0000AC580000}"/>
    <cellStyle name="MLHeaderSection 2 2 2 6 2 2" xfId="30582" xr:uid="{00000000-0005-0000-0000-0000AD580000}"/>
    <cellStyle name="MLHeaderSection 2 2 2 6 2 3" xfId="32790" xr:uid="{00000000-0005-0000-0000-0000AE580000}"/>
    <cellStyle name="MLHeaderSection 2 2 2 6 2 4" xfId="25502" xr:uid="{00000000-0005-0000-0000-0000AF580000}"/>
    <cellStyle name="MLHeaderSection 2 2 2 6 2 5" xfId="31598" xr:uid="{00000000-0005-0000-0000-0000B0580000}"/>
    <cellStyle name="MLHeaderSection 2 2 2 6 2 6" xfId="24623" xr:uid="{00000000-0005-0000-0000-0000B1580000}"/>
    <cellStyle name="MLHeaderSection 2 2 2 6 3" xfId="29096" xr:uid="{00000000-0005-0000-0000-0000B2580000}"/>
    <cellStyle name="MLHeaderSection 2 2 2 6 4" xfId="32355" xr:uid="{00000000-0005-0000-0000-0000B3580000}"/>
    <cellStyle name="MLHeaderSection 2 2 2 6 5" xfId="25293" xr:uid="{00000000-0005-0000-0000-0000B4580000}"/>
    <cellStyle name="MLHeaderSection 2 2 2 6 6" xfId="32040" xr:uid="{00000000-0005-0000-0000-0000B5580000}"/>
    <cellStyle name="MLHeaderSection 2 2 2 6 7" xfId="32964" xr:uid="{00000000-0005-0000-0000-0000B6580000}"/>
    <cellStyle name="MLHeaderSection 2 2 2 7" xfId="19069" xr:uid="{00000000-0005-0000-0000-0000B7580000}"/>
    <cellStyle name="MLHeaderSection 2 2 2 7 2" xfId="20580" xr:uid="{00000000-0005-0000-0000-0000B8580000}"/>
    <cellStyle name="MLHeaderSection 2 2 2 7 2 2" xfId="30622" xr:uid="{00000000-0005-0000-0000-0000B9580000}"/>
    <cellStyle name="MLHeaderSection 2 2 2 7 2 3" xfId="32806" xr:uid="{00000000-0005-0000-0000-0000BA580000}"/>
    <cellStyle name="MLHeaderSection 2 2 2 7 2 4" xfId="25559" xr:uid="{00000000-0005-0000-0000-0000BB580000}"/>
    <cellStyle name="MLHeaderSection 2 2 2 7 2 5" xfId="31607" xr:uid="{00000000-0005-0000-0000-0000BC580000}"/>
    <cellStyle name="MLHeaderSection 2 2 2 7 2 6" xfId="32123" xr:uid="{00000000-0005-0000-0000-0000BD580000}"/>
    <cellStyle name="MLHeaderSection 2 2 2 7 3" xfId="29136" xr:uid="{00000000-0005-0000-0000-0000BE580000}"/>
    <cellStyle name="MLHeaderSection 2 2 2 7 4" xfId="32371" xr:uid="{00000000-0005-0000-0000-0000BF580000}"/>
    <cellStyle name="MLHeaderSection 2 2 2 7 5" xfId="31823" xr:uid="{00000000-0005-0000-0000-0000C0580000}"/>
    <cellStyle name="MLHeaderSection 2 2 2 7 6" xfId="24715" xr:uid="{00000000-0005-0000-0000-0000C1580000}"/>
    <cellStyle name="MLHeaderSection 2 2 2 7 7" xfId="24799" xr:uid="{00000000-0005-0000-0000-0000C2580000}"/>
    <cellStyle name="MLHeaderSection 2 2 2 8" xfId="19109" xr:uid="{00000000-0005-0000-0000-0000C3580000}"/>
    <cellStyle name="MLHeaderSection 2 2 2 8 2" xfId="20620" xr:uid="{00000000-0005-0000-0000-0000C4580000}"/>
    <cellStyle name="MLHeaderSection 2 2 2 8 2 2" xfId="30662" xr:uid="{00000000-0005-0000-0000-0000C5580000}"/>
    <cellStyle name="MLHeaderSection 2 2 2 8 2 3" xfId="32822" xr:uid="{00000000-0005-0000-0000-0000C6580000}"/>
    <cellStyle name="MLHeaderSection 2 2 2 8 2 4" xfId="32181" xr:uid="{00000000-0005-0000-0000-0000C7580000}"/>
    <cellStyle name="MLHeaderSection 2 2 2 8 2 5" xfId="31923" xr:uid="{00000000-0005-0000-0000-0000C8580000}"/>
    <cellStyle name="MLHeaderSection 2 2 2 8 2 6" xfId="31770" xr:uid="{00000000-0005-0000-0000-0000C9580000}"/>
    <cellStyle name="MLHeaderSection 2 2 2 8 3" xfId="29176" xr:uid="{00000000-0005-0000-0000-0000CA580000}"/>
    <cellStyle name="MLHeaderSection 2 2 2 8 4" xfId="32387" xr:uid="{00000000-0005-0000-0000-0000CB580000}"/>
    <cellStyle name="MLHeaderSection 2 2 2 8 5" xfId="31815" xr:uid="{00000000-0005-0000-0000-0000CC580000}"/>
    <cellStyle name="MLHeaderSection 2 2 2 8 6" xfId="31519" xr:uid="{00000000-0005-0000-0000-0000CD580000}"/>
    <cellStyle name="MLHeaderSection 2 2 2 8 7" xfId="24555" xr:uid="{00000000-0005-0000-0000-0000CE580000}"/>
    <cellStyle name="MLHeaderSection 2 2 2 9" xfId="19149" xr:uid="{00000000-0005-0000-0000-0000CF580000}"/>
    <cellStyle name="MLHeaderSection 2 2 2 9 2" xfId="20660" xr:uid="{00000000-0005-0000-0000-0000D0580000}"/>
    <cellStyle name="MLHeaderSection 2 2 2 9 2 2" xfId="30702" xr:uid="{00000000-0005-0000-0000-0000D1580000}"/>
    <cellStyle name="MLHeaderSection 2 2 2 9 2 3" xfId="32838" xr:uid="{00000000-0005-0000-0000-0000D2580000}"/>
    <cellStyle name="MLHeaderSection 2 2 2 9 2 4" xfId="25577" xr:uid="{00000000-0005-0000-0000-0000D3580000}"/>
    <cellStyle name="MLHeaderSection 2 2 2 9 2 5" xfId="31619" xr:uid="{00000000-0005-0000-0000-0000D4580000}"/>
    <cellStyle name="MLHeaderSection 2 2 2 9 2 6" xfId="33268" xr:uid="{00000000-0005-0000-0000-0000D5580000}"/>
    <cellStyle name="MLHeaderSection 2 2 2 9 3" xfId="29216" xr:uid="{00000000-0005-0000-0000-0000D6580000}"/>
    <cellStyle name="MLHeaderSection 2 2 2 9 4" xfId="32403" xr:uid="{00000000-0005-0000-0000-0000D7580000}"/>
    <cellStyle name="MLHeaderSection 2 2 2 9 5" xfId="25320" xr:uid="{00000000-0005-0000-0000-0000D8580000}"/>
    <cellStyle name="MLHeaderSection 2 2 2 9 6" xfId="31526" xr:uid="{00000000-0005-0000-0000-0000D9580000}"/>
    <cellStyle name="MLHeaderSection 2 2 2 9 7" xfId="25201" xr:uid="{00000000-0005-0000-0000-0000DA580000}"/>
    <cellStyle name="MLHeaderSection 2 2 20" xfId="24467" xr:uid="{00000000-0005-0000-0000-0000DB580000}"/>
    <cellStyle name="MLHeaderSection 2 2 3" xfId="18607" xr:uid="{00000000-0005-0000-0000-0000DC580000}"/>
    <cellStyle name="MLHeaderSection 2 2 3 10" xfId="19209" xr:uid="{00000000-0005-0000-0000-0000DD580000}"/>
    <cellStyle name="MLHeaderSection 2 2 3 10 2" xfId="20720" xr:uid="{00000000-0005-0000-0000-0000DE580000}"/>
    <cellStyle name="MLHeaderSection 2 2 3 10 2 2" xfId="30762" xr:uid="{00000000-0005-0000-0000-0000DF580000}"/>
    <cellStyle name="MLHeaderSection 2 2 3 10 2 3" xfId="32862" xr:uid="{00000000-0005-0000-0000-0000E0580000}"/>
    <cellStyle name="MLHeaderSection 2 2 3 10 2 4" xfId="33036" xr:uid="{00000000-0005-0000-0000-0000E1580000}"/>
    <cellStyle name="MLHeaderSection 2 2 3 10 2 5" xfId="33178" xr:uid="{00000000-0005-0000-0000-0000E2580000}"/>
    <cellStyle name="MLHeaderSection 2 2 3 10 2 6" xfId="33292" xr:uid="{00000000-0005-0000-0000-0000E3580000}"/>
    <cellStyle name="MLHeaderSection 2 2 3 10 3" xfId="29276" xr:uid="{00000000-0005-0000-0000-0000E4580000}"/>
    <cellStyle name="MLHeaderSection 2 2 3 10 4" xfId="32427" xr:uid="{00000000-0005-0000-0000-0000E5580000}"/>
    <cellStyle name="MLHeaderSection 2 2 3 10 5" xfId="25331" xr:uid="{00000000-0005-0000-0000-0000E6580000}"/>
    <cellStyle name="MLHeaderSection 2 2 3 10 6" xfId="31534" xr:uid="{00000000-0005-0000-0000-0000E7580000}"/>
    <cellStyle name="MLHeaderSection 2 2 3 10 7" xfId="24572" xr:uid="{00000000-0005-0000-0000-0000E8580000}"/>
    <cellStyle name="MLHeaderSection 2 2 3 11" xfId="19249" xr:uid="{00000000-0005-0000-0000-0000E9580000}"/>
    <cellStyle name="MLHeaderSection 2 2 3 11 2" xfId="20760" xr:uid="{00000000-0005-0000-0000-0000EA580000}"/>
    <cellStyle name="MLHeaderSection 2 2 3 11 2 2" xfId="30802" xr:uid="{00000000-0005-0000-0000-0000EB580000}"/>
    <cellStyle name="MLHeaderSection 2 2 3 11 2 3" xfId="32878" xr:uid="{00000000-0005-0000-0000-0000EC580000}"/>
    <cellStyle name="MLHeaderSection 2 2 3 11 2 4" xfId="33052" xr:uid="{00000000-0005-0000-0000-0000ED580000}"/>
    <cellStyle name="MLHeaderSection 2 2 3 11 2 5" xfId="33194" xr:uid="{00000000-0005-0000-0000-0000EE580000}"/>
    <cellStyle name="MLHeaderSection 2 2 3 11 2 6" xfId="33308" xr:uid="{00000000-0005-0000-0000-0000EF580000}"/>
    <cellStyle name="MLHeaderSection 2 2 3 11 3" xfId="29316" xr:uid="{00000000-0005-0000-0000-0000F0580000}"/>
    <cellStyle name="MLHeaderSection 2 2 3 11 4" xfId="32443" xr:uid="{00000000-0005-0000-0000-0000F1580000}"/>
    <cellStyle name="MLHeaderSection 2 2 3 11 5" xfId="31787" xr:uid="{00000000-0005-0000-0000-0000F2580000}"/>
    <cellStyle name="MLHeaderSection 2 2 3 11 6" xfId="32062" xr:uid="{00000000-0005-0000-0000-0000F3580000}"/>
    <cellStyle name="MLHeaderSection 2 2 3 11 7" xfId="24580" xr:uid="{00000000-0005-0000-0000-0000F4580000}"/>
    <cellStyle name="MLHeaderSection 2 2 3 12" xfId="19289" xr:uid="{00000000-0005-0000-0000-0000F5580000}"/>
    <cellStyle name="MLHeaderSection 2 2 3 12 2" xfId="20800" xr:uid="{00000000-0005-0000-0000-0000F6580000}"/>
    <cellStyle name="MLHeaderSection 2 2 3 12 2 2" xfId="30842" xr:uid="{00000000-0005-0000-0000-0000F7580000}"/>
    <cellStyle name="MLHeaderSection 2 2 3 12 2 3" xfId="32894" xr:uid="{00000000-0005-0000-0000-0000F8580000}"/>
    <cellStyle name="MLHeaderSection 2 2 3 12 2 4" xfId="33068" xr:uid="{00000000-0005-0000-0000-0000F9580000}"/>
    <cellStyle name="MLHeaderSection 2 2 3 12 2 5" xfId="33210" xr:uid="{00000000-0005-0000-0000-0000FA580000}"/>
    <cellStyle name="MLHeaderSection 2 2 3 12 2 6" xfId="33324" xr:uid="{00000000-0005-0000-0000-0000FB580000}"/>
    <cellStyle name="MLHeaderSection 2 2 3 12 3" xfId="29356" xr:uid="{00000000-0005-0000-0000-0000FC580000}"/>
    <cellStyle name="MLHeaderSection 2 2 3 12 4" xfId="32459" xr:uid="{00000000-0005-0000-0000-0000FD580000}"/>
    <cellStyle name="MLHeaderSection 2 2 3 12 5" xfId="25345" xr:uid="{00000000-0005-0000-0000-0000FE580000}"/>
    <cellStyle name="MLHeaderSection 2 2 3 12 6" xfId="32068" xr:uid="{00000000-0005-0000-0000-0000FF580000}"/>
    <cellStyle name="MLHeaderSection 2 2 3 12 7" xfId="31953" xr:uid="{00000000-0005-0000-0000-000000590000}"/>
    <cellStyle name="MLHeaderSection 2 2 3 13" xfId="19533" xr:uid="{00000000-0005-0000-0000-000001590000}"/>
    <cellStyle name="MLHeaderSection 2 2 3 13 2" xfId="21044" xr:uid="{00000000-0005-0000-0000-000002590000}"/>
    <cellStyle name="MLHeaderSection 2 2 3 13 2 2" xfId="31086" xr:uid="{00000000-0005-0000-0000-000003590000}"/>
    <cellStyle name="MLHeaderSection 2 2 3 13 2 3" xfId="32949" xr:uid="{00000000-0005-0000-0000-000004590000}"/>
    <cellStyle name="MLHeaderSection 2 2 3 13 2 4" xfId="33111" xr:uid="{00000000-0005-0000-0000-000005590000}"/>
    <cellStyle name="MLHeaderSection 2 2 3 13 2 5" xfId="33234" xr:uid="{00000000-0005-0000-0000-000006590000}"/>
    <cellStyle name="MLHeaderSection 2 2 3 13 2 6" xfId="33348" xr:uid="{00000000-0005-0000-0000-000007590000}"/>
    <cellStyle name="MLHeaderSection 2 2 3 13 3" xfId="29600" xr:uid="{00000000-0005-0000-0000-000008590000}"/>
    <cellStyle name="MLHeaderSection 2 2 3 13 4" xfId="32512" xr:uid="{00000000-0005-0000-0000-000009590000}"/>
    <cellStyle name="MLHeaderSection 2 2 3 13 5" xfId="25369" xr:uid="{00000000-0005-0000-0000-00000A590000}"/>
    <cellStyle name="MLHeaderSection 2 2 3 13 6" xfId="32072" xr:uid="{00000000-0005-0000-0000-00000B590000}"/>
    <cellStyle name="MLHeaderSection 2 2 3 13 7" xfId="25350" xr:uid="{00000000-0005-0000-0000-00000C590000}"/>
    <cellStyle name="MLHeaderSection 2 2 3 14" xfId="19779" xr:uid="{00000000-0005-0000-0000-00000D590000}"/>
    <cellStyle name="MLHeaderSection 2 2 3 14 2" xfId="21290" xr:uid="{00000000-0005-0000-0000-00000E590000}"/>
    <cellStyle name="MLHeaderSection 2 2 3 14 2 2" xfId="31332" xr:uid="{00000000-0005-0000-0000-00000F590000}"/>
    <cellStyle name="MLHeaderSection 2 2 3 14 2 3" xfId="33004" xr:uid="{00000000-0005-0000-0000-000010590000}"/>
    <cellStyle name="MLHeaderSection 2 2 3 14 2 4" xfId="33151" xr:uid="{00000000-0005-0000-0000-000011590000}"/>
    <cellStyle name="MLHeaderSection 2 2 3 14 2 5" xfId="33258" xr:uid="{00000000-0005-0000-0000-000012590000}"/>
    <cellStyle name="MLHeaderSection 2 2 3 14 2 6" xfId="33372" xr:uid="{00000000-0005-0000-0000-000013590000}"/>
    <cellStyle name="MLHeaderSection 2 2 3 14 3" xfId="29846" xr:uid="{00000000-0005-0000-0000-000014590000}"/>
    <cellStyle name="MLHeaderSection 2 2 3 14 4" xfId="32569" xr:uid="{00000000-0005-0000-0000-000015590000}"/>
    <cellStyle name="MLHeaderSection 2 2 3 14 5" xfId="25388" xr:uid="{00000000-0005-0000-0000-000016590000}"/>
    <cellStyle name="MLHeaderSection 2 2 3 14 6" xfId="24683" xr:uid="{00000000-0005-0000-0000-000017590000}"/>
    <cellStyle name="MLHeaderSection 2 2 3 14 7" xfId="24601" xr:uid="{00000000-0005-0000-0000-000018590000}"/>
    <cellStyle name="MLHeaderSection 2 2 3 15" xfId="20120" xr:uid="{00000000-0005-0000-0000-000019590000}"/>
    <cellStyle name="MLHeaderSection 2 2 3 15 2" xfId="30162" xr:uid="{00000000-0005-0000-0000-00001A590000}"/>
    <cellStyle name="MLHeaderSection 2 2 3 15 3" xfId="32629" xr:uid="{00000000-0005-0000-0000-00001B590000}"/>
    <cellStyle name="MLHeaderSection 2 2 3 15 4" xfId="31719" xr:uid="{00000000-0005-0000-0000-00001C590000}"/>
    <cellStyle name="MLHeaderSection 2 2 3 15 5" xfId="24675" xr:uid="{00000000-0005-0000-0000-00001D590000}"/>
    <cellStyle name="MLHeaderSection 2 2 3 15 6" xfId="31754" xr:uid="{00000000-0005-0000-0000-00001E590000}"/>
    <cellStyle name="MLHeaderSection 2 2 3 16" xfId="28674" xr:uid="{00000000-0005-0000-0000-00001F590000}"/>
    <cellStyle name="MLHeaderSection 2 2 3 17" xfId="32194" xr:uid="{00000000-0005-0000-0000-000020590000}"/>
    <cellStyle name="MLHeaderSection 2 2 3 18" xfId="25212" xr:uid="{00000000-0005-0000-0000-000021590000}"/>
    <cellStyle name="MLHeaderSection 2 2 3 19" xfId="24758" xr:uid="{00000000-0005-0000-0000-000022590000}"/>
    <cellStyle name="MLHeaderSection 2 2 3 2" xfId="18889" xr:uid="{00000000-0005-0000-0000-000023590000}"/>
    <cellStyle name="MLHeaderSection 2 2 3 2 2" xfId="20400" xr:uid="{00000000-0005-0000-0000-000024590000}"/>
    <cellStyle name="MLHeaderSection 2 2 3 2 2 2" xfId="30442" xr:uid="{00000000-0005-0000-0000-000025590000}"/>
    <cellStyle name="MLHeaderSection 2 2 3 2 2 3" xfId="32734" xr:uid="{00000000-0005-0000-0000-000026590000}"/>
    <cellStyle name="MLHeaderSection 2 2 3 2 2 4" xfId="25462" xr:uid="{00000000-0005-0000-0000-000027590000}"/>
    <cellStyle name="MLHeaderSection 2 2 3 2 2 5" xfId="32109" xr:uid="{00000000-0005-0000-0000-000028590000}"/>
    <cellStyle name="MLHeaderSection 2 2 3 2 2 6" xfId="32148" xr:uid="{00000000-0005-0000-0000-000029590000}"/>
    <cellStyle name="MLHeaderSection 2 2 3 2 3" xfId="28956" xr:uid="{00000000-0005-0000-0000-00002A590000}"/>
    <cellStyle name="MLHeaderSection 2 2 3 2 4" xfId="32299" xr:uid="{00000000-0005-0000-0000-00002B590000}"/>
    <cellStyle name="MLHeaderSection 2 2 3 2 5" xfId="25266" xr:uid="{00000000-0005-0000-0000-00002C590000}"/>
    <cellStyle name="MLHeaderSection 2 2 3 2 6" xfId="32020" xr:uid="{00000000-0005-0000-0000-00002D590000}"/>
    <cellStyle name="MLHeaderSection 2 2 3 2 7" xfId="24529" xr:uid="{00000000-0005-0000-0000-00002E590000}"/>
    <cellStyle name="MLHeaderSection 2 2 3 20" xfId="24780" xr:uid="{00000000-0005-0000-0000-00002F590000}"/>
    <cellStyle name="MLHeaderSection 2 2 3 3" xfId="18929" xr:uid="{00000000-0005-0000-0000-000030590000}"/>
    <cellStyle name="MLHeaderSection 2 2 3 3 2" xfId="20440" xr:uid="{00000000-0005-0000-0000-000031590000}"/>
    <cellStyle name="MLHeaderSection 2 2 3 3 2 2" xfId="30482" xr:uid="{00000000-0005-0000-0000-000032590000}"/>
    <cellStyle name="MLHeaderSection 2 2 3 3 2 3" xfId="32750" xr:uid="{00000000-0005-0000-0000-000033590000}"/>
    <cellStyle name="MLHeaderSection 2 2 3 3 2 4" xfId="25471" xr:uid="{00000000-0005-0000-0000-000034590000}"/>
    <cellStyle name="MLHeaderSection 2 2 3 3 2 5" xfId="32113" xr:uid="{00000000-0005-0000-0000-000035590000}"/>
    <cellStyle name="MLHeaderSection 2 2 3 3 2 6" xfId="31931" xr:uid="{00000000-0005-0000-0000-000036590000}"/>
    <cellStyle name="MLHeaderSection 2 2 3 3 3" xfId="28996" xr:uid="{00000000-0005-0000-0000-000037590000}"/>
    <cellStyle name="MLHeaderSection 2 2 3 3 4" xfId="32315" xr:uid="{00000000-0005-0000-0000-000038590000}"/>
    <cellStyle name="MLHeaderSection 2 2 3 3 5" xfId="25275" xr:uid="{00000000-0005-0000-0000-000039590000}"/>
    <cellStyle name="MLHeaderSection 2 2 3 3 6" xfId="24730" xr:uid="{00000000-0005-0000-0000-00003A590000}"/>
    <cellStyle name="MLHeaderSection 2 2 3 3 7" xfId="24533" xr:uid="{00000000-0005-0000-0000-00003B590000}"/>
    <cellStyle name="MLHeaderSection 2 2 3 4" xfId="18969" xr:uid="{00000000-0005-0000-0000-00003C590000}"/>
    <cellStyle name="MLHeaderSection 2 2 3 4 2" xfId="20480" xr:uid="{00000000-0005-0000-0000-00003D590000}"/>
    <cellStyle name="MLHeaderSection 2 2 3 4 2 2" xfId="30522" xr:uid="{00000000-0005-0000-0000-00003E590000}"/>
    <cellStyle name="MLHeaderSection 2 2 3 4 2 3" xfId="32766" xr:uid="{00000000-0005-0000-0000-00003F590000}"/>
    <cellStyle name="MLHeaderSection 2 2 3 4 2 4" xfId="31649" xr:uid="{00000000-0005-0000-0000-000040590000}"/>
    <cellStyle name="MLHeaderSection 2 2 3 4 2 5" xfId="31586" xr:uid="{00000000-0005-0000-0000-000041590000}"/>
    <cellStyle name="MLHeaderSection 2 2 3 4 2 6" xfId="32141" xr:uid="{00000000-0005-0000-0000-000042590000}"/>
    <cellStyle name="MLHeaderSection 2 2 3 4 3" xfId="29036" xr:uid="{00000000-0005-0000-0000-000043590000}"/>
    <cellStyle name="MLHeaderSection 2 2 3 4 4" xfId="32331" xr:uid="{00000000-0005-0000-0000-000044590000}"/>
    <cellStyle name="MLHeaderSection 2 2 3 4 5" xfId="31840" xr:uid="{00000000-0005-0000-0000-000045590000}"/>
    <cellStyle name="MLHeaderSection 2 2 3 4 6" xfId="25590" xr:uid="{00000000-0005-0000-0000-000046590000}"/>
    <cellStyle name="MLHeaderSection 2 2 3 4 7" xfId="24540" xr:uid="{00000000-0005-0000-0000-000047590000}"/>
    <cellStyle name="MLHeaderSection 2 2 3 5" xfId="19009" xr:uid="{00000000-0005-0000-0000-000048590000}"/>
    <cellStyle name="MLHeaderSection 2 2 3 5 2" xfId="20520" xr:uid="{00000000-0005-0000-0000-000049590000}"/>
    <cellStyle name="MLHeaderSection 2 2 3 5 2 2" xfId="30562" xr:uid="{00000000-0005-0000-0000-00004A590000}"/>
    <cellStyle name="MLHeaderSection 2 2 3 5 2 3" xfId="32782" xr:uid="{00000000-0005-0000-0000-00004B590000}"/>
    <cellStyle name="MLHeaderSection 2 2 3 5 2 4" xfId="25494" xr:uid="{00000000-0005-0000-0000-00004C590000}"/>
    <cellStyle name="MLHeaderSection 2 2 3 5 2 5" xfId="32610" xr:uid="{00000000-0005-0000-0000-00004D590000}"/>
    <cellStyle name="MLHeaderSection 2 2 3 5 2 6" xfId="32139" xr:uid="{00000000-0005-0000-0000-00004E590000}"/>
    <cellStyle name="MLHeaderSection 2 2 3 5 3" xfId="29076" xr:uid="{00000000-0005-0000-0000-00004F590000}"/>
    <cellStyle name="MLHeaderSection 2 2 3 5 4" xfId="32347" xr:uid="{00000000-0005-0000-0000-000050590000}"/>
    <cellStyle name="MLHeaderSection 2 2 3 5 5" xfId="31831" xr:uid="{00000000-0005-0000-0000-000051590000}"/>
    <cellStyle name="MLHeaderSection 2 2 3 5 6" xfId="31507" xr:uid="{00000000-0005-0000-0000-000052590000}"/>
    <cellStyle name="MLHeaderSection 2 2 3 5 7" xfId="32910" xr:uid="{00000000-0005-0000-0000-000053590000}"/>
    <cellStyle name="MLHeaderSection 2 2 3 6" xfId="19049" xr:uid="{00000000-0005-0000-0000-000054590000}"/>
    <cellStyle name="MLHeaderSection 2 2 3 6 2" xfId="20560" xr:uid="{00000000-0005-0000-0000-000055590000}"/>
    <cellStyle name="MLHeaderSection 2 2 3 6 2 2" xfId="30602" xr:uid="{00000000-0005-0000-0000-000056590000}"/>
    <cellStyle name="MLHeaderSection 2 2 3 6 2 3" xfId="32798" xr:uid="{00000000-0005-0000-0000-000057590000}"/>
    <cellStyle name="MLHeaderSection 2 2 3 6 2 4" xfId="25551" xr:uid="{00000000-0005-0000-0000-000058590000}"/>
    <cellStyle name="MLHeaderSection 2 2 3 6 2 5" xfId="32491" xr:uid="{00000000-0005-0000-0000-000059590000}"/>
    <cellStyle name="MLHeaderSection 2 2 3 6 2 6" xfId="24624" xr:uid="{00000000-0005-0000-0000-00005A590000}"/>
    <cellStyle name="MLHeaderSection 2 2 3 6 3" xfId="29116" xr:uid="{00000000-0005-0000-0000-00005B590000}"/>
    <cellStyle name="MLHeaderSection 2 2 3 6 4" xfId="32363" xr:uid="{00000000-0005-0000-0000-00005C590000}"/>
    <cellStyle name="MLHeaderSection 2 2 3 6 5" xfId="31825" xr:uid="{00000000-0005-0000-0000-00005D590000}"/>
    <cellStyle name="MLHeaderSection 2 2 3 6 6" xfId="31512" xr:uid="{00000000-0005-0000-0000-00005E590000}"/>
    <cellStyle name="MLHeaderSection 2 2 3 6 7" xfId="24552" xr:uid="{00000000-0005-0000-0000-00005F590000}"/>
    <cellStyle name="MLHeaderSection 2 2 3 7" xfId="19089" xr:uid="{00000000-0005-0000-0000-000060590000}"/>
    <cellStyle name="MLHeaderSection 2 2 3 7 2" xfId="20600" xr:uid="{00000000-0005-0000-0000-000061590000}"/>
    <cellStyle name="MLHeaderSection 2 2 3 7 2 2" xfId="30642" xr:uid="{00000000-0005-0000-0000-000062590000}"/>
    <cellStyle name="MLHeaderSection 2 2 3 7 2 3" xfId="32814" xr:uid="{00000000-0005-0000-0000-000063590000}"/>
    <cellStyle name="MLHeaderSection 2 2 3 7 2 4" xfId="25567" xr:uid="{00000000-0005-0000-0000-000064590000}"/>
    <cellStyle name="MLHeaderSection 2 2 3 7 2 5" xfId="31615" xr:uid="{00000000-0005-0000-0000-000065590000}"/>
    <cellStyle name="MLHeaderSection 2 2 3 7 2 6" xfId="33092" xr:uid="{00000000-0005-0000-0000-000066590000}"/>
    <cellStyle name="MLHeaderSection 2 2 3 7 3" xfId="29156" xr:uid="{00000000-0005-0000-0000-000067590000}"/>
    <cellStyle name="MLHeaderSection 2 2 3 7 4" xfId="32379" xr:uid="{00000000-0005-0000-0000-000068590000}"/>
    <cellStyle name="MLHeaderSection 2 2 3 7 5" xfId="25307" xr:uid="{00000000-0005-0000-0000-000069590000}"/>
    <cellStyle name="MLHeaderSection 2 2 3 7 6" xfId="24714" xr:uid="{00000000-0005-0000-0000-00006A590000}"/>
    <cellStyle name="MLHeaderSection 2 2 3 7 7" xfId="24801" xr:uid="{00000000-0005-0000-0000-00006B590000}"/>
    <cellStyle name="MLHeaderSection 2 2 3 8" xfId="19129" xr:uid="{00000000-0005-0000-0000-00006C590000}"/>
    <cellStyle name="MLHeaderSection 2 2 3 8 2" xfId="20640" xr:uid="{00000000-0005-0000-0000-00006D590000}"/>
    <cellStyle name="MLHeaderSection 2 2 3 8 2 2" xfId="30682" xr:uid="{00000000-0005-0000-0000-00006E590000}"/>
    <cellStyle name="MLHeaderSection 2 2 3 8 2 3" xfId="32830" xr:uid="{00000000-0005-0000-0000-00006F590000}"/>
    <cellStyle name="MLHeaderSection 2 2 3 8 2 4" xfId="32178" xr:uid="{00000000-0005-0000-0000-000070590000}"/>
    <cellStyle name="MLHeaderSection 2 2 3 8 2 5" xfId="31926" xr:uid="{00000000-0005-0000-0000-000071590000}"/>
    <cellStyle name="MLHeaderSection 2 2 3 8 2 6" xfId="32126" xr:uid="{00000000-0005-0000-0000-000072590000}"/>
    <cellStyle name="MLHeaderSection 2 2 3 8 3" xfId="29196" xr:uid="{00000000-0005-0000-0000-000073590000}"/>
    <cellStyle name="MLHeaderSection 2 2 3 8 4" xfId="32395" xr:uid="{00000000-0005-0000-0000-000074590000}"/>
    <cellStyle name="MLHeaderSection 2 2 3 8 5" xfId="25315" xr:uid="{00000000-0005-0000-0000-000075590000}"/>
    <cellStyle name="MLHeaderSection 2 2 3 8 6" xfId="32051" xr:uid="{00000000-0005-0000-0000-000076590000}"/>
    <cellStyle name="MLHeaderSection 2 2 3 8 7" xfId="24800" xr:uid="{00000000-0005-0000-0000-000077590000}"/>
    <cellStyle name="MLHeaderSection 2 2 3 9" xfId="19169" xr:uid="{00000000-0005-0000-0000-000078590000}"/>
    <cellStyle name="MLHeaderSection 2 2 3 9 2" xfId="20680" xr:uid="{00000000-0005-0000-0000-000079590000}"/>
    <cellStyle name="MLHeaderSection 2 2 3 9 2 2" xfId="30722" xr:uid="{00000000-0005-0000-0000-00007A590000}"/>
    <cellStyle name="MLHeaderSection 2 2 3 9 2 3" xfId="32846" xr:uid="{00000000-0005-0000-0000-00007B590000}"/>
    <cellStyle name="MLHeaderSection 2 2 3 9 2 4" xfId="33020" xr:uid="{00000000-0005-0000-0000-00007C590000}"/>
    <cellStyle name="MLHeaderSection 2 2 3 9 2 5" xfId="33162" xr:uid="{00000000-0005-0000-0000-00007D590000}"/>
    <cellStyle name="MLHeaderSection 2 2 3 9 2 6" xfId="33276" xr:uid="{00000000-0005-0000-0000-00007E590000}"/>
    <cellStyle name="MLHeaderSection 2 2 3 9 3" xfId="29236" xr:uid="{00000000-0005-0000-0000-00007F590000}"/>
    <cellStyle name="MLHeaderSection 2 2 3 9 4" xfId="32411" xr:uid="{00000000-0005-0000-0000-000080590000}"/>
    <cellStyle name="MLHeaderSection 2 2 3 9 5" xfId="25324" xr:uid="{00000000-0005-0000-0000-000081590000}"/>
    <cellStyle name="MLHeaderSection 2 2 3 9 6" xfId="32056" xr:uid="{00000000-0005-0000-0000-000082590000}"/>
    <cellStyle name="MLHeaderSection 2 2 3 9 7" xfId="24564" xr:uid="{00000000-0005-0000-0000-000083590000}"/>
    <cellStyle name="MLHeaderSection 2 2 4" xfId="18848" xr:uid="{00000000-0005-0000-0000-000084590000}"/>
    <cellStyle name="MLHeaderSection 2 2 4 2" xfId="20359" xr:uid="{00000000-0005-0000-0000-000085590000}"/>
    <cellStyle name="MLHeaderSection 2 2 4 2 2" xfId="30401" xr:uid="{00000000-0005-0000-0000-000086590000}"/>
    <cellStyle name="MLHeaderSection 2 2 4 2 3" xfId="32717" xr:uid="{00000000-0005-0000-0000-000087590000}"/>
    <cellStyle name="MLHeaderSection 2 2 4 2 4" xfId="31674" xr:uid="{00000000-0005-0000-0000-000088590000}"/>
    <cellStyle name="MLHeaderSection 2 2 4 2 5" xfId="31570" xr:uid="{00000000-0005-0000-0000-000089590000}"/>
    <cellStyle name="MLHeaderSection 2 2 4 2 6" xfId="33088" xr:uid="{00000000-0005-0000-0000-00008A590000}"/>
    <cellStyle name="MLHeaderSection 2 2 4 3" xfId="28915" xr:uid="{00000000-0005-0000-0000-00008B590000}"/>
    <cellStyle name="MLHeaderSection 2 2 4 4" xfId="32282" xr:uid="{00000000-0005-0000-0000-00008C590000}"/>
    <cellStyle name="MLHeaderSection 2 2 4 5" xfId="31866" xr:uid="{00000000-0005-0000-0000-00008D590000}"/>
    <cellStyle name="MLHeaderSection 2 2 4 6" xfId="31485" xr:uid="{00000000-0005-0000-0000-00008E590000}"/>
    <cellStyle name="MLHeaderSection 2 2 4 7" xfId="31974" xr:uid="{00000000-0005-0000-0000-00008F590000}"/>
    <cellStyle name="MLHeaderSection 2 2 5" xfId="18623" xr:uid="{00000000-0005-0000-0000-000090590000}"/>
    <cellStyle name="MLHeaderSection 2 2 5 2" xfId="20136" xr:uid="{00000000-0005-0000-0000-000091590000}"/>
    <cellStyle name="MLHeaderSection 2 2 5 2 2" xfId="30178" xr:uid="{00000000-0005-0000-0000-000092590000}"/>
    <cellStyle name="MLHeaderSection 2 2 5 2 3" xfId="32639" xr:uid="{00000000-0005-0000-0000-000093590000}"/>
    <cellStyle name="MLHeaderSection 2 2 5 2 4" xfId="31713" xr:uid="{00000000-0005-0000-0000-000094590000}"/>
    <cellStyle name="MLHeaderSection 2 2 5 2 5" xfId="32601" xr:uid="{00000000-0005-0000-0000-000095590000}"/>
    <cellStyle name="MLHeaderSection 2 2 5 2 6" xfId="33125" xr:uid="{00000000-0005-0000-0000-000096590000}"/>
    <cellStyle name="MLHeaderSection 2 2 5 3" xfId="28690" xr:uid="{00000000-0005-0000-0000-000097590000}"/>
    <cellStyle name="MLHeaderSection 2 2 5 4" xfId="32204" xr:uid="{00000000-0005-0000-0000-000098590000}"/>
    <cellStyle name="MLHeaderSection 2 2 5 5" xfId="25217" xr:uid="{00000000-0005-0000-0000-000099590000}"/>
    <cellStyle name="MLHeaderSection 2 2 5 6" xfId="31451" xr:uid="{00000000-0005-0000-0000-00009A590000}"/>
    <cellStyle name="MLHeaderSection 2 2 5 7" xfId="32916" xr:uid="{00000000-0005-0000-0000-00009B590000}"/>
    <cellStyle name="MLHeaderSection 2 2 6" xfId="18776" xr:uid="{00000000-0005-0000-0000-00009C590000}"/>
    <cellStyle name="MLHeaderSection 2 2 6 2" xfId="20288" xr:uid="{00000000-0005-0000-0000-00009D590000}"/>
    <cellStyle name="MLHeaderSection 2 2 6 2 2" xfId="30330" xr:uid="{00000000-0005-0000-0000-00009E590000}"/>
    <cellStyle name="MLHeaderSection 2 2 6 2 3" xfId="32693" xr:uid="{00000000-0005-0000-0000-00009F590000}"/>
    <cellStyle name="MLHeaderSection 2 2 6 2 4" xfId="25441" xr:uid="{00000000-0005-0000-0000-0000A0590000}"/>
    <cellStyle name="MLHeaderSection 2 2 6 2 5" xfId="24661" xr:uid="{00000000-0005-0000-0000-0000A1590000}"/>
    <cellStyle name="MLHeaderSection 2 2 6 2 6" xfId="31772" xr:uid="{00000000-0005-0000-0000-0000A2590000}"/>
    <cellStyle name="MLHeaderSection 2 2 6 3" xfId="28843" xr:uid="{00000000-0005-0000-0000-0000A3590000}"/>
    <cellStyle name="MLHeaderSection 2 2 6 4" xfId="32257" xr:uid="{00000000-0005-0000-0000-0000A4590000}"/>
    <cellStyle name="MLHeaderSection 2 2 6 5" xfId="25246" xr:uid="{00000000-0005-0000-0000-0000A5590000}"/>
    <cellStyle name="MLHeaderSection 2 2 6 6" xfId="24743" xr:uid="{00000000-0005-0000-0000-0000A6590000}"/>
    <cellStyle name="MLHeaderSection 2 2 6 7" xfId="24787" xr:uid="{00000000-0005-0000-0000-0000A7590000}"/>
    <cellStyle name="MLHeaderSection 2 2 7" xfId="18755" xr:uid="{00000000-0005-0000-0000-0000A8590000}"/>
    <cellStyle name="MLHeaderSection 2 2 7 2" xfId="20268" xr:uid="{00000000-0005-0000-0000-0000A9590000}"/>
    <cellStyle name="MLHeaderSection 2 2 7 2 2" xfId="30310" xr:uid="{00000000-0005-0000-0000-0000AA590000}"/>
    <cellStyle name="MLHeaderSection 2 2 7 2 3" xfId="32686" xr:uid="{00000000-0005-0000-0000-0000AB590000}"/>
    <cellStyle name="MLHeaderSection 2 2 7 2 4" xfId="25437" xr:uid="{00000000-0005-0000-0000-0000AC590000}"/>
    <cellStyle name="MLHeaderSection 2 2 7 2 5" xfId="32606" xr:uid="{00000000-0005-0000-0000-0000AD590000}"/>
    <cellStyle name="MLHeaderSection 2 2 7 2 6" xfId="25377" xr:uid="{00000000-0005-0000-0000-0000AE590000}"/>
    <cellStyle name="MLHeaderSection 2 2 7 3" xfId="28822" xr:uid="{00000000-0005-0000-0000-0000AF590000}"/>
    <cellStyle name="MLHeaderSection 2 2 7 4" xfId="32250" xr:uid="{00000000-0005-0000-0000-0000B0590000}"/>
    <cellStyle name="MLHeaderSection 2 2 7 5" xfId="31884" xr:uid="{00000000-0005-0000-0000-0000B1590000}"/>
    <cellStyle name="MLHeaderSection 2 2 7 6" xfId="31472" xr:uid="{00000000-0005-0000-0000-0000B2590000}"/>
    <cellStyle name="MLHeaderSection 2 2 7 7" xfId="24511" xr:uid="{00000000-0005-0000-0000-0000B3590000}"/>
    <cellStyle name="MLHeaderSection 2 2 8" xfId="18651" xr:uid="{00000000-0005-0000-0000-0000B4590000}"/>
    <cellStyle name="MLHeaderSection 2 2 8 2" xfId="20164" xr:uid="{00000000-0005-0000-0000-0000B5590000}"/>
    <cellStyle name="MLHeaderSection 2 2 8 2 2" xfId="30206" xr:uid="{00000000-0005-0000-0000-0000B6590000}"/>
    <cellStyle name="MLHeaderSection 2 2 8 2 3" xfId="32648" xr:uid="{00000000-0005-0000-0000-0000B7590000}"/>
    <cellStyle name="MLHeaderSection 2 2 8 2 4" xfId="25419" xr:uid="{00000000-0005-0000-0000-0000B8590000}"/>
    <cellStyle name="MLHeaderSection 2 2 8 2 5" xfId="32484" xr:uid="{00000000-0005-0000-0000-0000B9590000}"/>
    <cellStyle name="MLHeaderSection 2 2 8 2 6" xfId="31773" xr:uid="{00000000-0005-0000-0000-0000BA590000}"/>
    <cellStyle name="MLHeaderSection 2 2 8 3" xfId="28718" xr:uid="{00000000-0005-0000-0000-0000BB590000}"/>
    <cellStyle name="MLHeaderSection 2 2 8 4" xfId="32212" xr:uid="{00000000-0005-0000-0000-0000BC590000}"/>
    <cellStyle name="MLHeaderSection 2 2 8 5" xfId="31898" xr:uid="{00000000-0005-0000-0000-0000BD590000}"/>
    <cellStyle name="MLHeaderSection 2 2 8 6" xfId="31456" xr:uid="{00000000-0005-0000-0000-0000BE590000}"/>
    <cellStyle name="MLHeaderSection 2 2 8 7" xfId="24490" xr:uid="{00000000-0005-0000-0000-0000BF590000}"/>
    <cellStyle name="MLHeaderSection 2 2 9" xfId="18667" xr:uid="{00000000-0005-0000-0000-0000C0590000}"/>
    <cellStyle name="MLHeaderSection 2 2 9 2" xfId="20180" xr:uid="{00000000-0005-0000-0000-0000C1590000}"/>
    <cellStyle name="MLHeaderSection 2 2 9 2 2" xfId="30222" xr:uid="{00000000-0005-0000-0000-0000C2590000}"/>
    <cellStyle name="MLHeaderSection 2 2 9 2 3" xfId="32652" xr:uid="{00000000-0005-0000-0000-0000C3590000}"/>
    <cellStyle name="MLHeaderSection 2 2 9 2 4" xfId="25421" xr:uid="{00000000-0005-0000-0000-0000C4590000}"/>
    <cellStyle name="MLHeaderSection 2 2 9 2 5" xfId="24670" xr:uid="{00000000-0005-0000-0000-0000C5590000}"/>
    <cellStyle name="MLHeaderSection 2 2 9 2 6" xfId="31944" xr:uid="{00000000-0005-0000-0000-0000C6590000}"/>
    <cellStyle name="MLHeaderSection 2 2 9 3" xfId="28734" xr:uid="{00000000-0005-0000-0000-0000C7590000}"/>
    <cellStyle name="MLHeaderSection 2 2 9 4" xfId="32216" xr:uid="{00000000-0005-0000-0000-0000C8590000}"/>
    <cellStyle name="MLHeaderSection 2 2 9 5" xfId="25222" xr:uid="{00000000-0005-0000-0000-0000C9590000}"/>
    <cellStyle name="MLHeaderSection 2 2 9 6" xfId="32000" xr:uid="{00000000-0005-0000-0000-0000CA590000}"/>
    <cellStyle name="MLHeaderSection 2 2 9 7" xfId="24492" xr:uid="{00000000-0005-0000-0000-0000CB590000}"/>
    <cellStyle name="MLHeaderSection 3" xfId="11270" xr:uid="{00000000-0005-0000-0000-0000CC590000}"/>
    <cellStyle name="MLHeaderSection 3 2" xfId="18095" xr:uid="{00000000-0005-0000-0000-0000CD590000}"/>
    <cellStyle name="MLHeaderSection 3 2 10" xfId="18737" xr:uid="{00000000-0005-0000-0000-0000CE590000}"/>
    <cellStyle name="MLHeaderSection 3 2 10 2" xfId="20250" xr:uid="{00000000-0005-0000-0000-0000CF590000}"/>
    <cellStyle name="MLHeaderSection 3 2 10 2 2" xfId="30292" xr:uid="{00000000-0005-0000-0000-0000D0590000}"/>
    <cellStyle name="MLHeaderSection 3 2 10 2 3" xfId="32679" xr:uid="{00000000-0005-0000-0000-0000D1590000}"/>
    <cellStyle name="MLHeaderSection 3 2 10 2 4" xfId="31694" xr:uid="{00000000-0005-0000-0000-0000D2590000}"/>
    <cellStyle name="MLHeaderSection 3 2 10 2 5" xfId="24664" xr:uid="{00000000-0005-0000-0000-0000D3590000}"/>
    <cellStyle name="MLHeaderSection 3 2 10 2 6" xfId="24604" xr:uid="{00000000-0005-0000-0000-0000D4590000}"/>
    <cellStyle name="MLHeaderSection 3 2 10 3" xfId="28804" xr:uid="{00000000-0005-0000-0000-0000D5590000}"/>
    <cellStyle name="MLHeaderSection 3 2 10 4" xfId="32243" xr:uid="{00000000-0005-0000-0000-0000D6590000}"/>
    <cellStyle name="MLHeaderSection 3 2 10 5" xfId="25239" xr:uid="{00000000-0005-0000-0000-0000D7590000}"/>
    <cellStyle name="MLHeaderSection 3 2 10 6" xfId="24746" xr:uid="{00000000-0005-0000-0000-0000D8590000}"/>
    <cellStyle name="MLHeaderSection 3 2 10 7" xfId="24786" xr:uid="{00000000-0005-0000-0000-0000D9590000}"/>
    <cellStyle name="MLHeaderSection 3 2 11" xfId="18695" xr:uid="{00000000-0005-0000-0000-0000DA590000}"/>
    <cellStyle name="MLHeaderSection 3 2 11 2" xfId="20208" xr:uid="{00000000-0005-0000-0000-0000DB590000}"/>
    <cellStyle name="MLHeaderSection 3 2 11 2 2" xfId="30250" xr:uid="{00000000-0005-0000-0000-0000DC590000}"/>
    <cellStyle name="MLHeaderSection 3 2 11 2 3" xfId="32663" xr:uid="{00000000-0005-0000-0000-0000DD590000}"/>
    <cellStyle name="MLHeaderSection 3 2 11 2 4" xfId="25427" xr:uid="{00000000-0005-0000-0000-0000DE590000}"/>
    <cellStyle name="MLHeaderSection 3 2 11 2 5" xfId="32094" xr:uid="{00000000-0005-0000-0000-0000DF590000}"/>
    <cellStyle name="MLHeaderSection 3 2 11 2 6" xfId="33013" xr:uid="{00000000-0005-0000-0000-0000E0590000}"/>
    <cellStyle name="MLHeaderSection 3 2 11 3" xfId="28762" xr:uid="{00000000-0005-0000-0000-0000E1590000}"/>
    <cellStyle name="MLHeaderSection 3 2 11 4" xfId="32227" xr:uid="{00000000-0005-0000-0000-0000E2590000}"/>
    <cellStyle name="MLHeaderSection 3 2 11 5" xfId="25227" xr:uid="{00000000-0005-0000-0000-0000E3590000}"/>
    <cellStyle name="MLHeaderSection 3 2 11 6" xfId="31463" xr:uid="{00000000-0005-0000-0000-0000E4590000}"/>
    <cellStyle name="MLHeaderSection 3 2 11 7" xfId="24499" xr:uid="{00000000-0005-0000-0000-0000E5590000}"/>
    <cellStyle name="MLHeaderSection 3 2 12" xfId="18733" xr:uid="{00000000-0005-0000-0000-0000E6590000}"/>
    <cellStyle name="MLHeaderSection 3 2 12 2" xfId="20246" xr:uid="{00000000-0005-0000-0000-0000E7590000}"/>
    <cellStyle name="MLHeaderSection 3 2 12 2 2" xfId="30288" xr:uid="{00000000-0005-0000-0000-0000E8590000}"/>
    <cellStyle name="MLHeaderSection 3 2 12 2 3" xfId="32678" xr:uid="{00000000-0005-0000-0000-0000E9590000}"/>
    <cellStyle name="MLHeaderSection 3 2 12 2 4" xfId="31695" xr:uid="{00000000-0005-0000-0000-0000EA590000}"/>
    <cellStyle name="MLHeaderSection 3 2 12 2 5" xfId="32605" xr:uid="{00000000-0005-0000-0000-0000EB590000}"/>
    <cellStyle name="MLHeaderSection 3 2 12 2 6" xfId="24827" xr:uid="{00000000-0005-0000-0000-0000EC590000}"/>
    <cellStyle name="MLHeaderSection 3 2 12 3" xfId="28800" xr:uid="{00000000-0005-0000-0000-0000ED590000}"/>
    <cellStyle name="MLHeaderSection 3 2 12 4" xfId="32242" xr:uid="{00000000-0005-0000-0000-0000EE590000}"/>
    <cellStyle name="MLHeaderSection 3 2 12 5" xfId="25238" xr:uid="{00000000-0005-0000-0000-0000EF590000}"/>
    <cellStyle name="MLHeaderSection 3 2 12 6" xfId="24747" xr:uid="{00000000-0005-0000-0000-0000F0590000}"/>
    <cellStyle name="MLHeaderSection 3 2 12 7" xfId="31983" xr:uid="{00000000-0005-0000-0000-0000F1590000}"/>
    <cellStyle name="MLHeaderSection 3 2 13" xfId="18705" xr:uid="{00000000-0005-0000-0000-0000F2590000}"/>
    <cellStyle name="MLHeaderSection 3 2 13 2" xfId="20218" xr:uid="{00000000-0005-0000-0000-0000F3590000}"/>
    <cellStyle name="MLHeaderSection 3 2 13 2 2" xfId="30260" xr:uid="{00000000-0005-0000-0000-0000F4590000}"/>
    <cellStyle name="MLHeaderSection 3 2 13 2 3" xfId="32666" xr:uid="{00000000-0005-0000-0000-0000F5590000}"/>
    <cellStyle name="MLHeaderSection 3 2 13 2 4" xfId="31701" xr:uid="{00000000-0005-0000-0000-0000F6590000}"/>
    <cellStyle name="MLHeaderSection 3 2 13 2 5" xfId="24668" xr:uid="{00000000-0005-0000-0000-0000F7590000}"/>
    <cellStyle name="MLHeaderSection 3 2 13 2 6" xfId="33083" xr:uid="{00000000-0005-0000-0000-0000F8590000}"/>
    <cellStyle name="MLHeaderSection 3 2 13 3" xfId="28772" xr:uid="{00000000-0005-0000-0000-0000F9590000}"/>
    <cellStyle name="MLHeaderSection 3 2 13 4" xfId="32230" xr:uid="{00000000-0005-0000-0000-0000FA590000}"/>
    <cellStyle name="MLHeaderSection 3 2 13 5" xfId="25229" xr:uid="{00000000-0005-0000-0000-0000FB590000}"/>
    <cellStyle name="MLHeaderSection 3 2 13 6" xfId="32004" xr:uid="{00000000-0005-0000-0000-0000FC590000}"/>
    <cellStyle name="MLHeaderSection 3 2 13 7" xfId="31429" xr:uid="{00000000-0005-0000-0000-0000FD590000}"/>
    <cellStyle name="MLHeaderSection 3 2 14" xfId="18836" xr:uid="{00000000-0005-0000-0000-0000FE590000}"/>
    <cellStyle name="MLHeaderSection 3 2 14 2" xfId="20347" xr:uid="{00000000-0005-0000-0000-0000FF590000}"/>
    <cellStyle name="MLHeaderSection 3 2 14 2 2" xfId="30389" xr:uid="{00000000-0005-0000-0000-0000005A0000}"/>
    <cellStyle name="MLHeaderSection 3 2 14 2 3" xfId="32715" xr:uid="{00000000-0005-0000-0000-0000015A0000}"/>
    <cellStyle name="MLHeaderSection 3 2 14 2 4" xfId="31675" xr:uid="{00000000-0005-0000-0000-0000025A0000}"/>
    <cellStyle name="MLHeaderSection 3 2 14 2 5" xfId="32926" xr:uid="{00000000-0005-0000-0000-0000035A0000}"/>
    <cellStyle name="MLHeaderSection 3 2 14 2 6" xfId="25351" xr:uid="{00000000-0005-0000-0000-0000045A0000}"/>
    <cellStyle name="MLHeaderSection 3 2 14 3" xfId="28903" xr:uid="{00000000-0005-0000-0000-0000055A0000}"/>
    <cellStyle name="MLHeaderSection 3 2 14 4" xfId="32280" xr:uid="{00000000-0005-0000-0000-0000065A0000}"/>
    <cellStyle name="MLHeaderSection 3 2 14 5" xfId="31867" xr:uid="{00000000-0005-0000-0000-0000075A0000}"/>
    <cellStyle name="MLHeaderSection 3 2 14 6" xfId="31484" xr:uid="{00000000-0005-0000-0000-0000085A0000}"/>
    <cellStyle name="MLHeaderSection 3 2 14 7" xfId="31976" xr:uid="{00000000-0005-0000-0000-0000095A0000}"/>
    <cellStyle name="MLHeaderSection 3 2 15" xfId="19494" xr:uid="{00000000-0005-0000-0000-00000A5A0000}"/>
    <cellStyle name="MLHeaderSection 3 2 15 2" xfId="21005" xr:uid="{00000000-0005-0000-0000-00000B5A0000}"/>
    <cellStyle name="MLHeaderSection 3 2 15 2 2" xfId="31047" xr:uid="{00000000-0005-0000-0000-00000C5A0000}"/>
    <cellStyle name="MLHeaderSection 3 2 15 2 3" xfId="32934" xr:uid="{00000000-0005-0000-0000-00000D5A0000}"/>
    <cellStyle name="MLHeaderSection 3 2 15 2 4" xfId="33096" xr:uid="{00000000-0005-0000-0000-00000E5A0000}"/>
    <cellStyle name="MLHeaderSection 3 2 15 2 5" xfId="33219" xr:uid="{00000000-0005-0000-0000-00000F5A0000}"/>
    <cellStyle name="MLHeaderSection 3 2 15 2 6" xfId="33333" xr:uid="{00000000-0005-0000-0000-0000105A0000}"/>
    <cellStyle name="MLHeaderSection 3 2 15 3" xfId="29561" xr:uid="{00000000-0005-0000-0000-0000115A0000}"/>
    <cellStyle name="MLHeaderSection 3 2 15 4" xfId="32497" xr:uid="{00000000-0005-0000-0000-0000125A0000}"/>
    <cellStyle name="MLHeaderSection 3 2 15 5" xfId="25361" xr:uid="{00000000-0005-0000-0000-0000135A0000}"/>
    <cellStyle name="MLHeaderSection 3 2 15 6" xfId="24692" xr:uid="{00000000-0005-0000-0000-0000145A0000}"/>
    <cellStyle name="MLHeaderSection 3 2 15 7" xfId="24810" xr:uid="{00000000-0005-0000-0000-0000155A0000}"/>
    <cellStyle name="MLHeaderSection 3 2 16" xfId="19740" xr:uid="{00000000-0005-0000-0000-0000165A0000}"/>
    <cellStyle name="MLHeaderSection 3 2 16 2" xfId="21251" xr:uid="{00000000-0005-0000-0000-0000175A0000}"/>
    <cellStyle name="MLHeaderSection 3 2 16 2 2" xfId="31293" xr:uid="{00000000-0005-0000-0000-0000185A0000}"/>
    <cellStyle name="MLHeaderSection 3 2 16 2 3" xfId="32989" xr:uid="{00000000-0005-0000-0000-0000195A0000}"/>
    <cellStyle name="MLHeaderSection 3 2 16 2 4" xfId="33136" xr:uid="{00000000-0005-0000-0000-00001A5A0000}"/>
    <cellStyle name="MLHeaderSection 3 2 16 2 5" xfId="33243" xr:uid="{00000000-0005-0000-0000-00001B5A0000}"/>
    <cellStyle name="MLHeaderSection 3 2 16 2 6" xfId="33357" xr:uid="{00000000-0005-0000-0000-00001C5A0000}"/>
    <cellStyle name="MLHeaderSection 3 2 16 3" xfId="29807" xr:uid="{00000000-0005-0000-0000-00001D5A0000}"/>
    <cellStyle name="MLHeaderSection 3 2 16 4" xfId="32554" xr:uid="{00000000-0005-0000-0000-00001E5A0000}"/>
    <cellStyle name="MLHeaderSection 3 2 16 5" xfId="25381" xr:uid="{00000000-0005-0000-0000-00001F5A0000}"/>
    <cellStyle name="MLHeaderSection 3 2 16 6" xfId="32075" xr:uid="{00000000-0005-0000-0000-0000205A0000}"/>
    <cellStyle name="MLHeaderSection 3 2 16 7" xfId="31409" xr:uid="{00000000-0005-0000-0000-0000215A0000}"/>
    <cellStyle name="MLHeaderSection 3 2 17" xfId="20081" xr:uid="{00000000-0005-0000-0000-0000225A0000}"/>
    <cellStyle name="MLHeaderSection 3 2 17 2" xfId="30123" xr:uid="{00000000-0005-0000-0000-0000235A0000}"/>
    <cellStyle name="MLHeaderSection 3 2 17 3" xfId="32614" xr:uid="{00000000-0005-0000-0000-0000245A0000}"/>
    <cellStyle name="MLHeaderSection 3 2 17 4" xfId="31728" xr:uid="{00000000-0005-0000-0000-0000255A0000}"/>
    <cellStyle name="MLHeaderSection 3 2 17 5" xfId="32079" xr:uid="{00000000-0005-0000-0000-0000265A0000}"/>
    <cellStyle name="MLHeaderSection 3 2 17 6" xfId="33077" xr:uid="{00000000-0005-0000-0000-0000275A0000}"/>
    <cellStyle name="MLHeaderSection 3 2 18" xfId="28415" xr:uid="{00000000-0005-0000-0000-0000285A0000}"/>
    <cellStyle name="MLHeaderSection 3 2 19" xfId="31989" xr:uid="{00000000-0005-0000-0000-0000295A0000}"/>
    <cellStyle name="MLHeaderSection 3 2 2" xfId="18582" xr:uid="{00000000-0005-0000-0000-00002A5A0000}"/>
    <cellStyle name="MLHeaderSection 3 2 2 10" xfId="19190" xr:uid="{00000000-0005-0000-0000-00002B5A0000}"/>
    <cellStyle name="MLHeaderSection 3 2 2 10 2" xfId="20701" xr:uid="{00000000-0005-0000-0000-00002C5A0000}"/>
    <cellStyle name="MLHeaderSection 3 2 2 10 2 2" xfId="30743" xr:uid="{00000000-0005-0000-0000-00002D5A0000}"/>
    <cellStyle name="MLHeaderSection 3 2 2 10 2 3" xfId="32855" xr:uid="{00000000-0005-0000-0000-00002E5A0000}"/>
    <cellStyle name="MLHeaderSection 3 2 2 10 2 4" xfId="33029" xr:uid="{00000000-0005-0000-0000-00002F5A0000}"/>
    <cellStyle name="MLHeaderSection 3 2 2 10 2 5" xfId="33171" xr:uid="{00000000-0005-0000-0000-0000305A0000}"/>
    <cellStyle name="MLHeaderSection 3 2 2 10 2 6" xfId="33285" xr:uid="{00000000-0005-0000-0000-0000315A0000}"/>
    <cellStyle name="MLHeaderSection 3 2 2 10 3" xfId="29257" xr:uid="{00000000-0005-0000-0000-0000325A0000}"/>
    <cellStyle name="MLHeaderSection 3 2 2 10 4" xfId="32420" xr:uid="{00000000-0005-0000-0000-0000335A0000}"/>
    <cellStyle name="MLHeaderSection 3 2 2 10 5" xfId="31797" xr:uid="{00000000-0005-0000-0000-0000345A0000}"/>
    <cellStyle name="MLHeaderSection 3 2 2 10 6" xfId="31530" xr:uid="{00000000-0005-0000-0000-0000355A0000}"/>
    <cellStyle name="MLHeaderSection 3 2 2 10 7" xfId="24570" xr:uid="{00000000-0005-0000-0000-0000365A0000}"/>
    <cellStyle name="MLHeaderSection 3 2 2 11" xfId="19230" xr:uid="{00000000-0005-0000-0000-0000375A0000}"/>
    <cellStyle name="MLHeaderSection 3 2 2 11 2" xfId="20741" xr:uid="{00000000-0005-0000-0000-0000385A0000}"/>
    <cellStyle name="MLHeaderSection 3 2 2 11 2 2" xfId="30783" xr:uid="{00000000-0005-0000-0000-0000395A0000}"/>
    <cellStyle name="MLHeaderSection 3 2 2 11 2 3" xfId="32871" xr:uid="{00000000-0005-0000-0000-00003A5A0000}"/>
    <cellStyle name="MLHeaderSection 3 2 2 11 2 4" xfId="33045" xr:uid="{00000000-0005-0000-0000-00003B5A0000}"/>
    <cellStyle name="MLHeaderSection 3 2 2 11 2 5" xfId="33187" xr:uid="{00000000-0005-0000-0000-00003C5A0000}"/>
    <cellStyle name="MLHeaderSection 3 2 2 11 2 6" xfId="33301" xr:uid="{00000000-0005-0000-0000-00003D5A0000}"/>
    <cellStyle name="MLHeaderSection 3 2 2 11 3" xfId="29297" xr:uid="{00000000-0005-0000-0000-00003E5A0000}"/>
    <cellStyle name="MLHeaderSection 3 2 2 11 4" xfId="32436" xr:uid="{00000000-0005-0000-0000-00003F5A0000}"/>
    <cellStyle name="MLHeaderSection 3 2 2 11 5" xfId="31791" xr:uid="{00000000-0005-0000-0000-0000405A0000}"/>
    <cellStyle name="MLHeaderSection 3 2 2 11 6" xfId="32061" xr:uid="{00000000-0005-0000-0000-0000415A0000}"/>
    <cellStyle name="MLHeaderSection 3 2 2 11 7" xfId="32904" xr:uid="{00000000-0005-0000-0000-0000425A0000}"/>
    <cellStyle name="MLHeaderSection 3 2 2 12" xfId="19270" xr:uid="{00000000-0005-0000-0000-0000435A0000}"/>
    <cellStyle name="MLHeaderSection 3 2 2 12 2" xfId="20781" xr:uid="{00000000-0005-0000-0000-0000445A0000}"/>
    <cellStyle name="MLHeaderSection 3 2 2 12 2 2" xfId="30823" xr:uid="{00000000-0005-0000-0000-0000455A0000}"/>
    <cellStyle name="MLHeaderSection 3 2 2 12 2 3" xfId="32887" xr:uid="{00000000-0005-0000-0000-0000465A0000}"/>
    <cellStyle name="MLHeaderSection 3 2 2 12 2 4" xfId="33061" xr:uid="{00000000-0005-0000-0000-0000475A0000}"/>
    <cellStyle name="MLHeaderSection 3 2 2 12 2 5" xfId="33203" xr:uid="{00000000-0005-0000-0000-0000485A0000}"/>
    <cellStyle name="MLHeaderSection 3 2 2 12 2 6" xfId="33317" xr:uid="{00000000-0005-0000-0000-0000495A0000}"/>
    <cellStyle name="MLHeaderSection 3 2 2 12 3" xfId="29337" xr:uid="{00000000-0005-0000-0000-00004A5A0000}"/>
    <cellStyle name="MLHeaderSection 3 2 2 12 4" xfId="32452" xr:uid="{00000000-0005-0000-0000-00004B5A0000}"/>
    <cellStyle name="MLHeaderSection 3 2 2 12 5" xfId="25342" xr:uid="{00000000-0005-0000-0000-00004C5A0000}"/>
    <cellStyle name="MLHeaderSection 3 2 2 12 6" xfId="24698" xr:uid="{00000000-0005-0000-0000-00004D5A0000}"/>
    <cellStyle name="MLHeaderSection 3 2 2 12 7" xfId="31954" xr:uid="{00000000-0005-0000-0000-00004E5A0000}"/>
    <cellStyle name="MLHeaderSection 3 2 2 13" xfId="19514" xr:uid="{00000000-0005-0000-0000-00004F5A0000}"/>
    <cellStyle name="MLHeaderSection 3 2 2 13 2" xfId="21025" xr:uid="{00000000-0005-0000-0000-0000505A0000}"/>
    <cellStyle name="MLHeaderSection 3 2 2 13 2 2" xfId="31067" xr:uid="{00000000-0005-0000-0000-0000515A0000}"/>
    <cellStyle name="MLHeaderSection 3 2 2 13 2 3" xfId="32942" xr:uid="{00000000-0005-0000-0000-0000525A0000}"/>
    <cellStyle name="MLHeaderSection 3 2 2 13 2 4" xfId="33104" xr:uid="{00000000-0005-0000-0000-0000535A0000}"/>
    <cellStyle name="MLHeaderSection 3 2 2 13 2 5" xfId="33227" xr:uid="{00000000-0005-0000-0000-0000545A0000}"/>
    <cellStyle name="MLHeaderSection 3 2 2 13 2 6" xfId="33341" xr:uid="{00000000-0005-0000-0000-0000555A0000}"/>
    <cellStyle name="MLHeaderSection 3 2 2 13 3" xfId="29581" xr:uid="{00000000-0005-0000-0000-0000565A0000}"/>
    <cellStyle name="MLHeaderSection 3 2 2 13 4" xfId="32505" xr:uid="{00000000-0005-0000-0000-0000575A0000}"/>
    <cellStyle name="MLHeaderSection 3 2 2 13 5" xfId="25365" xr:uid="{00000000-0005-0000-0000-0000585A0000}"/>
    <cellStyle name="MLHeaderSection 3 2 2 13 6" xfId="32971" xr:uid="{00000000-0005-0000-0000-0000595A0000}"/>
    <cellStyle name="MLHeaderSection 3 2 2 13 7" xfId="31411" xr:uid="{00000000-0005-0000-0000-00005A5A0000}"/>
    <cellStyle name="MLHeaderSection 3 2 2 14" xfId="19760" xr:uid="{00000000-0005-0000-0000-00005B5A0000}"/>
    <cellStyle name="MLHeaderSection 3 2 2 14 2" xfId="21271" xr:uid="{00000000-0005-0000-0000-00005C5A0000}"/>
    <cellStyle name="MLHeaderSection 3 2 2 14 2 2" xfId="31313" xr:uid="{00000000-0005-0000-0000-00005D5A0000}"/>
    <cellStyle name="MLHeaderSection 3 2 2 14 2 3" xfId="32997" xr:uid="{00000000-0005-0000-0000-00005E5A0000}"/>
    <cellStyle name="MLHeaderSection 3 2 2 14 2 4" xfId="33144" xr:uid="{00000000-0005-0000-0000-00005F5A0000}"/>
    <cellStyle name="MLHeaderSection 3 2 2 14 2 5" xfId="33251" xr:uid="{00000000-0005-0000-0000-0000605A0000}"/>
    <cellStyle name="MLHeaderSection 3 2 2 14 2 6" xfId="33365" xr:uid="{00000000-0005-0000-0000-0000615A0000}"/>
    <cellStyle name="MLHeaderSection 3 2 2 14 3" xfId="29827" xr:uid="{00000000-0005-0000-0000-0000625A0000}"/>
    <cellStyle name="MLHeaderSection 3 2 2 14 4" xfId="32562" xr:uid="{00000000-0005-0000-0000-0000635A0000}"/>
    <cellStyle name="MLHeaderSection 3 2 2 14 5" xfId="25385" xr:uid="{00000000-0005-0000-0000-0000645A0000}"/>
    <cellStyle name="MLHeaderSection 3 2 2 14 6" xfId="32541" xr:uid="{00000000-0005-0000-0000-0000655A0000}"/>
    <cellStyle name="MLHeaderSection 3 2 2 14 7" xfId="31950" xr:uid="{00000000-0005-0000-0000-0000665A0000}"/>
    <cellStyle name="MLHeaderSection 3 2 2 15" xfId="20101" xr:uid="{00000000-0005-0000-0000-0000675A0000}"/>
    <cellStyle name="MLHeaderSection 3 2 2 15 2" xfId="30143" xr:uid="{00000000-0005-0000-0000-0000685A0000}"/>
    <cellStyle name="MLHeaderSection 3 2 2 15 3" xfId="32622" xr:uid="{00000000-0005-0000-0000-0000695A0000}"/>
    <cellStyle name="MLHeaderSection 3 2 2 15 4" xfId="31723" xr:uid="{00000000-0005-0000-0000-00006A5A0000}"/>
    <cellStyle name="MLHeaderSection 3 2 2 15 5" xfId="24674" xr:uid="{00000000-0005-0000-0000-00006B5A0000}"/>
    <cellStyle name="MLHeaderSection 3 2 2 15 6" xfId="31401" xr:uid="{00000000-0005-0000-0000-00006C5A0000}"/>
    <cellStyle name="MLHeaderSection 3 2 2 16" xfId="28649" xr:uid="{00000000-0005-0000-0000-00006D5A0000}"/>
    <cellStyle name="MLHeaderSection 3 2 2 17" xfId="32186" xr:uid="{00000000-0005-0000-0000-00006E5A0000}"/>
    <cellStyle name="MLHeaderSection 3 2 2 18" xfId="25207" xr:uid="{00000000-0005-0000-0000-00006F5A0000}"/>
    <cellStyle name="MLHeaderSection 3 2 2 19" xfId="24759" xr:uid="{00000000-0005-0000-0000-0000705A0000}"/>
    <cellStyle name="MLHeaderSection 3 2 2 2" xfId="18870" xr:uid="{00000000-0005-0000-0000-0000715A0000}"/>
    <cellStyle name="MLHeaderSection 3 2 2 2 2" xfId="20381" xr:uid="{00000000-0005-0000-0000-0000725A0000}"/>
    <cellStyle name="MLHeaderSection 3 2 2 2 2 2" xfId="30423" xr:uid="{00000000-0005-0000-0000-0000735A0000}"/>
    <cellStyle name="MLHeaderSection 3 2 2 2 2 3" xfId="32727" xr:uid="{00000000-0005-0000-0000-0000745A0000}"/>
    <cellStyle name="MLHeaderSection 3 2 2 2 2 4" xfId="25459" xr:uid="{00000000-0005-0000-0000-0000755A0000}"/>
    <cellStyle name="MLHeaderSection 3 2 2 2 2 5" xfId="32108" xr:uid="{00000000-0005-0000-0000-0000765A0000}"/>
    <cellStyle name="MLHeaderSection 3 2 2 2 2 6" xfId="32524" xr:uid="{00000000-0005-0000-0000-0000775A0000}"/>
    <cellStyle name="MLHeaderSection 3 2 2 2 3" xfId="28937" xr:uid="{00000000-0005-0000-0000-0000785A0000}"/>
    <cellStyle name="MLHeaderSection 3 2 2 2 4" xfId="32292" xr:uid="{00000000-0005-0000-0000-0000795A0000}"/>
    <cellStyle name="MLHeaderSection 3 2 2 2 5" xfId="25263" xr:uid="{00000000-0005-0000-0000-00007A5A0000}"/>
    <cellStyle name="MLHeaderSection 3 2 2 2 6" xfId="24735" xr:uid="{00000000-0005-0000-0000-00007B5A0000}"/>
    <cellStyle name="MLHeaderSection 3 2 2 2 7" xfId="32536" xr:uid="{00000000-0005-0000-0000-00007C5A0000}"/>
    <cellStyle name="MLHeaderSection 3 2 2 20" xfId="31987" xr:uid="{00000000-0005-0000-0000-00007D5A0000}"/>
    <cellStyle name="MLHeaderSection 3 2 2 3" xfId="18910" xr:uid="{00000000-0005-0000-0000-00007E5A0000}"/>
    <cellStyle name="MLHeaderSection 3 2 2 3 2" xfId="20421" xr:uid="{00000000-0005-0000-0000-00007F5A0000}"/>
    <cellStyle name="MLHeaderSection 3 2 2 3 2 2" xfId="30463" xr:uid="{00000000-0005-0000-0000-0000805A0000}"/>
    <cellStyle name="MLHeaderSection 3 2 2 3 2 3" xfId="32743" xr:uid="{00000000-0005-0000-0000-0000815A0000}"/>
    <cellStyle name="MLHeaderSection 3 2 2 3 2 4" xfId="25467" xr:uid="{00000000-0005-0000-0000-0000825A0000}"/>
    <cellStyle name="MLHeaderSection 3 2 2 3 2 5" xfId="32111" xr:uid="{00000000-0005-0000-0000-0000835A0000}"/>
    <cellStyle name="MLHeaderSection 3 2 2 3 2 6" xfId="32958" xr:uid="{00000000-0005-0000-0000-0000845A0000}"/>
    <cellStyle name="MLHeaderSection 3 2 2 3 3" xfId="28977" xr:uid="{00000000-0005-0000-0000-0000855A0000}"/>
    <cellStyle name="MLHeaderSection 3 2 2 3 4" xfId="32308" xr:uid="{00000000-0005-0000-0000-0000865A0000}"/>
    <cellStyle name="MLHeaderSection 3 2 2 3 5" xfId="25272" xr:uid="{00000000-0005-0000-0000-0000875A0000}"/>
    <cellStyle name="MLHeaderSection 3 2 2 3 6" xfId="31496" xr:uid="{00000000-0005-0000-0000-0000885A0000}"/>
    <cellStyle name="MLHeaderSection 3 2 2 3 7" xfId="31971" xr:uid="{00000000-0005-0000-0000-0000895A0000}"/>
    <cellStyle name="MLHeaderSection 3 2 2 4" xfId="18950" xr:uid="{00000000-0005-0000-0000-00008A5A0000}"/>
    <cellStyle name="MLHeaderSection 3 2 2 4 2" xfId="20461" xr:uid="{00000000-0005-0000-0000-00008B5A0000}"/>
    <cellStyle name="MLHeaderSection 3 2 2 4 2 2" xfId="30503" xr:uid="{00000000-0005-0000-0000-00008C5A0000}"/>
    <cellStyle name="MLHeaderSection 3 2 2 4 2 3" xfId="32759" xr:uid="{00000000-0005-0000-0000-00008D5A0000}"/>
    <cellStyle name="MLHeaderSection 3 2 2 4 2 4" xfId="31652" xr:uid="{00000000-0005-0000-0000-00008E5A0000}"/>
    <cellStyle name="MLHeaderSection 3 2 2 4 2 5" xfId="31582" xr:uid="{00000000-0005-0000-0000-00008F5A0000}"/>
    <cellStyle name="MLHeaderSection 3 2 2 4 2 6" xfId="24612" xr:uid="{00000000-0005-0000-0000-0000905A0000}"/>
    <cellStyle name="MLHeaderSection 3 2 2 4 3" xfId="29017" xr:uid="{00000000-0005-0000-0000-0000915A0000}"/>
    <cellStyle name="MLHeaderSection 3 2 2 4 4" xfId="32324" xr:uid="{00000000-0005-0000-0000-0000925A0000}"/>
    <cellStyle name="MLHeaderSection 3 2 2 4 5" xfId="31834" xr:uid="{00000000-0005-0000-0000-0000935A0000}"/>
    <cellStyle name="MLHeaderSection 3 2 2 4 6" xfId="31499" xr:uid="{00000000-0005-0000-0000-0000945A0000}"/>
    <cellStyle name="MLHeaderSection 3 2 2 4 7" xfId="31633" xr:uid="{00000000-0005-0000-0000-0000955A0000}"/>
    <cellStyle name="MLHeaderSection 3 2 2 5" xfId="18990" xr:uid="{00000000-0005-0000-0000-0000965A0000}"/>
    <cellStyle name="MLHeaderSection 3 2 2 5 2" xfId="20501" xr:uid="{00000000-0005-0000-0000-0000975A0000}"/>
    <cellStyle name="MLHeaderSection 3 2 2 5 2 2" xfId="30543" xr:uid="{00000000-0005-0000-0000-0000985A0000}"/>
    <cellStyle name="MLHeaderSection 3 2 2 5 2 3" xfId="32775" xr:uid="{00000000-0005-0000-0000-0000995A0000}"/>
    <cellStyle name="MLHeaderSection 3 2 2 5 2 4" xfId="25484" xr:uid="{00000000-0005-0000-0000-00009A5A0000}"/>
    <cellStyle name="MLHeaderSection 3 2 2 5 2 5" xfId="31590" xr:uid="{00000000-0005-0000-0000-00009B5A0000}"/>
    <cellStyle name="MLHeaderSection 3 2 2 5 2 6" xfId="31730" xr:uid="{00000000-0005-0000-0000-00009C5A0000}"/>
    <cellStyle name="MLHeaderSection 3 2 2 5 3" xfId="29057" xr:uid="{00000000-0005-0000-0000-00009D5A0000}"/>
    <cellStyle name="MLHeaderSection 3 2 2 5 4" xfId="32340" xr:uid="{00000000-0005-0000-0000-00009E5A0000}"/>
    <cellStyle name="MLHeaderSection 3 2 2 5 5" xfId="25285" xr:uid="{00000000-0005-0000-0000-00009F5A0000}"/>
    <cellStyle name="MLHeaderSection 3 2 2 5 6" xfId="24726" xr:uid="{00000000-0005-0000-0000-0000A05A0000}"/>
    <cellStyle name="MLHeaderSection 3 2 2 5 7" xfId="24543" xr:uid="{00000000-0005-0000-0000-0000A15A0000}"/>
    <cellStyle name="MLHeaderSection 3 2 2 6" xfId="19030" xr:uid="{00000000-0005-0000-0000-0000A25A0000}"/>
    <cellStyle name="MLHeaderSection 3 2 2 6 2" xfId="20541" xr:uid="{00000000-0005-0000-0000-0000A35A0000}"/>
    <cellStyle name="MLHeaderSection 3 2 2 6 2 2" xfId="30583" xr:uid="{00000000-0005-0000-0000-0000A45A0000}"/>
    <cellStyle name="MLHeaderSection 3 2 2 6 2 3" xfId="32791" xr:uid="{00000000-0005-0000-0000-0000A55A0000}"/>
    <cellStyle name="MLHeaderSection 3 2 2 6 2 4" xfId="25503" xr:uid="{00000000-0005-0000-0000-0000A65A0000}"/>
    <cellStyle name="MLHeaderSection 3 2 2 6 2 5" xfId="31599" xr:uid="{00000000-0005-0000-0000-0000A75A0000}"/>
    <cellStyle name="MLHeaderSection 3 2 2 6 2 6" xfId="25358" xr:uid="{00000000-0005-0000-0000-0000A85A0000}"/>
    <cellStyle name="MLHeaderSection 3 2 2 6 3" xfId="29097" xr:uid="{00000000-0005-0000-0000-0000A95A0000}"/>
    <cellStyle name="MLHeaderSection 3 2 2 6 4" xfId="32356" xr:uid="{00000000-0005-0000-0000-0000AA5A0000}"/>
    <cellStyle name="MLHeaderSection 3 2 2 6 5" xfId="31828" xr:uid="{00000000-0005-0000-0000-0000AB5A0000}"/>
    <cellStyle name="MLHeaderSection 3 2 2 6 6" xfId="31509" xr:uid="{00000000-0005-0000-0000-0000AC5A0000}"/>
    <cellStyle name="MLHeaderSection 3 2 2 6 7" xfId="24549" xr:uid="{00000000-0005-0000-0000-0000AD5A0000}"/>
    <cellStyle name="MLHeaderSection 3 2 2 7" xfId="19070" xr:uid="{00000000-0005-0000-0000-0000AE5A0000}"/>
    <cellStyle name="MLHeaderSection 3 2 2 7 2" xfId="20581" xr:uid="{00000000-0005-0000-0000-0000AF5A0000}"/>
    <cellStyle name="MLHeaderSection 3 2 2 7 2 2" xfId="30623" xr:uid="{00000000-0005-0000-0000-0000B05A0000}"/>
    <cellStyle name="MLHeaderSection 3 2 2 7 2 3" xfId="32807" xr:uid="{00000000-0005-0000-0000-0000B15A0000}"/>
    <cellStyle name="MLHeaderSection 3 2 2 7 2 4" xfId="25560" xr:uid="{00000000-0005-0000-0000-0000B25A0000}"/>
    <cellStyle name="MLHeaderSection 3 2 2 7 2 5" xfId="31608" xr:uid="{00000000-0005-0000-0000-0000B35A0000}"/>
    <cellStyle name="MLHeaderSection 3 2 2 7 2 6" xfId="32129" xr:uid="{00000000-0005-0000-0000-0000B45A0000}"/>
    <cellStyle name="MLHeaderSection 3 2 2 7 3" xfId="29137" xr:uid="{00000000-0005-0000-0000-0000B55A0000}"/>
    <cellStyle name="MLHeaderSection 3 2 2 7 4" xfId="32372" xr:uid="{00000000-0005-0000-0000-0000B65A0000}"/>
    <cellStyle name="MLHeaderSection 3 2 2 7 5" xfId="25303" xr:uid="{00000000-0005-0000-0000-0000B75A0000}"/>
    <cellStyle name="MLHeaderSection 3 2 2 7 6" xfId="32045" xr:uid="{00000000-0005-0000-0000-0000B85A0000}"/>
    <cellStyle name="MLHeaderSection 3 2 2 7 7" xfId="24798" xr:uid="{00000000-0005-0000-0000-0000B95A0000}"/>
    <cellStyle name="MLHeaderSection 3 2 2 8" xfId="19110" xr:uid="{00000000-0005-0000-0000-0000BA5A0000}"/>
    <cellStyle name="MLHeaderSection 3 2 2 8 2" xfId="20621" xr:uid="{00000000-0005-0000-0000-0000BB5A0000}"/>
    <cellStyle name="MLHeaderSection 3 2 2 8 2 2" xfId="30663" xr:uid="{00000000-0005-0000-0000-0000BC5A0000}"/>
    <cellStyle name="MLHeaderSection 3 2 2 8 2 3" xfId="32823" xr:uid="{00000000-0005-0000-0000-0000BD5A0000}"/>
    <cellStyle name="MLHeaderSection 3 2 2 8 2 4" xfId="31640" xr:uid="{00000000-0005-0000-0000-0000BE5A0000}"/>
    <cellStyle name="MLHeaderSection 3 2 2 8 2 5" xfId="25204" xr:uid="{00000000-0005-0000-0000-0000BF5A0000}"/>
    <cellStyle name="MLHeaderSection 3 2 2 8 2 6" xfId="24764" xr:uid="{00000000-0005-0000-0000-0000C05A0000}"/>
    <cellStyle name="MLHeaderSection 3 2 2 8 3" xfId="29177" xr:uid="{00000000-0005-0000-0000-0000C15A0000}"/>
    <cellStyle name="MLHeaderSection 3 2 2 8 4" xfId="32388" xr:uid="{00000000-0005-0000-0000-0000C25A0000}"/>
    <cellStyle name="MLHeaderSection 3 2 2 8 5" xfId="25312" xr:uid="{00000000-0005-0000-0000-0000C35A0000}"/>
    <cellStyle name="MLHeaderSection 3 2 2 8 6" xfId="32048" xr:uid="{00000000-0005-0000-0000-0000C45A0000}"/>
    <cellStyle name="MLHeaderSection 3 2 2 8 7" xfId="32475" xr:uid="{00000000-0005-0000-0000-0000C55A0000}"/>
    <cellStyle name="MLHeaderSection 3 2 2 9" xfId="19150" xr:uid="{00000000-0005-0000-0000-0000C65A0000}"/>
    <cellStyle name="MLHeaderSection 3 2 2 9 2" xfId="20661" xr:uid="{00000000-0005-0000-0000-0000C75A0000}"/>
    <cellStyle name="MLHeaderSection 3 2 2 9 2 2" xfId="30703" xr:uid="{00000000-0005-0000-0000-0000C85A0000}"/>
    <cellStyle name="MLHeaderSection 3 2 2 9 2 3" xfId="32839" xr:uid="{00000000-0005-0000-0000-0000C95A0000}"/>
    <cellStyle name="MLHeaderSection 3 2 2 9 2 4" xfId="25578" xr:uid="{00000000-0005-0000-0000-0000CA5A0000}"/>
    <cellStyle name="MLHeaderSection 3 2 2 9 2 5" xfId="31620" xr:uid="{00000000-0005-0000-0000-0000CB5A0000}"/>
    <cellStyle name="MLHeaderSection 3 2 2 9 2 6" xfId="33269" xr:uid="{00000000-0005-0000-0000-0000CC5A0000}"/>
    <cellStyle name="MLHeaderSection 3 2 2 9 3" xfId="29217" xr:uid="{00000000-0005-0000-0000-0000CD5A0000}"/>
    <cellStyle name="MLHeaderSection 3 2 2 9 4" xfId="32404" xr:uid="{00000000-0005-0000-0000-0000CE5A0000}"/>
    <cellStyle name="MLHeaderSection 3 2 2 9 5" xfId="31806" xr:uid="{00000000-0005-0000-0000-0000CF5A0000}"/>
    <cellStyle name="MLHeaderSection 3 2 2 9 6" xfId="25595" xr:uid="{00000000-0005-0000-0000-0000D05A0000}"/>
    <cellStyle name="MLHeaderSection 3 2 2 9 7" xfId="32530" xr:uid="{00000000-0005-0000-0000-0000D15A0000}"/>
    <cellStyle name="MLHeaderSection 3 2 20" xfId="32970" xr:uid="{00000000-0005-0000-0000-0000D25A0000}"/>
    <cellStyle name="MLHeaderSection 3 2 3" xfId="18608" xr:uid="{00000000-0005-0000-0000-0000D35A0000}"/>
    <cellStyle name="MLHeaderSection 3 2 3 10" xfId="19210" xr:uid="{00000000-0005-0000-0000-0000D45A0000}"/>
    <cellStyle name="MLHeaderSection 3 2 3 10 2" xfId="20721" xr:uid="{00000000-0005-0000-0000-0000D55A0000}"/>
    <cellStyle name="MLHeaderSection 3 2 3 10 2 2" xfId="30763" xr:uid="{00000000-0005-0000-0000-0000D65A0000}"/>
    <cellStyle name="MLHeaderSection 3 2 3 10 2 3" xfId="32863" xr:uid="{00000000-0005-0000-0000-0000D75A0000}"/>
    <cellStyle name="MLHeaderSection 3 2 3 10 2 4" xfId="33037" xr:uid="{00000000-0005-0000-0000-0000D85A0000}"/>
    <cellStyle name="MLHeaderSection 3 2 3 10 2 5" xfId="33179" xr:uid="{00000000-0005-0000-0000-0000D95A0000}"/>
    <cellStyle name="MLHeaderSection 3 2 3 10 2 6" xfId="33293" xr:uid="{00000000-0005-0000-0000-0000DA5A0000}"/>
    <cellStyle name="MLHeaderSection 3 2 3 10 3" xfId="29277" xr:uid="{00000000-0005-0000-0000-0000DB5A0000}"/>
    <cellStyle name="MLHeaderSection 3 2 3 10 4" xfId="32428" xr:uid="{00000000-0005-0000-0000-0000DC5A0000}"/>
    <cellStyle name="MLHeaderSection 3 2 3 10 5" xfId="31783" xr:uid="{00000000-0005-0000-0000-0000DD5A0000}"/>
    <cellStyle name="MLHeaderSection 3 2 3 10 6" xfId="31535" xr:uid="{00000000-0005-0000-0000-0000DE5A0000}"/>
    <cellStyle name="MLHeaderSection 3 2 3 10 7" xfId="24573" xr:uid="{00000000-0005-0000-0000-0000DF5A0000}"/>
    <cellStyle name="MLHeaderSection 3 2 3 11" xfId="19250" xr:uid="{00000000-0005-0000-0000-0000E05A0000}"/>
    <cellStyle name="MLHeaderSection 3 2 3 11 2" xfId="20761" xr:uid="{00000000-0005-0000-0000-0000E15A0000}"/>
    <cellStyle name="MLHeaderSection 3 2 3 11 2 2" xfId="30803" xr:uid="{00000000-0005-0000-0000-0000E25A0000}"/>
    <cellStyle name="MLHeaderSection 3 2 3 11 2 3" xfId="32879" xr:uid="{00000000-0005-0000-0000-0000E35A0000}"/>
    <cellStyle name="MLHeaderSection 3 2 3 11 2 4" xfId="33053" xr:uid="{00000000-0005-0000-0000-0000E45A0000}"/>
    <cellStyle name="MLHeaderSection 3 2 3 11 2 5" xfId="33195" xr:uid="{00000000-0005-0000-0000-0000E55A0000}"/>
    <cellStyle name="MLHeaderSection 3 2 3 11 2 6" xfId="33309" xr:uid="{00000000-0005-0000-0000-0000E65A0000}"/>
    <cellStyle name="MLHeaderSection 3 2 3 11 3" xfId="29317" xr:uid="{00000000-0005-0000-0000-0000E75A0000}"/>
    <cellStyle name="MLHeaderSection 3 2 3 11 4" xfId="32444" xr:uid="{00000000-0005-0000-0000-0000E85A0000}"/>
    <cellStyle name="MLHeaderSection 3 2 3 11 5" xfId="25338" xr:uid="{00000000-0005-0000-0000-0000E95A0000}"/>
    <cellStyle name="MLHeaderSection 3 2 3 11 6" xfId="24701" xr:uid="{00000000-0005-0000-0000-0000EA5A0000}"/>
    <cellStyle name="MLHeaderSection 3 2 3 11 7" xfId="29889" xr:uid="{00000000-0005-0000-0000-0000EB5A0000}"/>
    <cellStyle name="MLHeaderSection 3 2 3 12" xfId="19290" xr:uid="{00000000-0005-0000-0000-0000EC5A0000}"/>
    <cellStyle name="MLHeaderSection 3 2 3 12 2" xfId="20801" xr:uid="{00000000-0005-0000-0000-0000ED5A0000}"/>
    <cellStyle name="MLHeaderSection 3 2 3 12 2 2" xfId="30843" xr:uid="{00000000-0005-0000-0000-0000EE5A0000}"/>
    <cellStyle name="MLHeaderSection 3 2 3 12 2 3" xfId="32895" xr:uid="{00000000-0005-0000-0000-0000EF5A0000}"/>
    <cellStyle name="MLHeaderSection 3 2 3 12 2 4" xfId="33069" xr:uid="{00000000-0005-0000-0000-0000F05A0000}"/>
    <cellStyle name="MLHeaderSection 3 2 3 12 2 5" xfId="33211" xr:uid="{00000000-0005-0000-0000-0000F15A0000}"/>
    <cellStyle name="MLHeaderSection 3 2 3 12 2 6" xfId="33325" xr:uid="{00000000-0005-0000-0000-0000F25A0000}"/>
    <cellStyle name="MLHeaderSection 3 2 3 12 3" xfId="29357" xr:uid="{00000000-0005-0000-0000-0000F35A0000}"/>
    <cellStyle name="MLHeaderSection 3 2 3 12 4" xfId="32460" xr:uid="{00000000-0005-0000-0000-0000F45A0000}"/>
    <cellStyle name="MLHeaderSection 3 2 3 12 5" xfId="31777" xr:uid="{00000000-0005-0000-0000-0000F55A0000}"/>
    <cellStyle name="MLHeaderSection 3 2 3 12 6" xfId="31547" xr:uid="{00000000-0005-0000-0000-0000F65A0000}"/>
    <cellStyle name="MLHeaderSection 3 2 3 12 7" xfId="24809" xr:uid="{00000000-0005-0000-0000-0000F75A0000}"/>
    <cellStyle name="MLHeaderSection 3 2 3 13" xfId="19534" xr:uid="{00000000-0005-0000-0000-0000F85A0000}"/>
    <cellStyle name="MLHeaderSection 3 2 3 13 2" xfId="21045" xr:uid="{00000000-0005-0000-0000-0000F95A0000}"/>
    <cellStyle name="MLHeaderSection 3 2 3 13 2 2" xfId="31087" xr:uid="{00000000-0005-0000-0000-0000FA5A0000}"/>
    <cellStyle name="MLHeaderSection 3 2 3 13 2 3" xfId="32950" xr:uid="{00000000-0005-0000-0000-0000FB5A0000}"/>
    <cellStyle name="MLHeaderSection 3 2 3 13 2 4" xfId="33112" xr:uid="{00000000-0005-0000-0000-0000FC5A0000}"/>
    <cellStyle name="MLHeaderSection 3 2 3 13 2 5" xfId="33235" xr:uid="{00000000-0005-0000-0000-0000FD5A0000}"/>
    <cellStyle name="MLHeaderSection 3 2 3 13 2 6" xfId="33349" xr:uid="{00000000-0005-0000-0000-0000FE5A0000}"/>
    <cellStyle name="MLHeaderSection 3 2 3 13 3" xfId="29601" xr:uid="{00000000-0005-0000-0000-0000FF5A0000}"/>
    <cellStyle name="MLHeaderSection 3 2 3 13 4" xfId="32513" xr:uid="{00000000-0005-0000-0000-0000005B0000}"/>
    <cellStyle name="MLHeaderSection 3 2 3 13 5" xfId="25370" xr:uid="{00000000-0005-0000-0000-0000015B0000}"/>
    <cellStyle name="MLHeaderSection 3 2 3 13 6" xfId="32594" xr:uid="{00000000-0005-0000-0000-0000025B0000}"/>
    <cellStyle name="MLHeaderSection 3 2 3 13 7" xfId="32959" xr:uid="{00000000-0005-0000-0000-0000035B0000}"/>
    <cellStyle name="MLHeaderSection 3 2 3 14" xfId="19780" xr:uid="{00000000-0005-0000-0000-0000045B0000}"/>
    <cellStyle name="MLHeaderSection 3 2 3 14 2" xfId="21291" xr:uid="{00000000-0005-0000-0000-0000055B0000}"/>
    <cellStyle name="MLHeaderSection 3 2 3 14 2 2" xfId="31333" xr:uid="{00000000-0005-0000-0000-0000065B0000}"/>
    <cellStyle name="MLHeaderSection 3 2 3 14 2 3" xfId="33005" xr:uid="{00000000-0005-0000-0000-0000075B0000}"/>
    <cellStyle name="MLHeaderSection 3 2 3 14 2 4" xfId="33152" xr:uid="{00000000-0005-0000-0000-0000085B0000}"/>
    <cellStyle name="MLHeaderSection 3 2 3 14 2 5" xfId="33259" xr:uid="{00000000-0005-0000-0000-0000095B0000}"/>
    <cellStyle name="MLHeaderSection 3 2 3 14 2 6" xfId="33373" xr:uid="{00000000-0005-0000-0000-00000A5B0000}"/>
    <cellStyle name="MLHeaderSection 3 2 3 14 3" xfId="29847" xr:uid="{00000000-0005-0000-0000-00000B5B0000}"/>
    <cellStyle name="MLHeaderSection 3 2 3 14 4" xfId="32570" xr:uid="{00000000-0005-0000-0000-00000C5B0000}"/>
    <cellStyle name="MLHeaderSection 3 2 3 14 5" xfId="25389" xr:uid="{00000000-0005-0000-0000-00000D5B0000}"/>
    <cellStyle name="MLHeaderSection 3 2 3 14 6" xfId="31558" xr:uid="{00000000-0005-0000-0000-00000E5B0000}"/>
    <cellStyle name="MLHeaderSection 3 2 3 14 7" xfId="31405" xr:uid="{00000000-0005-0000-0000-00000F5B0000}"/>
    <cellStyle name="MLHeaderSection 3 2 3 15" xfId="20121" xr:uid="{00000000-0005-0000-0000-0000105B0000}"/>
    <cellStyle name="MLHeaderSection 3 2 3 15 2" xfId="30163" xr:uid="{00000000-0005-0000-0000-0000115B0000}"/>
    <cellStyle name="MLHeaderSection 3 2 3 15 3" xfId="32630" xr:uid="{00000000-0005-0000-0000-0000125B0000}"/>
    <cellStyle name="MLHeaderSection 3 2 3 15 4" xfId="28545" xr:uid="{00000000-0005-0000-0000-0000135B0000}"/>
    <cellStyle name="MLHeaderSection 3 2 3 15 5" xfId="32083" xr:uid="{00000000-0005-0000-0000-0000145B0000}"/>
    <cellStyle name="MLHeaderSection 3 2 3 15 6" xfId="31946" xr:uid="{00000000-0005-0000-0000-0000155B0000}"/>
    <cellStyle name="MLHeaderSection 3 2 3 16" xfId="28675" xr:uid="{00000000-0005-0000-0000-0000165B0000}"/>
    <cellStyle name="MLHeaderSection 3 2 3 17" xfId="32195" xr:uid="{00000000-0005-0000-0000-0000175B0000}"/>
    <cellStyle name="MLHeaderSection 3 2 3 18" xfId="31907" xr:uid="{00000000-0005-0000-0000-0000185B0000}"/>
    <cellStyle name="MLHeaderSection 3 2 3 19" xfId="31446" xr:uid="{00000000-0005-0000-0000-0000195B0000}"/>
    <cellStyle name="MLHeaderSection 3 2 3 2" xfId="18890" xr:uid="{00000000-0005-0000-0000-00001A5B0000}"/>
    <cellStyle name="MLHeaderSection 3 2 3 2 2" xfId="20401" xr:uid="{00000000-0005-0000-0000-00001B5B0000}"/>
    <cellStyle name="MLHeaderSection 3 2 3 2 2 2" xfId="30443" xr:uid="{00000000-0005-0000-0000-00001C5B0000}"/>
    <cellStyle name="MLHeaderSection 3 2 3 2 2 3" xfId="32735" xr:uid="{00000000-0005-0000-0000-00001D5B0000}"/>
    <cellStyle name="MLHeaderSection 3 2 3 2 2 4" xfId="31664" xr:uid="{00000000-0005-0000-0000-00001E5B0000}"/>
    <cellStyle name="MLHeaderSection 3 2 3 2 2 5" xfId="31572" xr:uid="{00000000-0005-0000-0000-00001F5B0000}"/>
    <cellStyle name="MLHeaderSection 3 2 3 2 2 6" xfId="24836" xr:uid="{00000000-0005-0000-0000-0000205B0000}"/>
    <cellStyle name="MLHeaderSection 3 2 3 2 3" xfId="28957" xr:uid="{00000000-0005-0000-0000-0000215B0000}"/>
    <cellStyle name="MLHeaderSection 3 2 3 2 4" xfId="32300" xr:uid="{00000000-0005-0000-0000-0000225B0000}"/>
    <cellStyle name="MLHeaderSection 3 2 3 2 5" xfId="25267" xr:uid="{00000000-0005-0000-0000-0000235B0000}"/>
    <cellStyle name="MLHeaderSection 3 2 3 2 6" xfId="32161" xr:uid="{00000000-0005-0000-0000-0000245B0000}"/>
    <cellStyle name="MLHeaderSection 3 2 3 2 7" xfId="32535" xr:uid="{00000000-0005-0000-0000-0000255B0000}"/>
    <cellStyle name="MLHeaderSection 3 2 3 20" xfId="24480" xr:uid="{00000000-0005-0000-0000-0000265B0000}"/>
    <cellStyle name="MLHeaderSection 3 2 3 3" xfId="18930" xr:uid="{00000000-0005-0000-0000-0000275B0000}"/>
    <cellStyle name="MLHeaderSection 3 2 3 3 2" xfId="20441" xr:uid="{00000000-0005-0000-0000-0000285B0000}"/>
    <cellStyle name="MLHeaderSection 3 2 3 3 2 2" xfId="30483" xr:uid="{00000000-0005-0000-0000-0000295B0000}"/>
    <cellStyle name="MLHeaderSection 3 2 3 3 2 3" xfId="32751" xr:uid="{00000000-0005-0000-0000-00002A5B0000}"/>
    <cellStyle name="MLHeaderSection 3 2 3 3 2 4" xfId="31656" xr:uid="{00000000-0005-0000-0000-00002B5B0000}"/>
    <cellStyle name="MLHeaderSection 3 2 3 3 2 5" xfId="31579" xr:uid="{00000000-0005-0000-0000-00002C5B0000}"/>
    <cellStyle name="MLHeaderSection 3 2 3 3 2 6" xfId="31933" xr:uid="{00000000-0005-0000-0000-00002D5B0000}"/>
    <cellStyle name="MLHeaderSection 3 2 3 3 3" xfId="28997" xr:uid="{00000000-0005-0000-0000-00002E5B0000}"/>
    <cellStyle name="MLHeaderSection 3 2 3 3 4" xfId="32316" xr:uid="{00000000-0005-0000-0000-00002F5B0000}"/>
    <cellStyle name="MLHeaderSection 3 2 3 3 5" xfId="31848" xr:uid="{00000000-0005-0000-0000-0000305B0000}"/>
    <cellStyle name="MLHeaderSection 3 2 3 3 6" xfId="31497" xr:uid="{00000000-0005-0000-0000-0000315B0000}"/>
    <cellStyle name="MLHeaderSection 3 2 3 3 7" xfId="24534" xr:uid="{00000000-0005-0000-0000-0000325B0000}"/>
    <cellStyle name="MLHeaderSection 3 2 3 4" xfId="18970" xr:uid="{00000000-0005-0000-0000-0000335B0000}"/>
    <cellStyle name="MLHeaderSection 3 2 3 4 2" xfId="20481" xr:uid="{00000000-0005-0000-0000-0000345B0000}"/>
    <cellStyle name="MLHeaderSection 3 2 3 4 2 2" xfId="30523" xr:uid="{00000000-0005-0000-0000-0000355B0000}"/>
    <cellStyle name="MLHeaderSection 3 2 3 4 2 3" xfId="32767" xr:uid="{00000000-0005-0000-0000-0000365B0000}"/>
    <cellStyle name="MLHeaderSection 3 2 3 4 2 4" xfId="25480" xr:uid="{00000000-0005-0000-0000-0000375B0000}"/>
    <cellStyle name="MLHeaderSection 3 2 3 4 2 5" xfId="32118" xr:uid="{00000000-0005-0000-0000-0000385B0000}"/>
    <cellStyle name="MLHeaderSection 3 2 3 4 2 6" xfId="24837" xr:uid="{00000000-0005-0000-0000-0000395B0000}"/>
    <cellStyle name="MLHeaderSection 3 2 3 4 3" xfId="29037" xr:uid="{00000000-0005-0000-0000-00003A5B0000}"/>
    <cellStyle name="MLHeaderSection 3 2 3 4 4" xfId="32332" xr:uid="{00000000-0005-0000-0000-00003B5B0000}"/>
    <cellStyle name="MLHeaderSection 3 2 3 4 5" xfId="31842" xr:uid="{00000000-0005-0000-0000-00003C5B0000}"/>
    <cellStyle name="MLHeaderSection 3 2 3 4 6" xfId="24727" xr:uid="{00000000-0005-0000-0000-00003D5B0000}"/>
    <cellStyle name="MLHeaderSection 3 2 3 4 7" xfId="32911" xr:uid="{00000000-0005-0000-0000-00003E5B0000}"/>
    <cellStyle name="MLHeaderSection 3 2 3 5" xfId="19010" xr:uid="{00000000-0005-0000-0000-00003F5B0000}"/>
    <cellStyle name="MLHeaderSection 3 2 3 5 2" xfId="20521" xr:uid="{00000000-0005-0000-0000-0000405B0000}"/>
    <cellStyle name="MLHeaderSection 3 2 3 5 2 2" xfId="30563" xr:uid="{00000000-0005-0000-0000-0000415B0000}"/>
    <cellStyle name="MLHeaderSection 3 2 3 5 2 3" xfId="32783" xr:uid="{00000000-0005-0000-0000-0000425B0000}"/>
    <cellStyle name="MLHeaderSection 3 2 3 5 2 4" xfId="25495" xr:uid="{00000000-0005-0000-0000-0000435B0000}"/>
    <cellStyle name="MLHeaderSection 3 2 3 5 2 5" xfId="31593" xr:uid="{00000000-0005-0000-0000-0000445B0000}"/>
    <cellStyle name="MLHeaderSection 3 2 3 5 2 6" xfId="24619" xr:uid="{00000000-0005-0000-0000-0000455B0000}"/>
    <cellStyle name="MLHeaderSection 3 2 3 5 3" xfId="29077" xr:uid="{00000000-0005-0000-0000-0000465B0000}"/>
    <cellStyle name="MLHeaderSection 3 2 3 5 4" xfId="32348" xr:uid="{00000000-0005-0000-0000-0000475B0000}"/>
    <cellStyle name="MLHeaderSection 3 2 3 5 5" xfId="31833" xr:uid="{00000000-0005-0000-0000-0000485B0000}"/>
    <cellStyle name="MLHeaderSection 3 2 3 5 6" xfId="24721" xr:uid="{00000000-0005-0000-0000-0000495B0000}"/>
    <cellStyle name="MLHeaderSection 3 2 3 5 7" xfId="28527" xr:uid="{00000000-0005-0000-0000-00004A5B0000}"/>
    <cellStyle name="MLHeaderSection 3 2 3 6" xfId="19050" xr:uid="{00000000-0005-0000-0000-00004B5B0000}"/>
    <cellStyle name="MLHeaderSection 3 2 3 6 2" xfId="20561" xr:uid="{00000000-0005-0000-0000-00004C5B0000}"/>
    <cellStyle name="MLHeaderSection 3 2 3 6 2 2" xfId="30603" xr:uid="{00000000-0005-0000-0000-00004D5B0000}"/>
    <cellStyle name="MLHeaderSection 3 2 3 6 2 3" xfId="32799" xr:uid="{00000000-0005-0000-0000-00004E5B0000}"/>
    <cellStyle name="MLHeaderSection 3 2 3 6 2 4" xfId="25552" xr:uid="{00000000-0005-0000-0000-00004F5B0000}"/>
    <cellStyle name="MLHeaderSection 3 2 3 6 2 5" xfId="32928" xr:uid="{00000000-0005-0000-0000-0000505B0000}"/>
    <cellStyle name="MLHeaderSection 3 2 3 6 2 6" xfId="32132" xr:uid="{00000000-0005-0000-0000-0000515B0000}"/>
    <cellStyle name="MLHeaderSection 3 2 3 6 3" xfId="29117" xr:uid="{00000000-0005-0000-0000-0000525B0000}"/>
    <cellStyle name="MLHeaderSection 3 2 3 6 4" xfId="32364" xr:uid="{00000000-0005-0000-0000-0000535B0000}"/>
    <cellStyle name="MLHeaderSection 3 2 3 6 5" xfId="25298" xr:uid="{00000000-0005-0000-0000-0000545B0000}"/>
    <cellStyle name="MLHeaderSection 3 2 3 6 6" xfId="24717" xr:uid="{00000000-0005-0000-0000-0000555B0000}"/>
    <cellStyle name="MLHeaderSection 3 2 3 6 7" xfId="31964" xr:uid="{00000000-0005-0000-0000-0000565B0000}"/>
    <cellStyle name="MLHeaderSection 3 2 3 7" xfId="19090" xr:uid="{00000000-0005-0000-0000-0000575B0000}"/>
    <cellStyle name="MLHeaderSection 3 2 3 7 2" xfId="20601" xr:uid="{00000000-0005-0000-0000-0000585B0000}"/>
    <cellStyle name="MLHeaderSection 3 2 3 7 2 2" xfId="30643" xr:uid="{00000000-0005-0000-0000-0000595B0000}"/>
    <cellStyle name="MLHeaderSection 3 2 3 7 2 3" xfId="32815" xr:uid="{00000000-0005-0000-0000-00005A5B0000}"/>
    <cellStyle name="MLHeaderSection 3 2 3 7 2 4" xfId="25568" xr:uid="{00000000-0005-0000-0000-00005B5B0000}"/>
    <cellStyle name="MLHeaderSection 3 2 3 7 2 5" xfId="32492" xr:uid="{00000000-0005-0000-0000-00005C5B0000}"/>
    <cellStyle name="MLHeaderSection 3 2 3 7 2 6" xfId="31439" xr:uid="{00000000-0005-0000-0000-00005D5B0000}"/>
    <cellStyle name="MLHeaderSection 3 2 3 7 3" xfId="29157" xr:uid="{00000000-0005-0000-0000-00005E5B0000}"/>
    <cellStyle name="MLHeaderSection 3 2 3 7 4" xfId="32380" xr:uid="{00000000-0005-0000-0000-00005F5B0000}"/>
    <cellStyle name="MLHeaderSection 3 2 3 7 5" xfId="31818" xr:uid="{00000000-0005-0000-0000-0000605B0000}"/>
    <cellStyle name="MLHeaderSection 3 2 3 7 6" xfId="32154" xr:uid="{00000000-0005-0000-0000-0000615B0000}"/>
    <cellStyle name="MLHeaderSection 3 2 3 7 7" xfId="24553" xr:uid="{00000000-0005-0000-0000-0000625B0000}"/>
    <cellStyle name="MLHeaderSection 3 2 3 8" xfId="19130" xr:uid="{00000000-0005-0000-0000-0000635B0000}"/>
    <cellStyle name="MLHeaderSection 3 2 3 8 2" xfId="20641" xr:uid="{00000000-0005-0000-0000-0000645B0000}"/>
    <cellStyle name="MLHeaderSection 3 2 3 8 2 2" xfId="30683" xr:uid="{00000000-0005-0000-0000-0000655B0000}"/>
    <cellStyle name="MLHeaderSection 3 2 3 8 2 3" xfId="32831" xr:uid="{00000000-0005-0000-0000-0000665B0000}"/>
    <cellStyle name="MLHeaderSection 3 2 3 8 2 4" xfId="31637" xr:uid="{00000000-0005-0000-0000-0000675B0000}"/>
    <cellStyle name="MLHeaderSection 3 2 3 8 2 5" xfId="25203" xr:uid="{00000000-0005-0000-0000-0000685B0000}"/>
    <cellStyle name="MLHeaderSection 3 2 3 8 2 6" xfId="24628" xr:uid="{00000000-0005-0000-0000-0000695B0000}"/>
    <cellStyle name="MLHeaderSection 3 2 3 8 3" xfId="29197" xr:uid="{00000000-0005-0000-0000-00006A5B0000}"/>
    <cellStyle name="MLHeaderSection 3 2 3 8 4" xfId="32396" xr:uid="{00000000-0005-0000-0000-00006B5B0000}"/>
    <cellStyle name="MLHeaderSection 3 2 3 8 5" xfId="25316" xr:uid="{00000000-0005-0000-0000-00006C5B0000}"/>
    <cellStyle name="MLHeaderSection 3 2 3 8 6" xfId="31523" xr:uid="{00000000-0005-0000-0000-00006D5B0000}"/>
    <cellStyle name="MLHeaderSection 3 2 3 8 7" xfId="31629" xr:uid="{00000000-0005-0000-0000-00006E5B0000}"/>
    <cellStyle name="MLHeaderSection 3 2 3 9" xfId="19170" xr:uid="{00000000-0005-0000-0000-00006F5B0000}"/>
    <cellStyle name="MLHeaderSection 3 2 3 9 2" xfId="20681" xr:uid="{00000000-0005-0000-0000-0000705B0000}"/>
    <cellStyle name="MLHeaderSection 3 2 3 9 2 2" xfId="30723" xr:uid="{00000000-0005-0000-0000-0000715B0000}"/>
    <cellStyle name="MLHeaderSection 3 2 3 9 2 3" xfId="32847" xr:uid="{00000000-0005-0000-0000-0000725B0000}"/>
    <cellStyle name="MLHeaderSection 3 2 3 9 2 4" xfId="33021" xr:uid="{00000000-0005-0000-0000-0000735B0000}"/>
    <cellStyle name="MLHeaderSection 3 2 3 9 2 5" xfId="33163" xr:uid="{00000000-0005-0000-0000-0000745B0000}"/>
    <cellStyle name="MLHeaderSection 3 2 3 9 2 6" xfId="33277" xr:uid="{00000000-0005-0000-0000-0000755B0000}"/>
    <cellStyle name="MLHeaderSection 3 2 3 9 3" xfId="29237" xr:uid="{00000000-0005-0000-0000-0000765B0000}"/>
    <cellStyle name="MLHeaderSection 3 2 3 9 4" xfId="32412" xr:uid="{00000000-0005-0000-0000-0000775B0000}"/>
    <cellStyle name="MLHeaderSection 3 2 3 9 5" xfId="25325" xr:uid="{00000000-0005-0000-0000-0000785B0000}"/>
    <cellStyle name="MLHeaderSection 3 2 3 9 6" xfId="32173" xr:uid="{00000000-0005-0000-0000-0000795B0000}"/>
    <cellStyle name="MLHeaderSection 3 2 3 9 7" xfId="24803" xr:uid="{00000000-0005-0000-0000-00007A5B0000}"/>
    <cellStyle name="MLHeaderSection 3 2 4" xfId="18849" xr:uid="{00000000-0005-0000-0000-00007B5B0000}"/>
    <cellStyle name="MLHeaderSection 3 2 4 2" xfId="20360" xr:uid="{00000000-0005-0000-0000-00007C5B0000}"/>
    <cellStyle name="MLHeaderSection 3 2 4 2 2" xfId="30402" xr:uid="{00000000-0005-0000-0000-00007D5B0000}"/>
    <cellStyle name="MLHeaderSection 3 2 4 2 3" xfId="32718" xr:uid="{00000000-0005-0000-0000-00007E5B0000}"/>
    <cellStyle name="MLHeaderSection 3 2 4 2 4" xfId="25453" xr:uid="{00000000-0005-0000-0000-00007F5B0000}"/>
    <cellStyle name="MLHeaderSection 3 2 4 2 5" xfId="24652" xr:uid="{00000000-0005-0000-0000-0000805B0000}"/>
    <cellStyle name="MLHeaderSection 3 2 4 2 6" xfId="31751" xr:uid="{00000000-0005-0000-0000-0000815B0000}"/>
    <cellStyle name="MLHeaderSection 3 2 4 3" xfId="28916" xr:uid="{00000000-0005-0000-0000-0000825B0000}"/>
    <cellStyle name="MLHeaderSection 3 2 4 4" xfId="32283" xr:uid="{00000000-0005-0000-0000-0000835B0000}"/>
    <cellStyle name="MLHeaderSection 3 2 4 5" xfId="25258" xr:uid="{00000000-0005-0000-0000-0000845B0000}"/>
    <cellStyle name="MLHeaderSection 3 2 4 6" xfId="32021" xr:uid="{00000000-0005-0000-0000-0000855B0000}"/>
    <cellStyle name="MLHeaderSection 3 2 4 7" xfId="32912" xr:uid="{00000000-0005-0000-0000-0000865B0000}"/>
    <cellStyle name="MLHeaderSection 3 2 5" xfId="18787" xr:uid="{00000000-0005-0000-0000-0000875B0000}"/>
    <cellStyle name="MLHeaderSection 3 2 5 2" xfId="20299" xr:uid="{00000000-0005-0000-0000-0000885B0000}"/>
    <cellStyle name="MLHeaderSection 3 2 5 2 2" xfId="30341" xr:uid="{00000000-0005-0000-0000-0000895B0000}"/>
    <cellStyle name="MLHeaderSection 3 2 5 2 3" xfId="32699" xr:uid="{00000000-0005-0000-0000-00008A5B0000}"/>
    <cellStyle name="MLHeaderSection 3 2 5 2 4" xfId="25442" xr:uid="{00000000-0005-0000-0000-00008B5B0000}"/>
    <cellStyle name="MLHeaderSection 3 2 5 2 5" xfId="24659" xr:uid="{00000000-0005-0000-0000-00008C5B0000}"/>
    <cellStyle name="MLHeaderSection 3 2 5 2 6" xfId="31393" xr:uid="{00000000-0005-0000-0000-00008D5B0000}"/>
    <cellStyle name="MLHeaderSection 3 2 5 3" xfId="28854" xr:uid="{00000000-0005-0000-0000-00008E5B0000}"/>
    <cellStyle name="MLHeaderSection 3 2 5 4" xfId="32263" xr:uid="{00000000-0005-0000-0000-00008F5B0000}"/>
    <cellStyle name="MLHeaderSection 3 2 5 5" xfId="31875" xr:uid="{00000000-0005-0000-0000-0000905B0000}"/>
    <cellStyle name="MLHeaderSection 3 2 5 6" xfId="31478" xr:uid="{00000000-0005-0000-0000-0000915B0000}"/>
    <cellStyle name="MLHeaderSection 3 2 5 7" xfId="31980" xr:uid="{00000000-0005-0000-0000-0000925B0000}"/>
    <cellStyle name="MLHeaderSection 3 2 6" xfId="18817" xr:uid="{00000000-0005-0000-0000-0000935B0000}"/>
    <cellStyle name="MLHeaderSection 3 2 6 2" xfId="20329" xr:uid="{00000000-0005-0000-0000-0000945B0000}"/>
    <cellStyle name="MLHeaderSection 3 2 6 2 2" xfId="30371" xr:uid="{00000000-0005-0000-0000-0000955B0000}"/>
    <cellStyle name="MLHeaderSection 3 2 6 2 3" xfId="32709" xr:uid="{00000000-0005-0000-0000-0000965B0000}"/>
    <cellStyle name="MLHeaderSection 3 2 6 2 4" xfId="31677" xr:uid="{00000000-0005-0000-0000-0000975B0000}"/>
    <cellStyle name="MLHeaderSection 3 2 6 2 5" xfId="32105" xr:uid="{00000000-0005-0000-0000-0000985B0000}"/>
    <cellStyle name="MLHeaderSection 3 2 6 2 6" xfId="31937" xr:uid="{00000000-0005-0000-0000-0000995B0000}"/>
    <cellStyle name="MLHeaderSection 3 2 6 3" xfId="28884" xr:uid="{00000000-0005-0000-0000-00009A5B0000}"/>
    <cellStyle name="MLHeaderSection 3 2 6 4" xfId="32273" xr:uid="{00000000-0005-0000-0000-00009B5B0000}"/>
    <cellStyle name="MLHeaderSection 3 2 6 5" xfId="25254" xr:uid="{00000000-0005-0000-0000-00009C5B0000}"/>
    <cellStyle name="MLHeaderSection 3 2 6 6" xfId="32019" xr:uid="{00000000-0005-0000-0000-00009D5B0000}"/>
    <cellStyle name="MLHeaderSection 3 2 6 7" xfId="25200" xr:uid="{00000000-0005-0000-0000-00009E5B0000}"/>
    <cellStyle name="MLHeaderSection 3 2 7" xfId="18822" xr:uid="{00000000-0005-0000-0000-00009F5B0000}"/>
    <cellStyle name="MLHeaderSection 3 2 7 2" xfId="20334" xr:uid="{00000000-0005-0000-0000-0000A05B0000}"/>
    <cellStyle name="MLHeaderSection 3 2 7 2 2" xfId="30376" xr:uid="{00000000-0005-0000-0000-0000A15B0000}"/>
    <cellStyle name="MLHeaderSection 3 2 7 2 3" xfId="32711" xr:uid="{00000000-0005-0000-0000-0000A25B0000}"/>
    <cellStyle name="MLHeaderSection 3 2 7 2 4" xfId="25448" xr:uid="{00000000-0005-0000-0000-0000A35B0000}"/>
    <cellStyle name="MLHeaderSection 3 2 7 2 5" xfId="24655" xr:uid="{00000000-0005-0000-0000-0000A45B0000}"/>
    <cellStyle name="MLHeaderSection 3 2 7 2 6" xfId="24606" xr:uid="{00000000-0005-0000-0000-0000A55B0000}"/>
    <cellStyle name="MLHeaderSection 3 2 7 3" xfId="28889" xr:uid="{00000000-0005-0000-0000-0000A65B0000}"/>
    <cellStyle name="MLHeaderSection 3 2 7 4" xfId="32275" xr:uid="{00000000-0005-0000-0000-0000A75B0000}"/>
    <cellStyle name="MLHeaderSection 3 2 7 5" xfId="31870" xr:uid="{00000000-0005-0000-0000-0000A85B0000}"/>
    <cellStyle name="MLHeaderSection 3 2 7 6" xfId="32159" xr:uid="{00000000-0005-0000-0000-0000A95B0000}"/>
    <cellStyle name="MLHeaderSection 3 2 7 7" xfId="32960" xr:uid="{00000000-0005-0000-0000-0000AA5B0000}"/>
    <cellStyle name="MLHeaderSection 3 2 8" xfId="18799" xr:uid="{00000000-0005-0000-0000-0000AB5B0000}"/>
    <cellStyle name="MLHeaderSection 3 2 8 2" xfId="20311" xr:uid="{00000000-0005-0000-0000-0000AC5B0000}"/>
    <cellStyle name="MLHeaderSection 3 2 8 2 2" xfId="30353" xr:uid="{00000000-0005-0000-0000-0000AD5B0000}"/>
    <cellStyle name="MLHeaderSection 3 2 8 2 3" xfId="32703" xr:uid="{00000000-0005-0000-0000-0000AE5B0000}"/>
    <cellStyle name="MLHeaderSection 3 2 8 2 4" xfId="31680" xr:uid="{00000000-0005-0000-0000-0000AF5B0000}"/>
    <cellStyle name="MLHeaderSection 3 2 8 2 5" xfId="32102" xr:uid="{00000000-0005-0000-0000-0000B05B0000}"/>
    <cellStyle name="MLHeaderSection 3 2 8 2 6" xfId="31392" xr:uid="{00000000-0005-0000-0000-0000B15B0000}"/>
    <cellStyle name="MLHeaderSection 3 2 8 3" xfId="28866" xr:uid="{00000000-0005-0000-0000-0000B25B0000}"/>
    <cellStyle name="MLHeaderSection 3 2 8 4" xfId="32267" xr:uid="{00000000-0005-0000-0000-0000B35B0000}"/>
    <cellStyle name="MLHeaderSection 3 2 8 5" xfId="25251" xr:uid="{00000000-0005-0000-0000-0000B45B0000}"/>
    <cellStyle name="MLHeaderSection 3 2 8 6" xfId="31480" xr:uid="{00000000-0005-0000-0000-0000B55B0000}"/>
    <cellStyle name="MLHeaderSection 3 2 8 7" xfId="24519" xr:uid="{00000000-0005-0000-0000-0000B65B0000}"/>
    <cellStyle name="MLHeaderSection 3 2 9" xfId="18680" xr:uid="{00000000-0005-0000-0000-0000B75B0000}"/>
    <cellStyle name="MLHeaderSection 3 2 9 2" xfId="20193" xr:uid="{00000000-0005-0000-0000-0000B85B0000}"/>
    <cellStyle name="MLHeaderSection 3 2 9 2 2" xfId="30235" xr:uid="{00000000-0005-0000-0000-0000B95B0000}"/>
    <cellStyle name="MLHeaderSection 3 2 9 2 3" xfId="32658" xr:uid="{00000000-0005-0000-0000-0000BA5B0000}"/>
    <cellStyle name="MLHeaderSection 3 2 9 2 4" xfId="25424" xr:uid="{00000000-0005-0000-0000-0000BB5B0000}"/>
    <cellStyle name="MLHeaderSection 3 2 9 2 5" xfId="32092" xr:uid="{00000000-0005-0000-0000-0000BC5B0000}"/>
    <cellStyle name="MLHeaderSection 3 2 9 2 6" xfId="33014" xr:uid="{00000000-0005-0000-0000-0000BD5B0000}"/>
    <cellStyle name="MLHeaderSection 3 2 9 3" xfId="28747" xr:uid="{00000000-0005-0000-0000-0000BE5B0000}"/>
    <cellStyle name="MLHeaderSection 3 2 9 4" xfId="32222" xr:uid="{00000000-0005-0000-0000-0000BF5B0000}"/>
    <cellStyle name="MLHeaderSection 3 2 9 5" xfId="31893" xr:uid="{00000000-0005-0000-0000-0000C05B0000}"/>
    <cellStyle name="MLHeaderSection 3 2 9 6" xfId="31461" xr:uid="{00000000-0005-0000-0000-0000C15B0000}"/>
    <cellStyle name="MLHeaderSection 3 2 9 7" xfId="24496" xr:uid="{00000000-0005-0000-0000-0000C25B0000}"/>
    <cellStyle name="MLHeaderSection 4" xfId="11271" xr:uid="{00000000-0005-0000-0000-0000C35B0000}"/>
    <cellStyle name="MLHeaderSection 4 2" xfId="18096" xr:uid="{00000000-0005-0000-0000-0000C45B0000}"/>
    <cellStyle name="MLHeaderSection 4 2 10" xfId="18690" xr:uid="{00000000-0005-0000-0000-0000C55B0000}"/>
    <cellStyle name="MLHeaderSection 4 2 10 2" xfId="20203" xr:uid="{00000000-0005-0000-0000-0000C65B0000}"/>
    <cellStyle name="MLHeaderSection 4 2 10 2 2" xfId="30245" xr:uid="{00000000-0005-0000-0000-0000C75B0000}"/>
    <cellStyle name="MLHeaderSection 4 2 10 2 3" xfId="32659" xr:uid="{00000000-0005-0000-0000-0000C85B0000}"/>
    <cellStyle name="MLHeaderSection 4 2 10 2 4" xfId="25425" xr:uid="{00000000-0005-0000-0000-0000C95B0000}"/>
    <cellStyle name="MLHeaderSection 4 2 10 2 5" xfId="32597" xr:uid="{00000000-0005-0000-0000-0000CA5B0000}"/>
    <cellStyle name="MLHeaderSection 4 2 10 2 6" xfId="25373" xr:uid="{00000000-0005-0000-0000-0000CB5B0000}"/>
    <cellStyle name="MLHeaderSection 4 2 10 3" xfId="28757" xr:uid="{00000000-0005-0000-0000-0000CC5B0000}"/>
    <cellStyle name="MLHeaderSection 4 2 10 4" xfId="32223" xr:uid="{00000000-0005-0000-0000-0000CD5B0000}"/>
    <cellStyle name="MLHeaderSection 4 2 10 5" xfId="31891" xr:uid="{00000000-0005-0000-0000-0000CE5B0000}"/>
    <cellStyle name="MLHeaderSection 4 2 10 6" xfId="24751" xr:uid="{00000000-0005-0000-0000-0000CF5B0000}"/>
    <cellStyle name="MLHeaderSection 4 2 10 7" xfId="24497" xr:uid="{00000000-0005-0000-0000-0000D05B0000}"/>
    <cellStyle name="MLHeaderSection 4 2 11" xfId="18729" xr:uid="{00000000-0005-0000-0000-0000D15B0000}"/>
    <cellStyle name="MLHeaderSection 4 2 11 2" xfId="20242" xr:uid="{00000000-0005-0000-0000-0000D25B0000}"/>
    <cellStyle name="MLHeaderSection 4 2 11 2 2" xfId="30284" xr:uid="{00000000-0005-0000-0000-0000D35B0000}"/>
    <cellStyle name="MLHeaderSection 4 2 11 2 3" xfId="32677" xr:uid="{00000000-0005-0000-0000-0000D45B0000}"/>
    <cellStyle name="MLHeaderSection 4 2 11 2 4" xfId="25435" xr:uid="{00000000-0005-0000-0000-0000D55B0000}"/>
    <cellStyle name="MLHeaderSection 4 2 11 2 5" xfId="32545" xr:uid="{00000000-0005-0000-0000-0000D65B0000}"/>
    <cellStyle name="MLHeaderSection 4 2 11 2 6" xfId="25376" xr:uid="{00000000-0005-0000-0000-0000D75B0000}"/>
    <cellStyle name="MLHeaderSection 4 2 11 3" xfId="28796" xr:uid="{00000000-0005-0000-0000-0000D85B0000}"/>
    <cellStyle name="MLHeaderSection 4 2 11 4" xfId="32241" xr:uid="{00000000-0005-0000-0000-0000D95B0000}"/>
    <cellStyle name="MLHeaderSection 4 2 11 5" xfId="31886" xr:uid="{00000000-0005-0000-0000-0000DA5B0000}"/>
    <cellStyle name="MLHeaderSection 4 2 11 6" xfId="31468" xr:uid="{00000000-0005-0000-0000-0000DB5B0000}"/>
    <cellStyle name="MLHeaderSection 4 2 11 7" xfId="24506" xr:uid="{00000000-0005-0000-0000-0000DC5B0000}"/>
    <cellStyle name="MLHeaderSection 4 2 12" xfId="18724" xr:uid="{00000000-0005-0000-0000-0000DD5B0000}"/>
    <cellStyle name="MLHeaderSection 4 2 12 2" xfId="20237" xr:uid="{00000000-0005-0000-0000-0000DE5B0000}"/>
    <cellStyle name="MLHeaderSection 4 2 12 2 2" xfId="30279" xr:uid="{00000000-0005-0000-0000-0000DF5B0000}"/>
    <cellStyle name="MLHeaderSection 4 2 12 2 3" xfId="32673" xr:uid="{00000000-0005-0000-0000-0000E05B0000}"/>
    <cellStyle name="MLHeaderSection 4 2 12 2 4" xfId="31696" xr:uid="{00000000-0005-0000-0000-0000E15B0000}"/>
    <cellStyle name="MLHeaderSection 4 2 12 2 5" xfId="32485" xr:uid="{00000000-0005-0000-0000-0000E25B0000}"/>
    <cellStyle name="MLHeaderSection 4 2 12 2 6" xfId="25356" xr:uid="{00000000-0005-0000-0000-0000E35B0000}"/>
    <cellStyle name="MLHeaderSection 4 2 12 3" xfId="28791" xr:uid="{00000000-0005-0000-0000-0000E45B0000}"/>
    <cellStyle name="MLHeaderSection 4 2 12 4" xfId="32237" xr:uid="{00000000-0005-0000-0000-0000E55B0000}"/>
    <cellStyle name="MLHeaderSection 4 2 12 5" xfId="25235" xr:uid="{00000000-0005-0000-0000-0000E65B0000}"/>
    <cellStyle name="MLHeaderSection 4 2 12 6" xfId="32008" xr:uid="{00000000-0005-0000-0000-0000E75B0000}"/>
    <cellStyle name="MLHeaderSection 4 2 12 7" xfId="31985" xr:uid="{00000000-0005-0000-0000-0000E85B0000}"/>
    <cellStyle name="MLHeaderSection 4 2 13" xfId="18633" xr:uid="{00000000-0005-0000-0000-0000E95B0000}"/>
    <cellStyle name="MLHeaderSection 4 2 13 2" xfId="20146" xr:uid="{00000000-0005-0000-0000-0000EA5B0000}"/>
    <cellStyle name="MLHeaderSection 4 2 13 2 2" xfId="30188" xr:uid="{00000000-0005-0000-0000-0000EB5B0000}"/>
    <cellStyle name="MLHeaderSection 4 2 13 2 3" xfId="32641" xr:uid="{00000000-0005-0000-0000-0000EC5B0000}"/>
    <cellStyle name="MLHeaderSection 4 2 13 2 4" xfId="31712" xr:uid="{00000000-0005-0000-0000-0000ED5B0000}"/>
    <cellStyle name="MLHeaderSection 4 2 13 2 5" xfId="24673" xr:uid="{00000000-0005-0000-0000-0000EE5B0000}"/>
    <cellStyle name="MLHeaderSection 4 2 13 2 6" xfId="25374" xr:uid="{00000000-0005-0000-0000-0000EF5B0000}"/>
    <cellStyle name="MLHeaderSection 4 2 13 3" xfId="28700" xr:uid="{00000000-0005-0000-0000-0000F05B0000}"/>
    <cellStyle name="MLHeaderSection 4 2 13 4" xfId="32206" xr:uid="{00000000-0005-0000-0000-0000F15B0000}"/>
    <cellStyle name="MLHeaderSection 4 2 13 5" xfId="31903" xr:uid="{00000000-0005-0000-0000-0000F25B0000}"/>
    <cellStyle name="MLHeaderSection 4 2 13 6" xfId="31452" xr:uid="{00000000-0005-0000-0000-0000F35B0000}"/>
    <cellStyle name="MLHeaderSection 4 2 13 7" xfId="32589" xr:uid="{00000000-0005-0000-0000-0000F45B0000}"/>
    <cellStyle name="MLHeaderSection 4 2 14" xfId="18711" xr:uid="{00000000-0005-0000-0000-0000F55B0000}"/>
    <cellStyle name="MLHeaderSection 4 2 14 2" xfId="20224" xr:uid="{00000000-0005-0000-0000-0000F65B0000}"/>
    <cellStyle name="MLHeaderSection 4 2 14 2 2" xfId="30266" xr:uid="{00000000-0005-0000-0000-0000F75B0000}"/>
    <cellStyle name="MLHeaderSection 4 2 14 2 3" xfId="32667" xr:uid="{00000000-0005-0000-0000-0000F85B0000}"/>
    <cellStyle name="MLHeaderSection 4 2 14 2 4" xfId="31700" xr:uid="{00000000-0005-0000-0000-0000F95B0000}"/>
    <cellStyle name="MLHeaderSection 4 2 14 2 5" xfId="24667" xr:uid="{00000000-0005-0000-0000-0000FA5B0000}"/>
    <cellStyle name="MLHeaderSection 4 2 14 2 6" xfId="31732" xr:uid="{00000000-0005-0000-0000-0000FB5B0000}"/>
    <cellStyle name="MLHeaderSection 4 2 14 3" xfId="28778" xr:uid="{00000000-0005-0000-0000-0000FC5B0000}"/>
    <cellStyle name="MLHeaderSection 4 2 14 4" xfId="32231" xr:uid="{00000000-0005-0000-0000-0000FD5B0000}"/>
    <cellStyle name="MLHeaderSection 4 2 14 5" xfId="25230" xr:uid="{00000000-0005-0000-0000-0000FE5B0000}"/>
    <cellStyle name="MLHeaderSection 4 2 14 6" xfId="24749" xr:uid="{00000000-0005-0000-0000-0000FF5B0000}"/>
    <cellStyle name="MLHeaderSection 4 2 14 7" xfId="32967" xr:uid="{00000000-0005-0000-0000-0000005C0000}"/>
    <cellStyle name="MLHeaderSection 4 2 15" xfId="19495" xr:uid="{00000000-0005-0000-0000-0000015C0000}"/>
    <cellStyle name="MLHeaderSection 4 2 15 2" xfId="21006" xr:uid="{00000000-0005-0000-0000-0000025C0000}"/>
    <cellStyle name="MLHeaderSection 4 2 15 2 2" xfId="31048" xr:uid="{00000000-0005-0000-0000-0000035C0000}"/>
    <cellStyle name="MLHeaderSection 4 2 15 2 3" xfId="32935" xr:uid="{00000000-0005-0000-0000-0000045C0000}"/>
    <cellStyle name="MLHeaderSection 4 2 15 2 4" xfId="33097" xr:uid="{00000000-0005-0000-0000-0000055C0000}"/>
    <cellStyle name="MLHeaderSection 4 2 15 2 5" xfId="33220" xr:uid="{00000000-0005-0000-0000-0000065C0000}"/>
    <cellStyle name="MLHeaderSection 4 2 15 2 6" xfId="33334" xr:uid="{00000000-0005-0000-0000-0000075C0000}"/>
    <cellStyle name="MLHeaderSection 4 2 15 3" xfId="29562" xr:uid="{00000000-0005-0000-0000-0000085C0000}"/>
    <cellStyle name="MLHeaderSection 4 2 15 4" xfId="32498" xr:uid="{00000000-0005-0000-0000-0000095C0000}"/>
    <cellStyle name="MLHeaderSection 4 2 15 5" xfId="25362" xr:uid="{00000000-0005-0000-0000-00000A5C0000}"/>
    <cellStyle name="MLHeaderSection 4 2 15 6" xfId="32593" xr:uid="{00000000-0005-0000-0000-00000B5C0000}"/>
    <cellStyle name="MLHeaderSection 4 2 15 7" xfId="31735" xr:uid="{00000000-0005-0000-0000-00000C5C0000}"/>
    <cellStyle name="MLHeaderSection 4 2 16" xfId="19741" xr:uid="{00000000-0005-0000-0000-00000D5C0000}"/>
    <cellStyle name="MLHeaderSection 4 2 16 2" xfId="21252" xr:uid="{00000000-0005-0000-0000-00000E5C0000}"/>
    <cellStyle name="MLHeaderSection 4 2 16 2 2" xfId="31294" xr:uid="{00000000-0005-0000-0000-00000F5C0000}"/>
    <cellStyle name="MLHeaderSection 4 2 16 2 3" xfId="32990" xr:uid="{00000000-0005-0000-0000-0000105C0000}"/>
    <cellStyle name="MLHeaderSection 4 2 16 2 4" xfId="33137" xr:uid="{00000000-0005-0000-0000-0000115C0000}"/>
    <cellStyle name="MLHeaderSection 4 2 16 2 5" xfId="33244" xr:uid="{00000000-0005-0000-0000-0000125C0000}"/>
    <cellStyle name="MLHeaderSection 4 2 16 2 6" xfId="33358" xr:uid="{00000000-0005-0000-0000-0000135C0000}"/>
    <cellStyle name="MLHeaderSection 4 2 16 3" xfId="29808" xr:uid="{00000000-0005-0000-0000-0000145C0000}"/>
    <cellStyle name="MLHeaderSection 4 2 16 4" xfId="32555" xr:uid="{00000000-0005-0000-0000-0000155C0000}"/>
    <cellStyle name="MLHeaderSection 4 2 16 5" xfId="31746" xr:uid="{00000000-0005-0000-0000-0000165C0000}"/>
    <cellStyle name="MLHeaderSection 4 2 16 6" xfId="32595" xr:uid="{00000000-0005-0000-0000-0000175C0000}"/>
    <cellStyle name="MLHeaderSection 4 2 16 7" xfId="33120" xr:uid="{00000000-0005-0000-0000-0000185C0000}"/>
    <cellStyle name="MLHeaderSection 4 2 17" xfId="20082" xr:uid="{00000000-0005-0000-0000-0000195C0000}"/>
    <cellStyle name="MLHeaderSection 4 2 17 2" xfId="30124" xr:uid="{00000000-0005-0000-0000-00001A5C0000}"/>
    <cellStyle name="MLHeaderSection 4 2 17 3" xfId="32615" xr:uid="{00000000-0005-0000-0000-00001B5C0000}"/>
    <cellStyle name="MLHeaderSection 4 2 17 4" xfId="29885" xr:uid="{00000000-0005-0000-0000-00001C5C0000}"/>
    <cellStyle name="MLHeaderSection 4 2 17 5" xfId="24680" xr:uid="{00000000-0005-0000-0000-00001D5C0000}"/>
    <cellStyle name="MLHeaderSection 4 2 17 6" xfId="31947" xr:uid="{00000000-0005-0000-0000-00001E5C0000}"/>
    <cellStyle name="MLHeaderSection 4 2 18" xfId="28416" xr:uid="{00000000-0005-0000-0000-00001F5C0000}"/>
    <cellStyle name="MLHeaderSection 4 2 19" xfId="31434" xr:uid="{00000000-0005-0000-0000-0000205C0000}"/>
    <cellStyle name="MLHeaderSection 4 2 2" xfId="18583" xr:uid="{00000000-0005-0000-0000-0000215C0000}"/>
    <cellStyle name="MLHeaderSection 4 2 2 10" xfId="19191" xr:uid="{00000000-0005-0000-0000-0000225C0000}"/>
    <cellStyle name="MLHeaderSection 4 2 2 10 2" xfId="20702" xr:uid="{00000000-0005-0000-0000-0000235C0000}"/>
    <cellStyle name="MLHeaderSection 4 2 2 10 2 2" xfId="30744" xr:uid="{00000000-0005-0000-0000-0000245C0000}"/>
    <cellStyle name="MLHeaderSection 4 2 2 10 2 3" xfId="32856" xr:uid="{00000000-0005-0000-0000-0000255C0000}"/>
    <cellStyle name="MLHeaderSection 4 2 2 10 2 4" xfId="33030" xr:uid="{00000000-0005-0000-0000-0000265C0000}"/>
    <cellStyle name="MLHeaderSection 4 2 2 10 2 5" xfId="33172" xr:uid="{00000000-0005-0000-0000-0000275C0000}"/>
    <cellStyle name="MLHeaderSection 4 2 2 10 2 6" xfId="33286" xr:uid="{00000000-0005-0000-0000-0000285C0000}"/>
    <cellStyle name="MLHeaderSection 4 2 2 10 3" xfId="29258" xr:uid="{00000000-0005-0000-0000-0000295C0000}"/>
    <cellStyle name="MLHeaderSection 4 2 2 10 4" xfId="32421" xr:uid="{00000000-0005-0000-0000-00002A5C0000}"/>
    <cellStyle name="MLHeaderSection 4 2 2 10 5" xfId="31799" xr:uid="{00000000-0005-0000-0000-00002B5C0000}"/>
    <cellStyle name="MLHeaderSection 4 2 2 10 6" xfId="32059" xr:uid="{00000000-0005-0000-0000-00002C5C0000}"/>
    <cellStyle name="MLHeaderSection 4 2 2 10 7" xfId="24571" xr:uid="{00000000-0005-0000-0000-00002D5C0000}"/>
    <cellStyle name="MLHeaderSection 4 2 2 11" xfId="19231" xr:uid="{00000000-0005-0000-0000-00002E5C0000}"/>
    <cellStyle name="MLHeaderSection 4 2 2 11 2" xfId="20742" xr:uid="{00000000-0005-0000-0000-00002F5C0000}"/>
    <cellStyle name="MLHeaderSection 4 2 2 11 2 2" xfId="30784" xr:uid="{00000000-0005-0000-0000-0000305C0000}"/>
    <cellStyle name="MLHeaderSection 4 2 2 11 2 3" xfId="32872" xr:uid="{00000000-0005-0000-0000-0000315C0000}"/>
    <cellStyle name="MLHeaderSection 4 2 2 11 2 4" xfId="33046" xr:uid="{00000000-0005-0000-0000-0000325C0000}"/>
    <cellStyle name="MLHeaderSection 4 2 2 11 2 5" xfId="33188" xr:uid="{00000000-0005-0000-0000-0000335C0000}"/>
    <cellStyle name="MLHeaderSection 4 2 2 11 2 6" xfId="33302" xr:uid="{00000000-0005-0000-0000-0000345C0000}"/>
    <cellStyle name="MLHeaderSection 4 2 2 11 3" xfId="29298" xr:uid="{00000000-0005-0000-0000-0000355C0000}"/>
    <cellStyle name="MLHeaderSection 4 2 2 11 4" xfId="32437" xr:uid="{00000000-0005-0000-0000-0000365C0000}"/>
    <cellStyle name="MLHeaderSection 4 2 2 11 5" xfId="25335" xr:uid="{00000000-0005-0000-0000-0000375C0000}"/>
    <cellStyle name="MLHeaderSection 4 2 2 11 6" xfId="24704" xr:uid="{00000000-0005-0000-0000-0000385C0000}"/>
    <cellStyle name="MLHeaderSection 4 2 2 11 7" xfId="24806" xr:uid="{00000000-0005-0000-0000-0000395C0000}"/>
    <cellStyle name="MLHeaderSection 4 2 2 12" xfId="19271" xr:uid="{00000000-0005-0000-0000-00003A5C0000}"/>
    <cellStyle name="MLHeaderSection 4 2 2 12 2" xfId="20782" xr:uid="{00000000-0005-0000-0000-00003B5C0000}"/>
    <cellStyle name="MLHeaderSection 4 2 2 12 2 2" xfId="30824" xr:uid="{00000000-0005-0000-0000-00003C5C0000}"/>
    <cellStyle name="MLHeaderSection 4 2 2 12 2 3" xfId="32888" xr:uid="{00000000-0005-0000-0000-00003D5C0000}"/>
    <cellStyle name="MLHeaderSection 4 2 2 12 2 4" xfId="33062" xr:uid="{00000000-0005-0000-0000-00003E5C0000}"/>
    <cellStyle name="MLHeaderSection 4 2 2 12 2 5" xfId="33204" xr:uid="{00000000-0005-0000-0000-00003F5C0000}"/>
    <cellStyle name="MLHeaderSection 4 2 2 12 2 6" xfId="33318" xr:uid="{00000000-0005-0000-0000-0000405C0000}"/>
    <cellStyle name="MLHeaderSection 4 2 2 12 3" xfId="29338" xr:uid="{00000000-0005-0000-0000-0000415C0000}"/>
    <cellStyle name="MLHeaderSection 4 2 2 12 4" xfId="32453" xr:uid="{00000000-0005-0000-0000-0000425C0000}"/>
    <cellStyle name="MLHeaderSection 4 2 2 12 5" xfId="31781" xr:uid="{00000000-0005-0000-0000-0000435C0000}"/>
    <cellStyle name="MLHeaderSection 4 2 2 12 6" xfId="31545" xr:uid="{00000000-0005-0000-0000-0000445C0000}"/>
    <cellStyle name="MLHeaderSection 4 2 2 12 7" xfId="24584" xr:uid="{00000000-0005-0000-0000-0000455C0000}"/>
    <cellStyle name="MLHeaderSection 4 2 2 13" xfId="19515" xr:uid="{00000000-0005-0000-0000-0000465C0000}"/>
    <cellStyle name="MLHeaderSection 4 2 2 13 2" xfId="21026" xr:uid="{00000000-0005-0000-0000-0000475C0000}"/>
    <cellStyle name="MLHeaderSection 4 2 2 13 2 2" xfId="31068" xr:uid="{00000000-0005-0000-0000-0000485C0000}"/>
    <cellStyle name="MLHeaderSection 4 2 2 13 2 3" xfId="32943" xr:uid="{00000000-0005-0000-0000-0000495C0000}"/>
    <cellStyle name="MLHeaderSection 4 2 2 13 2 4" xfId="33105" xr:uid="{00000000-0005-0000-0000-00004A5C0000}"/>
    <cellStyle name="MLHeaderSection 4 2 2 13 2 5" xfId="33228" xr:uid="{00000000-0005-0000-0000-00004B5C0000}"/>
    <cellStyle name="MLHeaderSection 4 2 2 13 2 6" xfId="33342" xr:uid="{00000000-0005-0000-0000-00004C5C0000}"/>
    <cellStyle name="MLHeaderSection 4 2 2 13 3" xfId="29582" xr:uid="{00000000-0005-0000-0000-00004D5C0000}"/>
    <cellStyle name="MLHeaderSection 4 2 2 13 4" xfId="32506" xr:uid="{00000000-0005-0000-0000-00004E5C0000}"/>
    <cellStyle name="MLHeaderSection 4 2 2 13 5" xfId="31764" xr:uid="{00000000-0005-0000-0000-00004F5C0000}"/>
    <cellStyle name="MLHeaderSection 4 2 2 13 6" xfId="32592" xr:uid="{00000000-0005-0000-0000-0000505C0000}"/>
    <cellStyle name="MLHeaderSection 4 2 2 13 7" xfId="24592" xr:uid="{00000000-0005-0000-0000-0000515C0000}"/>
    <cellStyle name="MLHeaderSection 4 2 2 14" xfId="19761" xr:uid="{00000000-0005-0000-0000-0000525C0000}"/>
    <cellStyle name="MLHeaderSection 4 2 2 14 2" xfId="21272" xr:uid="{00000000-0005-0000-0000-0000535C0000}"/>
    <cellStyle name="MLHeaderSection 4 2 2 14 2 2" xfId="31314" xr:uid="{00000000-0005-0000-0000-0000545C0000}"/>
    <cellStyle name="MLHeaderSection 4 2 2 14 2 3" xfId="32998" xr:uid="{00000000-0005-0000-0000-0000555C0000}"/>
    <cellStyle name="MLHeaderSection 4 2 2 14 2 4" xfId="33145" xr:uid="{00000000-0005-0000-0000-0000565C0000}"/>
    <cellStyle name="MLHeaderSection 4 2 2 14 2 5" xfId="33252" xr:uid="{00000000-0005-0000-0000-0000575C0000}"/>
    <cellStyle name="MLHeaderSection 4 2 2 14 2 6" xfId="33366" xr:uid="{00000000-0005-0000-0000-0000585C0000}"/>
    <cellStyle name="MLHeaderSection 4 2 2 14 3" xfId="29828" xr:uid="{00000000-0005-0000-0000-0000595C0000}"/>
    <cellStyle name="MLHeaderSection 4 2 2 14 4" xfId="32563" xr:uid="{00000000-0005-0000-0000-00005A5C0000}"/>
    <cellStyle name="MLHeaderSection 4 2 2 14 5" xfId="25386" xr:uid="{00000000-0005-0000-0000-00005B5C0000}"/>
    <cellStyle name="MLHeaderSection 4 2 2 14 6" xfId="32975" xr:uid="{00000000-0005-0000-0000-00005C5C0000}"/>
    <cellStyle name="MLHeaderSection 4 2 2 14 7" xfId="24598" xr:uid="{00000000-0005-0000-0000-00005D5C0000}"/>
    <cellStyle name="MLHeaderSection 4 2 2 15" xfId="20102" xr:uid="{00000000-0005-0000-0000-00005E5C0000}"/>
    <cellStyle name="MLHeaderSection 4 2 2 15 2" xfId="30144" xr:uid="{00000000-0005-0000-0000-00005F5C0000}"/>
    <cellStyle name="MLHeaderSection 4 2 2 15 3" xfId="32623" xr:uid="{00000000-0005-0000-0000-0000605C0000}"/>
    <cellStyle name="MLHeaderSection 4 2 2 15 4" xfId="25408" xr:uid="{00000000-0005-0000-0000-0000615C0000}"/>
    <cellStyle name="MLHeaderSection 4 2 2 15 5" xfId="24677" xr:uid="{00000000-0005-0000-0000-0000625C0000}"/>
    <cellStyle name="MLHeaderSection 4 2 2 15 6" xfId="24817" xr:uid="{00000000-0005-0000-0000-0000635C0000}"/>
    <cellStyle name="MLHeaderSection 4 2 2 16" xfId="28650" xr:uid="{00000000-0005-0000-0000-0000645C0000}"/>
    <cellStyle name="MLHeaderSection 4 2 2 17" xfId="32187" xr:uid="{00000000-0005-0000-0000-0000655C0000}"/>
    <cellStyle name="MLHeaderSection 4 2 2 18" xfId="25208" xr:uid="{00000000-0005-0000-0000-0000665C0000}"/>
    <cellStyle name="MLHeaderSection 4 2 2 19" xfId="31442" xr:uid="{00000000-0005-0000-0000-0000675C0000}"/>
    <cellStyle name="MLHeaderSection 4 2 2 2" xfId="18871" xr:uid="{00000000-0005-0000-0000-0000685C0000}"/>
    <cellStyle name="MLHeaderSection 4 2 2 2 2" xfId="20382" xr:uid="{00000000-0005-0000-0000-0000695C0000}"/>
    <cellStyle name="MLHeaderSection 4 2 2 2 2 2" xfId="30424" xr:uid="{00000000-0005-0000-0000-00006A5C0000}"/>
    <cellStyle name="MLHeaderSection 4 2 2 2 2 3" xfId="32728" xr:uid="{00000000-0005-0000-0000-00006B5C0000}"/>
    <cellStyle name="MLHeaderSection 4 2 2 2 2 4" xfId="31668" xr:uid="{00000000-0005-0000-0000-00006C5C0000}"/>
    <cellStyle name="MLHeaderSection 4 2 2 2 2 5" xfId="32548" xr:uid="{00000000-0005-0000-0000-00006D5C0000}"/>
    <cellStyle name="MLHeaderSection 4 2 2 2 2 6" xfId="24607" xr:uid="{00000000-0005-0000-0000-00006E5C0000}"/>
    <cellStyle name="MLHeaderSection 4 2 2 2 3" xfId="28938" xr:uid="{00000000-0005-0000-0000-00006F5C0000}"/>
    <cellStyle name="MLHeaderSection 4 2 2 2 4" xfId="32293" xr:uid="{00000000-0005-0000-0000-0000705C0000}"/>
    <cellStyle name="MLHeaderSection 4 2 2 2 5" xfId="25264" xr:uid="{00000000-0005-0000-0000-0000715C0000}"/>
    <cellStyle name="MLHeaderSection 4 2 2 2 6" xfId="31491" xr:uid="{00000000-0005-0000-0000-0000725C0000}"/>
    <cellStyle name="MLHeaderSection 4 2 2 2 7" xfId="24527" xr:uid="{00000000-0005-0000-0000-0000735C0000}"/>
    <cellStyle name="MLHeaderSection 4 2 2 20" xfId="24477" xr:uid="{00000000-0005-0000-0000-0000745C0000}"/>
    <cellStyle name="MLHeaderSection 4 2 2 3" xfId="18911" xr:uid="{00000000-0005-0000-0000-0000755C0000}"/>
    <cellStyle name="MLHeaderSection 4 2 2 3 2" xfId="20422" xr:uid="{00000000-0005-0000-0000-0000765C0000}"/>
    <cellStyle name="MLHeaderSection 4 2 2 3 2 2" xfId="30464" xr:uid="{00000000-0005-0000-0000-0000775C0000}"/>
    <cellStyle name="MLHeaderSection 4 2 2 3 2 3" xfId="32744" xr:uid="{00000000-0005-0000-0000-0000785C0000}"/>
    <cellStyle name="MLHeaderSection 4 2 2 3 2 4" xfId="31660" xr:uid="{00000000-0005-0000-0000-0000795C0000}"/>
    <cellStyle name="MLHeaderSection 4 2 2 3 2 5" xfId="31576" xr:uid="{00000000-0005-0000-0000-00007A5C0000}"/>
    <cellStyle name="MLHeaderSection 4 2 2 3 2 6" xfId="32277" xr:uid="{00000000-0005-0000-0000-00007B5C0000}"/>
    <cellStyle name="MLHeaderSection 4 2 2 3 3" xfId="28978" xr:uid="{00000000-0005-0000-0000-00007C5C0000}"/>
    <cellStyle name="MLHeaderSection 4 2 2 3 4" xfId="32309" xr:uid="{00000000-0005-0000-0000-00007D5C0000}"/>
    <cellStyle name="MLHeaderSection 4 2 2 3 5" xfId="31853" xr:uid="{00000000-0005-0000-0000-00007E5C0000}"/>
    <cellStyle name="MLHeaderSection 4 2 2 3 6" xfId="32165" xr:uid="{00000000-0005-0000-0000-00007F5C0000}"/>
    <cellStyle name="MLHeaderSection 4 2 2 3 7" xfId="31917" xr:uid="{00000000-0005-0000-0000-0000805C0000}"/>
    <cellStyle name="MLHeaderSection 4 2 2 4" xfId="18951" xr:uid="{00000000-0005-0000-0000-0000815C0000}"/>
    <cellStyle name="MLHeaderSection 4 2 2 4 2" xfId="20462" xr:uid="{00000000-0005-0000-0000-0000825C0000}"/>
    <cellStyle name="MLHeaderSection 4 2 2 4 2 2" xfId="30504" xr:uid="{00000000-0005-0000-0000-0000835C0000}"/>
    <cellStyle name="MLHeaderSection 4 2 2 4 2 3" xfId="32760" xr:uid="{00000000-0005-0000-0000-0000845C0000}"/>
    <cellStyle name="MLHeaderSection 4 2 2 4 2 4" xfId="25476" xr:uid="{00000000-0005-0000-0000-0000855C0000}"/>
    <cellStyle name="MLHeaderSection 4 2 2 4 2 5" xfId="32115" xr:uid="{00000000-0005-0000-0000-0000865C0000}"/>
    <cellStyle name="MLHeaderSection 4 2 2 4 2 6" xfId="32901" xr:uid="{00000000-0005-0000-0000-0000875C0000}"/>
    <cellStyle name="MLHeaderSection 4 2 2 4 3" xfId="29018" xr:uid="{00000000-0005-0000-0000-0000885C0000}"/>
    <cellStyle name="MLHeaderSection 4 2 2 4 4" xfId="32325" xr:uid="{00000000-0005-0000-0000-0000895C0000}"/>
    <cellStyle name="MLHeaderSection 4 2 2 4 5" xfId="31845" xr:uid="{00000000-0005-0000-0000-00008A5C0000}"/>
    <cellStyle name="MLHeaderSection 4 2 2 4 6" xfId="24724" xr:uid="{00000000-0005-0000-0000-00008B5C0000}"/>
    <cellStyle name="MLHeaderSection 4 2 2 4 7" xfId="31970" xr:uid="{00000000-0005-0000-0000-00008C5C0000}"/>
    <cellStyle name="MLHeaderSection 4 2 2 5" xfId="18991" xr:uid="{00000000-0005-0000-0000-00008D5C0000}"/>
    <cellStyle name="MLHeaderSection 4 2 2 5 2" xfId="20502" xr:uid="{00000000-0005-0000-0000-00008E5C0000}"/>
    <cellStyle name="MLHeaderSection 4 2 2 5 2 2" xfId="30544" xr:uid="{00000000-0005-0000-0000-00008F5C0000}"/>
    <cellStyle name="MLHeaderSection 4 2 2 5 2 3" xfId="32776" xr:uid="{00000000-0005-0000-0000-0000905C0000}"/>
    <cellStyle name="MLHeaderSection 4 2 2 5 2 4" xfId="31644" xr:uid="{00000000-0005-0000-0000-0000915C0000}"/>
    <cellStyle name="MLHeaderSection 4 2 2 5 2 5" xfId="31591" xr:uid="{00000000-0005-0000-0000-0000925C0000}"/>
    <cellStyle name="MLHeaderSection 4 2 2 5 2 6" xfId="24616" xr:uid="{00000000-0005-0000-0000-0000935C0000}"/>
    <cellStyle name="MLHeaderSection 4 2 2 5 3" xfId="29058" xr:uid="{00000000-0005-0000-0000-0000945C0000}"/>
    <cellStyle name="MLHeaderSection 4 2 2 5 4" xfId="32341" xr:uid="{00000000-0005-0000-0000-0000955C0000}"/>
    <cellStyle name="MLHeaderSection 4 2 2 5 5" xfId="31837" xr:uid="{00000000-0005-0000-0000-0000965C0000}"/>
    <cellStyle name="MLHeaderSection 4 2 2 5 6" xfId="31504" xr:uid="{00000000-0005-0000-0000-0000975C0000}"/>
    <cellStyle name="MLHeaderSection 4 2 2 5 7" xfId="31967" xr:uid="{00000000-0005-0000-0000-0000985C0000}"/>
    <cellStyle name="MLHeaderSection 4 2 2 6" xfId="19031" xr:uid="{00000000-0005-0000-0000-0000995C0000}"/>
    <cellStyle name="MLHeaderSection 4 2 2 6 2" xfId="20542" xr:uid="{00000000-0005-0000-0000-00009A5C0000}"/>
    <cellStyle name="MLHeaderSection 4 2 2 6 2 2" xfId="30584" xr:uid="{00000000-0005-0000-0000-00009B5C0000}"/>
    <cellStyle name="MLHeaderSection 4 2 2 6 2 3" xfId="32792" xr:uid="{00000000-0005-0000-0000-00009C5C0000}"/>
    <cellStyle name="MLHeaderSection 4 2 2 6 2 4" xfId="25504" xr:uid="{00000000-0005-0000-0000-00009D5C0000}"/>
    <cellStyle name="MLHeaderSection 4 2 2 6 2 5" xfId="31600" xr:uid="{00000000-0005-0000-0000-00009E5C0000}"/>
    <cellStyle name="MLHeaderSection 4 2 2 6 2 6" xfId="33089" xr:uid="{00000000-0005-0000-0000-00009F5C0000}"/>
    <cellStyle name="MLHeaderSection 4 2 2 6 3" xfId="29098" xr:uid="{00000000-0005-0000-0000-0000A05C0000}"/>
    <cellStyle name="MLHeaderSection 4 2 2 6 4" xfId="32357" xr:uid="{00000000-0005-0000-0000-0000A15C0000}"/>
    <cellStyle name="MLHeaderSection 4 2 2 6 5" xfId="25294" xr:uid="{00000000-0005-0000-0000-0000A25C0000}"/>
    <cellStyle name="MLHeaderSection 4 2 2 6 6" xfId="32039" xr:uid="{00000000-0005-0000-0000-0000A35C0000}"/>
    <cellStyle name="MLHeaderSection 4 2 2 6 7" xfId="32533" xr:uid="{00000000-0005-0000-0000-0000A45C0000}"/>
    <cellStyle name="MLHeaderSection 4 2 2 7" xfId="19071" xr:uid="{00000000-0005-0000-0000-0000A55C0000}"/>
    <cellStyle name="MLHeaderSection 4 2 2 7 2" xfId="20582" xr:uid="{00000000-0005-0000-0000-0000A65C0000}"/>
    <cellStyle name="MLHeaderSection 4 2 2 7 2 2" xfId="30624" xr:uid="{00000000-0005-0000-0000-0000A75C0000}"/>
    <cellStyle name="MLHeaderSection 4 2 2 7 2 3" xfId="32808" xr:uid="{00000000-0005-0000-0000-0000A85C0000}"/>
    <cellStyle name="MLHeaderSection 4 2 2 7 2 4" xfId="25561" xr:uid="{00000000-0005-0000-0000-0000A95C0000}"/>
    <cellStyle name="MLHeaderSection 4 2 2 7 2 5" xfId="31609" xr:uid="{00000000-0005-0000-0000-0000AA5C0000}"/>
    <cellStyle name="MLHeaderSection 4 2 2 7 2 6" xfId="25359" xr:uid="{00000000-0005-0000-0000-0000AB5C0000}"/>
    <cellStyle name="MLHeaderSection 4 2 2 7 3" xfId="29138" xr:uid="{00000000-0005-0000-0000-0000AC5C0000}"/>
    <cellStyle name="MLHeaderSection 4 2 2 7 4" xfId="32373" xr:uid="{00000000-0005-0000-0000-0000AD5C0000}"/>
    <cellStyle name="MLHeaderSection 4 2 2 7 5" xfId="31822" xr:uid="{00000000-0005-0000-0000-0000AE5C0000}"/>
    <cellStyle name="MLHeaderSection 4 2 2 7 6" xfId="31517" xr:uid="{00000000-0005-0000-0000-0000AF5C0000}"/>
    <cellStyle name="MLHeaderSection 4 2 2 7 7" xfId="31909" xr:uid="{00000000-0005-0000-0000-0000B05C0000}"/>
    <cellStyle name="MLHeaderSection 4 2 2 8" xfId="19111" xr:uid="{00000000-0005-0000-0000-0000B15C0000}"/>
    <cellStyle name="MLHeaderSection 4 2 2 8 2" xfId="20622" xr:uid="{00000000-0005-0000-0000-0000B25C0000}"/>
    <cellStyle name="MLHeaderSection 4 2 2 8 2 2" xfId="30664" xr:uid="{00000000-0005-0000-0000-0000B35C0000}"/>
    <cellStyle name="MLHeaderSection 4 2 2 8 2 3" xfId="32824" xr:uid="{00000000-0005-0000-0000-0000B45C0000}"/>
    <cellStyle name="MLHeaderSection 4 2 2 8 2 4" xfId="32158" xr:uid="{00000000-0005-0000-0000-0000B55C0000}"/>
    <cellStyle name="MLHeaderSection 4 2 2 8 2 5" xfId="32121" xr:uid="{00000000-0005-0000-0000-0000B65C0000}"/>
    <cellStyle name="MLHeaderSection 4 2 2 8 2 6" xfId="31440" xr:uid="{00000000-0005-0000-0000-0000B75C0000}"/>
    <cellStyle name="MLHeaderSection 4 2 2 8 3" xfId="29178" xr:uid="{00000000-0005-0000-0000-0000B85C0000}"/>
    <cellStyle name="MLHeaderSection 4 2 2 8 4" xfId="32389" xr:uid="{00000000-0005-0000-0000-0000B95C0000}"/>
    <cellStyle name="MLHeaderSection 4 2 2 8 5" xfId="31814" xr:uid="{00000000-0005-0000-0000-0000BA5C0000}"/>
    <cellStyle name="MLHeaderSection 4 2 2 8 6" xfId="31520" xr:uid="{00000000-0005-0000-0000-0000BB5C0000}"/>
    <cellStyle name="MLHeaderSection 4 2 2 8 7" xfId="24556" xr:uid="{00000000-0005-0000-0000-0000BC5C0000}"/>
    <cellStyle name="MLHeaderSection 4 2 2 9" xfId="19151" xr:uid="{00000000-0005-0000-0000-0000BD5C0000}"/>
    <cellStyle name="MLHeaderSection 4 2 2 9 2" xfId="20662" xr:uid="{00000000-0005-0000-0000-0000BE5C0000}"/>
    <cellStyle name="MLHeaderSection 4 2 2 9 2 2" xfId="30704" xr:uid="{00000000-0005-0000-0000-0000BF5C0000}"/>
    <cellStyle name="MLHeaderSection 4 2 2 9 2 3" xfId="32840" xr:uid="{00000000-0005-0000-0000-0000C05C0000}"/>
    <cellStyle name="MLHeaderSection 4 2 2 9 2 4" xfId="25580" xr:uid="{00000000-0005-0000-0000-0000C15C0000}"/>
    <cellStyle name="MLHeaderSection 4 2 2 9 2 5" xfId="31621" xr:uid="{00000000-0005-0000-0000-0000C25C0000}"/>
    <cellStyle name="MLHeaderSection 4 2 2 9 2 6" xfId="33270" xr:uid="{00000000-0005-0000-0000-0000C35C0000}"/>
    <cellStyle name="MLHeaderSection 4 2 2 9 3" xfId="29218" xr:uid="{00000000-0005-0000-0000-0000C45C0000}"/>
    <cellStyle name="MLHeaderSection 4 2 2 9 4" xfId="32405" xr:uid="{00000000-0005-0000-0000-0000C55C0000}"/>
    <cellStyle name="MLHeaderSection 4 2 2 9 5" xfId="31808" xr:uid="{00000000-0005-0000-0000-0000C65C0000}"/>
    <cellStyle name="MLHeaderSection 4 2 2 9 6" xfId="24708" xr:uid="{00000000-0005-0000-0000-0000C75C0000}"/>
    <cellStyle name="MLHeaderSection 4 2 2 9 7" xfId="31736" xr:uid="{00000000-0005-0000-0000-0000C85C0000}"/>
    <cellStyle name="MLHeaderSection 4 2 20" xfId="24468" xr:uid="{00000000-0005-0000-0000-0000C95C0000}"/>
    <cellStyle name="MLHeaderSection 4 2 3" xfId="18609" xr:uid="{00000000-0005-0000-0000-0000CA5C0000}"/>
    <cellStyle name="MLHeaderSection 4 2 3 10" xfId="19211" xr:uid="{00000000-0005-0000-0000-0000CB5C0000}"/>
    <cellStyle name="MLHeaderSection 4 2 3 10 2" xfId="20722" xr:uid="{00000000-0005-0000-0000-0000CC5C0000}"/>
    <cellStyle name="MLHeaderSection 4 2 3 10 2 2" xfId="30764" xr:uid="{00000000-0005-0000-0000-0000CD5C0000}"/>
    <cellStyle name="MLHeaderSection 4 2 3 10 2 3" xfId="32864" xr:uid="{00000000-0005-0000-0000-0000CE5C0000}"/>
    <cellStyle name="MLHeaderSection 4 2 3 10 2 4" xfId="33038" xr:uid="{00000000-0005-0000-0000-0000CF5C0000}"/>
    <cellStyle name="MLHeaderSection 4 2 3 10 2 5" xfId="33180" xr:uid="{00000000-0005-0000-0000-0000D05C0000}"/>
    <cellStyle name="MLHeaderSection 4 2 3 10 2 6" xfId="33294" xr:uid="{00000000-0005-0000-0000-0000D15C0000}"/>
    <cellStyle name="MLHeaderSection 4 2 3 10 3" xfId="29278" xr:uid="{00000000-0005-0000-0000-0000D25C0000}"/>
    <cellStyle name="MLHeaderSection 4 2 3 10 4" xfId="32429" xr:uid="{00000000-0005-0000-0000-0000D35C0000}"/>
    <cellStyle name="MLHeaderSection 4 2 3 10 5" xfId="31794" xr:uid="{00000000-0005-0000-0000-0000D45C0000}"/>
    <cellStyle name="MLHeaderSection 4 2 3 10 6" xfId="24699" xr:uid="{00000000-0005-0000-0000-0000D55C0000}"/>
    <cellStyle name="MLHeaderSection 4 2 3 10 7" xfId="31422" xr:uid="{00000000-0005-0000-0000-0000D65C0000}"/>
    <cellStyle name="MLHeaderSection 4 2 3 11" xfId="19251" xr:uid="{00000000-0005-0000-0000-0000D75C0000}"/>
    <cellStyle name="MLHeaderSection 4 2 3 11 2" xfId="20762" xr:uid="{00000000-0005-0000-0000-0000D85C0000}"/>
    <cellStyle name="MLHeaderSection 4 2 3 11 2 2" xfId="30804" xr:uid="{00000000-0005-0000-0000-0000D95C0000}"/>
    <cellStyle name="MLHeaderSection 4 2 3 11 2 3" xfId="32880" xr:uid="{00000000-0005-0000-0000-0000DA5C0000}"/>
    <cellStyle name="MLHeaderSection 4 2 3 11 2 4" xfId="33054" xr:uid="{00000000-0005-0000-0000-0000DB5C0000}"/>
    <cellStyle name="MLHeaderSection 4 2 3 11 2 5" xfId="33196" xr:uid="{00000000-0005-0000-0000-0000DC5C0000}"/>
    <cellStyle name="MLHeaderSection 4 2 3 11 2 6" xfId="33310" xr:uid="{00000000-0005-0000-0000-0000DD5C0000}"/>
    <cellStyle name="MLHeaderSection 4 2 3 11 3" xfId="29318" xr:uid="{00000000-0005-0000-0000-0000DE5C0000}"/>
    <cellStyle name="MLHeaderSection 4 2 3 11 4" xfId="32445" xr:uid="{00000000-0005-0000-0000-0000DF5C0000}"/>
    <cellStyle name="MLHeaderSection 4 2 3 11 5" xfId="31786" xr:uid="{00000000-0005-0000-0000-0000E05C0000}"/>
    <cellStyle name="MLHeaderSection 4 2 3 11 6" xfId="31541" xr:uid="{00000000-0005-0000-0000-0000E15C0000}"/>
    <cellStyle name="MLHeaderSection 4 2 3 11 7" xfId="24808" xr:uid="{00000000-0005-0000-0000-0000E25C0000}"/>
    <cellStyle name="MLHeaderSection 4 2 3 12" xfId="19291" xr:uid="{00000000-0005-0000-0000-0000E35C0000}"/>
    <cellStyle name="MLHeaderSection 4 2 3 12 2" xfId="20802" xr:uid="{00000000-0005-0000-0000-0000E45C0000}"/>
    <cellStyle name="MLHeaderSection 4 2 3 12 2 2" xfId="30844" xr:uid="{00000000-0005-0000-0000-0000E55C0000}"/>
    <cellStyle name="MLHeaderSection 4 2 3 12 2 3" xfId="32896" xr:uid="{00000000-0005-0000-0000-0000E65C0000}"/>
    <cellStyle name="MLHeaderSection 4 2 3 12 2 4" xfId="33070" xr:uid="{00000000-0005-0000-0000-0000E75C0000}"/>
    <cellStyle name="MLHeaderSection 4 2 3 12 2 5" xfId="33212" xr:uid="{00000000-0005-0000-0000-0000E85C0000}"/>
    <cellStyle name="MLHeaderSection 4 2 3 12 2 6" xfId="33326" xr:uid="{00000000-0005-0000-0000-0000E95C0000}"/>
    <cellStyle name="MLHeaderSection 4 2 3 12 3" xfId="29358" xr:uid="{00000000-0005-0000-0000-0000EA5C0000}"/>
    <cellStyle name="MLHeaderSection 4 2 3 12 4" xfId="32461" xr:uid="{00000000-0005-0000-0000-0000EB5C0000}"/>
    <cellStyle name="MLHeaderSection 4 2 3 12 5" xfId="25346" xr:uid="{00000000-0005-0000-0000-0000EC5C0000}"/>
    <cellStyle name="MLHeaderSection 4 2 3 12 6" xfId="32067" xr:uid="{00000000-0005-0000-0000-0000ED5C0000}"/>
    <cellStyle name="MLHeaderSection 4 2 3 12 7" xfId="24587" xr:uid="{00000000-0005-0000-0000-0000EE5C0000}"/>
    <cellStyle name="MLHeaderSection 4 2 3 13" xfId="19535" xr:uid="{00000000-0005-0000-0000-0000EF5C0000}"/>
    <cellStyle name="MLHeaderSection 4 2 3 13 2" xfId="21046" xr:uid="{00000000-0005-0000-0000-0000F05C0000}"/>
    <cellStyle name="MLHeaderSection 4 2 3 13 2 2" xfId="31088" xr:uid="{00000000-0005-0000-0000-0000F15C0000}"/>
    <cellStyle name="MLHeaderSection 4 2 3 13 2 3" xfId="32951" xr:uid="{00000000-0005-0000-0000-0000F25C0000}"/>
    <cellStyle name="MLHeaderSection 4 2 3 13 2 4" xfId="33113" xr:uid="{00000000-0005-0000-0000-0000F35C0000}"/>
    <cellStyle name="MLHeaderSection 4 2 3 13 2 5" xfId="33236" xr:uid="{00000000-0005-0000-0000-0000F45C0000}"/>
    <cellStyle name="MLHeaderSection 4 2 3 13 2 6" xfId="33350" xr:uid="{00000000-0005-0000-0000-0000F55C0000}"/>
    <cellStyle name="MLHeaderSection 4 2 3 13 3" xfId="29602" xr:uid="{00000000-0005-0000-0000-0000F65C0000}"/>
    <cellStyle name="MLHeaderSection 4 2 3 13 4" xfId="32514" xr:uid="{00000000-0005-0000-0000-0000F75C0000}"/>
    <cellStyle name="MLHeaderSection 4 2 3 13 5" xfId="31760" xr:uid="{00000000-0005-0000-0000-0000F85C0000}"/>
    <cellStyle name="MLHeaderSection 4 2 3 13 6" xfId="31553" xr:uid="{00000000-0005-0000-0000-0000F95C0000}"/>
    <cellStyle name="MLHeaderSection 4 2 3 13 7" xfId="33075" xr:uid="{00000000-0005-0000-0000-0000FA5C0000}"/>
    <cellStyle name="MLHeaderSection 4 2 3 14" xfId="19781" xr:uid="{00000000-0005-0000-0000-0000FB5C0000}"/>
    <cellStyle name="MLHeaderSection 4 2 3 14 2" xfId="21292" xr:uid="{00000000-0005-0000-0000-0000FC5C0000}"/>
    <cellStyle name="MLHeaderSection 4 2 3 14 2 2" xfId="31334" xr:uid="{00000000-0005-0000-0000-0000FD5C0000}"/>
    <cellStyle name="MLHeaderSection 4 2 3 14 2 3" xfId="33006" xr:uid="{00000000-0005-0000-0000-0000FE5C0000}"/>
    <cellStyle name="MLHeaderSection 4 2 3 14 2 4" xfId="33153" xr:uid="{00000000-0005-0000-0000-0000FF5C0000}"/>
    <cellStyle name="MLHeaderSection 4 2 3 14 2 5" xfId="33260" xr:uid="{00000000-0005-0000-0000-0000005D0000}"/>
    <cellStyle name="MLHeaderSection 4 2 3 14 2 6" xfId="33374" xr:uid="{00000000-0005-0000-0000-0000015D0000}"/>
    <cellStyle name="MLHeaderSection 4 2 3 14 3" xfId="29848" xr:uid="{00000000-0005-0000-0000-0000025D0000}"/>
    <cellStyle name="MLHeaderSection 4 2 3 14 4" xfId="32571" xr:uid="{00000000-0005-0000-0000-0000035D0000}"/>
    <cellStyle name="MLHeaderSection 4 2 3 14 5" xfId="31738" xr:uid="{00000000-0005-0000-0000-0000045D0000}"/>
    <cellStyle name="MLHeaderSection 4 2 3 14 6" xfId="31559" xr:uid="{00000000-0005-0000-0000-0000055D0000}"/>
    <cellStyle name="MLHeaderSection 4 2 3 14 7" xfId="31625" xr:uid="{00000000-0005-0000-0000-0000065D0000}"/>
    <cellStyle name="MLHeaderSection 4 2 3 15" xfId="20122" xr:uid="{00000000-0005-0000-0000-0000075D0000}"/>
    <cellStyle name="MLHeaderSection 4 2 3 15 2" xfId="30164" xr:uid="{00000000-0005-0000-0000-0000085D0000}"/>
    <cellStyle name="MLHeaderSection 4 2 3 15 3" xfId="32631" xr:uid="{00000000-0005-0000-0000-0000095D0000}"/>
    <cellStyle name="MLHeaderSection 4 2 3 15 4" xfId="31718" xr:uid="{00000000-0005-0000-0000-00000A5D0000}"/>
    <cellStyle name="MLHeaderSection 4 2 3 15 5" xfId="32978" xr:uid="{00000000-0005-0000-0000-00000B5D0000}"/>
    <cellStyle name="MLHeaderSection 4 2 3 15 6" xfId="31945" xr:uid="{00000000-0005-0000-0000-00000C5D0000}"/>
    <cellStyle name="MLHeaderSection 4 2 3 16" xfId="28676" xr:uid="{00000000-0005-0000-0000-00000D5D0000}"/>
    <cellStyle name="MLHeaderSection 4 2 3 17" xfId="32196" xr:uid="{00000000-0005-0000-0000-00000E5D0000}"/>
    <cellStyle name="MLHeaderSection 4 2 3 18" xfId="25213" xr:uid="{00000000-0005-0000-0000-00000F5D0000}"/>
    <cellStyle name="MLHeaderSection 4 2 3 19" xfId="24757" xr:uid="{00000000-0005-0000-0000-0000105D0000}"/>
    <cellStyle name="MLHeaderSection 4 2 3 2" xfId="18891" xr:uid="{00000000-0005-0000-0000-0000115D0000}"/>
    <cellStyle name="MLHeaderSection 4 2 3 2 2" xfId="20402" xr:uid="{00000000-0005-0000-0000-0000125D0000}"/>
    <cellStyle name="MLHeaderSection 4 2 3 2 2 2" xfId="30444" xr:uid="{00000000-0005-0000-0000-0000135D0000}"/>
    <cellStyle name="MLHeaderSection 4 2 3 2 2 3" xfId="32736" xr:uid="{00000000-0005-0000-0000-0000145D0000}"/>
    <cellStyle name="MLHeaderSection 4 2 3 2 2 4" xfId="25463" xr:uid="{00000000-0005-0000-0000-0000155D0000}"/>
    <cellStyle name="MLHeaderSection 4 2 3 2 2 5" xfId="24646" xr:uid="{00000000-0005-0000-0000-0000165D0000}"/>
    <cellStyle name="MLHeaderSection 4 2 3 2 2 6" xfId="32957" xr:uid="{00000000-0005-0000-0000-0000175D0000}"/>
    <cellStyle name="MLHeaderSection 4 2 3 2 3" xfId="28958" xr:uid="{00000000-0005-0000-0000-0000185D0000}"/>
    <cellStyle name="MLHeaderSection 4 2 3 2 4" xfId="32301" xr:uid="{00000000-0005-0000-0000-0000195D0000}"/>
    <cellStyle name="MLHeaderSection 4 2 3 2 5" xfId="31857" xr:uid="{00000000-0005-0000-0000-00001A5D0000}"/>
    <cellStyle name="MLHeaderSection 4 2 3 2 6" xfId="31494" xr:uid="{00000000-0005-0000-0000-00001B5D0000}"/>
    <cellStyle name="MLHeaderSection 4 2 3 2 7" xfId="31920" xr:uid="{00000000-0005-0000-0000-00001C5D0000}"/>
    <cellStyle name="MLHeaderSection 4 2 3 20" xfId="24779" xr:uid="{00000000-0005-0000-0000-00001D5D0000}"/>
    <cellStyle name="MLHeaderSection 4 2 3 3" xfId="18931" xr:uid="{00000000-0005-0000-0000-00001E5D0000}"/>
    <cellStyle name="MLHeaderSection 4 2 3 3 2" xfId="20442" xr:uid="{00000000-0005-0000-0000-00001F5D0000}"/>
    <cellStyle name="MLHeaderSection 4 2 3 3 2 2" xfId="30484" xr:uid="{00000000-0005-0000-0000-0000205D0000}"/>
    <cellStyle name="MLHeaderSection 4 2 3 3 2 3" xfId="32752" xr:uid="{00000000-0005-0000-0000-0000215D0000}"/>
    <cellStyle name="MLHeaderSection 4 2 3 3 2 4" xfId="25472" xr:uid="{00000000-0005-0000-0000-0000225D0000}"/>
    <cellStyle name="MLHeaderSection 4 2 3 3 2 5" xfId="24642" xr:uid="{00000000-0005-0000-0000-0000235D0000}"/>
    <cellStyle name="MLHeaderSection 4 2 3 3 2 6" xfId="24611" xr:uid="{00000000-0005-0000-0000-0000245D0000}"/>
    <cellStyle name="MLHeaderSection 4 2 3 3 3" xfId="28998" xr:uid="{00000000-0005-0000-0000-0000255D0000}"/>
    <cellStyle name="MLHeaderSection 4 2 3 3 4" xfId="32317" xr:uid="{00000000-0005-0000-0000-0000265D0000}"/>
    <cellStyle name="MLHeaderSection 4 2 3 3 5" xfId="31850" xr:uid="{00000000-0005-0000-0000-0000275D0000}"/>
    <cellStyle name="MLHeaderSection 4 2 3 3 6" xfId="32030" xr:uid="{00000000-0005-0000-0000-0000285D0000}"/>
    <cellStyle name="MLHeaderSection 4 2 3 3 7" xfId="24535" xr:uid="{00000000-0005-0000-0000-0000295D0000}"/>
    <cellStyle name="MLHeaderSection 4 2 3 4" xfId="18971" xr:uid="{00000000-0005-0000-0000-00002A5D0000}"/>
    <cellStyle name="MLHeaderSection 4 2 3 4 2" xfId="20482" xr:uid="{00000000-0005-0000-0000-00002B5D0000}"/>
    <cellStyle name="MLHeaderSection 4 2 3 4 2 2" xfId="30524" xr:uid="{00000000-0005-0000-0000-00002C5D0000}"/>
    <cellStyle name="MLHeaderSection 4 2 3 4 2 3" xfId="32768" xr:uid="{00000000-0005-0000-0000-00002D5D0000}"/>
    <cellStyle name="MLHeaderSection 4 2 3 4 2 4" xfId="25481" xr:uid="{00000000-0005-0000-0000-00002E5D0000}"/>
    <cellStyle name="MLHeaderSection 4 2 3 4 2 5" xfId="33011" xr:uid="{00000000-0005-0000-0000-00002F5D0000}"/>
    <cellStyle name="MLHeaderSection 4 2 3 4 2 6" xfId="32142" xr:uid="{00000000-0005-0000-0000-0000305D0000}"/>
    <cellStyle name="MLHeaderSection 4 2 3 4 3" xfId="29038" xr:uid="{00000000-0005-0000-0000-0000315D0000}"/>
    <cellStyle name="MLHeaderSection 4 2 3 4 4" xfId="32333" xr:uid="{00000000-0005-0000-0000-0000325D0000}"/>
    <cellStyle name="MLHeaderSection 4 2 3 4 5" xfId="25282" xr:uid="{00000000-0005-0000-0000-0000335D0000}"/>
    <cellStyle name="MLHeaderSection 4 2 3 4 6" xfId="24728" xr:uid="{00000000-0005-0000-0000-0000345D0000}"/>
    <cellStyle name="MLHeaderSection 4 2 3 4 7" xfId="24794" xr:uid="{00000000-0005-0000-0000-0000355D0000}"/>
    <cellStyle name="MLHeaderSection 4 2 3 5" xfId="19011" xr:uid="{00000000-0005-0000-0000-0000365D0000}"/>
    <cellStyle name="MLHeaderSection 4 2 3 5 2" xfId="20522" xr:uid="{00000000-0005-0000-0000-0000375D0000}"/>
    <cellStyle name="MLHeaderSection 4 2 3 5 2 2" xfId="30564" xr:uid="{00000000-0005-0000-0000-0000385D0000}"/>
    <cellStyle name="MLHeaderSection 4 2 3 5 2 3" xfId="32784" xr:uid="{00000000-0005-0000-0000-0000395D0000}"/>
    <cellStyle name="MLHeaderSection 4 2 3 5 2 4" xfId="25496" xr:uid="{00000000-0005-0000-0000-00003A5D0000}"/>
    <cellStyle name="MLHeaderSection 4 2 3 5 2 5" xfId="31594" xr:uid="{00000000-0005-0000-0000-00003B5D0000}"/>
    <cellStyle name="MLHeaderSection 4 2 3 5 2 6" xfId="32138" xr:uid="{00000000-0005-0000-0000-00003C5D0000}"/>
    <cellStyle name="MLHeaderSection 4 2 3 5 3" xfId="29078" xr:uid="{00000000-0005-0000-0000-00003D5D0000}"/>
    <cellStyle name="MLHeaderSection 4 2 3 5 4" xfId="32349" xr:uid="{00000000-0005-0000-0000-00003E5D0000}"/>
    <cellStyle name="MLHeaderSection 4 2 3 5 5" xfId="25290" xr:uid="{00000000-0005-0000-0000-00003F5D0000}"/>
    <cellStyle name="MLHeaderSection 4 2 3 5 6" xfId="24722" xr:uid="{00000000-0005-0000-0000-0000405D0000}"/>
    <cellStyle name="MLHeaderSection 4 2 3 5 7" xfId="24547" xr:uid="{00000000-0005-0000-0000-0000415D0000}"/>
    <cellStyle name="MLHeaderSection 4 2 3 6" xfId="19051" xr:uid="{00000000-0005-0000-0000-0000425D0000}"/>
    <cellStyle name="MLHeaderSection 4 2 3 6 2" xfId="20562" xr:uid="{00000000-0005-0000-0000-0000435D0000}"/>
    <cellStyle name="MLHeaderSection 4 2 3 6 2 2" xfId="30604" xr:uid="{00000000-0005-0000-0000-0000445D0000}"/>
    <cellStyle name="MLHeaderSection 4 2 3 6 2 3" xfId="32800" xr:uid="{00000000-0005-0000-0000-0000455D0000}"/>
    <cellStyle name="MLHeaderSection 4 2 3 6 2 4" xfId="25553" xr:uid="{00000000-0005-0000-0000-0000465D0000}"/>
    <cellStyle name="MLHeaderSection 4 2 3 6 2 5" xfId="32549" xr:uid="{00000000-0005-0000-0000-0000475D0000}"/>
    <cellStyle name="MLHeaderSection 4 2 3 6 2 6" xfId="32134" xr:uid="{00000000-0005-0000-0000-0000485D0000}"/>
    <cellStyle name="MLHeaderSection 4 2 3 6 3" xfId="29118" xr:uid="{00000000-0005-0000-0000-0000495D0000}"/>
    <cellStyle name="MLHeaderSection 4 2 3 6 4" xfId="32365" xr:uid="{00000000-0005-0000-0000-00004A5D0000}"/>
    <cellStyle name="MLHeaderSection 4 2 3 6 5" xfId="25299" xr:uid="{00000000-0005-0000-0000-00004B5D0000}"/>
    <cellStyle name="MLHeaderSection 4 2 3 6 6" xfId="31513" xr:uid="{00000000-0005-0000-0000-00004C5D0000}"/>
    <cellStyle name="MLHeaderSection 4 2 3 6 7" xfId="32963" xr:uid="{00000000-0005-0000-0000-00004D5D0000}"/>
    <cellStyle name="MLHeaderSection 4 2 3 7" xfId="19091" xr:uid="{00000000-0005-0000-0000-00004E5D0000}"/>
    <cellStyle name="MLHeaderSection 4 2 3 7 2" xfId="20602" xr:uid="{00000000-0005-0000-0000-00004F5D0000}"/>
    <cellStyle name="MLHeaderSection 4 2 3 7 2 2" xfId="30644" xr:uid="{00000000-0005-0000-0000-0000505D0000}"/>
    <cellStyle name="MLHeaderSection 4 2 3 7 2 3" xfId="32816" xr:uid="{00000000-0005-0000-0000-0000515D0000}"/>
    <cellStyle name="MLHeaderSection 4 2 3 7 2 4" xfId="31347" xr:uid="{00000000-0005-0000-0000-0000525D0000}"/>
    <cellStyle name="MLHeaderSection 4 2 3 7 2 5" xfId="32930" xr:uid="{00000000-0005-0000-0000-0000535D0000}"/>
    <cellStyle name="MLHeaderSection 4 2 3 7 2 6" xfId="24760" xr:uid="{00000000-0005-0000-0000-0000545D0000}"/>
    <cellStyle name="MLHeaderSection 4 2 3 7 3" xfId="29158" xr:uid="{00000000-0005-0000-0000-0000555D0000}"/>
    <cellStyle name="MLHeaderSection 4 2 3 7 4" xfId="32381" xr:uid="{00000000-0005-0000-0000-0000565D0000}"/>
    <cellStyle name="MLHeaderSection 4 2 3 7 5" xfId="25308" xr:uid="{00000000-0005-0000-0000-0000575D0000}"/>
    <cellStyle name="MLHeaderSection 4 2 3 7 6" xfId="32047" xr:uid="{00000000-0005-0000-0000-0000585D0000}"/>
    <cellStyle name="MLHeaderSection 4 2 3 7 7" xfId="32474" xr:uid="{00000000-0005-0000-0000-0000595D0000}"/>
    <cellStyle name="MLHeaderSection 4 2 3 8" xfId="19131" xr:uid="{00000000-0005-0000-0000-00005A5D0000}"/>
    <cellStyle name="MLHeaderSection 4 2 3 8 2" xfId="20642" xr:uid="{00000000-0005-0000-0000-00005B5D0000}"/>
    <cellStyle name="MLHeaderSection 4 2 3 8 2 2" xfId="30684" xr:uid="{00000000-0005-0000-0000-00005C5D0000}"/>
    <cellStyle name="MLHeaderSection 4 2 3 8 2 3" xfId="32832" xr:uid="{00000000-0005-0000-0000-00005D5D0000}"/>
    <cellStyle name="MLHeaderSection 4 2 3 8 2 4" xfId="32156" xr:uid="{00000000-0005-0000-0000-00005E5D0000}"/>
    <cellStyle name="MLHeaderSection 4 2 3 8 2 5" xfId="24633" xr:uid="{00000000-0005-0000-0000-00005F5D0000}"/>
    <cellStyle name="MLHeaderSection 4 2 3 8 2 6" xfId="24629" xr:uid="{00000000-0005-0000-0000-0000605D0000}"/>
    <cellStyle name="MLHeaderSection 4 2 3 8 3" xfId="29198" xr:uid="{00000000-0005-0000-0000-0000615D0000}"/>
    <cellStyle name="MLHeaderSection 4 2 3 8 4" xfId="32397" xr:uid="{00000000-0005-0000-0000-0000625D0000}"/>
    <cellStyle name="MLHeaderSection 4 2 3 8 5" xfId="31805" xr:uid="{00000000-0005-0000-0000-0000635D0000}"/>
    <cellStyle name="MLHeaderSection 4 2 3 8 6" xfId="31524" xr:uid="{00000000-0005-0000-0000-0000645D0000}"/>
    <cellStyle name="MLHeaderSection 4 2 3 8 7" xfId="24560" xr:uid="{00000000-0005-0000-0000-0000655D0000}"/>
    <cellStyle name="MLHeaderSection 4 2 3 9" xfId="19171" xr:uid="{00000000-0005-0000-0000-0000665D0000}"/>
    <cellStyle name="MLHeaderSection 4 2 3 9 2" xfId="20682" xr:uid="{00000000-0005-0000-0000-0000675D0000}"/>
    <cellStyle name="MLHeaderSection 4 2 3 9 2 2" xfId="30724" xr:uid="{00000000-0005-0000-0000-0000685D0000}"/>
    <cellStyle name="MLHeaderSection 4 2 3 9 2 3" xfId="32848" xr:uid="{00000000-0005-0000-0000-0000695D0000}"/>
    <cellStyle name="MLHeaderSection 4 2 3 9 2 4" xfId="33022" xr:uid="{00000000-0005-0000-0000-00006A5D0000}"/>
    <cellStyle name="MLHeaderSection 4 2 3 9 2 5" xfId="33164" xr:uid="{00000000-0005-0000-0000-00006B5D0000}"/>
    <cellStyle name="MLHeaderSection 4 2 3 9 2 6" xfId="33278" xr:uid="{00000000-0005-0000-0000-00006C5D0000}"/>
    <cellStyle name="MLHeaderSection 4 2 3 9 3" xfId="29238" xr:uid="{00000000-0005-0000-0000-00006D5D0000}"/>
    <cellStyle name="MLHeaderSection 4 2 3 9 4" xfId="32413" xr:uid="{00000000-0005-0000-0000-00006E5D0000}"/>
    <cellStyle name="MLHeaderSection 4 2 3 9 5" xfId="31802" xr:uid="{00000000-0005-0000-0000-00006F5D0000}"/>
    <cellStyle name="MLHeaderSection 4 2 3 9 6" xfId="32576" xr:uid="{00000000-0005-0000-0000-0000705D0000}"/>
    <cellStyle name="MLHeaderSection 4 2 3 9 7" xfId="24565" xr:uid="{00000000-0005-0000-0000-0000715D0000}"/>
    <cellStyle name="MLHeaderSection 4 2 4" xfId="18850" xr:uid="{00000000-0005-0000-0000-0000725D0000}"/>
    <cellStyle name="MLHeaderSection 4 2 4 2" xfId="20361" xr:uid="{00000000-0005-0000-0000-0000735D0000}"/>
    <cellStyle name="MLHeaderSection 4 2 4 2 2" xfId="30403" xr:uid="{00000000-0005-0000-0000-0000745D0000}"/>
    <cellStyle name="MLHeaderSection 4 2 4 2 3" xfId="32719" xr:uid="{00000000-0005-0000-0000-0000755D0000}"/>
    <cellStyle name="MLHeaderSection 4 2 4 2 4" xfId="31672" xr:uid="{00000000-0005-0000-0000-0000765D0000}"/>
    <cellStyle name="MLHeaderSection 4 2 4 2 5" xfId="31571" xr:uid="{00000000-0005-0000-0000-0000775D0000}"/>
    <cellStyle name="MLHeaderSection 4 2 4 2 6" xfId="31936" xr:uid="{00000000-0005-0000-0000-0000785D0000}"/>
    <cellStyle name="MLHeaderSection 4 2 4 3" xfId="28917" xr:uid="{00000000-0005-0000-0000-0000795D0000}"/>
    <cellStyle name="MLHeaderSection 4 2 4 4" xfId="32284" xr:uid="{00000000-0005-0000-0000-00007A5D0000}"/>
    <cellStyle name="MLHeaderSection 4 2 4 5" xfId="25259" xr:uid="{00000000-0005-0000-0000-00007B5D0000}"/>
    <cellStyle name="MLHeaderSection 4 2 4 6" xfId="31486" xr:uid="{00000000-0005-0000-0000-00007C5D0000}"/>
    <cellStyle name="MLHeaderSection 4 2 4 7" xfId="24524" xr:uid="{00000000-0005-0000-0000-00007D5D0000}"/>
    <cellStyle name="MLHeaderSection 4 2 5" xfId="18622" xr:uid="{00000000-0005-0000-0000-00007E5D0000}"/>
    <cellStyle name="MLHeaderSection 4 2 5 2" xfId="20135" xr:uid="{00000000-0005-0000-0000-00007F5D0000}"/>
    <cellStyle name="MLHeaderSection 4 2 5 2 2" xfId="30177" xr:uid="{00000000-0005-0000-0000-0000805D0000}"/>
    <cellStyle name="MLHeaderSection 4 2 5 2 3" xfId="32638" xr:uid="{00000000-0005-0000-0000-0000815D0000}"/>
    <cellStyle name="MLHeaderSection 4 2 5 2 4" xfId="28546" xr:uid="{00000000-0005-0000-0000-0000825D0000}"/>
    <cellStyle name="MLHeaderSection 4 2 5 2 5" xfId="32084" xr:uid="{00000000-0005-0000-0000-0000835D0000}"/>
    <cellStyle name="MLHeaderSection 4 2 5 2 6" xfId="33015" xr:uid="{00000000-0005-0000-0000-0000845D0000}"/>
    <cellStyle name="MLHeaderSection 4 2 5 3" xfId="28689" xr:uid="{00000000-0005-0000-0000-0000855D0000}"/>
    <cellStyle name="MLHeaderSection 4 2 5 4" xfId="32203" xr:uid="{00000000-0005-0000-0000-0000865D0000}"/>
    <cellStyle name="MLHeaderSection 4 2 5 5" xfId="25216" xr:uid="{00000000-0005-0000-0000-0000875D0000}"/>
    <cellStyle name="MLHeaderSection 4 2 5 6" xfId="24756" xr:uid="{00000000-0005-0000-0000-0000885D0000}"/>
    <cellStyle name="MLHeaderSection 4 2 5 7" xfId="24485" xr:uid="{00000000-0005-0000-0000-0000895D0000}"/>
    <cellStyle name="MLHeaderSection 4 2 6" xfId="18777" xr:uid="{00000000-0005-0000-0000-00008A5D0000}"/>
    <cellStyle name="MLHeaderSection 4 2 6 2" xfId="20289" xr:uid="{00000000-0005-0000-0000-00008B5D0000}"/>
    <cellStyle name="MLHeaderSection 4 2 6 2 2" xfId="30331" xr:uid="{00000000-0005-0000-0000-00008C5D0000}"/>
    <cellStyle name="MLHeaderSection 4 2 6 2 3" xfId="32694" xr:uid="{00000000-0005-0000-0000-00008D5D0000}"/>
    <cellStyle name="MLHeaderSection 4 2 6 2 4" xfId="31685" xr:uid="{00000000-0005-0000-0000-00008E5D0000}"/>
    <cellStyle name="MLHeaderSection 4 2 6 2 5" xfId="32546" xr:uid="{00000000-0005-0000-0000-00008F5D0000}"/>
    <cellStyle name="MLHeaderSection 4 2 6 2 6" xfId="33086" xr:uid="{00000000-0005-0000-0000-0000905D0000}"/>
    <cellStyle name="MLHeaderSection 4 2 6 3" xfId="28844" xr:uid="{00000000-0005-0000-0000-0000915D0000}"/>
    <cellStyle name="MLHeaderSection 4 2 6 4" xfId="32258" xr:uid="{00000000-0005-0000-0000-0000925D0000}"/>
    <cellStyle name="MLHeaderSection 4 2 6 5" xfId="31878" xr:uid="{00000000-0005-0000-0000-0000935D0000}"/>
    <cellStyle name="MLHeaderSection 4 2 6 6" xfId="31475" xr:uid="{00000000-0005-0000-0000-0000945D0000}"/>
    <cellStyle name="MLHeaderSection 4 2 6 7" xfId="24515" xr:uid="{00000000-0005-0000-0000-0000955D0000}"/>
    <cellStyle name="MLHeaderSection 4 2 7" xfId="18802" xr:uid="{00000000-0005-0000-0000-0000965D0000}"/>
    <cellStyle name="MLHeaderSection 4 2 7 2" xfId="20314" xr:uid="{00000000-0005-0000-0000-0000975D0000}"/>
    <cellStyle name="MLHeaderSection 4 2 7 2 2" xfId="30356" xr:uid="{00000000-0005-0000-0000-0000985D0000}"/>
    <cellStyle name="MLHeaderSection 4 2 7 2 3" xfId="32704" xr:uid="{00000000-0005-0000-0000-0000995D0000}"/>
    <cellStyle name="MLHeaderSection 4 2 7 2 4" xfId="25445" xr:uid="{00000000-0005-0000-0000-00009A5D0000}"/>
    <cellStyle name="MLHeaderSection 4 2 7 2 5" xfId="24658" xr:uid="{00000000-0005-0000-0000-00009B5D0000}"/>
    <cellStyle name="MLHeaderSection 4 2 7 2 6" xfId="25357" xr:uid="{00000000-0005-0000-0000-00009C5D0000}"/>
    <cellStyle name="MLHeaderSection 4 2 7 3" xfId="28869" xr:uid="{00000000-0005-0000-0000-00009D5D0000}"/>
    <cellStyle name="MLHeaderSection 4 2 7 4" xfId="32268" xr:uid="{00000000-0005-0000-0000-00009E5D0000}"/>
    <cellStyle name="MLHeaderSection 4 2 7 5" xfId="25252" xr:uid="{00000000-0005-0000-0000-00009F5D0000}"/>
    <cellStyle name="MLHeaderSection 4 2 7 6" xfId="24740" xr:uid="{00000000-0005-0000-0000-0000A05D0000}"/>
    <cellStyle name="MLHeaderSection 4 2 7 7" xfId="24788" xr:uid="{00000000-0005-0000-0000-0000A15D0000}"/>
    <cellStyle name="MLHeaderSection 4 2 8" xfId="18675" xr:uid="{00000000-0005-0000-0000-0000A25D0000}"/>
    <cellStyle name="MLHeaderSection 4 2 8 2" xfId="20188" xr:uid="{00000000-0005-0000-0000-0000A35D0000}"/>
    <cellStyle name="MLHeaderSection 4 2 8 2 2" xfId="30230" xr:uid="{00000000-0005-0000-0000-0000A45D0000}"/>
    <cellStyle name="MLHeaderSection 4 2 8 2 3" xfId="32654" xr:uid="{00000000-0005-0000-0000-0000A55D0000}"/>
    <cellStyle name="MLHeaderSection 4 2 8 2 4" xfId="31704" xr:uid="{00000000-0005-0000-0000-0000A65D0000}"/>
    <cellStyle name="MLHeaderSection 4 2 8 2 5" xfId="32923" xr:uid="{00000000-0005-0000-0000-0000A75D0000}"/>
    <cellStyle name="MLHeaderSection 4 2 8 2 6" xfId="33082" xr:uid="{00000000-0005-0000-0000-0000A85D0000}"/>
    <cellStyle name="MLHeaderSection 4 2 8 3" xfId="28742" xr:uid="{00000000-0005-0000-0000-0000A95D0000}"/>
    <cellStyle name="MLHeaderSection 4 2 8 4" xfId="32218" xr:uid="{00000000-0005-0000-0000-0000AA5D0000}"/>
    <cellStyle name="MLHeaderSection 4 2 8 5" xfId="31895" xr:uid="{00000000-0005-0000-0000-0000AB5D0000}"/>
    <cellStyle name="MLHeaderSection 4 2 8 6" xfId="31459" xr:uid="{00000000-0005-0000-0000-0000AC5D0000}"/>
    <cellStyle name="MLHeaderSection 4 2 8 7" xfId="24493" xr:uid="{00000000-0005-0000-0000-0000AD5D0000}"/>
    <cellStyle name="MLHeaderSection 4 2 9" xfId="18796" xr:uid="{00000000-0005-0000-0000-0000AE5D0000}"/>
    <cellStyle name="MLHeaderSection 4 2 9 2" xfId="20308" xr:uid="{00000000-0005-0000-0000-0000AF5D0000}"/>
    <cellStyle name="MLHeaderSection 4 2 9 2 2" xfId="30350" xr:uid="{00000000-0005-0000-0000-0000B05D0000}"/>
    <cellStyle name="MLHeaderSection 4 2 9 2 3" xfId="32702" xr:uid="{00000000-0005-0000-0000-0000B15D0000}"/>
    <cellStyle name="MLHeaderSection 4 2 9 2 4" xfId="31681" xr:uid="{00000000-0005-0000-0000-0000B25D0000}"/>
    <cellStyle name="MLHeaderSection 4 2 9 2 5" xfId="32487" xr:uid="{00000000-0005-0000-0000-0000B35D0000}"/>
    <cellStyle name="MLHeaderSection 4 2 9 2 6" xfId="33129" xr:uid="{00000000-0005-0000-0000-0000B45D0000}"/>
    <cellStyle name="MLHeaderSection 4 2 9 3" xfId="28863" xr:uid="{00000000-0005-0000-0000-0000B55D0000}"/>
    <cellStyle name="MLHeaderSection 4 2 9 4" xfId="32266" xr:uid="{00000000-0005-0000-0000-0000B65D0000}"/>
    <cellStyle name="MLHeaderSection 4 2 9 5" xfId="31874" xr:uid="{00000000-0005-0000-0000-0000B75D0000}"/>
    <cellStyle name="MLHeaderSection 4 2 9 6" xfId="31479" xr:uid="{00000000-0005-0000-0000-0000B85D0000}"/>
    <cellStyle name="MLHeaderSection 4 2 9 7" xfId="31977" xr:uid="{00000000-0005-0000-0000-0000B95D0000}"/>
    <cellStyle name="MLHeaderSection 5" xfId="18093" xr:uid="{00000000-0005-0000-0000-0000BA5D0000}"/>
    <cellStyle name="MLHeaderSection 5 10" xfId="18761" xr:uid="{00000000-0005-0000-0000-0000BB5D0000}"/>
    <cellStyle name="MLHeaderSection 5 10 2" xfId="20273" xr:uid="{00000000-0005-0000-0000-0000BC5D0000}"/>
    <cellStyle name="MLHeaderSection 5 10 2 2" xfId="30315" xr:uid="{00000000-0005-0000-0000-0000BD5D0000}"/>
    <cellStyle name="MLHeaderSection 5 10 2 3" xfId="32687" xr:uid="{00000000-0005-0000-0000-0000BE5D0000}"/>
    <cellStyle name="MLHeaderSection 5 10 2 4" xfId="21350" xr:uid="{00000000-0005-0000-0000-0000BF5D0000}"/>
    <cellStyle name="MLHeaderSection 5 10 2 5" xfId="24663" xr:uid="{00000000-0005-0000-0000-0000C05D0000}"/>
    <cellStyle name="MLHeaderSection 5 10 2 6" xfId="31731" xr:uid="{00000000-0005-0000-0000-0000C15D0000}"/>
    <cellStyle name="MLHeaderSection 5 10 3" xfId="28828" xr:uid="{00000000-0005-0000-0000-0000C25D0000}"/>
    <cellStyle name="MLHeaderSection 5 10 4" xfId="32251" xr:uid="{00000000-0005-0000-0000-0000C35D0000}"/>
    <cellStyle name="MLHeaderSection 5 10 5" xfId="31882" xr:uid="{00000000-0005-0000-0000-0000C45D0000}"/>
    <cellStyle name="MLHeaderSection 5 10 6" xfId="31473" xr:uid="{00000000-0005-0000-0000-0000C55D0000}"/>
    <cellStyle name="MLHeaderSection 5 10 7" xfId="32587" xr:uid="{00000000-0005-0000-0000-0000C65D0000}"/>
    <cellStyle name="MLHeaderSection 5 11" xfId="18647" xr:uid="{00000000-0005-0000-0000-0000C75D0000}"/>
    <cellStyle name="MLHeaderSection 5 11 2" xfId="20160" xr:uid="{00000000-0005-0000-0000-0000C85D0000}"/>
    <cellStyle name="MLHeaderSection 5 11 2 2" xfId="30202" xr:uid="{00000000-0005-0000-0000-0000C95D0000}"/>
    <cellStyle name="MLHeaderSection 5 11 2 3" xfId="32646" xr:uid="{00000000-0005-0000-0000-0000CA5D0000}"/>
    <cellStyle name="MLHeaderSection 5 11 2 4" xfId="31709" xr:uid="{00000000-0005-0000-0000-0000CB5D0000}"/>
    <cellStyle name="MLHeaderSection 5 11 2 5" xfId="32088" xr:uid="{00000000-0005-0000-0000-0000CC5D0000}"/>
    <cellStyle name="MLHeaderSection 5 11 2 6" xfId="31397" xr:uid="{00000000-0005-0000-0000-0000CD5D0000}"/>
    <cellStyle name="MLHeaderSection 5 11 3" xfId="28714" xr:uid="{00000000-0005-0000-0000-0000CE5D0000}"/>
    <cellStyle name="MLHeaderSection 5 11 4" xfId="32210" xr:uid="{00000000-0005-0000-0000-0000CF5D0000}"/>
    <cellStyle name="MLHeaderSection 5 11 5" xfId="31899" xr:uid="{00000000-0005-0000-0000-0000D05D0000}"/>
    <cellStyle name="MLHeaderSection 5 11 6" xfId="31455" xr:uid="{00000000-0005-0000-0000-0000D15D0000}"/>
    <cellStyle name="MLHeaderSection 5 11 7" xfId="24489" xr:uid="{00000000-0005-0000-0000-0000D25D0000}"/>
    <cellStyle name="MLHeaderSection 5 12" xfId="18748" xr:uid="{00000000-0005-0000-0000-0000D35D0000}"/>
    <cellStyle name="MLHeaderSection 5 12 2" xfId="20261" xr:uid="{00000000-0005-0000-0000-0000D45D0000}"/>
    <cellStyle name="MLHeaderSection 5 12 2 2" xfId="30303" xr:uid="{00000000-0005-0000-0000-0000D55D0000}"/>
    <cellStyle name="MLHeaderSection 5 12 2 3" xfId="32683" xr:uid="{00000000-0005-0000-0000-0000D65D0000}"/>
    <cellStyle name="MLHeaderSection 5 12 2 4" xfId="31690" xr:uid="{00000000-0005-0000-0000-0000D75D0000}"/>
    <cellStyle name="MLHeaderSection 5 12 2 5" xfId="32925" xr:uid="{00000000-0005-0000-0000-0000D85D0000}"/>
    <cellStyle name="MLHeaderSection 5 12 2 6" xfId="33127" xr:uid="{00000000-0005-0000-0000-0000D95D0000}"/>
    <cellStyle name="MLHeaderSection 5 12 3" xfId="28815" xr:uid="{00000000-0005-0000-0000-0000DA5D0000}"/>
    <cellStyle name="MLHeaderSection 5 12 4" xfId="32247" xr:uid="{00000000-0005-0000-0000-0000DB5D0000}"/>
    <cellStyle name="MLHeaderSection 5 12 5" xfId="31879" xr:uid="{00000000-0005-0000-0000-0000DC5D0000}"/>
    <cellStyle name="MLHeaderSection 5 12 6" xfId="31470" xr:uid="{00000000-0005-0000-0000-0000DD5D0000}"/>
    <cellStyle name="MLHeaderSection 5 12 7" xfId="24508" xr:uid="{00000000-0005-0000-0000-0000DE5D0000}"/>
    <cellStyle name="MLHeaderSection 5 13" xfId="18855" xr:uid="{00000000-0005-0000-0000-0000DF5D0000}"/>
    <cellStyle name="MLHeaderSection 5 13 2" xfId="20366" xr:uid="{00000000-0005-0000-0000-0000E05D0000}"/>
    <cellStyle name="MLHeaderSection 5 13 2 2" xfId="30408" xr:uid="{00000000-0005-0000-0000-0000E15D0000}"/>
    <cellStyle name="MLHeaderSection 5 13 2 3" xfId="32722" xr:uid="{00000000-0005-0000-0000-0000E25D0000}"/>
    <cellStyle name="MLHeaderSection 5 13 2 4" xfId="25455" xr:uid="{00000000-0005-0000-0000-0000E35D0000}"/>
    <cellStyle name="MLHeaderSection 5 13 2 5" xfId="25575" xr:uid="{00000000-0005-0000-0000-0000E45D0000}"/>
    <cellStyle name="MLHeaderSection 5 13 2 6" xfId="31389" xr:uid="{00000000-0005-0000-0000-0000E55D0000}"/>
    <cellStyle name="MLHeaderSection 5 13 3" xfId="28922" xr:uid="{00000000-0005-0000-0000-0000E65D0000}"/>
    <cellStyle name="MLHeaderSection 5 13 4" xfId="32287" xr:uid="{00000000-0005-0000-0000-0000E75D0000}"/>
    <cellStyle name="MLHeaderSection 5 13 5" xfId="31864" xr:uid="{00000000-0005-0000-0000-0000E85D0000}"/>
    <cellStyle name="MLHeaderSection 5 13 6" xfId="32023" xr:uid="{00000000-0005-0000-0000-0000E95D0000}"/>
    <cellStyle name="MLHeaderSection 5 13 7" xfId="32478" xr:uid="{00000000-0005-0000-0000-0000EA5D0000}"/>
    <cellStyle name="MLHeaderSection 5 14" xfId="18648" xr:uid="{00000000-0005-0000-0000-0000EB5D0000}"/>
    <cellStyle name="MLHeaderSection 5 14 2" xfId="20161" xr:uid="{00000000-0005-0000-0000-0000EC5D0000}"/>
    <cellStyle name="MLHeaderSection 5 14 2 2" xfId="30203" xr:uid="{00000000-0005-0000-0000-0000ED5D0000}"/>
    <cellStyle name="MLHeaderSection 5 14 2 3" xfId="32647" xr:uid="{00000000-0005-0000-0000-0000EE5D0000}"/>
    <cellStyle name="MLHeaderSection 5 14 2 4" xfId="25418" xr:uid="{00000000-0005-0000-0000-0000EF5D0000}"/>
    <cellStyle name="MLHeaderSection 5 14 2 5" xfId="24671" xr:uid="{00000000-0005-0000-0000-0000F05D0000}"/>
    <cellStyle name="MLHeaderSection 5 14 2 6" xfId="24819" xr:uid="{00000000-0005-0000-0000-0000F15D0000}"/>
    <cellStyle name="MLHeaderSection 5 14 3" xfId="28715" xr:uid="{00000000-0005-0000-0000-0000F25D0000}"/>
    <cellStyle name="MLHeaderSection 5 14 4" xfId="32211" xr:uid="{00000000-0005-0000-0000-0000F35D0000}"/>
    <cellStyle name="MLHeaderSection 5 14 5" xfId="25219" xr:uid="{00000000-0005-0000-0000-0000F45D0000}"/>
    <cellStyle name="MLHeaderSection 5 14 6" xfId="31999" xr:uid="{00000000-0005-0000-0000-0000F55D0000}"/>
    <cellStyle name="MLHeaderSection 5 14 7" xfId="32538" xr:uid="{00000000-0005-0000-0000-0000F65D0000}"/>
    <cellStyle name="MLHeaderSection 5 15" xfId="19492" xr:uid="{00000000-0005-0000-0000-0000F75D0000}"/>
    <cellStyle name="MLHeaderSection 5 15 2" xfId="21003" xr:uid="{00000000-0005-0000-0000-0000F85D0000}"/>
    <cellStyle name="MLHeaderSection 5 15 2 2" xfId="31045" xr:uid="{00000000-0005-0000-0000-0000F95D0000}"/>
    <cellStyle name="MLHeaderSection 5 15 2 3" xfId="32932" xr:uid="{00000000-0005-0000-0000-0000FA5D0000}"/>
    <cellStyle name="MLHeaderSection 5 15 2 4" xfId="33094" xr:uid="{00000000-0005-0000-0000-0000FB5D0000}"/>
    <cellStyle name="MLHeaderSection 5 15 2 5" xfId="33217" xr:uid="{00000000-0005-0000-0000-0000FC5D0000}"/>
    <cellStyle name="MLHeaderSection 5 15 2 6" xfId="33331" xr:uid="{00000000-0005-0000-0000-0000FD5D0000}"/>
    <cellStyle name="MLHeaderSection 5 15 3" xfId="29559" xr:uid="{00000000-0005-0000-0000-0000FE5D0000}"/>
    <cellStyle name="MLHeaderSection 5 15 4" xfId="32495" xr:uid="{00000000-0005-0000-0000-0000FF5D0000}"/>
    <cellStyle name="MLHeaderSection 5 15 5" xfId="25360" xr:uid="{00000000-0005-0000-0000-0000005E0000}"/>
    <cellStyle name="MLHeaderSection 5 15 6" xfId="32070" xr:uid="{00000000-0005-0000-0000-0000015E0000}"/>
    <cellStyle name="MLHeaderSection 5 15 7" xfId="31413" xr:uid="{00000000-0005-0000-0000-0000025E0000}"/>
    <cellStyle name="MLHeaderSection 5 16" xfId="19738" xr:uid="{00000000-0005-0000-0000-0000035E0000}"/>
    <cellStyle name="MLHeaderSection 5 16 2" xfId="21249" xr:uid="{00000000-0005-0000-0000-0000045E0000}"/>
    <cellStyle name="MLHeaderSection 5 16 2 2" xfId="31291" xr:uid="{00000000-0005-0000-0000-0000055E0000}"/>
    <cellStyle name="MLHeaderSection 5 16 2 3" xfId="32987" xr:uid="{00000000-0005-0000-0000-0000065E0000}"/>
    <cellStyle name="MLHeaderSection 5 16 2 4" xfId="33134" xr:uid="{00000000-0005-0000-0000-0000075E0000}"/>
    <cellStyle name="MLHeaderSection 5 16 2 5" xfId="33241" xr:uid="{00000000-0005-0000-0000-0000085E0000}"/>
    <cellStyle name="MLHeaderSection 5 16 2 6" xfId="33355" xr:uid="{00000000-0005-0000-0000-0000095E0000}"/>
    <cellStyle name="MLHeaderSection 5 16 3" xfId="29805" xr:uid="{00000000-0005-0000-0000-00000A5E0000}"/>
    <cellStyle name="MLHeaderSection 5 16 4" xfId="32552" xr:uid="{00000000-0005-0000-0000-00000B5E0000}"/>
    <cellStyle name="MLHeaderSection 5 16 5" xfId="25380" xr:uid="{00000000-0005-0000-0000-00000C5E0000}"/>
    <cellStyle name="MLHeaderSection 5 16 6" xfId="24686" xr:uid="{00000000-0005-0000-0000-00000D5E0000}"/>
    <cellStyle name="MLHeaderSection 5 16 7" xfId="24813" xr:uid="{00000000-0005-0000-0000-00000E5E0000}"/>
    <cellStyle name="MLHeaderSection 5 17" xfId="20079" xr:uid="{00000000-0005-0000-0000-00000F5E0000}"/>
    <cellStyle name="MLHeaderSection 5 17 2" xfId="30121" xr:uid="{00000000-0005-0000-0000-0000105E0000}"/>
    <cellStyle name="MLHeaderSection 5 17 3" xfId="32612" xr:uid="{00000000-0005-0000-0000-0000115E0000}"/>
    <cellStyle name="MLHeaderSection 5 17 4" xfId="25405" xr:uid="{00000000-0005-0000-0000-0000125E0000}"/>
    <cellStyle name="MLHeaderSection 5 17 5" xfId="31562" xr:uid="{00000000-0005-0000-0000-0000135E0000}"/>
    <cellStyle name="MLHeaderSection 5 17 6" xfId="31403" xr:uid="{00000000-0005-0000-0000-0000145E0000}"/>
    <cellStyle name="MLHeaderSection 5 18" xfId="28413" xr:uid="{00000000-0005-0000-0000-0000155E0000}"/>
    <cellStyle name="MLHeaderSection 5 19" xfId="31990" xr:uid="{00000000-0005-0000-0000-0000165E0000}"/>
    <cellStyle name="MLHeaderSection 5 2" xfId="18580" xr:uid="{00000000-0005-0000-0000-0000175E0000}"/>
    <cellStyle name="MLHeaderSection 5 2 10" xfId="19188" xr:uid="{00000000-0005-0000-0000-0000185E0000}"/>
    <cellStyle name="MLHeaderSection 5 2 10 2" xfId="20699" xr:uid="{00000000-0005-0000-0000-0000195E0000}"/>
    <cellStyle name="MLHeaderSection 5 2 10 2 2" xfId="30741" xr:uid="{00000000-0005-0000-0000-00001A5E0000}"/>
    <cellStyle name="MLHeaderSection 5 2 10 2 3" xfId="32853" xr:uid="{00000000-0005-0000-0000-00001B5E0000}"/>
    <cellStyle name="MLHeaderSection 5 2 10 2 4" xfId="33027" xr:uid="{00000000-0005-0000-0000-00001C5E0000}"/>
    <cellStyle name="MLHeaderSection 5 2 10 2 5" xfId="33169" xr:uid="{00000000-0005-0000-0000-00001D5E0000}"/>
    <cellStyle name="MLHeaderSection 5 2 10 2 6" xfId="33283" xr:uid="{00000000-0005-0000-0000-00001E5E0000}"/>
    <cellStyle name="MLHeaderSection 5 2 10 3" xfId="29255" xr:uid="{00000000-0005-0000-0000-00001F5E0000}"/>
    <cellStyle name="MLHeaderSection 5 2 10 4" xfId="32418" xr:uid="{00000000-0005-0000-0000-0000205E0000}"/>
    <cellStyle name="MLHeaderSection 5 2 10 5" xfId="31800" xr:uid="{00000000-0005-0000-0000-0000215E0000}"/>
    <cellStyle name="MLHeaderSection 5 2 10 6" xfId="32177" xr:uid="{00000000-0005-0000-0000-0000225E0000}"/>
    <cellStyle name="MLHeaderSection 5 2 10 7" xfId="24568" xr:uid="{00000000-0005-0000-0000-0000235E0000}"/>
    <cellStyle name="MLHeaderSection 5 2 11" xfId="19228" xr:uid="{00000000-0005-0000-0000-0000245E0000}"/>
    <cellStyle name="MLHeaderSection 5 2 11 2" xfId="20739" xr:uid="{00000000-0005-0000-0000-0000255E0000}"/>
    <cellStyle name="MLHeaderSection 5 2 11 2 2" xfId="30781" xr:uid="{00000000-0005-0000-0000-0000265E0000}"/>
    <cellStyle name="MLHeaderSection 5 2 11 2 3" xfId="32869" xr:uid="{00000000-0005-0000-0000-0000275E0000}"/>
    <cellStyle name="MLHeaderSection 5 2 11 2 4" xfId="33043" xr:uid="{00000000-0005-0000-0000-0000285E0000}"/>
    <cellStyle name="MLHeaderSection 5 2 11 2 5" xfId="33185" xr:uid="{00000000-0005-0000-0000-0000295E0000}"/>
    <cellStyle name="MLHeaderSection 5 2 11 2 6" xfId="33299" xr:uid="{00000000-0005-0000-0000-00002A5E0000}"/>
    <cellStyle name="MLHeaderSection 5 2 11 3" xfId="29295" xr:uid="{00000000-0005-0000-0000-00002B5E0000}"/>
    <cellStyle name="MLHeaderSection 5 2 11 4" xfId="32434" xr:uid="{00000000-0005-0000-0000-00002C5E0000}"/>
    <cellStyle name="MLHeaderSection 5 2 11 5" xfId="25334" xr:uid="{00000000-0005-0000-0000-00002D5E0000}"/>
    <cellStyle name="MLHeaderSection 5 2 11 6" xfId="31537" xr:uid="{00000000-0005-0000-0000-00002E5E0000}"/>
    <cellStyle name="MLHeaderSection 5 2 11 7" xfId="24576" xr:uid="{00000000-0005-0000-0000-00002F5E0000}"/>
    <cellStyle name="MLHeaderSection 5 2 12" xfId="19268" xr:uid="{00000000-0005-0000-0000-0000305E0000}"/>
    <cellStyle name="MLHeaderSection 5 2 12 2" xfId="20779" xr:uid="{00000000-0005-0000-0000-0000315E0000}"/>
    <cellStyle name="MLHeaderSection 5 2 12 2 2" xfId="30821" xr:uid="{00000000-0005-0000-0000-0000325E0000}"/>
    <cellStyle name="MLHeaderSection 5 2 12 2 3" xfId="32885" xr:uid="{00000000-0005-0000-0000-0000335E0000}"/>
    <cellStyle name="MLHeaderSection 5 2 12 2 4" xfId="33059" xr:uid="{00000000-0005-0000-0000-0000345E0000}"/>
    <cellStyle name="MLHeaderSection 5 2 12 2 5" xfId="33201" xr:uid="{00000000-0005-0000-0000-0000355E0000}"/>
    <cellStyle name="MLHeaderSection 5 2 12 2 6" xfId="33315" xr:uid="{00000000-0005-0000-0000-0000365E0000}"/>
    <cellStyle name="MLHeaderSection 5 2 12 3" xfId="29335" xr:uid="{00000000-0005-0000-0000-0000375E0000}"/>
    <cellStyle name="MLHeaderSection 5 2 12 4" xfId="32450" xr:uid="{00000000-0005-0000-0000-0000385E0000}"/>
    <cellStyle name="MLHeaderSection 5 2 12 5" xfId="31776" xr:uid="{00000000-0005-0000-0000-0000395E0000}"/>
    <cellStyle name="MLHeaderSection 5 2 12 6" xfId="31544" xr:uid="{00000000-0005-0000-0000-00003A5E0000}"/>
    <cellStyle name="MLHeaderSection 5 2 12 7" xfId="24583" xr:uid="{00000000-0005-0000-0000-00003B5E0000}"/>
    <cellStyle name="MLHeaderSection 5 2 13" xfId="19512" xr:uid="{00000000-0005-0000-0000-00003C5E0000}"/>
    <cellStyle name="MLHeaderSection 5 2 13 2" xfId="21023" xr:uid="{00000000-0005-0000-0000-00003D5E0000}"/>
    <cellStyle name="MLHeaderSection 5 2 13 2 2" xfId="31065" xr:uid="{00000000-0005-0000-0000-00003E5E0000}"/>
    <cellStyle name="MLHeaderSection 5 2 13 2 3" xfId="32940" xr:uid="{00000000-0005-0000-0000-00003F5E0000}"/>
    <cellStyle name="MLHeaderSection 5 2 13 2 4" xfId="33102" xr:uid="{00000000-0005-0000-0000-0000405E0000}"/>
    <cellStyle name="MLHeaderSection 5 2 13 2 5" xfId="33225" xr:uid="{00000000-0005-0000-0000-0000415E0000}"/>
    <cellStyle name="MLHeaderSection 5 2 13 2 6" xfId="33339" xr:uid="{00000000-0005-0000-0000-0000425E0000}"/>
    <cellStyle name="MLHeaderSection 5 2 13 3" xfId="29579" xr:uid="{00000000-0005-0000-0000-0000435E0000}"/>
    <cellStyle name="MLHeaderSection 5 2 13 4" xfId="32503" xr:uid="{00000000-0005-0000-0000-0000445E0000}"/>
    <cellStyle name="MLHeaderSection 5 2 13 5" xfId="31766" xr:uid="{00000000-0005-0000-0000-0000455E0000}"/>
    <cellStyle name="MLHeaderSection 5 2 13 6" xfId="32540" xr:uid="{00000000-0005-0000-0000-0000465E0000}"/>
    <cellStyle name="MLHeaderSection 5 2 13 7" xfId="24811" xr:uid="{00000000-0005-0000-0000-0000475E0000}"/>
    <cellStyle name="MLHeaderSection 5 2 14" xfId="19758" xr:uid="{00000000-0005-0000-0000-0000485E0000}"/>
    <cellStyle name="MLHeaderSection 5 2 14 2" xfId="21269" xr:uid="{00000000-0005-0000-0000-0000495E0000}"/>
    <cellStyle name="MLHeaderSection 5 2 14 2 2" xfId="31311" xr:uid="{00000000-0005-0000-0000-00004A5E0000}"/>
    <cellStyle name="MLHeaderSection 5 2 14 2 3" xfId="32995" xr:uid="{00000000-0005-0000-0000-00004B5E0000}"/>
    <cellStyle name="MLHeaderSection 5 2 14 2 4" xfId="33142" xr:uid="{00000000-0005-0000-0000-00004C5E0000}"/>
    <cellStyle name="MLHeaderSection 5 2 14 2 5" xfId="33249" xr:uid="{00000000-0005-0000-0000-00004D5E0000}"/>
    <cellStyle name="MLHeaderSection 5 2 14 2 6" xfId="33363" xr:uid="{00000000-0005-0000-0000-00004E5E0000}"/>
    <cellStyle name="MLHeaderSection 5 2 14 3" xfId="29825" xr:uid="{00000000-0005-0000-0000-00004F5E0000}"/>
    <cellStyle name="MLHeaderSection 5 2 14 4" xfId="32560" xr:uid="{00000000-0005-0000-0000-0000505E0000}"/>
    <cellStyle name="MLHeaderSection 5 2 14 5" xfId="31743" xr:uid="{00000000-0005-0000-0000-0000515E0000}"/>
    <cellStyle name="MLHeaderSection 5 2 14 6" xfId="32919" xr:uid="{00000000-0005-0000-0000-0000525E0000}"/>
    <cellStyle name="MLHeaderSection 5 2 14 7" xfId="31407" xr:uid="{00000000-0005-0000-0000-0000535E0000}"/>
    <cellStyle name="MLHeaderSection 5 2 15" xfId="20099" xr:uid="{00000000-0005-0000-0000-0000545E0000}"/>
    <cellStyle name="MLHeaderSection 5 2 15 2" xfId="30141" xr:uid="{00000000-0005-0000-0000-0000555E0000}"/>
    <cellStyle name="MLHeaderSection 5 2 15 3" xfId="32620" xr:uid="{00000000-0005-0000-0000-0000565E0000}"/>
    <cellStyle name="MLHeaderSection 5 2 15 4" xfId="21353" xr:uid="{00000000-0005-0000-0000-0000575E0000}"/>
    <cellStyle name="MLHeaderSection 5 2 15 5" xfId="32598" xr:uid="{00000000-0005-0000-0000-0000585E0000}"/>
    <cellStyle name="MLHeaderSection 5 2 15 6" xfId="31756" xr:uid="{00000000-0005-0000-0000-0000595E0000}"/>
    <cellStyle name="MLHeaderSection 5 2 16" xfId="28647" xr:uid="{00000000-0005-0000-0000-00005A5E0000}"/>
    <cellStyle name="MLHeaderSection 5 2 17" xfId="32184" xr:uid="{00000000-0005-0000-0000-00005B5E0000}"/>
    <cellStyle name="MLHeaderSection 5 2 18" xfId="25206" xr:uid="{00000000-0005-0000-0000-00005C5E0000}"/>
    <cellStyle name="MLHeaderSection 5 2 19" xfId="31994" xr:uid="{00000000-0005-0000-0000-00005D5E0000}"/>
    <cellStyle name="MLHeaderSection 5 2 2" xfId="18868" xr:uid="{00000000-0005-0000-0000-00005E5E0000}"/>
    <cellStyle name="MLHeaderSection 5 2 2 2" xfId="20379" xr:uid="{00000000-0005-0000-0000-00005F5E0000}"/>
    <cellStyle name="MLHeaderSection 5 2 2 2 2" xfId="30421" xr:uid="{00000000-0005-0000-0000-0000605E0000}"/>
    <cellStyle name="MLHeaderSection 5 2 2 2 3" xfId="32725" xr:uid="{00000000-0005-0000-0000-0000615E0000}"/>
    <cellStyle name="MLHeaderSection 5 2 2 2 4" xfId="31663" xr:uid="{00000000-0005-0000-0000-0000625E0000}"/>
    <cellStyle name="MLHeaderSection 5 2 2 2 5" xfId="32927" xr:uid="{00000000-0005-0000-0000-0000635E0000}"/>
    <cellStyle name="MLHeaderSection 5 2 2 2 6" xfId="32152" xr:uid="{00000000-0005-0000-0000-0000645E0000}"/>
    <cellStyle name="MLHeaderSection 5 2 2 3" xfId="28935" xr:uid="{00000000-0005-0000-0000-0000655E0000}"/>
    <cellStyle name="MLHeaderSection 5 2 2 4" xfId="32290" xr:uid="{00000000-0005-0000-0000-0000665E0000}"/>
    <cellStyle name="MLHeaderSection 5 2 2 5" xfId="25262" xr:uid="{00000000-0005-0000-0000-0000675E0000}"/>
    <cellStyle name="MLHeaderSection 5 2 2 6" xfId="32024" xr:uid="{00000000-0005-0000-0000-0000685E0000}"/>
    <cellStyle name="MLHeaderSection 5 2 2 7" xfId="24789" xr:uid="{00000000-0005-0000-0000-0000695E0000}"/>
    <cellStyle name="MLHeaderSection 5 2 20" xfId="24476" xr:uid="{00000000-0005-0000-0000-00006A5E0000}"/>
    <cellStyle name="MLHeaderSection 5 2 3" xfId="18908" xr:uid="{00000000-0005-0000-0000-00006B5E0000}"/>
    <cellStyle name="MLHeaderSection 5 2 3 2" xfId="20419" xr:uid="{00000000-0005-0000-0000-00006C5E0000}"/>
    <cellStyle name="MLHeaderSection 5 2 3 2 2" xfId="30461" xr:uid="{00000000-0005-0000-0000-00006D5E0000}"/>
    <cellStyle name="MLHeaderSection 5 2 3 2 3" xfId="32741" xr:uid="{00000000-0005-0000-0000-00006E5E0000}"/>
    <cellStyle name="MLHeaderSection 5 2 3 2 4" xfId="31659" xr:uid="{00000000-0005-0000-0000-00006F5E0000}"/>
    <cellStyle name="MLHeaderSection 5 2 3 2 5" xfId="31575" xr:uid="{00000000-0005-0000-0000-0000705E0000}"/>
    <cellStyle name="MLHeaderSection 5 2 3 2 6" xfId="32147" xr:uid="{00000000-0005-0000-0000-0000715E0000}"/>
    <cellStyle name="MLHeaderSection 5 2 3 3" xfId="28975" xr:uid="{00000000-0005-0000-0000-0000725E0000}"/>
    <cellStyle name="MLHeaderSection 5 2 3 4" xfId="32306" xr:uid="{00000000-0005-0000-0000-0000735E0000}"/>
    <cellStyle name="MLHeaderSection 5 2 3 5" xfId="31855" xr:uid="{00000000-0005-0000-0000-0000745E0000}"/>
    <cellStyle name="MLHeaderSection 5 2 3 6" xfId="32164" xr:uid="{00000000-0005-0000-0000-0000755E0000}"/>
    <cellStyle name="MLHeaderSection 5 2 3 7" xfId="32586" xr:uid="{00000000-0005-0000-0000-0000765E0000}"/>
    <cellStyle name="MLHeaderSection 5 2 4" xfId="18948" xr:uid="{00000000-0005-0000-0000-0000775E0000}"/>
    <cellStyle name="MLHeaderSection 5 2 4 2" xfId="20459" xr:uid="{00000000-0005-0000-0000-0000785E0000}"/>
    <cellStyle name="MLHeaderSection 5 2 4 2 2" xfId="30501" xr:uid="{00000000-0005-0000-0000-0000795E0000}"/>
    <cellStyle name="MLHeaderSection 5 2 4 2 3" xfId="32757" xr:uid="{00000000-0005-0000-0000-00007A5E0000}"/>
    <cellStyle name="MLHeaderSection 5 2 4 2 4" xfId="31653" xr:uid="{00000000-0005-0000-0000-00007B5E0000}"/>
    <cellStyle name="MLHeaderSection 5 2 4 2 5" xfId="24634" xr:uid="{00000000-0005-0000-0000-00007C5E0000}"/>
    <cellStyle name="MLHeaderSection 5 2 4 2 6" xfId="31932" xr:uid="{00000000-0005-0000-0000-00007D5E0000}"/>
    <cellStyle name="MLHeaderSection 5 2 4 3" xfId="29015" xr:uid="{00000000-0005-0000-0000-00007E5E0000}"/>
    <cellStyle name="MLHeaderSection 5 2 4 4" xfId="32322" xr:uid="{00000000-0005-0000-0000-00007F5E0000}"/>
    <cellStyle name="MLHeaderSection 5 2 4 5" xfId="25277" xr:uid="{00000000-0005-0000-0000-0000805E0000}"/>
    <cellStyle name="MLHeaderSection 5 2 4 6" xfId="25601" xr:uid="{00000000-0005-0000-0000-0000815E0000}"/>
    <cellStyle name="MLHeaderSection 5 2 4 7" xfId="31427" xr:uid="{00000000-0005-0000-0000-0000825E0000}"/>
    <cellStyle name="MLHeaderSection 5 2 5" xfId="18988" xr:uid="{00000000-0005-0000-0000-0000835E0000}"/>
    <cellStyle name="MLHeaderSection 5 2 5 2" xfId="20499" xr:uid="{00000000-0005-0000-0000-0000845E0000}"/>
    <cellStyle name="MLHeaderSection 5 2 5 2 2" xfId="30541" xr:uid="{00000000-0005-0000-0000-0000855E0000}"/>
    <cellStyle name="MLHeaderSection 5 2 5 2 3" xfId="32773" xr:uid="{00000000-0005-0000-0000-0000865E0000}"/>
    <cellStyle name="MLHeaderSection 5 2 5 2 4" xfId="31646" xr:uid="{00000000-0005-0000-0000-0000875E0000}"/>
    <cellStyle name="MLHeaderSection 5 2 5 2 5" xfId="31589" xr:uid="{00000000-0005-0000-0000-0000885E0000}"/>
    <cellStyle name="MLHeaderSection 5 2 5 2 6" xfId="31750" xr:uid="{00000000-0005-0000-0000-0000895E0000}"/>
    <cellStyle name="MLHeaderSection 5 2 5 3" xfId="29055" xr:uid="{00000000-0005-0000-0000-00008A5E0000}"/>
    <cellStyle name="MLHeaderSection 5 2 5 4" xfId="32338" xr:uid="{00000000-0005-0000-0000-00008B5E0000}"/>
    <cellStyle name="MLHeaderSection 5 2 5 5" xfId="31836" xr:uid="{00000000-0005-0000-0000-00008C5E0000}"/>
    <cellStyle name="MLHeaderSection 5 2 5 6" xfId="31503" xr:uid="{00000000-0005-0000-0000-00008D5E0000}"/>
    <cellStyle name="MLHeaderSection 5 2 5 7" xfId="24542" xr:uid="{00000000-0005-0000-0000-00008E5E0000}"/>
    <cellStyle name="MLHeaderSection 5 2 6" xfId="19028" xr:uid="{00000000-0005-0000-0000-00008F5E0000}"/>
    <cellStyle name="MLHeaderSection 5 2 6 2" xfId="20539" xr:uid="{00000000-0005-0000-0000-0000905E0000}"/>
    <cellStyle name="MLHeaderSection 5 2 6 2 2" xfId="30581" xr:uid="{00000000-0005-0000-0000-0000915E0000}"/>
    <cellStyle name="MLHeaderSection 5 2 6 2 3" xfId="32789" xr:uid="{00000000-0005-0000-0000-0000925E0000}"/>
    <cellStyle name="MLHeaderSection 5 2 6 2 4" xfId="25501" xr:uid="{00000000-0005-0000-0000-0000935E0000}"/>
    <cellStyle name="MLHeaderSection 5 2 6 2 5" xfId="31597" xr:uid="{00000000-0005-0000-0000-0000945E0000}"/>
    <cellStyle name="MLHeaderSection 5 2 6 2 6" xfId="25398" xr:uid="{00000000-0005-0000-0000-0000955E0000}"/>
    <cellStyle name="MLHeaderSection 5 2 6 3" xfId="29095" xr:uid="{00000000-0005-0000-0000-0000965E0000}"/>
    <cellStyle name="MLHeaderSection 5 2 6 4" xfId="32354" xr:uid="{00000000-0005-0000-0000-0000975E0000}"/>
    <cellStyle name="MLHeaderSection 5 2 6 5" xfId="31829" xr:uid="{00000000-0005-0000-0000-0000985E0000}"/>
    <cellStyle name="MLHeaderSection 5 2 6 6" xfId="32043" xr:uid="{00000000-0005-0000-0000-0000995E0000}"/>
    <cellStyle name="MLHeaderSection 5 2 6 7" xfId="31966" xr:uid="{00000000-0005-0000-0000-00009A5E0000}"/>
    <cellStyle name="MLHeaderSection 5 2 7" xfId="19068" xr:uid="{00000000-0005-0000-0000-00009B5E0000}"/>
    <cellStyle name="MLHeaderSection 5 2 7 2" xfId="20579" xr:uid="{00000000-0005-0000-0000-00009C5E0000}"/>
    <cellStyle name="MLHeaderSection 5 2 7 2 2" xfId="30621" xr:uid="{00000000-0005-0000-0000-00009D5E0000}"/>
    <cellStyle name="MLHeaderSection 5 2 7 2 3" xfId="32805" xr:uid="{00000000-0005-0000-0000-00009E5E0000}"/>
    <cellStyle name="MLHeaderSection 5 2 7 2 4" xfId="25558" xr:uid="{00000000-0005-0000-0000-00009F5E0000}"/>
    <cellStyle name="MLHeaderSection 5 2 7 2 5" xfId="31606" xr:uid="{00000000-0005-0000-0000-0000A05E0000}"/>
    <cellStyle name="MLHeaderSection 5 2 7 2 6" xfId="24626" xr:uid="{00000000-0005-0000-0000-0000A15E0000}"/>
    <cellStyle name="MLHeaderSection 5 2 7 3" xfId="29135" xr:uid="{00000000-0005-0000-0000-0000A25E0000}"/>
    <cellStyle name="MLHeaderSection 5 2 7 4" xfId="32370" xr:uid="{00000000-0005-0000-0000-0000A35E0000}"/>
    <cellStyle name="MLHeaderSection 5 2 7 5" xfId="31821" xr:uid="{00000000-0005-0000-0000-0000A45E0000}"/>
    <cellStyle name="MLHeaderSection 5 2 7 6" xfId="32170" xr:uid="{00000000-0005-0000-0000-0000A55E0000}"/>
    <cellStyle name="MLHeaderSection 5 2 7 7" xfId="25195" xr:uid="{00000000-0005-0000-0000-0000A65E0000}"/>
    <cellStyle name="MLHeaderSection 5 2 8" xfId="19108" xr:uid="{00000000-0005-0000-0000-0000A75E0000}"/>
    <cellStyle name="MLHeaderSection 5 2 8 2" xfId="20619" xr:uid="{00000000-0005-0000-0000-0000A85E0000}"/>
    <cellStyle name="MLHeaderSection 5 2 8 2 2" xfId="30661" xr:uid="{00000000-0005-0000-0000-0000A95E0000}"/>
    <cellStyle name="MLHeaderSection 5 2 8 2 3" xfId="32821" xr:uid="{00000000-0005-0000-0000-0000AA5E0000}"/>
    <cellStyle name="MLHeaderSection 5 2 8 2 4" xfId="32157" xr:uid="{00000000-0005-0000-0000-0000AB5E0000}"/>
    <cellStyle name="MLHeaderSection 5 2 8 2 5" xfId="32931" xr:uid="{00000000-0005-0000-0000-0000AC5E0000}"/>
    <cellStyle name="MLHeaderSection 5 2 8 2 6" xfId="32127" xr:uid="{00000000-0005-0000-0000-0000AD5E0000}"/>
    <cellStyle name="MLHeaderSection 5 2 8 3" xfId="29175" xr:uid="{00000000-0005-0000-0000-0000AE5E0000}"/>
    <cellStyle name="MLHeaderSection 5 2 8 4" xfId="32386" xr:uid="{00000000-0005-0000-0000-0000AF5E0000}"/>
    <cellStyle name="MLHeaderSection 5 2 8 5" xfId="25311" xr:uid="{00000000-0005-0000-0000-0000B05E0000}"/>
    <cellStyle name="MLHeaderSection 5 2 8 6" xfId="32049" xr:uid="{00000000-0005-0000-0000-0000B15E0000}"/>
    <cellStyle name="MLHeaderSection 5 2 8 7" xfId="24802" xr:uid="{00000000-0005-0000-0000-0000B25E0000}"/>
    <cellStyle name="MLHeaderSection 5 2 9" xfId="19148" xr:uid="{00000000-0005-0000-0000-0000B35E0000}"/>
    <cellStyle name="MLHeaderSection 5 2 9 2" xfId="20659" xr:uid="{00000000-0005-0000-0000-0000B45E0000}"/>
    <cellStyle name="MLHeaderSection 5 2 9 2 2" xfId="30701" xr:uid="{00000000-0005-0000-0000-0000B55E0000}"/>
    <cellStyle name="MLHeaderSection 5 2 9 2 3" xfId="32837" xr:uid="{00000000-0005-0000-0000-0000B65E0000}"/>
    <cellStyle name="MLHeaderSection 5 2 9 2 4" xfId="25576" xr:uid="{00000000-0005-0000-0000-0000B75E0000}"/>
    <cellStyle name="MLHeaderSection 5 2 9 2 5" xfId="31618" xr:uid="{00000000-0005-0000-0000-0000B85E0000}"/>
    <cellStyle name="MLHeaderSection 5 2 9 2 6" xfId="33267" xr:uid="{00000000-0005-0000-0000-0000B95E0000}"/>
    <cellStyle name="MLHeaderSection 5 2 9 3" xfId="29215" xr:uid="{00000000-0005-0000-0000-0000BA5E0000}"/>
    <cellStyle name="MLHeaderSection 5 2 9 4" xfId="32402" xr:uid="{00000000-0005-0000-0000-0000BB5E0000}"/>
    <cellStyle name="MLHeaderSection 5 2 9 5" xfId="25319" xr:uid="{00000000-0005-0000-0000-0000BC5E0000}"/>
    <cellStyle name="MLHeaderSection 5 2 9 6" xfId="32053" xr:uid="{00000000-0005-0000-0000-0000BD5E0000}"/>
    <cellStyle name="MLHeaderSection 5 2 9 7" xfId="31959" xr:uid="{00000000-0005-0000-0000-0000BE5E0000}"/>
    <cellStyle name="MLHeaderSection 5 20" xfId="31431" xr:uid="{00000000-0005-0000-0000-0000BF5E0000}"/>
    <cellStyle name="MLHeaderSection 5 3" xfId="18606" xr:uid="{00000000-0005-0000-0000-0000C05E0000}"/>
    <cellStyle name="MLHeaderSection 5 3 10" xfId="19208" xr:uid="{00000000-0005-0000-0000-0000C15E0000}"/>
    <cellStyle name="MLHeaderSection 5 3 10 2" xfId="20719" xr:uid="{00000000-0005-0000-0000-0000C25E0000}"/>
    <cellStyle name="MLHeaderSection 5 3 10 2 2" xfId="30761" xr:uid="{00000000-0005-0000-0000-0000C35E0000}"/>
    <cellStyle name="MLHeaderSection 5 3 10 2 3" xfId="32861" xr:uid="{00000000-0005-0000-0000-0000C45E0000}"/>
    <cellStyle name="MLHeaderSection 5 3 10 2 4" xfId="33035" xr:uid="{00000000-0005-0000-0000-0000C55E0000}"/>
    <cellStyle name="MLHeaderSection 5 3 10 2 5" xfId="33177" xr:uid="{00000000-0005-0000-0000-0000C65E0000}"/>
    <cellStyle name="MLHeaderSection 5 3 10 2 6" xfId="33291" xr:uid="{00000000-0005-0000-0000-0000C75E0000}"/>
    <cellStyle name="MLHeaderSection 5 3 10 3" xfId="29275" xr:uid="{00000000-0005-0000-0000-0000C85E0000}"/>
    <cellStyle name="MLHeaderSection 5 3 10 4" xfId="32426" xr:uid="{00000000-0005-0000-0000-0000C95E0000}"/>
    <cellStyle name="MLHeaderSection 5 3 10 5" xfId="25330" xr:uid="{00000000-0005-0000-0000-0000CA5E0000}"/>
    <cellStyle name="MLHeaderSection 5 3 10 6" xfId="31533" xr:uid="{00000000-0005-0000-0000-0000CB5E0000}"/>
    <cellStyle name="MLHeaderSection 5 3 10 7" xfId="24805" xr:uid="{00000000-0005-0000-0000-0000CC5E0000}"/>
    <cellStyle name="MLHeaderSection 5 3 11" xfId="19248" xr:uid="{00000000-0005-0000-0000-0000CD5E0000}"/>
    <cellStyle name="MLHeaderSection 5 3 11 2" xfId="20759" xr:uid="{00000000-0005-0000-0000-0000CE5E0000}"/>
    <cellStyle name="MLHeaderSection 5 3 11 2 2" xfId="30801" xr:uid="{00000000-0005-0000-0000-0000CF5E0000}"/>
    <cellStyle name="MLHeaderSection 5 3 11 2 3" xfId="32877" xr:uid="{00000000-0005-0000-0000-0000D05E0000}"/>
    <cellStyle name="MLHeaderSection 5 3 11 2 4" xfId="33051" xr:uid="{00000000-0005-0000-0000-0000D15E0000}"/>
    <cellStyle name="MLHeaderSection 5 3 11 2 5" xfId="33193" xr:uid="{00000000-0005-0000-0000-0000D25E0000}"/>
    <cellStyle name="MLHeaderSection 5 3 11 2 6" xfId="33307" xr:uid="{00000000-0005-0000-0000-0000D35E0000}"/>
    <cellStyle name="MLHeaderSection 5 3 11 3" xfId="29315" xr:uid="{00000000-0005-0000-0000-0000D45E0000}"/>
    <cellStyle name="MLHeaderSection 5 3 11 4" xfId="32442" xr:uid="{00000000-0005-0000-0000-0000D55E0000}"/>
    <cellStyle name="MLHeaderSection 5 3 11 5" xfId="31785" xr:uid="{00000000-0005-0000-0000-0000D65E0000}"/>
    <cellStyle name="MLHeaderSection 5 3 11 6" xfId="31540" xr:uid="{00000000-0005-0000-0000-0000D75E0000}"/>
    <cellStyle name="MLHeaderSection 5 3 11 7" xfId="24579" xr:uid="{00000000-0005-0000-0000-0000D85E0000}"/>
    <cellStyle name="MLHeaderSection 5 3 12" xfId="19288" xr:uid="{00000000-0005-0000-0000-0000D95E0000}"/>
    <cellStyle name="MLHeaderSection 5 3 12 2" xfId="20799" xr:uid="{00000000-0005-0000-0000-0000DA5E0000}"/>
    <cellStyle name="MLHeaderSection 5 3 12 2 2" xfId="30841" xr:uid="{00000000-0005-0000-0000-0000DB5E0000}"/>
    <cellStyle name="MLHeaderSection 5 3 12 2 3" xfId="32893" xr:uid="{00000000-0005-0000-0000-0000DC5E0000}"/>
    <cellStyle name="MLHeaderSection 5 3 12 2 4" xfId="33067" xr:uid="{00000000-0005-0000-0000-0000DD5E0000}"/>
    <cellStyle name="MLHeaderSection 5 3 12 2 5" xfId="33209" xr:uid="{00000000-0005-0000-0000-0000DE5E0000}"/>
    <cellStyle name="MLHeaderSection 5 3 12 2 6" xfId="33323" xr:uid="{00000000-0005-0000-0000-0000DF5E0000}"/>
    <cellStyle name="MLHeaderSection 5 3 12 3" xfId="29355" xr:uid="{00000000-0005-0000-0000-0000E05E0000}"/>
    <cellStyle name="MLHeaderSection 5 3 12 4" xfId="32458" xr:uid="{00000000-0005-0000-0000-0000E15E0000}"/>
    <cellStyle name="MLHeaderSection 5 3 12 5" xfId="31778" xr:uid="{00000000-0005-0000-0000-0000E25E0000}"/>
    <cellStyle name="MLHeaderSection 5 3 12 6" xfId="24696" xr:uid="{00000000-0005-0000-0000-0000E35E0000}"/>
    <cellStyle name="MLHeaderSection 5 3 12 7" xfId="24586" xr:uid="{00000000-0005-0000-0000-0000E45E0000}"/>
    <cellStyle name="MLHeaderSection 5 3 13" xfId="19532" xr:uid="{00000000-0005-0000-0000-0000E55E0000}"/>
    <cellStyle name="MLHeaderSection 5 3 13 2" xfId="21043" xr:uid="{00000000-0005-0000-0000-0000E65E0000}"/>
    <cellStyle name="MLHeaderSection 5 3 13 2 2" xfId="31085" xr:uid="{00000000-0005-0000-0000-0000E75E0000}"/>
    <cellStyle name="MLHeaderSection 5 3 13 2 3" xfId="32948" xr:uid="{00000000-0005-0000-0000-0000E85E0000}"/>
    <cellStyle name="MLHeaderSection 5 3 13 2 4" xfId="33110" xr:uid="{00000000-0005-0000-0000-0000E95E0000}"/>
    <cellStyle name="MLHeaderSection 5 3 13 2 5" xfId="33233" xr:uid="{00000000-0005-0000-0000-0000EA5E0000}"/>
    <cellStyle name="MLHeaderSection 5 3 13 2 6" xfId="33347" xr:uid="{00000000-0005-0000-0000-0000EB5E0000}"/>
    <cellStyle name="MLHeaderSection 5 3 13 3" xfId="29599" xr:uid="{00000000-0005-0000-0000-0000EC5E0000}"/>
    <cellStyle name="MLHeaderSection 5 3 13 4" xfId="32511" xr:uid="{00000000-0005-0000-0000-0000ED5E0000}"/>
    <cellStyle name="MLHeaderSection 5 3 13 5" xfId="31762" xr:uid="{00000000-0005-0000-0000-0000EE5E0000}"/>
    <cellStyle name="MLHeaderSection 5 3 13 6" xfId="32973" xr:uid="{00000000-0005-0000-0000-0000EF5E0000}"/>
    <cellStyle name="MLHeaderSection 5 3 13 7" xfId="32580" xr:uid="{00000000-0005-0000-0000-0000F05E0000}"/>
    <cellStyle name="MLHeaderSection 5 3 14" xfId="19778" xr:uid="{00000000-0005-0000-0000-0000F15E0000}"/>
    <cellStyle name="MLHeaderSection 5 3 14 2" xfId="21289" xr:uid="{00000000-0005-0000-0000-0000F25E0000}"/>
    <cellStyle name="MLHeaderSection 5 3 14 2 2" xfId="31331" xr:uid="{00000000-0005-0000-0000-0000F35E0000}"/>
    <cellStyle name="MLHeaderSection 5 3 14 2 3" xfId="33003" xr:uid="{00000000-0005-0000-0000-0000F45E0000}"/>
    <cellStyle name="MLHeaderSection 5 3 14 2 4" xfId="33150" xr:uid="{00000000-0005-0000-0000-0000F55E0000}"/>
    <cellStyle name="MLHeaderSection 5 3 14 2 5" xfId="33257" xr:uid="{00000000-0005-0000-0000-0000F65E0000}"/>
    <cellStyle name="MLHeaderSection 5 3 14 2 6" xfId="33371" xr:uid="{00000000-0005-0000-0000-0000F75E0000}"/>
    <cellStyle name="MLHeaderSection 5 3 14 3" xfId="29845" xr:uid="{00000000-0005-0000-0000-0000F85E0000}"/>
    <cellStyle name="MLHeaderSection 5 3 14 4" xfId="32568" xr:uid="{00000000-0005-0000-0000-0000F95E0000}"/>
    <cellStyle name="MLHeaderSection 5 3 14 5" xfId="31740" xr:uid="{00000000-0005-0000-0000-0000FA5E0000}"/>
    <cellStyle name="MLHeaderSection 5 3 14 6" xfId="31557" xr:uid="{00000000-0005-0000-0000-0000FB5E0000}"/>
    <cellStyle name="MLHeaderSection 5 3 14 7" xfId="24814" xr:uid="{00000000-0005-0000-0000-0000FC5E0000}"/>
    <cellStyle name="MLHeaderSection 5 3 15" xfId="20119" xr:uid="{00000000-0005-0000-0000-0000FD5E0000}"/>
    <cellStyle name="MLHeaderSection 5 3 15 2" xfId="30161" xr:uid="{00000000-0005-0000-0000-0000FE5E0000}"/>
    <cellStyle name="MLHeaderSection 5 3 15 3" xfId="32628" xr:uid="{00000000-0005-0000-0000-0000FF5E0000}"/>
    <cellStyle name="MLHeaderSection 5 3 15 4" xfId="31717" xr:uid="{00000000-0005-0000-0000-0000005F0000}"/>
    <cellStyle name="MLHeaderSection 5 3 15 5" xfId="32542" xr:uid="{00000000-0005-0000-0000-0000015F0000}"/>
    <cellStyle name="MLHeaderSection 5 3 15 6" xfId="33078" xr:uid="{00000000-0005-0000-0000-0000025F0000}"/>
    <cellStyle name="MLHeaderSection 5 3 16" xfId="28673" xr:uid="{00000000-0005-0000-0000-0000035F0000}"/>
    <cellStyle name="MLHeaderSection 5 3 17" xfId="32193" xr:uid="{00000000-0005-0000-0000-0000045F0000}"/>
    <cellStyle name="MLHeaderSection 5 3 18" xfId="31908" xr:uid="{00000000-0005-0000-0000-0000055F0000}"/>
    <cellStyle name="MLHeaderSection 5 3 19" xfId="31996" xr:uid="{00000000-0005-0000-0000-0000065F0000}"/>
    <cellStyle name="MLHeaderSection 5 3 2" xfId="18888" xr:uid="{00000000-0005-0000-0000-0000075F0000}"/>
    <cellStyle name="MLHeaderSection 5 3 2 2" xfId="20399" xr:uid="{00000000-0005-0000-0000-0000085F0000}"/>
    <cellStyle name="MLHeaderSection 5 3 2 2 2" xfId="30441" xr:uid="{00000000-0005-0000-0000-0000095F0000}"/>
    <cellStyle name="MLHeaderSection 5 3 2 2 3" xfId="32733" xr:uid="{00000000-0005-0000-0000-00000A5F0000}"/>
    <cellStyle name="MLHeaderSection 5 3 2 2 4" xfId="31665" xr:uid="{00000000-0005-0000-0000-00000B5F0000}"/>
    <cellStyle name="MLHeaderSection 5 3 2 2 5" xfId="32110" xr:uid="{00000000-0005-0000-0000-00000C5F0000}"/>
    <cellStyle name="MLHeaderSection 5 3 2 2 6" xfId="24608" xr:uid="{00000000-0005-0000-0000-00000D5F0000}"/>
    <cellStyle name="MLHeaderSection 5 3 2 3" xfId="28955" xr:uid="{00000000-0005-0000-0000-00000E5F0000}"/>
    <cellStyle name="MLHeaderSection 5 3 2 4" xfId="32298" xr:uid="{00000000-0005-0000-0000-00000F5F0000}"/>
    <cellStyle name="MLHeaderSection 5 3 2 5" xfId="31859" xr:uid="{00000000-0005-0000-0000-0000105F0000}"/>
    <cellStyle name="MLHeaderSection 5 3 2 6" xfId="32162" xr:uid="{00000000-0005-0000-0000-0000115F0000}"/>
    <cellStyle name="MLHeaderSection 5 3 2 7" xfId="31972" xr:uid="{00000000-0005-0000-0000-0000125F0000}"/>
    <cellStyle name="MLHeaderSection 5 3 20" xfId="32591" xr:uid="{00000000-0005-0000-0000-0000135F0000}"/>
    <cellStyle name="MLHeaderSection 5 3 3" xfId="18928" xr:uid="{00000000-0005-0000-0000-0000145F0000}"/>
    <cellStyle name="MLHeaderSection 5 3 3 2" xfId="20439" xr:uid="{00000000-0005-0000-0000-0000155F0000}"/>
    <cellStyle name="MLHeaderSection 5 3 3 2 2" xfId="30481" xr:uid="{00000000-0005-0000-0000-0000165F0000}"/>
    <cellStyle name="MLHeaderSection 5 3 3 2 3" xfId="32749" xr:uid="{00000000-0005-0000-0000-0000175F0000}"/>
    <cellStyle name="MLHeaderSection 5 3 3 2 4" xfId="31657" xr:uid="{00000000-0005-0000-0000-0000185F0000}"/>
    <cellStyle name="MLHeaderSection 5 3 3 2 5" xfId="32114" xr:uid="{00000000-0005-0000-0000-0000195F0000}"/>
    <cellStyle name="MLHeaderSection 5 3 3 2 6" xfId="32146" xr:uid="{00000000-0005-0000-0000-00001A5F0000}"/>
    <cellStyle name="MLHeaderSection 5 3 3 3" xfId="28995" xr:uid="{00000000-0005-0000-0000-00001B5F0000}"/>
    <cellStyle name="MLHeaderSection 5 3 3 4" xfId="32314" xr:uid="{00000000-0005-0000-0000-00001C5F0000}"/>
    <cellStyle name="MLHeaderSection 5 3 3 5" xfId="31851" xr:uid="{00000000-0005-0000-0000-00001D5F0000}"/>
    <cellStyle name="MLHeaderSection 5 3 3 6" xfId="32167" xr:uid="{00000000-0005-0000-0000-00001E5F0000}"/>
    <cellStyle name="MLHeaderSection 5 3 3 7" xfId="31634" xr:uid="{00000000-0005-0000-0000-00001F5F0000}"/>
    <cellStyle name="MLHeaderSection 5 3 4" xfId="18968" xr:uid="{00000000-0005-0000-0000-0000205F0000}"/>
    <cellStyle name="MLHeaderSection 5 3 4 2" xfId="20479" xr:uid="{00000000-0005-0000-0000-0000215F0000}"/>
    <cellStyle name="MLHeaderSection 5 3 4 2 2" xfId="30521" xr:uid="{00000000-0005-0000-0000-0000225F0000}"/>
    <cellStyle name="MLHeaderSection 5 3 4 2 3" xfId="32765" xr:uid="{00000000-0005-0000-0000-0000235F0000}"/>
    <cellStyle name="MLHeaderSection 5 3 4 2 4" xfId="25479" xr:uid="{00000000-0005-0000-0000-0000245F0000}"/>
    <cellStyle name="MLHeaderSection 5 3 4 2 5" xfId="24637" xr:uid="{00000000-0005-0000-0000-0000255F0000}"/>
    <cellStyle name="MLHeaderSection 5 3 4 2 6" xfId="24839" xr:uid="{00000000-0005-0000-0000-0000265F0000}"/>
    <cellStyle name="MLHeaderSection 5 3 4 3" xfId="29035" xr:uid="{00000000-0005-0000-0000-0000275F0000}"/>
    <cellStyle name="MLHeaderSection 5 3 4 4" xfId="32330" xr:uid="{00000000-0005-0000-0000-0000285F0000}"/>
    <cellStyle name="MLHeaderSection 5 3 4 5" xfId="25281" xr:uid="{00000000-0005-0000-0000-0000295F0000}"/>
    <cellStyle name="MLHeaderSection 5 3 4 6" xfId="31502" xr:uid="{00000000-0005-0000-0000-00002A5F0000}"/>
    <cellStyle name="MLHeaderSection 5 3 4 7" xfId="24539" xr:uid="{00000000-0005-0000-0000-00002B5F0000}"/>
    <cellStyle name="MLHeaderSection 5 3 5" xfId="19008" xr:uid="{00000000-0005-0000-0000-00002C5F0000}"/>
    <cellStyle name="MLHeaderSection 5 3 5 2" xfId="20519" xr:uid="{00000000-0005-0000-0000-00002D5F0000}"/>
    <cellStyle name="MLHeaderSection 5 3 5 2 2" xfId="30561" xr:uid="{00000000-0005-0000-0000-00002E5F0000}"/>
    <cellStyle name="MLHeaderSection 5 3 5 2 3" xfId="32781" xr:uid="{00000000-0005-0000-0000-00002F5F0000}"/>
    <cellStyle name="MLHeaderSection 5 3 5 2 4" xfId="25493" xr:uid="{00000000-0005-0000-0000-0000305F0000}"/>
    <cellStyle name="MLHeaderSection 5 3 5 2 5" xfId="32984" xr:uid="{00000000-0005-0000-0000-0000315F0000}"/>
    <cellStyle name="MLHeaderSection 5 3 5 2 6" xfId="32137" xr:uid="{00000000-0005-0000-0000-0000325F0000}"/>
    <cellStyle name="MLHeaderSection 5 3 5 3" xfId="29075" xr:uid="{00000000-0005-0000-0000-0000335F0000}"/>
    <cellStyle name="MLHeaderSection 5 3 5 4" xfId="32346" xr:uid="{00000000-0005-0000-0000-0000345F0000}"/>
    <cellStyle name="MLHeaderSection 5 3 5 5" xfId="25289" xr:uid="{00000000-0005-0000-0000-0000355F0000}"/>
    <cellStyle name="MLHeaderSection 5 3 5 6" xfId="24723" xr:uid="{00000000-0005-0000-0000-0000365F0000}"/>
    <cellStyle name="MLHeaderSection 5 3 5 7" xfId="24546" xr:uid="{00000000-0005-0000-0000-0000375F0000}"/>
    <cellStyle name="MLHeaderSection 5 3 6" xfId="19048" xr:uid="{00000000-0005-0000-0000-0000385F0000}"/>
    <cellStyle name="MLHeaderSection 5 3 6 2" xfId="20559" xr:uid="{00000000-0005-0000-0000-0000395F0000}"/>
    <cellStyle name="MLHeaderSection 5 3 6 2 2" xfId="30601" xr:uid="{00000000-0005-0000-0000-00003A5F0000}"/>
    <cellStyle name="MLHeaderSection 5 3 6 2 3" xfId="32797" xr:uid="{00000000-0005-0000-0000-00003B5F0000}"/>
    <cellStyle name="MLHeaderSection 5 3 6 2 4" xfId="25550" xr:uid="{00000000-0005-0000-0000-00003C5F0000}"/>
    <cellStyle name="MLHeaderSection 5 3 6 2 5" xfId="31605" xr:uid="{00000000-0005-0000-0000-00003D5F0000}"/>
    <cellStyle name="MLHeaderSection 5 3 6 2 6" xfId="32135" xr:uid="{00000000-0005-0000-0000-00003E5F0000}"/>
    <cellStyle name="MLHeaderSection 5 3 6 3" xfId="29115" xr:uid="{00000000-0005-0000-0000-00003F5F0000}"/>
    <cellStyle name="MLHeaderSection 5 3 6 4" xfId="32362" xr:uid="{00000000-0005-0000-0000-0000405F0000}"/>
    <cellStyle name="MLHeaderSection 5 3 6 5" xfId="25297" xr:uid="{00000000-0005-0000-0000-0000415F0000}"/>
    <cellStyle name="MLHeaderSection 5 3 6 6" xfId="24718" xr:uid="{00000000-0005-0000-0000-0000425F0000}"/>
    <cellStyle name="MLHeaderSection 5 3 6 7" xfId="31918" xr:uid="{00000000-0005-0000-0000-0000435F0000}"/>
    <cellStyle name="MLHeaderSection 5 3 7" xfId="19088" xr:uid="{00000000-0005-0000-0000-0000445F0000}"/>
    <cellStyle name="MLHeaderSection 5 3 7 2" xfId="20599" xr:uid="{00000000-0005-0000-0000-0000455F0000}"/>
    <cellStyle name="MLHeaderSection 5 3 7 2 2" xfId="30641" xr:uid="{00000000-0005-0000-0000-0000465F0000}"/>
    <cellStyle name="MLHeaderSection 5 3 7 2 3" xfId="32813" xr:uid="{00000000-0005-0000-0000-0000475F0000}"/>
    <cellStyle name="MLHeaderSection 5 3 7 2 4" xfId="25566" xr:uid="{00000000-0005-0000-0000-0000485F0000}"/>
    <cellStyle name="MLHeaderSection 5 3 7 2 5" xfId="31614" xr:uid="{00000000-0005-0000-0000-0000495F0000}"/>
    <cellStyle name="MLHeaderSection 5 3 7 2 6" xfId="31930" xr:uid="{00000000-0005-0000-0000-00004A5F0000}"/>
    <cellStyle name="MLHeaderSection 5 3 7 3" xfId="29155" xr:uid="{00000000-0005-0000-0000-00004B5F0000}"/>
    <cellStyle name="MLHeaderSection 5 3 7 4" xfId="32378" xr:uid="{00000000-0005-0000-0000-00004C5F0000}"/>
    <cellStyle name="MLHeaderSection 5 3 7 5" xfId="31819" xr:uid="{00000000-0005-0000-0000-00004D5F0000}"/>
    <cellStyle name="MLHeaderSection 5 3 7 6" xfId="24713" xr:uid="{00000000-0005-0000-0000-00004E5F0000}"/>
    <cellStyle name="MLHeaderSection 5 3 7 7" xfId="31960" xr:uid="{00000000-0005-0000-0000-00004F5F0000}"/>
    <cellStyle name="MLHeaderSection 5 3 8" xfId="19128" xr:uid="{00000000-0005-0000-0000-0000505F0000}"/>
    <cellStyle name="MLHeaderSection 5 3 8 2" xfId="20639" xr:uid="{00000000-0005-0000-0000-0000515F0000}"/>
    <cellStyle name="MLHeaderSection 5 3 8 2 2" xfId="30681" xr:uid="{00000000-0005-0000-0000-0000525F0000}"/>
    <cellStyle name="MLHeaderSection 5 3 8 2 3" xfId="32829" xr:uid="{00000000-0005-0000-0000-0000535F0000}"/>
    <cellStyle name="MLHeaderSection 5 3 8 2 4" xfId="32155" xr:uid="{00000000-0005-0000-0000-0000545F0000}"/>
    <cellStyle name="MLHeaderSection 5 3 8 2 5" xfId="32493" xr:uid="{00000000-0005-0000-0000-0000555F0000}"/>
    <cellStyle name="MLHeaderSection 5 3 8 2 6" xfId="31724" xr:uid="{00000000-0005-0000-0000-0000565F0000}"/>
    <cellStyle name="MLHeaderSection 5 3 8 3" xfId="29195" xr:uid="{00000000-0005-0000-0000-0000575F0000}"/>
    <cellStyle name="MLHeaderSection 5 3 8 4" xfId="32394" xr:uid="{00000000-0005-0000-0000-0000585F0000}"/>
    <cellStyle name="MLHeaderSection 5 3 8 5" xfId="31811" xr:uid="{00000000-0005-0000-0000-0000595F0000}"/>
    <cellStyle name="MLHeaderSection 5 3 8 6" xfId="31522" xr:uid="{00000000-0005-0000-0000-00005A5F0000}"/>
    <cellStyle name="MLHeaderSection 5 3 8 7" xfId="24559" xr:uid="{00000000-0005-0000-0000-00005B5F0000}"/>
    <cellStyle name="MLHeaderSection 5 3 9" xfId="19168" xr:uid="{00000000-0005-0000-0000-00005C5F0000}"/>
    <cellStyle name="MLHeaderSection 5 3 9 2" xfId="20679" xr:uid="{00000000-0005-0000-0000-00005D5F0000}"/>
    <cellStyle name="MLHeaderSection 5 3 9 2 2" xfId="30721" xr:uid="{00000000-0005-0000-0000-00005E5F0000}"/>
    <cellStyle name="MLHeaderSection 5 3 9 2 3" xfId="32845" xr:uid="{00000000-0005-0000-0000-00005F5F0000}"/>
    <cellStyle name="MLHeaderSection 5 3 9 2 4" xfId="33019" xr:uid="{00000000-0005-0000-0000-0000605F0000}"/>
    <cellStyle name="MLHeaderSection 5 3 9 2 5" xfId="33161" xr:uid="{00000000-0005-0000-0000-0000615F0000}"/>
    <cellStyle name="MLHeaderSection 5 3 9 2 6" xfId="33275" xr:uid="{00000000-0005-0000-0000-0000625F0000}"/>
    <cellStyle name="MLHeaderSection 5 3 9 3" xfId="29235" xr:uid="{00000000-0005-0000-0000-0000635F0000}"/>
    <cellStyle name="MLHeaderSection 5 3 9 4" xfId="32410" xr:uid="{00000000-0005-0000-0000-0000645F0000}"/>
    <cellStyle name="MLHeaderSection 5 3 9 5" xfId="31804" xr:uid="{00000000-0005-0000-0000-0000655F0000}"/>
    <cellStyle name="MLHeaderSection 5 3 9 6" xfId="32175" xr:uid="{00000000-0005-0000-0000-0000665F0000}"/>
    <cellStyle name="MLHeaderSection 5 3 9 7" xfId="32583" xr:uid="{00000000-0005-0000-0000-0000675F0000}"/>
    <cellStyle name="MLHeaderSection 5 4" xfId="18847" xr:uid="{00000000-0005-0000-0000-0000685F0000}"/>
    <cellStyle name="MLHeaderSection 5 4 2" xfId="20358" xr:uid="{00000000-0005-0000-0000-0000695F0000}"/>
    <cellStyle name="MLHeaderSection 5 4 2 2" xfId="30400" xr:uid="{00000000-0005-0000-0000-00006A5F0000}"/>
    <cellStyle name="MLHeaderSection 5 4 2 3" xfId="32716" xr:uid="{00000000-0005-0000-0000-00006B5F0000}"/>
    <cellStyle name="MLHeaderSection 5 4 2 4" xfId="25452" xr:uid="{00000000-0005-0000-0000-00006C5F0000}"/>
    <cellStyle name="MLHeaderSection 5 4 2 5" xfId="24653" xr:uid="{00000000-0005-0000-0000-00006D5F0000}"/>
    <cellStyle name="MLHeaderSection 5 4 2 6" xfId="31390" xr:uid="{00000000-0005-0000-0000-00006E5F0000}"/>
    <cellStyle name="MLHeaderSection 5 4 3" xfId="28914" xr:uid="{00000000-0005-0000-0000-00006F5F0000}"/>
    <cellStyle name="MLHeaderSection 5 4 4" xfId="32281" xr:uid="{00000000-0005-0000-0000-0000705F0000}"/>
    <cellStyle name="MLHeaderSection 5 4 5" xfId="25257" xr:uid="{00000000-0005-0000-0000-0000715F0000}"/>
    <cellStyle name="MLHeaderSection 5 4 6" xfId="24736" xr:uid="{00000000-0005-0000-0000-0000725F0000}"/>
    <cellStyle name="MLHeaderSection 5 4 7" xfId="24523" xr:uid="{00000000-0005-0000-0000-0000735F0000}"/>
    <cellStyle name="MLHeaderSection 5 5" xfId="18788" xr:uid="{00000000-0005-0000-0000-0000745F0000}"/>
    <cellStyle name="MLHeaderSection 5 5 2" xfId="20300" xr:uid="{00000000-0005-0000-0000-0000755F0000}"/>
    <cellStyle name="MLHeaderSection 5 5 2 2" xfId="30342" xr:uid="{00000000-0005-0000-0000-0000765F0000}"/>
    <cellStyle name="MLHeaderSection 5 5 2 3" xfId="32700" xr:uid="{00000000-0005-0000-0000-0000775F0000}"/>
    <cellStyle name="MLHeaderSection 5 5 2 4" xfId="25443" xr:uid="{00000000-0005-0000-0000-0000785F0000}"/>
    <cellStyle name="MLHeaderSection 5 5 2 5" xfId="32488" xr:uid="{00000000-0005-0000-0000-0000795F0000}"/>
    <cellStyle name="MLHeaderSection 5 5 2 6" xfId="24605" xr:uid="{00000000-0005-0000-0000-00007A5F0000}"/>
    <cellStyle name="MLHeaderSection 5 5 3" xfId="28855" xr:uid="{00000000-0005-0000-0000-00007B5F0000}"/>
    <cellStyle name="MLHeaderSection 5 5 4" xfId="32264" xr:uid="{00000000-0005-0000-0000-00007C5F0000}"/>
    <cellStyle name="MLHeaderSection 5 5 5" xfId="31876" xr:uid="{00000000-0005-0000-0000-00007D5F0000}"/>
    <cellStyle name="MLHeaderSection 5 5 6" xfId="32017" xr:uid="{00000000-0005-0000-0000-00007E5F0000}"/>
    <cellStyle name="MLHeaderSection 5 5 7" xfId="24518" xr:uid="{00000000-0005-0000-0000-00007F5F0000}"/>
    <cellStyle name="MLHeaderSection 5 6" xfId="18658" xr:uid="{00000000-0005-0000-0000-0000805F0000}"/>
    <cellStyle name="MLHeaderSection 5 6 2" xfId="20171" xr:uid="{00000000-0005-0000-0000-0000815F0000}"/>
    <cellStyle name="MLHeaderSection 5 6 2 2" xfId="30213" xr:uid="{00000000-0005-0000-0000-0000825F0000}"/>
    <cellStyle name="MLHeaderSection 5 6 2 3" xfId="32649" xr:uid="{00000000-0005-0000-0000-0000835F0000}"/>
    <cellStyle name="MLHeaderSection 5 6 2 4" xfId="31707" xr:uid="{00000000-0005-0000-0000-0000845F0000}"/>
    <cellStyle name="MLHeaderSection 5 6 2 5" xfId="32603" xr:uid="{00000000-0005-0000-0000-0000855F0000}"/>
    <cellStyle name="MLHeaderSection 5 6 2 6" xfId="33126" xr:uid="{00000000-0005-0000-0000-0000865F0000}"/>
    <cellStyle name="MLHeaderSection 5 6 3" xfId="28725" xr:uid="{00000000-0005-0000-0000-0000875F0000}"/>
    <cellStyle name="MLHeaderSection 5 6 4" xfId="32213" xr:uid="{00000000-0005-0000-0000-0000885F0000}"/>
    <cellStyle name="MLHeaderSection 5 6 5" xfId="31897" xr:uid="{00000000-0005-0000-0000-0000895F0000}"/>
    <cellStyle name="MLHeaderSection 5 6 6" xfId="24752" xr:uid="{00000000-0005-0000-0000-00008A5F0000}"/>
    <cellStyle name="MLHeaderSection 5 6 7" xfId="24491" xr:uid="{00000000-0005-0000-0000-00008B5F0000}"/>
    <cellStyle name="MLHeaderSection 5 7" xfId="18662" xr:uid="{00000000-0005-0000-0000-00008C5F0000}"/>
    <cellStyle name="MLHeaderSection 5 7 2" xfId="20175" xr:uid="{00000000-0005-0000-0000-00008D5F0000}"/>
    <cellStyle name="MLHeaderSection 5 7 2 2" xfId="30217" xr:uid="{00000000-0005-0000-0000-00008E5F0000}"/>
    <cellStyle name="MLHeaderSection 5 7 2 3" xfId="32651" xr:uid="{00000000-0005-0000-0000-00008F5F0000}"/>
    <cellStyle name="MLHeaderSection 5 7 2 4" xfId="25420" xr:uid="{00000000-0005-0000-0000-0000905F0000}"/>
    <cellStyle name="MLHeaderSection 5 7 2 5" xfId="32090" xr:uid="{00000000-0005-0000-0000-0000915F0000}"/>
    <cellStyle name="MLHeaderSection 5 7 2 6" xfId="25352" xr:uid="{00000000-0005-0000-0000-0000925F0000}"/>
    <cellStyle name="MLHeaderSection 5 7 3" xfId="28729" xr:uid="{00000000-0005-0000-0000-0000935F0000}"/>
    <cellStyle name="MLHeaderSection 5 7 4" xfId="32215" xr:uid="{00000000-0005-0000-0000-0000945F0000}"/>
    <cellStyle name="MLHeaderSection 5 7 5" xfId="25221" xr:uid="{00000000-0005-0000-0000-0000955F0000}"/>
    <cellStyle name="MLHeaderSection 5 7 6" xfId="31457" xr:uid="{00000000-0005-0000-0000-0000965F0000}"/>
    <cellStyle name="MLHeaderSection 5 7 7" xfId="28426" xr:uid="{00000000-0005-0000-0000-0000975F0000}"/>
    <cellStyle name="MLHeaderSection 5 8" xfId="18751" xr:uid="{00000000-0005-0000-0000-0000985F0000}"/>
    <cellStyle name="MLHeaderSection 5 8 2" xfId="20264" xr:uid="{00000000-0005-0000-0000-0000995F0000}"/>
    <cellStyle name="MLHeaderSection 5 8 2 2" xfId="30306" xr:uid="{00000000-0005-0000-0000-00009A5F0000}"/>
    <cellStyle name="MLHeaderSection 5 8 2 3" xfId="32684" xr:uid="{00000000-0005-0000-0000-00009B5F0000}"/>
    <cellStyle name="MLHeaderSection 5 8 2 4" xfId="31689" xr:uid="{00000000-0005-0000-0000-00009C5F0000}"/>
    <cellStyle name="MLHeaderSection 5 8 2 5" xfId="32099" xr:uid="{00000000-0005-0000-0000-00009D5F0000}"/>
    <cellStyle name="MLHeaderSection 5 8 2 6" xfId="31394" xr:uid="{00000000-0005-0000-0000-00009E5F0000}"/>
    <cellStyle name="MLHeaderSection 5 8 3" xfId="28818" xr:uid="{00000000-0005-0000-0000-00009F5F0000}"/>
    <cellStyle name="MLHeaderSection 5 8 4" xfId="32248" xr:uid="{00000000-0005-0000-0000-0000A05F0000}"/>
    <cellStyle name="MLHeaderSection 5 8 5" xfId="31885" xr:uid="{00000000-0005-0000-0000-0000A15F0000}"/>
    <cellStyle name="MLHeaderSection 5 8 6" xfId="31471" xr:uid="{00000000-0005-0000-0000-0000A25F0000}"/>
    <cellStyle name="MLHeaderSection 5 8 7" xfId="24509" xr:uid="{00000000-0005-0000-0000-0000A35F0000}"/>
    <cellStyle name="MLHeaderSection 5 9" xfId="18768" xr:uid="{00000000-0005-0000-0000-0000A45F0000}"/>
    <cellStyle name="MLHeaderSection 5 9 2" xfId="20280" xr:uid="{00000000-0005-0000-0000-0000A55F0000}"/>
    <cellStyle name="MLHeaderSection 5 9 2 2" xfId="30322" xr:uid="{00000000-0005-0000-0000-0000A65F0000}"/>
    <cellStyle name="MLHeaderSection 5 9 2 3" xfId="32690" xr:uid="{00000000-0005-0000-0000-0000A75F0000}"/>
    <cellStyle name="MLHeaderSection 5 9 2 4" xfId="25440" xr:uid="{00000000-0005-0000-0000-0000A85F0000}"/>
    <cellStyle name="MLHeaderSection 5 9 2 5" xfId="32547" xr:uid="{00000000-0005-0000-0000-0000A95F0000}"/>
    <cellStyle name="MLHeaderSection 5 9 2 6" xfId="31940" xr:uid="{00000000-0005-0000-0000-0000AA5F0000}"/>
    <cellStyle name="MLHeaderSection 5 9 3" xfId="28835" xr:uid="{00000000-0005-0000-0000-0000AB5F0000}"/>
    <cellStyle name="MLHeaderSection 5 9 4" xfId="32254" xr:uid="{00000000-0005-0000-0000-0000AC5F0000}"/>
    <cellStyle name="MLHeaderSection 5 9 5" xfId="31881" xr:uid="{00000000-0005-0000-0000-0000AD5F0000}"/>
    <cellStyle name="MLHeaderSection 5 9 6" xfId="24744" xr:uid="{00000000-0005-0000-0000-0000AE5F0000}"/>
    <cellStyle name="MLHeaderSection 5 9 7" xfId="24514" xr:uid="{00000000-0005-0000-0000-0000AF5F0000}"/>
    <cellStyle name="mma_CASH &amp; DSO" xfId="11272" xr:uid="{00000000-0005-0000-0000-0000B05F0000}"/>
    <cellStyle name="Model" xfId="11273" xr:uid="{00000000-0005-0000-0000-0000B15F0000}"/>
    <cellStyle name="Model 2" xfId="11274" xr:uid="{00000000-0005-0000-0000-0000B25F0000}"/>
    <cellStyle name="Model 3" xfId="33545" xr:uid="{00000000-0005-0000-0000-0000B35F0000}"/>
    <cellStyle name="Mon?aire [0]_AR1194" xfId="11275" xr:uid="{00000000-0005-0000-0000-0000B45F0000}"/>
    <cellStyle name="Mon?aire_AR1194" xfId="11276" xr:uid="{00000000-0005-0000-0000-0000B55F0000}"/>
    <cellStyle name="Moneda [0]_2AV_M_M " xfId="11277" xr:uid="{00000000-0005-0000-0000-0000B65F0000}"/>
    <cellStyle name="Moneda_2AV_M_M " xfId="11278" xr:uid="{00000000-0005-0000-0000-0000B75F0000}"/>
    <cellStyle name="Monétaire [0]" xfId="11279" xr:uid="{00000000-0005-0000-0000-0000B85F0000}"/>
    <cellStyle name="Monetaire [0]_AR1194" xfId="11280" xr:uid="{00000000-0005-0000-0000-0000B95F0000}"/>
    <cellStyle name="Monétaire [0]_CTC" xfId="11281" xr:uid="{00000000-0005-0000-0000-0000BA5F0000}"/>
    <cellStyle name="Monetaire [0]_DIRECTIONS" xfId="11282" xr:uid="{00000000-0005-0000-0000-0000BB5F0000}"/>
    <cellStyle name="Monétaire [0]_DIRECTIONS" xfId="11283" xr:uid="{00000000-0005-0000-0000-0000BC5F0000}"/>
    <cellStyle name="Monetaire [0]_Feuil1" xfId="11284" xr:uid="{00000000-0005-0000-0000-0000BD5F0000}"/>
    <cellStyle name="Monétaire [0]_Feuil1" xfId="11285" xr:uid="{00000000-0005-0000-0000-0000BE5F0000}"/>
    <cellStyle name="Monetaire [0]_Feuil1 (2)" xfId="11286" xr:uid="{00000000-0005-0000-0000-0000BF5F0000}"/>
    <cellStyle name="Monétaire [0]_Feuil1 (2)" xfId="11287" xr:uid="{00000000-0005-0000-0000-0000C05F0000}"/>
    <cellStyle name="Monetaire [0]_INTERC12" xfId="11288" xr:uid="{00000000-0005-0000-0000-0000C15F0000}"/>
    <cellStyle name="Monétaire [0]_liste principale 1998" xfId="11289" xr:uid="{00000000-0005-0000-0000-0000C25F0000}"/>
    <cellStyle name="Monetaire [0]_PREPAID" xfId="11290" xr:uid="{00000000-0005-0000-0000-0000C35F0000}"/>
    <cellStyle name="Monétaire [0]_SPNEW" xfId="11291" xr:uid="{00000000-0005-0000-0000-0000C45F0000}"/>
    <cellStyle name="Monétaire_A-BER-22" xfId="11292" xr:uid="{00000000-0005-0000-0000-0000C55F0000}"/>
    <cellStyle name="Monetaire_AR1194" xfId="11293" xr:uid="{00000000-0005-0000-0000-0000C65F0000}"/>
    <cellStyle name="Monétaire_CTC" xfId="11294" xr:uid="{00000000-0005-0000-0000-0000C75F0000}"/>
    <cellStyle name="Monetaire_DIRECTIONS" xfId="11295" xr:uid="{00000000-0005-0000-0000-0000C85F0000}"/>
    <cellStyle name="Monétaire_DIRECTIONS" xfId="11296" xr:uid="{00000000-0005-0000-0000-0000C95F0000}"/>
    <cellStyle name="Monetaire_Feuil1" xfId="11297" xr:uid="{00000000-0005-0000-0000-0000CA5F0000}"/>
    <cellStyle name="Monétaire_Feuil1" xfId="11298" xr:uid="{00000000-0005-0000-0000-0000CB5F0000}"/>
    <cellStyle name="Monetaire_Feuil1 (2)" xfId="11299" xr:uid="{00000000-0005-0000-0000-0000CC5F0000}"/>
    <cellStyle name="Monétaire_Feuil1 (2)" xfId="11300" xr:uid="{00000000-0005-0000-0000-0000CD5F0000}"/>
    <cellStyle name="Monetaire_INTERC12" xfId="11301" xr:uid="{00000000-0005-0000-0000-0000CE5F0000}"/>
    <cellStyle name="Monétaire_liste principale 1998" xfId="11302" xr:uid="{00000000-0005-0000-0000-0000CF5F0000}"/>
    <cellStyle name="Monetaire_PREPAID" xfId="11303" xr:uid="{00000000-0005-0000-0000-0000D05F0000}"/>
    <cellStyle name="Monétaire_SPNEW" xfId="11304" xr:uid="{00000000-0005-0000-0000-0000D15F0000}"/>
    <cellStyle name="Monetaire_TBPL0195" xfId="11305" xr:uid="{00000000-0005-0000-0000-0000D25F0000}"/>
    <cellStyle name="Multiple" xfId="11306" xr:uid="{00000000-0005-0000-0000-0000D35F0000}"/>
    <cellStyle name="Multiple [0]" xfId="11307" xr:uid="{00000000-0005-0000-0000-0000D45F0000}"/>
    <cellStyle name="Multiple [1]" xfId="11308" xr:uid="{00000000-0005-0000-0000-0000D55F0000}"/>
    <cellStyle name="Multiple Cell Column Heading" xfId="11309" xr:uid="{00000000-0005-0000-0000-0000D65F0000}"/>
    <cellStyle name="Multiple0" xfId="11310" xr:uid="{00000000-0005-0000-0000-0000D75F0000}"/>
    <cellStyle name="n" xfId="11311" xr:uid="{00000000-0005-0000-0000-0000D85F0000}"/>
    <cellStyle name="_x0003_n_x0007_" xfId="11312" xr:uid="{00000000-0005-0000-0000-0000D95F0000}"/>
    <cellStyle name="navbar" xfId="11313" xr:uid="{00000000-0005-0000-0000-0000DA5F0000}"/>
    <cellStyle name="Neutral" xfId="11314" xr:uid="{00000000-0005-0000-0000-0000DB5F0000}"/>
    <cellStyle name="Neutral 2" xfId="11315" xr:uid="{00000000-0005-0000-0000-0000DC5F0000}"/>
    <cellStyle name="Neutral 2 2" xfId="11316" xr:uid="{00000000-0005-0000-0000-0000DD5F0000}"/>
    <cellStyle name="Neutral 2 2 2" xfId="11317" xr:uid="{00000000-0005-0000-0000-0000DE5F0000}"/>
    <cellStyle name="Neutral 2 2 3" xfId="11318" xr:uid="{00000000-0005-0000-0000-0000DF5F0000}"/>
    <cellStyle name="Neutral 2 3" xfId="11319" xr:uid="{00000000-0005-0000-0000-0000E05F0000}"/>
    <cellStyle name="Neutral 2 4" xfId="11320" xr:uid="{00000000-0005-0000-0000-0000E15F0000}"/>
    <cellStyle name="Neutral 3" xfId="11321" xr:uid="{00000000-0005-0000-0000-0000E25F0000}"/>
    <cellStyle name="Neutral 4" xfId="11322" xr:uid="{00000000-0005-0000-0000-0000E35F0000}"/>
    <cellStyle name="Neutral 5" xfId="11323" xr:uid="{00000000-0005-0000-0000-0000E45F0000}"/>
    <cellStyle name="Neutral 6" xfId="11324" xr:uid="{00000000-0005-0000-0000-0000E55F0000}"/>
    <cellStyle name="Neutral_2011-3차 매각 작업(실사팀 송부용)_0712" xfId="11325" xr:uid="{00000000-0005-0000-0000-0000E65F0000}"/>
    <cellStyle name="New" xfId="11326" xr:uid="{00000000-0005-0000-0000-0000E75F0000}"/>
    <cellStyle name="New 2" xfId="18097" xr:uid="{00000000-0005-0000-0000-0000E85F0000}"/>
    <cellStyle name="New 2 2" xfId="28417" xr:uid="{00000000-0005-0000-0000-0000E95F0000}"/>
    <cellStyle name="New 3" xfId="24473" xr:uid="{00000000-0005-0000-0000-0000EA5F0000}"/>
    <cellStyle name="no dec" xfId="11327" xr:uid="{00000000-0005-0000-0000-0000EB5F0000}"/>
    <cellStyle name="nohs" xfId="11328" xr:uid="{00000000-0005-0000-0000-0000EC5F0000}"/>
    <cellStyle name="nohs 2" xfId="11329" xr:uid="{00000000-0005-0000-0000-0000ED5F0000}"/>
    <cellStyle name="nohs 2 2" xfId="18099" xr:uid="{00000000-0005-0000-0000-0000EE5F0000}"/>
    <cellStyle name="nohs 2 2 10" xfId="18765" xr:uid="{00000000-0005-0000-0000-0000EF5F0000}"/>
    <cellStyle name="nohs 2 2 10 2" xfId="20277" xr:uid="{00000000-0005-0000-0000-0000F05F0000}"/>
    <cellStyle name="nohs 2 2 10 2 2" xfId="30319" xr:uid="{00000000-0005-0000-0000-0000F15F0000}"/>
    <cellStyle name="nohs 2 2 10 2 3" xfId="32689" xr:uid="{00000000-0005-0000-0000-0000F25F0000}"/>
    <cellStyle name="nohs 2 2 10 2 4" xfId="25439" xr:uid="{00000000-0005-0000-0000-0000F35F0000}"/>
    <cellStyle name="nohs 2 2 10 2 5" xfId="24662" xr:uid="{00000000-0005-0000-0000-0000F45F0000}"/>
    <cellStyle name="nohs 2 2 10 2 6" xfId="31395" xr:uid="{00000000-0005-0000-0000-0000F55F0000}"/>
    <cellStyle name="nohs 2 2 10 3" xfId="28832" xr:uid="{00000000-0005-0000-0000-0000F65F0000}"/>
    <cellStyle name="nohs 2 2 10 4" xfId="32253" xr:uid="{00000000-0005-0000-0000-0000F75F0000}"/>
    <cellStyle name="nohs 2 2 10 5" xfId="25244" xr:uid="{00000000-0005-0000-0000-0000F85F0000}"/>
    <cellStyle name="nohs 2 2 10 6" xfId="24745" xr:uid="{00000000-0005-0000-0000-0000F95F0000}"/>
    <cellStyle name="nohs 2 2 10 7" xfId="24513" xr:uid="{00000000-0005-0000-0000-0000FA5F0000}"/>
    <cellStyle name="nohs 2 2 11" xfId="18808" xr:uid="{00000000-0005-0000-0000-0000FB5F0000}"/>
    <cellStyle name="nohs 2 2 11 2" xfId="20320" xr:uid="{00000000-0005-0000-0000-0000FC5F0000}"/>
    <cellStyle name="nohs 2 2 11 2 2" xfId="30362" xr:uid="{00000000-0005-0000-0000-0000FD5F0000}"/>
    <cellStyle name="nohs 2 2 11 2 3" xfId="32706" xr:uid="{00000000-0005-0000-0000-0000FE5F0000}"/>
    <cellStyle name="nohs 2 2 11 2 4" xfId="25446" xr:uid="{00000000-0005-0000-0000-0000FF5F0000}"/>
    <cellStyle name="nohs 2 2 11 2 5" xfId="24657" xr:uid="{00000000-0005-0000-0000-000000600000}"/>
    <cellStyle name="nohs 2 2 11 2 6" xfId="24829" xr:uid="{00000000-0005-0000-0000-000001600000}"/>
    <cellStyle name="nohs 2 2 11 3" xfId="28875" xr:uid="{00000000-0005-0000-0000-000002600000}"/>
    <cellStyle name="nohs 2 2 11 4" xfId="32270" xr:uid="{00000000-0005-0000-0000-000003600000}"/>
    <cellStyle name="nohs 2 2 11 5" xfId="31872" xr:uid="{00000000-0005-0000-0000-000004600000}"/>
    <cellStyle name="nohs 2 2 11 6" xfId="24739" xr:uid="{00000000-0005-0000-0000-000005600000}"/>
    <cellStyle name="nohs 2 2 11 7" xfId="32471" xr:uid="{00000000-0005-0000-0000-000006600000}"/>
    <cellStyle name="nohs 2 2 12" xfId="18702" xr:uid="{00000000-0005-0000-0000-000007600000}"/>
    <cellStyle name="nohs 2 2 12 2" xfId="20215" xr:uid="{00000000-0005-0000-0000-000008600000}"/>
    <cellStyle name="nohs 2 2 12 2 2" xfId="30257" xr:uid="{00000000-0005-0000-0000-000009600000}"/>
    <cellStyle name="nohs 2 2 12 2 3" xfId="32664" xr:uid="{00000000-0005-0000-0000-00000A600000}"/>
    <cellStyle name="nohs 2 2 12 2 4" xfId="25428" xr:uid="{00000000-0005-0000-0000-00000B600000}"/>
    <cellStyle name="nohs 2 2 12 2 5" xfId="32093" xr:uid="{00000000-0005-0000-0000-00000C600000}"/>
    <cellStyle name="nohs 2 2 12 2 6" xfId="24822" xr:uid="{00000000-0005-0000-0000-00000D600000}"/>
    <cellStyle name="nohs 2 2 12 3" xfId="28769" xr:uid="{00000000-0005-0000-0000-00000E600000}"/>
    <cellStyle name="nohs 2 2 12 4" xfId="32228" xr:uid="{00000000-0005-0000-0000-00000F600000}"/>
    <cellStyle name="nohs 2 2 12 5" xfId="25228" xr:uid="{00000000-0005-0000-0000-000010600000}"/>
    <cellStyle name="nohs 2 2 12 6" xfId="24750" xr:uid="{00000000-0005-0000-0000-000011600000}"/>
    <cellStyle name="nohs 2 2 12 7" xfId="24500" xr:uid="{00000000-0005-0000-0000-000012600000}"/>
    <cellStyle name="nohs 2 2 13" xfId="18809" xr:uid="{00000000-0005-0000-0000-000013600000}"/>
    <cellStyle name="nohs 2 2 13 2" xfId="20321" xr:uid="{00000000-0005-0000-0000-000014600000}"/>
    <cellStyle name="nohs 2 2 13 2 2" xfId="30363" xr:uid="{00000000-0005-0000-0000-000015600000}"/>
    <cellStyle name="nohs 2 2 13 2 3" xfId="32707" xr:uid="{00000000-0005-0000-0000-000016600000}"/>
    <cellStyle name="nohs 2 2 13 2 4" xfId="25447" xr:uid="{00000000-0005-0000-0000-000017600000}"/>
    <cellStyle name="nohs 2 2 13 2 5" xfId="31569" xr:uid="{00000000-0005-0000-0000-000018600000}"/>
    <cellStyle name="nohs 2 2 13 2 6" xfId="33130" xr:uid="{00000000-0005-0000-0000-000019600000}"/>
    <cellStyle name="nohs 2 2 13 3" xfId="28876" xr:uid="{00000000-0005-0000-0000-00001A600000}"/>
    <cellStyle name="nohs 2 2 13 4" xfId="32271" xr:uid="{00000000-0005-0000-0000-00001B600000}"/>
    <cellStyle name="nohs 2 2 13 5" xfId="25253" xr:uid="{00000000-0005-0000-0000-00001C600000}"/>
    <cellStyle name="nohs 2 2 13 6" xfId="32018" xr:uid="{00000000-0005-0000-0000-00001D600000}"/>
    <cellStyle name="nohs 2 2 13 7" xfId="31978" xr:uid="{00000000-0005-0000-0000-00001E600000}"/>
    <cellStyle name="nohs 2 2 14" xfId="18825" xr:uid="{00000000-0005-0000-0000-00001F600000}"/>
    <cellStyle name="nohs 2 2 14 2" xfId="20337" xr:uid="{00000000-0005-0000-0000-000020600000}"/>
    <cellStyle name="nohs 2 2 14 2 2" xfId="30379" xr:uid="{00000000-0005-0000-0000-000021600000}"/>
    <cellStyle name="nohs 2 2 14 2 3" xfId="32712" xr:uid="{00000000-0005-0000-0000-000022600000}"/>
    <cellStyle name="nohs 2 2 14 2 4" xfId="25449" xr:uid="{00000000-0005-0000-0000-000023600000}"/>
    <cellStyle name="nohs 2 2 14 2 5" xfId="32104" xr:uid="{00000000-0005-0000-0000-000024600000}"/>
    <cellStyle name="nohs 2 2 14 2 6" xfId="32525" xr:uid="{00000000-0005-0000-0000-000025600000}"/>
    <cellStyle name="nohs 2 2 14 3" xfId="28892" xr:uid="{00000000-0005-0000-0000-000026600000}"/>
    <cellStyle name="nohs 2 2 14 4" xfId="32276" xr:uid="{00000000-0005-0000-0000-000027600000}"/>
    <cellStyle name="nohs 2 2 14 5" xfId="25255" xr:uid="{00000000-0005-0000-0000-000028600000}"/>
    <cellStyle name="nohs 2 2 14 6" xfId="32160" xr:uid="{00000000-0005-0000-0000-000029600000}"/>
    <cellStyle name="nohs 2 2 14 7" xfId="31921" xr:uid="{00000000-0005-0000-0000-00002A600000}"/>
    <cellStyle name="nohs 2 2 15" xfId="19497" xr:uid="{00000000-0005-0000-0000-00002B600000}"/>
    <cellStyle name="nohs 2 2 15 2" xfId="21008" xr:uid="{00000000-0005-0000-0000-00002C600000}"/>
    <cellStyle name="nohs 2 2 15 2 2" xfId="31050" xr:uid="{00000000-0005-0000-0000-00002D600000}"/>
    <cellStyle name="nohs 2 2 15 2 3" xfId="32937" xr:uid="{00000000-0005-0000-0000-00002E600000}"/>
    <cellStyle name="nohs 2 2 15 2 4" xfId="33099" xr:uid="{00000000-0005-0000-0000-00002F600000}"/>
    <cellStyle name="nohs 2 2 15 2 5" xfId="33222" xr:uid="{00000000-0005-0000-0000-000030600000}"/>
    <cellStyle name="nohs 2 2 15 2 6" xfId="33336" xr:uid="{00000000-0005-0000-0000-000031600000}"/>
    <cellStyle name="nohs 2 2 15 3" xfId="29564" xr:uid="{00000000-0005-0000-0000-000032600000}"/>
    <cellStyle name="nohs 2 2 15 4" xfId="32500" xr:uid="{00000000-0005-0000-0000-000033600000}"/>
    <cellStyle name="nohs 2 2 15 5" xfId="31768" xr:uid="{00000000-0005-0000-0000-000034600000}"/>
    <cellStyle name="nohs 2 2 15 6" xfId="32071" xr:uid="{00000000-0005-0000-0000-000035600000}"/>
    <cellStyle name="nohs 2 2 15 7" xfId="31952" xr:uid="{00000000-0005-0000-0000-000036600000}"/>
    <cellStyle name="nohs 2 2 16" xfId="19743" xr:uid="{00000000-0005-0000-0000-000037600000}"/>
    <cellStyle name="nohs 2 2 16 2" xfId="21254" xr:uid="{00000000-0005-0000-0000-000038600000}"/>
    <cellStyle name="nohs 2 2 16 2 2" xfId="31296" xr:uid="{00000000-0005-0000-0000-000039600000}"/>
    <cellStyle name="nohs 2 2 16 2 3" xfId="32992" xr:uid="{00000000-0005-0000-0000-00003A600000}"/>
    <cellStyle name="nohs 2 2 16 2 4" xfId="33139" xr:uid="{00000000-0005-0000-0000-00003B600000}"/>
    <cellStyle name="nohs 2 2 16 2 5" xfId="33246" xr:uid="{00000000-0005-0000-0000-00003C600000}"/>
    <cellStyle name="nohs 2 2 16 2 6" xfId="33360" xr:uid="{00000000-0005-0000-0000-00003D600000}"/>
    <cellStyle name="nohs 2 2 16 3" xfId="29810" xr:uid="{00000000-0005-0000-0000-00003E600000}"/>
    <cellStyle name="nohs 2 2 16 4" xfId="32557" xr:uid="{00000000-0005-0000-0000-00003F600000}"/>
    <cellStyle name="nohs 2 2 16 5" xfId="31744" xr:uid="{00000000-0005-0000-0000-000040600000}"/>
    <cellStyle name="nohs 2 2 16 6" xfId="32480" xr:uid="{00000000-0005-0000-0000-000041600000}"/>
    <cellStyle name="nohs 2 2 16 7" xfId="24595" xr:uid="{00000000-0005-0000-0000-000042600000}"/>
    <cellStyle name="nohs 2 2 17" xfId="20084" xr:uid="{00000000-0005-0000-0000-000043600000}"/>
    <cellStyle name="nohs 2 2 17 2" xfId="30126" xr:uid="{00000000-0005-0000-0000-000044600000}"/>
    <cellStyle name="nohs 2 2 17 3" xfId="32617" xr:uid="{00000000-0005-0000-0000-000045600000}"/>
    <cellStyle name="nohs 2 2 17 4" xfId="25406" xr:uid="{00000000-0005-0000-0000-000046600000}"/>
    <cellStyle name="nohs 2 2 17 5" xfId="32080" xr:uid="{00000000-0005-0000-0000-000047600000}"/>
    <cellStyle name="nohs 2 2 17 6" xfId="31757" xr:uid="{00000000-0005-0000-0000-000048600000}"/>
    <cellStyle name="nohs 2 2 18" xfId="28419" xr:uid="{00000000-0005-0000-0000-000049600000}"/>
    <cellStyle name="nohs 2 2 19" xfId="31991" xr:uid="{00000000-0005-0000-0000-00004A600000}"/>
    <cellStyle name="nohs 2 2 2" xfId="18585" xr:uid="{00000000-0005-0000-0000-00004B600000}"/>
    <cellStyle name="nohs 2 2 2 10" xfId="19193" xr:uid="{00000000-0005-0000-0000-00004C600000}"/>
    <cellStyle name="nohs 2 2 2 10 2" xfId="20704" xr:uid="{00000000-0005-0000-0000-00004D600000}"/>
    <cellStyle name="nohs 2 2 2 10 2 2" xfId="30746" xr:uid="{00000000-0005-0000-0000-00004E600000}"/>
    <cellStyle name="nohs 2 2 2 10 2 3" xfId="32858" xr:uid="{00000000-0005-0000-0000-00004F600000}"/>
    <cellStyle name="nohs 2 2 2 10 2 4" xfId="33032" xr:uid="{00000000-0005-0000-0000-000050600000}"/>
    <cellStyle name="nohs 2 2 2 10 2 5" xfId="33174" xr:uid="{00000000-0005-0000-0000-000051600000}"/>
    <cellStyle name="nohs 2 2 2 10 2 6" xfId="33288" xr:uid="{00000000-0005-0000-0000-000052600000}"/>
    <cellStyle name="nohs 2 2 2 10 3" xfId="29260" xr:uid="{00000000-0005-0000-0000-000053600000}"/>
    <cellStyle name="nohs 2 2 2 10 4" xfId="32423" xr:uid="{00000000-0005-0000-0000-000054600000}"/>
    <cellStyle name="nohs 2 2 2 10 5" xfId="31798" xr:uid="{00000000-0005-0000-0000-000055600000}"/>
    <cellStyle name="nohs 2 2 2 10 6" xfId="31531" xr:uid="{00000000-0005-0000-0000-000056600000}"/>
    <cellStyle name="nohs 2 2 2 10 7" xfId="32962" xr:uid="{00000000-0005-0000-0000-000057600000}"/>
    <cellStyle name="nohs 2 2 2 11" xfId="19233" xr:uid="{00000000-0005-0000-0000-000058600000}"/>
    <cellStyle name="nohs 2 2 2 11 2" xfId="20744" xr:uid="{00000000-0005-0000-0000-000059600000}"/>
    <cellStyle name="nohs 2 2 2 11 2 2" xfId="30786" xr:uid="{00000000-0005-0000-0000-00005A600000}"/>
    <cellStyle name="nohs 2 2 2 11 2 3" xfId="32874" xr:uid="{00000000-0005-0000-0000-00005B600000}"/>
    <cellStyle name="nohs 2 2 2 11 2 4" xfId="33048" xr:uid="{00000000-0005-0000-0000-00005C600000}"/>
    <cellStyle name="nohs 2 2 2 11 2 5" xfId="33190" xr:uid="{00000000-0005-0000-0000-00005D600000}"/>
    <cellStyle name="nohs 2 2 2 11 2 6" xfId="33304" xr:uid="{00000000-0005-0000-0000-00005E600000}"/>
    <cellStyle name="nohs 2 2 2 11 3" xfId="29300" xr:uid="{00000000-0005-0000-0000-00005F600000}"/>
    <cellStyle name="nohs 2 2 2 11 4" xfId="32439" xr:uid="{00000000-0005-0000-0000-000060600000}"/>
    <cellStyle name="nohs 2 2 2 11 5" xfId="25336" xr:uid="{00000000-0005-0000-0000-000061600000}"/>
    <cellStyle name="nohs 2 2 2 11 6" xfId="24703" xr:uid="{00000000-0005-0000-0000-000062600000}"/>
    <cellStyle name="nohs 2 2 2 11 7" xfId="31957" xr:uid="{00000000-0005-0000-0000-000063600000}"/>
    <cellStyle name="nohs 2 2 2 12" xfId="19273" xr:uid="{00000000-0005-0000-0000-000064600000}"/>
    <cellStyle name="nohs 2 2 2 12 2" xfId="20784" xr:uid="{00000000-0005-0000-0000-000065600000}"/>
    <cellStyle name="nohs 2 2 2 12 2 2" xfId="30826" xr:uid="{00000000-0005-0000-0000-000066600000}"/>
    <cellStyle name="nohs 2 2 2 12 2 3" xfId="32890" xr:uid="{00000000-0005-0000-0000-000067600000}"/>
    <cellStyle name="nohs 2 2 2 12 2 4" xfId="33064" xr:uid="{00000000-0005-0000-0000-000068600000}"/>
    <cellStyle name="nohs 2 2 2 12 2 5" xfId="33206" xr:uid="{00000000-0005-0000-0000-000069600000}"/>
    <cellStyle name="nohs 2 2 2 12 2 6" xfId="33320" xr:uid="{00000000-0005-0000-0000-00006A600000}"/>
    <cellStyle name="nohs 2 2 2 12 3" xfId="29340" xr:uid="{00000000-0005-0000-0000-00006B600000}"/>
    <cellStyle name="nohs 2 2 2 12 4" xfId="32455" xr:uid="{00000000-0005-0000-0000-00006C600000}"/>
    <cellStyle name="nohs 2 2 2 12 5" xfId="31780" xr:uid="{00000000-0005-0000-0000-00006D600000}"/>
    <cellStyle name="nohs 2 2 2 12 6" xfId="31546" xr:uid="{00000000-0005-0000-0000-00006E600000}"/>
    <cellStyle name="nohs 2 2 2 12 7" xfId="24585" xr:uid="{00000000-0005-0000-0000-00006F600000}"/>
    <cellStyle name="nohs 2 2 2 13" xfId="19517" xr:uid="{00000000-0005-0000-0000-000070600000}"/>
    <cellStyle name="nohs 2 2 2 13 2" xfId="21028" xr:uid="{00000000-0005-0000-0000-000071600000}"/>
    <cellStyle name="nohs 2 2 2 13 2 2" xfId="31070" xr:uid="{00000000-0005-0000-0000-000072600000}"/>
    <cellStyle name="nohs 2 2 2 13 2 3" xfId="32945" xr:uid="{00000000-0005-0000-0000-000073600000}"/>
    <cellStyle name="nohs 2 2 2 13 2 4" xfId="33107" xr:uid="{00000000-0005-0000-0000-000074600000}"/>
    <cellStyle name="nohs 2 2 2 13 2 5" xfId="33230" xr:uid="{00000000-0005-0000-0000-000075600000}"/>
    <cellStyle name="nohs 2 2 2 13 2 6" xfId="33344" xr:uid="{00000000-0005-0000-0000-000076600000}"/>
    <cellStyle name="nohs 2 2 2 13 3" xfId="29584" xr:uid="{00000000-0005-0000-0000-000077600000}"/>
    <cellStyle name="nohs 2 2 2 13 4" xfId="32508" xr:uid="{00000000-0005-0000-0000-000078600000}"/>
    <cellStyle name="nohs 2 2 2 13 5" xfId="25366" xr:uid="{00000000-0005-0000-0000-000079600000}"/>
    <cellStyle name="nohs 2 2 2 13 6" xfId="24689" xr:uid="{00000000-0005-0000-0000-00007A600000}"/>
    <cellStyle name="nohs 2 2 2 13 7" xfId="31410" xr:uid="{00000000-0005-0000-0000-00007B600000}"/>
    <cellStyle name="nohs 2 2 2 14" xfId="19763" xr:uid="{00000000-0005-0000-0000-00007C600000}"/>
    <cellStyle name="nohs 2 2 2 14 2" xfId="21274" xr:uid="{00000000-0005-0000-0000-00007D600000}"/>
    <cellStyle name="nohs 2 2 2 14 2 2" xfId="31316" xr:uid="{00000000-0005-0000-0000-00007E600000}"/>
    <cellStyle name="nohs 2 2 2 14 2 3" xfId="33000" xr:uid="{00000000-0005-0000-0000-00007F600000}"/>
    <cellStyle name="nohs 2 2 2 14 2 4" xfId="33147" xr:uid="{00000000-0005-0000-0000-000080600000}"/>
    <cellStyle name="nohs 2 2 2 14 2 5" xfId="33254" xr:uid="{00000000-0005-0000-0000-000081600000}"/>
    <cellStyle name="nohs 2 2 2 14 2 6" xfId="33368" xr:uid="{00000000-0005-0000-0000-000082600000}"/>
    <cellStyle name="nohs 2 2 2 14 3" xfId="29830" xr:uid="{00000000-0005-0000-0000-000083600000}"/>
    <cellStyle name="nohs 2 2 2 14 4" xfId="32565" xr:uid="{00000000-0005-0000-0000-000084600000}"/>
    <cellStyle name="nohs 2 2 2 14 5" xfId="31742" xr:uid="{00000000-0005-0000-0000-000085600000}"/>
    <cellStyle name="nohs 2 2 2 14 6" xfId="24681" xr:uid="{00000000-0005-0000-0000-000086600000}"/>
    <cellStyle name="nohs 2 2 2 14 7" xfId="31406" xr:uid="{00000000-0005-0000-0000-000087600000}"/>
    <cellStyle name="nohs 2 2 2 15" xfId="20104" xr:uid="{00000000-0005-0000-0000-000088600000}"/>
    <cellStyle name="nohs 2 2 2 15 2" xfId="30146" xr:uid="{00000000-0005-0000-0000-000089600000}"/>
    <cellStyle name="nohs 2 2 2 15 3" xfId="32625" xr:uid="{00000000-0005-0000-0000-00008A600000}"/>
    <cellStyle name="nohs 2 2 2 15 4" xfId="25409" xr:uid="{00000000-0005-0000-0000-00008B600000}"/>
    <cellStyle name="nohs 2 2 2 15 5" xfId="32081" xr:uid="{00000000-0005-0000-0000-00008C600000}"/>
    <cellStyle name="nohs 2 2 2 15 6" xfId="31402" xr:uid="{00000000-0005-0000-0000-00008D600000}"/>
    <cellStyle name="nohs 2 2 2 16" xfId="28652" xr:uid="{00000000-0005-0000-0000-00008E600000}"/>
    <cellStyle name="nohs 2 2 2 17" xfId="32189" xr:uid="{00000000-0005-0000-0000-00008F600000}"/>
    <cellStyle name="nohs 2 2 2 18" xfId="25210" xr:uid="{00000000-0005-0000-0000-000090600000}"/>
    <cellStyle name="nohs 2 2 2 19" xfId="31444" xr:uid="{00000000-0005-0000-0000-000091600000}"/>
    <cellStyle name="nohs 2 2 2 2" xfId="18873" xr:uid="{00000000-0005-0000-0000-000092600000}"/>
    <cellStyle name="nohs 2 2 2 2 2" xfId="20384" xr:uid="{00000000-0005-0000-0000-000093600000}"/>
    <cellStyle name="nohs 2 2 2 2 2 2" xfId="30426" xr:uid="{00000000-0005-0000-0000-000094600000}"/>
    <cellStyle name="nohs 2 2 2 2 2 3" xfId="32730" xr:uid="{00000000-0005-0000-0000-000095600000}"/>
    <cellStyle name="nohs 2 2 2 2 2 4" xfId="31667" xr:uid="{00000000-0005-0000-0000-000096600000}"/>
    <cellStyle name="nohs 2 2 2 2 2 5" xfId="32983" xr:uid="{00000000-0005-0000-0000-000097600000}"/>
    <cellStyle name="nohs 2 2 2 2 2 6" xfId="32151" xr:uid="{00000000-0005-0000-0000-000098600000}"/>
    <cellStyle name="nohs 2 2 2 2 3" xfId="28940" xr:uid="{00000000-0005-0000-0000-000099600000}"/>
    <cellStyle name="nohs 2 2 2 2 4" xfId="32295" xr:uid="{00000000-0005-0000-0000-00009A600000}"/>
    <cellStyle name="nohs 2 2 2 2 5" xfId="31861" xr:uid="{00000000-0005-0000-0000-00009B600000}"/>
    <cellStyle name="nohs 2 2 2 2 6" xfId="24732" xr:uid="{00000000-0005-0000-0000-00009C600000}"/>
    <cellStyle name="nohs 2 2 2 2 7" xfId="31428" xr:uid="{00000000-0005-0000-0000-00009D600000}"/>
    <cellStyle name="nohs 2 2 2 20" xfId="24478" xr:uid="{00000000-0005-0000-0000-00009E600000}"/>
    <cellStyle name="nohs 2 2 2 3" xfId="18913" xr:uid="{00000000-0005-0000-0000-00009F600000}"/>
    <cellStyle name="nohs 2 2 2 3 2" xfId="20424" xr:uid="{00000000-0005-0000-0000-0000A0600000}"/>
    <cellStyle name="nohs 2 2 2 3 2 2" xfId="30466" xr:uid="{00000000-0005-0000-0000-0000A1600000}"/>
    <cellStyle name="nohs 2 2 2 3 2 3" xfId="32746" xr:uid="{00000000-0005-0000-0000-0000A2600000}"/>
    <cellStyle name="nohs 2 2 2 3 2 4" xfId="25469" xr:uid="{00000000-0005-0000-0000-0000A3600000}"/>
    <cellStyle name="nohs 2 2 2 3 2 5" xfId="31577" xr:uid="{00000000-0005-0000-0000-0000A4600000}"/>
    <cellStyle name="nohs 2 2 2 3 2 6" xfId="24609" xr:uid="{00000000-0005-0000-0000-0000A5600000}"/>
    <cellStyle name="nohs 2 2 2 3 3" xfId="28980" xr:uid="{00000000-0005-0000-0000-0000A6600000}"/>
    <cellStyle name="nohs 2 2 2 3 4" xfId="32311" xr:uid="{00000000-0005-0000-0000-0000A7600000}"/>
    <cellStyle name="nohs 2 2 2 3 5" xfId="25273" xr:uid="{00000000-0005-0000-0000-0000A8600000}"/>
    <cellStyle name="nohs 2 2 2 3 6" xfId="32028" xr:uid="{00000000-0005-0000-0000-0000A9600000}"/>
    <cellStyle name="nohs 2 2 2 3 7" xfId="32965" xr:uid="{00000000-0005-0000-0000-0000AA600000}"/>
    <cellStyle name="nohs 2 2 2 4" xfId="18953" xr:uid="{00000000-0005-0000-0000-0000AB600000}"/>
    <cellStyle name="nohs 2 2 2 4 2" xfId="20464" xr:uid="{00000000-0005-0000-0000-0000AC600000}"/>
    <cellStyle name="nohs 2 2 2 4 2 2" xfId="30506" xr:uid="{00000000-0005-0000-0000-0000AD600000}"/>
    <cellStyle name="nohs 2 2 2 4 2 3" xfId="32762" xr:uid="{00000000-0005-0000-0000-0000AE600000}"/>
    <cellStyle name="nohs 2 2 2 4 2 4" xfId="25477" xr:uid="{00000000-0005-0000-0000-0000AF600000}"/>
    <cellStyle name="nohs 2 2 2 4 2 5" xfId="24639" xr:uid="{00000000-0005-0000-0000-0000B0600000}"/>
    <cellStyle name="nohs 2 2 2 4 2 6" xfId="24613" xr:uid="{00000000-0005-0000-0000-0000B1600000}"/>
    <cellStyle name="nohs 2 2 2 4 3" xfId="29020" xr:uid="{00000000-0005-0000-0000-0000B2600000}"/>
    <cellStyle name="nohs 2 2 2 4 4" xfId="32327" xr:uid="{00000000-0005-0000-0000-0000B3600000}"/>
    <cellStyle name="nohs 2 2 2 4 5" xfId="31844" xr:uid="{00000000-0005-0000-0000-0000B4600000}"/>
    <cellStyle name="nohs 2 2 2 4 6" xfId="31500" xr:uid="{00000000-0005-0000-0000-0000B5600000}"/>
    <cellStyle name="nohs 2 2 2 4 7" xfId="24537" xr:uid="{00000000-0005-0000-0000-0000B6600000}"/>
    <cellStyle name="nohs 2 2 2 5" xfId="18993" xr:uid="{00000000-0005-0000-0000-0000B7600000}"/>
    <cellStyle name="nohs 2 2 2 5 2" xfId="20504" xr:uid="{00000000-0005-0000-0000-0000B8600000}"/>
    <cellStyle name="nohs 2 2 2 5 2 2" xfId="30546" xr:uid="{00000000-0005-0000-0000-0000B9600000}"/>
    <cellStyle name="nohs 2 2 2 5 2 3" xfId="32778" xr:uid="{00000000-0005-0000-0000-0000BA600000}"/>
    <cellStyle name="nohs 2 2 2 5 2 4" xfId="25485" xr:uid="{00000000-0005-0000-0000-0000BB600000}"/>
    <cellStyle name="nohs 2 2 2 5 2 5" xfId="24636" xr:uid="{00000000-0005-0000-0000-0000BC600000}"/>
    <cellStyle name="nohs 2 2 2 5 2 6" xfId="32144" xr:uid="{00000000-0005-0000-0000-0000BD600000}"/>
    <cellStyle name="nohs 2 2 2 5 3" xfId="29060" xr:uid="{00000000-0005-0000-0000-0000BE600000}"/>
    <cellStyle name="nohs 2 2 2 5 4" xfId="32343" xr:uid="{00000000-0005-0000-0000-0000BF600000}"/>
    <cellStyle name="nohs 2 2 2 5 5" xfId="25287" xr:uid="{00000000-0005-0000-0000-0000C0600000}"/>
    <cellStyle name="nohs 2 2 2 5 6" xfId="31505" xr:uid="{00000000-0005-0000-0000-0000C1600000}"/>
    <cellStyle name="nohs 2 2 2 5 7" xfId="24544" xr:uid="{00000000-0005-0000-0000-0000C2600000}"/>
    <cellStyle name="nohs 2 2 2 6" xfId="19033" xr:uid="{00000000-0005-0000-0000-0000C3600000}"/>
    <cellStyle name="nohs 2 2 2 6 2" xfId="20544" xr:uid="{00000000-0005-0000-0000-0000C4600000}"/>
    <cellStyle name="nohs 2 2 2 6 2 2" xfId="30586" xr:uid="{00000000-0005-0000-0000-0000C5600000}"/>
    <cellStyle name="nohs 2 2 2 6 2 3" xfId="32794" xr:uid="{00000000-0005-0000-0000-0000C6600000}"/>
    <cellStyle name="nohs 2 2 2 6 2 4" xfId="25506" xr:uid="{00000000-0005-0000-0000-0000C7600000}"/>
    <cellStyle name="nohs 2 2 2 6 2 5" xfId="31602" xr:uid="{00000000-0005-0000-0000-0000C8600000}"/>
    <cellStyle name="nohs 2 2 2 6 2 6" xfId="33133" xr:uid="{00000000-0005-0000-0000-0000C9600000}"/>
    <cellStyle name="nohs 2 2 2 6 3" xfId="29100" xr:uid="{00000000-0005-0000-0000-0000CA600000}"/>
    <cellStyle name="nohs 2 2 2 6 4" xfId="32359" xr:uid="{00000000-0005-0000-0000-0000CB600000}"/>
    <cellStyle name="nohs 2 2 2 6 5" xfId="25295" xr:uid="{00000000-0005-0000-0000-0000CC600000}"/>
    <cellStyle name="nohs 2 2 2 6 6" xfId="24719" xr:uid="{00000000-0005-0000-0000-0000CD600000}"/>
    <cellStyle name="nohs 2 2 2 6 7" xfId="24551" xr:uid="{00000000-0005-0000-0000-0000CE600000}"/>
    <cellStyle name="nohs 2 2 2 7" xfId="19073" xr:uid="{00000000-0005-0000-0000-0000CF600000}"/>
    <cellStyle name="nohs 2 2 2 7 2" xfId="20584" xr:uid="{00000000-0005-0000-0000-0000D0600000}"/>
    <cellStyle name="nohs 2 2 2 7 2 2" xfId="30626" xr:uid="{00000000-0005-0000-0000-0000D1600000}"/>
    <cellStyle name="nohs 2 2 2 7 2 3" xfId="32810" xr:uid="{00000000-0005-0000-0000-0000D2600000}"/>
    <cellStyle name="nohs 2 2 2 7 2 4" xfId="25563" xr:uid="{00000000-0005-0000-0000-0000D3600000}"/>
    <cellStyle name="nohs 2 2 2 7 2 5" xfId="31611" xr:uid="{00000000-0005-0000-0000-0000D4600000}"/>
    <cellStyle name="nohs 2 2 2 7 2 6" xfId="31748" xr:uid="{00000000-0005-0000-0000-0000D5600000}"/>
    <cellStyle name="nohs 2 2 2 7 3" xfId="29140" xr:uid="{00000000-0005-0000-0000-0000D6600000}"/>
    <cellStyle name="nohs 2 2 2 7 4" xfId="32375" xr:uid="{00000000-0005-0000-0000-0000D7600000}"/>
    <cellStyle name="nohs 2 2 2 7 5" xfId="25305" xr:uid="{00000000-0005-0000-0000-0000D8600000}"/>
    <cellStyle name="nohs 2 2 2 7 6" xfId="32153" xr:uid="{00000000-0005-0000-0000-0000D9600000}"/>
    <cellStyle name="nohs 2 2 2 7 7" xfId="31916" xr:uid="{00000000-0005-0000-0000-0000DA600000}"/>
    <cellStyle name="nohs 2 2 2 8" xfId="19113" xr:uid="{00000000-0005-0000-0000-0000DB600000}"/>
    <cellStyle name="nohs 2 2 2 8 2" xfId="20624" xr:uid="{00000000-0005-0000-0000-0000DC600000}"/>
    <cellStyle name="nohs 2 2 2 8 2 2" xfId="30666" xr:uid="{00000000-0005-0000-0000-0000DD600000}"/>
    <cellStyle name="nohs 2 2 2 8 2 3" xfId="32826" xr:uid="{00000000-0005-0000-0000-0000DE600000}"/>
    <cellStyle name="nohs 2 2 2 8 2 4" xfId="31642" xr:uid="{00000000-0005-0000-0000-0000DF600000}"/>
    <cellStyle name="nohs 2 2 2 8 2 5" xfId="25205" xr:uid="{00000000-0005-0000-0000-0000E0600000}"/>
    <cellStyle name="nohs 2 2 2 8 2 6" xfId="31438" xr:uid="{00000000-0005-0000-0000-0000E1600000}"/>
    <cellStyle name="nohs 2 2 2 8 3" xfId="29180" xr:uid="{00000000-0005-0000-0000-0000E2600000}"/>
    <cellStyle name="nohs 2 2 2 8 4" xfId="32391" xr:uid="{00000000-0005-0000-0000-0000E3600000}"/>
    <cellStyle name="nohs 2 2 2 8 5" xfId="31812" xr:uid="{00000000-0005-0000-0000-0000E4600000}"/>
    <cellStyle name="nohs 2 2 2 8 6" xfId="25598" xr:uid="{00000000-0005-0000-0000-0000E5600000}"/>
    <cellStyle name="nohs 2 2 2 8 7" xfId="32472" xr:uid="{00000000-0005-0000-0000-0000E6600000}"/>
    <cellStyle name="nohs 2 2 2 9" xfId="19153" xr:uid="{00000000-0005-0000-0000-0000E7600000}"/>
    <cellStyle name="nohs 2 2 2 9 2" xfId="20664" xr:uid="{00000000-0005-0000-0000-0000E8600000}"/>
    <cellStyle name="nohs 2 2 2 9 2 2" xfId="30706" xr:uid="{00000000-0005-0000-0000-0000E9600000}"/>
    <cellStyle name="nohs 2 2 2 9 2 3" xfId="32842" xr:uid="{00000000-0005-0000-0000-0000EA600000}"/>
    <cellStyle name="nohs 2 2 2 9 2 4" xfId="33016" xr:uid="{00000000-0005-0000-0000-0000EB600000}"/>
    <cellStyle name="nohs 2 2 2 9 2 5" xfId="31624" xr:uid="{00000000-0005-0000-0000-0000EC600000}"/>
    <cellStyle name="nohs 2 2 2 9 2 6" xfId="33272" xr:uid="{00000000-0005-0000-0000-0000ED600000}"/>
    <cellStyle name="nohs 2 2 2 9 3" xfId="29220" xr:uid="{00000000-0005-0000-0000-0000EE600000}"/>
    <cellStyle name="nohs 2 2 2 9 4" xfId="32407" xr:uid="{00000000-0005-0000-0000-0000EF600000}"/>
    <cellStyle name="nohs 2 2 2 9 5" xfId="31807" xr:uid="{00000000-0005-0000-0000-0000F0600000}"/>
    <cellStyle name="nohs 2 2 2 9 6" xfId="31527" xr:uid="{00000000-0005-0000-0000-0000F1600000}"/>
    <cellStyle name="nohs 2 2 2 9 7" xfId="32473" xr:uid="{00000000-0005-0000-0000-0000F2600000}"/>
    <cellStyle name="nohs 2 2 20" xfId="24470" xr:uid="{00000000-0005-0000-0000-0000F3600000}"/>
    <cellStyle name="nohs 2 2 3" xfId="18611" xr:uid="{00000000-0005-0000-0000-0000F4600000}"/>
    <cellStyle name="nohs 2 2 3 10" xfId="19213" xr:uid="{00000000-0005-0000-0000-0000F5600000}"/>
    <cellStyle name="nohs 2 2 3 10 2" xfId="20724" xr:uid="{00000000-0005-0000-0000-0000F6600000}"/>
    <cellStyle name="nohs 2 2 3 10 2 2" xfId="30766" xr:uid="{00000000-0005-0000-0000-0000F7600000}"/>
    <cellStyle name="nohs 2 2 3 10 2 3" xfId="32866" xr:uid="{00000000-0005-0000-0000-0000F8600000}"/>
    <cellStyle name="nohs 2 2 3 10 2 4" xfId="33040" xr:uid="{00000000-0005-0000-0000-0000F9600000}"/>
    <cellStyle name="nohs 2 2 3 10 2 5" xfId="33182" xr:uid="{00000000-0005-0000-0000-0000FA600000}"/>
    <cellStyle name="nohs 2 2 3 10 2 6" xfId="33296" xr:uid="{00000000-0005-0000-0000-0000FB600000}"/>
    <cellStyle name="nohs 2 2 3 10 3" xfId="29280" xr:uid="{00000000-0005-0000-0000-0000FC600000}"/>
    <cellStyle name="nohs 2 2 3 10 4" xfId="32431" xr:uid="{00000000-0005-0000-0000-0000FD600000}"/>
    <cellStyle name="nohs 2 2 3 10 5" xfId="31793" xr:uid="{00000000-0005-0000-0000-0000FE600000}"/>
    <cellStyle name="nohs 2 2 3 10 6" xfId="31536" xr:uid="{00000000-0005-0000-0000-0000FF600000}"/>
    <cellStyle name="nohs 2 2 3 10 7" xfId="24574" xr:uid="{00000000-0005-0000-0000-000000610000}"/>
    <cellStyle name="nohs 2 2 3 11" xfId="19253" xr:uid="{00000000-0005-0000-0000-000001610000}"/>
    <cellStyle name="nohs 2 2 3 11 2" xfId="20764" xr:uid="{00000000-0005-0000-0000-000002610000}"/>
    <cellStyle name="nohs 2 2 3 11 2 2" xfId="30806" xr:uid="{00000000-0005-0000-0000-000003610000}"/>
    <cellStyle name="nohs 2 2 3 11 2 3" xfId="32882" xr:uid="{00000000-0005-0000-0000-000004610000}"/>
    <cellStyle name="nohs 2 2 3 11 2 4" xfId="33056" xr:uid="{00000000-0005-0000-0000-000005610000}"/>
    <cellStyle name="nohs 2 2 3 11 2 5" xfId="33198" xr:uid="{00000000-0005-0000-0000-000006610000}"/>
    <cellStyle name="nohs 2 2 3 11 2 6" xfId="33312" xr:uid="{00000000-0005-0000-0000-000007610000}"/>
    <cellStyle name="nohs 2 2 3 11 3" xfId="29320" xr:uid="{00000000-0005-0000-0000-000008610000}"/>
    <cellStyle name="nohs 2 2 3 11 4" xfId="32447" xr:uid="{00000000-0005-0000-0000-000009610000}"/>
    <cellStyle name="nohs 2 2 3 11 5" xfId="25340" xr:uid="{00000000-0005-0000-0000-00000A610000}"/>
    <cellStyle name="nohs 2 2 3 11 6" xfId="31542" xr:uid="{00000000-0005-0000-0000-00000B610000}"/>
    <cellStyle name="nohs 2 2 3 11 7" xfId="32905" xr:uid="{00000000-0005-0000-0000-00000C610000}"/>
    <cellStyle name="nohs 2 2 3 12" xfId="19293" xr:uid="{00000000-0005-0000-0000-00000D610000}"/>
    <cellStyle name="nohs 2 2 3 12 2" xfId="20804" xr:uid="{00000000-0005-0000-0000-00000E610000}"/>
    <cellStyle name="nohs 2 2 3 12 2 2" xfId="30846" xr:uid="{00000000-0005-0000-0000-00000F610000}"/>
    <cellStyle name="nohs 2 2 3 12 2 3" xfId="32898" xr:uid="{00000000-0005-0000-0000-000010610000}"/>
    <cellStyle name="nohs 2 2 3 12 2 4" xfId="33072" xr:uid="{00000000-0005-0000-0000-000011610000}"/>
    <cellStyle name="nohs 2 2 3 12 2 5" xfId="33214" xr:uid="{00000000-0005-0000-0000-000012610000}"/>
    <cellStyle name="nohs 2 2 3 12 2 6" xfId="33328" xr:uid="{00000000-0005-0000-0000-000013610000}"/>
    <cellStyle name="nohs 2 2 3 12 3" xfId="29360" xr:uid="{00000000-0005-0000-0000-000014610000}"/>
    <cellStyle name="nohs 2 2 3 12 4" xfId="32463" xr:uid="{00000000-0005-0000-0000-000015610000}"/>
    <cellStyle name="nohs 2 2 3 12 5" xfId="25348" xr:uid="{00000000-0005-0000-0000-000016610000}"/>
    <cellStyle name="nohs 2 2 3 12 6" xfId="31549" xr:uid="{00000000-0005-0000-0000-000017610000}"/>
    <cellStyle name="nohs 2 2 3 12 7" xfId="24588" xr:uid="{00000000-0005-0000-0000-000018610000}"/>
    <cellStyle name="nohs 2 2 3 13" xfId="19537" xr:uid="{00000000-0005-0000-0000-000019610000}"/>
    <cellStyle name="nohs 2 2 3 13 2" xfId="21048" xr:uid="{00000000-0005-0000-0000-00001A610000}"/>
    <cellStyle name="nohs 2 2 3 13 2 2" xfId="31090" xr:uid="{00000000-0005-0000-0000-00001B610000}"/>
    <cellStyle name="nohs 2 2 3 13 2 3" xfId="32953" xr:uid="{00000000-0005-0000-0000-00001C610000}"/>
    <cellStyle name="nohs 2 2 3 13 2 4" xfId="33115" xr:uid="{00000000-0005-0000-0000-00001D610000}"/>
    <cellStyle name="nohs 2 2 3 13 2 5" xfId="33238" xr:uid="{00000000-0005-0000-0000-00001E610000}"/>
    <cellStyle name="nohs 2 2 3 13 2 6" xfId="33352" xr:uid="{00000000-0005-0000-0000-00001F610000}"/>
    <cellStyle name="nohs 2 2 3 13 3" xfId="29604" xr:uid="{00000000-0005-0000-0000-000020610000}"/>
    <cellStyle name="nohs 2 2 3 13 4" xfId="32516" xr:uid="{00000000-0005-0000-0000-000021610000}"/>
    <cellStyle name="nohs 2 2 3 13 5" xfId="25371" xr:uid="{00000000-0005-0000-0000-000022610000}"/>
    <cellStyle name="nohs 2 2 3 13 6" xfId="32073" xr:uid="{00000000-0005-0000-0000-000023610000}"/>
    <cellStyle name="nohs 2 2 3 13 7" xfId="31951" xr:uid="{00000000-0005-0000-0000-000024610000}"/>
    <cellStyle name="nohs 2 2 3 14" xfId="19783" xr:uid="{00000000-0005-0000-0000-000025610000}"/>
    <cellStyle name="nohs 2 2 3 14 2" xfId="21294" xr:uid="{00000000-0005-0000-0000-000026610000}"/>
    <cellStyle name="nohs 2 2 3 14 2 2" xfId="31336" xr:uid="{00000000-0005-0000-0000-000027610000}"/>
    <cellStyle name="nohs 2 2 3 14 2 3" xfId="33008" xr:uid="{00000000-0005-0000-0000-000028610000}"/>
    <cellStyle name="nohs 2 2 3 14 2 4" xfId="33155" xr:uid="{00000000-0005-0000-0000-000029610000}"/>
    <cellStyle name="nohs 2 2 3 14 2 5" xfId="33262" xr:uid="{00000000-0005-0000-0000-00002A610000}"/>
    <cellStyle name="nohs 2 2 3 14 2 6" xfId="33376" xr:uid="{00000000-0005-0000-0000-00002B610000}"/>
    <cellStyle name="nohs 2 2 3 14 3" xfId="29850" xr:uid="{00000000-0005-0000-0000-00002C610000}"/>
    <cellStyle name="nohs 2 2 3 14 4" xfId="32573" xr:uid="{00000000-0005-0000-0000-00002D610000}"/>
    <cellStyle name="nohs 2 2 3 14 5" xfId="25390" xr:uid="{00000000-0005-0000-0000-00002E610000}"/>
    <cellStyle name="nohs 2 2 3 14 6" xfId="24682" xr:uid="{00000000-0005-0000-0000-00002F610000}"/>
    <cellStyle name="nohs 2 2 3 14 7" xfId="31949" xr:uid="{00000000-0005-0000-0000-000030610000}"/>
    <cellStyle name="nohs 2 2 3 15" xfId="20124" xr:uid="{00000000-0005-0000-0000-000031610000}"/>
    <cellStyle name="nohs 2 2 3 15 2" xfId="30166" xr:uid="{00000000-0005-0000-0000-000032610000}"/>
    <cellStyle name="nohs 2 2 3 15 3" xfId="32633" xr:uid="{00000000-0005-0000-0000-000033610000}"/>
    <cellStyle name="nohs 2 2 3 15 4" xfId="25410" xr:uid="{00000000-0005-0000-0000-000034610000}"/>
    <cellStyle name="nohs 2 2 3 15 5" xfId="32600" xr:uid="{00000000-0005-0000-0000-000035610000}"/>
    <cellStyle name="nohs 2 2 3 15 6" xfId="31400" xr:uid="{00000000-0005-0000-0000-000036610000}"/>
    <cellStyle name="nohs 2 2 3 16" xfId="28678" xr:uid="{00000000-0005-0000-0000-000037610000}"/>
    <cellStyle name="nohs 2 2 3 17" xfId="32198" xr:uid="{00000000-0005-0000-0000-000038610000}"/>
    <cellStyle name="nohs 2 2 3 18" xfId="31902" xr:uid="{00000000-0005-0000-0000-000039610000}"/>
    <cellStyle name="nohs 2 2 3 19" xfId="31448" xr:uid="{00000000-0005-0000-0000-00003A610000}"/>
    <cellStyle name="nohs 2 2 3 2" xfId="18893" xr:uid="{00000000-0005-0000-0000-00003B610000}"/>
    <cellStyle name="nohs 2 2 3 2 2" xfId="20404" xr:uid="{00000000-0005-0000-0000-00003C610000}"/>
    <cellStyle name="nohs 2 2 3 2 2 2" xfId="30446" xr:uid="{00000000-0005-0000-0000-00003D610000}"/>
    <cellStyle name="nohs 2 2 3 2 2 3" xfId="32738" xr:uid="{00000000-0005-0000-0000-00003E610000}"/>
    <cellStyle name="nohs 2 2 3 2 2 4" xfId="25465" xr:uid="{00000000-0005-0000-0000-00003F610000}"/>
    <cellStyle name="nohs 2 2 3 2 2 5" xfId="31574" xr:uid="{00000000-0005-0000-0000-000040610000}"/>
    <cellStyle name="nohs 2 2 3 2 2 6" xfId="32522" xr:uid="{00000000-0005-0000-0000-000041610000}"/>
    <cellStyle name="nohs 2 2 3 2 3" xfId="28960" xr:uid="{00000000-0005-0000-0000-000042610000}"/>
    <cellStyle name="nohs 2 2 3 2 4" xfId="32303" xr:uid="{00000000-0005-0000-0000-000043610000}"/>
    <cellStyle name="nohs 2 2 3 2 5" xfId="25268" xr:uid="{00000000-0005-0000-0000-000044610000}"/>
    <cellStyle name="nohs 2 2 3 2 6" xfId="24733" xr:uid="{00000000-0005-0000-0000-000045610000}"/>
    <cellStyle name="nohs 2 2 3 2 7" xfId="32479" xr:uid="{00000000-0005-0000-0000-000046610000}"/>
    <cellStyle name="nohs 2 2 3 20" xfId="24482" xr:uid="{00000000-0005-0000-0000-000047610000}"/>
    <cellStyle name="nohs 2 2 3 3" xfId="18933" xr:uid="{00000000-0005-0000-0000-000048610000}"/>
    <cellStyle name="nohs 2 2 3 3 2" xfId="20444" xr:uid="{00000000-0005-0000-0000-000049610000}"/>
    <cellStyle name="nohs 2 2 3 3 2 2" xfId="30486" xr:uid="{00000000-0005-0000-0000-00004A610000}"/>
    <cellStyle name="nohs 2 2 3 3 2 3" xfId="32754" xr:uid="{00000000-0005-0000-0000-00004B610000}"/>
    <cellStyle name="nohs 2 2 3 3 2 4" xfId="31654" xr:uid="{00000000-0005-0000-0000-00004C610000}"/>
    <cellStyle name="nohs 2 2 3 3 2 5" xfId="31580" xr:uid="{00000000-0005-0000-0000-00004D610000}"/>
    <cellStyle name="nohs 2 2 3 3 2 6" xfId="32145" xr:uid="{00000000-0005-0000-0000-00004E610000}"/>
    <cellStyle name="nohs 2 2 3 3 3" xfId="29000" xr:uid="{00000000-0005-0000-0000-00004F610000}"/>
    <cellStyle name="nohs 2 2 3 3 4" xfId="32319" xr:uid="{00000000-0005-0000-0000-000050610000}"/>
    <cellStyle name="nohs 2 2 3 3 5" xfId="31849" xr:uid="{00000000-0005-0000-0000-000051610000}"/>
    <cellStyle name="nohs 2 2 3 3 6" xfId="32168" xr:uid="{00000000-0005-0000-0000-000052610000}"/>
    <cellStyle name="nohs 2 2 3 3 7" xfId="24793" xr:uid="{00000000-0005-0000-0000-000053610000}"/>
    <cellStyle name="nohs 2 2 3 4" xfId="18973" xr:uid="{00000000-0005-0000-0000-000054610000}"/>
    <cellStyle name="nohs 2 2 3 4 2" xfId="20484" xr:uid="{00000000-0005-0000-0000-000055610000}"/>
    <cellStyle name="nohs 2 2 3 4 2 2" xfId="30526" xr:uid="{00000000-0005-0000-0000-000056610000}"/>
    <cellStyle name="nohs 2 2 3 4 2 3" xfId="32770" xr:uid="{00000000-0005-0000-0000-000057610000}"/>
    <cellStyle name="nohs 2 2 3 4 2 4" xfId="31648" xr:uid="{00000000-0005-0000-0000-000058610000}"/>
    <cellStyle name="nohs 2 2 3 4 2 5" xfId="32120" xr:uid="{00000000-0005-0000-0000-000059610000}"/>
    <cellStyle name="nohs 2 2 3 4 2 6" xfId="31929" xr:uid="{00000000-0005-0000-0000-00005A610000}"/>
    <cellStyle name="nohs 2 2 3 4 3" xfId="29040" xr:uid="{00000000-0005-0000-0000-00005B610000}"/>
    <cellStyle name="nohs 2 2 3 4 4" xfId="32335" xr:uid="{00000000-0005-0000-0000-00005C610000}"/>
    <cellStyle name="nohs 2 2 3 4 5" xfId="25283" xr:uid="{00000000-0005-0000-0000-00005D610000}"/>
    <cellStyle name="nohs 2 2 3 4 6" xfId="32033" xr:uid="{00000000-0005-0000-0000-00005E610000}"/>
    <cellStyle name="nohs 2 2 3 4 7" xfId="24792" xr:uid="{00000000-0005-0000-0000-00005F610000}"/>
    <cellStyle name="nohs 2 2 3 5" xfId="19013" xr:uid="{00000000-0005-0000-0000-000060610000}"/>
    <cellStyle name="nohs 2 2 3 5 2" xfId="20524" xr:uid="{00000000-0005-0000-0000-000061610000}"/>
    <cellStyle name="nohs 2 2 3 5 2 2" xfId="30566" xr:uid="{00000000-0005-0000-0000-000062610000}"/>
    <cellStyle name="nohs 2 2 3 5 2 3" xfId="32786" xr:uid="{00000000-0005-0000-0000-000063610000}"/>
    <cellStyle name="nohs 2 2 3 5 2 4" xfId="25498" xr:uid="{00000000-0005-0000-0000-000064610000}"/>
    <cellStyle name="nohs 2 2 3 5 2 5" xfId="32578" xr:uid="{00000000-0005-0000-0000-000065610000}"/>
    <cellStyle name="nohs 2 2 3 5 2 6" xfId="24621" xr:uid="{00000000-0005-0000-0000-000066610000}"/>
    <cellStyle name="nohs 2 2 3 5 3" xfId="29080" xr:uid="{00000000-0005-0000-0000-000067610000}"/>
    <cellStyle name="nohs 2 2 3 5 4" xfId="32351" xr:uid="{00000000-0005-0000-0000-000068610000}"/>
    <cellStyle name="nohs 2 2 3 5 5" xfId="25291" xr:uid="{00000000-0005-0000-0000-000069610000}"/>
    <cellStyle name="nohs 2 2 3 5 6" xfId="32037" xr:uid="{00000000-0005-0000-0000-00006A610000}"/>
    <cellStyle name="nohs 2 2 3 5 7" xfId="24548" xr:uid="{00000000-0005-0000-0000-00006B610000}"/>
    <cellStyle name="nohs 2 2 3 6" xfId="19053" xr:uid="{00000000-0005-0000-0000-00006C610000}"/>
    <cellStyle name="nohs 2 2 3 6 2" xfId="20564" xr:uid="{00000000-0005-0000-0000-00006D610000}"/>
    <cellStyle name="nohs 2 2 3 6 2 2" xfId="30606" xr:uid="{00000000-0005-0000-0000-00006E610000}"/>
    <cellStyle name="nohs 2 2 3 6 2 3" xfId="32802" xr:uid="{00000000-0005-0000-0000-00006F610000}"/>
    <cellStyle name="nohs 2 2 3 6 2 4" xfId="21378" xr:uid="{00000000-0005-0000-0000-000070610000}"/>
    <cellStyle name="nohs 2 2 3 6 2 5" xfId="32611" xr:uid="{00000000-0005-0000-0000-000071610000}"/>
    <cellStyle name="nohs 2 2 3 6 2 6" xfId="32133" xr:uid="{00000000-0005-0000-0000-000072610000}"/>
    <cellStyle name="nohs 2 2 3 6 3" xfId="29120" xr:uid="{00000000-0005-0000-0000-000073610000}"/>
    <cellStyle name="nohs 2 2 3 6 4" xfId="32367" xr:uid="{00000000-0005-0000-0000-000074610000}"/>
    <cellStyle name="nohs 2 2 3 6 5" xfId="25301" xr:uid="{00000000-0005-0000-0000-000075610000}"/>
    <cellStyle name="nohs 2 2 3 6 6" xfId="31515" xr:uid="{00000000-0005-0000-0000-000076610000}"/>
    <cellStyle name="nohs 2 2 3 6 7" xfId="32532" xr:uid="{00000000-0005-0000-0000-000077610000}"/>
    <cellStyle name="nohs 2 2 3 7" xfId="19093" xr:uid="{00000000-0005-0000-0000-000078610000}"/>
    <cellStyle name="nohs 2 2 3 7 2" xfId="20604" xr:uid="{00000000-0005-0000-0000-000079610000}"/>
    <cellStyle name="nohs 2 2 3 7 2 2" xfId="30646" xr:uid="{00000000-0005-0000-0000-00007A610000}"/>
    <cellStyle name="nohs 2 2 3 7 2 3" xfId="32818" xr:uid="{00000000-0005-0000-0000-00007B610000}"/>
    <cellStyle name="nohs 2 2 3 7 2 4" xfId="25570" xr:uid="{00000000-0005-0000-0000-00007C610000}"/>
    <cellStyle name="nohs 2 2 3 7 2 5" xfId="32986" xr:uid="{00000000-0005-0000-0000-00007D610000}"/>
    <cellStyle name="nohs 2 2 3 7 2 6" xfId="24763" xr:uid="{00000000-0005-0000-0000-00007E610000}"/>
    <cellStyle name="nohs 2 2 3 7 3" xfId="29160" xr:uid="{00000000-0005-0000-0000-00007F610000}"/>
    <cellStyle name="nohs 2 2 3 7 4" xfId="32383" xr:uid="{00000000-0005-0000-0000-000080610000}"/>
    <cellStyle name="nohs 2 2 3 7 5" xfId="31816" xr:uid="{00000000-0005-0000-0000-000081610000}"/>
    <cellStyle name="nohs 2 2 3 7 6" xfId="32172" xr:uid="{00000000-0005-0000-0000-000082610000}"/>
    <cellStyle name="nohs 2 2 3 7 7" xfId="32584" xr:uid="{00000000-0005-0000-0000-000083610000}"/>
    <cellStyle name="nohs 2 2 3 8" xfId="19133" xr:uid="{00000000-0005-0000-0000-000084610000}"/>
    <cellStyle name="nohs 2 2 3 8 2" xfId="20644" xr:uid="{00000000-0005-0000-0000-000085610000}"/>
    <cellStyle name="nohs 2 2 3 8 2 2" xfId="30686" xr:uid="{00000000-0005-0000-0000-000086610000}"/>
    <cellStyle name="nohs 2 2 3 8 2 3" xfId="32834" xr:uid="{00000000-0005-0000-0000-000087610000}"/>
    <cellStyle name="nohs 2 2 3 8 2 4" xfId="31639" xr:uid="{00000000-0005-0000-0000-000088610000}"/>
    <cellStyle name="nohs 2 2 3 8 2 5" xfId="31914" xr:uid="{00000000-0005-0000-0000-000089610000}"/>
    <cellStyle name="nohs 2 2 3 8 2 6" xfId="24630" xr:uid="{00000000-0005-0000-0000-00008A610000}"/>
    <cellStyle name="nohs 2 2 3 8 3" xfId="29200" xr:uid="{00000000-0005-0000-0000-00008B610000}"/>
    <cellStyle name="nohs 2 2 3 8 4" xfId="32399" xr:uid="{00000000-0005-0000-0000-00008C610000}"/>
    <cellStyle name="nohs 2 2 3 8 5" xfId="25317" xr:uid="{00000000-0005-0000-0000-00008D610000}"/>
    <cellStyle name="nohs 2 2 3 8 6" xfId="32052" xr:uid="{00000000-0005-0000-0000-00008E610000}"/>
    <cellStyle name="nohs 2 2 3 8 7" xfId="32528" xr:uid="{00000000-0005-0000-0000-00008F610000}"/>
    <cellStyle name="nohs 2 2 3 9" xfId="19173" xr:uid="{00000000-0005-0000-0000-000090610000}"/>
    <cellStyle name="nohs 2 2 3 9 2" xfId="20684" xr:uid="{00000000-0005-0000-0000-000091610000}"/>
    <cellStyle name="nohs 2 2 3 9 2 2" xfId="30726" xr:uid="{00000000-0005-0000-0000-000092610000}"/>
    <cellStyle name="nohs 2 2 3 9 2 3" xfId="32850" xr:uid="{00000000-0005-0000-0000-000093610000}"/>
    <cellStyle name="nohs 2 2 3 9 2 4" xfId="33024" xr:uid="{00000000-0005-0000-0000-000094610000}"/>
    <cellStyle name="nohs 2 2 3 9 2 5" xfId="33166" xr:uid="{00000000-0005-0000-0000-000095610000}"/>
    <cellStyle name="nohs 2 2 3 9 2 6" xfId="33280" xr:uid="{00000000-0005-0000-0000-000096610000}"/>
    <cellStyle name="nohs 2 2 3 9 3" xfId="29240" xr:uid="{00000000-0005-0000-0000-000097610000}"/>
    <cellStyle name="nohs 2 2 3 9 4" xfId="32415" xr:uid="{00000000-0005-0000-0000-000098610000}"/>
    <cellStyle name="nohs 2 2 3 9 5" xfId="25326" xr:uid="{00000000-0005-0000-0000-000099610000}"/>
    <cellStyle name="nohs 2 2 3 9 6" xfId="32057" xr:uid="{00000000-0005-0000-0000-00009A610000}"/>
    <cellStyle name="nohs 2 2 3 9 7" xfId="32961" xr:uid="{00000000-0005-0000-0000-00009B610000}"/>
    <cellStyle name="nohs 2 2 4" xfId="18852" xr:uid="{00000000-0005-0000-0000-00009C610000}"/>
    <cellStyle name="nohs 2 2 4 2" xfId="20363" xr:uid="{00000000-0005-0000-0000-00009D610000}"/>
    <cellStyle name="nohs 2 2 4 2 2" xfId="30405" xr:uid="{00000000-0005-0000-0000-00009E610000}"/>
    <cellStyle name="nohs 2 2 4 2 3" xfId="32721" xr:uid="{00000000-0005-0000-0000-00009F610000}"/>
    <cellStyle name="nohs 2 2 4 2 4" xfId="25454" xr:uid="{00000000-0005-0000-0000-0000A0610000}"/>
    <cellStyle name="nohs 2 2 4 2 5" xfId="24651" xr:uid="{00000000-0005-0000-0000-0000A1610000}"/>
    <cellStyle name="nohs 2 2 4 2 6" xfId="33131" xr:uid="{00000000-0005-0000-0000-0000A2610000}"/>
    <cellStyle name="nohs 2 2 4 3" xfId="28919" xr:uid="{00000000-0005-0000-0000-0000A3610000}"/>
    <cellStyle name="nohs 2 2 4 4" xfId="32286" xr:uid="{00000000-0005-0000-0000-0000A4610000}"/>
    <cellStyle name="nohs 2 2 4 5" xfId="31865" xr:uid="{00000000-0005-0000-0000-0000A5610000}"/>
    <cellStyle name="nohs 2 2 4 6" xfId="31488" xr:uid="{00000000-0005-0000-0000-0000A6610000}"/>
    <cellStyle name="nohs 2 2 4 7" xfId="24525" xr:uid="{00000000-0005-0000-0000-0000A7610000}"/>
    <cellStyle name="nohs 2 2 5" xfId="18621" xr:uid="{00000000-0005-0000-0000-0000A8610000}"/>
    <cellStyle name="nohs 2 2 5 2" xfId="20134" xr:uid="{00000000-0005-0000-0000-0000A9610000}"/>
    <cellStyle name="nohs 2 2 5 2 2" xfId="30176" xr:uid="{00000000-0005-0000-0000-0000AA610000}"/>
    <cellStyle name="nohs 2 2 5 2 3" xfId="32637" xr:uid="{00000000-0005-0000-0000-0000AB610000}"/>
    <cellStyle name="nohs 2 2 5 2 4" xfId="31714" xr:uid="{00000000-0005-0000-0000-0000AC610000}"/>
    <cellStyle name="nohs 2 2 5 2 5" xfId="32087" xr:uid="{00000000-0005-0000-0000-0000AD610000}"/>
    <cellStyle name="nohs 2 2 5 2 6" xfId="32526" xr:uid="{00000000-0005-0000-0000-0000AE610000}"/>
    <cellStyle name="nohs 2 2 5 3" xfId="28688" xr:uid="{00000000-0005-0000-0000-0000AF610000}"/>
    <cellStyle name="nohs 2 2 5 4" xfId="32202" xr:uid="{00000000-0005-0000-0000-0000B0610000}"/>
    <cellStyle name="nohs 2 2 5 5" xfId="31904" xr:uid="{00000000-0005-0000-0000-0000B1610000}"/>
    <cellStyle name="nohs 2 2 5 6" xfId="31450" xr:uid="{00000000-0005-0000-0000-0000B2610000}"/>
    <cellStyle name="nohs 2 2 5 7" xfId="28424" xr:uid="{00000000-0005-0000-0000-0000B3610000}"/>
    <cellStyle name="nohs 2 2 6" xfId="18778" xr:uid="{00000000-0005-0000-0000-0000B4610000}"/>
    <cellStyle name="nohs 2 2 6 2" xfId="20290" xr:uid="{00000000-0005-0000-0000-0000B5610000}"/>
    <cellStyle name="nohs 2 2 6 2 2" xfId="30332" xr:uid="{00000000-0005-0000-0000-0000B6610000}"/>
    <cellStyle name="nohs 2 2 6 2 3" xfId="32695" xr:uid="{00000000-0005-0000-0000-0000B7610000}"/>
    <cellStyle name="nohs 2 2 6 2 4" xfId="31687" xr:uid="{00000000-0005-0000-0000-0000B8610000}"/>
    <cellStyle name="nohs 2 2 6 2 5" xfId="24660" xr:uid="{00000000-0005-0000-0000-0000B9610000}"/>
    <cellStyle name="nohs 2 2 6 2 6" xfId="31941" xr:uid="{00000000-0005-0000-0000-0000BA610000}"/>
    <cellStyle name="nohs 2 2 6 3" xfId="28845" xr:uid="{00000000-0005-0000-0000-0000BB610000}"/>
    <cellStyle name="nohs 2 2 6 4" xfId="32259" xr:uid="{00000000-0005-0000-0000-0000BC610000}"/>
    <cellStyle name="nohs 2 2 6 5" xfId="25247" xr:uid="{00000000-0005-0000-0000-0000BD610000}"/>
    <cellStyle name="nohs 2 2 6 6" xfId="32016" xr:uid="{00000000-0005-0000-0000-0000BE610000}"/>
    <cellStyle name="nohs 2 2 6 7" xfId="31973" xr:uid="{00000000-0005-0000-0000-0000BF610000}"/>
    <cellStyle name="nohs 2 2 7" xfId="18754" xr:uid="{00000000-0005-0000-0000-0000C0610000}"/>
    <cellStyle name="nohs 2 2 7 2" xfId="20267" xr:uid="{00000000-0005-0000-0000-0000C1610000}"/>
    <cellStyle name="nohs 2 2 7 2 2" xfId="30309" xr:uid="{00000000-0005-0000-0000-0000C2610000}"/>
    <cellStyle name="nohs 2 2 7 2 3" xfId="32685" xr:uid="{00000000-0005-0000-0000-0000C3610000}"/>
    <cellStyle name="nohs 2 2 7 2 4" xfId="25436" xr:uid="{00000000-0005-0000-0000-0000C4610000}"/>
    <cellStyle name="nohs 2 2 7 2 5" xfId="32100" xr:uid="{00000000-0005-0000-0000-0000C5610000}"/>
    <cellStyle name="nohs 2 2 7 2 6" xfId="32579" xr:uid="{00000000-0005-0000-0000-0000C6610000}"/>
    <cellStyle name="nohs 2 2 7 3" xfId="28821" xr:uid="{00000000-0005-0000-0000-0000C7610000}"/>
    <cellStyle name="nohs 2 2 7 4" xfId="32249" xr:uid="{00000000-0005-0000-0000-0000C8610000}"/>
    <cellStyle name="nohs 2 2 7 5" xfId="25243" xr:uid="{00000000-0005-0000-0000-0000C9610000}"/>
    <cellStyle name="nohs 2 2 7 6" xfId="32012" xr:uid="{00000000-0005-0000-0000-0000CA610000}"/>
    <cellStyle name="nohs 2 2 7 7" xfId="24510" xr:uid="{00000000-0005-0000-0000-0000CB610000}"/>
    <cellStyle name="nohs 2 2 8" xfId="18810" xr:uid="{00000000-0005-0000-0000-0000CC610000}"/>
    <cellStyle name="nohs 2 2 8 2" xfId="20322" xr:uid="{00000000-0005-0000-0000-0000CD610000}"/>
    <cellStyle name="nohs 2 2 8 2 2" xfId="30364" xr:uid="{00000000-0005-0000-0000-0000CE610000}"/>
    <cellStyle name="nohs 2 2 8 2 3" xfId="32708" xr:uid="{00000000-0005-0000-0000-0000CF610000}"/>
    <cellStyle name="nohs 2 2 8 2 4" xfId="31678" xr:uid="{00000000-0005-0000-0000-0000D0610000}"/>
    <cellStyle name="nohs 2 2 8 2 5" xfId="32489" xr:uid="{00000000-0005-0000-0000-0000D1610000}"/>
    <cellStyle name="nohs 2 2 8 2 6" xfId="31729" xr:uid="{00000000-0005-0000-0000-0000D2610000}"/>
    <cellStyle name="nohs 2 2 8 3" xfId="28877" xr:uid="{00000000-0005-0000-0000-0000D3610000}"/>
    <cellStyle name="nohs 2 2 8 4" xfId="32272" xr:uid="{00000000-0005-0000-0000-0000D4610000}"/>
    <cellStyle name="nohs 2 2 8 5" xfId="31871" xr:uid="{00000000-0005-0000-0000-0000D5610000}"/>
    <cellStyle name="nohs 2 2 8 6" xfId="31482" xr:uid="{00000000-0005-0000-0000-0000D6610000}"/>
    <cellStyle name="nohs 2 2 8 7" xfId="24520" xr:uid="{00000000-0005-0000-0000-0000D7610000}"/>
    <cellStyle name="nohs 2 2 9" xfId="18762" xr:uid="{00000000-0005-0000-0000-0000D8610000}"/>
    <cellStyle name="nohs 2 2 9 2" xfId="20274" xr:uid="{00000000-0005-0000-0000-0000D9610000}"/>
    <cellStyle name="nohs 2 2 9 2 2" xfId="30316" xr:uid="{00000000-0005-0000-0000-0000DA610000}"/>
    <cellStyle name="nohs 2 2 9 2 3" xfId="32688" xr:uid="{00000000-0005-0000-0000-0000DB610000}"/>
    <cellStyle name="nohs 2 2 9 2 4" xfId="25438" xr:uid="{00000000-0005-0000-0000-0000DC610000}"/>
    <cellStyle name="nohs 2 2 9 2 5" xfId="31567" xr:uid="{00000000-0005-0000-0000-0000DD610000}"/>
    <cellStyle name="nohs 2 2 9 2 6" xfId="31391" xr:uid="{00000000-0005-0000-0000-0000DE610000}"/>
    <cellStyle name="nohs 2 2 9 3" xfId="28829" xr:uid="{00000000-0005-0000-0000-0000DF610000}"/>
    <cellStyle name="nohs 2 2 9 4" xfId="32252" xr:uid="{00000000-0005-0000-0000-0000E0610000}"/>
    <cellStyle name="nohs 2 2 9 5" xfId="31883" xr:uid="{00000000-0005-0000-0000-0000E1610000}"/>
    <cellStyle name="nohs 2 2 9 6" xfId="32014" xr:uid="{00000000-0005-0000-0000-0000E2610000}"/>
    <cellStyle name="nohs 2 2 9 7" xfId="24512" xr:uid="{00000000-0005-0000-0000-0000E3610000}"/>
    <cellStyle name="nohs 2 3" xfId="24475" xr:uid="{00000000-0005-0000-0000-0000E4610000}"/>
    <cellStyle name="nohs 3" xfId="18098" xr:uid="{00000000-0005-0000-0000-0000E5610000}"/>
    <cellStyle name="nohs 3 10" xfId="18691" xr:uid="{00000000-0005-0000-0000-0000E6610000}"/>
    <cellStyle name="nohs 3 10 2" xfId="20204" xr:uid="{00000000-0005-0000-0000-0000E7610000}"/>
    <cellStyle name="nohs 3 10 2 2" xfId="30246" xr:uid="{00000000-0005-0000-0000-0000E8610000}"/>
    <cellStyle name="nohs 3 10 2 3" xfId="32660" xr:uid="{00000000-0005-0000-0000-0000E9610000}"/>
    <cellStyle name="nohs 3 10 2 4" xfId="31698" xr:uid="{00000000-0005-0000-0000-0000EA610000}"/>
    <cellStyle name="nohs 3 10 2 5" xfId="31564" xr:uid="{00000000-0005-0000-0000-0000EB610000}"/>
    <cellStyle name="nohs 3 10 2 6" xfId="33121" xr:uid="{00000000-0005-0000-0000-0000EC610000}"/>
    <cellStyle name="nohs 3 10 3" xfId="28758" xr:uid="{00000000-0005-0000-0000-0000ED610000}"/>
    <cellStyle name="nohs 3 10 4" xfId="32224" xr:uid="{00000000-0005-0000-0000-0000EE610000}"/>
    <cellStyle name="nohs 3 10 5" xfId="25225" xr:uid="{00000000-0005-0000-0000-0000EF610000}"/>
    <cellStyle name="nohs 3 10 6" xfId="32003" xr:uid="{00000000-0005-0000-0000-0000F0610000}"/>
    <cellStyle name="nohs 3 10 7" xfId="31984" xr:uid="{00000000-0005-0000-0000-0000F1610000}"/>
    <cellStyle name="nohs 3 11" xfId="18728" xr:uid="{00000000-0005-0000-0000-0000F2610000}"/>
    <cellStyle name="nohs 3 11 2" xfId="20241" xr:uid="{00000000-0005-0000-0000-0000F3610000}"/>
    <cellStyle name="nohs 3 11 2 2" xfId="30283" xr:uid="{00000000-0005-0000-0000-0000F4610000}"/>
    <cellStyle name="nohs 3 11 2 3" xfId="32676" xr:uid="{00000000-0005-0000-0000-0000F5610000}"/>
    <cellStyle name="nohs 3 11 2 4" xfId="25434" xr:uid="{00000000-0005-0000-0000-0000F6610000}"/>
    <cellStyle name="nohs 3 11 2 5" xfId="24665" xr:uid="{00000000-0005-0000-0000-0000F7610000}"/>
    <cellStyle name="nohs 3 11 2 6" xfId="24826" xr:uid="{00000000-0005-0000-0000-0000F8610000}"/>
    <cellStyle name="nohs 3 11 3" xfId="28795" xr:uid="{00000000-0005-0000-0000-0000F9610000}"/>
    <cellStyle name="nohs 3 11 4" xfId="32240" xr:uid="{00000000-0005-0000-0000-0000FA610000}"/>
    <cellStyle name="nohs 3 11 5" xfId="25237" xr:uid="{00000000-0005-0000-0000-0000FB610000}"/>
    <cellStyle name="nohs 3 11 6" xfId="32009" xr:uid="{00000000-0005-0000-0000-0000FC610000}"/>
    <cellStyle name="nohs 3 11 7" xfId="24505" xr:uid="{00000000-0005-0000-0000-0000FD610000}"/>
    <cellStyle name="nohs 3 12" xfId="18644" xr:uid="{00000000-0005-0000-0000-0000FE610000}"/>
    <cellStyle name="nohs 3 12 2" xfId="20157" xr:uid="{00000000-0005-0000-0000-0000FF610000}"/>
    <cellStyle name="nohs 3 12 2 2" xfId="30199" xr:uid="{00000000-0005-0000-0000-000000620000}"/>
    <cellStyle name="nohs 3 12 2 3" xfId="32645" xr:uid="{00000000-0005-0000-0000-000001620000}"/>
    <cellStyle name="nohs 3 12 2 4" xfId="31710" xr:uid="{00000000-0005-0000-0000-000002620000}"/>
    <cellStyle name="nohs 3 12 2 5" xfId="32979" xr:uid="{00000000-0005-0000-0000-000003620000}"/>
    <cellStyle name="nohs 3 12 2 6" xfId="31755" xr:uid="{00000000-0005-0000-0000-000004620000}"/>
    <cellStyle name="nohs 3 12 3" xfId="28711" xr:uid="{00000000-0005-0000-0000-000005620000}"/>
    <cellStyle name="nohs 3 12 4" xfId="32209" xr:uid="{00000000-0005-0000-0000-000006620000}"/>
    <cellStyle name="nohs 3 12 5" xfId="31896" xr:uid="{00000000-0005-0000-0000-000007620000}"/>
    <cellStyle name="nohs 3 12 6" xfId="31454" xr:uid="{00000000-0005-0000-0000-000008620000}"/>
    <cellStyle name="nohs 3 12 7" xfId="24488" xr:uid="{00000000-0005-0000-0000-000009620000}"/>
    <cellStyle name="nohs 3 13" xfId="18743" xr:uid="{00000000-0005-0000-0000-00000A620000}"/>
    <cellStyle name="nohs 3 13 2" xfId="20256" xr:uid="{00000000-0005-0000-0000-00000B620000}"/>
    <cellStyle name="nohs 3 13 2 2" xfId="30298" xr:uid="{00000000-0005-0000-0000-00000C620000}"/>
    <cellStyle name="nohs 3 13 2 3" xfId="32681" xr:uid="{00000000-0005-0000-0000-00000D620000}"/>
    <cellStyle name="nohs 3 13 2 4" xfId="31688" xr:uid="{00000000-0005-0000-0000-00000E620000}"/>
    <cellStyle name="nohs 3 13 2 5" xfId="31566" xr:uid="{00000000-0005-0000-0000-00000F620000}"/>
    <cellStyle name="nohs 3 13 2 6" xfId="33085" xr:uid="{00000000-0005-0000-0000-000010620000}"/>
    <cellStyle name="nohs 3 13 3" xfId="28810" xr:uid="{00000000-0005-0000-0000-000011620000}"/>
    <cellStyle name="nohs 3 13 4" xfId="32245" xr:uid="{00000000-0005-0000-0000-000012620000}"/>
    <cellStyle name="nohs 3 13 5" xfId="25241" xr:uid="{00000000-0005-0000-0000-000013620000}"/>
    <cellStyle name="nohs 3 13 6" xfId="32011" xr:uid="{00000000-0005-0000-0000-000014620000}"/>
    <cellStyle name="nohs 3 13 7" xfId="24785" xr:uid="{00000000-0005-0000-0000-000015620000}"/>
    <cellStyle name="nohs 3 14" xfId="18712" xr:uid="{00000000-0005-0000-0000-000016620000}"/>
    <cellStyle name="nohs 3 14 2" xfId="20225" xr:uid="{00000000-0005-0000-0000-000017620000}"/>
    <cellStyle name="nohs 3 14 2 2" xfId="30267" xr:uid="{00000000-0005-0000-0000-000018620000}"/>
    <cellStyle name="nohs 3 14 2 3" xfId="32668" xr:uid="{00000000-0005-0000-0000-000019620000}"/>
    <cellStyle name="nohs 3 14 2 4" xfId="25430" xr:uid="{00000000-0005-0000-0000-00001A620000}"/>
    <cellStyle name="nohs 3 14 2 5" xfId="32096" xr:uid="{00000000-0005-0000-0000-00001B620000}"/>
    <cellStyle name="nohs 3 14 2 6" xfId="31943" xr:uid="{00000000-0005-0000-0000-00001C620000}"/>
    <cellStyle name="nohs 3 14 3" xfId="28779" xr:uid="{00000000-0005-0000-0000-00001D620000}"/>
    <cellStyle name="nohs 3 14 4" xfId="32232" xr:uid="{00000000-0005-0000-0000-00001E620000}"/>
    <cellStyle name="nohs 3 14 5" xfId="31888" xr:uid="{00000000-0005-0000-0000-00001F620000}"/>
    <cellStyle name="nohs 3 14 6" xfId="31465" xr:uid="{00000000-0005-0000-0000-000020620000}"/>
    <cellStyle name="nohs 3 14 7" xfId="32588" xr:uid="{00000000-0005-0000-0000-000021620000}"/>
    <cellStyle name="nohs 3 15" xfId="19496" xr:uid="{00000000-0005-0000-0000-000022620000}"/>
    <cellStyle name="nohs 3 15 2" xfId="21007" xr:uid="{00000000-0005-0000-0000-000023620000}"/>
    <cellStyle name="nohs 3 15 2 2" xfId="31049" xr:uid="{00000000-0005-0000-0000-000024620000}"/>
    <cellStyle name="nohs 3 15 2 3" xfId="32936" xr:uid="{00000000-0005-0000-0000-000025620000}"/>
    <cellStyle name="nohs 3 15 2 4" xfId="33098" xr:uid="{00000000-0005-0000-0000-000026620000}"/>
    <cellStyle name="nohs 3 15 2 5" xfId="33221" xr:uid="{00000000-0005-0000-0000-000027620000}"/>
    <cellStyle name="nohs 3 15 2 6" xfId="33335" xr:uid="{00000000-0005-0000-0000-000028620000}"/>
    <cellStyle name="nohs 3 15 3" xfId="29563" xr:uid="{00000000-0005-0000-0000-000029620000}"/>
    <cellStyle name="nohs 3 15 4" xfId="32499" xr:uid="{00000000-0005-0000-0000-00002A620000}"/>
    <cellStyle name="nohs 3 15 5" xfId="31763" xr:uid="{00000000-0005-0000-0000-00002B620000}"/>
    <cellStyle name="nohs 3 15 6" xfId="32466" xr:uid="{00000000-0005-0000-0000-00002C620000}"/>
    <cellStyle name="nohs 3 15 7" xfId="24590" xr:uid="{00000000-0005-0000-0000-00002D620000}"/>
    <cellStyle name="nohs 3 16" xfId="19742" xr:uid="{00000000-0005-0000-0000-00002E620000}"/>
    <cellStyle name="nohs 3 16 2" xfId="21253" xr:uid="{00000000-0005-0000-0000-00002F620000}"/>
    <cellStyle name="nohs 3 16 2 2" xfId="31295" xr:uid="{00000000-0005-0000-0000-000030620000}"/>
    <cellStyle name="nohs 3 16 2 3" xfId="32991" xr:uid="{00000000-0005-0000-0000-000031620000}"/>
    <cellStyle name="nohs 3 16 2 4" xfId="33138" xr:uid="{00000000-0005-0000-0000-000032620000}"/>
    <cellStyle name="nohs 3 16 2 5" xfId="33245" xr:uid="{00000000-0005-0000-0000-000033620000}"/>
    <cellStyle name="nohs 3 16 2 6" xfId="33359" xr:uid="{00000000-0005-0000-0000-000034620000}"/>
    <cellStyle name="nohs 3 16 3" xfId="29809" xr:uid="{00000000-0005-0000-0000-000035620000}"/>
    <cellStyle name="nohs 3 16 4" xfId="32556" xr:uid="{00000000-0005-0000-0000-000036620000}"/>
    <cellStyle name="nohs 3 16 5" xfId="25382" xr:uid="{00000000-0005-0000-0000-000037620000}"/>
    <cellStyle name="nohs 3 16 6" xfId="24685" xr:uid="{00000000-0005-0000-0000-000038620000}"/>
    <cellStyle name="nohs 3 16 7" xfId="25394" xr:uid="{00000000-0005-0000-0000-000039620000}"/>
    <cellStyle name="nohs 3 17" xfId="20083" xr:uid="{00000000-0005-0000-0000-00003A620000}"/>
    <cellStyle name="nohs 3 17 2" xfId="30125" xr:uid="{00000000-0005-0000-0000-00003B620000}"/>
    <cellStyle name="nohs 3 17 3" xfId="32616" xr:uid="{00000000-0005-0000-0000-00003C620000}"/>
    <cellStyle name="nohs 3 17 4" xfId="31727" xr:uid="{00000000-0005-0000-0000-00003D620000}"/>
    <cellStyle name="nohs 3 17 5" xfId="32921" xr:uid="{00000000-0005-0000-0000-00003E620000}"/>
    <cellStyle name="nohs 3 17 6" xfId="31948" xr:uid="{00000000-0005-0000-0000-00003F620000}"/>
    <cellStyle name="nohs 3 18" xfId="28418" xr:uid="{00000000-0005-0000-0000-000040620000}"/>
    <cellStyle name="nohs 3 19" xfId="31435" xr:uid="{00000000-0005-0000-0000-000041620000}"/>
    <cellStyle name="nohs 3 2" xfId="18584" xr:uid="{00000000-0005-0000-0000-000042620000}"/>
    <cellStyle name="nohs 3 2 10" xfId="19192" xr:uid="{00000000-0005-0000-0000-000043620000}"/>
    <cellStyle name="nohs 3 2 10 2" xfId="20703" xr:uid="{00000000-0005-0000-0000-000044620000}"/>
    <cellStyle name="nohs 3 2 10 2 2" xfId="30745" xr:uid="{00000000-0005-0000-0000-000045620000}"/>
    <cellStyle name="nohs 3 2 10 2 3" xfId="32857" xr:uid="{00000000-0005-0000-0000-000046620000}"/>
    <cellStyle name="nohs 3 2 10 2 4" xfId="33031" xr:uid="{00000000-0005-0000-0000-000047620000}"/>
    <cellStyle name="nohs 3 2 10 2 5" xfId="33173" xr:uid="{00000000-0005-0000-0000-000048620000}"/>
    <cellStyle name="nohs 3 2 10 2 6" xfId="33287" xr:uid="{00000000-0005-0000-0000-000049620000}"/>
    <cellStyle name="nohs 3 2 10 3" xfId="29259" xr:uid="{00000000-0005-0000-0000-00004A620000}"/>
    <cellStyle name="nohs 3 2 10 4" xfId="32422" xr:uid="{00000000-0005-0000-0000-00004B620000}"/>
    <cellStyle name="nohs 3 2 10 5" xfId="25329" xr:uid="{00000000-0005-0000-0000-00004C620000}"/>
    <cellStyle name="nohs 3 2 10 6" xfId="32058" xr:uid="{00000000-0005-0000-0000-00004D620000}"/>
    <cellStyle name="nohs 3 2 10 7" xfId="24807" xr:uid="{00000000-0005-0000-0000-00004E620000}"/>
    <cellStyle name="nohs 3 2 11" xfId="19232" xr:uid="{00000000-0005-0000-0000-00004F620000}"/>
    <cellStyle name="nohs 3 2 11 2" xfId="20743" xr:uid="{00000000-0005-0000-0000-000050620000}"/>
    <cellStyle name="nohs 3 2 11 2 2" xfId="30785" xr:uid="{00000000-0005-0000-0000-000051620000}"/>
    <cellStyle name="nohs 3 2 11 2 3" xfId="32873" xr:uid="{00000000-0005-0000-0000-000052620000}"/>
    <cellStyle name="nohs 3 2 11 2 4" xfId="33047" xr:uid="{00000000-0005-0000-0000-000053620000}"/>
    <cellStyle name="nohs 3 2 11 2 5" xfId="33189" xr:uid="{00000000-0005-0000-0000-000054620000}"/>
    <cellStyle name="nohs 3 2 11 2 6" xfId="33303" xr:uid="{00000000-0005-0000-0000-000055620000}"/>
    <cellStyle name="nohs 3 2 11 3" xfId="29299" xr:uid="{00000000-0005-0000-0000-000056620000}"/>
    <cellStyle name="nohs 3 2 11 4" xfId="32438" xr:uid="{00000000-0005-0000-0000-000057620000}"/>
    <cellStyle name="nohs 3 2 11 5" xfId="31790" xr:uid="{00000000-0005-0000-0000-000058620000}"/>
    <cellStyle name="nohs 3 2 11 6" xfId="31539" xr:uid="{00000000-0005-0000-0000-000059620000}"/>
    <cellStyle name="nohs 3 2 11 7" xfId="24578" xr:uid="{00000000-0005-0000-0000-00005A620000}"/>
    <cellStyle name="nohs 3 2 12" xfId="19272" xr:uid="{00000000-0005-0000-0000-00005B620000}"/>
    <cellStyle name="nohs 3 2 12 2" xfId="20783" xr:uid="{00000000-0005-0000-0000-00005C620000}"/>
    <cellStyle name="nohs 3 2 12 2 2" xfId="30825" xr:uid="{00000000-0005-0000-0000-00005D620000}"/>
    <cellStyle name="nohs 3 2 12 2 3" xfId="32889" xr:uid="{00000000-0005-0000-0000-00005E620000}"/>
    <cellStyle name="nohs 3 2 12 2 4" xfId="33063" xr:uid="{00000000-0005-0000-0000-00005F620000}"/>
    <cellStyle name="nohs 3 2 12 2 5" xfId="33205" xr:uid="{00000000-0005-0000-0000-000060620000}"/>
    <cellStyle name="nohs 3 2 12 2 6" xfId="33319" xr:uid="{00000000-0005-0000-0000-000061620000}"/>
    <cellStyle name="nohs 3 2 12 3" xfId="29339" xr:uid="{00000000-0005-0000-0000-000062620000}"/>
    <cellStyle name="nohs 3 2 12 4" xfId="32454" xr:uid="{00000000-0005-0000-0000-000063620000}"/>
    <cellStyle name="nohs 3 2 12 5" xfId="25343" xr:uid="{00000000-0005-0000-0000-000064620000}"/>
    <cellStyle name="nohs 3 2 12 6" xfId="32065" xr:uid="{00000000-0005-0000-0000-000065620000}"/>
    <cellStyle name="nohs 3 2 12 7" xfId="31420" xr:uid="{00000000-0005-0000-0000-000066620000}"/>
    <cellStyle name="nohs 3 2 13" xfId="19516" xr:uid="{00000000-0005-0000-0000-000067620000}"/>
    <cellStyle name="nohs 3 2 13 2" xfId="21027" xr:uid="{00000000-0005-0000-0000-000068620000}"/>
    <cellStyle name="nohs 3 2 13 2 2" xfId="31069" xr:uid="{00000000-0005-0000-0000-000069620000}"/>
    <cellStyle name="nohs 3 2 13 2 3" xfId="32944" xr:uid="{00000000-0005-0000-0000-00006A620000}"/>
    <cellStyle name="nohs 3 2 13 2 4" xfId="33106" xr:uid="{00000000-0005-0000-0000-00006B620000}"/>
    <cellStyle name="nohs 3 2 13 2 5" xfId="33229" xr:uid="{00000000-0005-0000-0000-00006C620000}"/>
    <cellStyle name="nohs 3 2 13 2 6" xfId="33343" xr:uid="{00000000-0005-0000-0000-00006D620000}"/>
    <cellStyle name="nohs 3 2 13 3" xfId="29583" xr:uid="{00000000-0005-0000-0000-00006E620000}"/>
    <cellStyle name="nohs 3 2 13 4" xfId="32507" xr:uid="{00000000-0005-0000-0000-00006F620000}"/>
    <cellStyle name="nohs 3 2 13 5" xfId="31765" xr:uid="{00000000-0005-0000-0000-000070620000}"/>
    <cellStyle name="nohs 3 2 13 6" xfId="24688" xr:uid="{00000000-0005-0000-0000-000071620000}"/>
    <cellStyle name="nohs 3 2 13 7" xfId="24593" xr:uid="{00000000-0005-0000-0000-000072620000}"/>
    <cellStyle name="nohs 3 2 14" xfId="19762" xr:uid="{00000000-0005-0000-0000-000073620000}"/>
    <cellStyle name="nohs 3 2 14 2" xfId="21273" xr:uid="{00000000-0005-0000-0000-000074620000}"/>
    <cellStyle name="nohs 3 2 14 2 2" xfId="31315" xr:uid="{00000000-0005-0000-0000-000075620000}"/>
    <cellStyle name="nohs 3 2 14 2 3" xfId="32999" xr:uid="{00000000-0005-0000-0000-000076620000}"/>
    <cellStyle name="nohs 3 2 14 2 4" xfId="33146" xr:uid="{00000000-0005-0000-0000-000077620000}"/>
    <cellStyle name="nohs 3 2 14 2 5" xfId="33253" xr:uid="{00000000-0005-0000-0000-000078620000}"/>
    <cellStyle name="nohs 3 2 14 2 6" xfId="33367" xr:uid="{00000000-0005-0000-0000-000079620000}"/>
    <cellStyle name="nohs 3 2 14 3" xfId="29829" xr:uid="{00000000-0005-0000-0000-00007A620000}"/>
    <cellStyle name="nohs 3 2 14 4" xfId="32564" xr:uid="{00000000-0005-0000-0000-00007B620000}"/>
    <cellStyle name="nohs 3 2 14 5" xfId="31737" xr:uid="{00000000-0005-0000-0000-00007C620000}"/>
    <cellStyle name="nohs 3 2 14 6" xfId="32596" xr:uid="{00000000-0005-0000-0000-00007D620000}"/>
    <cellStyle name="nohs 3 2 14 7" xfId="24599" xr:uid="{00000000-0005-0000-0000-00007E620000}"/>
    <cellStyle name="nohs 3 2 15" xfId="20103" xr:uid="{00000000-0005-0000-0000-00007F620000}"/>
    <cellStyle name="nohs 3 2 15 2" xfId="30145" xr:uid="{00000000-0005-0000-0000-000080620000}"/>
    <cellStyle name="nohs 3 2 15 3" xfId="32624" xr:uid="{00000000-0005-0000-0000-000081620000}"/>
    <cellStyle name="nohs 3 2 15 4" xfId="31722" xr:uid="{00000000-0005-0000-0000-000082620000}"/>
    <cellStyle name="nohs 3 2 15 5" xfId="32920" xr:uid="{00000000-0005-0000-0000-000083620000}"/>
    <cellStyle name="nohs 3 2 15 6" xfId="25395" xr:uid="{00000000-0005-0000-0000-000084620000}"/>
    <cellStyle name="nohs 3 2 16" xfId="28651" xr:uid="{00000000-0005-0000-0000-000085620000}"/>
    <cellStyle name="nohs 3 2 17" xfId="32188" xr:uid="{00000000-0005-0000-0000-000086620000}"/>
    <cellStyle name="nohs 3 2 18" xfId="25209" xr:uid="{00000000-0005-0000-0000-000087620000}"/>
    <cellStyle name="nohs 3 2 19" xfId="31443" xr:uid="{00000000-0005-0000-0000-000088620000}"/>
    <cellStyle name="nohs 3 2 2" xfId="18872" xr:uid="{00000000-0005-0000-0000-000089620000}"/>
    <cellStyle name="nohs 3 2 2 2" xfId="20383" xr:uid="{00000000-0005-0000-0000-00008A620000}"/>
    <cellStyle name="nohs 3 2 2 2 2" xfId="30425" xr:uid="{00000000-0005-0000-0000-00008B620000}"/>
    <cellStyle name="nohs 3 2 2 2 3" xfId="32729" xr:uid="{00000000-0005-0000-0000-00008C620000}"/>
    <cellStyle name="nohs 3 2 2 2 4" xfId="25460" xr:uid="{00000000-0005-0000-0000-00008D620000}"/>
    <cellStyle name="nohs 3 2 2 2 5" xfId="32107" xr:uid="{00000000-0005-0000-0000-00008E620000}"/>
    <cellStyle name="nohs 3 2 2 2 6" xfId="24834" xr:uid="{00000000-0005-0000-0000-00008F620000}"/>
    <cellStyle name="nohs 3 2 2 3" xfId="28939" xr:uid="{00000000-0005-0000-0000-000090620000}"/>
    <cellStyle name="nohs 3 2 2 4" xfId="32294" xr:uid="{00000000-0005-0000-0000-000091620000}"/>
    <cellStyle name="nohs 3 2 2 5" xfId="31856" xr:uid="{00000000-0005-0000-0000-000092620000}"/>
    <cellStyle name="nohs 3 2 2 6" xfId="31492" xr:uid="{00000000-0005-0000-0000-000093620000}"/>
    <cellStyle name="nohs 3 2 2 7" xfId="24528" xr:uid="{00000000-0005-0000-0000-000094620000}"/>
    <cellStyle name="nohs 3 2 20" xfId="31988" xr:uid="{00000000-0005-0000-0000-000095620000}"/>
    <cellStyle name="nohs 3 2 3" xfId="18912" xr:uid="{00000000-0005-0000-0000-000096620000}"/>
    <cellStyle name="nohs 3 2 3 2" xfId="20423" xr:uid="{00000000-0005-0000-0000-000097620000}"/>
    <cellStyle name="nohs 3 2 3 2 2" xfId="30465" xr:uid="{00000000-0005-0000-0000-000098620000}"/>
    <cellStyle name="nohs 3 2 3 2 3" xfId="32745" xr:uid="{00000000-0005-0000-0000-000099620000}"/>
    <cellStyle name="nohs 3 2 3 2 4" xfId="25468" xr:uid="{00000000-0005-0000-0000-00009A620000}"/>
    <cellStyle name="nohs 3 2 3 2 5" xfId="24644" xr:uid="{00000000-0005-0000-0000-00009B620000}"/>
    <cellStyle name="nohs 3 2 3 2 6" xfId="31934" xr:uid="{00000000-0005-0000-0000-00009C620000}"/>
    <cellStyle name="nohs 3 2 3 3" xfId="28979" xr:uid="{00000000-0005-0000-0000-00009D620000}"/>
    <cellStyle name="nohs 3 2 3 4" xfId="32310" xr:uid="{00000000-0005-0000-0000-00009E620000}"/>
    <cellStyle name="nohs 3 2 3 5" xfId="31854" xr:uid="{00000000-0005-0000-0000-00009F620000}"/>
    <cellStyle name="nohs 3 2 3 6" xfId="24731" xr:uid="{00000000-0005-0000-0000-0000A0620000}"/>
    <cellStyle name="nohs 3 2 3 7" xfId="32534" xr:uid="{00000000-0005-0000-0000-0000A1620000}"/>
    <cellStyle name="nohs 3 2 4" xfId="18952" xr:uid="{00000000-0005-0000-0000-0000A2620000}"/>
    <cellStyle name="nohs 3 2 4 2" xfId="20463" xr:uid="{00000000-0005-0000-0000-0000A3620000}"/>
    <cellStyle name="nohs 3 2 4 2 2" xfId="30505" xr:uid="{00000000-0005-0000-0000-0000A4620000}"/>
    <cellStyle name="nohs 3 2 4 2 3" xfId="32761" xr:uid="{00000000-0005-0000-0000-0000A5620000}"/>
    <cellStyle name="nohs 3 2 4 2 4" xfId="31651" xr:uid="{00000000-0005-0000-0000-0000A6620000}"/>
    <cellStyle name="nohs 3 2 4 2 5" xfId="31583" xr:uid="{00000000-0005-0000-0000-0000A7620000}"/>
    <cellStyle name="nohs 3 2 4 2 6" xfId="33158" xr:uid="{00000000-0005-0000-0000-0000A8620000}"/>
    <cellStyle name="nohs 3 2 4 3" xfId="29019" xr:uid="{00000000-0005-0000-0000-0000A9620000}"/>
    <cellStyle name="nohs 3 2 4 4" xfId="32326" xr:uid="{00000000-0005-0000-0000-0000AA620000}"/>
    <cellStyle name="nohs 3 2 4 5" xfId="25279" xr:uid="{00000000-0005-0000-0000-0000AB620000}"/>
    <cellStyle name="nohs 3 2 4 6" xfId="32032" xr:uid="{00000000-0005-0000-0000-0000AC620000}"/>
    <cellStyle name="nohs 3 2 4 7" xfId="31969" xr:uid="{00000000-0005-0000-0000-0000AD620000}"/>
    <cellStyle name="nohs 3 2 5" xfId="18992" xr:uid="{00000000-0005-0000-0000-0000AE620000}"/>
    <cellStyle name="nohs 3 2 5 2" xfId="20503" xr:uid="{00000000-0005-0000-0000-0000AF620000}"/>
    <cellStyle name="nohs 3 2 5 2 2" xfId="30545" xr:uid="{00000000-0005-0000-0000-0000B0620000}"/>
    <cellStyle name="nohs 3 2 5 2 3" xfId="32777" xr:uid="{00000000-0005-0000-0000-0000B1620000}"/>
    <cellStyle name="nohs 3 2 5 2 4" xfId="31645" xr:uid="{00000000-0005-0000-0000-0000B2620000}"/>
    <cellStyle name="nohs 3 2 5 2 5" xfId="24635" xr:uid="{00000000-0005-0000-0000-0000B3620000}"/>
    <cellStyle name="nohs 3 2 5 2 6" xfId="24617" xr:uid="{00000000-0005-0000-0000-0000B4620000}"/>
    <cellStyle name="nohs 3 2 5 3" xfId="29059" xr:uid="{00000000-0005-0000-0000-0000B5620000}"/>
    <cellStyle name="nohs 3 2 5 4" xfId="32342" xr:uid="{00000000-0005-0000-0000-0000B6620000}"/>
    <cellStyle name="nohs 3 2 5 5" xfId="25286" xr:uid="{00000000-0005-0000-0000-0000B7620000}"/>
    <cellStyle name="nohs 3 2 5 6" xfId="32035" xr:uid="{00000000-0005-0000-0000-0000B8620000}"/>
    <cellStyle name="nohs 3 2 5 7" xfId="24796" xr:uid="{00000000-0005-0000-0000-0000B9620000}"/>
    <cellStyle name="nohs 3 2 6" xfId="19032" xr:uid="{00000000-0005-0000-0000-0000BA620000}"/>
    <cellStyle name="nohs 3 2 6 2" xfId="20543" xr:uid="{00000000-0005-0000-0000-0000BB620000}"/>
    <cellStyle name="nohs 3 2 6 2 2" xfId="30585" xr:uid="{00000000-0005-0000-0000-0000BC620000}"/>
    <cellStyle name="nohs 3 2 6 2 3" xfId="32793" xr:uid="{00000000-0005-0000-0000-0000BD620000}"/>
    <cellStyle name="nohs 3 2 6 2 4" xfId="25505" xr:uid="{00000000-0005-0000-0000-0000BE620000}"/>
    <cellStyle name="nohs 3 2 6 2 5" xfId="31601" xr:uid="{00000000-0005-0000-0000-0000BF620000}"/>
    <cellStyle name="nohs 3 2 6 2 6" xfId="25379" xr:uid="{00000000-0005-0000-0000-0000C0620000}"/>
    <cellStyle name="nohs 3 2 6 3" xfId="29099" xr:uid="{00000000-0005-0000-0000-0000C1620000}"/>
    <cellStyle name="nohs 3 2 6 4" xfId="32358" xr:uid="{00000000-0005-0000-0000-0000C2620000}"/>
    <cellStyle name="nohs 3 2 6 5" xfId="31827" xr:uid="{00000000-0005-0000-0000-0000C3620000}"/>
    <cellStyle name="nohs 3 2 6 6" xfId="31510" xr:uid="{00000000-0005-0000-0000-0000C4620000}"/>
    <cellStyle name="nohs 3 2 6 7" xfId="24550" xr:uid="{00000000-0005-0000-0000-0000C5620000}"/>
    <cellStyle name="nohs 3 2 7" xfId="19072" xr:uid="{00000000-0005-0000-0000-0000C6620000}"/>
    <cellStyle name="nohs 3 2 7 2" xfId="20583" xr:uid="{00000000-0005-0000-0000-0000C7620000}"/>
    <cellStyle name="nohs 3 2 7 2 2" xfId="30625" xr:uid="{00000000-0005-0000-0000-0000C8620000}"/>
    <cellStyle name="nohs 3 2 7 2 3" xfId="32809" xr:uid="{00000000-0005-0000-0000-0000C9620000}"/>
    <cellStyle name="nohs 3 2 7 2 4" xfId="25562" xr:uid="{00000000-0005-0000-0000-0000CA620000}"/>
    <cellStyle name="nohs 3 2 7 2 5" xfId="31610" xr:uid="{00000000-0005-0000-0000-0000CB620000}"/>
    <cellStyle name="nohs 3 2 7 2 6" xfId="33091" xr:uid="{00000000-0005-0000-0000-0000CC620000}"/>
    <cellStyle name="nohs 3 2 7 3" xfId="29139" xr:uid="{00000000-0005-0000-0000-0000CD620000}"/>
    <cellStyle name="nohs 3 2 7 4" xfId="32374" xr:uid="{00000000-0005-0000-0000-0000CE620000}"/>
    <cellStyle name="nohs 3 2 7 5" xfId="25304" xr:uid="{00000000-0005-0000-0000-0000CF620000}"/>
    <cellStyle name="nohs 3 2 7 6" xfId="24716" xr:uid="{00000000-0005-0000-0000-0000D0620000}"/>
    <cellStyle name="nohs 3 2 7 7" xfId="31425" xr:uid="{00000000-0005-0000-0000-0000D1620000}"/>
    <cellStyle name="nohs 3 2 8" xfId="19112" xr:uid="{00000000-0005-0000-0000-0000D2620000}"/>
    <cellStyle name="nohs 3 2 8 2" xfId="20623" xr:uid="{00000000-0005-0000-0000-0000D3620000}"/>
    <cellStyle name="nohs 3 2 8 2 2" xfId="30665" xr:uid="{00000000-0005-0000-0000-0000D4620000}"/>
    <cellStyle name="nohs 3 2 8 2 3" xfId="32825" xr:uid="{00000000-0005-0000-0000-0000D5620000}"/>
    <cellStyle name="nohs 3 2 8 2 4" xfId="32183" xr:uid="{00000000-0005-0000-0000-0000D6620000}"/>
    <cellStyle name="nohs 3 2 8 2 5" xfId="25198" xr:uid="{00000000-0005-0000-0000-0000D7620000}"/>
    <cellStyle name="nohs 3 2 8 2 6" xfId="31928" xr:uid="{00000000-0005-0000-0000-0000D8620000}"/>
    <cellStyle name="nohs 3 2 8 3" xfId="29179" xr:uid="{00000000-0005-0000-0000-0000D9620000}"/>
    <cellStyle name="nohs 3 2 8 4" xfId="32390" xr:uid="{00000000-0005-0000-0000-0000DA620000}"/>
    <cellStyle name="nohs 3 2 8 5" xfId="25313" xr:uid="{00000000-0005-0000-0000-0000DB620000}"/>
    <cellStyle name="nohs 3 2 8 6" xfId="24712" xr:uid="{00000000-0005-0000-0000-0000DC620000}"/>
    <cellStyle name="nohs 3 2 8 7" xfId="24557" xr:uid="{00000000-0005-0000-0000-0000DD620000}"/>
    <cellStyle name="nohs 3 2 9" xfId="19152" xr:uid="{00000000-0005-0000-0000-0000DE620000}"/>
    <cellStyle name="nohs 3 2 9 2" xfId="20663" xr:uid="{00000000-0005-0000-0000-0000DF620000}"/>
    <cellStyle name="nohs 3 2 9 2 2" xfId="30705" xr:uid="{00000000-0005-0000-0000-0000E0620000}"/>
    <cellStyle name="nohs 3 2 9 2 3" xfId="32841" xr:uid="{00000000-0005-0000-0000-0000E1620000}"/>
    <cellStyle name="nohs 3 2 9 2 4" xfId="25581" xr:uid="{00000000-0005-0000-0000-0000E2620000}"/>
    <cellStyle name="nohs 3 2 9 2 5" xfId="31623" xr:uid="{00000000-0005-0000-0000-0000E3620000}"/>
    <cellStyle name="nohs 3 2 9 2 6" xfId="33271" xr:uid="{00000000-0005-0000-0000-0000E4620000}"/>
    <cellStyle name="nohs 3 2 9 3" xfId="29219" xr:uid="{00000000-0005-0000-0000-0000E5620000}"/>
    <cellStyle name="nohs 3 2 9 4" xfId="32406" xr:uid="{00000000-0005-0000-0000-0000E6620000}"/>
    <cellStyle name="nohs 3 2 9 5" xfId="25321" xr:uid="{00000000-0005-0000-0000-0000E7620000}"/>
    <cellStyle name="nohs 3 2 9 6" xfId="24709" xr:uid="{00000000-0005-0000-0000-0000E8620000}"/>
    <cellStyle name="nohs 3 2 9 7" xfId="24562" xr:uid="{00000000-0005-0000-0000-0000E9620000}"/>
    <cellStyle name="nohs 3 20" xfId="24469" xr:uid="{00000000-0005-0000-0000-0000EA620000}"/>
    <cellStyle name="nohs 3 3" xfId="18610" xr:uid="{00000000-0005-0000-0000-0000EB620000}"/>
    <cellStyle name="nohs 3 3 10" xfId="19212" xr:uid="{00000000-0005-0000-0000-0000EC620000}"/>
    <cellStyle name="nohs 3 3 10 2" xfId="20723" xr:uid="{00000000-0005-0000-0000-0000ED620000}"/>
    <cellStyle name="nohs 3 3 10 2 2" xfId="30765" xr:uid="{00000000-0005-0000-0000-0000EE620000}"/>
    <cellStyle name="nohs 3 3 10 2 3" xfId="32865" xr:uid="{00000000-0005-0000-0000-0000EF620000}"/>
    <cellStyle name="nohs 3 3 10 2 4" xfId="33039" xr:uid="{00000000-0005-0000-0000-0000F0620000}"/>
    <cellStyle name="nohs 3 3 10 2 5" xfId="33181" xr:uid="{00000000-0005-0000-0000-0000F1620000}"/>
    <cellStyle name="nohs 3 3 10 2 6" xfId="33295" xr:uid="{00000000-0005-0000-0000-0000F2620000}"/>
    <cellStyle name="nohs 3 3 10 3" xfId="29279" xr:uid="{00000000-0005-0000-0000-0000F3620000}"/>
    <cellStyle name="nohs 3 3 10 4" xfId="32430" xr:uid="{00000000-0005-0000-0000-0000F4620000}"/>
    <cellStyle name="nohs 3 3 10 5" xfId="25332" xr:uid="{00000000-0005-0000-0000-0000F5620000}"/>
    <cellStyle name="nohs 3 3 10 6" xfId="32060" xr:uid="{00000000-0005-0000-0000-0000F6620000}"/>
    <cellStyle name="nohs 3 3 10 7" xfId="31423" xr:uid="{00000000-0005-0000-0000-0000F7620000}"/>
    <cellStyle name="nohs 3 3 11" xfId="19252" xr:uid="{00000000-0005-0000-0000-0000F8620000}"/>
    <cellStyle name="nohs 3 3 11 2" xfId="20763" xr:uid="{00000000-0005-0000-0000-0000F9620000}"/>
    <cellStyle name="nohs 3 3 11 2 2" xfId="30805" xr:uid="{00000000-0005-0000-0000-0000FA620000}"/>
    <cellStyle name="nohs 3 3 11 2 3" xfId="32881" xr:uid="{00000000-0005-0000-0000-0000FB620000}"/>
    <cellStyle name="nohs 3 3 11 2 4" xfId="33055" xr:uid="{00000000-0005-0000-0000-0000FC620000}"/>
    <cellStyle name="nohs 3 3 11 2 5" xfId="33197" xr:uid="{00000000-0005-0000-0000-0000FD620000}"/>
    <cellStyle name="nohs 3 3 11 2 6" xfId="33311" xr:uid="{00000000-0005-0000-0000-0000FE620000}"/>
    <cellStyle name="nohs 3 3 11 3" xfId="29319" xr:uid="{00000000-0005-0000-0000-0000FF620000}"/>
    <cellStyle name="nohs 3 3 11 4" xfId="32446" xr:uid="{00000000-0005-0000-0000-000000630000}"/>
    <cellStyle name="nohs 3 3 11 5" xfId="25339" xr:uid="{00000000-0005-0000-0000-000001630000}"/>
    <cellStyle name="nohs 3 3 11 6" xfId="32063" xr:uid="{00000000-0005-0000-0000-000002630000}"/>
    <cellStyle name="nohs 3 3 11 7" xfId="24581" xr:uid="{00000000-0005-0000-0000-000003630000}"/>
    <cellStyle name="nohs 3 3 12" xfId="19292" xr:uid="{00000000-0005-0000-0000-000004630000}"/>
    <cellStyle name="nohs 3 3 12 2" xfId="20803" xr:uid="{00000000-0005-0000-0000-000005630000}"/>
    <cellStyle name="nohs 3 3 12 2 2" xfId="30845" xr:uid="{00000000-0005-0000-0000-000006630000}"/>
    <cellStyle name="nohs 3 3 12 2 3" xfId="32897" xr:uid="{00000000-0005-0000-0000-000007630000}"/>
    <cellStyle name="nohs 3 3 12 2 4" xfId="33071" xr:uid="{00000000-0005-0000-0000-000008630000}"/>
    <cellStyle name="nohs 3 3 12 2 5" xfId="33213" xr:uid="{00000000-0005-0000-0000-000009630000}"/>
    <cellStyle name="nohs 3 3 12 2 6" xfId="33327" xr:uid="{00000000-0005-0000-0000-00000A630000}"/>
    <cellStyle name="nohs 3 3 12 3" xfId="29359" xr:uid="{00000000-0005-0000-0000-00000B630000}"/>
    <cellStyle name="nohs 3 3 12 4" xfId="32462" xr:uid="{00000000-0005-0000-0000-00000C630000}"/>
    <cellStyle name="nohs 3 3 12 5" xfId="25347" xr:uid="{00000000-0005-0000-0000-00000D630000}"/>
    <cellStyle name="nohs 3 3 12 6" xfId="31548" xr:uid="{00000000-0005-0000-0000-00000E630000}"/>
    <cellStyle name="nohs 3 3 12 7" xfId="31417" xr:uid="{00000000-0005-0000-0000-00000F630000}"/>
    <cellStyle name="nohs 3 3 13" xfId="19536" xr:uid="{00000000-0005-0000-0000-000010630000}"/>
    <cellStyle name="nohs 3 3 13 2" xfId="21047" xr:uid="{00000000-0005-0000-0000-000011630000}"/>
    <cellStyle name="nohs 3 3 13 2 2" xfId="31089" xr:uid="{00000000-0005-0000-0000-000012630000}"/>
    <cellStyle name="nohs 3 3 13 2 3" xfId="32952" xr:uid="{00000000-0005-0000-0000-000013630000}"/>
    <cellStyle name="nohs 3 3 13 2 4" xfId="33114" xr:uid="{00000000-0005-0000-0000-000014630000}"/>
    <cellStyle name="nohs 3 3 13 2 5" xfId="33237" xr:uid="{00000000-0005-0000-0000-000015630000}"/>
    <cellStyle name="nohs 3 3 13 2 6" xfId="33351" xr:uid="{00000000-0005-0000-0000-000016630000}"/>
    <cellStyle name="nohs 3 3 13 3" xfId="29603" xr:uid="{00000000-0005-0000-0000-000017630000}"/>
    <cellStyle name="nohs 3 3 13 4" xfId="32515" xr:uid="{00000000-0005-0000-0000-000018630000}"/>
    <cellStyle name="nohs 3 3 13 5" xfId="31761" xr:uid="{00000000-0005-0000-0000-000019630000}"/>
    <cellStyle name="nohs 3 3 13 6" xfId="24687" xr:uid="{00000000-0005-0000-0000-00001A630000}"/>
    <cellStyle name="nohs 3 3 13 7" xfId="24812" xr:uid="{00000000-0005-0000-0000-00001B630000}"/>
    <cellStyle name="nohs 3 3 14" xfId="19782" xr:uid="{00000000-0005-0000-0000-00001C630000}"/>
    <cellStyle name="nohs 3 3 14 2" xfId="21293" xr:uid="{00000000-0005-0000-0000-00001D630000}"/>
    <cellStyle name="nohs 3 3 14 2 2" xfId="31335" xr:uid="{00000000-0005-0000-0000-00001E630000}"/>
    <cellStyle name="nohs 3 3 14 2 3" xfId="33007" xr:uid="{00000000-0005-0000-0000-00001F630000}"/>
    <cellStyle name="nohs 3 3 14 2 4" xfId="33154" xr:uid="{00000000-0005-0000-0000-000020630000}"/>
    <cellStyle name="nohs 3 3 14 2 5" xfId="33261" xr:uid="{00000000-0005-0000-0000-000021630000}"/>
    <cellStyle name="nohs 3 3 14 2 6" xfId="33375" xr:uid="{00000000-0005-0000-0000-000022630000}"/>
    <cellStyle name="nohs 3 3 14 3" xfId="29849" xr:uid="{00000000-0005-0000-0000-000023630000}"/>
    <cellStyle name="nohs 3 3 14 4" xfId="32572" xr:uid="{00000000-0005-0000-0000-000024630000}"/>
    <cellStyle name="nohs 3 3 14 5" xfId="31739" xr:uid="{00000000-0005-0000-0000-000025630000}"/>
    <cellStyle name="nohs 3 3 14 6" xfId="32078" xr:uid="{00000000-0005-0000-0000-000026630000}"/>
    <cellStyle name="nohs 3 3 14 7" xfId="24602" xr:uid="{00000000-0005-0000-0000-000027630000}"/>
    <cellStyle name="nohs 3 3 15" xfId="20123" xr:uid="{00000000-0005-0000-0000-000028630000}"/>
    <cellStyle name="nohs 3 3 15 2" xfId="30165" xr:uid="{00000000-0005-0000-0000-000029630000}"/>
    <cellStyle name="nohs 3 3 15 3" xfId="32632" xr:uid="{00000000-0005-0000-0000-00002A630000}"/>
    <cellStyle name="nohs 3 3 15 4" xfId="29887" xr:uid="{00000000-0005-0000-0000-00002B630000}"/>
    <cellStyle name="nohs 3 3 15 5" xfId="32082" xr:uid="{00000000-0005-0000-0000-00002C630000}"/>
    <cellStyle name="nohs 3 3 15 6" xfId="33123" xr:uid="{00000000-0005-0000-0000-00002D630000}"/>
    <cellStyle name="nohs 3 3 16" xfId="28677" xr:uid="{00000000-0005-0000-0000-00002E630000}"/>
    <cellStyle name="nohs 3 3 17" xfId="32197" xr:uid="{00000000-0005-0000-0000-00002F630000}"/>
    <cellStyle name="nohs 3 3 18" xfId="25214" xr:uid="{00000000-0005-0000-0000-000030630000}"/>
    <cellStyle name="nohs 3 3 19" xfId="31447" xr:uid="{00000000-0005-0000-0000-000031630000}"/>
    <cellStyle name="nohs 3 3 2" xfId="18892" xr:uid="{00000000-0005-0000-0000-000032630000}"/>
    <cellStyle name="nohs 3 3 2 2" xfId="20403" xr:uid="{00000000-0005-0000-0000-000033630000}"/>
    <cellStyle name="nohs 3 3 2 2 2" xfId="30445" xr:uid="{00000000-0005-0000-0000-000034630000}"/>
    <cellStyle name="nohs 3 3 2 2 3" xfId="32737" xr:uid="{00000000-0005-0000-0000-000035630000}"/>
    <cellStyle name="nohs 3 3 2 2 4" xfId="25464" xr:uid="{00000000-0005-0000-0000-000036630000}"/>
    <cellStyle name="nohs 3 3 2 2 5" xfId="31573" xr:uid="{00000000-0005-0000-0000-000037630000}"/>
    <cellStyle name="nohs 3 3 2 2 6" xfId="32149" xr:uid="{00000000-0005-0000-0000-000038630000}"/>
    <cellStyle name="nohs 3 3 2 3" xfId="28959" xr:uid="{00000000-0005-0000-0000-000039630000}"/>
    <cellStyle name="nohs 3 3 2 4" xfId="32302" xr:uid="{00000000-0005-0000-0000-00003A630000}"/>
    <cellStyle name="nohs 3 3 2 5" xfId="31858" xr:uid="{00000000-0005-0000-0000-00003B630000}"/>
    <cellStyle name="nohs 3 3 2 6" xfId="32026" xr:uid="{00000000-0005-0000-0000-00003C630000}"/>
    <cellStyle name="nohs 3 3 2 7" xfId="24530" xr:uid="{00000000-0005-0000-0000-00003D630000}"/>
    <cellStyle name="nohs 3 3 20" xfId="24481" xr:uid="{00000000-0005-0000-0000-00003E630000}"/>
    <cellStyle name="nohs 3 3 3" xfId="18932" xr:uid="{00000000-0005-0000-0000-00003F630000}"/>
    <cellStyle name="nohs 3 3 3 2" xfId="20443" xr:uid="{00000000-0005-0000-0000-000040630000}"/>
    <cellStyle name="nohs 3 3 3 2 2" xfId="30485" xr:uid="{00000000-0005-0000-0000-000041630000}"/>
    <cellStyle name="nohs 3 3 3 2 3" xfId="32753" xr:uid="{00000000-0005-0000-0000-000042630000}"/>
    <cellStyle name="nohs 3 3 3 2 4" xfId="25473" xr:uid="{00000000-0005-0000-0000-000043630000}"/>
    <cellStyle name="nohs 3 3 3 2 5" xfId="25587" xr:uid="{00000000-0005-0000-0000-000044630000}"/>
    <cellStyle name="nohs 3 3 3 2 6" xfId="31388" xr:uid="{00000000-0005-0000-0000-000045630000}"/>
    <cellStyle name="nohs 3 3 3 3" xfId="28999" xr:uid="{00000000-0005-0000-0000-000046630000}"/>
    <cellStyle name="nohs 3 3 3 4" xfId="32318" xr:uid="{00000000-0005-0000-0000-000047630000}"/>
    <cellStyle name="nohs 3 3 3 5" xfId="25276" xr:uid="{00000000-0005-0000-0000-000048630000}"/>
    <cellStyle name="nohs 3 3 3 6" xfId="32029" xr:uid="{00000000-0005-0000-0000-000049630000}"/>
    <cellStyle name="nohs 3 3 3 7" xfId="24795" xr:uid="{00000000-0005-0000-0000-00004A630000}"/>
    <cellStyle name="nohs 3 3 4" xfId="18972" xr:uid="{00000000-0005-0000-0000-00004B630000}"/>
    <cellStyle name="nohs 3 3 4 2" xfId="20483" xr:uid="{00000000-0005-0000-0000-00004C630000}"/>
    <cellStyle name="nohs 3 3 4 2 2" xfId="30525" xr:uid="{00000000-0005-0000-0000-00004D630000}"/>
    <cellStyle name="nohs 3 3 4 2 3" xfId="32769" xr:uid="{00000000-0005-0000-0000-00004E630000}"/>
    <cellStyle name="nohs 3 3 4 2 4" xfId="31643" xr:uid="{00000000-0005-0000-0000-00004F630000}"/>
    <cellStyle name="nohs 3 3 4 2 5" xfId="31587" xr:uid="{00000000-0005-0000-0000-000050630000}"/>
    <cellStyle name="nohs 3 3 4 2 6" xfId="24614" xr:uid="{00000000-0005-0000-0000-000051630000}"/>
    <cellStyle name="nohs 3 3 4 3" xfId="29039" xr:uid="{00000000-0005-0000-0000-000052630000}"/>
    <cellStyle name="nohs 3 3 4 4" xfId="32334" xr:uid="{00000000-0005-0000-0000-000053630000}"/>
    <cellStyle name="nohs 3 3 4 5" xfId="31841" xr:uid="{00000000-0005-0000-0000-000054630000}"/>
    <cellStyle name="nohs 3 3 4 6" xfId="25600" xr:uid="{00000000-0005-0000-0000-000055630000}"/>
    <cellStyle name="nohs 3 3 4 7" xfId="24541" xr:uid="{00000000-0005-0000-0000-000056630000}"/>
    <cellStyle name="nohs 3 3 5" xfId="19012" xr:uid="{00000000-0005-0000-0000-000057630000}"/>
    <cellStyle name="nohs 3 3 5 2" xfId="20523" xr:uid="{00000000-0005-0000-0000-000058630000}"/>
    <cellStyle name="nohs 3 3 5 2 2" xfId="30565" xr:uid="{00000000-0005-0000-0000-000059630000}"/>
    <cellStyle name="nohs 3 3 5 2 3" xfId="32785" xr:uid="{00000000-0005-0000-0000-00005A630000}"/>
    <cellStyle name="nohs 3 3 5 2 4" xfId="25497" xr:uid="{00000000-0005-0000-0000-00005B630000}"/>
    <cellStyle name="nohs 3 3 5 2 5" xfId="31585" xr:uid="{00000000-0005-0000-0000-00005C630000}"/>
    <cellStyle name="nohs 3 3 5 2 6" xfId="24620" xr:uid="{00000000-0005-0000-0000-00005D630000}"/>
    <cellStyle name="nohs 3 3 5 3" xfId="29079" xr:uid="{00000000-0005-0000-0000-00005E630000}"/>
    <cellStyle name="nohs 3 3 5 4" xfId="32350" xr:uid="{00000000-0005-0000-0000-00005F630000}"/>
    <cellStyle name="nohs 3 3 5 5" xfId="31832" xr:uid="{00000000-0005-0000-0000-000060630000}"/>
    <cellStyle name="nohs 3 3 5 6" xfId="31508" xr:uid="{00000000-0005-0000-0000-000061630000}"/>
    <cellStyle name="nohs 3 3 5 7" xfId="32531" xr:uid="{00000000-0005-0000-0000-000062630000}"/>
    <cellStyle name="nohs 3 3 6" xfId="19052" xr:uid="{00000000-0005-0000-0000-000063630000}"/>
    <cellStyle name="nohs 3 3 6 2" xfId="20563" xr:uid="{00000000-0005-0000-0000-000064630000}"/>
    <cellStyle name="nohs 3 3 6 2 2" xfId="30605" xr:uid="{00000000-0005-0000-0000-000065630000}"/>
    <cellStyle name="nohs 3 3 6 2 3" xfId="32801" xr:uid="{00000000-0005-0000-0000-000066630000}"/>
    <cellStyle name="nohs 3 3 6 2 4" xfId="25555" xr:uid="{00000000-0005-0000-0000-000067630000}"/>
    <cellStyle name="nohs 3 3 6 2 5" xfId="32985" xr:uid="{00000000-0005-0000-0000-000068630000}"/>
    <cellStyle name="nohs 3 3 6 2 6" xfId="24625" xr:uid="{00000000-0005-0000-0000-000069630000}"/>
    <cellStyle name="nohs 3 3 6 3" xfId="29119" xr:uid="{00000000-0005-0000-0000-00006A630000}"/>
    <cellStyle name="nohs 3 3 6 4" xfId="32366" xr:uid="{00000000-0005-0000-0000-00006B630000}"/>
    <cellStyle name="nohs 3 3 6 5" xfId="25300" xr:uid="{00000000-0005-0000-0000-00006C630000}"/>
    <cellStyle name="nohs 3 3 6 6" xfId="31514" xr:uid="{00000000-0005-0000-0000-00006D630000}"/>
    <cellStyle name="nohs 3 3 6 7" xfId="25183" xr:uid="{00000000-0005-0000-0000-00006E630000}"/>
    <cellStyle name="nohs 3 3 7" xfId="19092" xr:uid="{00000000-0005-0000-0000-00006F630000}"/>
    <cellStyle name="nohs 3 3 7 2" xfId="20603" xr:uid="{00000000-0005-0000-0000-000070630000}"/>
    <cellStyle name="nohs 3 3 7 2 2" xfId="30645" xr:uid="{00000000-0005-0000-0000-000071630000}"/>
    <cellStyle name="nohs 3 3 7 2 3" xfId="32817" xr:uid="{00000000-0005-0000-0000-000072630000}"/>
    <cellStyle name="nohs 3 3 7 2 4" xfId="25569" xr:uid="{00000000-0005-0000-0000-000073630000}"/>
    <cellStyle name="nohs 3 3 7 2 5" xfId="32551" xr:uid="{00000000-0005-0000-0000-000074630000}"/>
    <cellStyle name="nohs 3 3 7 2 6" xfId="28530" xr:uid="{00000000-0005-0000-0000-000075630000}"/>
    <cellStyle name="nohs 3 3 7 3" xfId="29159" xr:uid="{00000000-0005-0000-0000-000076630000}"/>
    <cellStyle name="nohs 3 3 7 4" xfId="32382" xr:uid="{00000000-0005-0000-0000-000077630000}"/>
    <cellStyle name="nohs 3 3 7 5" xfId="25309" xr:uid="{00000000-0005-0000-0000-000078630000}"/>
    <cellStyle name="nohs 3 3 7 6" xfId="32192" xr:uid="{00000000-0005-0000-0000-000079630000}"/>
    <cellStyle name="nohs 3 3 7 7" xfId="31632" xr:uid="{00000000-0005-0000-0000-00007A630000}"/>
    <cellStyle name="nohs 3 3 8" xfId="19132" xr:uid="{00000000-0005-0000-0000-00007B630000}"/>
    <cellStyle name="nohs 3 3 8 2" xfId="20643" xr:uid="{00000000-0005-0000-0000-00007C630000}"/>
    <cellStyle name="nohs 3 3 8 2 2" xfId="30685" xr:uid="{00000000-0005-0000-0000-00007D630000}"/>
    <cellStyle name="nohs 3 3 8 2 3" xfId="32833" xr:uid="{00000000-0005-0000-0000-00007E630000}"/>
    <cellStyle name="nohs 3 3 8 2 4" xfId="32180" xr:uid="{00000000-0005-0000-0000-00007F630000}"/>
    <cellStyle name="nohs 3 3 8 2 5" xfId="31925" xr:uid="{00000000-0005-0000-0000-000080630000}"/>
    <cellStyle name="nohs 3 3 8 2 6" xfId="32124" xr:uid="{00000000-0005-0000-0000-000081630000}"/>
    <cellStyle name="nohs 3 3 8 3" xfId="29199" xr:uid="{00000000-0005-0000-0000-000082630000}"/>
    <cellStyle name="nohs 3 3 8 4" xfId="32398" xr:uid="{00000000-0005-0000-0000-000083630000}"/>
    <cellStyle name="nohs 3 3 8 5" xfId="31810" xr:uid="{00000000-0005-0000-0000-000084630000}"/>
    <cellStyle name="nohs 3 3 8 6" xfId="32055" xr:uid="{00000000-0005-0000-0000-000085630000}"/>
    <cellStyle name="nohs 3 3 8 7" xfId="31958" xr:uid="{00000000-0005-0000-0000-000086630000}"/>
    <cellStyle name="nohs 3 3 9" xfId="19172" xr:uid="{00000000-0005-0000-0000-000087630000}"/>
    <cellStyle name="nohs 3 3 9 2" xfId="20683" xr:uid="{00000000-0005-0000-0000-000088630000}"/>
    <cellStyle name="nohs 3 3 9 2 2" xfId="30725" xr:uid="{00000000-0005-0000-0000-000089630000}"/>
    <cellStyle name="nohs 3 3 9 2 3" xfId="32849" xr:uid="{00000000-0005-0000-0000-00008A630000}"/>
    <cellStyle name="nohs 3 3 9 2 4" xfId="33023" xr:uid="{00000000-0005-0000-0000-00008B630000}"/>
    <cellStyle name="nohs 3 3 9 2 5" xfId="33165" xr:uid="{00000000-0005-0000-0000-00008C630000}"/>
    <cellStyle name="nohs 3 3 9 2 6" xfId="33279" xr:uid="{00000000-0005-0000-0000-00008D630000}"/>
    <cellStyle name="nohs 3 3 9 3" xfId="29239" xr:uid="{00000000-0005-0000-0000-00008E630000}"/>
    <cellStyle name="nohs 3 3 9 4" xfId="32414" xr:uid="{00000000-0005-0000-0000-00008F630000}"/>
    <cellStyle name="nohs 3 3 9 5" xfId="31803" xr:uid="{00000000-0005-0000-0000-000090630000}"/>
    <cellStyle name="nohs 3 3 9 6" xfId="24707" xr:uid="{00000000-0005-0000-0000-000091630000}"/>
    <cellStyle name="nohs 3 3 9 7" xfId="32529" xr:uid="{00000000-0005-0000-0000-000092630000}"/>
    <cellStyle name="nohs 3 4" xfId="18851" xr:uid="{00000000-0005-0000-0000-000093630000}"/>
    <cellStyle name="nohs 3 4 2" xfId="20362" xr:uid="{00000000-0005-0000-0000-000094630000}"/>
    <cellStyle name="nohs 3 4 2 2" xfId="30404" xr:uid="{00000000-0005-0000-0000-000095630000}"/>
    <cellStyle name="nohs 3 4 2 3" xfId="32720" xr:uid="{00000000-0005-0000-0000-000096630000}"/>
    <cellStyle name="nohs 3 4 2 4" xfId="31673" xr:uid="{00000000-0005-0000-0000-000097630000}"/>
    <cellStyle name="nohs 3 4 2 5" xfId="24650" xr:uid="{00000000-0005-0000-0000-000098630000}"/>
    <cellStyle name="nohs 3 4 2 6" xfId="24832" xr:uid="{00000000-0005-0000-0000-000099630000}"/>
    <cellStyle name="nohs 3 4 3" xfId="28918" xr:uid="{00000000-0005-0000-0000-00009A630000}"/>
    <cellStyle name="nohs 3 4 4" xfId="32285" xr:uid="{00000000-0005-0000-0000-00009B630000}"/>
    <cellStyle name="nohs 3 4 5" xfId="25260" xr:uid="{00000000-0005-0000-0000-00009C630000}"/>
    <cellStyle name="nohs 3 4 6" xfId="31487" xr:uid="{00000000-0005-0000-0000-00009D630000}"/>
    <cellStyle name="nohs 3 4 7" xfId="24791" xr:uid="{00000000-0005-0000-0000-00009E630000}"/>
    <cellStyle name="nohs 3 5" xfId="18786" xr:uid="{00000000-0005-0000-0000-00009F630000}"/>
    <cellStyle name="nohs 3 5 2" xfId="20298" xr:uid="{00000000-0005-0000-0000-0000A0630000}"/>
    <cellStyle name="nohs 3 5 2 2" xfId="30340" xr:uid="{00000000-0005-0000-0000-0000A1630000}"/>
    <cellStyle name="nohs 3 5 2 3" xfId="32698" xr:uid="{00000000-0005-0000-0000-0000A2630000}"/>
    <cellStyle name="nohs 3 5 2 4" xfId="31683" xr:uid="{00000000-0005-0000-0000-0000A3630000}"/>
    <cellStyle name="nohs 3 5 2 5" xfId="31568" xr:uid="{00000000-0005-0000-0000-0000A4630000}"/>
    <cellStyle name="nohs 3 5 2 6" xfId="31938" xr:uid="{00000000-0005-0000-0000-0000A5630000}"/>
    <cellStyle name="nohs 3 5 3" xfId="28853" xr:uid="{00000000-0005-0000-0000-0000A6630000}"/>
    <cellStyle name="nohs 3 5 4" xfId="32262" xr:uid="{00000000-0005-0000-0000-0000A7630000}"/>
    <cellStyle name="nohs 3 5 5" xfId="25249" xr:uid="{00000000-0005-0000-0000-0000A8630000}"/>
    <cellStyle name="nohs 3 5 6" xfId="31477" xr:uid="{00000000-0005-0000-0000-0000A9630000}"/>
    <cellStyle name="nohs 3 5 7" xfId="31628" xr:uid="{00000000-0005-0000-0000-0000AA630000}"/>
    <cellStyle name="nohs 3 6" xfId="18659" xr:uid="{00000000-0005-0000-0000-0000AB630000}"/>
    <cellStyle name="nohs 3 6 2" xfId="20172" xr:uid="{00000000-0005-0000-0000-0000AC630000}"/>
    <cellStyle name="nohs 3 6 2 2" xfId="30214" xr:uid="{00000000-0005-0000-0000-0000AD630000}"/>
    <cellStyle name="nohs 3 6 2 3" xfId="32650" xr:uid="{00000000-0005-0000-0000-0000AE630000}"/>
    <cellStyle name="nohs 3 6 2 4" xfId="31708" xr:uid="{00000000-0005-0000-0000-0000AF630000}"/>
    <cellStyle name="nohs 3 6 2 5" xfId="32089" xr:uid="{00000000-0005-0000-0000-0000B0630000}"/>
    <cellStyle name="nohs 3 6 2 6" xfId="25396" xr:uid="{00000000-0005-0000-0000-0000B1630000}"/>
    <cellStyle name="nohs 3 6 3" xfId="28726" xr:uid="{00000000-0005-0000-0000-0000B2630000}"/>
    <cellStyle name="nohs 3 6 4" xfId="32214" xr:uid="{00000000-0005-0000-0000-0000B3630000}"/>
    <cellStyle name="nohs 3 6 5" xfId="25220" xr:uid="{00000000-0005-0000-0000-0000B4630000}"/>
    <cellStyle name="nohs 3 6 6" xfId="24753" xr:uid="{00000000-0005-0000-0000-0000B5630000}"/>
    <cellStyle name="nohs 3 6 7" xfId="32968" xr:uid="{00000000-0005-0000-0000-0000B6630000}"/>
    <cellStyle name="nohs 3 7" xfId="18805" xr:uid="{00000000-0005-0000-0000-0000B7630000}"/>
    <cellStyle name="nohs 3 7 2" xfId="20317" xr:uid="{00000000-0005-0000-0000-0000B8630000}"/>
    <cellStyle name="nohs 3 7 2 2" xfId="30359" xr:uid="{00000000-0005-0000-0000-0000B9630000}"/>
    <cellStyle name="nohs 3 7 2 3" xfId="32705" xr:uid="{00000000-0005-0000-0000-0000BA630000}"/>
    <cellStyle name="nohs 3 7 2 4" xfId="31679" xr:uid="{00000000-0005-0000-0000-0000BB630000}"/>
    <cellStyle name="nohs 3 7 2 5" xfId="24656" xr:uid="{00000000-0005-0000-0000-0000BC630000}"/>
    <cellStyle name="nohs 3 7 2 6" xfId="24828" xr:uid="{00000000-0005-0000-0000-0000BD630000}"/>
    <cellStyle name="nohs 3 7 3" xfId="28872" xr:uid="{00000000-0005-0000-0000-0000BE630000}"/>
    <cellStyle name="nohs 3 7 4" xfId="32269" xr:uid="{00000000-0005-0000-0000-0000BF630000}"/>
    <cellStyle name="nohs 3 7 5" xfId="31873" xr:uid="{00000000-0005-0000-0000-0000C0630000}"/>
    <cellStyle name="nohs 3 7 6" xfId="31481" xr:uid="{00000000-0005-0000-0000-0000C1630000}"/>
    <cellStyle name="nohs 3 7 7" xfId="25199" xr:uid="{00000000-0005-0000-0000-0000C2630000}"/>
    <cellStyle name="nohs 3 8" xfId="18676" xr:uid="{00000000-0005-0000-0000-0000C3630000}"/>
    <cellStyle name="nohs 3 8 2" xfId="20189" xr:uid="{00000000-0005-0000-0000-0000C4630000}"/>
    <cellStyle name="nohs 3 8 2 2" xfId="30231" xr:uid="{00000000-0005-0000-0000-0000C5630000}"/>
    <cellStyle name="nohs 3 8 2 3" xfId="32655" xr:uid="{00000000-0005-0000-0000-0000C6630000}"/>
    <cellStyle name="nohs 3 8 2 4" xfId="25422" xr:uid="{00000000-0005-0000-0000-0000C7630000}"/>
    <cellStyle name="nohs 3 8 2 5" xfId="32091" xr:uid="{00000000-0005-0000-0000-0000C8630000}"/>
    <cellStyle name="nohs 3 8 2 6" xfId="31396" xr:uid="{00000000-0005-0000-0000-0000C9630000}"/>
    <cellStyle name="nohs 3 8 3" xfId="28743" xr:uid="{00000000-0005-0000-0000-0000CA630000}"/>
    <cellStyle name="nohs 3 8 4" xfId="32219" xr:uid="{00000000-0005-0000-0000-0000CB630000}"/>
    <cellStyle name="nohs 3 8 5" xfId="25224" xr:uid="{00000000-0005-0000-0000-0000CC630000}"/>
    <cellStyle name="nohs 3 8 6" xfId="32001" xr:uid="{00000000-0005-0000-0000-0000CD630000}"/>
    <cellStyle name="nohs 3 8 7" xfId="24494" xr:uid="{00000000-0005-0000-0000-0000CE630000}"/>
    <cellStyle name="nohs 3 9" xfId="18739" xr:uid="{00000000-0005-0000-0000-0000CF630000}"/>
    <cellStyle name="nohs 3 9 2" xfId="20252" xr:uid="{00000000-0005-0000-0000-0000D0630000}"/>
    <cellStyle name="nohs 3 9 2 2" xfId="30294" xr:uid="{00000000-0005-0000-0000-0000D1630000}"/>
    <cellStyle name="nohs 3 9 2 3" xfId="32680" xr:uid="{00000000-0005-0000-0000-0000D2630000}"/>
    <cellStyle name="nohs 3 9 2 4" xfId="31693" xr:uid="{00000000-0005-0000-0000-0000D3630000}"/>
    <cellStyle name="nohs 3 9 2 5" xfId="32544" xr:uid="{00000000-0005-0000-0000-0000D4630000}"/>
    <cellStyle name="nohs 3 9 2 6" xfId="32468" xr:uid="{00000000-0005-0000-0000-0000D5630000}"/>
    <cellStyle name="nohs 3 9 3" xfId="28806" xr:uid="{00000000-0005-0000-0000-0000D6630000}"/>
    <cellStyle name="nohs 3 9 4" xfId="32244" xr:uid="{00000000-0005-0000-0000-0000D7630000}"/>
    <cellStyle name="nohs 3 9 5" xfId="25240" xr:uid="{00000000-0005-0000-0000-0000D8630000}"/>
    <cellStyle name="nohs 3 9 6" xfId="32010" xr:uid="{00000000-0005-0000-0000-0000D9630000}"/>
    <cellStyle name="nohs 3 9 7" xfId="24507" xr:uid="{00000000-0005-0000-0000-0000DA630000}"/>
    <cellStyle name="nohs 4" xfId="24474" xr:uid="{00000000-0005-0000-0000-0000DB630000}"/>
    <cellStyle name="Normal" xfId="11330" xr:uid="{00000000-0005-0000-0000-0000DC630000}"/>
    <cellStyle name="Normal - Style1" xfId="11331" xr:uid="{00000000-0005-0000-0000-0000DD630000}"/>
    <cellStyle name="Normal - Style1 2" xfId="11332" xr:uid="{00000000-0005-0000-0000-0000DE630000}"/>
    <cellStyle name="Normal - Style1 3" xfId="11333" xr:uid="{00000000-0005-0000-0000-0000DF630000}"/>
    <cellStyle name="Normal - Style1 4" xfId="33546" xr:uid="{00000000-0005-0000-0000-0000E0630000}"/>
    <cellStyle name="Normal - Style1_Sheet1" xfId="11334" xr:uid="{00000000-0005-0000-0000-0000E1630000}"/>
    <cellStyle name="Normal - Style2" xfId="11335" xr:uid="{00000000-0005-0000-0000-0000E2630000}"/>
    <cellStyle name="Normal - Style3" xfId="11336" xr:uid="{00000000-0005-0000-0000-0000E3630000}"/>
    <cellStyle name="Normal - Style4" xfId="11337" xr:uid="{00000000-0005-0000-0000-0000E4630000}"/>
    <cellStyle name="Normal - Style5" xfId="11338" xr:uid="{00000000-0005-0000-0000-0000E5630000}"/>
    <cellStyle name="Normal - Style6" xfId="11339" xr:uid="{00000000-0005-0000-0000-0000E6630000}"/>
    <cellStyle name="Normal - Style7" xfId="11340" xr:uid="{00000000-0005-0000-0000-0000E7630000}"/>
    <cellStyle name="Normal - Style8" xfId="11341" xr:uid="{00000000-0005-0000-0000-0000E8630000}"/>
    <cellStyle name="Normal - 유형1" xfId="11342" xr:uid="{00000000-0005-0000-0000-0000E9630000}"/>
    <cellStyle name="Normal 10" xfId="11343" xr:uid="{00000000-0005-0000-0000-0000EA630000}"/>
    <cellStyle name="Normal 10 2" xfId="11344" xr:uid="{00000000-0005-0000-0000-0000EB630000}"/>
    <cellStyle name="Normal 10 2 2" xfId="11345" xr:uid="{00000000-0005-0000-0000-0000EC630000}"/>
    <cellStyle name="Normal 10 2 2 2" xfId="11346" xr:uid="{00000000-0005-0000-0000-0000ED630000}"/>
    <cellStyle name="Normal 10 2 3" xfId="11347" xr:uid="{00000000-0005-0000-0000-0000EE630000}"/>
    <cellStyle name="Normal 10 3" xfId="11348" xr:uid="{00000000-0005-0000-0000-0000EF630000}"/>
    <cellStyle name="Normal 10 3 2" xfId="11349" xr:uid="{00000000-0005-0000-0000-0000F0630000}"/>
    <cellStyle name="Normal 10 4" xfId="11350" xr:uid="{00000000-0005-0000-0000-0000F1630000}"/>
    <cellStyle name="Normal 100" xfId="11351" xr:uid="{00000000-0005-0000-0000-0000F2630000}"/>
    <cellStyle name="Normal 100 2" xfId="11352" xr:uid="{00000000-0005-0000-0000-0000F3630000}"/>
    <cellStyle name="Normal 100 2 2" xfId="11353" xr:uid="{00000000-0005-0000-0000-0000F4630000}"/>
    <cellStyle name="Normal 100 2 2 2" xfId="11354" xr:uid="{00000000-0005-0000-0000-0000F5630000}"/>
    <cellStyle name="Normal 100 2 3" xfId="11355" xr:uid="{00000000-0005-0000-0000-0000F6630000}"/>
    <cellStyle name="Normal 100 3" xfId="11356" xr:uid="{00000000-0005-0000-0000-0000F7630000}"/>
    <cellStyle name="Normal 100 3 2" xfId="11357" xr:uid="{00000000-0005-0000-0000-0000F8630000}"/>
    <cellStyle name="Normal 100 4" xfId="11358" xr:uid="{00000000-0005-0000-0000-0000F9630000}"/>
    <cellStyle name="Normal 101" xfId="11359" xr:uid="{00000000-0005-0000-0000-0000FA630000}"/>
    <cellStyle name="Normal 101 2" xfId="11360" xr:uid="{00000000-0005-0000-0000-0000FB630000}"/>
    <cellStyle name="Normal 101 2 2" xfId="11361" xr:uid="{00000000-0005-0000-0000-0000FC630000}"/>
    <cellStyle name="Normal 101 2 2 2" xfId="11362" xr:uid="{00000000-0005-0000-0000-0000FD630000}"/>
    <cellStyle name="Normal 101 2 3" xfId="11363" xr:uid="{00000000-0005-0000-0000-0000FE630000}"/>
    <cellStyle name="Normal 101 3" xfId="11364" xr:uid="{00000000-0005-0000-0000-0000FF630000}"/>
    <cellStyle name="Normal 101 3 2" xfId="11365" xr:uid="{00000000-0005-0000-0000-000000640000}"/>
    <cellStyle name="Normal 101 4" xfId="11366" xr:uid="{00000000-0005-0000-0000-000001640000}"/>
    <cellStyle name="Normal 102" xfId="11367" xr:uid="{00000000-0005-0000-0000-000002640000}"/>
    <cellStyle name="Normal 102 2" xfId="11368" xr:uid="{00000000-0005-0000-0000-000003640000}"/>
    <cellStyle name="Normal 102 2 2" xfId="11369" xr:uid="{00000000-0005-0000-0000-000004640000}"/>
    <cellStyle name="Normal 102 3" xfId="11370" xr:uid="{00000000-0005-0000-0000-000005640000}"/>
    <cellStyle name="Normal 103" xfId="11371" xr:uid="{00000000-0005-0000-0000-000006640000}"/>
    <cellStyle name="Normal 103 2" xfId="11372" xr:uid="{00000000-0005-0000-0000-000007640000}"/>
    <cellStyle name="Normal 103 2 2" xfId="11373" xr:uid="{00000000-0005-0000-0000-000008640000}"/>
    <cellStyle name="Normal 103 2 2 2" xfId="11374" xr:uid="{00000000-0005-0000-0000-000009640000}"/>
    <cellStyle name="Normal 103 2 3" xfId="11375" xr:uid="{00000000-0005-0000-0000-00000A640000}"/>
    <cellStyle name="Normal 103 3" xfId="11376" xr:uid="{00000000-0005-0000-0000-00000B640000}"/>
    <cellStyle name="Normal 103 3 2" xfId="11377" xr:uid="{00000000-0005-0000-0000-00000C640000}"/>
    <cellStyle name="Normal 103 4" xfId="11378" xr:uid="{00000000-0005-0000-0000-00000D640000}"/>
    <cellStyle name="Normal 104" xfId="11379" xr:uid="{00000000-0005-0000-0000-00000E640000}"/>
    <cellStyle name="Normal 104 2" xfId="11380" xr:uid="{00000000-0005-0000-0000-00000F640000}"/>
    <cellStyle name="Normal 104 2 2" xfId="11381" xr:uid="{00000000-0005-0000-0000-000010640000}"/>
    <cellStyle name="Normal 104 2 2 2" xfId="11382" xr:uid="{00000000-0005-0000-0000-000011640000}"/>
    <cellStyle name="Normal 104 2 3" xfId="11383" xr:uid="{00000000-0005-0000-0000-000012640000}"/>
    <cellStyle name="Normal 104 3" xfId="11384" xr:uid="{00000000-0005-0000-0000-000013640000}"/>
    <cellStyle name="Normal 104 3 2" xfId="11385" xr:uid="{00000000-0005-0000-0000-000014640000}"/>
    <cellStyle name="Normal 104 4" xfId="11386" xr:uid="{00000000-0005-0000-0000-000015640000}"/>
    <cellStyle name="Normal 105" xfId="11387" xr:uid="{00000000-0005-0000-0000-000016640000}"/>
    <cellStyle name="Normal 105 2" xfId="11388" xr:uid="{00000000-0005-0000-0000-000017640000}"/>
    <cellStyle name="Normal 105 2 2" xfId="11389" xr:uid="{00000000-0005-0000-0000-000018640000}"/>
    <cellStyle name="Normal 105 3" xfId="11390" xr:uid="{00000000-0005-0000-0000-000019640000}"/>
    <cellStyle name="Normal 106" xfId="11391" xr:uid="{00000000-0005-0000-0000-00001A640000}"/>
    <cellStyle name="Normal 106 2" xfId="11392" xr:uid="{00000000-0005-0000-0000-00001B640000}"/>
    <cellStyle name="Normal 106 2 2" xfId="11393" xr:uid="{00000000-0005-0000-0000-00001C640000}"/>
    <cellStyle name="Normal 106 2 2 2" xfId="11394" xr:uid="{00000000-0005-0000-0000-00001D640000}"/>
    <cellStyle name="Normal 106 2 3" xfId="11395" xr:uid="{00000000-0005-0000-0000-00001E640000}"/>
    <cellStyle name="Normal 106 3" xfId="11396" xr:uid="{00000000-0005-0000-0000-00001F640000}"/>
    <cellStyle name="Normal 106 3 2" xfId="11397" xr:uid="{00000000-0005-0000-0000-000020640000}"/>
    <cellStyle name="Normal 106 4" xfId="11398" xr:uid="{00000000-0005-0000-0000-000021640000}"/>
    <cellStyle name="Normal 107" xfId="11399" xr:uid="{00000000-0005-0000-0000-000022640000}"/>
    <cellStyle name="Normal 107 2" xfId="11400" xr:uid="{00000000-0005-0000-0000-000023640000}"/>
    <cellStyle name="Normal 107 2 2" xfId="11401" xr:uid="{00000000-0005-0000-0000-000024640000}"/>
    <cellStyle name="Normal 107 3" xfId="11402" xr:uid="{00000000-0005-0000-0000-000025640000}"/>
    <cellStyle name="Normal 108" xfId="11403" xr:uid="{00000000-0005-0000-0000-000026640000}"/>
    <cellStyle name="Normal 108 2" xfId="11404" xr:uid="{00000000-0005-0000-0000-000027640000}"/>
    <cellStyle name="Normal 108 2 2" xfId="11405" xr:uid="{00000000-0005-0000-0000-000028640000}"/>
    <cellStyle name="Normal 108 2 2 2" xfId="11406" xr:uid="{00000000-0005-0000-0000-000029640000}"/>
    <cellStyle name="Normal 108 2 3" xfId="11407" xr:uid="{00000000-0005-0000-0000-00002A640000}"/>
    <cellStyle name="Normal 108 3" xfId="11408" xr:uid="{00000000-0005-0000-0000-00002B640000}"/>
    <cellStyle name="Normal 108 3 2" xfId="11409" xr:uid="{00000000-0005-0000-0000-00002C640000}"/>
    <cellStyle name="Normal 108 4" xfId="11410" xr:uid="{00000000-0005-0000-0000-00002D640000}"/>
    <cellStyle name="Normal 109" xfId="11411" xr:uid="{00000000-0005-0000-0000-00002E640000}"/>
    <cellStyle name="Normal 109 2" xfId="11412" xr:uid="{00000000-0005-0000-0000-00002F640000}"/>
    <cellStyle name="Normal 109 2 2" xfId="11413" xr:uid="{00000000-0005-0000-0000-000030640000}"/>
    <cellStyle name="Normal 109 2 2 2" xfId="11414" xr:uid="{00000000-0005-0000-0000-000031640000}"/>
    <cellStyle name="Normal 109 2 3" xfId="11415" xr:uid="{00000000-0005-0000-0000-000032640000}"/>
    <cellStyle name="Normal 109 3" xfId="11416" xr:uid="{00000000-0005-0000-0000-000033640000}"/>
    <cellStyle name="Normal 109 3 2" xfId="11417" xr:uid="{00000000-0005-0000-0000-000034640000}"/>
    <cellStyle name="Normal 109 4" xfId="11418" xr:uid="{00000000-0005-0000-0000-000035640000}"/>
    <cellStyle name="Normal 11" xfId="11419" xr:uid="{00000000-0005-0000-0000-000036640000}"/>
    <cellStyle name="Normal 110" xfId="11420" xr:uid="{00000000-0005-0000-0000-000037640000}"/>
    <cellStyle name="Normal 110 2" xfId="11421" xr:uid="{00000000-0005-0000-0000-000038640000}"/>
    <cellStyle name="Normal 110 2 2" xfId="11422" xr:uid="{00000000-0005-0000-0000-000039640000}"/>
    <cellStyle name="Normal 110 2 2 2" xfId="11423" xr:uid="{00000000-0005-0000-0000-00003A640000}"/>
    <cellStyle name="Normal 110 2 3" xfId="11424" xr:uid="{00000000-0005-0000-0000-00003B640000}"/>
    <cellStyle name="Normal 110 3" xfId="11425" xr:uid="{00000000-0005-0000-0000-00003C640000}"/>
    <cellStyle name="Normal 110 3 2" xfId="11426" xr:uid="{00000000-0005-0000-0000-00003D640000}"/>
    <cellStyle name="Normal 110 4" xfId="11427" xr:uid="{00000000-0005-0000-0000-00003E640000}"/>
    <cellStyle name="Normal 111" xfId="11428" xr:uid="{00000000-0005-0000-0000-00003F640000}"/>
    <cellStyle name="Normal 111 2" xfId="11429" xr:uid="{00000000-0005-0000-0000-000040640000}"/>
    <cellStyle name="Normal 111 3" xfId="11430" xr:uid="{00000000-0005-0000-0000-000041640000}"/>
    <cellStyle name="Normal 111 4" xfId="11431" xr:uid="{00000000-0005-0000-0000-000042640000}"/>
    <cellStyle name="Normal 112" xfId="11432" xr:uid="{00000000-0005-0000-0000-000043640000}"/>
    <cellStyle name="Normal 112 2" xfId="11433" xr:uid="{00000000-0005-0000-0000-000044640000}"/>
    <cellStyle name="Normal 112 2 2" xfId="11434" xr:uid="{00000000-0005-0000-0000-000045640000}"/>
    <cellStyle name="Normal 112 2 2 2" xfId="11435" xr:uid="{00000000-0005-0000-0000-000046640000}"/>
    <cellStyle name="Normal 112 2 3" xfId="11436" xr:uid="{00000000-0005-0000-0000-000047640000}"/>
    <cellStyle name="Normal 112 3" xfId="11437" xr:uid="{00000000-0005-0000-0000-000048640000}"/>
    <cellStyle name="Normal 112 3 2" xfId="11438" xr:uid="{00000000-0005-0000-0000-000049640000}"/>
    <cellStyle name="Normal 112 4" xfId="11439" xr:uid="{00000000-0005-0000-0000-00004A640000}"/>
    <cellStyle name="Normal 113" xfId="11440" xr:uid="{00000000-0005-0000-0000-00004B640000}"/>
    <cellStyle name="Normal 113 2" xfId="11441" xr:uid="{00000000-0005-0000-0000-00004C640000}"/>
    <cellStyle name="Normal 113 2 2" xfId="11442" xr:uid="{00000000-0005-0000-0000-00004D640000}"/>
    <cellStyle name="Normal 113 2 2 2" xfId="11443" xr:uid="{00000000-0005-0000-0000-00004E640000}"/>
    <cellStyle name="Normal 113 2 3" xfId="11444" xr:uid="{00000000-0005-0000-0000-00004F640000}"/>
    <cellStyle name="Normal 113 3" xfId="11445" xr:uid="{00000000-0005-0000-0000-000050640000}"/>
    <cellStyle name="Normal 113 3 2" xfId="11446" xr:uid="{00000000-0005-0000-0000-000051640000}"/>
    <cellStyle name="Normal 113 4" xfId="11447" xr:uid="{00000000-0005-0000-0000-000052640000}"/>
    <cellStyle name="Normal 114" xfId="11448" xr:uid="{00000000-0005-0000-0000-000053640000}"/>
    <cellStyle name="Normal 114 2" xfId="11449" xr:uid="{00000000-0005-0000-0000-000054640000}"/>
    <cellStyle name="Normal 114 2 2" xfId="11450" xr:uid="{00000000-0005-0000-0000-000055640000}"/>
    <cellStyle name="Normal 114 3" xfId="11451" xr:uid="{00000000-0005-0000-0000-000056640000}"/>
    <cellStyle name="Normal 115" xfId="11452" xr:uid="{00000000-0005-0000-0000-000057640000}"/>
    <cellStyle name="Normal 115 2" xfId="11453" xr:uid="{00000000-0005-0000-0000-000058640000}"/>
    <cellStyle name="Normal 115 2 2" xfId="11454" xr:uid="{00000000-0005-0000-0000-000059640000}"/>
    <cellStyle name="Normal 115 2 2 2" xfId="11455" xr:uid="{00000000-0005-0000-0000-00005A640000}"/>
    <cellStyle name="Normal 115 2 3" xfId="11456" xr:uid="{00000000-0005-0000-0000-00005B640000}"/>
    <cellStyle name="Normal 115 3" xfId="11457" xr:uid="{00000000-0005-0000-0000-00005C640000}"/>
    <cellStyle name="Normal 115 3 2" xfId="11458" xr:uid="{00000000-0005-0000-0000-00005D640000}"/>
    <cellStyle name="Normal 115 4" xfId="11459" xr:uid="{00000000-0005-0000-0000-00005E640000}"/>
    <cellStyle name="Normal 116" xfId="11460" xr:uid="{00000000-0005-0000-0000-00005F640000}"/>
    <cellStyle name="Normal 116 2" xfId="11461" xr:uid="{00000000-0005-0000-0000-000060640000}"/>
    <cellStyle name="Normal 116 2 2" xfId="11462" xr:uid="{00000000-0005-0000-0000-000061640000}"/>
    <cellStyle name="Normal 116 2 3" xfId="11463" xr:uid="{00000000-0005-0000-0000-000062640000}"/>
    <cellStyle name="Normal 116 3" xfId="11464" xr:uid="{00000000-0005-0000-0000-000063640000}"/>
    <cellStyle name="Normal 116 4" xfId="11465" xr:uid="{00000000-0005-0000-0000-000064640000}"/>
    <cellStyle name="Normal 117" xfId="11466" xr:uid="{00000000-0005-0000-0000-000065640000}"/>
    <cellStyle name="Normal 117 2" xfId="11467" xr:uid="{00000000-0005-0000-0000-000066640000}"/>
    <cellStyle name="Normal 117 2 2" xfId="11468" xr:uid="{00000000-0005-0000-0000-000067640000}"/>
    <cellStyle name="Normal 117 2 2 2" xfId="11469" xr:uid="{00000000-0005-0000-0000-000068640000}"/>
    <cellStyle name="Normal 117 2 3" xfId="11470" xr:uid="{00000000-0005-0000-0000-000069640000}"/>
    <cellStyle name="Normal 117 3" xfId="11471" xr:uid="{00000000-0005-0000-0000-00006A640000}"/>
    <cellStyle name="Normal 117 3 2" xfId="11472" xr:uid="{00000000-0005-0000-0000-00006B640000}"/>
    <cellStyle name="Normal 117 4" xfId="11473" xr:uid="{00000000-0005-0000-0000-00006C640000}"/>
    <cellStyle name="Normal 118" xfId="11474" xr:uid="{00000000-0005-0000-0000-00006D640000}"/>
    <cellStyle name="Normal 118 2" xfId="11475" xr:uid="{00000000-0005-0000-0000-00006E640000}"/>
    <cellStyle name="Normal 118 2 2" xfId="11476" xr:uid="{00000000-0005-0000-0000-00006F640000}"/>
    <cellStyle name="Normal 118 2 2 2" xfId="11477" xr:uid="{00000000-0005-0000-0000-000070640000}"/>
    <cellStyle name="Normal 118 2 3" xfId="11478" xr:uid="{00000000-0005-0000-0000-000071640000}"/>
    <cellStyle name="Normal 118 3" xfId="11479" xr:uid="{00000000-0005-0000-0000-000072640000}"/>
    <cellStyle name="Normal 118 3 2" xfId="11480" xr:uid="{00000000-0005-0000-0000-000073640000}"/>
    <cellStyle name="Normal 118 4" xfId="11481" xr:uid="{00000000-0005-0000-0000-000074640000}"/>
    <cellStyle name="Normal 119" xfId="11482" xr:uid="{00000000-0005-0000-0000-000075640000}"/>
    <cellStyle name="Normal 119 2" xfId="11483" xr:uid="{00000000-0005-0000-0000-000076640000}"/>
    <cellStyle name="Normal 119 2 2" xfId="11484" xr:uid="{00000000-0005-0000-0000-000077640000}"/>
    <cellStyle name="Normal 119 2 2 2" xfId="11485" xr:uid="{00000000-0005-0000-0000-000078640000}"/>
    <cellStyle name="Normal 119 2 3" xfId="11486" xr:uid="{00000000-0005-0000-0000-000079640000}"/>
    <cellStyle name="Normal 119 3" xfId="11487" xr:uid="{00000000-0005-0000-0000-00007A640000}"/>
    <cellStyle name="Normal 119 3 2" xfId="11488" xr:uid="{00000000-0005-0000-0000-00007B640000}"/>
    <cellStyle name="Normal 119 4" xfId="11489" xr:uid="{00000000-0005-0000-0000-00007C640000}"/>
    <cellStyle name="Normal 12" xfId="11490" xr:uid="{00000000-0005-0000-0000-00007D640000}"/>
    <cellStyle name="Normal 12 2" xfId="11491" xr:uid="{00000000-0005-0000-0000-00007E640000}"/>
    <cellStyle name="Normal 12 2 2" xfId="11492" xr:uid="{00000000-0005-0000-0000-00007F640000}"/>
    <cellStyle name="Normal 12 2 2 2" xfId="11493" xr:uid="{00000000-0005-0000-0000-000080640000}"/>
    <cellStyle name="Normal 12 2 3" xfId="11494" xr:uid="{00000000-0005-0000-0000-000081640000}"/>
    <cellStyle name="Normal 12 3" xfId="11495" xr:uid="{00000000-0005-0000-0000-000082640000}"/>
    <cellStyle name="Normal 12 3 2" xfId="11496" xr:uid="{00000000-0005-0000-0000-000083640000}"/>
    <cellStyle name="Normal 12 4" xfId="11497" xr:uid="{00000000-0005-0000-0000-000084640000}"/>
    <cellStyle name="Normal 120" xfId="11498" xr:uid="{00000000-0005-0000-0000-000085640000}"/>
    <cellStyle name="Normal 120 2" xfId="11499" xr:uid="{00000000-0005-0000-0000-000086640000}"/>
    <cellStyle name="Normal 120 2 2" xfId="11500" xr:uid="{00000000-0005-0000-0000-000087640000}"/>
    <cellStyle name="Normal 120 2 3" xfId="11501" xr:uid="{00000000-0005-0000-0000-000088640000}"/>
    <cellStyle name="Normal 120 3" xfId="11502" xr:uid="{00000000-0005-0000-0000-000089640000}"/>
    <cellStyle name="Normal 120 4" xfId="11503" xr:uid="{00000000-0005-0000-0000-00008A640000}"/>
    <cellStyle name="Normal 121" xfId="11504" xr:uid="{00000000-0005-0000-0000-00008B640000}"/>
    <cellStyle name="Normal 121 2" xfId="11505" xr:uid="{00000000-0005-0000-0000-00008C640000}"/>
    <cellStyle name="Normal 121 2 2" xfId="11506" xr:uid="{00000000-0005-0000-0000-00008D640000}"/>
    <cellStyle name="Normal 121 2 3" xfId="11507" xr:uid="{00000000-0005-0000-0000-00008E640000}"/>
    <cellStyle name="Normal 121 3" xfId="11508" xr:uid="{00000000-0005-0000-0000-00008F640000}"/>
    <cellStyle name="Normal 121 4" xfId="11509" xr:uid="{00000000-0005-0000-0000-000090640000}"/>
    <cellStyle name="Normal 122" xfId="11510" xr:uid="{00000000-0005-0000-0000-000091640000}"/>
    <cellStyle name="Normal 122 2" xfId="11511" xr:uid="{00000000-0005-0000-0000-000092640000}"/>
    <cellStyle name="Normal 122 2 2" xfId="11512" xr:uid="{00000000-0005-0000-0000-000093640000}"/>
    <cellStyle name="Normal 122 2 2 2" xfId="11513" xr:uid="{00000000-0005-0000-0000-000094640000}"/>
    <cellStyle name="Normal 122 2 3" xfId="11514" xr:uid="{00000000-0005-0000-0000-000095640000}"/>
    <cellStyle name="Normal 122 3" xfId="11515" xr:uid="{00000000-0005-0000-0000-000096640000}"/>
    <cellStyle name="Normal 122 3 2" xfId="11516" xr:uid="{00000000-0005-0000-0000-000097640000}"/>
    <cellStyle name="Normal 122 4" xfId="11517" xr:uid="{00000000-0005-0000-0000-000098640000}"/>
    <cellStyle name="Normal 123" xfId="11518" xr:uid="{00000000-0005-0000-0000-000099640000}"/>
    <cellStyle name="Normal 123 2" xfId="11519" xr:uid="{00000000-0005-0000-0000-00009A640000}"/>
    <cellStyle name="Normal 123 2 2" xfId="11520" xr:uid="{00000000-0005-0000-0000-00009B640000}"/>
    <cellStyle name="Normal 123 2 2 2" xfId="11521" xr:uid="{00000000-0005-0000-0000-00009C640000}"/>
    <cellStyle name="Normal 123 2 3" xfId="11522" xr:uid="{00000000-0005-0000-0000-00009D640000}"/>
    <cellStyle name="Normal 123 3" xfId="11523" xr:uid="{00000000-0005-0000-0000-00009E640000}"/>
    <cellStyle name="Normal 123 3 2" xfId="11524" xr:uid="{00000000-0005-0000-0000-00009F640000}"/>
    <cellStyle name="Normal 123 4" xfId="11525" xr:uid="{00000000-0005-0000-0000-0000A0640000}"/>
    <cellStyle name="Normal 124" xfId="11526" xr:uid="{00000000-0005-0000-0000-0000A1640000}"/>
    <cellStyle name="Normal 124 2" xfId="11527" xr:uid="{00000000-0005-0000-0000-0000A2640000}"/>
    <cellStyle name="Normal 124 2 2" xfId="11528" xr:uid="{00000000-0005-0000-0000-0000A3640000}"/>
    <cellStyle name="Normal 124 2 3" xfId="11529" xr:uid="{00000000-0005-0000-0000-0000A4640000}"/>
    <cellStyle name="Normal 124 3" xfId="11530" xr:uid="{00000000-0005-0000-0000-0000A5640000}"/>
    <cellStyle name="Normal 124 4" xfId="11531" xr:uid="{00000000-0005-0000-0000-0000A6640000}"/>
    <cellStyle name="Normal 124 5" xfId="11532" xr:uid="{00000000-0005-0000-0000-0000A7640000}"/>
    <cellStyle name="Normal 125" xfId="11533" xr:uid="{00000000-0005-0000-0000-0000A8640000}"/>
    <cellStyle name="Normal 125 2" xfId="11534" xr:uid="{00000000-0005-0000-0000-0000A9640000}"/>
    <cellStyle name="Normal 125 2 2" xfId="11535" xr:uid="{00000000-0005-0000-0000-0000AA640000}"/>
    <cellStyle name="Normal 125 2 2 2" xfId="11536" xr:uid="{00000000-0005-0000-0000-0000AB640000}"/>
    <cellStyle name="Normal 125 2 3" xfId="11537" xr:uid="{00000000-0005-0000-0000-0000AC640000}"/>
    <cellStyle name="Normal 125 3" xfId="11538" xr:uid="{00000000-0005-0000-0000-0000AD640000}"/>
    <cellStyle name="Normal 125 3 2" xfId="11539" xr:uid="{00000000-0005-0000-0000-0000AE640000}"/>
    <cellStyle name="Normal 125 4" xfId="11540" xr:uid="{00000000-0005-0000-0000-0000AF640000}"/>
    <cellStyle name="Normal 126" xfId="11541" xr:uid="{00000000-0005-0000-0000-0000B0640000}"/>
    <cellStyle name="Normal 126 2" xfId="11542" xr:uid="{00000000-0005-0000-0000-0000B1640000}"/>
    <cellStyle name="Normal 126 2 2" xfId="11543" xr:uid="{00000000-0005-0000-0000-0000B2640000}"/>
    <cellStyle name="Normal 126 2 2 2" xfId="11544" xr:uid="{00000000-0005-0000-0000-0000B3640000}"/>
    <cellStyle name="Normal 126 2 3" xfId="11545" xr:uid="{00000000-0005-0000-0000-0000B4640000}"/>
    <cellStyle name="Normal 126 3" xfId="11546" xr:uid="{00000000-0005-0000-0000-0000B5640000}"/>
    <cellStyle name="Normal 126 3 2" xfId="11547" xr:uid="{00000000-0005-0000-0000-0000B6640000}"/>
    <cellStyle name="Normal 126 4" xfId="11548" xr:uid="{00000000-0005-0000-0000-0000B7640000}"/>
    <cellStyle name="Normal 127" xfId="11549" xr:uid="{00000000-0005-0000-0000-0000B8640000}"/>
    <cellStyle name="Normal 127 2" xfId="11550" xr:uid="{00000000-0005-0000-0000-0000B9640000}"/>
    <cellStyle name="Normal 127 2 2" xfId="11551" xr:uid="{00000000-0005-0000-0000-0000BA640000}"/>
    <cellStyle name="Normal 127 2 3" xfId="11552" xr:uid="{00000000-0005-0000-0000-0000BB640000}"/>
    <cellStyle name="Normal 127 3" xfId="11553" xr:uid="{00000000-0005-0000-0000-0000BC640000}"/>
    <cellStyle name="Normal 127 4" xfId="11554" xr:uid="{00000000-0005-0000-0000-0000BD640000}"/>
    <cellStyle name="Normal 127 5" xfId="11555" xr:uid="{00000000-0005-0000-0000-0000BE640000}"/>
    <cellStyle name="Normal 128" xfId="11556" xr:uid="{00000000-0005-0000-0000-0000BF640000}"/>
    <cellStyle name="Normal 128 2" xfId="11557" xr:uid="{00000000-0005-0000-0000-0000C0640000}"/>
    <cellStyle name="Normal 128 2 2" xfId="11558" xr:uid="{00000000-0005-0000-0000-0000C1640000}"/>
    <cellStyle name="Normal 128 2 2 2" xfId="11559" xr:uid="{00000000-0005-0000-0000-0000C2640000}"/>
    <cellStyle name="Normal 128 2 3" xfId="11560" xr:uid="{00000000-0005-0000-0000-0000C3640000}"/>
    <cellStyle name="Normal 128 3" xfId="11561" xr:uid="{00000000-0005-0000-0000-0000C4640000}"/>
    <cellStyle name="Normal 128 3 2" xfId="11562" xr:uid="{00000000-0005-0000-0000-0000C5640000}"/>
    <cellStyle name="Normal 128 4" xfId="11563" xr:uid="{00000000-0005-0000-0000-0000C6640000}"/>
    <cellStyle name="Normal 129" xfId="11564" xr:uid="{00000000-0005-0000-0000-0000C7640000}"/>
    <cellStyle name="Normal 129 2" xfId="11565" xr:uid="{00000000-0005-0000-0000-0000C8640000}"/>
    <cellStyle name="Normal 129 2 2" xfId="11566" xr:uid="{00000000-0005-0000-0000-0000C9640000}"/>
    <cellStyle name="Normal 129 2 2 2" xfId="11567" xr:uid="{00000000-0005-0000-0000-0000CA640000}"/>
    <cellStyle name="Normal 129 2 3" xfId="11568" xr:uid="{00000000-0005-0000-0000-0000CB640000}"/>
    <cellStyle name="Normal 129 3" xfId="11569" xr:uid="{00000000-0005-0000-0000-0000CC640000}"/>
    <cellStyle name="Normal 129 3 2" xfId="11570" xr:uid="{00000000-0005-0000-0000-0000CD640000}"/>
    <cellStyle name="Normal 129 4" xfId="11571" xr:uid="{00000000-0005-0000-0000-0000CE640000}"/>
    <cellStyle name="Normal 13" xfId="11572" xr:uid="{00000000-0005-0000-0000-0000CF640000}"/>
    <cellStyle name="Normal 130" xfId="11573" xr:uid="{00000000-0005-0000-0000-0000D0640000}"/>
    <cellStyle name="Normal 130 2" xfId="11574" xr:uid="{00000000-0005-0000-0000-0000D1640000}"/>
    <cellStyle name="Normal 130 2 2" xfId="11575" xr:uid="{00000000-0005-0000-0000-0000D2640000}"/>
    <cellStyle name="Normal 130 2 2 2" xfId="11576" xr:uid="{00000000-0005-0000-0000-0000D3640000}"/>
    <cellStyle name="Normal 130 2 3" xfId="11577" xr:uid="{00000000-0005-0000-0000-0000D4640000}"/>
    <cellStyle name="Normal 130 3" xfId="11578" xr:uid="{00000000-0005-0000-0000-0000D5640000}"/>
    <cellStyle name="Normal 130 3 2" xfId="11579" xr:uid="{00000000-0005-0000-0000-0000D6640000}"/>
    <cellStyle name="Normal 130 4" xfId="11580" xr:uid="{00000000-0005-0000-0000-0000D7640000}"/>
    <cellStyle name="Normal 131" xfId="11581" xr:uid="{00000000-0005-0000-0000-0000D8640000}"/>
    <cellStyle name="Normal 131 2" xfId="11582" xr:uid="{00000000-0005-0000-0000-0000D9640000}"/>
    <cellStyle name="Normal 131 2 2" xfId="11583" xr:uid="{00000000-0005-0000-0000-0000DA640000}"/>
    <cellStyle name="Normal 131 2 2 2" xfId="11584" xr:uid="{00000000-0005-0000-0000-0000DB640000}"/>
    <cellStyle name="Normal 131 2 3" xfId="11585" xr:uid="{00000000-0005-0000-0000-0000DC640000}"/>
    <cellStyle name="Normal 131 3" xfId="11586" xr:uid="{00000000-0005-0000-0000-0000DD640000}"/>
    <cellStyle name="Normal 131 3 2" xfId="11587" xr:uid="{00000000-0005-0000-0000-0000DE640000}"/>
    <cellStyle name="Normal 131 4" xfId="11588" xr:uid="{00000000-0005-0000-0000-0000DF640000}"/>
    <cellStyle name="Normal 132" xfId="11589" xr:uid="{00000000-0005-0000-0000-0000E0640000}"/>
    <cellStyle name="Normal 132 2" xfId="11590" xr:uid="{00000000-0005-0000-0000-0000E1640000}"/>
    <cellStyle name="Normal 132 2 2" xfId="11591" xr:uid="{00000000-0005-0000-0000-0000E2640000}"/>
    <cellStyle name="Normal 132 2 2 2" xfId="11592" xr:uid="{00000000-0005-0000-0000-0000E3640000}"/>
    <cellStyle name="Normal 132 2 3" xfId="11593" xr:uid="{00000000-0005-0000-0000-0000E4640000}"/>
    <cellStyle name="Normal 132 3" xfId="11594" xr:uid="{00000000-0005-0000-0000-0000E5640000}"/>
    <cellStyle name="Normal 132 3 2" xfId="11595" xr:uid="{00000000-0005-0000-0000-0000E6640000}"/>
    <cellStyle name="Normal 132 4" xfId="11596" xr:uid="{00000000-0005-0000-0000-0000E7640000}"/>
    <cellStyle name="Normal 133" xfId="11597" xr:uid="{00000000-0005-0000-0000-0000E8640000}"/>
    <cellStyle name="Normal 133 2" xfId="11598" xr:uid="{00000000-0005-0000-0000-0000E9640000}"/>
    <cellStyle name="Normal 133 2 2" xfId="11599" xr:uid="{00000000-0005-0000-0000-0000EA640000}"/>
    <cellStyle name="Normal 133 2 2 2" xfId="11600" xr:uid="{00000000-0005-0000-0000-0000EB640000}"/>
    <cellStyle name="Normal 133 2 3" xfId="11601" xr:uid="{00000000-0005-0000-0000-0000EC640000}"/>
    <cellStyle name="Normal 133 3" xfId="11602" xr:uid="{00000000-0005-0000-0000-0000ED640000}"/>
    <cellStyle name="Normal 133 3 2" xfId="11603" xr:uid="{00000000-0005-0000-0000-0000EE640000}"/>
    <cellStyle name="Normal 133 4" xfId="11604" xr:uid="{00000000-0005-0000-0000-0000EF640000}"/>
    <cellStyle name="Normal 134" xfId="11605" xr:uid="{00000000-0005-0000-0000-0000F0640000}"/>
    <cellStyle name="Normal 135" xfId="11606" xr:uid="{00000000-0005-0000-0000-0000F1640000}"/>
    <cellStyle name="Normal 135 2" xfId="11607" xr:uid="{00000000-0005-0000-0000-0000F2640000}"/>
    <cellStyle name="Normal 135 2 2" xfId="11608" xr:uid="{00000000-0005-0000-0000-0000F3640000}"/>
    <cellStyle name="Normal 135 2 2 2" xfId="11609" xr:uid="{00000000-0005-0000-0000-0000F4640000}"/>
    <cellStyle name="Normal 135 2 3" xfId="11610" xr:uid="{00000000-0005-0000-0000-0000F5640000}"/>
    <cellStyle name="Normal 135 3" xfId="11611" xr:uid="{00000000-0005-0000-0000-0000F6640000}"/>
    <cellStyle name="Normal 135 3 2" xfId="11612" xr:uid="{00000000-0005-0000-0000-0000F7640000}"/>
    <cellStyle name="Normal 135 4" xfId="11613" xr:uid="{00000000-0005-0000-0000-0000F8640000}"/>
    <cellStyle name="Normal 136" xfId="11614" xr:uid="{00000000-0005-0000-0000-0000F9640000}"/>
    <cellStyle name="Normal 136 2" xfId="11615" xr:uid="{00000000-0005-0000-0000-0000FA640000}"/>
    <cellStyle name="Normal 136 2 2" xfId="11616" xr:uid="{00000000-0005-0000-0000-0000FB640000}"/>
    <cellStyle name="Normal 136 2 2 2" xfId="11617" xr:uid="{00000000-0005-0000-0000-0000FC640000}"/>
    <cellStyle name="Normal 136 2 3" xfId="11618" xr:uid="{00000000-0005-0000-0000-0000FD640000}"/>
    <cellStyle name="Normal 136 3" xfId="11619" xr:uid="{00000000-0005-0000-0000-0000FE640000}"/>
    <cellStyle name="Normal 136 3 2" xfId="11620" xr:uid="{00000000-0005-0000-0000-0000FF640000}"/>
    <cellStyle name="Normal 136 4" xfId="11621" xr:uid="{00000000-0005-0000-0000-000000650000}"/>
    <cellStyle name="Normal 137" xfId="11622" xr:uid="{00000000-0005-0000-0000-000001650000}"/>
    <cellStyle name="Normal 138" xfId="11623" xr:uid="{00000000-0005-0000-0000-000002650000}"/>
    <cellStyle name="Normal 138 2" xfId="11624" xr:uid="{00000000-0005-0000-0000-000003650000}"/>
    <cellStyle name="Normal 138 2 2" xfId="11625" xr:uid="{00000000-0005-0000-0000-000004650000}"/>
    <cellStyle name="Normal 138 2 2 2" xfId="11626" xr:uid="{00000000-0005-0000-0000-000005650000}"/>
    <cellStyle name="Normal 138 2 3" xfId="11627" xr:uid="{00000000-0005-0000-0000-000006650000}"/>
    <cellStyle name="Normal 138 3" xfId="11628" xr:uid="{00000000-0005-0000-0000-000007650000}"/>
    <cellStyle name="Normal 138 3 2" xfId="11629" xr:uid="{00000000-0005-0000-0000-000008650000}"/>
    <cellStyle name="Normal 138 4" xfId="11630" xr:uid="{00000000-0005-0000-0000-000009650000}"/>
    <cellStyle name="Normal 139" xfId="11631" xr:uid="{00000000-0005-0000-0000-00000A650000}"/>
    <cellStyle name="Normal 139 2" xfId="11632" xr:uid="{00000000-0005-0000-0000-00000B650000}"/>
    <cellStyle name="Normal 139 2 2" xfId="11633" xr:uid="{00000000-0005-0000-0000-00000C650000}"/>
    <cellStyle name="Normal 139 2 2 2" xfId="11634" xr:uid="{00000000-0005-0000-0000-00000D650000}"/>
    <cellStyle name="Normal 139 2 3" xfId="11635" xr:uid="{00000000-0005-0000-0000-00000E650000}"/>
    <cellStyle name="Normal 139 3" xfId="11636" xr:uid="{00000000-0005-0000-0000-00000F650000}"/>
    <cellStyle name="Normal 139 3 2" xfId="11637" xr:uid="{00000000-0005-0000-0000-000010650000}"/>
    <cellStyle name="Normal 139 4" xfId="11638" xr:uid="{00000000-0005-0000-0000-000011650000}"/>
    <cellStyle name="Normal 14" xfId="11639" xr:uid="{00000000-0005-0000-0000-000012650000}"/>
    <cellStyle name="Normal 14 2" xfId="11640" xr:uid="{00000000-0005-0000-0000-000013650000}"/>
    <cellStyle name="Normal 14 2 2" xfId="11641" xr:uid="{00000000-0005-0000-0000-000014650000}"/>
    <cellStyle name="Normal 14 2 2 2" xfId="11642" xr:uid="{00000000-0005-0000-0000-000015650000}"/>
    <cellStyle name="Normal 14 2 3" xfId="11643" xr:uid="{00000000-0005-0000-0000-000016650000}"/>
    <cellStyle name="Normal 14 3" xfId="11644" xr:uid="{00000000-0005-0000-0000-000017650000}"/>
    <cellStyle name="Normal 14 3 2" xfId="11645" xr:uid="{00000000-0005-0000-0000-000018650000}"/>
    <cellStyle name="Normal 14 4" xfId="11646" xr:uid="{00000000-0005-0000-0000-000019650000}"/>
    <cellStyle name="Normal 140" xfId="11647" xr:uid="{00000000-0005-0000-0000-00001A650000}"/>
    <cellStyle name="Normal 140 2" xfId="11648" xr:uid="{00000000-0005-0000-0000-00001B650000}"/>
    <cellStyle name="Normal 140 2 2" xfId="11649" xr:uid="{00000000-0005-0000-0000-00001C650000}"/>
    <cellStyle name="Normal 140 2 2 2" xfId="11650" xr:uid="{00000000-0005-0000-0000-00001D650000}"/>
    <cellStyle name="Normal 140 2 3" xfId="11651" xr:uid="{00000000-0005-0000-0000-00001E650000}"/>
    <cellStyle name="Normal 140 3" xfId="11652" xr:uid="{00000000-0005-0000-0000-00001F650000}"/>
    <cellStyle name="Normal 140 3 2" xfId="11653" xr:uid="{00000000-0005-0000-0000-000020650000}"/>
    <cellStyle name="Normal 140 4" xfId="11654" xr:uid="{00000000-0005-0000-0000-000021650000}"/>
    <cellStyle name="Normal 141" xfId="11655" xr:uid="{00000000-0005-0000-0000-000022650000}"/>
    <cellStyle name="Normal 141 2" xfId="11656" xr:uid="{00000000-0005-0000-0000-000023650000}"/>
    <cellStyle name="Normal 141 2 2" xfId="11657" xr:uid="{00000000-0005-0000-0000-000024650000}"/>
    <cellStyle name="Normal 141 2 2 2" xfId="11658" xr:uid="{00000000-0005-0000-0000-000025650000}"/>
    <cellStyle name="Normal 141 2 3" xfId="11659" xr:uid="{00000000-0005-0000-0000-000026650000}"/>
    <cellStyle name="Normal 141 3" xfId="11660" xr:uid="{00000000-0005-0000-0000-000027650000}"/>
    <cellStyle name="Normal 141 3 2" xfId="11661" xr:uid="{00000000-0005-0000-0000-000028650000}"/>
    <cellStyle name="Normal 141 4" xfId="11662" xr:uid="{00000000-0005-0000-0000-000029650000}"/>
    <cellStyle name="Normal 142" xfId="11663" xr:uid="{00000000-0005-0000-0000-00002A650000}"/>
    <cellStyle name="Normal 142 2" xfId="11664" xr:uid="{00000000-0005-0000-0000-00002B650000}"/>
    <cellStyle name="Normal 142 2 2" xfId="11665" xr:uid="{00000000-0005-0000-0000-00002C650000}"/>
    <cellStyle name="Normal 142 2 2 2" xfId="11666" xr:uid="{00000000-0005-0000-0000-00002D650000}"/>
    <cellStyle name="Normal 142 2 3" xfId="11667" xr:uid="{00000000-0005-0000-0000-00002E650000}"/>
    <cellStyle name="Normal 142 3" xfId="11668" xr:uid="{00000000-0005-0000-0000-00002F650000}"/>
    <cellStyle name="Normal 142 3 2" xfId="11669" xr:uid="{00000000-0005-0000-0000-000030650000}"/>
    <cellStyle name="Normal 142 4" xfId="11670" xr:uid="{00000000-0005-0000-0000-000031650000}"/>
    <cellStyle name="Normal 143" xfId="11671" xr:uid="{00000000-0005-0000-0000-000032650000}"/>
    <cellStyle name="Normal 144" xfId="11672" xr:uid="{00000000-0005-0000-0000-000033650000}"/>
    <cellStyle name="Normal 144 2" xfId="11673" xr:uid="{00000000-0005-0000-0000-000034650000}"/>
    <cellStyle name="Normal 144 2 2" xfId="11674" xr:uid="{00000000-0005-0000-0000-000035650000}"/>
    <cellStyle name="Normal 144 2 2 2" xfId="11675" xr:uid="{00000000-0005-0000-0000-000036650000}"/>
    <cellStyle name="Normal 144 2 3" xfId="11676" xr:uid="{00000000-0005-0000-0000-000037650000}"/>
    <cellStyle name="Normal 144 3" xfId="11677" xr:uid="{00000000-0005-0000-0000-000038650000}"/>
    <cellStyle name="Normal 144 3 2" xfId="11678" xr:uid="{00000000-0005-0000-0000-000039650000}"/>
    <cellStyle name="Normal 144 4" xfId="11679" xr:uid="{00000000-0005-0000-0000-00003A650000}"/>
    <cellStyle name="Normal 145" xfId="11680" xr:uid="{00000000-0005-0000-0000-00003B650000}"/>
    <cellStyle name="Normal 145 2" xfId="11681" xr:uid="{00000000-0005-0000-0000-00003C650000}"/>
    <cellStyle name="Normal 145 2 2" xfId="11682" xr:uid="{00000000-0005-0000-0000-00003D650000}"/>
    <cellStyle name="Normal 145 2 2 2" xfId="11683" xr:uid="{00000000-0005-0000-0000-00003E650000}"/>
    <cellStyle name="Normal 145 2 3" xfId="11684" xr:uid="{00000000-0005-0000-0000-00003F650000}"/>
    <cellStyle name="Normal 145 3" xfId="11685" xr:uid="{00000000-0005-0000-0000-000040650000}"/>
    <cellStyle name="Normal 145 3 2" xfId="11686" xr:uid="{00000000-0005-0000-0000-000041650000}"/>
    <cellStyle name="Normal 145 4" xfId="11687" xr:uid="{00000000-0005-0000-0000-000042650000}"/>
    <cellStyle name="Normal 146" xfId="11688" xr:uid="{00000000-0005-0000-0000-000043650000}"/>
    <cellStyle name="Normal 146 2" xfId="11689" xr:uid="{00000000-0005-0000-0000-000044650000}"/>
    <cellStyle name="Normal 146 2 2" xfId="11690" xr:uid="{00000000-0005-0000-0000-000045650000}"/>
    <cellStyle name="Normal 146 2 2 2" xfId="11691" xr:uid="{00000000-0005-0000-0000-000046650000}"/>
    <cellStyle name="Normal 146 2 3" xfId="11692" xr:uid="{00000000-0005-0000-0000-000047650000}"/>
    <cellStyle name="Normal 146 3" xfId="11693" xr:uid="{00000000-0005-0000-0000-000048650000}"/>
    <cellStyle name="Normal 146 3 2" xfId="11694" xr:uid="{00000000-0005-0000-0000-000049650000}"/>
    <cellStyle name="Normal 146 4" xfId="11695" xr:uid="{00000000-0005-0000-0000-00004A650000}"/>
    <cellStyle name="Normal 147" xfId="11696" xr:uid="{00000000-0005-0000-0000-00004B650000}"/>
    <cellStyle name="Normal 147 2" xfId="11697" xr:uid="{00000000-0005-0000-0000-00004C650000}"/>
    <cellStyle name="Normal 147 2 2" xfId="11698" xr:uid="{00000000-0005-0000-0000-00004D650000}"/>
    <cellStyle name="Normal 147 2 2 2" xfId="11699" xr:uid="{00000000-0005-0000-0000-00004E650000}"/>
    <cellStyle name="Normal 147 2 3" xfId="11700" xr:uid="{00000000-0005-0000-0000-00004F650000}"/>
    <cellStyle name="Normal 147 3" xfId="11701" xr:uid="{00000000-0005-0000-0000-000050650000}"/>
    <cellStyle name="Normal 147 3 2" xfId="11702" xr:uid="{00000000-0005-0000-0000-000051650000}"/>
    <cellStyle name="Normal 147 4" xfId="11703" xr:uid="{00000000-0005-0000-0000-000052650000}"/>
    <cellStyle name="Normal 148" xfId="11704" xr:uid="{00000000-0005-0000-0000-000053650000}"/>
    <cellStyle name="Normal 148 2" xfId="11705" xr:uid="{00000000-0005-0000-0000-000054650000}"/>
    <cellStyle name="Normal 148 2 2" xfId="11706" xr:uid="{00000000-0005-0000-0000-000055650000}"/>
    <cellStyle name="Normal 148 2 2 2" xfId="11707" xr:uid="{00000000-0005-0000-0000-000056650000}"/>
    <cellStyle name="Normal 148 2 3" xfId="11708" xr:uid="{00000000-0005-0000-0000-000057650000}"/>
    <cellStyle name="Normal 148 3" xfId="11709" xr:uid="{00000000-0005-0000-0000-000058650000}"/>
    <cellStyle name="Normal 148 3 2" xfId="11710" xr:uid="{00000000-0005-0000-0000-000059650000}"/>
    <cellStyle name="Normal 148 4" xfId="11711" xr:uid="{00000000-0005-0000-0000-00005A650000}"/>
    <cellStyle name="Normal 149" xfId="11712" xr:uid="{00000000-0005-0000-0000-00005B650000}"/>
    <cellStyle name="Normal 149 2" xfId="11713" xr:uid="{00000000-0005-0000-0000-00005C650000}"/>
    <cellStyle name="Normal 149 2 2" xfId="11714" xr:uid="{00000000-0005-0000-0000-00005D650000}"/>
    <cellStyle name="Normal 149 2 2 2" xfId="11715" xr:uid="{00000000-0005-0000-0000-00005E650000}"/>
    <cellStyle name="Normal 149 2 3" xfId="11716" xr:uid="{00000000-0005-0000-0000-00005F650000}"/>
    <cellStyle name="Normal 149 3" xfId="11717" xr:uid="{00000000-0005-0000-0000-000060650000}"/>
    <cellStyle name="Normal 149 3 2" xfId="11718" xr:uid="{00000000-0005-0000-0000-000061650000}"/>
    <cellStyle name="Normal 149 4" xfId="11719" xr:uid="{00000000-0005-0000-0000-000062650000}"/>
    <cellStyle name="Normal 15" xfId="11720" xr:uid="{00000000-0005-0000-0000-000063650000}"/>
    <cellStyle name="Normal 15 2" xfId="11721" xr:uid="{00000000-0005-0000-0000-000064650000}"/>
    <cellStyle name="Normal 15 2 2" xfId="11722" xr:uid="{00000000-0005-0000-0000-000065650000}"/>
    <cellStyle name="Normal 15 2 2 2" xfId="11723" xr:uid="{00000000-0005-0000-0000-000066650000}"/>
    <cellStyle name="Normal 15 2 3" xfId="11724" xr:uid="{00000000-0005-0000-0000-000067650000}"/>
    <cellStyle name="Normal 15 3" xfId="11725" xr:uid="{00000000-0005-0000-0000-000068650000}"/>
    <cellStyle name="Normal 15 3 2" xfId="11726" xr:uid="{00000000-0005-0000-0000-000069650000}"/>
    <cellStyle name="Normal 15 4" xfId="11727" xr:uid="{00000000-0005-0000-0000-00006A650000}"/>
    <cellStyle name="Normal 150" xfId="11728" xr:uid="{00000000-0005-0000-0000-00006B650000}"/>
    <cellStyle name="Normal 151" xfId="11729" xr:uid="{00000000-0005-0000-0000-00006C650000}"/>
    <cellStyle name="Normal 151 2" xfId="11730" xr:uid="{00000000-0005-0000-0000-00006D650000}"/>
    <cellStyle name="Normal 151 2 2" xfId="11731" xr:uid="{00000000-0005-0000-0000-00006E650000}"/>
    <cellStyle name="Normal 151 2 2 2" xfId="11732" xr:uid="{00000000-0005-0000-0000-00006F650000}"/>
    <cellStyle name="Normal 151 2 3" xfId="11733" xr:uid="{00000000-0005-0000-0000-000070650000}"/>
    <cellStyle name="Normal 151 3" xfId="11734" xr:uid="{00000000-0005-0000-0000-000071650000}"/>
    <cellStyle name="Normal 151 3 2" xfId="11735" xr:uid="{00000000-0005-0000-0000-000072650000}"/>
    <cellStyle name="Normal 151 4" xfId="11736" xr:uid="{00000000-0005-0000-0000-000073650000}"/>
    <cellStyle name="Normal 152" xfId="11737" xr:uid="{00000000-0005-0000-0000-000074650000}"/>
    <cellStyle name="Normal 152 2" xfId="11738" xr:uid="{00000000-0005-0000-0000-000075650000}"/>
    <cellStyle name="Normal 152 2 2" xfId="11739" xr:uid="{00000000-0005-0000-0000-000076650000}"/>
    <cellStyle name="Normal 152 2 2 2" xfId="11740" xr:uid="{00000000-0005-0000-0000-000077650000}"/>
    <cellStyle name="Normal 152 2 3" xfId="11741" xr:uid="{00000000-0005-0000-0000-000078650000}"/>
    <cellStyle name="Normal 152 3" xfId="11742" xr:uid="{00000000-0005-0000-0000-000079650000}"/>
    <cellStyle name="Normal 152 3 2" xfId="11743" xr:uid="{00000000-0005-0000-0000-00007A650000}"/>
    <cellStyle name="Normal 152 4" xfId="11744" xr:uid="{00000000-0005-0000-0000-00007B650000}"/>
    <cellStyle name="Normal 153" xfId="11745" xr:uid="{00000000-0005-0000-0000-00007C650000}"/>
    <cellStyle name="Normal 153 2" xfId="11746" xr:uid="{00000000-0005-0000-0000-00007D650000}"/>
    <cellStyle name="Normal 153 2 2" xfId="11747" xr:uid="{00000000-0005-0000-0000-00007E650000}"/>
    <cellStyle name="Normal 153 2 2 2" xfId="11748" xr:uid="{00000000-0005-0000-0000-00007F650000}"/>
    <cellStyle name="Normal 153 2 3" xfId="11749" xr:uid="{00000000-0005-0000-0000-000080650000}"/>
    <cellStyle name="Normal 153 3" xfId="11750" xr:uid="{00000000-0005-0000-0000-000081650000}"/>
    <cellStyle name="Normal 153 3 2" xfId="11751" xr:uid="{00000000-0005-0000-0000-000082650000}"/>
    <cellStyle name="Normal 153 4" xfId="11752" xr:uid="{00000000-0005-0000-0000-000083650000}"/>
    <cellStyle name="Normal 154" xfId="11753" xr:uid="{00000000-0005-0000-0000-000084650000}"/>
    <cellStyle name="Normal 154 2" xfId="11754" xr:uid="{00000000-0005-0000-0000-000085650000}"/>
    <cellStyle name="Normal 154 2 2" xfId="11755" xr:uid="{00000000-0005-0000-0000-000086650000}"/>
    <cellStyle name="Normal 154 2 2 2" xfId="11756" xr:uid="{00000000-0005-0000-0000-000087650000}"/>
    <cellStyle name="Normal 154 2 3" xfId="11757" xr:uid="{00000000-0005-0000-0000-000088650000}"/>
    <cellStyle name="Normal 154 3" xfId="11758" xr:uid="{00000000-0005-0000-0000-000089650000}"/>
    <cellStyle name="Normal 154 3 2" xfId="11759" xr:uid="{00000000-0005-0000-0000-00008A650000}"/>
    <cellStyle name="Normal 154 4" xfId="11760" xr:uid="{00000000-0005-0000-0000-00008B650000}"/>
    <cellStyle name="Normal 155" xfId="11761" xr:uid="{00000000-0005-0000-0000-00008C650000}"/>
    <cellStyle name="Normal 155 2" xfId="11762" xr:uid="{00000000-0005-0000-0000-00008D650000}"/>
    <cellStyle name="Normal 155 2 2" xfId="11763" xr:uid="{00000000-0005-0000-0000-00008E650000}"/>
    <cellStyle name="Normal 155 2 2 2" xfId="11764" xr:uid="{00000000-0005-0000-0000-00008F650000}"/>
    <cellStyle name="Normal 155 2 3" xfId="11765" xr:uid="{00000000-0005-0000-0000-000090650000}"/>
    <cellStyle name="Normal 155 3" xfId="11766" xr:uid="{00000000-0005-0000-0000-000091650000}"/>
    <cellStyle name="Normal 155 3 2" xfId="11767" xr:uid="{00000000-0005-0000-0000-000092650000}"/>
    <cellStyle name="Normal 155 4" xfId="11768" xr:uid="{00000000-0005-0000-0000-000093650000}"/>
    <cellStyle name="Normal 156" xfId="11769" xr:uid="{00000000-0005-0000-0000-000094650000}"/>
    <cellStyle name="Normal 156 2" xfId="11770" xr:uid="{00000000-0005-0000-0000-000095650000}"/>
    <cellStyle name="Normal 156 2 2" xfId="11771" xr:uid="{00000000-0005-0000-0000-000096650000}"/>
    <cellStyle name="Normal 156 2 2 2" xfId="11772" xr:uid="{00000000-0005-0000-0000-000097650000}"/>
    <cellStyle name="Normal 156 2 3" xfId="11773" xr:uid="{00000000-0005-0000-0000-000098650000}"/>
    <cellStyle name="Normal 156 3" xfId="11774" xr:uid="{00000000-0005-0000-0000-000099650000}"/>
    <cellStyle name="Normal 156 3 2" xfId="11775" xr:uid="{00000000-0005-0000-0000-00009A650000}"/>
    <cellStyle name="Normal 156 4" xfId="11776" xr:uid="{00000000-0005-0000-0000-00009B650000}"/>
    <cellStyle name="Normal 157" xfId="11777" xr:uid="{00000000-0005-0000-0000-00009C650000}"/>
    <cellStyle name="Normal 157 2" xfId="11778" xr:uid="{00000000-0005-0000-0000-00009D650000}"/>
    <cellStyle name="Normal 157 2 2" xfId="11779" xr:uid="{00000000-0005-0000-0000-00009E650000}"/>
    <cellStyle name="Normal 157 2 2 2" xfId="11780" xr:uid="{00000000-0005-0000-0000-00009F650000}"/>
    <cellStyle name="Normal 157 2 3" xfId="11781" xr:uid="{00000000-0005-0000-0000-0000A0650000}"/>
    <cellStyle name="Normal 157 3" xfId="11782" xr:uid="{00000000-0005-0000-0000-0000A1650000}"/>
    <cellStyle name="Normal 157 3 2" xfId="11783" xr:uid="{00000000-0005-0000-0000-0000A2650000}"/>
    <cellStyle name="Normal 157 4" xfId="11784" xr:uid="{00000000-0005-0000-0000-0000A3650000}"/>
    <cellStyle name="Normal 158" xfId="11785" xr:uid="{00000000-0005-0000-0000-0000A4650000}"/>
    <cellStyle name="Normal 158 2" xfId="11786" xr:uid="{00000000-0005-0000-0000-0000A5650000}"/>
    <cellStyle name="Normal 158 2 2" xfId="11787" xr:uid="{00000000-0005-0000-0000-0000A6650000}"/>
    <cellStyle name="Normal 158 2 2 2" xfId="11788" xr:uid="{00000000-0005-0000-0000-0000A7650000}"/>
    <cellStyle name="Normal 158 2 3" xfId="11789" xr:uid="{00000000-0005-0000-0000-0000A8650000}"/>
    <cellStyle name="Normal 158 3" xfId="11790" xr:uid="{00000000-0005-0000-0000-0000A9650000}"/>
    <cellStyle name="Normal 158 3 2" xfId="11791" xr:uid="{00000000-0005-0000-0000-0000AA650000}"/>
    <cellStyle name="Normal 158 4" xfId="11792" xr:uid="{00000000-0005-0000-0000-0000AB650000}"/>
    <cellStyle name="Normal 159" xfId="11793" xr:uid="{00000000-0005-0000-0000-0000AC650000}"/>
    <cellStyle name="Normal 159 2" xfId="11794" xr:uid="{00000000-0005-0000-0000-0000AD650000}"/>
    <cellStyle name="Normal 159 2 2" xfId="11795" xr:uid="{00000000-0005-0000-0000-0000AE650000}"/>
    <cellStyle name="Normal 159 2 2 2" xfId="11796" xr:uid="{00000000-0005-0000-0000-0000AF650000}"/>
    <cellStyle name="Normal 159 2 3" xfId="11797" xr:uid="{00000000-0005-0000-0000-0000B0650000}"/>
    <cellStyle name="Normal 159 3" xfId="11798" xr:uid="{00000000-0005-0000-0000-0000B1650000}"/>
    <cellStyle name="Normal 159 3 2" xfId="11799" xr:uid="{00000000-0005-0000-0000-0000B2650000}"/>
    <cellStyle name="Normal 159 4" xfId="11800" xr:uid="{00000000-0005-0000-0000-0000B3650000}"/>
    <cellStyle name="Normal 16" xfId="11801" xr:uid="{00000000-0005-0000-0000-0000B4650000}"/>
    <cellStyle name="Normal 16 2" xfId="11802" xr:uid="{00000000-0005-0000-0000-0000B5650000}"/>
    <cellStyle name="Normal 16 2 2" xfId="11803" xr:uid="{00000000-0005-0000-0000-0000B6650000}"/>
    <cellStyle name="Normal 16 2 2 2" xfId="11804" xr:uid="{00000000-0005-0000-0000-0000B7650000}"/>
    <cellStyle name="Normal 16 2 3" xfId="11805" xr:uid="{00000000-0005-0000-0000-0000B8650000}"/>
    <cellStyle name="Normal 16 3" xfId="11806" xr:uid="{00000000-0005-0000-0000-0000B9650000}"/>
    <cellStyle name="Normal 16 3 2" xfId="11807" xr:uid="{00000000-0005-0000-0000-0000BA650000}"/>
    <cellStyle name="Normal 16 4" xfId="11808" xr:uid="{00000000-0005-0000-0000-0000BB650000}"/>
    <cellStyle name="Normal 160" xfId="11809" xr:uid="{00000000-0005-0000-0000-0000BC650000}"/>
    <cellStyle name="Normal 160 2" xfId="11810" xr:uid="{00000000-0005-0000-0000-0000BD650000}"/>
    <cellStyle name="Normal 160 2 2" xfId="11811" xr:uid="{00000000-0005-0000-0000-0000BE650000}"/>
    <cellStyle name="Normal 160 2 2 2" xfId="11812" xr:uid="{00000000-0005-0000-0000-0000BF650000}"/>
    <cellStyle name="Normal 160 2 3" xfId="11813" xr:uid="{00000000-0005-0000-0000-0000C0650000}"/>
    <cellStyle name="Normal 160 3" xfId="11814" xr:uid="{00000000-0005-0000-0000-0000C1650000}"/>
    <cellStyle name="Normal 160 3 2" xfId="11815" xr:uid="{00000000-0005-0000-0000-0000C2650000}"/>
    <cellStyle name="Normal 160 4" xfId="11816" xr:uid="{00000000-0005-0000-0000-0000C3650000}"/>
    <cellStyle name="Normal 161" xfId="11817" xr:uid="{00000000-0005-0000-0000-0000C4650000}"/>
    <cellStyle name="Normal 161 2" xfId="11818" xr:uid="{00000000-0005-0000-0000-0000C5650000}"/>
    <cellStyle name="Normal 161 2 2" xfId="11819" xr:uid="{00000000-0005-0000-0000-0000C6650000}"/>
    <cellStyle name="Normal 161 2 2 2" xfId="11820" xr:uid="{00000000-0005-0000-0000-0000C7650000}"/>
    <cellStyle name="Normal 161 2 3" xfId="11821" xr:uid="{00000000-0005-0000-0000-0000C8650000}"/>
    <cellStyle name="Normal 161 3" xfId="11822" xr:uid="{00000000-0005-0000-0000-0000C9650000}"/>
    <cellStyle name="Normal 161 3 2" xfId="11823" xr:uid="{00000000-0005-0000-0000-0000CA650000}"/>
    <cellStyle name="Normal 161 4" xfId="11824" xr:uid="{00000000-0005-0000-0000-0000CB650000}"/>
    <cellStyle name="Normal 162" xfId="11825" xr:uid="{00000000-0005-0000-0000-0000CC650000}"/>
    <cellStyle name="Normal 162 2" xfId="11826" xr:uid="{00000000-0005-0000-0000-0000CD650000}"/>
    <cellStyle name="Normal 162 2 2" xfId="11827" xr:uid="{00000000-0005-0000-0000-0000CE650000}"/>
    <cellStyle name="Normal 162 2 3" xfId="11828" xr:uid="{00000000-0005-0000-0000-0000CF650000}"/>
    <cellStyle name="Normal 162 3" xfId="11829" xr:uid="{00000000-0005-0000-0000-0000D0650000}"/>
    <cellStyle name="Normal 162 4" xfId="11830" xr:uid="{00000000-0005-0000-0000-0000D1650000}"/>
    <cellStyle name="Normal 162 5" xfId="11831" xr:uid="{00000000-0005-0000-0000-0000D2650000}"/>
    <cellStyle name="Normal 163" xfId="11832" xr:uid="{00000000-0005-0000-0000-0000D3650000}"/>
    <cellStyle name="Normal 163 2" xfId="11833" xr:uid="{00000000-0005-0000-0000-0000D4650000}"/>
    <cellStyle name="Normal 163 2 2" xfId="11834" xr:uid="{00000000-0005-0000-0000-0000D5650000}"/>
    <cellStyle name="Normal 163 2 2 2" xfId="11835" xr:uid="{00000000-0005-0000-0000-0000D6650000}"/>
    <cellStyle name="Normal 163 2 3" xfId="11836" xr:uid="{00000000-0005-0000-0000-0000D7650000}"/>
    <cellStyle name="Normal 163 3" xfId="11837" xr:uid="{00000000-0005-0000-0000-0000D8650000}"/>
    <cellStyle name="Normal 163 3 2" xfId="11838" xr:uid="{00000000-0005-0000-0000-0000D9650000}"/>
    <cellStyle name="Normal 163 4" xfId="11839" xr:uid="{00000000-0005-0000-0000-0000DA650000}"/>
    <cellStyle name="Normal 164" xfId="11840" xr:uid="{00000000-0005-0000-0000-0000DB650000}"/>
    <cellStyle name="Normal 164 2" xfId="11841" xr:uid="{00000000-0005-0000-0000-0000DC650000}"/>
    <cellStyle name="Normal 164 2 2" xfId="11842" xr:uid="{00000000-0005-0000-0000-0000DD650000}"/>
    <cellStyle name="Normal 164 2 2 2" xfId="11843" xr:uid="{00000000-0005-0000-0000-0000DE650000}"/>
    <cellStyle name="Normal 164 2 2 3" xfId="11844" xr:uid="{00000000-0005-0000-0000-0000DF650000}"/>
    <cellStyle name="Normal 164 2 3" xfId="11845" xr:uid="{00000000-0005-0000-0000-0000E0650000}"/>
    <cellStyle name="Normal 164 2 4" xfId="11846" xr:uid="{00000000-0005-0000-0000-0000E1650000}"/>
    <cellStyle name="Normal 164 3" xfId="11847" xr:uid="{00000000-0005-0000-0000-0000E2650000}"/>
    <cellStyle name="Normal 164 4" xfId="11848" xr:uid="{00000000-0005-0000-0000-0000E3650000}"/>
    <cellStyle name="Normal 164 4 2" xfId="11849" xr:uid="{00000000-0005-0000-0000-0000E4650000}"/>
    <cellStyle name="Normal 164 4 3" xfId="11850" xr:uid="{00000000-0005-0000-0000-0000E5650000}"/>
    <cellStyle name="Normal 164 5" xfId="11851" xr:uid="{00000000-0005-0000-0000-0000E6650000}"/>
    <cellStyle name="Normal 164 6" xfId="11852" xr:uid="{00000000-0005-0000-0000-0000E7650000}"/>
    <cellStyle name="Normal 165" xfId="11853" xr:uid="{00000000-0005-0000-0000-0000E8650000}"/>
    <cellStyle name="Normal 165 2" xfId="11854" xr:uid="{00000000-0005-0000-0000-0000E9650000}"/>
    <cellStyle name="Normal 165 2 2" xfId="11855" xr:uid="{00000000-0005-0000-0000-0000EA650000}"/>
    <cellStyle name="Normal 165 2 2 2" xfId="11856" xr:uid="{00000000-0005-0000-0000-0000EB650000}"/>
    <cellStyle name="Normal 165 2 3" xfId="11857" xr:uid="{00000000-0005-0000-0000-0000EC650000}"/>
    <cellStyle name="Normal 165 3" xfId="11858" xr:uid="{00000000-0005-0000-0000-0000ED650000}"/>
    <cellStyle name="Normal 165 3 2" xfId="11859" xr:uid="{00000000-0005-0000-0000-0000EE650000}"/>
    <cellStyle name="Normal 165 4" xfId="11860" xr:uid="{00000000-0005-0000-0000-0000EF650000}"/>
    <cellStyle name="Normal 166" xfId="11861" xr:uid="{00000000-0005-0000-0000-0000F0650000}"/>
    <cellStyle name="Normal 166 2" xfId="11862" xr:uid="{00000000-0005-0000-0000-0000F1650000}"/>
    <cellStyle name="Normal 166 2 2" xfId="11863" xr:uid="{00000000-0005-0000-0000-0000F2650000}"/>
    <cellStyle name="Normal 166 2 2 2" xfId="11864" xr:uid="{00000000-0005-0000-0000-0000F3650000}"/>
    <cellStyle name="Normal 166 2 3" xfId="11865" xr:uid="{00000000-0005-0000-0000-0000F4650000}"/>
    <cellStyle name="Normal 166 3" xfId="11866" xr:uid="{00000000-0005-0000-0000-0000F5650000}"/>
    <cellStyle name="Normal 166 3 2" xfId="11867" xr:uid="{00000000-0005-0000-0000-0000F6650000}"/>
    <cellStyle name="Normal 166 4" xfId="11868" xr:uid="{00000000-0005-0000-0000-0000F7650000}"/>
    <cellStyle name="Normal 167" xfId="11869" xr:uid="{00000000-0005-0000-0000-0000F8650000}"/>
    <cellStyle name="Normal 167 2" xfId="11870" xr:uid="{00000000-0005-0000-0000-0000F9650000}"/>
    <cellStyle name="Normal 167 2 2" xfId="11871" xr:uid="{00000000-0005-0000-0000-0000FA650000}"/>
    <cellStyle name="Normal 167 2 2 2" xfId="11872" xr:uid="{00000000-0005-0000-0000-0000FB650000}"/>
    <cellStyle name="Normal 167 2 3" xfId="11873" xr:uid="{00000000-0005-0000-0000-0000FC650000}"/>
    <cellStyle name="Normal 167 3" xfId="11874" xr:uid="{00000000-0005-0000-0000-0000FD650000}"/>
    <cellStyle name="Normal 167 3 2" xfId="11875" xr:uid="{00000000-0005-0000-0000-0000FE650000}"/>
    <cellStyle name="Normal 167 4" xfId="11876" xr:uid="{00000000-0005-0000-0000-0000FF650000}"/>
    <cellStyle name="Normal 168" xfId="11877" xr:uid="{00000000-0005-0000-0000-000000660000}"/>
    <cellStyle name="Normal 168 2" xfId="11878" xr:uid="{00000000-0005-0000-0000-000001660000}"/>
    <cellStyle name="Normal 168 2 2" xfId="11879" xr:uid="{00000000-0005-0000-0000-000002660000}"/>
    <cellStyle name="Normal 168 2 2 2" xfId="11880" xr:uid="{00000000-0005-0000-0000-000003660000}"/>
    <cellStyle name="Normal 168 2 3" xfId="11881" xr:uid="{00000000-0005-0000-0000-000004660000}"/>
    <cellStyle name="Normal 168 3" xfId="11882" xr:uid="{00000000-0005-0000-0000-000005660000}"/>
    <cellStyle name="Normal 168 3 2" xfId="11883" xr:uid="{00000000-0005-0000-0000-000006660000}"/>
    <cellStyle name="Normal 168 4" xfId="11884" xr:uid="{00000000-0005-0000-0000-000007660000}"/>
    <cellStyle name="Normal 169" xfId="11885" xr:uid="{00000000-0005-0000-0000-000008660000}"/>
    <cellStyle name="Normal 169 2" xfId="11886" xr:uid="{00000000-0005-0000-0000-000009660000}"/>
    <cellStyle name="Normal 169 2 2" xfId="11887" xr:uid="{00000000-0005-0000-0000-00000A660000}"/>
    <cellStyle name="Normal 169 2 2 2" xfId="11888" xr:uid="{00000000-0005-0000-0000-00000B660000}"/>
    <cellStyle name="Normal 169 2 3" xfId="11889" xr:uid="{00000000-0005-0000-0000-00000C660000}"/>
    <cellStyle name="Normal 169 3" xfId="11890" xr:uid="{00000000-0005-0000-0000-00000D660000}"/>
    <cellStyle name="Normal 169 3 2" xfId="11891" xr:uid="{00000000-0005-0000-0000-00000E660000}"/>
    <cellStyle name="Normal 169 4" xfId="11892" xr:uid="{00000000-0005-0000-0000-00000F660000}"/>
    <cellStyle name="Normal 17" xfId="11893" xr:uid="{00000000-0005-0000-0000-000010660000}"/>
    <cellStyle name="Normal 17 2" xfId="11894" xr:uid="{00000000-0005-0000-0000-000011660000}"/>
    <cellStyle name="Normal 17 2 2" xfId="11895" xr:uid="{00000000-0005-0000-0000-000012660000}"/>
    <cellStyle name="Normal 17 2 2 2" xfId="11896" xr:uid="{00000000-0005-0000-0000-000013660000}"/>
    <cellStyle name="Normal 17 2 3" xfId="11897" xr:uid="{00000000-0005-0000-0000-000014660000}"/>
    <cellStyle name="Normal 17 3" xfId="11898" xr:uid="{00000000-0005-0000-0000-000015660000}"/>
    <cellStyle name="Normal 17 3 2" xfId="11899" xr:uid="{00000000-0005-0000-0000-000016660000}"/>
    <cellStyle name="Normal 17 4" xfId="11900" xr:uid="{00000000-0005-0000-0000-000017660000}"/>
    <cellStyle name="Normal 170" xfId="11901" xr:uid="{00000000-0005-0000-0000-000018660000}"/>
    <cellStyle name="Normal 170 2" xfId="11902" xr:uid="{00000000-0005-0000-0000-000019660000}"/>
    <cellStyle name="Normal 170 2 2" xfId="11903" xr:uid="{00000000-0005-0000-0000-00001A660000}"/>
    <cellStyle name="Normal 170 2 2 2" xfId="11904" xr:uid="{00000000-0005-0000-0000-00001B660000}"/>
    <cellStyle name="Normal 170 2 3" xfId="11905" xr:uid="{00000000-0005-0000-0000-00001C660000}"/>
    <cellStyle name="Normal 170 3" xfId="11906" xr:uid="{00000000-0005-0000-0000-00001D660000}"/>
    <cellStyle name="Normal 170 3 2" xfId="11907" xr:uid="{00000000-0005-0000-0000-00001E660000}"/>
    <cellStyle name="Normal 170 4" xfId="11908" xr:uid="{00000000-0005-0000-0000-00001F660000}"/>
    <cellStyle name="Normal 171" xfId="11909" xr:uid="{00000000-0005-0000-0000-000020660000}"/>
    <cellStyle name="Normal 172" xfId="11910" xr:uid="{00000000-0005-0000-0000-000021660000}"/>
    <cellStyle name="Normal 172 2" xfId="11911" xr:uid="{00000000-0005-0000-0000-000022660000}"/>
    <cellStyle name="Normal 172 2 2" xfId="11912" xr:uid="{00000000-0005-0000-0000-000023660000}"/>
    <cellStyle name="Normal 172 2 2 2" xfId="11913" xr:uid="{00000000-0005-0000-0000-000024660000}"/>
    <cellStyle name="Normal 172 2 3" xfId="11914" xr:uid="{00000000-0005-0000-0000-000025660000}"/>
    <cellStyle name="Normal 172 3" xfId="11915" xr:uid="{00000000-0005-0000-0000-000026660000}"/>
    <cellStyle name="Normal 172 3 2" xfId="11916" xr:uid="{00000000-0005-0000-0000-000027660000}"/>
    <cellStyle name="Normal 172 4" xfId="11917" xr:uid="{00000000-0005-0000-0000-000028660000}"/>
    <cellStyle name="Normal 173" xfId="11918" xr:uid="{00000000-0005-0000-0000-000029660000}"/>
    <cellStyle name="Normal 173 2" xfId="11919" xr:uid="{00000000-0005-0000-0000-00002A660000}"/>
    <cellStyle name="Normal 173 2 2" xfId="11920" xr:uid="{00000000-0005-0000-0000-00002B660000}"/>
    <cellStyle name="Normal 173 2 2 2" xfId="11921" xr:uid="{00000000-0005-0000-0000-00002C660000}"/>
    <cellStyle name="Normal 173 2 3" xfId="11922" xr:uid="{00000000-0005-0000-0000-00002D660000}"/>
    <cellStyle name="Normal 173 3" xfId="11923" xr:uid="{00000000-0005-0000-0000-00002E660000}"/>
    <cellStyle name="Normal 173 3 2" xfId="11924" xr:uid="{00000000-0005-0000-0000-00002F660000}"/>
    <cellStyle name="Normal 173 4" xfId="11925" xr:uid="{00000000-0005-0000-0000-000030660000}"/>
    <cellStyle name="Normal 174" xfId="11926" xr:uid="{00000000-0005-0000-0000-000031660000}"/>
    <cellStyle name="Normal 175" xfId="11927" xr:uid="{00000000-0005-0000-0000-000032660000}"/>
    <cellStyle name="Normal 175 2" xfId="11928" xr:uid="{00000000-0005-0000-0000-000033660000}"/>
    <cellStyle name="Normal 175 2 2" xfId="11929" xr:uid="{00000000-0005-0000-0000-000034660000}"/>
    <cellStyle name="Normal 175 2 2 2" xfId="11930" xr:uid="{00000000-0005-0000-0000-000035660000}"/>
    <cellStyle name="Normal 175 2 3" xfId="11931" xr:uid="{00000000-0005-0000-0000-000036660000}"/>
    <cellStyle name="Normal 175 3" xfId="11932" xr:uid="{00000000-0005-0000-0000-000037660000}"/>
    <cellStyle name="Normal 175 3 2" xfId="11933" xr:uid="{00000000-0005-0000-0000-000038660000}"/>
    <cellStyle name="Normal 175 4" xfId="11934" xr:uid="{00000000-0005-0000-0000-000039660000}"/>
    <cellStyle name="Normal 176" xfId="11935" xr:uid="{00000000-0005-0000-0000-00003A660000}"/>
    <cellStyle name="Normal 176 2" xfId="11936" xr:uid="{00000000-0005-0000-0000-00003B660000}"/>
    <cellStyle name="Normal 176 2 2" xfId="11937" xr:uid="{00000000-0005-0000-0000-00003C660000}"/>
    <cellStyle name="Normal 176 2 2 2" xfId="11938" xr:uid="{00000000-0005-0000-0000-00003D660000}"/>
    <cellStyle name="Normal 176 2 3" xfId="11939" xr:uid="{00000000-0005-0000-0000-00003E660000}"/>
    <cellStyle name="Normal 176 3" xfId="11940" xr:uid="{00000000-0005-0000-0000-00003F660000}"/>
    <cellStyle name="Normal 176 3 2" xfId="11941" xr:uid="{00000000-0005-0000-0000-000040660000}"/>
    <cellStyle name="Normal 176 4" xfId="11942" xr:uid="{00000000-0005-0000-0000-000041660000}"/>
    <cellStyle name="Normal 177" xfId="11943" xr:uid="{00000000-0005-0000-0000-000042660000}"/>
    <cellStyle name="Normal 177 2" xfId="11944" xr:uid="{00000000-0005-0000-0000-000043660000}"/>
    <cellStyle name="Normal 177 2 2" xfId="11945" xr:uid="{00000000-0005-0000-0000-000044660000}"/>
    <cellStyle name="Normal 177 2 2 2" xfId="11946" xr:uid="{00000000-0005-0000-0000-000045660000}"/>
    <cellStyle name="Normal 177 2 3" xfId="11947" xr:uid="{00000000-0005-0000-0000-000046660000}"/>
    <cellStyle name="Normal 177 3" xfId="11948" xr:uid="{00000000-0005-0000-0000-000047660000}"/>
    <cellStyle name="Normal 177 3 2" xfId="11949" xr:uid="{00000000-0005-0000-0000-000048660000}"/>
    <cellStyle name="Normal 177 4" xfId="11950" xr:uid="{00000000-0005-0000-0000-000049660000}"/>
    <cellStyle name="Normal 178" xfId="11951" xr:uid="{00000000-0005-0000-0000-00004A660000}"/>
    <cellStyle name="Normal 178 2" xfId="11952" xr:uid="{00000000-0005-0000-0000-00004B660000}"/>
    <cellStyle name="Normal 178 2 2" xfId="11953" xr:uid="{00000000-0005-0000-0000-00004C660000}"/>
    <cellStyle name="Normal 178 2 2 2" xfId="11954" xr:uid="{00000000-0005-0000-0000-00004D660000}"/>
    <cellStyle name="Normal 178 2 3" xfId="11955" xr:uid="{00000000-0005-0000-0000-00004E660000}"/>
    <cellStyle name="Normal 178 3" xfId="11956" xr:uid="{00000000-0005-0000-0000-00004F660000}"/>
    <cellStyle name="Normal 178 3 2" xfId="11957" xr:uid="{00000000-0005-0000-0000-000050660000}"/>
    <cellStyle name="Normal 178 4" xfId="11958" xr:uid="{00000000-0005-0000-0000-000051660000}"/>
    <cellStyle name="Normal 179" xfId="11959" xr:uid="{00000000-0005-0000-0000-000052660000}"/>
    <cellStyle name="Normal 179 2" xfId="11960" xr:uid="{00000000-0005-0000-0000-000053660000}"/>
    <cellStyle name="Normal 179 2 2" xfId="11961" xr:uid="{00000000-0005-0000-0000-000054660000}"/>
    <cellStyle name="Normal 179 2 2 2" xfId="11962" xr:uid="{00000000-0005-0000-0000-000055660000}"/>
    <cellStyle name="Normal 179 2 3" xfId="11963" xr:uid="{00000000-0005-0000-0000-000056660000}"/>
    <cellStyle name="Normal 179 3" xfId="11964" xr:uid="{00000000-0005-0000-0000-000057660000}"/>
    <cellStyle name="Normal 179 3 2" xfId="11965" xr:uid="{00000000-0005-0000-0000-000058660000}"/>
    <cellStyle name="Normal 179 4" xfId="11966" xr:uid="{00000000-0005-0000-0000-000059660000}"/>
    <cellStyle name="Normal 18" xfId="11967" xr:uid="{00000000-0005-0000-0000-00005A660000}"/>
    <cellStyle name="Normal 180" xfId="11968" xr:uid="{00000000-0005-0000-0000-00005B660000}"/>
    <cellStyle name="Normal 181" xfId="11969" xr:uid="{00000000-0005-0000-0000-00005C660000}"/>
    <cellStyle name="Normal 181 2" xfId="11970" xr:uid="{00000000-0005-0000-0000-00005D660000}"/>
    <cellStyle name="Normal 181 2 2" xfId="11971" xr:uid="{00000000-0005-0000-0000-00005E660000}"/>
    <cellStyle name="Normal 181 2 2 2" xfId="11972" xr:uid="{00000000-0005-0000-0000-00005F660000}"/>
    <cellStyle name="Normal 181 2 3" xfId="11973" xr:uid="{00000000-0005-0000-0000-000060660000}"/>
    <cellStyle name="Normal 181 3" xfId="11974" xr:uid="{00000000-0005-0000-0000-000061660000}"/>
    <cellStyle name="Normal 181 3 2" xfId="11975" xr:uid="{00000000-0005-0000-0000-000062660000}"/>
    <cellStyle name="Normal 181 4" xfId="11976" xr:uid="{00000000-0005-0000-0000-000063660000}"/>
    <cellStyle name="Normal 182" xfId="11977" xr:uid="{00000000-0005-0000-0000-000064660000}"/>
    <cellStyle name="Normal 182 2" xfId="11978" xr:uid="{00000000-0005-0000-0000-000065660000}"/>
    <cellStyle name="Normal 182 2 2" xfId="11979" xr:uid="{00000000-0005-0000-0000-000066660000}"/>
    <cellStyle name="Normal 182 2 2 2" xfId="11980" xr:uid="{00000000-0005-0000-0000-000067660000}"/>
    <cellStyle name="Normal 182 2 3" xfId="11981" xr:uid="{00000000-0005-0000-0000-000068660000}"/>
    <cellStyle name="Normal 182 3" xfId="11982" xr:uid="{00000000-0005-0000-0000-000069660000}"/>
    <cellStyle name="Normal 182 3 2" xfId="11983" xr:uid="{00000000-0005-0000-0000-00006A660000}"/>
    <cellStyle name="Normal 182 4" xfId="11984" xr:uid="{00000000-0005-0000-0000-00006B660000}"/>
    <cellStyle name="Normal 183" xfId="11985" xr:uid="{00000000-0005-0000-0000-00006C660000}"/>
    <cellStyle name="Normal 184" xfId="11986" xr:uid="{00000000-0005-0000-0000-00006D660000}"/>
    <cellStyle name="Normal 185" xfId="11987" xr:uid="{00000000-0005-0000-0000-00006E660000}"/>
    <cellStyle name="Normal 185 2" xfId="11988" xr:uid="{00000000-0005-0000-0000-00006F660000}"/>
    <cellStyle name="Normal 185 2 2" xfId="11989" xr:uid="{00000000-0005-0000-0000-000070660000}"/>
    <cellStyle name="Normal 185 2 3" xfId="11990" xr:uid="{00000000-0005-0000-0000-000071660000}"/>
    <cellStyle name="Normal 185 3" xfId="11991" xr:uid="{00000000-0005-0000-0000-000072660000}"/>
    <cellStyle name="Normal 185 3 2" xfId="11992" xr:uid="{00000000-0005-0000-0000-000073660000}"/>
    <cellStyle name="Normal 185 3 3" xfId="11993" xr:uid="{00000000-0005-0000-0000-000074660000}"/>
    <cellStyle name="Normal 185 4" xfId="11994" xr:uid="{00000000-0005-0000-0000-000075660000}"/>
    <cellStyle name="Normal 185 5" xfId="11995" xr:uid="{00000000-0005-0000-0000-000076660000}"/>
    <cellStyle name="Normal 186" xfId="11996" xr:uid="{00000000-0005-0000-0000-000077660000}"/>
    <cellStyle name="Normal 187" xfId="11997" xr:uid="{00000000-0005-0000-0000-000078660000}"/>
    <cellStyle name="Normal 187 2" xfId="11998" xr:uid="{00000000-0005-0000-0000-000079660000}"/>
    <cellStyle name="Normal 187 2 2" xfId="11999" xr:uid="{00000000-0005-0000-0000-00007A660000}"/>
    <cellStyle name="Normal 187 2 2 2" xfId="12000" xr:uid="{00000000-0005-0000-0000-00007B660000}"/>
    <cellStyle name="Normal 187 2 3" xfId="12001" xr:uid="{00000000-0005-0000-0000-00007C660000}"/>
    <cellStyle name="Normal 187 3" xfId="12002" xr:uid="{00000000-0005-0000-0000-00007D660000}"/>
    <cellStyle name="Normal 187 3 2" xfId="12003" xr:uid="{00000000-0005-0000-0000-00007E660000}"/>
    <cellStyle name="Normal 187 4" xfId="12004" xr:uid="{00000000-0005-0000-0000-00007F660000}"/>
    <cellStyle name="Normal 188" xfId="12005" xr:uid="{00000000-0005-0000-0000-000080660000}"/>
    <cellStyle name="Normal 188 2" xfId="12006" xr:uid="{00000000-0005-0000-0000-000081660000}"/>
    <cellStyle name="Normal 188 3" xfId="12007" xr:uid="{00000000-0005-0000-0000-000082660000}"/>
    <cellStyle name="Normal 189" xfId="12008" xr:uid="{00000000-0005-0000-0000-000083660000}"/>
    <cellStyle name="Normal 189 2" xfId="12009" xr:uid="{00000000-0005-0000-0000-000084660000}"/>
    <cellStyle name="Normal 189 2 2" xfId="12010" xr:uid="{00000000-0005-0000-0000-000085660000}"/>
    <cellStyle name="Normal 189 2 2 2" xfId="12011" xr:uid="{00000000-0005-0000-0000-000086660000}"/>
    <cellStyle name="Normal 189 2 3" xfId="12012" xr:uid="{00000000-0005-0000-0000-000087660000}"/>
    <cellStyle name="Normal 189 3" xfId="12013" xr:uid="{00000000-0005-0000-0000-000088660000}"/>
    <cellStyle name="Normal 189 3 2" xfId="12014" xr:uid="{00000000-0005-0000-0000-000089660000}"/>
    <cellStyle name="Normal 189 4" xfId="12015" xr:uid="{00000000-0005-0000-0000-00008A660000}"/>
    <cellStyle name="Normal 19" xfId="12016" xr:uid="{00000000-0005-0000-0000-00008B660000}"/>
    <cellStyle name="Normal 19 2" xfId="12017" xr:uid="{00000000-0005-0000-0000-00008C660000}"/>
    <cellStyle name="Normal 19 2 2" xfId="12018" xr:uid="{00000000-0005-0000-0000-00008D660000}"/>
    <cellStyle name="Normal 19 2 2 2" xfId="12019" xr:uid="{00000000-0005-0000-0000-00008E660000}"/>
    <cellStyle name="Normal 19 2 3" xfId="12020" xr:uid="{00000000-0005-0000-0000-00008F660000}"/>
    <cellStyle name="Normal 19 3" xfId="12021" xr:uid="{00000000-0005-0000-0000-000090660000}"/>
    <cellStyle name="Normal 19 3 2" xfId="12022" xr:uid="{00000000-0005-0000-0000-000091660000}"/>
    <cellStyle name="Normal 19 4" xfId="12023" xr:uid="{00000000-0005-0000-0000-000092660000}"/>
    <cellStyle name="Normal 190" xfId="12024" xr:uid="{00000000-0005-0000-0000-000093660000}"/>
    <cellStyle name="Normal 190 2" xfId="12025" xr:uid="{00000000-0005-0000-0000-000094660000}"/>
    <cellStyle name="Normal 190 2 2" xfId="12026" xr:uid="{00000000-0005-0000-0000-000095660000}"/>
    <cellStyle name="Normal 190 2 2 2" xfId="12027" xr:uid="{00000000-0005-0000-0000-000096660000}"/>
    <cellStyle name="Normal 190 2 3" xfId="12028" xr:uid="{00000000-0005-0000-0000-000097660000}"/>
    <cellStyle name="Normal 190 3" xfId="12029" xr:uid="{00000000-0005-0000-0000-000098660000}"/>
    <cellStyle name="Normal 190 3 2" xfId="12030" xr:uid="{00000000-0005-0000-0000-000099660000}"/>
    <cellStyle name="Normal 190 4" xfId="12031" xr:uid="{00000000-0005-0000-0000-00009A660000}"/>
    <cellStyle name="Normal 191" xfId="12032" xr:uid="{00000000-0005-0000-0000-00009B660000}"/>
    <cellStyle name="Normal 191 2" xfId="12033" xr:uid="{00000000-0005-0000-0000-00009C660000}"/>
    <cellStyle name="Normal 191 2 2" xfId="12034" xr:uid="{00000000-0005-0000-0000-00009D660000}"/>
    <cellStyle name="Normal 191 2 2 2" xfId="12035" xr:uid="{00000000-0005-0000-0000-00009E660000}"/>
    <cellStyle name="Normal 191 2 3" xfId="12036" xr:uid="{00000000-0005-0000-0000-00009F660000}"/>
    <cellStyle name="Normal 191 3" xfId="12037" xr:uid="{00000000-0005-0000-0000-0000A0660000}"/>
    <cellStyle name="Normal 191 3 2" xfId="12038" xr:uid="{00000000-0005-0000-0000-0000A1660000}"/>
    <cellStyle name="Normal 191 4" xfId="12039" xr:uid="{00000000-0005-0000-0000-0000A2660000}"/>
    <cellStyle name="Normal 192" xfId="12040" xr:uid="{00000000-0005-0000-0000-0000A3660000}"/>
    <cellStyle name="Normal 192 2" xfId="12041" xr:uid="{00000000-0005-0000-0000-0000A4660000}"/>
    <cellStyle name="Normal 192 2 2" xfId="12042" xr:uid="{00000000-0005-0000-0000-0000A5660000}"/>
    <cellStyle name="Normal 192 2 2 2" xfId="12043" xr:uid="{00000000-0005-0000-0000-0000A6660000}"/>
    <cellStyle name="Normal 192 2 3" xfId="12044" xr:uid="{00000000-0005-0000-0000-0000A7660000}"/>
    <cellStyle name="Normal 192 3" xfId="12045" xr:uid="{00000000-0005-0000-0000-0000A8660000}"/>
    <cellStyle name="Normal 192 3 2" xfId="12046" xr:uid="{00000000-0005-0000-0000-0000A9660000}"/>
    <cellStyle name="Normal 192 4" xfId="12047" xr:uid="{00000000-0005-0000-0000-0000AA660000}"/>
    <cellStyle name="Normal 193" xfId="12048" xr:uid="{00000000-0005-0000-0000-0000AB660000}"/>
    <cellStyle name="Normal 193 2" xfId="12049" xr:uid="{00000000-0005-0000-0000-0000AC660000}"/>
    <cellStyle name="Normal 193 3" xfId="12050" xr:uid="{00000000-0005-0000-0000-0000AD660000}"/>
    <cellStyle name="Normal 193 4" xfId="12051" xr:uid="{00000000-0005-0000-0000-0000AE660000}"/>
    <cellStyle name="Normal 194" xfId="12052" xr:uid="{00000000-0005-0000-0000-0000AF660000}"/>
    <cellStyle name="Normal 195" xfId="12053" xr:uid="{00000000-0005-0000-0000-0000B0660000}"/>
    <cellStyle name="Normal 195 2" xfId="12054" xr:uid="{00000000-0005-0000-0000-0000B1660000}"/>
    <cellStyle name="Normal 195 2 2" xfId="12055" xr:uid="{00000000-0005-0000-0000-0000B2660000}"/>
    <cellStyle name="Normal 195 2 2 2" xfId="12056" xr:uid="{00000000-0005-0000-0000-0000B3660000}"/>
    <cellStyle name="Normal 195 2 3" xfId="12057" xr:uid="{00000000-0005-0000-0000-0000B4660000}"/>
    <cellStyle name="Normal 195 3" xfId="12058" xr:uid="{00000000-0005-0000-0000-0000B5660000}"/>
    <cellStyle name="Normal 195 3 2" xfId="12059" xr:uid="{00000000-0005-0000-0000-0000B6660000}"/>
    <cellStyle name="Normal 195 4" xfId="12060" xr:uid="{00000000-0005-0000-0000-0000B7660000}"/>
    <cellStyle name="Normal 196" xfId="12061" xr:uid="{00000000-0005-0000-0000-0000B8660000}"/>
    <cellStyle name="Normal 196 2" xfId="12062" xr:uid="{00000000-0005-0000-0000-0000B9660000}"/>
    <cellStyle name="Normal 196 2 2" xfId="12063" xr:uid="{00000000-0005-0000-0000-0000BA660000}"/>
    <cellStyle name="Normal 196 2 2 2" xfId="12064" xr:uid="{00000000-0005-0000-0000-0000BB660000}"/>
    <cellStyle name="Normal 196 2 3" xfId="12065" xr:uid="{00000000-0005-0000-0000-0000BC660000}"/>
    <cellStyle name="Normal 196 3" xfId="12066" xr:uid="{00000000-0005-0000-0000-0000BD660000}"/>
    <cellStyle name="Normal 196 3 2" xfId="12067" xr:uid="{00000000-0005-0000-0000-0000BE660000}"/>
    <cellStyle name="Normal 196 4" xfId="12068" xr:uid="{00000000-0005-0000-0000-0000BF660000}"/>
    <cellStyle name="Normal 197" xfId="12069" xr:uid="{00000000-0005-0000-0000-0000C0660000}"/>
    <cellStyle name="Normal 198" xfId="12070" xr:uid="{00000000-0005-0000-0000-0000C1660000}"/>
    <cellStyle name="Normal 199" xfId="12071" xr:uid="{00000000-0005-0000-0000-0000C2660000}"/>
    <cellStyle name="Normal 199 2" xfId="12072" xr:uid="{00000000-0005-0000-0000-0000C3660000}"/>
    <cellStyle name="Normal 2" xfId="12073" xr:uid="{00000000-0005-0000-0000-0000C4660000}"/>
    <cellStyle name="Normal 2 2" xfId="12074" xr:uid="{00000000-0005-0000-0000-0000C5660000}"/>
    <cellStyle name="Normal 2 2 2" xfId="33575" xr:uid="{00000000-0005-0000-0000-0000C6660000}"/>
    <cellStyle name="Normal 2 3" xfId="12075" xr:uid="{00000000-0005-0000-0000-0000C7660000}"/>
    <cellStyle name="Normal 2 4" xfId="12076" xr:uid="{00000000-0005-0000-0000-0000C8660000}"/>
    <cellStyle name="Normal 2 4 2" xfId="12077" xr:uid="{00000000-0005-0000-0000-0000C9660000}"/>
    <cellStyle name="Normal 2 5" xfId="12078" xr:uid="{00000000-0005-0000-0000-0000CA660000}"/>
    <cellStyle name="Normal 2 6" xfId="12079" xr:uid="{00000000-0005-0000-0000-0000CB660000}"/>
    <cellStyle name="Normal 20" xfId="12080" xr:uid="{00000000-0005-0000-0000-0000CC660000}"/>
    <cellStyle name="Normal 20 2" xfId="12081" xr:uid="{00000000-0005-0000-0000-0000CD660000}"/>
    <cellStyle name="Normal 20 2 2" xfId="12082" xr:uid="{00000000-0005-0000-0000-0000CE660000}"/>
    <cellStyle name="Normal 20 2 2 2" xfId="12083" xr:uid="{00000000-0005-0000-0000-0000CF660000}"/>
    <cellStyle name="Normal 20 2 3" xfId="12084" xr:uid="{00000000-0005-0000-0000-0000D0660000}"/>
    <cellStyle name="Normal 20 3" xfId="12085" xr:uid="{00000000-0005-0000-0000-0000D1660000}"/>
    <cellStyle name="Normal 20 3 2" xfId="12086" xr:uid="{00000000-0005-0000-0000-0000D2660000}"/>
    <cellStyle name="Normal 20 4" xfId="12087" xr:uid="{00000000-0005-0000-0000-0000D3660000}"/>
    <cellStyle name="Normal 200" xfId="12088" xr:uid="{00000000-0005-0000-0000-0000D4660000}"/>
    <cellStyle name="Normal 200 2" xfId="12089" xr:uid="{00000000-0005-0000-0000-0000D5660000}"/>
    <cellStyle name="Normal 200 2 2" xfId="12090" xr:uid="{00000000-0005-0000-0000-0000D6660000}"/>
    <cellStyle name="Normal 200 2 2 2" xfId="12091" xr:uid="{00000000-0005-0000-0000-0000D7660000}"/>
    <cellStyle name="Normal 200 2 3" xfId="12092" xr:uid="{00000000-0005-0000-0000-0000D8660000}"/>
    <cellStyle name="Normal 200 3" xfId="12093" xr:uid="{00000000-0005-0000-0000-0000D9660000}"/>
    <cellStyle name="Normal 200 3 2" xfId="12094" xr:uid="{00000000-0005-0000-0000-0000DA660000}"/>
    <cellStyle name="Normal 200 4" xfId="12095" xr:uid="{00000000-0005-0000-0000-0000DB660000}"/>
    <cellStyle name="Normal 201" xfId="12096" xr:uid="{00000000-0005-0000-0000-0000DC660000}"/>
    <cellStyle name="Normal 202" xfId="12097" xr:uid="{00000000-0005-0000-0000-0000DD660000}"/>
    <cellStyle name="Normal 202 2" xfId="12098" xr:uid="{00000000-0005-0000-0000-0000DE660000}"/>
    <cellStyle name="Normal 202 2 2" xfId="12099" xr:uid="{00000000-0005-0000-0000-0000DF660000}"/>
    <cellStyle name="Normal 202 2 2 2" xfId="12100" xr:uid="{00000000-0005-0000-0000-0000E0660000}"/>
    <cellStyle name="Normal 202 2 3" xfId="12101" xr:uid="{00000000-0005-0000-0000-0000E1660000}"/>
    <cellStyle name="Normal 202 3" xfId="12102" xr:uid="{00000000-0005-0000-0000-0000E2660000}"/>
    <cellStyle name="Normal 202 3 2" xfId="12103" xr:uid="{00000000-0005-0000-0000-0000E3660000}"/>
    <cellStyle name="Normal 202 4" xfId="12104" xr:uid="{00000000-0005-0000-0000-0000E4660000}"/>
    <cellStyle name="Normal 203" xfId="12105" xr:uid="{00000000-0005-0000-0000-0000E5660000}"/>
    <cellStyle name="Normal 204" xfId="12106" xr:uid="{00000000-0005-0000-0000-0000E6660000}"/>
    <cellStyle name="Normal 204 2" xfId="12107" xr:uid="{00000000-0005-0000-0000-0000E7660000}"/>
    <cellStyle name="Normal 204 2 2" xfId="12108" xr:uid="{00000000-0005-0000-0000-0000E8660000}"/>
    <cellStyle name="Normal 204 2 2 2" xfId="12109" xr:uid="{00000000-0005-0000-0000-0000E9660000}"/>
    <cellStyle name="Normal 204 2 3" xfId="12110" xr:uid="{00000000-0005-0000-0000-0000EA660000}"/>
    <cellStyle name="Normal 204 3" xfId="12111" xr:uid="{00000000-0005-0000-0000-0000EB660000}"/>
    <cellStyle name="Normal 204 3 2" xfId="12112" xr:uid="{00000000-0005-0000-0000-0000EC660000}"/>
    <cellStyle name="Normal 204 4" xfId="12113" xr:uid="{00000000-0005-0000-0000-0000ED660000}"/>
    <cellStyle name="Normal 205" xfId="12114" xr:uid="{00000000-0005-0000-0000-0000EE660000}"/>
    <cellStyle name="Normal 205 2" xfId="12115" xr:uid="{00000000-0005-0000-0000-0000EF660000}"/>
    <cellStyle name="Normal 205 2 2" xfId="12116" xr:uid="{00000000-0005-0000-0000-0000F0660000}"/>
    <cellStyle name="Normal 205 2 2 2" xfId="12117" xr:uid="{00000000-0005-0000-0000-0000F1660000}"/>
    <cellStyle name="Normal 205 2 3" xfId="12118" xr:uid="{00000000-0005-0000-0000-0000F2660000}"/>
    <cellStyle name="Normal 205 3" xfId="12119" xr:uid="{00000000-0005-0000-0000-0000F3660000}"/>
    <cellStyle name="Normal 205 3 2" xfId="12120" xr:uid="{00000000-0005-0000-0000-0000F4660000}"/>
    <cellStyle name="Normal 205 4" xfId="12121" xr:uid="{00000000-0005-0000-0000-0000F5660000}"/>
    <cellStyle name="Normal 206" xfId="12122" xr:uid="{00000000-0005-0000-0000-0000F6660000}"/>
    <cellStyle name="Normal 206 2" xfId="12123" xr:uid="{00000000-0005-0000-0000-0000F7660000}"/>
    <cellStyle name="Normal 206 2 2" xfId="12124" xr:uid="{00000000-0005-0000-0000-0000F8660000}"/>
    <cellStyle name="Normal 206 2 2 2" xfId="12125" xr:uid="{00000000-0005-0000-0000-0000F9660000}"/>
    <cellStyle name="Normal 206 2 3" xfId="12126" xr:uid="{00000000-0005-0000-0000-0000FA660000}"/>
    <cellStyle name="Normal 206 3" xfId="12127" xr:uid="{00000000-0005-0000-0000-0000FB660000}"/>
    <cellStyle name="Normal 206 3 2" xfId="12128" xr:uid="{00000000-0005-0000-0000-0000FC660000}"/>
    <cellStyle name="Normal 206 4" xfId="12129" xr:uid="{00000000-0005-0000-0000-0000FD660000}"/>
    <cellStyle name="Normal 207" xfId="12130" xr:uid="{00000000-0005-0000-0000-0000FE660000}"/>
    <cellStyle name="Normal 207 2" xfId="12131" xr:uid="{00000000-0005-0000-0000-0000FF660000}"/>
    <cellStyle name="Normal 207 2 2" xfId="12132" xr:uid="{00000000-0005-0000-0000-000000670000}"/>
    <cellStyle name="Normal 207 2 2 2" xfId="12133" xr:uid="{00000000-0005-0000-0000-000001670000}"/>
    <cellStyle name="Normal 207 2 3" xfId="12134" xr:uid="{00000000-0005-0000-0000-000002670000}"/>
    <cellStyle name="Normal 207 3" xfId="12135" xr:uid="{00000000-0005-0000-0000-000003670000}"/>
    <cellStyle name="Normal 207 3 2" xfId="12136" xr:uid="{00000000-0005-0000-0000-000004670000}"/>
    <cellStyle name="Normal 207 4" xfId="12137" xr:uid="{00000000-0005-0000-0000-000005670000}"/>
    <cellStyle name="Normal 208" xfId="12138" xr:uid="{00000000-0005-0000-0000-000006670000}"/>
    <cellStyle name="Normal 208 2" xfId="12139" xr:uid="{00000000-0005-0000-0000-000007670000}"/>
    <cellStyle name="Normal 208 2 2" xfId="12140" xr:uid="{00000000-0005-0000-0000-000008670000}"/>
    <cellStyle name="Normal 208 3" xfId="12141" xr:uid="{00000000-0005-0000-0000-000009670000}"/>
    <cellStyle name="Normal 209" xfId="12142" xr:uid="{00000000-0005-0000-0000-00000A670000}"/>
    <cellStyle name="Normal 209 2" xfId="12143" xr:uid="{00000000-0005-0000-0000-00000B670000}"/>
    <cellStyle name="Normal 209 2 2" xfId="12144" xr:uid="{00000000-0005-0000-0000-00000C670000}"/>
    <cellStyle name="Normal 209 2 2 2" xfId="12145" xr:uid="{00000000-0005-0000-0000-00000D670000}"/>
    <cellStyle name="Normal 209 2 3" xfId="12146" xr:uid="{00000000-0005-0000-0000-00000E670000}"/>
    <cellStyle name="Normal 209 3" xfId="12147" xr:uid="{00000000-0005-0000-0000-00000F670000}"/>
    <cellStyle name="Normal 209 3 2" xfId="12148" xr:uid="{00000000-0005-0000-0000-000010670000}"/>
    <cellStyle name="Normal 209 4" xfId="12149" xr:uid="{00000000-0005-0000-0000-000011670000}"/>
    <cellStyle name="Normal 21" xfId="12150" xr:uid="{00000000-0005-0000-0000-000012670000}"/>
    <cellStyle name="Normal 210" xfId="12151" xr:uid="{00000000-0005-0000-0000-000013670000}"/>
    <cellStyle name="Normal 210 2" xfId="12152" xr:uid="{00000000-0005-0000-0000-000014670000}"/>
    <cellStyle name="Normal 210 2 2" xfId="12153" xr:uid="{00000000-0005-0000-0000-000015670000}"/>
    <cellStyle name="Normal 210 2 2 2" xfId="12154" xr:uid="{00000000-0005-0000-0000-000016670000}"/>
    <cellStyle name="Normal 210 2 3" xfId="12155" xr:uid="{00000000-0005-0000-0000-000017670000}"/>
    <cellStyle name="Normal 210 3" xfId="12156" xr:uid="{00000000-0005-0000-0000-000018670000}"/>
    <cellStyle name="Normal 210 3 2" xfId="12157" xr:uid="{00000000-0005-0000-0000-000019670000}"/>
    <cellStyle name="Normal 210 4" xfId="12158" xr:uid="{00000000-0005-0000-0000-00001A670000}"/>
    <cellStyle name="Normal 211" xfId="12159" xr:uid="{00000000-0005-0000-0000-00001B670000}"/>
    <cellStyle name="Normal 211 2" xfId="12160" xr:uid="{00000000-0005-0000-0000-00001C670000}"/>
    <cellStyle name="Normal 211 2 2" xfId="12161" xr:uid="{00000000-0005-0000-0000-00001D670000}"/>
    <cellStyle name="Normal 211 2 2 2" xfId="12162" xr:uid="{00000000-0005-0000-0000-00001E670000}"/>
    <cellStyle name="Normal 211 2 3" xfId="12163" xr:uid="{00000000-0005-0000-0000-00001F670000}"/>
    <cellStyle name="Normal 211 3" xfId="12164" xr:uid="{00000000-0005-0000-0000-000020670000}"/>
    <cellStyle name="Normal 211 3 2" xfId="12165" xr:uid="{00000000-0005-0000-0000-000021670000}"/>
    <cellStyle name="Normal 211 4" xfId="12166" xr:uid="{00000000-0005-0000-0000-000022670000}"/>
    <cellStyle name="Normal 212" xfId="12167" xr:uid="{00000000-0005-0000-0000-000023670000}"/>
    <cellStyle name="Normal 212 2" xfId="12168" xr:uid="{00000000-0005-0000-0000-000024670000}"/>
    <cellStyle name="Normal 212 2 2" xfId="12169" xr:uid="{00000000-0005-0000-0000-000025670000}"/>
    <cellStyle name="Normal 212 2 2 2" xfId="12170" xr:uid="{00000000-0005-0000-0000-000026670000}"/>
    <cellStyle name="Normal 212 2 3" xfId="12171" xr:uid="{00000000-0005-0000-0000-000027670000}"/>
    <cellStyle name="Normal 212 3" xfId="12172" xr:uid="{00000000-0005-0000-0000-000028670000}"/>
    <cellStyle name="Normal 212 3 2" xfId="12173" xr:uid="{00000000-0005-0000-0000-000029670000}"/>
    <cellStyle name="Normal 212 4" xfId="12174" xr:uid="{00000000-0005-0000-0000-00002A670000}"/>
    <cellStyle name="Normal 213" xfId="12175" xr:uid="{00000000-0005-0000-0000-00002B670000}"/>
    <cellStyle name="Normal 213 2" xfId="12176" xr:uid="{00000000-0005-0000-0000-00002C670000}"/>
    <cellStyle name="Normal 214" xfId="12177" xr:uid="{00000000-0005-0000-0000-00002D670000}"/>
    <cellStyle name="Normal 215" xfId="12178" xr:uid="{00000000-0005-0000-0000-00002E670000}"/>
    <cellStyle name="Normal 215 2" xfId="12179" xr:uid="{00000000-0005-0000-0000-00002F670000}"/>
    <cellStyle name="Normal 215 2 2" xfId="12180" xr:uid="{00000000-0005-0000-0000-000030670000}"/>
    <cellStyle name="Normal 215 2 2 2" xfId="12181" xr:uid="{00000000-0005-0000-0000-000031670000}"/>
    <cellStyle name="Normal 215 2 3" xfId="12182" xr:uid="{00000000-0005-0000-0000-000032670000}"/>
    <cellStyle name="Normal 215 3" xfId="12183" xr:uid="{00000000-0005-0000-0000-000033670000}"/>
    <cellStyle name="Normal 215 3 2" xfId="12184" xr:uid="{00000000-0005-0000-0000-000034670000}"/>
    <cellStyle name="Normal 215 4" xfId="12185" xr:uid="{00000000-0005-0000-0000-000035670000}"/>
    <cellStyle name="Normal 216" xfId="12186" xr:uid="{00000000-0005-0000-0000-000036670000}"/>
    <cellStyle name="Normal 216 2" xfId="12187" xr:uid="{00000000-0005-0000-0000-000037670000}"/>
    <cellStyle name="Normal 216 2 2" xfId="12188" xr:uid="{00000000-0005-0000-0000-000038670000}"/>
    <cellStyle name="Normal 216 2 2 2" xfId="12189" xr:uid="{00000000-0005-0000-0000-000039670000}"/>
    <cellStyle name="Normal 216 2 3" xfId="12190" xr:uid="{00000000-0005-0000-0000-00003A670000}"/>
    <cellStyle name="Normal 216 3" xfId="12191" xr:uid="{00000000-0005-0000-0000-00003B670000}"/>
    <cellStyle name="Normal 216 3 2" xfId="12192" xr:uid="{00000000-0005-0000-0000-00003C670000}"/>
    <cellStyle name="Normal 216 4" xfId="12193" xr:uid="{00000000-0005-0000-0000-00003D670000}"/>
    <cellStyle name="Normal 217" xfId="12194" xr:uid="{00000000-0005-0000-0000-00003E670000}"/>
    <cellStyle name="Normal 217 2" xfId="12195" xr:uid="{00000000-0005-0000-0000-00003F670000}"/>
    <cellStyle name="Normal 217 2 2" xfId="12196" xr:uid="{00000000-0005-0000-0000-000040670000}"/>
    <cellStyle name="Normal 217 2 2 2" xfId="12197" xr:uid="{00000000-0005-0000-0000-000041670000}"/>
    <cellStyle name="Normal 217 2 3" xfId="12198" xr:uid="{00000000-0005-0000-0000-000042670000}"/>
    <cellStyle name="Normal 217 3" xfId="12199" xr:uid="{00000000-0005-0000-0000-000043670000}"/>
    <cellStyle name="Normal 217 3 2" xfId="12200" xr:uid="{00000000-0005-0000-0000-000044670000}"/>
    <cellStyle name="Normal 217 4" xfId="12201" xr:uid="{00000000-0005-0000-0000-000045670000}"/>
    <cellStyle name="Normal 218" xfId="12202" xr:uid="{00000000-0005-0000-0000-000046670000}"/>
    <cellStyle name="Normal 219" xfId="12203" xr:uid="{00000000-0005-0000-0000-000047670000}"/>
    <cellStyle name="Normal 219 2" xfId="12204" xr:uid="{00000000-0005-0000-0000-000048670000}"/>
    <cellStyle name="Normal 22" xfId="12205" xr:uid="{00000000-0005-0000-0000-000049670000}"/>
    <cellStyle name="Normal 220" xfId="12206" xr:uid="{00000000-0005-0000-0000-00004A670000}"/>
    <cellStyle name="Normal 221" xfId="12207" xr:uid="{00000000-0005-0000-0000-00004B670000}"/>
    <cellStyle name="Normal 222" xfId="12208" xr:uid="{00000000-0005-0000-0000-00004C670000}"/>
    <cellStyle name="Normal 223" xfId="12209" xr:uid="{00000000-0005-0000-0000-00004D670000}"/>
    <cellStyle name="Normal 224" xfId="12210" xr:uid="{00000000-0005-0000-0000-00004E670000}"/>
    <cellStyle name="Normal 225" xfId="12211" xr:uid="{00000000-0005-0000-0000-00004F670000}"/>
    <cellStyle name="Normal 226" xfId="12212" xr:uid="{00000000-0005-0000-0000-000050670000}"/>
    <cellStyle name="Normal 227" xfId="12213" xr:uid="{00000000-0005-0000-0000-000051670000}"/>
    <cellStyle name="Normal 228" xfId="12214" xr:uid="{00000000-0005-0000-0000-000052670000}"/>
    <cellStyle name="Normal 229" xfId="12215" xr:uid="{00000000-0005-0000-0000-000053670000}"/>
    <cellStyle name="Normal 23" xfId="12216" xr:uid="{00000000-0005-0000-0000-000054670000}"/>
    <cellStyle name="Normal 230" xfId="12217" xr:uid="{00000000-0005-0000-0000-000055670000}"/>
    <cellStyle name="Normal 231" xfId="12218" xr:uid="{00000000-0005-0000-0000-000056670000}"/>
    <cellStyle name="Normal 232" xfId="12219" xr:uid="{00000000-0005-0000-0000-000057670000}"/>
    <cellStyle name="Normal 233" xfId="12220" xr:uid="{00000000-0005-0000-0000-000058670000}"/>
    <cellStyle name="Normal 234" xfId="12221" xr:uid="{00000000-0005-0000-0000-000059670000}"/>
    <cellStyle name="Normal 235" xfId="12222" xr:uid="{00000000-0005-0000-0000-00005A670000}"/>
    <cellStyle name="Normal 236" xfId="12223" xr:uid="{00000000-0005-0000-0000-00005B670000}"/>
    <cellStyle name="Normal 237" xfId="12224" xr:uid="{00000000-0005-0000-0000-00005C670000}"/>
    <cellStyle name="Normal 238" xfId="12225" xr:uid="{00000000-0005-0000-0000-00005D670000}"/>
    <cellStyle name="Normal 239" xfId="12226" xr:uid="{00000000-0005-0000-0000-00005E670000}"/>
    <cellStyle name="Normal 24" xfId="12227" xr:uid="{00000000-0005-0000-0000-00005F670000}"/>
    <cellStyle name="Normal 24 2" xfId="12228" xr:uid="{00000000-0005-0000-0000-000060670000}"/>
    <cellStyle name="Normal 24 2 2" xfId="12229" xr:uid="{00000000-0005-0000-0000-000061670000}"/>
    <cellStyle name="Normal 24 2 2 2" xfId="12230" xr:uid="{00000000-0005-0000-0000-000062670000}"/>
    <cellStyle name="Normal 24 2 3" xfId="12231" xr:uid="{00000000-0005-0000-0000-000063670000}"/>
    <cellStyle name="Normal 24 3" xfId="12232" xr:uid="{00000000-0005-0000-0000-000064670000}"/>
    <cellStyle name="Normal 24 3 2" xfId="12233" xr:uid="{00000000-0005-0000-0000-000065670000}"/>
    <cellStyle name="Normal 24 4" xfId="12234" xr:uid="{00000000-0005-0000-0000-000066670000}"/>
    <cellStyle name="Normal 240" xfId="12235" xr:uid="{00000000-0005-0000-0000-000067670000}"/>
    <cellStyle name="Normal 241" xfId="12236" xr:uid="{00000000-0005-0000-0000-000068670000}"/>
    <cellStyle name="Normal 242" xfId="12237" xr:uid="{00000000-0005-0000-0000-000069670000}"/>
    <cellStyle name="Normal 243" xfId="12238" xr:uid="{00000000-0005-0000-0000-00006A670000}"/>
    <cellStyle name="Normal 244" xfId="12239" xr:uid="{00000000-0005-0000-0000-00006B670000}"/>
    <cellStyle name="Normal 245" xfId="12240" xr:uid="{00000000-0005-0000-0000-00006C670000}"/>
    <cellStyle name="Normal 246" xfId="12241" xr:uid="{00000000-0005-0000-0000-00006D670000}"/>
    <cellStyle name="Normal 247" xfId="12242" xr:uid="{00000000-0005-0000-0000-00006E670000}"/>
    <cellStyle name="Normal 248" xfId="12243" xr:uid="{00000000-0005-0000-0000-00006F670000}"/>
    <cellStyle name="Normal 249" xfId="12244" xr:uid="{00000000-0005-0000-0000-000070670000}"/>
    <cellStyle name="Normal 25" xfId="12245" xr:uid="{00000000-0005-0000-0000-000071670000}"/>
    <cellStyle name="Normal 25 2" xfId="12246" xr:uid="{00000000-0005-0000-0000-000072670000}"/>
    <cellStyle name="Normal 25 2 2" xfId="12247" xr:uid="{00000000-0005-0000-0000-000073670000}"/>
    <cellStyle name="Normal 25 2 2 2" xfId="12248" xr:uid="{00000000-0005-0000-0000-000074670000}"/>
    <cellStyle name="Normal 25 2 3" xfId="12249" xr:uid="{00000000-0005-0000-0000-000075670000}"/>
    <cellStyle name="Normal 25 3" xfId="12250" xr:uid="{00000000-0005-0000-0000-000076670000}"/>
    <cellStyle name="Normal 25 3 2" xfId="12251" xr:uid="{00000000-0005-0000-0000-000077670000}"/>
    <cellStyle name="Normal 25 4" xfId="12252" xr:uid="{00000000-0005-0000-0000-000078670000}"/>
    <cellStyle name="Normal 250" xfId="12253" xr:uid="{00000000-0005-0000-0000-000079670000}"/>
    <cellStyle name="Normal 251" xfId="12254" xr:uid="{00000000-0005-0000-0000-00007A670000}"/>
    <cellStyle name="Normal 252" xfId="12255" xr:uid="{00000000-0005-0000-0000-00007B670000}"/>
    <cellStyle name="Normal 253" xfId="12256" xr:uid="{00000000-0005-0000-0000-00007C670000}"/>
    <cellStyle name="Normal 254" xfId="12257" xr:uid="{00000000-0005-0000-0000-00007D670000}"/>
    <cellStyle name="Normal 255" xfId="12258" xr:uid="{00000000-0005-0000-0000-00007E670000}"/>
    <cellStyle name="Normal 256" xfId="12259" xr:uid="{00000000-0005-0000-0000-00007F670000}"/>
    <cellStyle name="Normal 257" xfId="12260" xr:uid="{00000000-0005-0000-0000-000080670000}"/>
    <cellStyle name="Normal 258" xfId="12261" xr:uid="{00000000-0005-0000-0000-000081670000}"/>
    <cellStyle name="Normal 259" xfId="12262" xr:uid="{00000000-0005-0000-0000-000082670000}"/>
    <cellStyle name="Normal 26" xfId="12263" xr:uid="{00000000-0005-0000-0000-000083670000}"/>
    <cellStyle name="Normal 26 2" xfId="12264" xr:uid="{00000000-0005-0000-0000-000084670000}"/>
    <cellStyle name="Normal 26 2 2" xfId="12265" xr:uid="{00000000-0005-0000-0000-000085670000}"/>
    <cellStyle name="Normal 26 2 2 2" xfId="12266" xr:uid="{00000000-0005-0000-0000-000086670000}"/>
    <cellStyle name="Normal 26 2 3" xfId="12267" xr:uid="{00000000-0005-0000-0000-000087670000}"/>
    <cellStyle name="Normal 26 3" xfId="12268" xr:uid="{00000000-0005-0000-0000-000088670000}"/>
    <cellStyle name="Normal 26 3 2" xfId="12269" xr:uid="{00000000-0005-0000-0000-000089670000}"/>
    <cellStyle name="Normal 26 4" xfId="12270" xr:uid="{00000000-0005-0000-0000-00008A670000}"/>
    <cellStyle name="Normal 260" xfId="12271" xr:uid="{00000000-0005-0000-0000-00008B670000}"/>
    <cellStyle name="Normal 261" xfId="12272" xr:uid="{00000000-0005-0000-0000-00008C670000}"/>
    <cellStyle name="Normal 262" xfId="12273" xr:uid="{00000000-0005-0000-0000-00008D670000}"/>
    <cellStyle name="Normal 263" xfId="12274" xr:uid="{00000000-0005-0000-0000-00008E670000}"/>
    <cellStyle name="Normal 264" xfId="12275" xr:uid="{00000000-0005-0000-0000-00008F670000}"/>
    <cellStyle name="Normal 265" xfId="12276" xr:uid="{00000000-0005-0000-0000-000090670000}"/>
    <cellStyle name="Normal 266" xfId="12277" xr:uid="{00000000-0005-0000-0000-000091670000}"/>
    <cellStyle name="Normal 267" xfId="12278" xr:uid="{00000000-0005-0000-0000-000092670000}"/>
    <cellStyle name="Normal 268" xfId="12279" xr:uid="{00000000-0005-0000-0000-000093670000}"/>
    <cellStyle name="Normal 269" xfId="12280" xr:uid="{00000000-0005-0000-0000-000094670000}"/>
    <cellStyle name="Normal 27" xfId="12281" xr:uid="{00000000-0005-0000-0000-000095670000}"/>
    <cellStyle name="Normal 27 2" xfId="12282" xr:uid="{00000000-0005-0000-0000-000096670000}"/>
    <cellStyle name="Normal 27 2 2" xfId="12283" xr:uid="{00000000-0005-0000-0000-000097670000}"/>
    <cellStyle name="Normal 27 2 2 2" xfId="12284" xr:uid="{00000000-0005-0000-0000-000098670000}"/>
    <cellStyle name="Normal 27 2 3" xfId="12285" xr:uid="{00000000-0005-0000-0000-000099670000}"/>
    <cellStyle name="Normal 27 3" xfId="12286" xr:uid="{00000000-0005-0000-0000-00009A670000}"/>
    <cellStyle name="Normal 27 3 2" xfId="12287" xr:uid="{00000000-0005-0000-0000-00009B670000}"/>
    <cellStyle name="Normal 27 4" xfId="12288" xr:uid="{00000000-0005-0000-0000-00009C670000}"/>
    <cellStyle name="Normal 28" xfId="12289" xr:uid="{00000000-0005-0000-0000-00009D670000}"/>
    <cellStyle name="Normal 29" xfId="12290" xr:uid="{00000000-0005-0000-0000-00009E670000}"/>
    <cellStyle name="Normal 29 2" xfId="12291" xr:uid="{00000000-0005-0000-0000-00009F670000}"/>
    <cellStyle name="Normal 29 2 2" xfId="12292" xr:uid="{00000000-0005-0000-0000-0000A0670000}"/>
    <cellStyle name="Normal 29 2 2 2" xfId="12293" xr:uid="{00000000-0005-0000-0000-0000A1670000}"/>
    <cellStyle name="Normal 29 2 3" xfId="12294" xr:uid="{00000000-0005-0000-0000-0000A2670000}"/>
    <cellStyle name="Normal 29 3" xfId="12295" xr:uid="{00000000-0005-0000-0000-0000A3670000}"/>
    <cellStyle name="Normal 29 3 2" xfId="12296" xr:uid="{00000000-0005-0000-0000-0000A4670000}"/>
    <cellStyle name="Normal 29 4" xfId="12297" xr:uid="{00000000-0005-0000-0000-0000A5670000}"/>
    <cellStyle name="Normal 3" xfId="12298" xr:uid="{00000000-0005-0000-0000-0000A6670000}"/>
    <cellStyle name="Normal 3 2" xfId="12299" xr:uid="{00000000-0005-0000-0000-0000A7670000}"/>
    <cellStyle name="Normal 3 2 2" xfId="12300" xr:uid="{00000000-0005-0000-0000-0000A8670000}"/>
    <cellStyle name="Normal 3 2 3" xfId="12301" xr:uid="{00000000-0005-0000-0000-0000A9670000}"/>
    <cellStyle name="Normal 3 3" xfId="12302" xr:uid="{00000000-0005-0000-0000-0000AA670000}"/>
    <cellStyle name="Normal 3 3 2" xfId="12303" xr:uid="{00000000-0005-0000-0000-0000AB670000}"/>
    <cellStyle name="Normal 3 4" xfId="12304" xr:uid="{00000000-0005-0000-0000-0000AC670000}"/>
    <cellStyle name="Normal 3 5" xfId="19333" xr:uid="{00000000-0005-0000-0000-0000AD670000}"/>
    <cellStyle name="Normal 3 5 2" xfId="20844" xr:uid="{00000000-0005-0000-0000-0000AE670000}"/>
    <cellStyle name="Normal 3 5 2 2" xfId="30886" xr:uid="{00000000-0005-0000-0000-0000AF670000}"/>
    <cellStyle name="Normal 3 5 3" xfId="29400" xr:uid="{00000000-0005-0000-0000-0000B0670000}"/>
    <cellStyle name="Normal 3 6" xfId="19579" xr:uid="{00000000-0005-0000-0000-0000B1670000}"/>
    <cellStyle name="Normal 3 6 2" xfId="21090" xr:uid="{00000000-0005-0000-0000-0000B2670000}"/>
    <cellStyle name="Normal 3 6 2 2" xfId="31132" xr:uid="{00000000-0005-0000-0000-0000B3670000}"/>
    <cellStyle name="Normal 3 6 3" xfId="29646" xr:uid="{00000000-0005-0000-0000-0000B4670000}"/>
    <cellStyle name="Normal 3 7" xfId="19920" xr:uid="{00000000-0005-0000-0000-0000B5670000}"/>
    <cellStyle name="Normal 3 7 2" xfId="29962" xr:uid="{00000000-0005-0000-0000-0000B6670000}"/>
    <cellStyle name="Normal 3 8" xfId="24684" xr:uid="{00000000-0005-0000-0000-0000B7670000}"/>
    <cellStyle name="Normal 30" xfId="12305" xr:uid="{00000000-0005-0000-0000-0000B8670000}"/>
    <cellStyle name="Normal 309" xfId="12306" xr:uid="{00000000-0005-0000-0000-0000B9670000}"/>
    <cellStyle name="Normal 31" xfId="12307" xr:uid="{00000000-0005-0000-0000-0000BA670000}"/>
    <cellStyle name="Normal 31 2" xfId="12308" xr:uid="{00000000-0005-0000-0000-0000BB670000}"/>
    <cellStyle name="Normal 31 2 2" xfId="12309" xr:uid="{00000000-0005-0000-0000-0000BC670000}"/>
    <cellStyle name="Normal 31 2 2 2" xfId="12310" xr:uid="{00000000-0005-0000-0000-0000BD670000}"/>
    <cellStyle name="Normal 31 2 3" xfId="12311" xr:uid="{00000000-0005-0000-0000-0000BE670000}"/>
    <cellStyle name="Normal 31 3" xfId="12312" xr:uid="{00000000-0005-0000-0000-0000BF670000}"/>
    <cellStyle name="Normal 31 3 2" xfId="12313" xr:uid="{00000000-0005-0000-0000-0000C0670000}"/>
    <cellStyle name="Normal 31 4" xfId="12314" xr:uid="{00000000-0005-0000-0000-0000C1670000}"/>
    <cellStyle name="Normal 310" xfId="12315" xr:uid="{00000000-0005-0000-0000-0000C2670000}"/>
    <cellStyle name="Normal 313" xfId="12316" xr:uid="{00000000-0005-0000-0000-0000C3670000}"/>
    <cellStyle name="Normal 314" xfId="12317" xr:uid="{00000000-0005-0000-0000-0000C4670000}"/>
    <cellStyle name="Normal 316" xfId="12318" xr:uid="{00000000-0005-0000-0000-0000C5670000}"/>
    <cellStyle name="Normal 318" xfId="12319" xr:uid="{00000000-0005-0000-0000-0000C6670000}"/>
    <cellStyle name="Normal 319" xfId="12320" xr:uid="{00000000-0005-0000-0000-0000C7670000}"/>
    <cellStyle name="Normal 32" xfId="12321" xr:uid="{00000000-0005-0000-0000-0000C8670000}"/>
    <cellStyle name="Normal 320" xfId="12322" xr:uid="{00000000-0005-0000-0000-0000C9670000}"/>
    <cellStyle name="Normal 321" xfId="12323" xr:uid="{00000000-0005-0000-0000-0000CA670000}"/>
    <cellStyle name="Normal 324" xfId="12324" xr:uid="{00000000-0005-0000-0000-0000CB670000}"/>
    <cellStyle name="Normal 325" xfId="12325" xr:uid="{00000000-0005-0000-0000-0000CC670000}"/>
    <cellStyle name="Normal 326" xfId="12326" xr:uid="{00000000-0005-0000-0000-0000CD670000}"/>
    <cellStyle name="Normal 327" xfId="12327" xr:uid="{00000000-0005-0000-0000-0000CE670000}"/>
    <cellStyle name="Normal 328" xfId="12328" xr:uid="{00000000-0005-0000-0000-0000CF670000}"/>
    <cellStyle name="Normal 33" xfId="12329" xr:uid="{00000000-0005-0000-0000-0000D0670000}"/>
    <cellStyle name="Normal 331" xfId="12330" xr:uid="{00000000-0005-0000-0000-0000D1670000}"/>
    <cellStyle name="Normal 332" xfId="12331" xr:uid="{00000000-0005-0000-0000-0000D2670000}"/>
    <cellStyle name="Normal 334" xfId="12332" xr:uid="{00000000-0005-0000-0000-0000D3670000}"/>
    <cellStyle name="Normal 335" xfId="12333" xr:uid="{00000000-0005-0000-0000-0000D4670000}"/>
    <cellStyle name="Normal 336" xfId="12334" xr:uid="{00000000-0005-0000-0000-0000D5670000}"/>
    <cellStyle name="Normal 337" xfId="12335" xr:uid="{00000000-0005-0000-0000-0000D6670000}"/>
    <cellStyle name="Normal 338" xfId="12336" xr:uid="{00000000-0005-0000-0000-0000D7670000}"/>
    <cellStyle name="Normal 339" xfId="12337" xr:uid="{00000000-0005-0000-0000-0000D8670000}"/>
    <cellStyle name="Normal 34" xfId="12338" xr:uid="{00000000-0005-0000-0000-0000D9670000}"/>
    <cellStyle name="Normal 34 2" xfId="12339" xr:uid="{00000000-0005-0000-0000-0000DA670000}"/>
    <cellStyle name="Normal 34 2 2" xfId="12340" xr:uid="{00000000-0005-0000-0000-0000DB670000}"/>
    <cellStyle name="Normal 34 2 2 2" xfId="12341" xr:uid="{00000000-0005-0000-0000-0000DC670000}"/>
    <cellStyle name="Normal 34 2 3" xfId="12342" xr:uid="{00000000-0005-0000-0000-0000DD670000}"/>
    <cellStyle name="Normal 34 3" xfId="12343" xr:uid="{00000000-0005-0000-0000-0000DE670000}"/>
    <cellStyle name="Normal 34 3 2" xfId="12344" xr:uid="{00000000-0005-0000-0000-0000DF670000}"/>
    <cellStyle name="Normal 34 4" xfId="12345" xr:uid="{00000000-0005-0000-0000-0000E0670000}"/>
    <cellStyle name="Normal 341" xfId="12346" xr:uid="{00000000-0005-0000-0000-0000E1670000}"/>
    <cellStyle name="Normal 35" xfId="12347" xr:uid="{00000000-0005-0000-0000-0000E2670000}"/>
    <cellStyle name="Normal 35 2" xfId="12348" xr:uid="{00000000-0005-0000-0000-0000E3670000}"/>
    <cellStyle name="Normal 35 2 2" xfId="12349" xr:uid="{00000000-0005-0000-0000-0000E4670000}"/>
    <cellStyle name="Normal 35 2 2 2" xfId="12350" xr:uid="{00000000-0005-0000-0000-0000E5670000}"/>
    <cellStyle name="Normal 35 2 3" xfId="12351" xr:uid="{00000000-0005-0000-0000-0000E6670000}"/>
    <cellStyle name="Normal 35 3" xfId="12352" xr:uid="{00000000-0005-0000-0000-0000E7670000}"/>
    <cellStyle name="Normal 35 3 2" xfId="12353" xr:uid="{00000000-0005-0000-0000-0000E8670000}"/>
    <cellStyle name="Normal 35 4" xfId="12354" xr:uid="{00000000-0005-0000-0000-0000E9670000}"/>
    <cellStyle name="Normal 36" xfId="12355" xr:uid="{00000000-0005-0000-0000-0000EA670000}"/>
    <cellStyle name="Normal 36 2" xfId="12356" xr:uid="{00000000-0005-0000-0000-0000EB670000}"/>
    <cellStyle name="Normal 36 2 2" xfId="12357" xr:uid="{00000000-0005-0000-0000-0000EC670000}"/>
    <cellStyle name="Normal 36 2 2 2" xfId="12358" xr:uid="{00000000-0005-0000-0000-0000ED670000}"/>
    <cellStyle name="Normal 36 2 3" xfId="12359" xr:uid="{00000000-0005-0000-0000-0000EE670000}"/>
    <cellStyle name="Normal 36 3" xfId="12360" xr:uid="{00000000-0005-0000-0000-0000EF670000}"/>
    <cellStyle name="Normal 36 3 2" xfId="12361" xr:uid="{00000000-0005-0000-0000-0000F0670000}"/>
    <cellStyle name="Normal 36 4" xfId="12362" xr:uid="{00000000-0005-0000-0000-0000F1670000}"/>
    <cellStyle name="Normal 37" xfId="12363" xr:uid="{00000000-0005-0000-0000-0000F2670000}"/>
    <cellStyle name="Normal 38" xfId="12364" xr:uid="{00000000-0005-0000-0000-0000F3670000}"/>
    <cellStyle name="Normal 38 2" xfId="12365" xr:uid="{00000000-0005-0000-0000-0000F4670000}"/>
    <cellStyle name="Normal 38 2 2" xfId="12366" xr:uid="{00000000-0005-0000-0000-0000F5670000}"/>
    <cellStyle name="Normal 38 2 2 2" xfId="12367" xr:uid="{00000000-0005-0000-0000-0000F6670000}"/>
    <cellStyle name="Normal 38 2 3" xfId="12368" xr:uid="{00000000-0005-0000-0000-0000F7670000}"/>
    <cellStyle name="Normal 38 3" xfId="12369" xr:uid="{00000000-0005-0000-0000-0000F8670000}"/>
    <cellStyle name="Normal 38 3 2" xfId="12370" xr:uid="{00000000-0005-0000-0000-0000F9670000}"/>
    <cellStyle name="Normal 38 4" xfId="12371" xr:uid="{00000000-0005-0000-0000-0000FA670000}"/>
    <cellStyle name="Normal 39" xfId="12372" xr:uid="{00000000-0005-0000-0000-0000FB670000}"/>
    <cellStyle name="Normal 39 2" xfId="12373" xr:uid="{00000000-0005-0000-0000-0000FC670000}"/>
    <cellStyle name="Normal 39 2 2" xfId="12374" xr:uid="{00000000-0005-0000-0000-0000FD670000}"/>
    <cellStyle name="Normal 39 2 2 2" xfId="12375" xr:uid="{00000000-0005-0000-0000-0000FE670000}"/>
    <cellStyle name="Normal 39 2 3" xfId="12376" xr:uid="{00000000-0005-0000-0000-0000FF670000}"/>
    <cellStyle name="Normal 39 3" xfId="12377" xr:uid="{00000000-0005-0000-0000-000000680000}"/>
    <cellStyle name="Normal 39 3 2" xfId="12378" xr:uid="{00000000-0005-0000-0000-000001680000}"/>
    <cellStyle name="Normal 39 4" xfId="12379" xr:uid="{00000000-0005-0000-0000-000002680000}"/>
    <cellStyle name="Normal 4" xfId="12380" xr:uid="{00000000-0005-0000-0000-000003680000}"/>
    <cellStyle name="Normal 4 10" xfId="24693" xr:uid="{00000000-0005-0000-0000-000004680000}"/>
    <cellStyle name="Normal 4 2" xfId="12381" xr:uid="{00000000-0005-0000-0000-000005680000}"/>
    <cellStyle name="Normal 4 2 2" xfId="12382" xr:uid="{00000000-0005-0000-0000-000006680000}"/>
    <cellStyle name="Normal 4 2 2 2" xfId="12383" xr:uid="{00000000-0005-0000-0000-000007680000}"/>
    <cellStyle name="Normal 4 2 3" xfId="12384" xr:uid="{00000000-0005-0000-0000-000008680000}"/>
    <cellStyle name="Normal 4 3" xfId="12385" xr:uid="{00000000-0005-0000-0000-000009680000}"/>
    <cellStyle name="Normal 4 3 2" xfId="12386" xr:uid="{00000000-0005-0000-0000-00000A680000}"/>
    <cellStyle name="Normal 4 3 3" xfId="12387" xr:uid="{00000000-0005-0000-0000-00000B680000}"/>
    <cellStyle name="Normal 4 4" xfId="12388" xr:uid="{00000000-0005-0000-0000-00000C680000}"/>
    <cellStyle name="Normal 4 5" xfId="12389" xr:uid="{00000000-0005-0000-0000-00000D680000}"/>
    <cellStyle name="Normal 4 5 2" xfId="12390" xr:uid="{00000000-0005-0000-0000-00000E680000}"/>
    <cellStyle name="Normal 4 6" xfId="12391" xr:uid="{00000000-0005-0000-0000-00000F680000}"/>
    <cellStyle name="Normal 4 6 2" xfId="19335" xr:uid="{00000000-0005-0000-0000-000010680000}"/>
    <cellStyle name="Normal 4 6 2 2" xfId="20846" xr:uid="{00000000-0005-0000-0000-000011680000}"/>
    <cellStyle name="Normal 4 6 2 2 2" xfId="30888" xr:uid="{00000000-0005-0000-0000-000012680000}"/>
    <cellStyle name="Normal 4 6 2 3" xfId="29402" xr:uid="{00000000-0005-0000-0000-000013680000}"/>
    <cellStyle name="Normal 4 6 3" xfId="19581" xr:uid="{00000000-0005-0000-0000-000014680000}"/>
    <cellStyle name="Normal 4 6 3 2" xfId="21092" xr:uid="{00000000-0005-0000-0000-000015680000}"/>
    <cellStyle name="Normal 4 6 3 2 2" xfId="31134" xr:uid="{00000000-0005-0000-0000-000016680000}"/>
    <cellStyle name="Normal 4 6 3 3" xfId="29648" xr:uid="{00000000-0005-0000-0000-000017680000}"/>
    <cellStyle name="Normal 4 6 4" xfId="19922" xr:uid="{00000000-0005-0000-0000-000018680000}"/>
    <cellStyle name="Normal 4 6 4 2" xfId="29964" xr:uid="{00000000-0005-0000-0000-000019680000}"/>
    <cellStyle name="Normal 4 6 5" xfId="24694" xr:uid="{00000000-0005-0000-0000-00001A680000}"/>
    <cellStyle name="Normal 4 7" xfId="19334" xr:uid="{00000000-0005-0000-0000-00001B680000}"/>
    <cellStyle name="Normal 4 7 2" xfId="20845" xr:uid="{00000000-0005-0000-0000-00001C680000}"/>
    <cellStyle name="Normal 4 7 2 2" xfId="30887" xr:uid="{00000000-0005-0000-0000-00001D680000}"/>
    <cellStyle name="Normal 4 7 3" xfId="29401" xr:uid="{00000000-0005-0000-0000-00001E680000}"/>
    <cellStyle name="Normal 4 8" xfId="19580" xr:uid="{00000000-0005-0000-0000-00001F680000}"/>
    <cellStyle name="Normal 4 8 2" xfId="21091" xr:uid="{00000000-0005-0000-0000-000020680000}"/>
    <cellStyle name="Normal 4 8 2 2" xfId="31133" xr:uid="{00000000-0005-0000-0000-000021680000}"/>
    <cellStyle name="Normal 4 8 3" xfId="29647" xr:uid="{00000000-0005-0000-0000-000022680000}"/>
    <cellStyle name="Normal 4 9" xfId="19921" xr:uid="{00000000-0005-0000-0000-000023680000}"/>
    <cellStyle name="Normal 4 9 2" xfId="29963" xr:uid="{00000000-0005-0000-0000-000024680000}"/>
    <cellStyle name="Normal 40" xfId="12392" xr:uid="{00000000-0005-0000-0000-000025680000}"/>
    <cellStyle name="Normal 41" xfId="12393" xr:uid="{00000000-0005-0000-0000-000026680000}"/>
    <cellStyle name="Normal 42" xfId="12394" xr:uid="{00000000-0005-0000-0000-000027680000}"/>
    <cellStyle name="Normal 42 2" xfId="12395" xr:uid="{00000000-0005-0000-0000-000028680000}"/>
    <cellStyle name="Normal 42 2 2" xfId="12396" xr:uid="{00000000-0005-0000-0000-000029680000}"/>
    <cellStyle name="Normal 42 2 2 2" xfId="12397" xr:uid="{00000000-0005-0000-0000-00002A680000}"/>
    <cellStyle name="Normal 42 2 3" xfId="12398" xr:uid="{00000000-0005-0000-0000-00002B680000}"/>
    <cellStyle name="Normal 42 3" xfId="12399" xr:uid="{00000000-0005-0000-0000-00002C680000}"/>
    <cellStyle name="Normal 42 3 2" xfId="12400" xr:uid="{00000000-0005-0000-0000-00002D680000}"/>
    <cellStyle name="Normal 42 4" xfId="12401" xr:uid="{00000000-0005-0000-0000-00002E680000}"/>
    <cellStyle name="Normal 43" xfId="12402" xr:uid="{00000000-0005-0000-0000-00002F680000}"/>
    <cellStyle name="Normal 43 2" xfId="12403" xr:uid="{00000000-0005-0000-0000-000030680000}"/>
    <cellStyle name="Normal 43 2 2" xfId="12404" xr:uid="{00000000-0005-0000-0000-000031680000}"/>
    <cellStyle name="Normal 43 2 2 2" xfId="12405" xr:uid="{00000000-0005-0000-0000-000032680000}"/>
    <cellStyle name="Normal 43 2 3" xfId="12406" xr:uid="{00000000-0005-0000-0000-000033680000}"/>
    <cellStyle name="Normal 43 3" xfId="12407" xr:uid="{00000000-0005-0000-0000-000034680000}"/>
    <cellStyle name="Normal 43 3 2" xfId="12408" xr:uid="{00000000-0005-0000-0000-000035680000}"/>
    <cellStyle name="Normal 43 4" xfId="12409" xr:uid="{00000000-0005-0000-0000-000036680000}"/>
    <cellStyle name="Normal 44" xfId="12410" xr:uid="{00000000-0005-0000-0000-000037680000}"/>
    <cellStyle name="Normal 44 2" xfId="12411" xr:uid="{00000000-0005-0000-0000-000038680000}"/>
    <cellStyle name="Normal 44 2 2" xfId="12412" xr:uid="{00000000-0005-0000-0000-000039680000}"/>
    <cellStyle name="Normal 44 2 2 2" xfId="12413" xr:uid="{00000000-0005-0000-0000-00003A680000}"/>
    <cellStyle name="Normal 44 2 3" xfId="12414" xr:uid="{00000000-0005-0000-0000-00003B680000}"/>
    <cellStyle name="Normal 44 3" xfId="12415" xr:uid="{00000000-0005-0000-0000-00003C680000}"/>
    <cellStyle name="Normal 44 3 2" xfId="12416" xr:uid="{00000000-0005-0000-0000-00003D680000}"/>
    <cellStyle name="Normal 44 4" xfId="12417" xr:uid="{00000000-0005-0000-0000-00003E680000}"/>
    <cellStyle name="Normal 45" xfId="12418" xr:uid="{00000000-0005-0000-0000-00003F680000}"/>
    <cellStyle name="Normal 45 2" xfId="12419" xr:uid="{00000000-0005-0000-0000-000040680000}"/>
    <cellStyle name="Normal 45 2 2" xfId="12420" xr:uid="{00000000-0005-0000-0000-000041680000}"/>
    <cellStyle name="Normal 45 2 2 2" xfId="12421" xr:uid="{00000000-0005-0000-0000-000042680000}"/>
    <cellStyle name="Normal 45 2 3" xfId="12422" xr:uid="{00000000-0005-0000-0000-000043680000}"/>
    <cellStyle name="Normal 45 3" xfId="12423" xr:uid="{00000000-0005-0000-0000-000044680000}"/>
    <cellStyle name="Normal 45 3 2" xfId="12424" xr:uid="{00000000-0005-0000-0000-000045680000}"/>
    <cellStyle name="Normal 45 4" xfId="12425" xr:uid="{00000000-0005-0000-0000-000046680000}"/>
    <cellStyle name="Normal 46" xfId="12426" xr:uid="{00000000-0005-0000-0000-000047680000}"/>
    <cellStyle name="Normal 46 2" xfId="12427" xr:uid="{00000000-0005-0000-0000-000048680000}"/>
    <cellStyle name="Normal 46 2 2" xfId="12428" xr:uid="{00000000-0005-0000-0000-000049680000}"/>
    <cellStyle name="Normal 46 2 2 2" xfId="12429" xr:uid="{00000000-0005-0000-0000-00004A680000}"/>
    <cellStyle name="Normal 46 2 3" xfId="12430" xr:uid="{00000000-0005-0000-0000-00004B680000}"/>
    <cellStyle name="Normal 46 3" xfId="12431" xr:uid="{00000000-0005-0000-0000-00004C680000}"/>
    <cellStyle name="Normal 46 3 2" xfId="12432" xr:uid="{00000000-0005-0000-0000-00004D680000}"/>
    <cellStyle name="Normal 46 4" xfId="12433" xr:uid="{00000000-0005-0000-0000-00004E680000}"/>
    <cellStyle name="Normal 47" xfId="12434" xr:uid="{00000000-0005-0000-0000-00004F680000}"/>
    <cellStyle name="Normal 47 2" xfId="12435" xr:uid="{00000000-0005-0000-0000-000050680000}"/>
    <cellStyle name="Normal 47 2 2" xfId="12436" xr:uid="{00000000-0005-0000-0000-000051680000}"/>
    <cellStyle name="Normal 47 2 2 2" xfId="12437" xr:uid="{00000000-0005-0000-0000-000052680000}"/>
    <cellStyle name="Normal 47 2 3" xfId="12438" xr:uid="{00000000-0005-0000-0000-000053680000}"/>
    <cellStyle name="Normal 47 3" xfId="12439" xr:uid="{00000000-0005-0000-0000-000054680000}"/>
    <cellStyle name="Normal 47 3 2" xfId="12440" xr:uid="{00000000-0005-0000-0000-000055680000}"/>
    <cellStyle name="Normal 47 4" xfId="12441" xr:uid="{00000000-0005-0000-0000-000056680000}"/>
    <cellStyle name="Normal 48" xfId="12442" xr:uid="{00000000-0005-0000-0000-000057680000}"/>
    <cellStyle name="Normal 48 2" xfId="12443" xr:uid="{00000000-0005-0000-0000-000058680000}"/>
    <cellStyle name="Normal 48 2 2" xfId="12444" xr:uid="{00000000-0005-0000-0000-000059680000}"/>
    <cellStyle name="Normal 48 2 2 2" xfId="12445" xr:uid="{00000000-0005-0000-0000-00005A680000}"/>
    <cellStyle name="Normal 48 2 3" xfId="12446" xr:uid="{00000000-0005-0000-0000-00005B680000}"/>
    <cellStyle name="Normal 48 3" xfId="12447" xr:uid="{00000000-0005-0000-0000-00005C680000}"/>
    <cellStyle name="Normal 48 3 2" xfId="12448" xr:uid="{00000000-0005-0000-0000-00005D680000}"/>
    <cellStyle name="Normal 48 4" xfId="12449" xr:uid="{00000000-0005-0000-0000-00005E680000}"/>
    <cellStyle name="Normal 49" xfId="12450" xr:uid="{00000000-0005-0000-0000-00005F680000}"/>
    <cellStyle name="Normal 49 2" xfId="12451" xr:uid="{00000000-0005-0000-0000-000060680000}"/>
    <cellStyle name="Normal 49 2 2" xfId="12452" xr:uid="{00000000-0005-0000-0000-000061680000}"/>
    <cellStyle name="Normal 49 2 2 2" xfId="12453" xr:uid="{00000000-0005-0000-0000-000062680000}"/>
    <cellStyle name="Normal 49 2 3" xfId="12454" xr:uid="{00000000-0005-0000-0000-000063680000}"/>
    <cellStyle name="Normal 49 3" xfId="12455" xr:uid="{00000000-0005-0000-0000-000064680000}"/>
    <cellStyle name="Normal 49 3 2" xfId="12456" xr:uid="{00000000-0005-0000-0000-000065680000}"/>
    <cellStyle name="Normal 49 4" xfId="12457" xr:uid="{00000000-0005-0000-0000-000066680000}"/>
    <cellStyle name="Normal 5" xfId="12458" xr:uid="{00000000-0005-0000-0000-000067680000}"/>
    <cellStyle name="Normal 5 2" xfId="12459" xr:uid="{00000000-0005-0000-0000-000068680000}"/>
    <cellStyle name="Normal 5 2 2" xfId="12460" xr:uid="{00000000-0005-0000-0000-000069680000}"/>
    <cellStyle name="Normal 5 2 2 2" xfId="12461" xr:uid="{00000000-0005-0000-0000-00006A680000}"/>
    <cellStyle name="Normal 5 2 3" xfId="12462" xr:uid="{00000000-0005-0000-0000-00006B680000}"/>
    <cellStyle name="Normal 5 3" xfId="12463" xr:uid="{00000000-0005-0000-0000-00006C680000}"/>
    <cellStyle name="Normal 5 3 2" xfId="12464" xr:uid="{00000000-0005-0000-0000-00006D680000}"/>
    <cellStyle name="Normal 5 4" xfId="12465" xr:uid="{00000000-0005-0000-0000-00006E680000}"/>
    <cellStyle name="Normal 5 5" xfId="19336" xr:uid="{00000000-0005-0000-0000-00006F680000}"/>
    <cellStyle name="Normal 5 5 2" xfId="20847" xr:uid="{00000000-0005-0000-0000-000070680000}"/>
    <cellStyle name="Normal 5 5 2 2" xfId="30889" xr:uid="{00000000-0005-0000-0000-000071680000}"/>
    <cellStyle name="Normal 5 5 3" xfId="29403" xr:uid="{00000000-0005-0000-0000-000072680000}"/>
    <cellStyle name="Normal 5 6" xfId="19582" xr:uid="{00000000-0005-0000-0000-000073680000}"/>
    <cellStyle name="Normal 5 6 2" xfId="21093" xr:uid="{00000000-0005-0000-0000-000074680000}"/>
    <cellStyle name="Normal 5 6 2 2" xfId="31135" xr:uid="{00000000-0005-0000-0000-000075680000}"/>
    <cellStyle name="Normal 5 6 3" xfId="29649" xr:uid="{00000000-0005-0000-0000-000076680000}"/>
    <cellStyle name="Normal 5 7" xfId="19923" xr:uid="{00000000-0005-0000-0000-000077680000}"/>
    <cellStyle name="Normal 5 7 2" xfId="29965" xr:uid="{00000000-0005-0000-0000-000078680000}"/>
    <cellStyle name="Normal 5 8" xfId="24710" xr:uid="{00000000-0005-0000-0000-000079680000}"/>
    <cellStyle name="Normal 50" xfId="12466" xr:uid="{00000000-0005-0000-0000-00007A680000}"/>
    <cellStyle name="Normal 50 2" xfId="12467" xr:uid="{00000000-0005-0000-0000-00007B680000}"/>
    <cellStyle name="Normal 50 2 2" xfId="12468" xr:uid="{00000000-0005-0000-0000-00007C680000}"/>
    <cellStyle name="Normal 50 2 2 2" xfId="12469" xr:uid="{00000000-0005-0000-0000-00007D680000}"/>
    <cellStyle name="Normal 50 2 3" xfId="12470" xr:uid="{00000000-0005-0000-0000-00007E680000}"/>
    <cellStyle name="Normal 50 3" xfId="12471" xr:uid="{00000000-0005-0000-0000-00007F680000}"/>
    <cellStyle name="Normal 50 3 2" xfId="12472" xr:uid="{00000000-0005-0000-0000-000080680000}"/>
    <cellStyle name="Normal 50 4" xfId="12473" xr:uid="{00000000-0005-0000-0000-000081680000}"/>
    <cellStyle name="Normal 51" xfId="12474" xr:uid="{00000000-0005-0000-0000-000082680000}"/>
    <cellStyle name="Normal 51 2" xfId="12475" xr:uid="{00000000-0005-0000-0000-000083680000}"/>
    <cellStyle name="Normal 51 2 2" xfId="12476" xr:uid="{00000000-0005-0000-0000-000084680000}"/>
    <cellStyle name="Normal 51 2 2 2" xfId="12477" xr:uid="{00000000-0005-0000-0000-000085680000}"/>
    <cellStyle name="Normal 51 2 3" xfId="12478" xr:uid="{00000000-0005-0000-0000-000086680000}"/>
    <cellStyle name="Normal 51 3" xfId="12479" xr:uid="{00000000-0005-0000-0000-000087680000}"/>
    <cellStyle name="Normal 51 3 2" xfId="12480" xr:uid="{00000000-0005-0000-0000-000088680000}"/>
    <cellStyle name="Normal 51 4" xfId="12481" xr:uid="{00000000-0005-0000-0000-000089680000}"/>
    <cellStyle name="Normal 52" xfId="12482" xr:uid="{00000000-0005-0000-0000-00008A680000}"/>
    <cellStyle name="Normal 52 2" xfId="12483" xr:uid="{00000000-0005-0000-0000-00008B680000}"/>
    <cellStyle name="Normal 52 2 2" xfId="12484" xr:uid="{00000000-0005-0000-0000-00008C680000}"/>
    <cellStyle name="Normal 52 2 2 2" xfId="12485" xr:uid="{00000000-0005-0000-0000-00008D680000}"/>
    <cellStyle name="Normal 52 2 3" xfId="12486" xr:uid="{00000000-0005-0000-0000-00008E680000}"/>
    <cellStyle name="Normal 52 3" xfId="12487" xr:uid="{00000000-0005-0000-0000-00008F680000}"/>
    <cellStyle name="Normal 52 3 2" xfId="12488" xr:uid="{00000000-0005-0000-0000-000090680000}"/>
    <cellStyle name="Normal 52 4" xfId="12489" xr:uid="{00000000-0005-0000-0000-000091680000}"/>
    <cellStyle name="Normal 53" xfId="12490" xr:uid="{00000000-0005-0000-0000-000092680000}"/>
    <cellStyle name="Normal 53 2" xfId="12491" xr:uid="{00000000-0005-0000-0000-000093680000}"/>
    <cellStyle name="Normal 53 2 2" xfId="12492" xr:uid="{00000000-0005-0000-0000-000094680000}"/>
    <cellStyle name="Normal 53 2 2 2" xfId="12493" xr:uid="{00000000-0005-0000-0000-000095680000}"/>
    <cellStyle name="Normal 53 2 3" xfId="12494" xr:uid="{00000000-0005-0000-0000-000096680000}"/>
    <cellStyle name="Normal 53 3" xfId="12495" xr:uid="{00000000-0005-0000-0000-000097680000}"/>
    <cellStyle name="Normal 53 3 2" xfId="12496" xr:uid="{00000000-0005-0000-0000-000098680000}"/>
    <cellStyle name="Normal 53 4" xfId="12497" xr:uid="{00000000-0005-0000-0000-000099680000}"/>
    <cellStyle name="Normal 54" xfId="12498" xr:uid="{00000000-0005-0000-0000-00009A680000}"/>
    <cellStyle name="Normal 54 2" xfId="12499" xr:uid="{00000000-0005-0000-0000-00009B680000}"/>
    <cellStyle name="Normal 54 2 2" xfId="12500" xr:uid="{00000000-0005-0000-0000-00009C680000}"/>
    <cellStyle name="Normal 54 2 2 2" xfId="12501" xr:uid="{00000000-0005-0000-0000-00009D680000}"/>
    <cellStyle name="Normal 54 2 3" xfId="12502" xr:uid="{00000000-0005-0000-0000-00009E680000}"/>
    <cellStyle name="Normal 54 3" xfId="12503" xr:uid="{00000000-0005-0000-0000-00009F680000}"/>
    <cellStyle name="Normal 54 3 2" xfId="12504" xr:uid="{00000000-0005-0000-0000-0000A0680000}"/>
    <cellStyle name="Normal 54 4" xfId="12505" xr:uid="{00000000-0005-0000-0000-0000A1680000}"/>
    <cellStyle name="Normal 55" xfId="12506" xr:uid="{00000000-0005-0000-0000-0000A2680000}"/>
    <cellStyle name="Normal 55 2" xfId="12507" xr:uid="{00000000-0005-0000-0000-0000A3680000}"/>
    <cellStyle name="Normal 55 2 2" xfId="12508" xr:uid="{00000000-0005-0000-0000-0000A4680000}"/>
    <cellStyle name="Normal 55 2 2 2" xfId="12509" xr:uid="{00000000-0005-0000-0000-0000A5680000}"/>
    <cellStyle name="Normal 55 2 3" xfId="12510" xr:uid="{00000000-0005-0000-0000-0000A6680000}"/>
    <cellStyle name="Normal 55 3" xfId="12511" xr:uid="{00000000-0005-0000-0000-0000A7680000}"/>
    <cellStyle name="Normal 55 3 2" xfId="12512" xr:uid="{00000000-0005-0000-0000-0000A8680000}"/>
    <cellStyle name="Normal 55 4" xfId="12513" xr:uid="{00000000-0005-0000-0000-0000A9680000}"/>
    <cellStyle name="Normal 56" xfId="12514" xr:uid="{00000000-0005-0000-0000-0000AA680000}"/>
    <cellStyle name="Normal 56 2" xfId="12515" xr:uid="{00000000-0005-0000-0000-0000AB680000}"/>
    <cellStyle name="Normal 56 2 2" xfId="12516" xr:uid="{00000000-0005-0000-0000-0000AC680000}"/>
    <cellStyle name="Normal 56 2 2 2" xfId="12517" xr:uid="{00000000-0005-0000-0000-0000AD680000}"/>
    <cellStyle name="Normal 56 2 3" xfId="12518" xr:uid="{00000000-0005-0000-0000-0000AE680000}"/>
    <cellStyle name="Normal 56 3" xfId="12519" xr:uid="{00000000-0005-0000-0000-0000AF680000}"/>
    <cellStyle name="Normal 56 3 2" xfId="12520" xr:uid="{00000000-0005-0000-0000-0000B0680000}"/>
    <cellStyle name="Normal 56 4" xfId="12521" xr:uid="{00000000-0005-0000-0000-0000B1680000}"/>
    <cellStyle name="Normal 57" xfId="12522" xr:uid="{00000000-0005-0000-0000-0000B2680000}"/>
    <cellStyle name="Normal 57 2" xfId="12523" xr:uid="{00000000-0005-0000-0000-0000B3680000}"/>
    <cellStyle name="Normal 57 2 2" xfId="12524" xr:uid="{00000000-0005-0000-0000-0000B4680000}"/>
    <cellStyle name="Normal 57 2 2 2" xfId="12525" xr:uid="{00000000-0005-0000-0000-0000B5680000}"/>
    <cellStyle name="Normal 57 2 3" xfId="12526" xr:uid="{00000000-0005-0000-0000-0000B6680000}"/>
    <cellStyle name="Normal 57 3" xfId="12527" xr:uid="{00000000-0005-0000-0000-0000B7680000}"/>
    <cellStyle name="Normal 57 3 2" xfId="12528" xr:uid="{00000000-0005-0000-0000-0000B8680000}"/>
    <cellStyle name="Normal 57 4" xfId="12529" xr:uid="{00000000-0005-0000-0000-0000B9680000}"/>
    <cellStyle name="Normal 58" xfId="12530" xr:uid="{00000000-0005-0000-0000-0000BA680000}"/>
    <cellStyle name="Normal 58 2" xfId="12531" xr:uid="{00000000-0005-0000-0000-0000BB680000}"/>
    <cellStyle name="Normal 58 2 2" xfId="12532" xr:uid="{00000000-0005-0000-0000-0000BC680000}"/>
    <cellStyle name="Normal 58 2 2 2" xfId="12533" xr:uid="{00000000-0005-0000-0000-0000BD680000}"/>
    <cellStyle name="Normal 58 2 3" xfId="12534" xr:uid="{00000000-0005-0000-0000-0000BE680000}"/>
    <cellStyle name="Normal 58 3" xfId="12535" xr:uid="{00000000-0005-0000-0000-0000BF680000}"/>
    <cellStyle name="Normal 58 4" xfId="12536" xr:uid="{00000000-0005-0000-0000-0000C0680000}"/>
    <cellStyle name="Normal 58 4 2" xfId="12537" xr:uid="{00000000-0005-0000-0000-0000C1680000}"/>
    <cellStyle name="Normal 58 5" xfId="12538" xr:uid="{00000000-0005-0000-0000-0000C2680000}"/>
    <cellStyle name="Normal 59" xfId="12539" xr:uid="{00000000-0005-0000-0000-0000C3680000}"/>
    <cellStyle name="Normal 59 2" xfId="12540" xr:uid="{00000000-0005-0000-0000-0000C4680000}"/>
    <cellStyle name="Normal 59 2 2" xfId="12541" xr:uid="{00000000-0005-0000-0000-0000C5680000}"/>
    <cellStyle name="Normal 59 2 2 2" xfId="12542" xr:uid="{00000000-0005-0000-0000-0000C6680000}"/>
    <cellStyle name="Normal 59 2 3" xfId="12543" xr:uid="{00000000-0005-0000-0000-0000C7680000}"/>
    <cellStyle name="Normal 59 3" xfId="12544" xr:uid="{00000000-0005-0000-0000-0000C8680000}"/>
    <cellStyle name="Normal 59 3 2" xfId="12545" xr:uid="{00000000-0005-0000-0000-0000C9680000}"/>
    <cellStyle name="Normal 59 4" xfId="12546" xr:uid="{00000000-0005-0000-0000-0000CA680000}"/>
    <cellStyle name="Normal 6" xfId="12547" xr:uid="{00000000-0005-0000-0000-0000CB680000}"/>
    <cellStyle name="Normal 6 2" xfId="19337" xr:uid="{00000000-0005-0000-0000-0000CC680000}"/>
    <cellStyle name="Normal 6 2 2" xfId="20848" xr:uid="{00000000-0005-0000-0000-0000CD680000}"/>
    <cellStyle name="Normal 6 2 2 2" xfId="30890" xr:uid="{00000000-0005-0000-0000-0000CE680000}"/>
    <cellStyle name="Normal 6 2 3" xfId="29404" xr:uid="{00000000-0005-0000-0000-0000CF680000}"/>
    <cellStyle name="Normal 6 3" xfId="19583" xr:uid="{00000000-0005-0000-0000-0000D0680000}"/>
    <cellStyle name="Normal 6 3 2" xfId="21094" xr:uid="{00000000-0005-0000-0000-0000D1680000}"/>
    <cellStyle name="Normal 6 3 2 2" xfId="31136" xr:uid="{00000000-0005-0000-0000-0000D2680000}"/>
    <cellStyle name="Normal 6 3 3" xfId="29650" xr:uid="{00000000-0005-0000-0000-0000D3680000}"/>
    <cellStyle name="Normal 6 4" xfId="19924" xr:uid="{00000000-0005-0000-0000-0000D4680000}"/>
    <cellStyle name="Normal 6 4 2" xfId="29966" xr:uid="{00000000-0005-0000-0000-0000D5680000}"/>
    <cellStyle name="Normal 6 5" xfId="24742" xr:uid="{00000000-0005-0000-0000-0000D6680000}"/>
    <cellStyle name="Normal 60" xfId="12548" xr:uid="{00000000-0005-0000-0000-0000D7680000}"/>
    <cellStyle name="Normal 60 2" xfId="12549" xr:uid="{00000000-0005-0000-0000-0000D8680000}"/>
    <cellStyle name="Normal 60 2 2" xfId="12550" xr:uid="{00000000-0005-0000-0000-0000D9680000}"/>
    <cellStyle name="Normal 60 2 2 2" xfId="12551" xr:uid="{00000000-0005-0000-0000-0000DA680000}"/>
    <cellStyle name="Normal 60 2 3" xfId="12552" xr:uid="{00000000-0005-0000-0000-0000DB680000}"/>
    <cellStyle name="Normal 60 3" xfId="12553" xr:uid="{00000000-0005-0000-0000-0000DC680000}"/>
    <cellStyle name="Normal 60 3 2" xfId="12554" xr:uid="{00000000-0005-0000-0000-0000DD680000}"/>
    <cellStyle name="Normal 60 4" xfId="12555" xr:uid="{00000000-0005-0000-0000-0000DE680000}"/>
    <cellStyle name="Normal 61" xfId="12556" xr:uid="{00000000-0005-0000-0000-0000DF680000}"/>
    <cellStyle name="Normal 61 2" xfId="12557" xr:uid="{00000000-0005-0000-0000-0000E0680000}"/>
    <cellStyle name="Normal 61 2 2" xfId="12558" xr:uid="{00000000-0005-0000-0000-0000E1680000}"/>
    <cellStyle name="Normal 61 2 2 2" xfId="12559" xr:uid="{00000000-0005-0000-0000-0000E2680000}"/>
    <cellStyle name="Normal 61 2 3" xfId="12560" xr:uid="{00000000-0005-0000-0000-0000E3680000}"/>
    <cellStyle name="Normal 61 3" xfId="12561" xr:uid="{00000000-0005-0000-0000-0000E4680000}"/>
    <cellStyle name="Normal 61 3 2" xfId="12562" xr:uid="{00000000-0005-0000-0000-0000E5680000}"/>
    <cellStyle name="Normal 61 4" xfId="12563" xr:uid="{00000000-0005-0000-0000-0000E6680000}"/>
    <cellStyle name="Normal 62" xfId="12564" xr:uid="{00000000-0005-0000-0000-0000E7680000}"/>
    <cellStyle name="Normal 62 2" xfId="12565" xr:uid="{00000000-0005-0000-0000-0000E8680000}"/>
    <cellStyle name="Normal 62 2 2" xfId="12566" xr:uid="{00000000-0005-0000-0000-0000E9680000}"/>
    <cellStyle name="Normal 62 2 2 2" xfId="12567" xr:uid="{00000000-0005-0000-0000-0000EA680000}"/>
    <cellStyle name="Normal 62 2 3" xfId="12568" xr:uid="{00000000-0005-0000-0000-0000EB680000}"/>
    <cellStyle name="Normal 62 3" xfId="12569" xr:uid="{00000000-0005-0000-0000-0000EC680000}"/>
    <cellStyle name="Normal 62 4" xfId="12570" xr:uid="{00000000-0005-0000-0000-0000ED680000}"/>
    <cellStyle name="Normal 62 4 2" xfId="12571" xr:uid="{00000000-0005-0000-0000-0000EE680000}"/>
    <cellStyle name="Normal 62 5" xfId="12572" xr:uid="{00000000-0005-0000-0000-0000EF680000}"/>
    <cellStyle name="Normal 63" xfId="12573" xr:uid="{00000000-0005-0000-0000-0000F0680000}"/>
    <cellStyle name="Normal 63 2" xfId="12574" xr:uid="{00000000-0005-0000-0000-0000F1680000}"/>
    <cellStyle name="Normal 63 2 2" xfId="12575" xr:uid="{00000000-0005-0000-0000-0000F2680000}"/>
    <cellStyle name="Normal 63 2 2 2" xfId="12576" xr:uid="{00000000-0005-0000-0000-0000F3680000}"/>
    <cellStyle name="Normal 63 2 3" xfId="12577" xr:uid="{00000000-0005-0000-0000-0000F4680000}"/>
    <cellStyle name="Normal 63 3" xfId="12578" xr:uid="{00000000-0005-0000-0000-0000F5680000}"/>
    <cellStyle name="Normal 63 3 2" xfId="12579" xr:uid="{00000000-0005-0000-0000-0000F6680000}"/>
    <cellStyle name="Normal 63 4" xfId="12580" xr:uid="{00000000-0005-0000-0000-0000F7680000}"/>
    <cellStyle name="Normal 64" xfId="12581" xr:uid="{00000000-0005-0000-0000-0000F8680000}"/>
    <cellStyle name="Normal 64 2" xfId="12582" xr:uid="{00000000-0005-0000-0000-0000F9680000}"/>
    <cellStyle name="Normal 64 2 2" xfId="12583" xr:uid="{00000000-0005-0000-0000-0000FA680000}"/>
    <cellStyle name="Normal 64 2 2 2" xfId="12584" xr:uid="{00000000-0005-0000-0000-0000FB680000}"/>
    <cellStyle name="Normal 64 2 3" xfId="12585" xr:uid="{00000000-0005-0000-0000-0000FC680000}"/>
    <cellStyle name="Normal 64 3" xfId="12586" xr:uid="{00000000-0005-0000-0000-0000FD680000}"/>
    <cellStyle name="Normal 64 3 2" xfId="12587" xr:uid="{00000000-0005-0000-0000-0000FE680000}"/>
    <cellStyle name="Normal 64 4" xfId="12588" xr:uid="{00000000-0005-0000-0000-0000FF680000}"/>
    <cellStyle name="Normal 65" xfId="12589" xr:uid="{00000000-0005-0000-0000-000000690000}"/>
    <cellStyle name="Normal 65 2" xfId="12590" xr:uid="{00000000-0005-0000-0000-000001690000}"/>
    <cellStyle name="Normal 65 2 2" xfId="12591" xr:uid="{00000000-0005-0000-0000-000002690000}"/>
    <cellStyle name="Normal 65 2 2 2" xfId="12592" xr:uid="{00000000-0005-0000-0000-000003690000}"/>
    <cellStyle name="Normal 65 2 3" xfId="12593" xr:uid="{00000000-0005-0000-0000-000004690000}"/>
    <cellStyle name="Normal 65 3" xfId="12594" xr:uid="{00000000-0005-0000-0000-000005690000}"/>
    <cellStyle name="Normal 65 3 2" xfId="12595" xr:uid="{00000000-0005-0000-0000-000006690000}"/>
    <cellStyle name="Normal 65 4" xfId="12596" xr:uid="{00000000-0005-0000-0000-000007690000}"/>
    <cellStyle name="Normal 66" xfId="12597" xr:uid="{00000000-0005-0000-0000-000008690000}"/>
    <cellStyle name="Normal 66 2" xfId="12598" xr:uid="{00000000-0005-0000-0000-000009690000}"/>
    <cellStyle name="Normal 66 2 2" xfId="12599" xr:uid="{00000000-0005-0000-0000-00000A690000}"/>
    <cellStyle name="Normal 66 2 2 2" xfId="12600" xr:uid="{00000000-0005-0000-0000-00000B690000}"/>
    <cellStyle name="Normal 66 2 3" xfId="12601" xr:uid="{00000000-0005-0000-0000-00000C690000}"/>
    <cellStyle name="Normal 66 3" xfId="12602" xr:uid="{00000000-0005-0000-0000-00000D690000}"/>
    <cellStyle name="Normal 66 3 2" xfId="12603" xr:uid="{00000000-0005-0000-0000-00000E690000}"/>
    <cellStyle name="Normal 66 4" xfId="12604" xr:uid="{00000000-0005-0000-0000-00000F690000}"/>
    <cellStyle name="Normal 67" xfId="12605" xr:uid="{00000000-0005-0000-0000-000010690000}"/>
    <cellStyle name="Normal 67 2" xfId="12606" xr:uid="{00000000-0005-0000-0000-000011690000}"/>
    <cellStyle name="Normal 67 2 2" xfId="12607" xr:uid="{00000000-0005-0000-0000-000012690000}"/>
    <cellStyle name="Normal 67 2 2 2" xfId="12608" xr:uid="{00000000-0005-0000-0000-000013690000}"/>
    <cellStyle name="Normal 67 2 3" xfId="12609" xr:uid="{00000000-0005-0000-0000-000014690000}"/>
    <cellStyle name="Normal 67 3" xfId="12610" xr:uid="{00000000-0005-0000-0000-000015690000}"/>
    <cellStyle name="Normal 67 3 2" xfId="12611" xr:uid="{00000000-0005-0000-0000-000016690000}"/>
    <cellStyle name="Normal 67 4" xfId="12612" xr:uid="{00000000-0005-0000-0000-000017690000}"/>
    <cellStyle name="Normal 68" xfId="12613" xr:uid="{00000000-0005-0000-0000-000018690000}"/>
    <cellStyle name="Normal 68 2" xfId="12614" xr:uid="{00000000-0005-0000-0000-000019690000}"/>
    <cellStyle name="Normal 68 2 2" xfId="12615" xr:uid="{00000000-0005-0000-0000-00001A690000}"/>
    <cellStyle name="Normal 68 2 2 2" xfId="12616" xr:uid="{00000000-0005-0000-0000-00001B690000}"/>
    <cellStyle name="Normal 68 2 3" xfId="12617" xr:uid="{00000000-0005-0000-0000-00001C690000}"/>
    <cellStyle name="Normal 68 3" xfId="12618" xr:uid="{00000000-0005-0000-0000-00001D690000}"/>
    <cellStyle name="Normal 68 3 2" xfId="12619" xr:uid="{00000000-0005-0000-0000-00001E690000}"/>
    <cellStyle name="Normal 68 4" xfId="12620" xr:uid="{00000000-0005-0000-0000-00001F690000}"/>
    <cellStyle name="Normal 69" xfId="12621" xr:uid="{00000000-0005-0000-0000-000020690000}"/>
    <cellStyle name="Normal 69 2" xfId="12622" xr:uid="{00000000-0005-0000-0000-000021690000}"/>
    <cellStyle name="Normal 69 2 2" xfId="12623" xr:uid="{00000000-0005-0000-0000-000022690000}"/>
    <cellStyle name="Normal 69 2 2 2" xfId="12624" xr:uid="{00000000-0005-0000-0000-000023690000}"/>
    <cellStyle name="Normal 69 2 3" xfId="12625" xr:uid="{00000000-0005-0000-0000-000024690000}"/>
    <cellStyle name="Normal 69 3" xfId="12626" xr:uid="{00000000-0005-0000-0000-000025690000}"/>
    <cellStyle name="Normal 69 3 2" xfId="12627" xr:uid="{00000000-0005-0000-0000-000026690000}"/>
    <cellStyle name="Normal 69 4" xfId="12628" xr:uid="{00000000-0005-0000-0000-000027690000}"/>
    <cellStyle name="Normal 7" xfId="12629" xr:uid="{00000000-0005-0000-0000-000028690000}"/>
    <cellStyle name="Normal 7 2" xfId="12630" xr:uid="{00000000-0005-0000-0000-000029690000}"/>
    <cellStyle name="Normal 7 3" xfId="19338" xr:uid="{00000000-0005-0000-0000-00002A690000}"/>
    <cellStyle name="Normal 7 3 2" xfId="20849" xr:uid="{00000000-0005-0000-0000-00002B690000}"/>
    <cellStyle name="Normal 7 3 2 2" xfId="30891" xr:uid="{00000000-0005-0000-0000-00002C690000}"/>
    <cellStyle name="Normal 7 3 3" xfId="29405" xr:uid="{00000000-0005-0000-0000-00002D690000}"/>
    <cellStyle name="Normal 7 4" xfId="19584" xr:uid="{00000000-0005-0000-0000-00002E690000}"/>
    <cellStyle name="Normal 7 4 2" xfId="21095" xr:uid="{00000000-0005-0000-0000-00002F690000}"/>
    <cellStyle name="Normal 7 4 2 2" xfId="31137" xr:uid="{00000000-0005-0000-0000-000030690000}"/>
    <cellStyle name="Normal 7 4 3" xfId="29651" xr:uid="{00000000-0005-0000-0000-000031690000}"/>
    <cellStyle name="Normal 7 5" xfId="19925" xr:uid="{00000000-0005-0000-0000-000032690000}"/>
    <cellStyle name="Normal 7 5 2" xfId="29967" xr:uid="{00000000-0005-0000-0000-000033690000}"/>
    <cellStyle name="Normal 7 6" xfId="24761" xr:uid="{00000000-0005-0000-0000-000034690000}"/>
    <cellStyle name="Normal 70" xfId="12631" xr:uid="{00000000-0005-0000-0000-000035690000}"/>
    <cellStyle name="Normal 70 2" xfId="12632" xr:uid="{00000000-0005-0000-0000-000036690000}"/>
    <cellStyle name="Normal 70 2 2" xfId="12633" xr:uid="{00000000-0005-0000-0000-000037690000}"/>
    <cellStyle name="Normal 70 2 2 2" xfId="12634" xr:uid="{00000000-0005-0000-0000-000038690000}"/>
    <cellStyle name="Normal 70 2 3" xfId="12635" xr:uid="{00000000-0005-0000-0000-000039690000}"/>
    <cellStyle name="Normal 70 3" xfId="12636" xr:uid="{00000000-0005-0000-0000-00003A690000}"/>
    <cellStyle name="Normal 70 3 2" xfId="12637" xr:uid="{00000000-0005-0000-0000-00003B690000}"/>
    <cellStyle name="Normal 70 4" xfId="12638" xr:uid="{00000000-0005-0000-0000-00003C690000}"/>
    <cellStyle name="Normal 71" xfId="12639" xr:uid="{00000000-0005-0000-0000-00003D690000}"/>
    <cellStyle name="Normal 71 2" xfId="12640" xr:uid="{00000000-0005-0000-0000-00003E690000}"/>
    <cellStyle name="Normal 71 2 2" xfId="12641" xr:uid="{00000000-0005-0000-0000-00003F690000}"/>
    <cellStyle name="Normal 71 2 2 2" xfId="12642" xr:uid="{00000000-0005-0000-0000-000040690000}"/>
    <cellStyle name="Normal 71 2 3" xfId="12643" xr:uid="{00000000-0005-0000-0000-000041690000}"/>
    <cellStyle name="Normal 71 3" xfId="12644" xr:uid="{00000000-0005-0000-0000-000042690000}"/>
    <cellStyle name="Normal 71 3 2" xfId="12645" xr:uid="{00000000-0005-0000-0000-000043690000}"/>
    <cellStyle name="Normal 71 4" xfId="12646" xr:uid="{00000000-0005-0000-0000-000044690000}"/>
    <cellStyle name="Normal 72" xfId="12647" xr:uid="{00000000-0005-0000-0000-000045690000}"/>
    <cellStyle name="Normal 73" xfId="12648" xr:uid="{00000000-0005-0000-0000-000046690000}"/>
    <cellStyle name="Normal 73 2" xfId="12649" xr:uid="{00000000-0005-0000-0000-000047690000}"/>
    <cellStyle name="Normal 73 2 2" xfId="12650" xr:uid="{00000000-0005-0000-0000-000048690000}"/>
    <cellStyle name="Normal 73 2 2 2" xfId="12651" xr:uid="{00000000-0005-0000-0000-000049690000}"/>
    <cellStyle name="Normal 73 2 3" xfId="12652" xr:uid="{00000000-0005-0000-0000-00004A690000}"/>
    <cellStyle name="Normal 73 3" xfId="12653" xr:uid="{00000000-0005-0000-0000-00004B690000}"/>
    <cellStyle name="Normal 73 4" xfId="12654" xr:uid="{00000000-0005-0000-0000-00004C690000}"/>
    <cellStyle name="Normal 73 4 2" xfId="12655" xr:uid="{00000000-0005-0000-0000-00004D690000}"/>
    <cellStyle name="Normal 73 5" xfId="12656" xr:uid="{00000000-0005-0000-0000-00004E690000}"/>
    <cellStyle name="Normal 74" xfId="12657" xr:uid="{00000000-0005-0000-0000-00004F690000}"/>
    <cellStyle name="Normal 74 2" xfId="12658" xr:uid="{00000000-0005-0000-0000-000050690000}"/>
    <cellStyle name="Normal 74 2 2" xfId="12659" xr:uid="{00000000-0005-0000-0000-000051690000}"/>
    <cellStyle name="Normal 74 2 2 2" xfId="12660" xr:uid="{00000000-0005-0000-0000-000052690000}"/>
    <cellStyle name="Normal 74 2 3" xfId="12661" xr:uid="{00000000-0005-0000-0000-000053690000}"/>
    <cellStyle name="Normal 74 3" xfId="12662" xr:uid="{00000000-0005-0000-0000-000054690000}"/>
    <cellStyle name="Normal 74 4" xfId="12663" xr:uid="{00000000-0005-0000-0000-000055690000}"/>
    <cellStyle name="Normal 74 4 2" xfId="12664" xr:uid="{00000000-0005-0000-0000-000056690000}"/>
    <cellStyle name="Normal 74 5" xfId="12665" xr:uid="{00000000-0005-0000-0000-000057690000}"/>
    <cellStyle name="Normal 75" xfId="12666" xr:uid="{00000000-0005-0000-0000-000058690000}"/>
    <cellStyle name="Normal 75 2" xfId="12667" xr:uid="{00000000-0005-0000-0000-000059690000}"/>
    <cellStyle name="Normal 75 2 2" xfId="12668" xr:uid="{00000000-0005-0000-0000-00005A690000}"/>
    <cellStyle name="Normal 75 2 2 2" xfId="12669" xr:uid="{00000000-0005-0000-0000-00005B690000}"/>
    <cellStyle name="Normal 75 2 3" xfId="12670" xr:uid="{00000000-0005-0000-0000-00005C690000}"/>
    <cellStyle name="Normal 75 3" xfId="12671" xr:uid="{00000000-0005-0000-0000-00005D690000}"/>
    <cellStyle name="Normal 75 4" xfId="12672" xr:uid="{00000000-0005-0000-0000-00005E690000}"/>
    <cellStyle name="Normal 75 4 2" xfId="12673" xr:uid="{00000000-0005-0000-0000-00005F690000}"/>
    <cellStyle name="Normal 75 5" xfId="12674" xr:uid="{00000000-0005-0000-0000-000060690000}"/>
    <cellStyle name="Normal 76" xfId="12675" xr:uid="{00000000-0005-0000-0000-000061690000}"/>
    <cellStyle name="Normal 76 2" xfId="12676" xr:uid="{00000000-0005-0000-0000-000062690000}"/>
    <cellStyle name="Normal 76 2 2" xfId="12677" xr:uid="{00000000-0005-0000-0000-000063690000}"/>
    <cellStyle name="Normal 76 2 2 2" xfId="12678" xr:uid="{00000000-0005-0000-0000-000064690000}"/>
    <cellStyle name="Normal 76 2 3" xfId="12679" xr:uid="{00000000-0005-0000-0000-000065690000}"/>
    <cellStyle name="Normal 76 3" xfId="12680" xr:uid="{00000000-0005-0000-0000-000066690000}"/>
    <cellStyle name="Normal 76 4" xfId="12681" xr:uid="{00000000-0005-0000-0000-000067690000}"/>
    <cellStyle name="Normal 76 4 2" xfId="12682" xr:uid="{00000000-0005-0000-0000-000068690000}"/>
    <cellStyle name="Normal 76 5" xfId="12683" xr:uid="{00000000-0005-0000-0000-000069690000}"/>
    <cellStyle name="Normal 77" xfId="12684" xr:uid="{00000000-0005-0000-0000-00006A690000}"/>
    <cellStyle name="Normal 78" xfId="12685" xr:uid="{00000000-0005-0000-0000-00006B690000}"/>
    <cellStyle name="Normal 79" xfId="12686" xr:uid="{00000000-0005-0000-0000-00006C690000}"/>
    <cellStyle name="Normal 8" xfId="12687" xr:uid="{00000000-0005-0000-0000-00006D690000}"/>
    <cellStyle name="Normal 8 2" xfId="12688" xr:uid="{00000000-0005-0000-0000-00006E690000}"/>
    <cellStyle name="Normal 8 2 2" xfId="12689" xr:uid="{00000000-0005-0000-0000-00006F690000}"/>
    <cellStyle name="Normal 8 2 2 2" xfId="12690" xr:uid="{00000000-0005-0000-0000-000070690000}"/>
    <cellStyle name="Normal 8 2 3" xfId="12691" xr:uid="{00000000-0005-0000-0000-000071690000}"/>
    <cellStyle name="Normal 8 3" xfId="12692" xr:uid="{00000000-0005-0000-0000-000072690000}"/>
    <cellStyle name="Normal 8 3 2" xfId="12693" xr:uid="{00000000-0005-0000-0000-000073690000}"/>
    <cellStyle name="Normal 8 4" xfId="12694" xr:uid="{00000000-0005-0000-0000-000074690000}"/>
    <cellStyle name="Normal 80" xfId="12695" xr:uid="{00000000-0005-0000-0000-000075690000}"/>
    <cellStyle name="Normal 81" xfId="12696" xr:uid="{00000000-0005-0000-0000-000076690000}"/>
    <cellStyle name="Normal 82" xfId="12697" xr:uid="{00000000-0005-0000-0000-000077690000}"/>
    <cellStyle name="Normal 83" xfId="12698" xr:uid="{00000000-0005-0000-0000-000078690000}"/>
    <cellStyle name="Normal 84" xfId="12699" xr:uid="{00000000-0005-0000-0000-000079690000}"/>
    <cellStyle name="Normal 85" xfId="12700" xr:uid="{00000000-0005-0000-0000-00007A690000}"/>
    <cellStyle name="Normal 86" xfId="12701" xr:uid="{00000000-0005-0000-0000-00007B690000}"/>
    <cellStyle name="Normal 87" xfId="12702" xr:uid="{00000000-0005-0000-0000-00007C690000}"/>
    <cellStyle name="Normal 88" xfId="12703" xr:uid="{00000000-0005-0000-0000-00007D690000}"/>
    <cellStyle name="Normal 89" xfId="12704" xr:uid="{00000000-0005-0000-0000-00007E690000}"/>
    <cellStyle name="Normal 9" xfId="12705" xr:uid="{00000000-0005-0000-0000-00007F690000}"/>
    <cellStyle name="Normal 9 2" xfId="12706" xr:uid="{00000000-0005-0000-0000-000080690000}"/>
    <cellStyle name="Normal 9 2 2" xfId="12707" xr:uid="{00000000-0005-0000-0000-000081690000}"/>
    <cellStyle name="Normal 9 2 2 2" xfId="12708" xr:uid="{00000000-0005-0000-0000-000082690000}"/>
    <cellStyle name="Normal 9 2 3" xfId="12709" xr:uid="{00000000-0005-0000-0000-000083690000}"/>
    <cellStyle name="Normal 9 3" xfId="12710" xr:uid="{00000000-0005-0000-0000-000084690000}"/>
    <cellStyle name="Normal 9 3 2" xfId="12711" xr:uid="{00000000-0005-0000-0000-000085690000}"/>
    <cellStyle name="Normal 9 4" xfId="12712" xr:uid="{00000000-0005-0000-0000-000086690000}"/>
    <cellStyle name="Normal 90" xfId="12713" xr:uid="{00000000-0005-0000-0000-000087690000}"/>
    <cellStyle name="Normal 91" xfId="12714" xr:uid="{00000000-0005-0000-0000-000088690000}"/>
    <cellStyle name="Normal 92" xfId="12715" xr:uid="{00000000-0005-0000-0000-000089690000}"/>
    <cellStyle name="Normal 93" xfId="12716" xr:uid="{00000000-0005-0000-0000-00008A690000}"/>
    <cellStyle name="Normal 94" xfId="12717" xr:uid="{00000000-0005-0000-0000-00008B690000}"/>
    <cellStyle name="Normal 95" xfId="12718" xr:uid="{00000000-0005-0000-0000-00008C690000}"/>
    <cellStyle name="Normal 96" xfId="12719" xr:uid="{00000000-0005-0000-0000-00008D690000}"/>
    <cellStyle name="Normal 97" xfId="12720" xr:uid="{00000000-0005-0000-0000-00008E690000}"/>
    <cellStyle name="Normal 97 2" xfId="12721" xr:uid="{00000000-0005-0000-0000-00008F690000}"/>
    <cellStyle name="Normal 97 2 2" xfId="12722" xr:uid="{00000000-0005-0000-0000-000090690000}"/>
    <cellStyle name="Normal 97 2 2 2" xfId="12723" xr:uid="{00000000-0005-0000-0000-000091690000}"/>
    <cellStyle name="Normal 97 2 3" xfId="12724" xr:uid="{00000000-0005-0000-0000-000092690000}"/>
    <cellStyle name="Normal 97 3" xfId="12725" xr:uid="{00000000-0005-0000-0000-000093690000}"/>
    <cellStyle name="Normal 97 3 2" xfId="12726" xr:uid="{00000000-0005-0000-0000-000094690000}"/>
    <cellStyle name="Normal 97 4" xfId="12727" xr:uid="{00000000-0005-0000-0000-000095690000}"/>
    <cellStyle name="Normal 98" xfId="12728" xr:uid="{00000000-0005-0000-0000-000096690000}"/>
    <cellStyle name="Normal 98 2" xfId="12729" xr:uid="{00000000-0005-0000-0000-000097690000}"/>
    <cellStyle name="Normal 98 2 2" xfId="12730" xr:uid="{00000000-0005-0000-0000-000098690000}"/>
    <cellStyle name="Normal 98 2 2 2" xfId="12731" xr:uid="{00000000-0005-0000-0000-000099690000}"/>
    <cellStyle name="Normal 98 2 3" xfId="12732" xr:uid="{00000000-0005-0000-0000-00009A690000}"/>
    <cellStyle name="Normal 98 3" xfId="12733" xr:uid="{00000000-0005-0000-0000-00009B690000}"/>
    <cellStyle name="Normal 98 3 2" xfId="12734" xr:uid="{00000000-0005-0000-0000-00009C690000}"/>
    <cellStyle name="Normal 98 4" xfId="12735" xr:uid="{00000000-0005-0000-0000-00009D690000}"/>
    <cellStyle name="Normal 99" xfId="12736" xr:uid="{00000000-0005-0000-0000-00009E690000}"/>
    <cellStyle name="Normal 99 2" xfId="12737" xr:uid="{00000000-0005-0000-0000-00009F690000}"/>
    <cellStyle name="Normal 99 2 2" xfId="12738" xr:uid="{00000000-0005-0000-0000-0000A0690000}"/>
    <cellStyle name="Normal 99 2 2 2" xfId="12739" xr:uid="{00000000-0005-0000-0000-0000A1690000}"/>
    <cellStyle name="Normal 99 2 3" xfId="12740" xr:uid="{00000000-0005-0000-0000-0000A2690000}"/>
    <cellStyle name="Normal 99 3" xfId="12741" xr:uid="{00000000-0005-0000-0000-0000A3690000}"/>
    <cellStyle name="Normal 99 3 2" xfId="12742" xr:uid="{00000000-0005-0000-0000-0000A4690000}"/>
    <cellStyle name="Normal 99 4" xfId="12743" xr:uid="{00000000-0005-0000-0000-0000A5690000}"/>
    <cellStyle name="Normal_ sg&amp;a b" xfId="12744" xr:uid="{00000000-0005-0000-0000-0000A6690000}"/>
    <cellStyle name="Normal1" xfId="12745" xr:uid="{00000000-0005-0000-0000-0000A7690000}"/>
    <cellStyle name="Normal1 2" xfId="12746" xr:uid="{00000000-0005-0000-0000-0000A8690000}"/>
    <cellStyle name="Normal1 3" xfId="12747" xr:uid="{00000000-0005-0000-0000-0000A9690000}"/>
    <cellStyle name="Normal2" xfId="12748" xr:uid="{00000000-0005-0000-0000-0000AA690000}"/>
    <cellStyle name="Normal3" xfId="12749" xr:uid="{00000000-0005-0000-0000-0000AB690000}"/>
    <cellStyle name="Normal4" xfId="12750" xr:uid="{00000000-0005-0000-0000-0000AC690000}"/>
    <cellStyle name="Normale_FS1.XLS" xfId="12751" xr:uid="{00000000-0005-0000-0000-0000AD690000}"/>
    <cellStyle name="Note" xfId="12752" xr:uid="{00000000-0005-0000-0000-0000AE690000}"/>
    <cellStyle name="Note 2" xfId="12753" xr:uid="{00000000-0005-0000-0000-0000AF690000}"/>
    <cellStyle name="Note 2 2" xfId="12754" xr:uid="{00000000-0005-0000-0000-0000B0690000}"/>
    <cellStyle name="Note 2 2 2" xfId="12755" xr:uid="{00000000-0005-0000-0000-0000B1690000}"/>
    <cellStyle name="Note 2 2 3" xfId="12756" xr:uid="{00000000-0005-0000-0000-0000B2690000}"/>
    <cellStyle name="Note 2 3" xfId="12757" xr:uid="{00000000-0005-0000-0000-0000B3690000}"/>
    <cellStyle name="Note 2 3 2" xfId="18401" xr:uid="{00000000-0005-0000-0000-0000B4690000}"/>
    <cellStyle name="Note 2 4" xfId="12758" xr:uid="{00000000-0005-0000-0000-0000B5690000}"/>
    <cellStyle name="Note 3" xfId="12759" xr:uid="{00000000-0005-0000-0000-0000B6690000}"/>
    <cellStyle name="Note 3 2" xfId="18402" xr:uid="{00000000-0005-0000-0000-0000B7690000}"/>
    <cellStyle name="Note 4" xfId="12760" xr:uid="{00000000-0005-0000-0000-0000B8690000}"/>
    <cellStyle name="Note 4 2" xfId="18403" xr:uid="{00000000-0005-0000-0000-0000B9690000}"/>
    <cellStyle name="Note 5" xfId="12761" xr:uid="{00000000-0005-0000-0000-0000BA690000}"/>
    <cellStyle name="Note 5 2" xfId="18404" xr:uid="{00000000-0005-0000-0000-0000BB690000}"/>
    <cellStyle name="Note 6" xfId="12762" xr:uid="{00000000-0005-0000-0000-0000BC690000}"/>
    <cellStyle name="Note 6 2" xfId="18405" xr:uid="{00000000-0005-0000-0000-0000BD690000}"/>
    <cellStyle name="Note 7" xfId="18400" xr:uid="{00000000-0005-0000-0000-0000BE690000}"/>
    <cellStyle name="Note_Hana2011-3 Datadisk_Pool A_Special_20110726_v1" xfId="12763" xr:uid="{00000000-0005-0000-0000-0000BF690000}"/>
    <cellStyle name="Note2" xfId="12764" xr:uid="{00000000-0005-0000-0000-0000C0690000}"/>
    <cellStyle name="Notes_multi" xfId="12765" xr:uid="{00000000-0005-0000-0000-0000C1690000}"/>
    <cellStyle name="_x000f_O" xfId="12766" xr:uid="{00000000-0005-0000-0000-0000C2690000}"/>
    <cellStyle name="Œ…?æ맖?? [0.00]_PRODUCT DETAIL Q1" xfId="12767" xr:uid="{00000000-0005-0000-0000-0000C3690000}"/>
    <cellStyle name="Œ…?æ맖??_PRODUCT DETAIL Q1" xfId="12768" xr:uid="{00000000-0005-0000-0000-0000C4690000}"/>
    <cellStyle name="Œ…?æ맖?e [0.00]_laroux" xfId="12769" xr:uid="{00000000-0005-0000-0000-0000C5690000}"/>
    <cellStyle name="Œ…?æ맖?e_laroux" xfId="12770" xr:uid="{00000000-0005-0000-0000-0000C6690000}"/>
    <cellStyle name="Œ…‹æØ‚è [0.00]_PRODUCT DETAIL Q1" xfId="12771" xr:uid="{00000000-0005-0000-0000-0000C7690000}"/>
    <cellStyle name="Œ…‹æØ‚è_PRODUCT DETAIL Q1" xfId="12772" xr:uid="{00000000-0005-0000-0000-0000C8690000}"/>
    <cellStyle name="oft Excel]_x000d__x000a_Comment=The open=/f lines load custom functions into the Paste Function list._x000d__x000a_Maximized=3_x000d__x000a_AutoFormat=" xfId="12773" xr:uid="{00000000-0005-0000-0000-0000C9690000}"/>
    <cellStyle name="omma [0]_Mktg Prog" xfId="12774" xr:uid="{00000000-0005-0000-0000-0000CA690000}"/>
    <cellStyle name="ormal_Sheet1_1" xfId="12775" xr:uid="{00000000-0005-0000-0000-0000CB690000}"/>
    <cellStyle name="Output" xfId="12776" xr:uid="{00000000-0005-0000-0000-0000CC690000}"/>
    <cellStyle name="Output 2" xfId="12777" xr:uid="{00000000-0005-0000-0000-0000CD690000}"/>
    <cellStyle name="Output 2 2" xfId="12778" xr:uid="{00000000-0005-0000-0000-0000CE690000}"/>
    <cellStyle name="Output 2 2 2" xfId="12779" xr:uid="{00000000-0005-0000-0000-0000CF690000}"/>
    <cellStyle name="Output 2 2 3" xfId="12780" xr:uid="{00000000-0005-0000-0000-0000D0690000}"/>
    <cellStyle name="Output 2 3" xfId="12781" xr:uid="{00000000-0005-0000-0000-0000D1690000}"/>
    <cellStyle name="Output 2 3 2" xfId="18407" xr:uid="{00000000-0005-0000-0000-0000D2690000}"/>
    <cellStyle name="Output 2 4" xfId="12782" xr:uid="{00000000-0005-0000-0000-0000D3690000}"/>
    <cellStyle name="Output 3" xfId="12783" xr:uid="{00000000-0005-0000-0000-0000D4690000}"/>
    <cellStyle name="Output 3 2" xfId="18408" xr:uid="{00000000-0005-0000-0000-0000D5690000}"/>
    <cellStyle name="Output 4" xfId="12784" xr:uid="{00000000-0005-0000-0000-0000D6690000}"/>
    <cellStyle name="Output 4 2" xfId="18409" xr:uid="{00000000-0005-0000-0000-0000D7690000}"/>
    <cellStyle name="Output 5" xfId="12785" xr:uid="{00000000-0005-0000-0000-0000D8690000}"/>
    <cellStyle name="Output 5 2" xfId="18410" xr:uid="{00000000-0005-0000-0000-0000D9690000}"/>
    <cellStyle name="Output 6" xfId="12786" xr:uid="{00000000-0005-0000-0000-0000DA690000}"/>
    <cellStyle name="Output 6 2" xfId="18411" xr:uid="{00000000-0005-0000-0000-0000DB690000}"/>
    <cellStyle name="Output 7" xfId="18406" xr:uid="{00000000-0005-0000-0000-0000DC690000}"/>
    <cellStyle name="Output Amounts" xfId="12787" xr:uid="{00000000-0005-0000-0000-0000DD690000}"/>
    <cellStyle name="Output Column Headings" xfId="12788" xr:uid="{00000000-0005-0000-0000-0000DE690000}"/>
    <cellStyle name="Output Column Headings 2" xfId="12789" xr:uid="{00000000-0005-0000-0000-0000DF690000}"/>
    <cellStyle name="Output Line Items" xfId="12790" xr:uid="{00000000-0005-0000-0000-0000E0690000}"/>
    <cellStyle name="Output Line Items 2" xfId="12791" xr:uid="{00000000-0005-0000-0000-0000E1690000}"/>
    <cellStyle name="Output Report Heading" xfId="12792" xr:uid="{00000000-0005-0000-0000-0000E2690000}"/>
    <cellStyle name="Output Report Heading 2" xfId="12793" xr:uid="{00000000-0005-0000-0000-0000E3690000}"/>
    <cellStyle name="Output Report Title" xfId="12794" xr:uid="{00000000-0005-0000-0000-0000E4690000}"/>
    <cellStyle name="Output Report Title 2" xfId="12795" xr:uid="{00000000-0005-0000-0000-0000E5690000}"/>
    <cellStyle name="Output_(Pool A,B)_110125" xfId="12796" xr:uid="{00000000-0005-0000-0000-0000E6690000}"/>
    <cellStyle name="Page Number" xfId="12797" xr:uid="{00000000-0005-0000-0000-0000E7690000}"/>
    <cellStyle name="PageSubtitle" xfId="12798" xr:uid="{00000000-0005-0000-0000-0000E8690000}"/>
    <cellStyle name="PageTitle" xfId="12799" xr:uid="{00000000-0005-0000-0000-0000E9690000}"/>
    <cellStyle name="PAL" xfId="12800" xr:uid="{00000000-0005-0000-0000-0000EA690000}"/>
    <cellStyle name="PARK" xfId="12801" xr:uid="{00000000-0005-0000-0000-0000EB690000}"/>
    <cellStyle name="PE_1월" xfId="12802" xr:uid="{00000000-0005-0000-0000-0000EC690000}"/>
    <cellStyle name="per.style" xfId="12803" xr:uid="{00000000-0005-0000-0000-0000ED690000}"/>
    <cellStyle name="Percent" xfId="12804" xr:uid="{00000000-0005-0000-0000-0000EE690000}"/>
    <cellStyle name="Percent (0)" xfId="12805" xr:uid="{00000000-0005-0000-0000-0000EF690000}"/>
    <cellStyle name="Percent [0]" xfId="12806" xr:uid="{00000000-0005-0000-0000-0000F0690000}"/>
    <cellStyle name="Percent [00]" xfId="12807" xr:uid="{00000000-0005-0000-0000-0000F1690000}"/>
    <cellStyle name="Percent [1]" xfId="12808" xr:uid="{00000000-0005-0000-0000-0000F2690000}"/>
    <cellStyle name="Percent [2]" xfId="12809" xr:uid="{00000000-0005-0000-0000-0000F3690000}"/>
    <cellStyle name="Percent [2] 2" xfId="12810" xr:uid="{00000000-0005-0000-0000-0000F4690000}"/>
    <cellStyle name="Percent [2] 3" xfId="12811" xr:uid="{00000000-0005-0000-0000-0000F5690000}"/>
    <cellStyle name="Percent 0%" xfId="12812" xr:uid="{00000000-0005-0000-0000-0000F6690000}"/>
    <cellStyle name="Percent 10" xfId="12813" xr:uid="{00000000-0005-0000-0000-0000F7690000}"/>
    <cellStyle name="Percent 11" xfId="12814" xr:uid="{00000000-0005-0000-0000-0000F8690000}"/>
    <cellStyle name="Percent 12" xfId="12815" xr:uid="{00000000-0005-0000-0000-0000F9690000}"/>
    <cellStyle name="Percent 13" xfId="12816" xr:uid="{00000000-0005-0000-0000-0000FA690000}"/>
    <cellStyle name="Percent 14" xfId="12817" xr:uid="{00000000-0005-0000-0000-0000FB690000}"/>
    <cellStyle name="Percent 15" xfId="12818" xr:uid="{00000000-0005-0000-0000-0000FC690000}"/>
    <cellStyle name="Percent 16" xfId="12819" xr:uid="{00000000-0005-0000-0000-0000FD690000}"/>
    <cellStyle name="Percent 17" xfId="12820" xr:uid="{00000000-0005-0000-0000-0000FE690000}"/>
    <cellStyle name="Percent 18" xfId="12821" xr:uid="{00000000-0005-0000-0000-0000FF690000}"/>
    <cellStyle name="Percent 19" xfId="12822" xr:uid="{00000000-0005-0000-0000-0000006A0000}"/>
    <cellStyle name="Percent 2" xfId="12823" xr:uid="{00000000-0005-0000-0000-0000016A0000}"/>
    <cellStyle name="Percent 2 10" xfId="19926" xr:uid="{00000000-0005-0000-0000-0000026A0000}"/>
    <cellStyle name="Percent 2 10 2" xfId="29968" xr:uid="{00000000-0005-0000-0000-0000036A0000}"/>
    <cellStyle name="Percent 2 11" xfId="24765" xr:uid="{00000000-0005-0000-0000-0000046A0000}"/>
    <cellStyle name="Percent 2 2" xfId="12824" xr:uid="{00000000-0005-0000-0000-0000056A0000}"/>
    <cellStyle name="Percent 2 3" xfId="12825" xr:uid="{00000000-0005-0000-0000-0000066A0000}"/>
    <cellStyle name="Percent 2 4" xfId="12826" xr:uid="{00000000-0005-0000-0000-0000076A0000}"/>
    <cellStyle name="Percent 2 5" xfId="12827" xr:uid="{00000000-0005-0000-0000-0000086A0000}"/>
    <cellStyle name="Percent 2 6" xfId="12828" xr:uid="{00000000-0005-0000-0000-0000096A0000}"/>
    <cellStyle name="Percent 2 7" xfId="12829" xr:uid="{00000000-0005-0000-0000-00000A6A0000}"/>
    <cellStyle name="Percent 2 8" xfId="19339" xr:uid="{00000000-0005-0000-0000-00000B6A0000}"/>
    <cellStyle name="Percent 2 8 2" xfId="20850" xr:uid="{00000000-0005-0000-0000-00000C6A0000}"/>
    <cellStyle name="Percent 2 8 2 2" xfId="30892" xr:uid="{00000000-0005-0000-0000-00000D6A0000}"/>
    <cellStyle name="Percent 2 8 3" xfId="29406" xr:uid="{00000000-0005-0000-0000-00000E6A0000}"/>
    <cellStyle name="Percent 2 9" xfId="19585" xr:uid="{00000000-0005-0000-0000-00000F6A0000}"/>
    <cellStyle name="Percent 2 9 2" xfId="21096" xr:uid="{00000000-0005-0000-0000-0000106A0000}"/>
    <cellStyle name="Percent 2 9 2 2" xfId="31138" xr:uid="{00000000-0005-0000-0000-0000116A0000}"/>
    <cellStyle name="Percent 2 9 3" xfId="29652" xr:uid="{00000000-0005-0000-0000-0000126A0000}"/>
    <cellStyle name="Percent 20" xfId="12830" xr:uid="{00000000-0005-0000-0000-0000136A0000}"/>
    <cellStyle name="Percent 21" xfId="12831" xr:uid="{00000000-0005-0000-0000-0000146A0000}"/>
    <cellStyle name="Percent 22" xfId="12832" xr:uid="{00000000-0005-0000-0000-0000156A0000}"/>
    <cellStyle name="Percent 23" xfId="12833" xr:uid="{00000000-0005-0000-0000-0000166A0000}"/>
    <cellStyle name="Percent 24" xfId="12834" xr:uid="{00000000-0005-0000-0000-0000176A0000}"/>
    <cellStyle name="Percent 25" xfId="12835" xr:uid="{00000000-0005-0000-0000-0000186A0000}"/>
    <cellStyle name="Percent 26" xfId="12836" xr:uid="{00000000-0005-0000-0000-0000196A0000}"/>
    <cellStyle name="Percent 27" xfId="12837" xr:uid="{00000000-0005-0000-0000-00001A6A0000}"/>
    <cellStyle name="Percent 28" xfId="12838" xr:uid="{00000000-0005-0000-0000-00001B6A0000}"/>
    <cellStyle name="Percent 29" xfId="12839" xr:uid="{00000000-0005-0000-0000-00001C6A0000}"/>
    <cellStyle name="Percent 3" xfId="12840" xr:uid="{00000000-0005-0000-0000-00001D6A0000}"/>
    <cellStyle name="Percent 3 10" xfId="24766" xr:uid="{00000000-0005-0000-0000-00001E6A0000}"/>
    <cellStyle name="Percent 3 2" xfId="12841" xr:uid="{00000000-0005-0000-0000-00001F6A0000}"/>
    <cellStyle name="Percent 3 2 2" xfId="12842" xr:uid="{00000000-0005-0000-0000-0000206A0000}"/>
    <cellStyle name="Percent 3 2 2 2" xfId="12843" xr:uid="{00000000-0005-0000-0000-0000216A0000}"/>
    <cellStyle name="Percent 3 2 3" xfId="12844" xr:uid="{00000000-0005-0000-0000-0000226A0000}"/>
    <cellStyle name="Percent 3 3" xfId="12845" xr:uid="{00000000-0005-0000-0000-0000236A0000}"/>
    <cellStyle name="Percent 3 4" xfId="12846" xr:uid="{00000000-0005-0000-0000-0000246A0000}"/>
    <cellStyle name="Percent 3 4 2" xfId="12847" xr:uid="{00000000-0005-0000-0000-0000256A0000}"/>
    <cellStyle name="Percent 3 5" xfId="12848" xr:uid="{00000000-0005-0000-0000-0000266A0000}"/>
    <cellStyle name="Percent 3 6" xfId="12849" xr:uid="{00000000-0005-0000-0000-0000276A0000}"/>
    <cellStyle name="Percent 3 7" xfId="19340" xr:uid="{00000000-0005-0000-0000-0000286A0000}"/>
    <cellStyle name="Percent 3 7 2" xfId="20851" xr:uid="{00000000-0005-0000-0000-0000296A0000}"/>
    <cellStyle name="Percent 3 7 2 2" xfId="30893" xr:uid="{00000000-0005-0000-0000-00002A6A0000}"/>
    <cellStyle name="Percent 3 7 3" xfId="29407" xr:uid="{00000000-0005-0000-0000-00002B6A0000}"/>
    <cellStyle name="Percent 3 8" xfId="19586" xr:uid="{00000000-0005-0000-0000-00002C6A0000}"/>
    <cellStyle name="Percent 3 8 2" xfId="21097" xr:uid="{00000000-0005-0000-0000-00002D6A0000}"/>
    <cellStyle name="Percent 3 8 2 2" xfId="31139" xr:uid="{00000000-0005-0000-0000-00002E6A0000}"/>
    <cellStyle name="Percent 3 8 3" xfId="29653" xr:uid="{00000000-0005-0000-0000-00002F6A0000}"/>
    <cellStyle name="Percent 3 9" xfId="19927" xr:uid="{00000000-0005-0000-0000-0000306A0000}"/>
    <cellStyle name="Percent 3 9 2" xfId="29969" xr:uid="{00000000-0005-0000-0000-0000316A0000}"/>
    <cellStyle name="Percent 30" xfId="12850" xr:uid="{00000000-0005-0000-0000-0000326A0000}"/>
    <cellStyle name="Percent 30 2" xfId="12851" xr:uid="{00000000-0005-0000-0000-0000336A0000}"/>
    <cellStyle name="Percent 30 3" xfId="12852" xr:uid="{00000000-0005-0000-0000-0000346A0000}"/>
    <cellStyle name="Percent 31" xfId="12853" xr:uid="{00000000-0005-0000-0000-0000356A0000}"/>
    <cellStyle name="Percent 31 2" xfId="12854" xr:uid="{00000000-0005-0000-0000-0000366A0000}"/>
    <cellStyle name="Percent 31 3" xfId="12855" xr:uid="{00000000-0005-0000-0000-0000376A0000}"/>
    <cellStyle name="Percent 32" xfId="12856" xr:uid="{00000000-0005-0000-0000-0000386A0000}"/>
    <cellStyle name="Percent 32 2" xfId="12857" xr:uid="{00000000-0005-0000-0000-0000396A0000}"/>
    <cellStyle name="Percent 32 3" xfId="12858" xr:uid="{00000000-0005-0000-0000-00003A6A0000}"/>
    <cellStyle name="Percent 33" xfId="12859" xr:uid="{00000000-0005-0000-0000-00003B6A0000}"/>
    <cellStyle name="Percent 34" xfId="12860" xr:uid="{00000000-0005-0000-0000-00003C6A0000}"/>
    <cellStyle name="Percent 35" xfId="12861" xr:uid="{00000000-0005-0000-0000-00003D6A0000}"/>
    <cellStyle name="Percent 36" xfId="12862" xr:uid="{00000000-0005-0000-0000-00003E6A0000}"/>
    <cellStyle name="Percent 36 2" xfId="12863" xr:uid="{00000000-0005-0000-0000-00003F6A0000}"/>
    <cellStyle name="Percent 36 3" xfId="12864" xr:uid="{00000000-0005-0000-0000-0000406A0000}"/>
    <cellStyle name="Percent 37" xfId="12865" xr:uid="{00000000-0005-0000-0000-0000416A0000}"/>
    <cellStyle name="Percent 37 2" xfId="12866" xr:uid="{00000000-0005-0000-0000-0000426A0000}"/>
    <cellStyle name="Percent 37 3" xfId="12867" xr:uid="{00000000-0005-0000-0000-0000436A0000}"/>
    <cellStyle name="Percent 37 4" xfId="12868" xr:uid="{00000000-0005-0000-0000-0000446A0000}"/>
    <cellStyle name="Percent 38" xfId="12869" xr:uid="{00000000-0005-0000-0000-0000456A0000}"/>
    <cellStyle name="Percent 39" xfId="12870" xr:uid="{00000000-0005-0000-0000-0000466A0000}"/>
    <cellStyle name="Percent 4" xfId="12871" xr:uid="{00000000-0005-0000-0000-0000476A0000}"/>
    <cellStyle name="Percent 4 2" xfId="12872" xr:uid="{00000000-0005-0000-0000-0000486A0000}"/>
    <cellStyle name="Percent 4 2 2" xfId="12873" xr:uid="{00000000-0005-0000-0000-0000496A0000}"/>
    <cellStyle name="Percent 4 2 2 2" xfId="12874" xr:uid="{00000000-0005-0000-0000-00004A6A0000}"/>
    <cellStyle name="Percent 4 2 3" xfId="12875" xr:uid="{00000000-0005-0000-0000-00004B6A0000}"/>
    <cellStyle name="Percent 4 3" xfId="12876" xr:uid="{00000000-0005-0000-0000-00004C6A0000}"/>
    <cellStyle name="Percent 4 4" xfId="12877" xr:uid="{00000000-0005-0000-0000-00004D6A0000}"/>
    <cellStyle name="Percent 4 4 2" xfId="12878" xr:uid="{00000000-0005-0000-0000-00004E6A0000}"/>
    <cellStyle name="Percent 4 5" xfId="12879" xr:uid="{00000000-0005-0000-0000-00004F6A0000}"/>
    <cellStyle name="Percent 4 5 2" xfId="19342" xr:uid="{00000000-0005-0000-0000-0000506A0000}"/>
    <cellStyle name="Percent 4 5 2 2" xfId="20853" xr:uid="{00000000-0005-0000-0000-0000516A0000}"/>
    <cellStyle name="Percent 4 5 2 2 2" xfId="30895" xr:uid="{00000000-0005-0000-0000-0000526A0000}"/>
    <cellStyle name="Percent 4 5 2 3" xfId="29409" xr:uid="{00000000-0005-0000-0000-0000536A0000}"/>
    <cellStyle name="Percent 4 5 3" xfId="19588" xr:uid="{00000000-0005-0000-0000-0000546A0000}"/>
    <cellStyle name="Percent 4 5 3 2" xfId="21099" xr:uid="{00000000-0005-0000-0000-0000556A0000}"/>
    <cellStyle name="Percent 4 5 3 2 2" xfId="31141" xr:uid="{00000000-0005-0000-0000-0000566A0000}"/>
    <cellStyle name="Percent 4 5 3 3" xfId="29655" xr:uid="{00000000-0005-0000-0000-0000576A0000}"/>
    <cellStyle name="Percent 4 5 4" xfId="19929" xr:uid="{00000000-0005-0000-0000-0000586A0000}"/>
    <cellStyle name="Percent 4 5 4 2" xfId="29971" xr:uid="{00000000-0005-0000-0000-0000596A0000}"/>
    <cellStyle name="Percent 4 5 5" xfId="24768" xr:uid="{00000000-0005-0000-0000-00005A6A0000}"/>
    <cellStyle name="Percent 4 6" xfId="19341" xr:uid="{00000000-0005-0000-0000-00005B6A0000}"/>
    <cellStyle name="Percent 4 6 2" xfId="20852" xr:uid="{00000000-0005-0000-0000-00005C6A0000}"/>
    <cellStyle name="Percent 4 6 2 2" xfId="30894" xr:uid="{00000000-0005-0000-0000-00005D6A0000}"/>
    <cellStyle name="Percent 4 6 3" xfId="29408" xr:uid="{00000000-0005-0000-0000-00005E6A0000}"/>
    <cellStyle name="Percent 4 7" xfId="19587" xr:uid="{00000000-0005-0000-0000-00005F6A0000}"/>
    <cellStyle name="Percent 4 7 2" xfId="21098" xr:uid="{00000000-0005-0000-0000-0000606A0000}"/>
    <cellStyle name="Percent 4 7 2 2" xfId="31140" xr:uid="{00000000-0005-0000-0000-0000616A0000}"/>
    <cellStyle name="Percent 4 7 3" xfId="29654" xr:uid="{00000000-0005-0000-0000-0000626A0000}"/>
    <cellStyle name="Percent 4 8" xfId="19928" xr:uid="{00000000-0005-0000-0000-0000636A0000}"/>
    <cellStyle name="Percent 4 8 2" xfId="29970" xr:uid="{00000000-0005-0000-0000-0000646A0000}"/>
    <cellStyle name="Percent 4 9" xfId="24767" xr:uid="{00000000-0005-0000-0000-0000656A0000}"/>
    <cellStyle name="Percent 40" xfId="12880" xr:uid="{00000000-0005-0000-0000-0000666A0000}"/>
    <cellStyle name="Percent 41" xfId="12881" xr:uid="{00000000-0005-0000-0000-0000676A0000}"/>
    <cellStyle name="Percent 41 2" xfId="12882" xr:uid="{00000000-0005-0000-0000-0000686A0000}"/>
    <cellStyle name="Percent 42" xfId="12883" xr:uid="{00000000-0005-0000-0000-0000696A0000}"/>
    <cellStyle name="Percent 43" xfId="12884" xr:uid="{00000000-0005-0000-0000-00006A6A0000}"/>
    <cellStyle name="Percent 44" xfId="12885" xr:uid="{00000000-0005-0000-0000-00006B6A0000}"/>
    <cellStyle name="Percent 45" xfId="12886" xr:uid="{00000000-0005-0000-0000-00006C6A0000}"/>
    <cellStyle name="Percent 46" xfId="12887" xr:uid="{00000000-0005-0000-0000-00006D6A0000}"/>
    <cellStyle name="Percent 47" xfId="12888" xr:uid="{00000000-0005-0000-0000-00006E6A0000}"/>
    <cellStyle name="Percent 48" xfId="12889" xr:uid="{00000000-0005-0000-0000-00006F6A0000}"/>
    <cellStyle name="Percent 49" xfId="12890" xr:uid="{00000000-0005-0000-0000-0000706A0000}"/>
    <cellStyle name="Percent 5" xfId="12891" xr:uid="{00000000-0005-0000-0000-0000716A0000}"/>
    <cellStyle name="Percent 5 2" xfId="19343" xr:uid="{00000000-0005-0000-0000-0000726A0000}"/>
    <cellStyle name="Percent 5 2 2" xfId="20854" xr:uid="{00000000-0005-0000-0000-0000736A0000}"/>
    <cellStyle name="Percent 5 2 2 2" xfId="30896" xr:uid="{00000000-0005-0000-0000-0000746A0000}"/>
    <cellStyle name="Percent 5 2 3" xfId="29410" xr:uid="{00000000-0005-0000-0000-0000756A0000}"/>
    <cellStyle name="Percent 5 3" xfId="19589" xr:uid="{00000000-0005-0000-0000-0000766A0000}"/>
    <cellStyle name="Percent 5 3 2" xfId="21100" xr:uid="{00000000-0005-0000-0000-0000776A0000}"/>
    <cellStyle name="Percent 5 3 2 2" xfId="31142" xr:uid="{00000000-0005-0000-0000-0000786A0000}"/>
    <cellStyle name="Percent 5 3 3" xfId="29656" xr:uid="{00000000-0005-0000-0000-0000796A0000}"/>
    <cellStyle name="Percent 5 4" xfId="19930" xr:uid="{00000000-0005-0000-0000-00007A6A0000}"/>
    <cellStyle name="Percent 5 4 2" xfId="29972" xr:uid="{00000000-0005-0000-0000-00007B6A0000}"/>
    <cellStyle name="Percent 5 5" xfId="24769" xr:uid="{00000000-0005-0000-0000-00007C6A0000}"/>
    <cellStyle name="Percent 50" xfId="12892" xr:uid="{00000000-0005-0000-0000-00007D6A0000}"/>
    <cellStyle name="Percent 51" xfId="12893" xr:uid="{00000000-0005-0000-0000-00007E6A0000}"/>
    <cellStyle name="Percent 52" xfId="12894" xr:uid="{00000000-0005-0000-0000-00007F6A0000}"/>
    <cellStyle name="Percent 53" xfId="12895" xr:uid="{00000000-0005-0000-0000-0000806A0000}"/>
    <cellStyle name="Percent 54" xfId="12896" xr:uid="{00000000-0005-0000-0000-0000816A0000}"/>
    <cellStyle name="Percent 55" xfId="12897" xr:uid="{00000000-0005-0000-0000-0000826A0000}"/>
    <cellStyle name="Percent 56" xfId="12898" xr:uid="{00000000-0005-0000-0000-0000836A0000}"/>
    <cellStyle name="Percent 57" xfId="12899" xr:uid="{00000000-0005-0000-0000-0000846A0000}"/>
    <cellStyle name="Percent 58" xfId="12900" xr:uid="{00000000-0005-0000-0000-0000856A0000}"/>
    <cellStyle name="Percent 59" xfId="12901" xr:uid="{00000000-0005-0000-0000-0000866A0000}"/>
    <cellStyle name="Percent 6" xfId="12902" xr:uid="{00000000-0005-0000-0000-0000876A0000}"/>
    <cellStyle name="Percent 6 2" xfId="12903" xr:uid="{00000000-0005-0000-0000-0000886A0000}"/>
    <cellStyle name="Percent 6 2 2" xfId="12904" xr:uid="{00000000-0005-0000-0000-0000896A0000}"/>
    <cellStyle name="Percent 6 2 2 2" xfId="12905" xr:uid="{00000000-0005-0000-0000-00008A6A0000}"/>
    <cellStyle name="Percent 6 2 3" xfId="12906" xr:uid="{00000000-0005-0000-0000-00008B6A0000}"/>
    <cellStyle name="Percent 6 3" xfId="12907" xr:uid="{00000000-0005-0000-0000-00008C6A0000}"/>
    <cellStyle name="Percent 6 4" xfId="12908" xr:uid="{00000000-0005-0000-0000-00008D6A0000}"/>
    <cellStyle name="Percent 6 4 2" xfId="12909" xr:uid="{00000000-0005-0000-0000-00008E6A0000}"/>
    <cellStyle name="Percent 6 5" xfId="12910" xr:uid="{00000000-0005-0000-0000-00008F6A0000}"/>
    <cellStyle name="Percent 6 6" xfId="19344" xr:uid="{00000000-0005-0000-0000-0000906A0000}"/>
    <cellStyle name="Percent 6 6 2" xfId="20855" xr:uid="{00000000-0005-0000-0000-0000916A0000}"/>
    <cellStyle name="Percent 6 6 2 2" xfId="30897" xr:uid="{00000000-0005-0000-0000-0000926A0000}"/>
    <cellStyle name="Percent 6 6 3" xfId="29411" xr:uid="{00000000-0005-0000-0000-0000936A0000}"/>
    <cellStyle name="Percent 6 7" xfId="19590" xr:uid="{00000000-0005-0000-0000-0000946A0000}"/>
    <cellStyle name="Percent 6 7 2" xfId="21101" xr:uid="{00000000-0005-0000-0000-0000956A0000}"/>
    <cellStyle name="Percent 6 7 2 2" xfId="31143" xr:uid="{00000000-0005-0000-0000-0000966A0000}"/>
    <cellStyle name="Percent 6 7 3" xfId="29657" xr:uid="{00000000-0005-0000-0000-0000976A0000}"/>
    <cellStyle name="Percent 6 8" xfId="19931" xr:uid="{00000000-0005-0000-0000-0000986A0000}"/>
    <cellStyle name="Percent 6 8 2" xfId="29973" xr:uid="{00000000-0005-0000-0000-0000996A0000}"/>
    <cellStyle name="Percent 6 9" xfId="24770" xr:uid="{00000000-0005-0000-0000-00009A6A0000}"/>
    <cellStyle name="Percent 60" xfId="12911" xr:uid="{00000000-0005-0000-0000-00009B6A0000}"/>
    <cellStyle name="Percent 61" xfId="12912" xr:uid="{00000000-0005-0000-0000-00009C6A0000}"/>
    <cellStyle name="Percent 62" xfId="12913" xr:uid="{00000000-0005-0000-0000-00009D6A0000}"/>
    <cellStyle name="Percent 63" xfId="12914" xr:uid="{00000000-0005-0000-0000-00009E6A0000}"/>
    <cellStyle name="Percent 64" xfId="12915" xr:uid="{00000000-0005-0000-0000-00009F6A0000}"/>
    <cellStyle name="Percent 65" xfId="12916" xr:uid="{00000000-0005-0000-0000-0000A06A0000}"/>
    <cellStyle name="Percent 66" xfId="12917" xr:uid="{00000000-0005-0000-0000-0000A16A0000}"/>
    <cellStyle name="Percent 67" xfId="12918" xr:uid="{00000000-0005-0000-0000-0000A26A0000}"/>
    <cellStyle name="Percent 68" xfId="12919" xr:uid="{00000000-0005-0000-0000-0000A36A0000}"/>
    <cellStyle name="Percent 69" xfId="12920" xr:uid="{00000000-0005-0000-0000-0000A46A0000}"/>
    <cellStyle name="Percent 7" xfId="12921" xr:uid="{00000000-0005-0000-0000-0000A56A0000}"/>
    <cellStyle name="Percent 70" xfId="12922" xr:uid="{00000000-0005-0000-0000-0000A66A0000}"/>
    <cellStyle name="Percent 71" xfId="12923" xr:uid="{00000000-0005-0000-0000-0000A76A0000}"/>
    <cellStyle name="Percent 72" xfId="12924" xr:uid="{00000000-0005-0000-0000-0000A86A0000}"/>
    <cellStyle name="Percent 73" xfId="12925" xr:uid="{00000000-0005-0000-0000-0000A96A0000}"/>
    <cellStyle name="Percent 74" xfId="12926" xr:uid="{00000000-0005-0000-0000-0000AA6A0000}"/>
    <cellStyle name="Percent 75" xfId="12927" xr:uid="{00000000-0005-0000-0000-0000AB6A0000}"/>
    <cellStyle name="Percent 76" xfId="12928" xr:uid="{00000000-0005-0000-0000-0000AC6A0000}"/>
    <cellStyle name="Percent 77" xfId="12929" xr:uid="{00000000-0005-0000-0000-0000AD6A0000}"/>
    <cellStyle name="Percent 78" xfId="12930" xr:uid="{00000000-0005-0000-0000-0000AE6A0000}"/>
    <cellStyle name="Percent 79" xfId="12931" xr:uid="{00000000-0005-0000-0000-0000AF6A0000}"/>
    <cellStyle name="Percent 8" xfId="12932" xr:uid="{00000000-0005-0000-0000-0000B06A0000}"/>
    <cellStyle name="Percent 80" xfId="12933" xr:uid="{00000000-0005-0000-0000-0000B16A0000}"/>
    <cellStyle name="Percent 81" xfId="12934" xr:uid="{00000000-0005-0000-0000-0000B26A0000}"/>
    <cellStyle name="Percent 82" xfId="12935" xr:uid="{00000000-0005-0000-0000-0000B36A0000}"/>
    <cellStyle name="Percent 83" xfId="12936" xr:uid="{00000000-0005-0000-0000-0000B46A0000}"/>
    <cellStyle name="Percent 84" xfId="12937" xr:uid="{00000000-0005-0000-0000-0000B56A0000}"/>
    <cellStyle name="Percent 85" xfId="12938" xr:uid="{00000000-0005-0000-0000-0000B66A0000}"/>
    <cellStyle name="Percent 87" xfId="12939" xr:uid="{00000000-0005-0000-0000-0000B76A0000}"/>
    <cellStyle name="Percent 9" xfId="12940" xr:uid="{00000000-0005-0000-0000-0000B86A0000}"/>
    <cellStyle name="Percent_(수정)반송고외4교 BTL Fund FS (Draft_0601)" xfId="12941" xr:uid="{00000000-0005-0000-0000-0000B96A0000}"/>
    <cellStyle name="Percent0" xfId="12942" xr:uid="{00000000-0005-0000-0000-0000BA6A0000}"/>
    <cellStyle name="Percent2" xfId="12943" xr:uid="{00000000-0005-0000-0000-0000BB6A0000}"/>
    <cellStyle name="PERCENTAGE" xfId="12944" xr:uid="{00000000-0005-0000-0000-0000BC6A0000}"/>
    <cellStyle name="PERCENTAGE 2" xfId="12945" xr:uid="{00000000-0005-0000-0000-0000BD6A0000}"/>
    <cellStyle name="PERCENTAGE 2 2" xfId="18101" xr:uid="{00000000-0005-0000-0000-0000BE6A0000}"/>
    <cellStyle name="PERCENTAGE 2 2 10" xfId="18646" xr:uid="{00000000-0005-0000-0000-0000BF6A0000}"/>
    <cellStyle name="PERCENTAGE 2 2 10 2" xfId="20159" xr:uid="{00000000-0005-0000-0000-0000C06A0000}"/>
    <cellStyle name="PERCENTAGE 2 2 10 2 2" xfId="30201" xr:uid="{00000000-0005-0000-0000-0000C16A0000}"/>
    <cellStyle name="PERCENTAGE 2 2 10 3" xfId="28713" xr:uid="{00000000-0005-0000-0000-0000C26A0000}"/>
    <cellStyle name="PERCENTAGE 2 2 11" xfId="18764" xr:uid="{00000000-0005-0000-0000-0000C36A0000}"/>
    <cellStyle name="PERCENTAGE 2 2 11 2" xfId="20276" xr:uid="{00000000-0005-0000-0000-0000C46A0000}"/>
    <cellStyle name="PERCENTAGE 2 2 11 2 2" xfId="30318" xr:uid="{00000000-0005-0000-0000-0000C56A0000}"/>
    <cellStyle name="PERCENTAGE 2 2 11 3" xfId="28831" xr:uid="{00000000-0005-0000-0000-0000C66A0000}"/>
    <cellStyle name="PERCENTAGE 2 2 12" xfId="18725" xr:uid="{00000000-0005-0000-0000-0000C76A0000}"/>
    <cellStyle name="PERCENTAGE 2 2 12 2" xfId="20238" xr:uid="{00000000-0005-0000-0000-0000C86A0000}"/>
    <cellStyle name="PERCENTAGE 2 2 12 2 2" xfId="30280" xr:uid="{00000000-0005-0000-0000-0000C96A0000}"/>
    <cellStyle name="PERCENTAGE 2 2 12 3" xfId="28792" xr:uid="{00000000-0005-0000-0000-0000CA6A0000}"/>
    <cellStyle name="PERCENTAGE 2 2 13" xfId="18718" xr:uid="{00000000-0005-0000-0000-0000CB6A0000}"/>
    <cellStyle name="PERCENTAGE 2 2 13 2" xfId="20231" xr:uid="{00000000-0005-0000-0000-0000CC6A0000}"/>
    <cellStyle name="PERCENTAGE 2 2 13 2 2" xfId="30273" xr:uid="{00000000-0005-0000-0000-0000CD6A0000}"/>
    <cellStyle name="PERCENTAGE 2 2 13 3" xfId="28785" xr:uid="{00000000-0005-0000-0000-0000CE6A0000}"/>
    <cellStyle name="PERCENTAGE 2 2 14" xfId="18665" xr:uid="{00000000-0005-0000-0000-0000CF6A0000}"/>
    <cellStyle name="PERCENTAGE 2 2 14 2" xfId="20178" xr:uid="{00000000-0005-0000-0000-0000D06A0000}"/>
    <cellStyle name="PERCENTAGE 2 2 14 2 2" xfId="30220" xr:uid="{00000000-0005-0000-0000-0000D16A0000}"/>
    <cellStyle name="PERCENTAGE 2 2 14 3" xfId="28732" xr:uid="{00000000-0005-0000-0000-0000D26A0000}"/>
    <cellStyle name="PERCENTAGE 2 2 15" xfId="19499" xr:uid="{00000000-0005-0000-0000-0000D36A0000}"/>
    <cellStyle name="PERCENTAGE 2 2 15 2" xfId="21010" xr:uid="{00000000-0005-0000-0000-0000D46A0000}"/>
    <cellStyle name="PERCENTAGE 2 2 15 2 2" xfId="31052" xr:uid="{00000000-0005-0000-0000-0000D56A0000}"/>
    <cellStyle name="PERCENTAGE 2 2 15 3" xfId="29566" xr:uid="{00000000-0005-0000-0000-0000D66A0000}"/>
    <cellStyle name="PERCENTAGE 2 2 16" xfId="19745" xr:uid="{00000000-0005-0000-0000-0000D76A0000}"/>
    <cellStyle name="PERCENTAGE 2 2 16 2" xfId="21256" xr:uid="{00000000-0005-0000-0000-0000D86A0000}"/>
    <cellStyle name="PERCENTAGE 2 2 16 2 2" xfId="31298" xr:uid="{00000000-0005-0000-0000-0000D96A0000}"/>
    <cellStyle name="PERCENTAGE 2 2 16 3" xfId="29812" xr:uid="{00000000-0005-0000-0000-0000DA6A0000}"/>
    <cellStyle name="PERCENTAGE 2 2 17" xfId="20086" xr:uid="{00000000-0005-0000-0000-0000DB6A0000}"/>
    <cellStyle name="PERCENTAGE 2 2 17 2" xfId="30128" xr:uid="{00000000-0005-0000-0000-0000DC6A0000}"/>
    <cellStyle name="PERCENTAGE 2 2 18" xfId="28421" xr:uid="{00000000-0005-0000-0000-0000DD6A0000}"/>
    <cellStyle name="PERCENTAGE 2 2 2" xfId="18587" xr:uid="{00000000-0005-0000-0000-0000DE6A0000}"/>
    <cellStyle name="PERCENTAGE 2 2 2 10" xfId="19195" xr:uid="{00000000-0005-0000-0000-0000DF6A0000}"/>
    <cellStyle name="PERCENTAGE 2 2 2 10 2" xfId="20706" xr:uid="{00000000-0005-0000-0000-0000E06A0000}"/>
    <cellStyle name="PERCENTAGE 2 2 2 10 2 2" xfId="30748" xr:uid="{00000000-0005-0000-0000-0000E16A0000}"/>
    <cellStyle name="PERCENTAGE 2 2 2 10 3" xfId="29262" xr:uid="{00000000-0005-0000-0000-0000E26A0000}"/>
    <cellStyle name="PERCENTAGE 2 2 2 11" xfId="19235" xr:uid="{00000000-0005-0000-0000-0000E36A0000}"/>
    <cellStyle name="PERCENTAGE 2 2 2 11 2" xfId="20746" xr:uid="{00000000-0005-0000-0000-0000E46A0000}"/>
    <cellStyle name="PERCENTAGE 2 2 2 11 2 2" xfId="30788" xr:uid="{00000000-0005-0000-0000-0000E56A0000}"/>
    <cellStyle name="PERCENTAGE 2 2 2 11 3" xfId="29302" xr:uid="{00000000-0005-0000-0000-0000E66A0000}"/>
    <cellStyle name="PERCENTAGE 2 2 2 12" xfId="19275" xr:uid="{00000000-0005-0000-0000-0000E76A0000}"/>
    <cellStyle name="PERCENTAGE 2 2 2 12 2" xfId="20786" xr:uid="{00000000-0005-0000-0000-0000E86A0000}"/>
    <cellStyle name="PERCENTAGE 2 2 2 12 2 2" xfId="30828" xr:uid="{00000000-0005-0000-0000-0000E96A0000}"/>
    <cellStyle name="PERCENTAGE 2 2 2 12 3" xfId="29342" xr:uid="{00000000-0005-0000-0000-0000EA6A0000}"/>
    <cellStyle name="PERCENTAGE 2 2 2 13" xfId="19519" xr:uid="{00000000-0005-0000-0000-0000EB6A0000}"/>
    <cellStyle name="PERCENTAGE 2 2 2 13 2" xfId="21030" xr:uid="{00000000-0005-0000-0000-0000EC6A0000}"/>
    <cellStyle name="PERCENTAGE 2 2 2 13 2 2" xfId="31072" xr:uid="{00000000-0005-0000-0000-0000ED6A0000}"/>
    <cellStyle name="PERCENTAGE 2 2 2 13 3" xfId="29586" xr:uid="{00000000-0005-0000-0000-0000EE6A0000}"/>
    <cellStyle name="PERCENTAGE 2 2 2 14" xfId="19765" xr:uid="{00000000-0005-0000-0000-0000EF6A0000}"/>
    <cellStyle name="PERCENTAGE 2 2 2 14 2" xfId="21276" xr:uid="{00000000-0005-0000-0000-0000F06A0000}"/>
    <cellStyle name="PERCENTAGE 2 2 2 14 2 2" xfId="31318" xr:uid="{00000000-0005-0000-0000-0000F16A0000}"/>
    <cellStyle name="PERCENTAGE 2 2 2 14 3" xfId="29832" xr:uid="{00000000-0005-0000-0000-0000F26A0000}"/>
    <cellStyle name="PERCENTAGE 2 2 2 15" xfId="20106" xr:uid="{00000000-0005-0000-0000-0000F36A0000}"/>
    <cellStyle name="PERCENTAGE 2 2 2 15 2" xfId="30148" xr:uid="{00000000-0005-0000-0000-0000F46A0000}"/>
    <cellStyle name="PERCENTAGE 2 2 2 16" xfId="28654" xr:uid="{00000000-0005-0000-0000-0000F56A0000}"/>
    <cellStyle name="PERCENTAGE 2 2 2 2" xfId="18875" xr:uid="{00000000-0005-0000-0000-0000F66A0000}"/>
    <cellStyle name="PERCENTAGE 2 2 2 2 2" xfId="20386" xr:uid="{00000000-0005-0000-0000-0000F76A0000}"/>
    <cellStyle name="PERCENTAGE 2 2 2 2 2 2" xfId="30428" xr:uid="{00000000-0005-0000-0000-0000F86A0000}"/>
    <cellStyle name="PERCENTAGE 2 2 2 2 3" xfId="28942" xr:uid="{00000000-0005-0000-0000-0000F96A0000}"/>
    <cellStyle name="PERCENTAGE 2 2 2 3" xfId="18915" xr:uid="{00000000-0005-0000-0000-0000FA6A0000}"/>
    <cellStyle name="PERCENTAGE 2 2 2 3 2" xfId="20426" xr:uid="{00000000-0005-0000-0000-0000FB6A0000}"/>
    <cellStyle name="PERCENTAGE 2 2 2 3 2 2" xfId="30468" xr:uid="{00000000-0005-0000-0000-0000FC6A0000}"/>
    <cellStyle name="PERCENTAGE 2 2 2 3 3" xfId="28982" xr:uid="{00000000-0005-0000-0000-0000FD6A0000}"/>
    <cellStyle name="PERCENTAGE 2 2 2 4" xfId="18955" xr:uid="{00000000-0005-0000-0000-0000FE6A0000}"/>
    <cellStyle name="PERCENTAGE 2 2 2 4 2" xfId="20466" xr:uid="{00000000-0005-0000-0000-0000FF6A0000}"/>
    <cellStyle name="PERCENTAGE 2 2 2 4 2 2" xfId="30508" xr:uid="{00000000-0005-0000-0000-0000006B0000}"/>
    <cellStyle name="PERCENTAGE 2 2 2 4 3" xfId="29022" xr:uid="{00000000-0005-0000-0000-0000016B0000}"/>
    <cellStyle name="PERCENTAGE 2 2 2 5" xfId="18995" xr:uid="{00000000-0005-0000-0000-0000026B0000}"/>
    <cellStyle name="PERCENTAGE 2 2 2 5 2" xfId="20506" xr:uid="{00000000-0005-0000-0000-0000036B0000}"/>
    <cellStyle name="PERCENTAGE 2 2 2 5 2 2" xfId="30548" xr:uid="{00000000-0005-0000-0000-0000046B0000}"/>
    <cellStyle name="PERCENTAGE 2 2 2 5 3" xfId="29062" xr:uid="{00000000-0005-0000-0000-0000056B0000}"/>
    <cellStyle name="PERCENTAGE 2 2 2 6" xfId="19035" xr:uid="{00000000-0005-0000-0000-0000066B0000}"/>
    <cellStyle name="PERCENTAGE 2 2 2 6 2" xfId="20546" xr:uid="{00000000-0005-0000-0000-0000076B0000}"/>
    <cellStyle name="PERCENTAGE 2 2 2 6 2 2" xfId="30588" xr:uid="{00000000-0005-0000-0000-0000086B0000}"/>
    <cellStyle name="PERCENTAGE 2 2 2 6 3" xfId="29102" xr:uid="{00000000-0005-0000-0000-0000096B0000}"/>
    <cellStyle name="PERCENTAGE 2 2 2 7" xfId="19075" xr:uid="{00000000-0005-0000-0000-00000A6B0000}"/>
    <cellStyle name="PERCENTAGE 2 2 2 7 2" xfId="20586" xr:uid="{00000000-0005-0000-0000-00000B6B0000}"/>
    <cellStyle name="PERCENTAGE 2 2 2 7 2 2" xfId="30628" xr:uid="{00000000-0005-0000-0000-00000C6B0000}"/>
    <cellStyle name="PERCENTAGE 2 2 2 7 3" xfId="29142" xr:uid="{00000000-0005-0000-0000-00000D6B0000}"/>
    <cellStyle name="PERCENTAGE 2 2 2 8" xfId="19115" xr:uid="{00000000-0005-0000-0000-00000E6B0000}"/>
    <cellStyle name="PERCENTAGE 2 2 2 8 2" xfId="20626" xr:uid="{00000000-0005-0000-0000-00000F6B0000}"/>
    <cellStyle name="PERCENTAGE 2 2 2 8 2 2" xfId="30668" xr:uid="{00000000-0005-0000-0000-0000106B0000}"/>
    <cellStyle name="PERCENTAGE 2 2 2 8 3" xfId="29182" xr:uid="{00000000-0005-0000-0000-0000116B0000}"/>
    <cellStyle name="PERCENTAGE 2 2 2 9" xfId="19155" xr:uid="{00000000-0005-0000-0000-0000126B0000}"/>
    <cellStyle name="PERCENTAGE 2 2 2 9 2" xfId="20666" xr:uid="{00000000-0005-0000-0000-0000136B0000}"/>
    <cellStyle name="PERCENTAGE 2 2 2 9 2 2" xfId="30708" xr:uid="{00000000-0005-0000-0000-0000146B0000}"/>
    <cellStyle name="PERCENTAGE 2 2 2 9 3" xfId="29222" xr:uid="{00000000-0005-0000-0000-0000156B0000}"/>
    <cellStyle name="PERCENTAGE 2 2 3" xfId="18613" xr:uid="{00000000-0005-0000-0000-0000166B0000}"/>
    <cellStyle name="PERCENTAGE 2 2 3 10" xfId="19215" xr:uid="{00000000-0005-0000-0000-0000176B0000}"/>
    <cellStyle name="PERCENTAGE 2 2 3 10 2" xfId="20726" xr:uid="{00000000-0005-0000-0000-0000186B0000}"/>
    <cellStyle name="PERCENTAGE 2 2 3 10 2 2" xfId="30768" xr:uid="{00000000-0005-0000-0000-0000196B0000}"/>
    <cellStyle name="PERCENTAGE 2 2 3 10 3" xfId="29282" xr:uid="{00000000-0005-0000-0000-00001A6B0000}"/>
    <cellStyle name="PERCENTAGE 2 2 3 11" xfId="19255" xr:uid="{00000000-0005-0000-0000-00001B6B0000}"/>
    <cellStyle name="PERCENTAGE 2 2 3 11 2" xfId="20766" xr:uid="{00000000-0005-0000-0000-00001C6B0000}"/>
    <cellStyle name="PERCENTAGE 2 2 3 11 2 2" xfId="30808" xr:uid="{00000000-0005-0000-0000-00001D6B0000}"/>
    <cellStyle name="PERCENTAGE 2 2 3 11 3" xfId="29322" xr:uid="{00000000-0005-0000-0000-00001E6B0000}"/>
    <cellStyle name="PERCENTAGE 2 2 3 12" xfId="19295" xr:uid="{00000000-0005-0000-0000-00001F6B0000}"/>
    <cellStyle name="PERCENTAGE 2 2 3 12 2" xfId="20806" xr:uid="{00000000-0005-0000-0000-0000206B0000}"/>
    <cellStyle name="PERCENTAGE 2 2 3 12 2 2" xfId="30848" xr:uid="{00000000-0005-0000-0000-0000216B0000}"/>
    <cellStyle name="PERCENTAGE 2 2 3 12 3" xfId="29362" xr:uid="{00000000-0005-0000-0000-0000226B0000}"/>
    <cellStyle name="PERCENTAGE 2 2 3 13" xfId="19539" xr:uid="{00000000-0005-0000-0000-0000236B0000}"/>
    <cellStyle name="PERCENTAGE 2 2 3 13 2" xfId="21050" xr:uid="{00000000-0005-0000-0000-0000246B0000}"/>
    <cellStyle name="PERCENTAGE 2 2 3 13 2 2" xfId="31092" xr:uid="{00000000-0005-0000-0000-0000256B0000}"/>
    <cellStyle name="PERCENTAGE 2 2 3 13 3" xfId="29606" xr:uid="{00000000-0005-0000-0000-0000266B0000}"/>
    <cellStyle name="PERCENTAGE 2 2 3 14" xfId="19785" xr:uid="{00000000-0005-0000-0000-0000276B0000}"/>
    <cellStyle name="PERCENTAGE 2 2 3 14 2" xfId="21296" xr:uid="{00000000-0005-0000-0000-0000286B0000}"/>
    <cellStyle name="PERCENTAGE 2 2 3 14 2 2" xfId="31338" xr:uid="{00000000-0005-0000-0000-0000296B0000}"/>
    <cellStyle name="PERCENTAGE 2 2 3 14 3" xfId="29852" xr:uid="{00000000-0005-0000-0000-00002A6B0000}"/>
    <cellStyle name="PERCENTAGE 2 2 3 15" xfId="20126" xr:uid="{00000000-0005-0000-0000-00002B6B0000}"/>
    <cellStyle name="PERCENTAGE 2 2 3 15 2" xfId="30168" xr:uid="{00000000-0005-0000-0000-00002C6B0000}"/>
    <cellStyle name="PERCENTAGE 2 2 3 16" xfId="28680" xr:uid="{00000000-0005-0000-0000-00002D6B0000}"/>
    <cellStyle name="PERCENTAGE 2 2 3 2" xfId="18895" xr:uid="{00000000-0005-0000-0000-00002E6B0000}"/>
    <cellStyle name="PERCENTAGE 2 2 3 2 2" xfId="20406" xr:uid="{00000000-0005-0000-0000-00002F6B0000}"/>
    <cellStyle name="PERCENTAGE 2 2 3 2 2 2" xfId="30448" xr:uid="{00000000-0005-0000-0000-0000306B0000}"/>
    <cellStyle name="PERCENTAGE 2 2 3 2 3" xfId="28962" xr:uid="{00000000-0005-0000-0000-0000316B0000}"/>
    <cellStyle name="PERCENTAGE 2 2 3 3" xfId="18935" xr:uid="{00000000-0005-0000-0000-0000326B0000}"/>
    <cellStyle name="PERCENTAGE 2 2 3 3 2" xfId="20446" xr:uid="{00000000-0005-0000-0000-0000336B0000}"/>
    <cellStyle name="PERCENTAGE 2 2 3 3 2 2" xfId="30488" xr:uid="{00000000-0005-0000-0000-0000346B0000}"/>
    <cellStyle name="PERCENTAGE 2 2 3 3 3" xfId="29002" xr:uid="{00000000-0005-0000-0000-0000356B0000}"/>
    <cellStyle name="PERCENTAGE 2 2 3 4" xfId="18975" xr:uid="{00000000-0005-0000-0000-0000366B0000}"/>
    <cellStyle name="PERCENTAGE 2 2 3 4 2" xfId="20486" xr:uid="{00000000-0005-0000-0000-0000376B0000}"/>
    <cellStyle name="PERCENTAGE 2 2 3 4 2 2" xfId="30528" xr:uid="{00000000-0005-0000-0000-0000386B0000}"/>
    <cellStyle name="PERCENTAGE 2 2 3 4 3" xfId="29042" xr:uid="{00000000-0005-0000-0000-0000396B0000}"/>
    <cellStyle name="PERCENTAGE 2 2 3 5" xfId="19015" xr:uid="{00000000-0005-0000-0000-00003A6B0000}"/>
    <cellStyle name="PERCENTAGE 2 2 3 5 2" xfId="20526" xr:uid="{00000000-0005-0000-0000-00003B6B0000}"/>
    <cellStyle name="PERCENTAGE 2 2 3 5 2 2" xfId="30568" xr:uid="{00000000-0005-0000-0000-00003C6B0000}"/>
    <cellStyle name="PERCENTAGE 2 2 3 5 3" xfId="29082" xr:uid="{00000000-0005-0000-0000-00003D6B0000}"/>
    <cellStyle name="PERCENTAGE 2 2 3 6" xfId="19055" xr:uid="{00000000-0005-0000-0000-00003E6B0000}"/>
    <cellStyle name="PERCENTAGE 2 2 3 6 2" xfId="20566" xr:uid="{00000000-0005-0000-0000-00003F6B0000}"/>
    <cellStyle name="PERCENTAGE 2 2 3 6 2 2" xfId="30608" xr:uid="{00000000-0005-0000-0000-0000406B0000}"/>
    <cellStyle name="PERCENTAGE 2 2 3 6 3" xfId="29122" xr:uid="{00000000-0005-0000-0000-0000416B0000}"/>
    <cellStyle name="PERCENTAGE 2 2 3 7" xfId="19095" xr:uid="{00000000-0005-0000-0000-0000426B0000}"/>
    <cellStyle name="PERCENTAGE 2 2 3 7 2" xfId="20606" xr:uid="{00000000-0005-0000-0000-0000436B0000}"/>
    <cellStyle name="PERCENTAGE 2 2 3 7 2 2" xfId="30648" xr:uid="{00000000-0005-0000-0000-0000446B0000}"/>
    <cellStyle name="PERCENTAGE 2 2 3 7 3" xfId="29162" xr:uid="{00000000-0005-0000-0000-0000456B0000}"/>
    <cellStyle name="PERCENTAGE 2 2 3 8" xfId="19135" xr:uid="{00000000-0005-0000-0000-0000466B0000}"/>
    <cellStyle name="PERCENTAGE 2 2 3 8 2" xfId="20646" xr:uid="{00000000-0005-0000-0000-0000476B0000}"/>
    <cellStyle name="PERCENTAGE 2 2 3 8 2 2" xfId="30688" xr:uid="{00000000-0005-0000-0000-0000486B0000}"/>
    <cellStyle name="PERCENTAGE 2 2 3 8 3" xfId="29202" xr:uid="{00000000-0005-0000-0000-0000496B0000}"/>
    <cellStyle name="PERCENTAGE 2 2 3 9" xfId="19175" xr:uid="{00000000-0005-0000-0000-00004A6B0000}"/>
    <cellStyle name="PERCENTAGE 2 2 3 9 2" xfId="20686" xr:uid="{00000000-0005-0000-0000-00004B6B0000}"/>
    <cellStyle name="PERCENTAGE 2 2 3 9 2 2" xfId="30728" xr:uid="{00000000-0005-0000-0000-00004C6B0000}"/>
    <cellStyle name="PERCENTAGE 2 2 3 9 3" xfId="29242" xr:uid="{00000000-0005-0000-0000-00004D6B0000}"/>
    <cellStyle name="PERCENTAGE 2 2 4" xfId="18854" xr:uid="{00000000-0005-0000-0000-00004E6B0000}"/>
    <cellStyle name="PERCENTAGE 2 2 4 2" xfId="20365" xr:uid="{00000000-0005-0000-0000-00004F6B0000}"/>
    <cellStyle name="PERCENTAGE 2 2 4 2 2" xfId="30407" xr:uid="{00000000-0005-0000-0000-0000506B0000}"/>
    <cellStyle name="PERCENTAGE 2 2 4 3" xfId="28921" xr:uid="{00000000-0005-0000-0000-0000516B0000}"/>
    <cellStyle name="PERCENTAGE 2 2 5" xfId="18620" xr:uid="{00000000-0005-0000-0000-0000526B0000}"/>
    <cellStyle name="PERCENTAGE 2 2 5 2" xfId="20133" xr:uid="{00000000-0005-0000-0000-0000536B0000}"/>
    <cellStyle name="PERCENTAGE 2 2 5 2 2" xfId="30175" xr:uid="{00000000-0005-0000-0000-0000546B0000}"/>
    <cellStyle name="PERCENTAGE 2 2 5 3" xfId="28687" xr:uid="{00000000-0005-0000-0000-0000556B0000}"/>
    <cellStyle name="PERCENTAGE 2 2 6" xfId="18779" xr:uid="{00000000-0005-0000-0000-0000566B0000}"/>
    <cellStyle name="PERCENTAGE 2 2 6 2" xfId="20291" xr:uid="{00000000-0005-0000-0000-0000576B0000}"/>
    <cellStyle name="PERCENTAGE 2 2 6 2 2" xfId="30333" xr:uid="{00000000-0005-0000-0000-0000586B0000}"/>
    <cellStyle name="PERCENTAGE 2 2 6 3" xfId="28846" xr:uid="{00000000-0005-0000-0000-0000596B0000}"/>
    <cellStyle name="PERCENTAGE 2 2 7" xfId="18803" xr:uid="{00000000-0005-0000-0000-00005A6B0000}"/>
    <cellStyle name="PERCENTAGE 2 2 7 2" xfId="20315" xr:uid="{00000000-0005-0000-0000-00005B6B0000}"/>
    <cellStyle name="PERCENTAGE 2 2 7 2 2" xfId="30357" xr:uid="{00000000-0005-0000-0000-00005C6B0000}"/>
    <cellStyle name="PERCENTAGE 2 2 7 3" xfId="28870" xr:uid="{00000000-0005-0000-0000-00005D6B0000}"/>
    <cellStyle name="PERCENTAGE 2 2 8" xfId="18650" xr:uid="{00000000-0005-0000-0000-00005E6B0000}"/>
    <cellStyle name="PERCENTAGE 2 2 8 2" xfId="20163" xr:uid="{00000000-0005-0000-0000-00005F6B0000}"/>
    <cellStyle name="PERCENTAGE 2 2 8 2 2" xfId="30205" xr:uid="{00000000-0005-0000-0000-0000606B0000}"/>
    <cellStyle name="PERCENTAGE 2 2 8 3" xfId="28717" xr:uid="{00000000-0005-0000-0000-0000616B0000}"/>
    <cellStyle name="PERCENTAGE 2 2 9" xfId="18763" xr:uid="{00000000-0005-0000-0000-0000626B0000}"/>
    <cellStyle name="PERCENTAGE 2 2 9 2" xfId="20275" xr:uid="{00000000-0005-0000-0000-0000636B0000}"/>
    <cellStyle name="PERCENTAGE 2 2 9 2 2" xfId="30317" xr:uid="{00000000-0005-0000-0000-0000646B0000}"/>
    <cellStyle name="PERCENTAGE 2 2 9 3" xfId="28830" xr:uid="{00000000-0005-0000-0000-0000656B0000}"/>
    <cellStyle name="PERCENTAGE 2 3" xfId="24772" xr:uid="{00000000-0005-0000-0000-0000666B0000}"/>
    <cellStyle name="PERCENTAGE 2 4" xfId="24136" xr:uid="{00000000-0005-0000-0000-0000676B0000}"/>
    <cellStyle name="PERCENTAGE 2 5" xfId="24329" xr:uid="{00000000-0005-0000-0000-0000686B0000}"/>
    <cellStyle name="PERCENTAGE 3" xfId="18100" xr:uid="{00000000-0005-0000-0000-0000696B0000}"/>
    <cellStyle name="PERCENTAGE 3 10" xfId="18738" xr:uid="{00000000-0005-0000-0000-00006A6B0000}"/>
    <cellStyle name="PERCENTAGE 3 10 2" xfId="20251" xr:uid="{00000000-0005-0000-0000-00006B6B0000}"/>
    <cellStyle name="PERCENTAGE 3 10 2 2" xfId="30293" xr:uid="{00000000-0005-0000-0000-00006C6B0000}"/>
    <cellStyle name="PERCENTAGE 3 10 3" xfId="28805" xr:uid="{00000000-0005-0000-0000-00006D6B0000}"/>
    <cellStyle name="PERCENTAGE 3 11" xfId="18694" xr:uid="{00000000-0005-0000-0000-00006E6B0000}"/>
    <cellStyle name="PERCENTAGE 3 11 2" xfId="20207" xr:uid="{00000000-0005-0000-0000-00006F6B0000}"/>
    <cellStyle name="PERCENTAGE 3 11 2 2" xfId="30249" xr:uid="{00000000-0005-0000-0000-0000706B0000}"/>
    <cellStyle name="PERCENTAGE 3 11 3" xfId="28761" xr:uid="{00000000-0005-0000-0000-0000716B0000}"/>
    <cellStyle name="PERCENTAGE 3 12" xfId="18828" xr:uid="{00000000-0005-0000-0000-0000726B0000}"/>
    <cellStyle name="PERCENTAGE 3 12 2" xfId="20340" xr:uid="{00000000-0005-0000-0000-0000736B0000}"/>
    <cellStyle name="PERCENTAGE 3 12 2 2" xfId="30382" xr:uid="{00000000-0005-0000-0000-0000746B0000}"/>
    <cellStyle name="PERCENTAGE 3 12 3" xfId="28895" xr:uid="{00000000-0005-0000-0000-0000756B0000}"/>
    <cellStyle name="PERCENTAGE 3 13" xfId="18704" xr:uid="{00000000-0005-0000-0000-0000766B0000}"/>
    <cellStyle name="PERCENTAGE 3 13 2" xfId="20217" xr:uid="{00000000-0005-0000-0000-0000776B0000}"/>
    <cellStyle name="PERCENTAGE 3 13 2 2" xfId="30259" xr:uid="{00000000-0005-0000-0000-0000786B0000}"/>
    <cellStyle name="PERCENTAGE 3 13 3" xfId="28771" xr:uid="{00000000-0005-0000-0000-0000796B0000}"/>
    <cellStyle name="PERCENTAGE 3 14" xfId="18645" xr:uid="{00000000-0005-0000-0000-00007A6B0000}"/>
    <cellStyle name="PERCENTAGE 3 14 2" xfId="20158" xr:uid="{00000000-0005-0000-0000-00007B6B0000}"/>
    <cellStyle name="PERCENTAGE 3 14 2 2" xfId="30200" xr:uid="{00000000-0005-0000-0000-00007C6B0000}"/>
    <cellStyle name="PERCENTAGE 3 14 3" xfId="28712" xr:uid="{00000000-0005-0000-0000-00007D6B0000}"/>
    <cellStyle name="PERCENTAGE 3 15" xfId="19498" xr:uid="{00000000-0005-0000-0000-00007E6B0000}"/>
    <cellStyle name="PERCENTAGE 3 15 2" xfId="21009" xr:uid="{00000000-0005-0000-0000-00007F6B0000}"/>
    <cellStyle name="PERCENTAGE 3 15 2 2" xfId="31051" xr:uid="{00000000-0005-0000-0000-0000806B0000}"/>
    <cellStyle name="PERCENTAGE 3 15 3" xfId="29565" xr:uid="{00000000-0005-0000-0000-0000816B0000}"/>
    <cellStyle name="PERCENTAGE 3 16" xfId="19744" xr:uid="{00000000-0005-0000-0000-0000826B0000}"/>
    <cellStyle name="PERCENTAGE 3 16 2" xfId="21255" xr:uid="{00000000-0005-0000-0000-0000836B0000}"/>
    <cellStyle name="PERCENTAGE 3 16 2 2" xfId="31297" xr:uid="{00000000-0005-0000-0000-0000846B0000}"/>
    <cellStyle name="PERCENTAGE 3 16 3" xfId="29811" xr:uid="{00000000-0005-0000-0000-0000856B0000}"/>
    <cellStyle name="PERCENTAGE 3 17" xfId="20085" xr:uid="{00000000-0005-0000-0000-0000866B0000}"/>
    <cellStyle name="PERCENTAGE 3 17 2" xfId="30127" xr:uid="{00000000-0005-0000-0000-0000876B0000}"/>
    <cellStyle name="PERCENTAGE 3 18" xfId="28420" xr:uid="{00000000-0005-0000-0000-0000886B0000}"/>
    <cellStyle name="PERCENTAGE 3 2" xfId="18586" xr:uid="{00000000-0005-0000-0000-0000896B0000}"/>
    <cellStyle name="PERCENTAGE 3 2 10" xfId="19194" xr:uid="{00000000-0005-0000-0000-00008A6B0000}"/>
    <cellStyle name="PERCENTAGE 3 2 10 2" xfId="20705" xr:uid="{00000000-0005-0000-0000-00008B6B0000}"/>
    <cellStyle name="PERCENTAGE 3 2 10 2 2" xfId="30747" xr:uid="{00000000-0005-0000-0000-00008C6B0000}"/>
    <cellStyle name="PERCENTAGE 3 2 10 3" xfId="29261" xr:uid="{00000000-0005-0000-0000-00008D6B0000}"/>
    <cellStyle name="PERCENTAGE 3 2 11" xfId="19234" xr:uid="{00000000-0005-0000-0000-00008E6B0000}"/>
    <cellStyle name="PERCENTAGE 3 2 11 2" xfId="20745" xr:uid="{00000000-0005-0000-0000-00008F6B0000}"/>
    <cellStyle name="PERCENTAGE 3 2 11 2 2" xfId="30787" xr:uid="{00000000-0005-0000-0000-0000906B0000}"/>
    <cellStyle name="PERCENTAGE 3 2 11 3" xfId="29301" xr:uid="{00000000-0005-0000-0000-0000916B0000}"/>
    <cellStyle name="PERCENTAGE 3 2 12" xfId="19274" xr:uid="{00000000-0005-0000-0000-0000926B0000}"/>
    <cellStyle name="PERCENTAGE 3 2 12 2" xfId="20785" xr:uid="{00000000-0005-0000-0000-0000936B0000}"/>
    <cellStyle name="PERCENTAGE 3 2 12 2 2" xfId="30827" xr:uid="{00000000-0005-0000-0000-0000946B0000}"/>
    <cellStyle name="PERCENTAGE 3 2 12 3" xfId="29341" xr:uid="{00000000-0005-0000-0000-0000956B0000}"/>
    <cellStyle name="PERCENTAGE 3 2 13" xfId="19518" xr:uid="{00000000-0005-0000-0000-0000966B0000}"/>
    <cellStyle name="PERCENTAGE 3 2 13 2" xfId="21029" xr:uid="{00000000-0005-0000-0000-0000976B0000}"/>
    <cellStyle name="PERCENTAGE 3 2 13 2 2" xfId="31071" xr:uid="{00000000-0005-0000-0000-0000986B0000}"/>
    <cellStyle name="PERCENTAGE 3 2 13 3" xfId="29585" xr:uid="{00000000-0005-0000-0000-0000996B0000}"/>
    <cellStyle name="PERCENTAGE 3 2 14" xfId="19764" xr:uid="{00000000-0005-0000-0000-00009A6B0000}"/>
    <cellStyle name="PERCENTAGE 3 2 14 2" xfId="21275" xr:uid="{00000000-0005-0000-0000-00009B6B0000}"/>
    <cellStyle name="PERCENTAGE 3 2 14 2 2" xfId="31317" xr:uid="{00000000-0005-0000-0000-00009C6B0000}"/>
    <cellStyle name="PERCENTAGE 3 2 14 3" xfId="29831" xr:uid="{00000000-0005-0000-0000-00009D6B0000}"/>
    <cellStyle name="PERCENTAGE 3 2 15" xfId="20105" xr:uid="{00000000-0005-0000-0000-00009E6B0000}"/>
    <cellStyle name="PERCENTAGE 3 2 15 2" xfId="30147" xr:uid="{00000000-0005-0000-0000-00009F6B0000}"/>
    <cellStyle name="PERCENTAGE 3 2 16" xfId="28653" xr:uid="{00000000-0005-0000-0000-0000A06B0000}"/>
    <cellStyle name="PERCENTAGE 3 2 2" xfId="18874" xr:uid="{00000000-0005-0000-0000-0000A16B0000}"/>
    <cellStyle name="PERCENTAGE 3 2 2 2" xfId="20385" xr:uid="{00000000-0005-0000-0000-0000A26B0000}"/>
    <cellStyle name="PERCENTAGE 3 2 2 2 2" xfId="30427" xr:uid="{00000000-0005-0000-0000-0000A36B0000}"/>
    <cellStyle name="PERCENTAGE 3 2 2 3" xfId="28941" xr:uid="{00000000-0005-0000-0000-0000A46B0000}"/>
    <cellStyle name="PERCENTAGE 3 2 3" xfId="18914" xr:uid="{00000000-0005-0000-0000-0000A56B0000}"/>
    <cellStyle name="PERCENTAGE 3 2 3 2" xfId="20425" xr:uid="{00000000-0005-0000-0000-0000A66B0000}"/>
    <cellStyle name="PERCENTAGE 3 2 3 2 2" xfId="30467" xr:uid="{00000000-0005-0000-0000-0000A76B0000}"/>
    <cellStyle name="PERCENTAGE 3 2 3 3" xfId="28981" xr:uid="{00000000-0005-0000-0000-0000A86B0000}"/>
    <cellStyle name="PERCENTAGE 3 2 4" xfId="18954" xr:uid="{00000000-0005-0000-0000-0000A96B0000}"/>
    <cellStyle name="PERCENTAGE 3 2 4 2" xfId="20465" xr:uid="{00000000-0005-0000-0000-0000AA6B0000}"/>
    <cellStyle name="PERCENTAGE 3 2 4 2 2" xfId="30507" xr:uid="{00000000-0005-0000-0000-0000AB6B0000}"/>
    <cellStyle name="PERCENTAGE 3 2 4 3" xfId="29021" xr:uid="{00000000-0005-0000-0000-0000AC6B0000}"/>
    <cellStyle name="PERCENTAGE 3 2 5" xfId="18994" xr:uid="{00000000-0005-0000-0000-0000AD6B0000}"/>
    <cellStyle name="PERCENTAGE 3 2 5 2" xfId="20505" xr:uid="{00000000-0005-0000-0000-0000AE6B0000}"/>
    <cellStyle name="PERCENTAGE 3 2 5 2 2" xfId="30547" xr:uid="{00000000-0005-0000-0000-0000AF6B0000}"/>
    <cellStyle name="PERCENTAGE 3 2 5 3" xfId="29061" xr:uid="{00000000-0005-0000-0000-0000B06B0000}"/>
    <cellStyle name="PERCENTAGE 3 2 6" xfId="19034" xr:uid="{00000000-0005-0000-0000-0000B16B0000}"/>
    <cellStyle name="PERCENTAGE 3 2 6 2" xfId="20545" xr:uid="{00000000-0005-0000-0000-0000B26B0000}"/>
    <cellStyle name="PERCENTAGE 3 2 6 2 2" xfId="30587" xr:uid="{00000000-0005-0000-0000-0000B36B0000}"/>
    <cellStyle name="PERCENTAGE 3 2 6 3" xfId="29101" xr:uid="{00000000-0005-0000-0000-0000B46B0000}"/>
    <cellStyle name="PERCENTAGE 3 2 7" xfId="19074" xr:uid="{00000000-0005-0000-0000-0000B56B0000}"/>
    <cellStyle name="PERCENTAGE 3 2 7 2" xfId="20585" xr:uid="{00000000-0005-0000-0000-0000B66B0000}"/>
    <cellStyle name="PERCENTAGE 3 2 7 2 2" xfId="30627" xr:uid="{00000000-0005-0000-0000-0000B76B0000}"/>
    <cellStyle name="PERCENTAGE 3 2 7 3" xfId="29141" xr:uid="{00000000-0005-0000-0000-0000B86B0000}"/>
    <cellStyle name="PERCENTAGE 3 2 8" xfId="19114" xr:uid="{00000000-0005-0000-0000-0000B96B0000}"/>
    <cellStyle name="PERCENTAGE 3 2 8 2" xfId="20625" xr:uid="{00000000-0005-0000-0000-0000BA6B0000}"/>
    <cellStyle name="PERCENTAGE 3 2 8 2 2" xfId="30667" xr:uid="{00000000-0005-0000-0000-0000BB6B0000}"/>
    <cellStyle name="PERCENTAGE 3 2 8 3" xfId="29181" xr:uid="{00000000-0005-0000-0000-0000BC6B0000}"/>
    <cellStyle name="PERCENTAGE 3 2 9" xfId="19154" xr:uid="{00000000-0005-0000-0000-0000BD6B0000}"/>
    <cellStyle name="PERCENTAGE 3 2 9 2" xfId="20665" xr:uid="{00000000-0005-0000-0000-0000BE6B0000}"/>
    <cellStyle name="PERCENTAGE 3 2 9 2 2" xfId="30707" xr:uid="{00000000-0005-0000-0000-0000BF6B0000}"/>
    <cellStyle name="PERCENTAGE 3 2 9 3" xfId="29221" xr:uid="{00000000-0005-0000-0000-0000C06B0000}"/>
    <cellStyle name="PERCENTAGE 3 3" xfId="18612" xr:uid="{00000000-0005-0000-0000-0000C16B0000}"/>
    <cellStyle name="PERCENTAGE 3 3 10" xfId="19214" xr:uid="{00000000-0005-0000-0000-0000C26B0000}"/>
    <cellStyle name="PERCENTAGE 3 3 10 2" xfId="20725" xr:uid="{00000000-0005-0000-0000-0000C36B0000}"/>
    <cellStyle name="PERCENTAGE 3 3 10 2 2" xfId="30767" xr:uid="{00000000-0005-0000-0000-0000C46B0000}"/>
    <cellStyle name="PERCENTAGE 3 3 10 3" xfId="29281" xr:uid="{00000000-0005-0000-0000-0000C56B0000}"/>
    <cellStyle name="PERCENTAGE 3 3 11" xfId="19254" xr:uid="{00000000-0005-0000-0000-0000C66B0000}"/>
    <cellStyle name="PERCENTAGE 3 3 11 2" xfId="20765" xr:uid="{00000000-0005-0000-0000-0000C76B0000}"/>
    <cellStyle name="PERCENTAGE 3 3 11 2 2" xfId="30807" xr:uid="{00000000-0005-0000-0000-0000C86B0000}"/>
    <cellStyle name="PERCENTAGE 3 3 11 3" xfId="29321" xr:uid="{00000000-0005-0000-0000-0000C96B0000}"/>
    <cellStyle name="PERCENTAGE 3 3 12" xfId="19294" xr:uid="{00000000-0005-0000-0000-0000CA6B0000}"/>
    <cellStyle name="PERCENTAGE 3 3 12 2" xfId="20805" xr:uid="{00000000-0005-0000-0000-0000CB6B0000}"/>
    <cellStyle name="PERCENTAGE 3 3 12 2 2" xfId="30847" xr:uid="{00000000-0005-0000-0000-0000CC6B0000}"/>
    <cellStyle name="PERCENTAGE 3 3 12 3" xfId="29361" xr:uid="{00000000-0005-0000-0000-0000CD6B0000}"/>
    <cellStyle name="PERCENTAGE 3 3 13" xfId="19538" xr:uid="{00000000-0005-0000-0000-0000CE6B0000}"/>
    <cellStyle name="PERCENTAGE 3 3 13 2" xfId="21049" xr:uid="{00000000-0005-0000-0000-0000CF6B0000}"/>
    <cellStyle name="PERCENTAGE 3 3 13 2 2" xfId="31091" xr:uid="{00000000-0005-0000-0000-0000D06B0000}"/>
    <cellStyle name="PERCENTAGE 3 3 13 3" xfId="29605" xr:uid="{00000000-0005-0000-0000-0000D16B0000}"/>
    <cellStyle name="PERCENTAGE 3 3 14" xfId="19784" xr:uid="{00000000-0005-0000-0000-0000D26B0000}"/>
    <cellStyle name="PERCENTAGE 3 3 14 2" xfId="21295" xr:uid="{00000000-0005-0000-0000-0000D36B0000}"/>
    <cellStyle name="PERCENTAGE 3 3 14 2 2" xfId="31337" xr:uid="{00000000-0005-0000-0000-0000D46B0000}"/>
    <cellStyle name="PERCENTAGE 3 3 14 3" xfId="29851" xr:uid="{00000000-0005-0000-0000-0000D56B0000}"/>
    <cellStyle name="PERCENTAGE 3 3 15" xfId="20125" xr:uid="{00000000-0005-0000-0000-0000D66B0000}"/>
    <cellStyle name="PERCENTAGE 3 3 15 2" xfId="30167" xr:uid="{00000000-0005-0000-0000-0000D76B0000}"/>
    <cellStyle name="PERCENTAGE 3 3 16" xfId="28679" xr:uid="{00000000-0005-0000-0000-0000D86B0000}"/>
    <cellStyle name="PERCENTAGE 3 3 2" xfId="18894" xr:uid="{00000000-0005-0000-0000-0000D96B0000}"/>
    <cellStyle name="PERCENTAGE 3 3 2 2" xfId="20405" xr:uid="{00000000-0005-0000-0000-0000DA6B0000}"/>
    <cellStyle name="PERCENTAGE 3 3 2 2 2" xfId="30447" xr:uid="{00000000-0005-0000-0000-0000DB6B0000}"/>
    <cellStyle name="PERCENTAGE 3 3 2 3" xfId="28961" xr:uid="{00000000-0005-0000-0000-0000DC6B0000}"/>
    <cellStyle name="PERCENTAGE 3 3 3" xfId="18934" xr:uid="{00000000-0005-0000-0000-0000DD6B0000}"/>
    <cellStyle name="PERCENTAGE 3 3 3 2" xfId="20445" xr:uid="{00000000-0005-0000-0000-0000DE6B0000}"/>
    <cellStyle name="PERCENTAGE 3 3 3 2 2" xfId="30487" xr:uid="{00000000-0005-0000-0000-0000DF6B0000}"/>
    <cellStyle name="PERCENTAGE 3 3 3 3" xfId="29001" xr:uid="{00000000-0005-0000-0000-0000E06B0000}"/>
    <cellStyle name="PERCENTAGE 3 3 4" xfId="18974" xr:uid="{00000000-0005-0000-0000-0000E16B0000}"/>
    <cellStyle name="PERCENTAGE 3 3 4 2" xfId="20485" xr:uid="{00000000-0005-0000-0000-0000E26B0000}"/>
    <cellStyle name="PERCENTAGE 3 3 4 2 2" xfId="30527" xr:uid="{00000000-0005-0000-0000-0000E36B0000}"/>
    <cellStyle name="PERCENTAGE 3 3 4 3" xfId="29041" xr:uid="{00000000-0005-0000-0000-0000E46B0000}"/>
    <cellStyle name="PERCENTAGE 3 3 5" xfId="19014" xr:uid="{00000000-0005-0000-0000-0000E56B0000}"/>
    <cellStyle name="PERCENTAGE 3 3 5 2" xfId="20525" xr:uid="{00000000-0005-0000-0000-0000E66B0000}"/>
    <cellStyle name="PERCENTAGE 3 3 5 2 2" xfId="30567" xr:uid="{00000000-0005-0000-0000-0000E76B0000}"/>
    <cellStyle name="PERCENTAGE 3 3 5 3" xfId="29081" xr:uid="{00000000-0005-0000-0000-0000E86B0000}"/>
    <cellStyle name="PERCENTAGE 3 3 6" xfId="19054" xr:uid="{00000000-0005-0000-0000-0000E96B0000}"/>
    <cellStyle name="PERCENTAGE 3 3 6 2" xfId="20565" xr:uid="{00000000-0005-0000-0000-0000EA6B0000}"/>
    <cellStyle name="PERCENTAGE 3 3 6 2 2" xfId="30607" xr:uid="{00000000-0005-0000-0000-0000EB6B0000}"/>
    <cellStyle name="PERCENTAGE 3 3 6 3" xfId="29121" xr:uid="{00000000-0005-0000-0000-0000EC6B0000}"/>
    <cellStyle name="PERCENTAGE 3 3 7" xfId="19094" xr:uid="{00000000-0005-0000-0000-0000ED6B0000}"/>
    <cellStyle name="PERCENTAGE 3 3 7 2" xfId="20605" xr:uid="{00000000-0005-0000-0000-0000EE6B0000}"/>
    <cellStyle name="PERCENTAGE 3 3 7 2 2" xfId="30647" xr:uid="{00000000-0005-0000-0000-0000EF6B0000}"/>
    <cellStyle name="PERCENTAGE 3 3 7 3" xfId="29161" xr:uid="{00000000-0005-0000-0000-0000F06B0000}"/>
    <cellStyle name="PERCENTAGE 3 3 8" xfId="19134" xr:uid="{00000000-0005-0000-0000-0000F16B0000}"/>
    <cellStyle name="PERCENTAGE 3 3 8 2" xfId="20645" xr:uid="{00000000-0005-0000-0000-0000F26B0000}"/>
    <cellStyle name="PERCENTAGE 3 3 8 2 2" xfId="30687" xr:uid="{00000000-0005-0000-0000-0000F36B0000}"/>
    <cellStyle name="PERCENTAGE 3 3 8 3" xfId="29201" xr:uid="{00000000-0005-0000-0000-0000F46B0000}"/>
    <cellStyle name="PERCENTAGE 3 3 9" xfId="19174" xr:uid="{00000000-0005-0000-0000-0000F56B0000}"/>
    <cellStyle name="PERCENTAGE 3 3 9 2" xfId="20685" xr:uid="{00000000-0005-0000-0000-0000F66B0000}"/>
    <cellStyle name="PERCENTAGE 3 3 9 2 2" xfId="30727" xr:uid="{00000000-0005-0000-0000-0000F76B0000}"/>
    <cellStyle name="PERCENTAGE 3 3 9 3" xfId="29241" xr:uid="{00000000-0005-0000-0000-0000F86B0000}"/>
    <cellStyle name="PERCENTAGE 3 4" xfId="18853" xr:uid="{00000000-0005-0000-0000-0000F96B0000}"/>
    <cellStyle name="PERCENTAGE 3 4 2" xfId="20364" xr:uid="{00000000-0005-0000-0000-0000FA6B0000}"/>
    <cellStyle name="PERCENTAGE 3 4 2 2" xfId="30406" xr:uid="{00000000-0005-0000-0000-0000FB6B0000}"/>
    <cellStyle name="PERCENTAGE 3 4 3" xfId="28920" xr:uid="{00000000-0005-0000-0000-0000FC6B0000}"/>
    <cellStyle name="PERCENTAGE 3 5" xfId="18785" xr:uid="{00000000-0005-0000-0000-0000FD6B0000}"/>
    <cellStyle name="PERCENTAGE 3 5 2" xfId="20297" xr:uid="{00000000-0005-0000-0000-0000FE6B0000}"/>
    <cellStyle name="PERCENTAGE 3 5 2 2" xfId="30339" xr:uid="{00000000-0005-0000-0000-0000FF6B0000}"/>
    <cellStyle name="PERCENTAGE 3 5 3" xfId="28852" xr:uid="{00000000-0005-0000-0000-0000006C0000}"/>
    <cellStyle name="PERCENTAGE 3 6" xfId="18818" xr:uid="{00000000-0005-0000-0000-0000016C0000}"/>
    <cellStyle name="PERCENTAGE 3 6 2" xfId="20330" xr:uid="{00000000-0005-0000-0000-0000026C0000}"/>
    <cellStyle name="PERCENTAGE 3 6 2 2" xfId="30372" xr:uid="{00000000-0005-0000-0000-0000036C0000}"/>
    <cellStyle name="PERCENTAGE 3 6 3" xfId="28885" xr:uid="{00000000-0005-0000-0000-0000046C0000}"/>
    <cellStyle name="PERCENTAGE 3 7" xfId="18661" xr:uid="{00000000-0005-0000-0000-0000056C0000}"/>
    <cellStyle name="PERCENTAGE 3 7 2" xfId="20174" xr:uid="{00000000-0005-0000-0000-0000066C0000}"/>
    <cellStyle name="PERCENTAGE 3 7 2 2" xfId="30216" xr:uid="{00000000-0005-0000-0000-0000076C0000}"/>
    <cellStyle name="PERCENTAGE 3 7 3" xfId="28728" xr:uid="{00000000-0005-0000-0000-0000086C0000}"/>
    <cellStyle name="PERCENTAGE 3 8" xfId="18752" xr:uid="{00000000-0005-0000-0000-0000096C0000}"/>
    <cellStyle name="PERCENTAGE 3 8 2" xfId="20265" xr:uid="{00000000-0005-0000-0000-00000A6C0000}"/>
    <cellStyle name="PERCENTAGE 3 8 2 2" xfId="30307" xr:uid="{00000000-0005-0000-0000-00000B6C0000}"/>
    <cellStyle name="PERCENTAGE 3 8 3" xfId="28819" xr:uid="{00000000-0005-0000-0000-00000C6C0000}"/>
    <cellStyle name="PERCENTAGE 3 9" xfId="18679" xr:uid="{00000000-0005-0000-0000-00000D6C0000}"/>
    <cellStyle name="PERCENTAGE 3 9 2" xfId="20192" xr:uid="{00000000-0005-0000-0000-00000E6C0000}"/>
    <cellStyle name="PERCENTAGE 3 9 2 2" xfId="30234" xr:uid="{00000000-0005-0000-0000-00000F6C0000}"/>
    <cellStyle name="PERCENTAGE 3 9 3" xfId="28746" xr:uid="{00000000-0005-0000-0000-0000106C0000}"/>
    <cellStyle name="PERCENTAGE 4" xfId="24771" xr:uid="{00000000-0005-0000-0000-0000116C0000}"/>
    <cellStyle name="PERCENTAGE 5" xfId="24137" xr:uid="{00000000-0005-0000-0000-0000126C0000}"/>
    <cellStyle name="PERCENTAGE 6" xfId="24328" xr:uid="{00000000-0005-0000-0000-0000136C0000}"/>
    <cellStyle name="performance report" xfId="12946" xr:uid="{00000000-0005-0000-0000-0000146C0000}"/>
    <cellStyle name="performance report 2" xfId="18102" xr:uid="{00000000-0005-0000-0000-0000156C0000}"/>
    <cellStyle name="performance report 2 2" xfId="28422" xr:uid="{00000000-0005-0000-0000-0000166C0000}"/>
    <cellStyle name="performance report 3" xfId="24773" xr:uid="{00000000-0005-0000-0000-0000176C0000}"/>
    <cellStyle name="PLAN97" xfId="12947" xr:uid="{00000000-0005-0000-0000-0000186C0000}"/>
    <cellStyle name="PrePop Currency (0)" xfId="12948" xr:uid="{00000000-0005-0000-0000-0000196C0000}"/>
    <cellStyle name="PrePop Currency (2)" xfId="12949" xr:uid="{00000000-0005-0000-0000-00001A6C0000}"/>
    <cellStyle name="PrePop Units (0)" xfId="12950" xr:uid="{00000000-0005-0000-0000-00001B6C0000}"/>
    <cellStyle name="PrePop Units (1)" xfId="12951" xr:uid="{00000000-0005-0000-0000-00001C6C0000}"/>
    <cellStyle name="PrePop Units (2)" xfId="12952" xr:uid="{00000000-0005-0000-0000-00001D6C0000}"/>
    <cellStyle name="PRICE ADJUSTMENT" xfId="12953" xr:uid="{00000000-0005-0000-0000-00001E6C0000}"/>
    <cellStyle name="pricing" xfId="12954" xr:uid="{00000000-0005-0000-0000-00001F6C0000}"/>
    <cellStyle name="Print Titles" xfId="12955" xr:uid="{00000000-0005-0000-0000-0000206C0000}"/>
    <cellStyle name="process_applicable" xfId="12956" xr:uid="{00000000-0005-0000-0000-0000216C0000}"/>
    <cellStyle name="PSChar" xfId="12957" xr:uid="{00000000-0005-0000-0000-0000226C0000}"/>
    <cellStyle name="PSDate" xfId="12958" xr:uid="{00000000-0005-0000-0000-0000236C0000}"/>
    <cellStyle name="PSDec" xfId="12959" xr:uid="{00000000-0005-0000-0000-0000246C0000}"/>
    <cellStyle name="PSHeading" xfId="12960" xr:uid="{00000000-0005-0000-0000-0000256C0000}"/>
    <cellStyle name="PSInt" xfId="12961" xr:uid="{00000000-0005-0000-0000-0000266C0000}"/>
    <cellStyle name="PSSpacer" xfId="12962" xr:uid="{00000000-0005-0000-0000-0000276C0000}"/>
    <cellStyle name="qbh_x0003__x000c_bh_x0017_&quot;blTT０_x0008__x0003__x0008_?)(일)" xfId="12963" xr:uid="{00000000-0005-0000-0000-0000286C0000}"/>
    <cellStyle name="qbh_x0003__x000c_bh_x0017_&quot;blTT０_x0008__x0003__x0008_磚)(일)" xfId="12964" xr:uid="{00000000-0005-0000-0000-0000296C0000}"/>
    <cellStyle name="R?" xfId="12965" xr:uid="{00000000-0005-0000-0000-00002A6C0000}"/>
    <cellStyle name="RedComma[0]" xfId="12966" xr:uid="{00000000-0005-0000-0000-00002B6C0000}"/>
    <cellStyle name="regstoresfromspecstores" xfId="12967" xr:uid="{00000000-0005-0000-0000-00002C6C0000}"/>
    <cellStyle name="Released" xfId="12968" xr:uid="{00000000-0005-0000-0000-00002D6C0000}"/>
    <cellStyle name="Released 2" xfId="18103" xr:uid="{00000000-0005-0000-0000-00002E6C0000}"/>
    <cellStyle name="Released 2 2" xfId="28423" xr:uid="{00000000-0005-0000-0000-00002F6C0000}"/>
    <cellStyle name="Released 3" xfId="24774" xr:uid="{00000000-0005-0000-0000-0000306C0000}"/>
    <cellStyle name="ReportTitlePrompt" xfId="12969" xr:uid="{00000000-0005-0000-0000-0000316C0000}"/>
    <cellStyle name="ReportTitleValue" xfId="12970" xr:uid="{00000000-0005-0000-0000-0000326C0000}"/>
    <cellStyle name="RevList" xfId="12971" xr:uid="{00000000-0005-0000-0000-0000336C0000}"/>
    <cellStyle name="ROOM HEADING" xfId="12972" xr:uid="{00000000-0005-0000-0000-0000346C0000}"/>
    <cellStyle name="ROOM TOTAL" xfId="12973" xr:uid="{00000000-0005-0000-0000-0000356C0000}"/>
    <cellStyle name="RowAcctAbovePrompt" xfId="12974" xr:uid="{00000000-0005-0000-0000-0000366C0000}"/>
    <cellStyle name="RowAcctSOBAbovePrompt" xfId="12975" xr:uid="{00000000-0005-0000-0000-0000376C0000}"/>
    <cellStyle name="RowAcctSOBValue" xfId="12976" xr:uid="{00000000-0005-0000-0000-0000386C0000}"/>
    <cellStyle name="RowAcctValue" xfId="12977" xr:uid="{00000000-0005-0000-0000-0000396C0000}"/>
    <cellStyle name="RowAttrAbovePrompt" xfId="12978" xr:uid="{00000000-0005-0000-0000-00003A6C0000}"/>
    <cellStyle name="RowAttrValue" xfId="12979" xr:uid="{00000000-0005-0000-0000-00003B6C0000}"/>
    <cellStyle name="RowColSetAbovePrompt" xfId="12980" xr:uid="{00000000-0005-0000-0000-00003C6C0000}"/>
    <cellStyle name="RowColSetLeftPrompt" xfId="12981" xr:uid="{00000000-0005-0000-0000-00003D6C0000}"/>
    <cellStyle name="RowColSetValue" xfId="12982" xr:uid="{00000000-0005-0000-0000-00003E6C0000}"/>
    <cellStyle name="RowLeftPrompt" xfId="12983" xr:uid="{00000000-0005-0000-0000-00003F6C0000}"/>
    <cellStyle name="S—_x0008_" xfId="12984" xr:uid="{00000000-0005-0000-0000-0000406C0000}"/>
    <cellStyle name="s]_x000d__x000a_load=_x000d__x000a_run=hpfsched_x000d__x000a_NullPort=None_x000d__x000a_device=HP DeskJet 710C,HPFDJC13,LPT1:_x000d__x000a__x000d__x000a_[Colors]_x000d__x000a__x000d__x000a_[Desktop]_x000d__x000a_Wallpaper=C:\WI" xfId="12985" xr:uid="{00000000-0005-0000-0000-0000416C0000}"/>
    <cellStyle name="s]_x000d__x000a_run=c:\Hedgehog\app31.exe_x000d__x000a_spooler=yes_x000d__x000a_load=_x000d__x000a_run=_x000d__x000a_Beep=yes_x000d__x000a_NullPort=None_x000d__x000a_BorderWidth=3_x000d__x000a_CursorBlinkRate=530_x000d__x000a_D" xfId="12986" xr:uid="{00000000-0005-0000-0000-0000426C0000}"/>
    <cellStyle name="s]_x000d__x000a_spooler=yes_x000d__x000a_load=_x000d__x000a_run=d:\secrets2\plugin\plugin.exe_x000d__x000a_Beep=yes_x000d__x000a_NullPort=None_x000d__x000a_BorderWidth=3_x000d__x000a_CursorBlinkRate=530_x000d_" xfId="12987" xr:uid="{00000000-0005-0000-0000-0000436C0000}"/>
    <cellStyle name="SampleUsingFormatMask" xfId="12988" xr:uid="{00000000-0005-0000-0000-0000446C0000}"/>
    <cellStyle name="SampleWithNoFormatMask" xfId="12989" xr:uid="{00000000-0005-0000-0000-0000456C0000}"/>
    <cellStyle name="sche|_x0005_" xfId="12990" xr:uid="{00000000-0005-0000-0000-0000466C0000}"/>
    <cellStyle name="SHADEDSTORES" xfId="12991" xr:uid="{00000000-0005-0000-0000-0000476C0000}"/>
    <cellStyle name="SHADEDSTORES 2" xfId="18104" xr:uid="{00000000-0005-0000-0000-0000486C0000}"/>
    <cellStyle name="single" xfId="12992" xr:uid="{00000000-0005-0000-0000-0000496C0000}"/>
    <cellStyle name="Single Accounting" xfId="12993" xr:uid="{00000000-0005-0000-0000-00004A6C0000}"/>
    <cellStyle name="Single Cell Column Heading" xfId="12994" xr:uid="{00000000-0005-0000-0000-00004B6C0000}"/>
    <cellStyle name="Smart Title" xfId="12995" xr:uid="{00000000-0005-0000-0000-00004C6C0000}"/>
    <cellStyle name="specstores" xfId="12996" xr:uid="{00000000-0005-0000-0000-00004D6C0000}"/>
    <cellStyle name="Standard" xfId="12997" xr:uid="{00000000-0005-0000-0000-00004E6C0000}"/>
    <cellStyle name="step" xfId="12998" xr:uid="{00000000-0005-0000-0000-00004F6C0000}"/>
    <cellStyle name="step 2" xfId="12999" xr:uid="{00000000-0005-0000-0000-0000506C0000}"/>
    <cellStyle name="step 2 2" xfId="18413" xr:uid="{00000000-0005-0000-0000-0000516C0000}"/>
    <cellStyle name="step 3" xfId="13000" xr:uid="{00000000-0005-0000-0000-0000526C0000}"/>
    <cellStyle name="step 3 2" xfId="18414" xr:uid="{00000000-0005-0000-0000-0000536C0000}"/>
    <cellStyle name="step 4" xfId="18412" xr:uid="{00000000-0005-0000-0000-0000546C0000}"/>
    <cellStyle name="step_Sheet1" xfId="13001" xr:uid="{00000000-0005-0000-0000-0000556C0000}"/>
    <cellStyle name="steps_link" xfId="13002" xr:uid="{00000000-0005-0000-0000-0000566C0000}"/>
    <cellStyle name="Style 1" xfId="13003" xr:uid="{00000000-0005-0000-0000-0000576C0000}"/>
    <cellStyle name="Style 1 2" xfId="13004" xr:uid="{00000000-0005-0000-0000-0000586C0000}"/>
    <cellStyle name="Style 1 3" xfId="13005" xr:uid="{00000000-0005-0000-0000-0000596C0000}"/>
    <cellStyle name="Style 10" xfId="13006" xr:uid="{00000000-0005-0000-0000-00005A6C0000}"/>
    <cellStyle name="Style 100" xfId="13007" xr:uid="{00000000-0005-0000-0000-00005B6C0000}"/>
    <cellStyle name="Style 101" xfId="13008" xr:uid="{00000000-0005-0000-0000-00005C6C0000}"/>
    <cellStyle name="Style 102" xfId="13009" xr:uid="{00000000-0005-0000-0000-00005D6C0000}"/>
    <cellStyle name="Style 103" xfId="13010" xr:uid="{00000000-0005-0000-0000-00005E6C0000}"/>
    <cellStyle name="Style 104" xfId="13011" xr:uid="{00000000-0005-0000-0000-00005F6C0000}"/>
    <cellStyle name="Style 105" xfId="13012" xr:uid="{00000000-0005-0000-0000-0000606C0000}"/>
    <cellStyle name="Style 106" xfId="13013" xr:uid="{00000000-0005-0000-0000-0000616C0000}"/>
    <cellStyle name="Style 107" xfId="13014" xr:uid="{00000000-0005-0000-0000-0000626C0000}"/>
    <cellStyle name="Style 108" xfId="13015" xr:uid="{00000000-0005-0000-0000-0000636C0000}"/>
    <cellStyle name="Style 109" xfId="13016" xr:uid="{00000000-0005-0000-0000-0000646C0000}"/>
    <cellStyle name="Style 11" xfId="13017" xr:uid="{00000000-0005-0000-0000-0000656C0000}"/>
    <cellStyle name="Style 110" xfId="13018" xr:uid="{00000000-0005-0000-0000-0000666C0000}"/>
    <cellStyle name="Style 111" xfId="13019" xr:uid="{00000000-0005-0000-0000-0000676C0000}"/>
    <cellStyle name="Style 112" xfId="13020" xr:uid="{00000000-0005-0000-0000-0000686C0000}"/>
    <cellStyle name="Style 113" xfId="13021" xr:uid="{00000000-0005-0000-0000-0000696C0000}"/>
    <cellStyle name="Style 114" xfId="13022" xr:uid="{00000000-0005-0000-0000-00006A6C0000}"/>
    <cellStyle name="Style 115" xfId="13023" xr:uid="{00000000-0005-0000-0000-00006B6C0000}"/>
    <cellStyle name="Style 116" xfId="13024" xr:uid="{00000000-0005-0000-0000-00006C6C0000}"/>
    <cellStyle name="Style 117" xfId="13025" xr:uid="{00000000-0005-0000-0000-00006D6C0000}"/>
    <cellStyle name="Style 118" xfId="13026" xr:uid="{00000000-0005-0000-0000-00006E6C0000}"/>
    <cellStyle name="Style 119" xfId="13027" xr:uid="{00000000-0005-0000-0000-00006F6C0000}"/>
    <cellStyle name="Style 12" xfId="13028" xr:uid="{00000000-0005-0000-0000-0000706C0000}"/>
    <cellStyle name="Style 120" xfId="13029" xr:uid="{00000000-0005-0000-0000-0000716C0000}"/>
    <cellStyle name="Style 121" xfId="13030" xr:uid="{00000000-0005-0000-0000-0000726C0000}"/>
    <cellStyle name="Style 122" xfId="13031" xr:uid="{00000000-0005-0000-0000-0000736C0000}"/>
    <cellStyle name="Style 123" xfId="13032" xr:uid="{00000000-0005-0000-0000-0000746C0000}"/>
    <cellStyle name="Style 124" xfId="13033" xr:uid="{00000000-0005-0000-0000-0000756C0000}"/>
    <cellStyle name="Style 125" xfId="13034" xr:uid="{00000000-0005-0000-0000-0000766C0000}"/>
    <cellStyle name="Style 126" xfId="13035" xr:uid="{00000000-0005-0000-0000-0000776C0000}"/>
    <cellStyle name="Style 127" xfId="13036" xr:uid="{00000000-0005-0000-0000-0000786C0000}"/>
    <cellStyle name="Style 128" xfId="13037" xr:uid="{00000000-0005-0000-0000-0000796C0000}"/>
    <cellStyle name="Style 129" xfId="13038" xr:uid="{00000000-0005-0000-0000-00007A6C0000}"/>
    <cellStyle name="Style 13" xfId="13039" xr:uid="{00000000-0005-0000-0000-00007B6C0000}"/>
    <cellStyle name="Style 130" xfId="13040" xr:uid="{00000000-0005-0000-0000-00007C6C0000}"/>
    <cellStyle name="Style 131" xfId="13041" xr:uid="{00000000-0005-0000-0000-00007D6C0000}"/>
    <cellStyle name="Style 132" xfId="13042" xr:uid="{00000000-0005-0000-0000-00007E6C0000}"/>
    <cellStyle name="Style 133" xfId="13043" xr:uid="{00000000-0005-0000-0000-00007F6C0000}"/>
    <cellStyle name="Style 134" xfId="13044" xr:uid="{00000000-0005-0000-0000-0000806C0000}"/>
    <cellStyle name="Style 135" xfId="13045" xr:uid="{00000000-0005-0000-0000-0000816C0000}"/>
    <cellStyle name="Style 136" xfId="13046" xr:uid="{00000000-0005-0000-0000-0000826C0000}"/>
    <cellStyle name="Style 137" xfId="13047" xr:uid="{00000000-0005-0000-0000-0000836C0000}"/>
    <cellStyle name="Style 138" xfId="13048" xr:uid="{00000000-0005-0000-0000-0000846C0000}"/>
    <cellStyle name="Style 139" xfId="13049" xr:uid="{00000000-0005-0000-0000-0000856C0000}"/>
    <cellStyle name="Style 14" xfId="13050" xr:uid="{00000000-0005-0000-0000-0000866C0000}"/>
    <cellStyle name="Style 140" xfId="13051" xr:uid="{00000000-0005-0000-0000-0000876C0000}"/>
    <cellStyle name="Style 141" xfId="13052" xr:uid="{00000000-0005-0000-0000-0000886C0000}"/>
    <cellStyle name="Style 142" xfId="13053" xr:uid="{00000000-0005-0000-0000-0000896C0000}"/>
    <cellStyle name="Style 143" xfId="13054" xr:uid="{00000000-0005-0000-0000-00008A6C0000}"/>
    <cellStyle name="Style 144" xfId="13055" xr:uid="{00000000-0005-0000-0000-00008B6C0000}"/>
    <cellStyle name="Style 145" xfId="13056" xr:uid="{00000000-0005-0000-0000-00008C6C0000}"/>
    <cellStyle name="Style 146" xfId="13057" xr:uid="{00000000-0005-0000-0000-00008D6C0000}"/>
    <cellStyle name="Style 147" xfId="13058" xr:uid="{00000000-0005-0000-0000-00008E6C0000}"/>
    <cellStyle name="Style 148" xfId="13059" xr:uid="{00000000-0005-0000-0000-00008F6C0000}"/>
    <cellStyle name="Style 149" xfId="13060" xr:uid="{00000000-0005-0000-0000-0000906C0000}"/>
    <cellStyle name="Style 15" xfId="13061" xr:uid="{00000000-0005-0000-0000-0000916C0000}"/>
    <cellStyle name="Style 16" xfId="13062" xr:uid="{00000000-0005-0000-0000-0000926C0000}"/>
    <cellStyle name="Style 16 2" xfId="24775" xr:uid="{00000000-0005-0000-0000-0000936C0000}"/>
    <cellStyle name="Style 17" xfId="13063" xr:uid="{00000000-0005-0000-0000-0000946C0000}"/>
    <cellStyle name="Style 18" xfId="13064" xr:uid="{00000000-0005-0000-0000-0000956C0000}"/>
    <cellStyle name="Style 19" xfId="13065" xr:uid="{00000000-0005-0000-0000-0000966C0000}"/>
    <cellStyle name="Style 2" xfId="13066" xr:uid="{00000000-0005-0000-0000-0000976C0000}"/>
    <cellStyle name="Style 20" xfId="13067" xr:uid="{00000000-0005-0000-0000-0000986C0000}"/>
    <cellStyle name="Style 21" xfId="13068" xr:uid="{00000000-0005-0000-0000-0000996C0000}"/>
    <cellStyle name="Style 22" xfId="13069" xr:uid="{00000000-0005-0000-0000-00009A6C0000}"/>
    <cellStyle name="Style 23" xfId="13070" xr:uid="{00000000-0005-0000-0000-00009B6C0000}"/>
    <cellStyle name="Style 24" xfId="13071" xr:uid="{00000000-0005-0000-0000-00009C6C0000}"/>
    <cellStyle name="Style 25" xfId="13072" xr:uid="{00000000-0005-0000-0000-00009D6C0000}"/>
    <cellStyle name="Style 26" xfId="13073" xr:uid="{00000000-0005-0000-0000-00009E6C0000}"/>
    <cellStyle name="Style 27" xfId="13074" xr:uid="{00000000-0005-0000-0000-00009F6C0000}"/>
    <cellStyle name="Style 28" xfId="13075" xr:uid="{00000000-0005-0000-0000-0000A06C0000}"/>
    <cellStyle name="Style 29" xfId="13076" xr:uid="{00000000-0005-0000-0000-0000A16C0000}"/>
    <cellStyle name="Style 3" xfId="13077" xr:uid="{00000000-0005-0000-0000-0000A26C0000}"/>
    <cellStyle name="Style 30" xfId="13078" xr:uid="{00000000-0005-0000-0000-0000A36C0000}"/>
    <cellStyle name="Style 31" xfId="13079" xr:uid="{00000000-0005-0000-0000-0000A46C0000}"/>
    <cellStyle name="Style 32" xfId="13080" xr:uid="{00000000-0005-0000-0000-0000A56C0000}"/>
    <cellStyle name="Style 32 2" xfId="24776" xr:uid="{00000000-0005-0000-0000-0000A66C0000}"/>
    <cellStyle name="Style 33" xfId="13081" xr:uid="{00000000-0005-0000-0000-0000A76C0000}"/>
    <cellStyle name="Style 33 2" xfId="24777" xr:uid="{00000000-0005-0000-0000-0000A86C0000}"/>
    <cellStyle name="Style 34" xfId="13082" xr:uid="{00000000-0005-0000-0000-0000A96C0000}"/>
    <cellStyle name="Style 35" xfId="13083" xr:uid="{00000000-0005-0000-0000-0000AA6C0000}"/>
    <cellStyle name="Style 36" xfId="13084" xr:uid="{00000000-0005-0000-0000-0000AB6C0000}"/>
    <cellStyle name="Style 37" xfId="13085" xr:uid="{00000000-0005-0000-0000-0000AC6C0000}"/>
    <cellStyle name="Style 38" xfId="13086" xr:uid="{00000000-0005-0000-0000-0000AD6C0000}"/>
    <cellStyle name="Style 39" xfId="13087" xr:uid="{00000000-0005-0000-0000-0000AE6C0000}"/>
    <cellStyle name="Style 4" xfId="13088" xr:uid="{00000000-0005-0000-0000-0000AF6C0000}"/>
    <cellStyle name="Style 40" xfId="13089" xr:uid="{00000000-0005-0000-0000-0000B06C0000}"/>
    <cellStyle name="Style 41" xfId="13090" xr:uid="{00000000-0005-0000-0000-0000B16C0000}"/>
    <cellStyle name="Style 42" xfId="13091" xr:uid="{00000000-0005-0000-0000-0000B26C0000}"/>
    <cellStyle name="Style 43" xfId="13092" xr:uid="{00000000-0005-0000-0000-0000B36C0000}"/>
    <cellStyle name="Style 44" xfId="13093" xr:uid="{00000000-0005-0000-0000-0000B46C0000}"/>
    <cellStyle name="Style 45" xfId="13094" xr:uid="{00000000-0005-0000-0000-0000B56C0000}"/>
    <cellStyle name="Style 46" xfId="13095" xr:uid="{00000000-0005-0000-0000-0000B66C0000}"/>
    <cellStyle name="Style 46 2" xfId="24778" xr:uid="{00000000-0005-0000-0000-0000B76C0000}"/>
    <cellStyle name="Style 47" xfId="13096" xr:uid="{00000000-0005-0000-0000-0000B86C0000}"/>
    <cellStyle name="Style 48" xfId="13097" xr:uid="{00000000-0005-0000-0000-0000B96C0000}"/>
    <cellStyle name="Style 49" xfId="13098" xr:uid="{00000000-0005-0000-0000-0000BA6C0000}"/>
    <cellStyle name="Style 5" xfId="13099" xr:uid="{00000000-0005-0000-0000-0000BB6C0000}"/>
    <cellStyle name="Style 50" xfId="13100" xr:uid="{00000000-0005-0000-0000-0000BC6C0000}"/>
    <cellStyle name="Style 51" xfId="13101" xr:uid="{00000000-0005-0000-0000-0000BD6C0000}"/>
    <cellStyle name="Style 52" xfId="13102" xr:uid="{00000000-0005-0000-0000-0000BE6C0000}"/>
    <cellStyle name="Style 53" xfId="13103" xr:uid="{00000000-0005-0000-0000-0000BF6C0000}"/>
    <cellStyle name="Style 54" xfId="13104" xr:uid="{00000000-0005-0000-0000-0000C06C0000}"/>
    <cellStyle name="Style 55" xfId="13105" xr:uid="{00000000-0005-0000-0000-0000C16C0000}"/>
    <cellStyle name="Style 56" xfId="13106" xr:uid="{00000000-0005-0000-0000-0000C26C0000}"/>
    <cellStyle name="Style 57" xfId="13107" xr:uid="{00000000-0005-0000-0000-0000C36C0000}"/>
    <cellStyle name="Style 58" xfId="13108" xr:uid="{00000000-0005-0000-0000-0000C46C0000}"/>
    <cellStyle name="Style 59" xfId="13109" xr:uid="{00000000-0005-0000-0000-0000C56C0000}"/>
    <cellStyle name="Style 6" xfId="13110" xr:uid="{00000000-0005-0000-0000-0000C66C0000}"/>
    <cellStyle name="Style 60" xfId="13111" xr:uid="{00000000-0005-0000-0000-0000C76C0000}"/>
    <cellStyle name="Style 61" xfId="13112" xr:uid="{00000000-0005-0000-0000-0000C86C0000}"/>
    <cellStyle name="Style 62" xfId="13113" xr:uid="{00000000-0005-0000-0000-0000C96C0000}"/>
    <cellStyle name="Style 63" xfId="13114" xr:uid="{00000000-0005-0000-0000-0000CA6C0000}"/>
    <cellStyle name="Style 64" xfId="13115" xr:uid="{00000000-0005-0000-0000-0000CB6C0000}"/>
    <cellStyle name="Style 65" xfId="13116" xr:uid="{00000000-0005-0000-0000-0000CC6C0000}"/>
    <cellStyle name="Style 66" xfId="13117" xr:uid="{00000000-0005-0000-0000-0000CD6C0000}"/>
    <cellStyle name="Style 67" xfId="13118" xr:uid="{00000000-0005-0000-0000-0000CE6C0000}"/>
    <cellStyle name="Style 68" xfId="13119" xr:uid="{00000000-0005-0000-0000-0000CF6C0000}"/>
    <cellStyle name="Style 69" xfId="13120" xr:uid="{00000000-0005-0000-0000-0000D06C0000}"/>
    <cellStyle name="Style 7" xfId="13121" xr:uid="{00000000-0005-0000-0000-0000D16C0000}"/>
    <cellStyle name="Style 70" xfId="13122" xr:uid="{00000000-0005-0000-0000-0000D26C0000}"/>
    <cellStyle name="Style 71" xfId="13123" xr:uid="{00000000-0005-0000-0000-0000D36C0000}"/>
    <cellStyle name="Style 72" xfId="13124" xr:uid="{00000000-0005-0000-0000-0000D46C0000}"/>
    <cellStyle name="Style 73" xfId="13125" xr:uid="{00000000-0005-0000-0000-0000D56C0000}"/>
    <cellStyle name="Style 74" xfId="13126" xr:uid="{00000000-0005-0000-0000-0000D66C0000}"/>
    <cellStyle name="Style 75" xfId="13127" xr:uid="{00000000-0005-0000-0000-0000D76C0000}"/>
    <cellStyle name="Style 76" xfId="13128" xr:uid="{00000000-0005-0000-0000-0000D86C0000}"/>
    <cellStyle name="Style 77" xfId="13129" xr:uid="{00000000-0005-0000-0000-0000D96C0000}"/>
    <cellStyle name="Style 78" xfId="13130" xr:uid="{00000000-0005-0000-0000-0000DA6C0000}"/>
    <cellStyle name="Style 79" xfId="13131" xr:uid="{00000000-0005-0000-0000-0000DB6C0000}"/>
    <cellStyle name="Style 8" xfId="13132" xr:uid="{00000000-0005-0000-0000-0000DC6C0000}"/>
    <cellStyle name="Style 80" xfId="13133" xr:uid="{00000000-0005-0000-0000-0000DD6C0000}"/>
    <cellStyle name="Style 81" xfId="13134" xr:uid="{00000000-0005-0000-0000-0000DE6C0000}"/>
    <cellStyle name="Style 82" xfId="13135" xr:uid="{00000000-0005-0000-0000-0000DF6C0000}"/>
    <cellStyle name="Style 83" xfId="13136" xr:uid="{00000000-0005-0000-0000-0000E06C0000}"/>
    <cellStyle name="Style 84" xfId="13137" xr:uid="{00000000-0005-0000-0000-0000E16C0000}"/>
    <cellStyle name="Style 85" xfId="13138" xr:uid="{00000000-0005-0000-0000-0000E26C0000}"/>
    <cellStyle name="Style 86" xfId="13139" xr:uid="{00000000-0005-0000-0000-0000E36C0000}"/>
    <cellStyle name="Style 87" xfId="13140" xr:uid="{00000000-0005-0000-0000-0000E46C0000}"/>
    <cellStyle name="Style 88" xfId="13141" xr:uid="{00000000-0005-0000-0000-0000E56C0000}"/>
    <cellStyle name="Style 89" xfId="13142" xr:uid="{00000000-0005-0000-0000-0000E66C0000}"/>
    <cellStyle name="Style 9" xfId="13143" xr:uid="{00000000-0005-0000-0000-0000E76C0000}"/>
    <cellStyle name="Style 90" xfId="13144" xr:uid="{00000000-0005-0000-0000-0000E86C0000}"/>
    <cellStyle name="Style 91" xfId="13145" xr:uid="{00000000-0005-0000-0000-0000E96C0000}"/>
    <cellStyle name="Style 92" xfId="13146" xr:uid="{00000000-0005-0000-0000-0000EA6C0000}"/>
    <cellStyle name="Style 93" xfId="13147" xr:uid="{00000000-0005-0000-0000-0000EB6C0000}"/>
    <cellStyle name="Style 94" xfId="13148" xr:uid="{00000000-0005-0000-0000-0000EC6C0000}"/>
    <cellStyle name="Style 95" xfId="13149" xr:uid="{00000000-0005-0000-0000-0000ED6C0000}"/>
    <cellStyle name="Style 96" xfId="13150" xr:uid="{00000000-0005-0000-0000-0000EE6C0000}"/>
    <cellStyle name="Style 97" xfId="13151" xr:uid="{00000000-0005-0000-0000-0000EF6C0000}"/>
    <cellStyle name="Style 98" xfId="13152" xr:uid="{00000000-0005-0000-0000-0000F06C0000}"/>
    <cellStyle name="Style 99" xfId="13153" xr:uid="{00000000-0005-0000-0000-0000F16C0000}"/>
    <cellStyle name="Style Date" xfId="13154" xr:uid="{00000000-0005-0000-0000-0000F26C0000}"/>
    <cellStyle name="subhead" xfId="13155" xr:uid="{00000000-0005-0000-0000-0000F36C0000}"/>
    <cellStyle name="subhead 2" xfId="13156" xr:uid="{00000000-0005-0000-0000-0000F46C0000}"/>
    <cellStyle name="Subtotal" xfId="13157" xr:uid="{00000000-0005-0000-0000-0000F56C0000}"/>
    <cellStyle name="T" xfId="13158" xr:uid="{00000000-0005-0000-0000-0000F66C0000}"/>
    <cellStyle name="T 2" xfId="18105" xr:uid="{00000000-0005-0000-0000-0000F76C0000}"/>
    <cellStyle name="T_bang chon NCC" xfId="13159" xr:uid="{00000000-0005-0000-0000-0000F86C0000}"/>
    <cellStyle name="T_bang chon NCC 2" xfId="18106" xr:uid="{00000000-0005-0000-0000-0000F96C0000}"/>
    <cellStyle name="T_Book1" xfId="13160" xr:uid="{00000000-0005-0000-0000-0000FA6C0000}"/>
    <cellStyle name="T_Book1 2" xfId="18107" xr:uid="{00000000-0005-0000-0000-0000FB6C0000}"/>
    <cellStyle name="T_Book1_1" xfId="13161" xr:uid="{00000000-0005-0000-0000-0000FC6C0000}"/>
    <cellStyle name="T_Book1_1 2" xfId="18108" xr:uid="{00000000-0005-0000-0000-0000FD6C0000}"/>
    <cellStyle name="T_Book1_1_Book1" xfId="13162" xr:uid="{00000000-0005-0000-0000-0000FE6C0000}"/>
    <cellStyle name="T_Book1_1_Book1 2" xfId="18109" xr:uid="{00000000-0005-0000-0000-0000FF6C0000}"/>
    <cellStyle name="T_Book1_2" xfId="13163" xr:uid="{00000000-0005-0000-0000-0000006D0000}"/>
    <cellStyle name="T_Book1_2 2" xfId="18110" xr:uid="{00000000-0005-0000-0000-0000016D0000}"/>
    <cellStyle name="T_Book1_3" xfId="13164" xr:uid="{00000000-0005-0000-0000-0000026D0000}"/>
    <cellStyle name="T_Book1_3 2" xfId="18111" xr:uid="{00000000-0005-0000-0000-0000036D0000}"/>
    <cellStyle name="T_Book1_Book1" xfId="13165" xr:uid="{00000000-0005-0000-0000-0000046D0000}"/>
    <cellStyle name="T_Book1_Book1 2" xfId="18112" xr:uid="{00000000-0005-0000-0000-0000056D0000}"/>
    <cellStyle name="T_Book1_Book1_1" xfId="13166" xr:uid="{00000000-0005-0000-0000-0000066D0000}"/>
    <cellStyle name="T_Book1_Book1_1 2" xfId="18113" xr:uid="{00000000-0005-0000-0000-0000076D0000}"/>
    <cellStyle name="T_Quotation cafe saicombank(110209) (A An)" xfId="13167" xr:uid="{00000000-0005-0000-0000-0000086D0000}"/>
    <cellStyle name="T_Quotation cafe saicombank(110209) (A An) 2" xfId="18114" xr:uid="{00000000-0005-0000-0000-0000096D0000}"/>
    <cellStyle name="T_SONADEZI" xfId="13168" xr:uid="{00000000-0005-0000-0000-00000A6D0000}"/>
    <cellStyle name="T_SONADEZI 2" xfId="18115" xr:uid="{00000000-0005-0000-0000-00000B6D0000}"/>
    <cellStyle name="T_SONADEZI_Quotation cafe saicombank(110209) (A An)" xfId="13169" xr:uid="{00000000-0005-0000-0000-00000C6D0000}"/>
    <cellStyle name="T_SONADEZI_Quotation cafe saicombank(110209) (A An) 2" xfId="18116" xr:uid="{00000000-0005-0000-0000-00000D6D0000}"/>
    <cellStyle name="T_TK_HT" xfId="13170" xr:uid="{00000000-0005-0000-0000-00000E6D0000}"/>
    <cellStyle name="T_TK_HT 2" xfId="18117" xr:uid="{00000000-0005-0000-0000-00000F6D0000}"/>
    <cellStyle name="T_TK_HT 2 10" xfId="18693" xr:uid="{00000000-0005-0000-0000-0000106D0000}"/>
    <cellStyle name="T_TK_HT 2 10 2" xfId="20206" xr:uid="{00000000-0005-0000-0000-0000116D0000}"/>
    <cellStyle name="T_TK_HT 2 10 2 2" xfId="30248" xr:uid="{00000000-0005-0000-0000-0000126D0000}"/>
    <cellStyle name="T_TK_HT 2 10 2 3" xfId="32662" xr:uid="{00000000-0005-0000-0000-0000136D0000}"/>
    <cellStyle name="T_TK_HT 2 10 2 4" xfId="25426" xr:uid="{00000000-0005-0000-0000-0000146D0000}"/>
    <cellStyle name="T_TK_HT 2 10 2 5" xfId="24669" xr:uid="{00000000-0005-0000-0000-0000156D0000}"/>
    <cellStyle name="T_TK_HT 2 10 2 6" xfId="24821" xr:uid="{00000000-0005-0000-0000-0000166D0000}"/>
    <cellStyle name="T_TK_HT 2 10 3" xfId="28760" xr:uid="{00000000-0005-0000-0000-0000176D0000}"/>
    <cellStyle name="T_TK_HT 2 10 4" xfId="32226" xr:uid="{00000000-0005-0000-0000-0000186D0000}"/>
    <cellStyle name="T_TK_HT 2 10 5" xfId="25226" xr:uid="{00000000-0005-0000-0000-0000196D0000}"/>
    <cellStyle name="T_TK_HT 2 10 6" xfId="31995" xr:uid="{00000000-0005-0000-0000-00001A6D0000}"/>
    <cellStyle name="T_TK_HT 2 10 7" xfId="24498" xr:uid="{00000000-0005-0000-0000-00001B6D0000}"/>
    <cellStyle name="T_TK_HT 2 11" xfId="18726" xr:uid="{00000000-0005-0000-0000-00001C6D0000}"/>
    <cellStyle name="T_TK_HT 2 11 2" xfId="20239" xr:uid="{00000000-0005-0000-0000-00001D6D0000}"/>
    <cellStyle name="T_TK_HT 2 11 2 2" xfId="30281" xr:uid="{00000000-0005-0000-0000-00001E6D0000}"/>
    <cellStyle name="T_TK_HT 2 11 2 3" xfId="32674" xr:uid="{00000000-0005-0000-0000-00001F6D0000}"/>
    <cellStyle name="T_TK_HT 2 11 2 4" xfId="25433" xr:uid="{00000000-0005-0000-0000-0000206D0000}"/>
    <cellStyle name="T_TK_HT 2 11 2 5" xfId="32097" xr:uid="{00000000-0005-0000-0000-0000216D0000}"/>
    <cellStyle name="T_TK_HT 2 11 2 6" xfId="32956" xr:uid="{00000000-0005-0000-0000-0000226D0000}"/>
    <cellStyle name="T_TK_HT 2 11 3" xfId="28793" xr:uid="{00000000-0005-0000-0000-0000236D0000}"/>
    <cellStyle name="T_TK_HT 2 11 4" xfId="32238" xr:uid="{00000000-0005-0000-0000-0000246D0000}"/>
    <cellStyle name="T_TK_HT 2 11 5" xfId="25236" xr:uid="{00000000-0005-0000-0000-0000256D0000}"/>
    <cellStyle name="T_TK_HT 2 11 6" xfId="24748" xr:uid="{00000000-0005-0000-0000-0000266D0000}"/>
    <cellStyle name="T_TK_HT 2 11 7" xfId="32915" xr:uid="{00000000-0005-0000-0000-0000276D0000}"/>
    <cellStyle name="T_TK_HT 2 12" xfId="18832" xr:uid="{00000000-0005-0000-0000-0000286D0000}"/>
    <cellStyle name="T_TK_HT 2 12 2" xfId="20343" xr:uid="{00000000-0005-0000-0000-0000296D0000}"/>
    <cellStyle name="T_TK_HT 2 12 2 2" xfId="30385" xr:uid="{00000000-0005-0000-0000-00002A6D0000}"/>
    <cellStyle name="T_TK_HT 2 12 2 3" xfId="32713" xr:uid="{00000000-0005-0000-0000-00002B6D0000}"/>
    <cellStyle name="T_TK_HT 2 12 2 4" xfId="25450" xr:uid="{00000000-0005-0000-0000-00002C6D0000}"/>
    <cellStyle name="T_TK_HT 2 12 2 5" xfId="32103" xr:uid="{00000000-0005-0000-0000-00002D6D0000}"/>
    <cellStyle name="T_TK_HT 2 12 2 6" xfId="24831" xr:uid="{00000000-0005-0000-0000-00002E6D0000}"/>
    <cellStyle name="T_TK_HT 2 12 3" xfId="28899" xr:uid="{00000000-0005-0000-0000-00002F6D0000}"/>
    <cellStyle name="T_TK_HT 2 12 4" xfId="32278" xr:uid="{00000000-0005-0000-0000-0000306D0000}"/>
    <cellStyle name="T_TK_HT 2 12 5" xfId="25256" xr:uid="{00000000-0005-0000-0000-0000316D0000}"/>
    <cellStyle name="T_TK_HT 2 12 6" xfId="24738" xr:uid="{00000000-0005-0000-0000-0000326D0000}"/>
    <cellStyle name="T_TK_HT 2 12 7" xfId="24522" xr:uid="{00000000-0005-0000-0000-0000336D0000}"/>
    <cellStyle name="T_TK_HT 2 13" xfId="18769" xr:uid="{00000000-0005-0000-0000-0000346D0000}"/>
    <cellStyle name="T_TK_HT 2 13 2" xfId="20281" xr:uid="{00000000-0005-0000-0000-0000356D0000}"/>
    <cellStyle name="T_TK_HT 2 13 2 2" xfId="30323" xr:uid="{00000000-0005-0000-0000-0000366D0000}"/>
    <cellStyle name="T_TK_HT 2 13 2 3" xfId="32691" xr:uid="{00000000-0005-0000-0000-0000376D0000}"/>
    <cellStyle name="T_TK_HT 2 13 2 4" xfId="21391" xr:uid="{00000000-0005-0000-0000-0000386D0000}"/>
    <cellStyle name="T_TK_HT 2 13 2 5" xfId="32982" xr:uid="{00000000-0005-0000-0000-0000396D0000}"/>
    <cellStyle name="T_TK_HT 2 13 2 6" xfId="33087" xr:uid="{00000000-0005-0000-0000-00003A6D0000}"/>
    <cellStyle name="T_TK_HT 2 13 3" xfId="28836" xr:uid="{00000000-0005-0000-0000-00003B6D0000}"/>
    <cellStyle name="T_TK_HT 2 13 4" xfId="32255" xr:uid="{00000000-0005-0000-0000-00003C6D0000}"/>
    <cellStyle name="T_TK_HT 2 13 5" xfId="25245" xr:uid="{00000000-0005-0000-0000-00003D6D0000}"/>
    <cellStyle name="T_TK_HT 2 13 6" xfId="32013" xr:uid="{00000000-0005-0000-0000-00003E6D0000}"/>
    <cellStyle name="T_TK_HT 2 13 7" xfId="32537" xr:uid="{00000000-0005-0000-0000-00003F6D0000}"/>
    <cellStyle name="T_TK_HT 2 14" xfId="18714" xr:uid="{00000000-0005-0000-0000-0000406D0000}"/>
    <cellStyle name="T_TK_HT 2 14 2" xfId="20227" xr:uid="{00000000-0005-0000-0000-0000416D0000}"/>
    <cellStyle name="T_TK_HT 2 14 2 2" xfId="30269" xr:uid="{00000000-0005-0000-0000-0000426D0000}"/>
    <cellStyle name="T_TK_HT 2 14 2 3" xfId="32670" xr:uid="{00000000-0005-0000-0000-0000436D0000}"/>
    <cellStyle name="T_TK_HT 2 14 2 4" xfId="25431" xr:uid="{00000000-0005-0000-0000-0000446D0000}"/>
    <cellStyle name="T_TK_HT 2 14 2 5" xfId="32095" xr:uid="{00000000-0005-0000-0000-0000456D0000}"/>
    <cellStyle name="T_TK_HT 2 14 2 6" xfId="25355" xr:uid="{00000000-0005-0000-0000-0000466D0000}"/>
    <cellStyle name="T_TK_HT 2 14 3" xfId="28781" xr:uid="{00000000-0005-0000-0000-0000476D0000}"/>
    <cellStyle name="T_TK_HT 2 14 4" xfId="32234" xr:uid="{00000000-0005-0000-0000-0000486D0000}"/>
    <cellStyle name="T_TK_HT 2 14 5" xfId="25232" xr:uid="{00000000-0005-0000-0000-0000496D0000}"/>
    <cellStyle name="T_TK_HT 2 14 6" xfId="31466" xr:uid="{00000000-0005-0000-0000-00004A6D0000}"/>
    <cellStyle name="T_TK_HT 2 14 7" xfId="24784" xr:uid="{00000000-0005-0000-0000-00004B6D0000}"/>
    <cellStyle name="T_TK_HT 2 15" xfId="19500" xr:uid="{00000000-0005-0000-0000-00004C6D0000}"/>
    <cellStyle name="T_TK_HT 2 15 2" xfId="21011" xr:uid="{00000000-0005-0000-0000-00004D6D0000}"/>
    <cellStyle name="T_TK_HT 2 15 2 2" xfId="31053" xr:uid="{00000000-0005-0000-0000-00004E6D0000}"/>
    <cellStyle name="T_TK_HT 2 15 2 3" xfId="32938" xr:uid="{00000000-0005-0000-0000-00004F6D0000}"/>
    <cellStyle name="T_TK_HT 2 15 2 4" xfId="33100" xr:uid="{00000000-0005-0000-0000-0000506D0000}"/>
    <cellStyle name="T_TK_HT 2 15 2 5" xfId="33223" xr:uid="{00000000-0005-0000-0000-0000516D0000}"/>
    <cellStyle name="T_TK_HT 2 15 2 6" xfId="33337" xr:uid="{00000000-0005-0000-0000-0000526D0000}"/>
    <cellStyle name="T_TK_HT 2 15 3" xfId="29567" xr:uid="{00000000-0005-0000-0000-0000536D0000}"/>
    <cellStyle name="T_TK_HT 2 15 4" xfId="32501" xr:uid="{00000000-0005-0000-0000-0000546D0000}"/>
    <cellStyle name="T_TK_HT 2 15 5" xfId="25363" xr:uid="{00000000-0005-0000-0000-0000556D0000}"/>
    <cellStyle name="T_TK_HT 2 15 6" xfId="24691" xr:uid="{00000000-0005-0000-0000-0000566D0000}"/>
    <cellStyle name="T_TK_HT 2 15 7" xfId="31412" xr:uid="{00000000-0005-0000-0000-0000576D0000}"/>
    <cellStyle name="T_TK_HT 2 16" xfId="19746" xr:uid="{00000000-0005-0000-0000-0000586D0000}"/>
    <cellStyle name="T_TK_HT 2 16 2" xfId="21257" xr:uid="{00000000-0005-0000-0000-0000596D0000}"/>
    <cellStyle name="T_TK_HT 2 16 2 2" xfId="31299" xr:uid="{00000000-0005-0000-0000-00005A6D0000}"/>
    <cellStyle name="T_TK_HT 2 16 2 3" xfId="32993" xr:uid="{00000000-0005-0000-0000-00005B6D0000}"/>
    <cellStyle name="T_TK_HT 2 16 2 4" xfId="33140" xr:uid="{00000000-0005-0000-0000-00005C6D0000}"/>
    <cellStyle name="T_TK_HT 2 16 2 5" xfId="33247" xr:uid="{00000000-0005-0000-0000-00005D6D0000}"/>
    <cellStyle name="T_TK_HT 2 16 2 6" xfId="33361" xr:uid="{00000000-0005-0000-0000-00005E6D0000}"/>
    <cellStyle name="T_TK_HT 2 16 3" xfId="29813" xr:uid="{00000000-0005-0000-0000-00005F6D0000}"/>
    <cellStyle name="T_TK_HT 2 16 4" xfId="32558" xr:uid="{00000000-0005-0000-0000-0000606D0000}"/>
    <cellStyle name="T_TK_HT 2 16 5" xfId="31745" xr:uid="{00000000-0005-0000-0000-0000616D0000}"/>
    <cellStyle name="T_TK_HT 2 16 6" xfId="32918" xr:uid="{00000000-0005-0000-0000-0000626D0000}"/>
    <cellStyle name="T_TK_HT 2 16 7" xfId="24596" xr:uid="{00000000-0005-0000-0000-0000636D0000}"/>
    <cellStyle name="T_TK_HT 2 17" xfId="20087" xr:uid="{00000000-0005-0000-0000-0000646D0000}"/>
    <cellStyle name="T_TK_HT 2 17 2" xfId="30129" xr:uid="{00000000-0005-0000-0000-0000656D0000}"/>
    <cellStyle name="T_TK_HT 2 17 3" xfId="32618" xr:uid="{00000000-0005-0000-0000-0000666D0000}"/>
    <cellStyle name="T_TK_HT 2 17 4" xfId="31725" xr:uid="{00000000-0005-0000-0000-0000676D0000}"/>
    <cellStyle name="T_TK_HT 2 17 5" xfId="24678" xr:uid="{00000000-0005-0000-0000-0000686D0000}"/>
    <cellStyle name="T_TK_HT 2 17 6" xfId="24816" xr:uid="{00000000-0005-0000-0000-0000696D0000}"/>
    <cellStyle name="T_TK_HT 2 18" xfId="31436" xr:uid="{00000000-0005-0000-0000-00006A6D0000}"/>
    <cellStyle name="T_TK_HT 2 19" xfId="24471" xr:uid="{00000000-0005-0000-0000-00006B6D0000}"/>
    <cellStyle name="T_TK_HT 2 2" xfId="18588" xr:uid="{00000000-0005-0000-0000-00006C6D0000}"/>
    <cellStyle name="T_TK_HT 2 2 10" xfId="19196" xr:uid="{00000000-0005-0000-0000-00006D6D0000}"/>
    <cellStyle name="T_TK_HT 2 2 10 2" xfId="20707" xr:uid="{00000000-0005-0000-0000-00006E6D0000}"/>
    <cellStyle name="T_TK_HT 2 2 10 2 2" xfId="30749" xr:uid="{00000000-0005-0000-0000-00006F6D0000}"/>
    <cellStyle name="T_TK_HT 2 2 10 2 3" xfId="32859" xr:uid="{00000000-0005-0000-0000-0000706D0000}"/>
    <cellStyle name="T_TK_HT 2 2 10 2 4" xfId="33033" xr:uid="{00000000-0005-0000-0000-0000716D0000}"/>
    <cellStyle name="T_TK_HT 2 2 10 2 5" xfId="33175" xr:uid="{00000000-0005-0000-0000-0000726D0000}"/>
    <cellStyle name="T_TK_HT 2 2 10 2 6" xfId="33289" xr:uid="{00000000-0005-0000-0000-0000736D0000}"/>
    <cellStyle name="T_TK_HT 2 2 10 3" xfId="29263" xr:uid="{00000000-0005-0000-0000-0000746D0000}"/>
    <cellStyle name="T_TK_HT 2 2 10 4" xfId="32424" xr:uid="{00000000-0005-0000-0000-0000756D0000}"/>
    <cellStyle name="T_TK_HT 2 2 10 5" xfId="31795" xr:uid="{00000000-0005-0000-0000-0000766D0000}"/>
    <cellStyle name="T_TK_HT 2 2 10 6" xfId="31532" xr:uid="{00000000-0005-0000-0000-0000776D0000}"/>
    <cellStyle name="T_TK_HT 2 2 10 7" xfId="33076" xr:uid="{00000000-0005-0000-0000-0000786D0000}"/>
    <cellStyle name="T_TK_HT 2 2 11" xfId="19236" xr:uid="{00000000-0005-0000-0000-0000796D0000}"/>
    <cellStyle name="T_TK_HT 2 2 11 2" xfId="20747" xr:uid="{00000000-0005-0000-0000-00007A6D0000}"/>
    <cellStyle name="T_TK_HT 2 2 11 2 2" xfId="30789" xr:uid="{00000000-0005-0000-0000-00007B6D0000}"/>
    <cellStyle name="T_TK_HT 2 2 11 2 3" xfId="32875" xr:uid="{00000000-0005-0000-0000-00007C6D0000}"/>
    <cellStyle name="T_TK_HT 2 2 11 2 4" xfId="33049" xr:uid="{00000000-0005-0000-0000-00007D6D0000}"/>
    <cellStyle name="T_TK_HT 2 2 11 2 5" xfId="33191" xr:uid="{00000000-0005-0000-0000-00007E6D0000}"/>
    <cellStyle name="T_TK_HT 2 2 11 2 6" xfId="33305" xr:uid="{00000000-0005-0000-0000-00007F6D0000}"/>
    <cellStyle name="T_TK_HT 2 2 11 3" xfId="29303" xr:uid="{00000000-0005-0000-0000-0000806D0000}"/>
    <cellStyle name="T_TK_HT 2 2 11 4" xfId="32440" xr:uid="{00000000-0005-0000-0000-0000816D0000}"/>
    <cellStyle name="T_TK_HT 2 2 11 5" xfId="31788" xr:uid="{00000000-0005-0000-0000-0000826D0000}"/>
    <cellStyle name="T_TK_HT 2 2 11 6" xfId="32064" xr:uid="{00000000-0005-0000-0000-0000836D0000}"/>
    <cellStyle name="T_TK_HT 2 2 11 7" xfId="31956" xr:uid="{00000000-0005-0000-0000-0000846D0000}"/>
    <cellStyle name="T_TK_HT 2 2 12" xfId="19276" xr:uid="{00000000-0005-0000-0000-0000856D0000}"/>
    <cellStyle name="T_TK_HT 2 2 12 2" xfId="20787" xr:uid="{00000000-0005-0000-0000-0000866D0000}"/>
    <cellStyle name="T_TK_HT 2 2 12 2 2" xfId="30829" xr:uid="{00000000-0005-0000-0000-0000876D0000}"/>
    <cellStyle name="T_TK_HT 2 2 12 2 3" xfId="32891" xr:uid="{00000000-0005-0000-0000-0000886D0000}"/>
    <cellStyle name="T_TK_HT 2 2 12 2 4" xfId="33065" xr:uid="{00000000-0005-0000-0000-0000896D0000}"/>
    <cellStyle name="T_TK_HT 2 2 12 2 5" xfId="33207" xr:uid="{00000000-0005-0000-0000-00008A6D0000}"/>
    <cellStyle name="T_TK_HT 2 2 12 2 6" xfId="33321" xr:uid="{00000000-0005-0000-0000-00008B6D0000}"/>
    <cellStyle name="T_TK_HT 2 2 12 3" xfId="29343" xr:uid="{00000000-0005-0000-0000-00008C6D0000}"/>
    <cellStyle name="T_TK_HT 2 2 12 4" xfId="32456" xr:uid="{00000000-0005-0000-0000-00008D6D0000}"/>
    <cellStyle name="T_TK_HT 2 2 12 5" xfId="31779" xr:uid="{00000000-0005-0000-0000-00008E6D0000}"/>
    <cellStyle name="T_TK_HT 2 2 12 6" xfId="24697" xr:uid="{00000000-0005-0000-0000-00008F6D0000}"/>
    <cellStyle name="T_TK_HT 2 2 12 7" xfId="31416" xr:uid="{00000000-0005-0000-0000-0000906D0000}"/>
    <cellStyle name="T_TK_HT 2 2 13" xfId="19520" xr:uid="{00000000-0005-0000-0000-0000916D0000}"/>
    <cellStyle name="T_TK_HT 2 2 13 2" xfId="21031" xr:uid="{00000000-0005-0000-0000-0000926D0000}"/>
    <cellStyle name="T_TK_HT 2 2 13 2 2" xfId="31073" xr:uid="{00000000-0005-0000-0000-0000936D0000}"/>
    <cellStyle name="T_TK_HT 2 2 13 2 3" xfId="32946" xr:uid="{00000000-0005-0000-0000-0000946D0000}"/>
    <cellStyle name="T_TK_HT 2 2 13 2 4" xfId="33108" xr:uid="{00000000-0005-0000-0000-0000956D0000}"/>
    <cellStyle name="T_TK_HT 2 2 13 2 5" xfId="33231" xr:uid="{00000000-0005-0000-0000-0000966D0000}"/>
    <cellStyle name="T_TK_HT 2 2 13 2 6" xfId="33345" xr:uid="{00000000-0005-0000-0000-0000976D0000}"/>
    <cellStyle name="T_TK_HT 2 2 13 3" xfId="29587" xr:uid="{00000000-0005-0000-0000-0000986D0000}"/>
    <cellStyle name="T_TK_HT 2 2 13 4" xfId="32509" xr:uid="{00000000-0005-0000-0000-0000996D0000}"/>
    <cellStyle name="T_TK_HT 2 2 13 5" xfId="25367" xr:uid="{00000000-0005-0000-0000-00009A6D0000}"/>
    <cellStyle name="T_TK_HT 2 2 13 6" xfId="31551" xr:uid="{00000000-0005-0000-0000-00009B6D0000}"/>
    <cellStyle name="T_TK_HT 2 2 13 7" xfId="25602" xr:uid="{00000000-0005-0000-0000-00009C6D0000}"/>
    <cellStyle name="T_TK_HT 2 2 14" xfId="19766" xr:uid="{00000000-0005-0000-0000-00009D6D0000}"/>
    <cellStyle name="T_TK_HT 2 2 14 2" xfId="21277" xr:uid="{00000000-0005-0000-0000-00009E6D0000}"/>
    <cellStyle name="T_TK_HT 2 2 14 2 2" xfId="31319" xr:uid="{00000000-0005-0000-0000-00009F6D0000}"/>
    <cellStyle name="T_TK_HT 2 2 14 2 3" xfId="33001" xr:uid="{00000000-0005-0000-0000-0000A06D0000}"/>
    <cellStyle name="T_TK_HT 2 2 14 2 4" xfId="33148" xr:uid="{00000000-0005-0000-0000-0000A16D0000}"/>
    <cellStyle name="T_TK_HT 2 2 14 2 5" xfId="33255" xr:uid="{00000000-0005-0000-0000-0000A26D0000}"/>
    <cellStyle name="T_TK_HT 2 2 14 2 6" xfId="33369" xr:uid="{00000000-0005-0000-0000-0000A36D0000}"/>
    <cellStyle name="T_TK_HT 2 2 14 3" xfId="29833" xr:uid="{00000000-0005-0000-0000-0000A46D0000}"/>
    <cellStyle name="T_TK_HT 2 2 14 4" xfId="32566" xr:uid="{00000000-0005-0000-0000-0000A56D0000}"/>
    <cellStyle name="T_TK_HT 2 2 14 5" xfId="25387" xr:uid="{00000000-0005-0000-0000-0000A66D0000}"/>
    <cellStyle name="T_TK_HT 2 2 14 6" xfId="32077" xr:uid="{00000000-0005-0000-0000-0000A76D0000}"/>
    <cellStyle name="T_TK_HT 2 2 14 7" xfId="21355" xr:uid="{00000000-0005-0000-0000-0000A86D0000}"/>
    <cellStyle name="T_TK_HT 2 2 15" xfId="20107" xr:uid="{00000000-0005-0000-0000-0000A96D0000}"/>
    <cellStyle name="T_TK_HT 2 2 15 2" xfId="30149" xr:uid="{00000000-0005-0000-0000-0000AA6D0000}"/>
    <cellStyle name="T_TK_HT 2 2 15 3" xfId="32626" xr:uid="{00000000-0005-0000-0000-0000AB6D0000}"/>
    <cellStyle name="T_TK_HT 2 2 15 4" xfId="31720" xr:uid="{00000000-0005-0000-0000-0000AC6D0000}"/>
    <cellStyle name="T_TK_HT 2 2 15 5" xfId="32977" xr:uid="{00000000-0005-0000-0000-0000AD6D0000}"/>
    <cellStyle name="T_TK_HT 2 2 15 6" xfId="33079" xr:uid="{00000000-0005-0000-0000-0000AE6D0000}"/>
    <cellStyle name="T_TK_HT 2 2 16" xfId="28655" xr:uid="{00000000-0005-0000-0000-0000AF6D0000}"/>
    <cellStyle name="T_TK_HT 2 2 17" xfId="32190" xr:uid="{00000000-0005-0000-0000-0000B06D0000}"/>
    <cellStyle name="T_TK_HT 2 2 18" xfId="25211" xr:uid="{00000000-0005-0000-0000-0000B16D0000}"/>
    <cellStyle name="T_TK_HT 2 2 19" xfId="31993" xr:uid="{00000000-0005-0000-0000-0000B26D0000}"/>
    <cellStyle name="T_TK_HT 2 2 2" xfId="18876" xr:uid="{00000000-0005-0000-0000-0000B36D0000}"/>
    <cellStyle name="T_TK_HT 2 2 2 2" xfId="20387" xr:uid="{00000000-0005-0000-0000-0000B46D0000}"/>
    <cellStyle name="T_TK_HT 2 2 2 2 2" xfId="30429" xr:uid="{00000000-0005-0000-0000-0000B56D0000}"/>
    <cellStyle name="T_TK_HT 2 2 2 2 3" xfId="32731" xr:uid="{00000000-0005-0000-0000-0000B66D0000}"/>
    <cellStyle name="T_TK_HT 2 2 2 2 4" xfId="31666" xr:uid="{00000000-0005-0000-0000-0000B76D0000}"/>
    <cellStyle name="T_TK_HT 2 2 2 2 5" xfId="24647" xr:uid="{00000000-0005-0000-0000-0000B86D0000}"/>
    <cellStyle name="T_TK_HT 2 2 2 2 6" xfId="32150" xr:uid="{00000000-0005-0000-0000-0000B96D0000}"/>
    <cellStyle name="T_TK_HT 2 2 2 3" xfId="28943" xr:uid="{00000000-0005-0000-0000-0000BA6D0000}"/>
    <cellStyle name="T_TK_HT 2 2 2 4" xfId="32296" xr:uid="{00000000-0005-0000-0000-0000BB6D0000}"/>
    <cellStyle name="T_TK_HT 2 2 2 5" xfId="25265" xr:uid="{00000000-0005-0000-0000-0000BC6D0000}"/>
    <cellStyle name="T_TK_HT 2 2 2 6" xfId="24734" xr:uid="{00000000-0005-0000-0000-0000BD6D0000}"/>
    <cellStyle name="T_TK_HT 2 2 2 7" xfId="31962" xr:uid="{00000000-0005-0000-0000-0000BE6D0000}"/>
    <cellStyle name="T_TK_HT 2 2 20" xfId="32590" xr:uid="{00000000-0005-0000-0000-0000BF6D0000}"/>
    <cellStyle name="T_TK_HT 2 2 3" xfId="18916" xr:uid="{00000000-0005-0000-0000-0000C06D0000}"/>
    <cellStyle name="T_TK_HT 2 2 3 2" xfId="20427" xr:uid="{00000000-0005-0000-0000-0000C16D0000}"/>
    <cellStyle name="T_TK_HT 2 2 3 2 2" xfId="30469" xr:uid="{00000000-0005-0000-0000-0000C26D0000}"/>
    <cellStyle name="T_TK_HT 2 2 3 2 3" xfId="32747" xr:uid="{00000000-0005-0000-0000-0000C36D0000}"/>
    <cellStyle name="T_TK_HT 2 2 3 2 4" xfId="25470" xr:uid="{00000000-0005-0000-0000-0000C46D0000}"/>
    <cellStyle name="T_TK_HT 2 2 3 2 5" xfId="32112" xr:uid="{00000000-0005-0000-0000-0000C56D0000}"/>
    <cellStyle name="T_TK_HT 2 2 3 2 6" xfId="32523" xr:uid="{00000000-0005-0000-0000-0000C66D0000}"/>
    <cellStyle name="T_TK_HT 2 2 3 3" xfId="28983" xr:uid="{00000000-0005-0000-0000-0000C76D0000}"/>
    <cellStyle name="T_TK_HT 2 2 3 4" xfId="32312" xr:uid="{00000000-0005-0000-0000-0000C86D0000}"/>
    <cellStyle name="T_TK_HT 2 2 3 5" xfId="25274" xr:uid="{00000000-0005-0000-0000-0000C96D0000}"/>
    <cellStyle name="T_TK_HT 2 2 3 6" xfId="32166" xr:uid="{00000000-0005-0000-0000-0000CA6D0000}"/>
    <cellStyle name="T_TK_HT 2 2 3 7" xfId="31919" xr:uid="{00000000-0005-0000-0000-0000CB6D0000}"/>
    <cellStyle name="T_TK_HT 2 2 4" xfId="18956" xr:uid="{00000000-0005-0000-0000-0000CC6D0000}"/>
    <cellStyle name="T_TK_HT 2 2 4 2" xfId="20467" xr:uid="{00000000-0005-0000-0000-0000CD6D0000}"/>
    <cellStyle name="T_TK_HT 2 2 4 2 2" xfId="30509" xr:uid="{00000000-0005-0000-0000-0000CE6D0000}"/>
    <cellStyle name="T_TK_HT 2 2 4 2 3" xfId="32763" xr:uid="{00000000-0005-0000-0000-0000CF6D0000}"/>
    <cellStyle name="T_TK_HT 2 2 4 2 4" xfId="25478" xr:uid="{00000000-0005-0000-0000-0000D06D0000}"/>
    <cellStyle name="T_TK_HT 2 2 4 2 5" xfId="24638" xr:uid="{00000000-0005-0000-0000-0000D16D0000}"/>
    <cellStyle name="T_TK_HT 2 2 4 2 6" xfId="32143" xr:uid="{00000000-0005-0000-0000-0000D26D0000}"/>
    <cellStyle name="T_TK_HT 2 2 4 3" xfId="29023" xr:uid="{00000000-0005-0000-0000-0000D36D0000}"/>
    <cellStyle name="T_TK_HT 2 2 4 4" xfId="32328" xr:uid="{00000000-0005-0000-0000-0000D46D0000}"/>
    <cellStyle name="T_TK_HT 2 2 4 5" xfId="25280" xr:uid="{00000000-0005-0000-0000-0000D56D0000}"/>
    <cellStyle name="T_TK_HT 2 2 4 6" xfId="24729" xr:uid="{00000000-0005-0000-0000-0000D66D0000}"/>
    <cellStyle name="T_TK_HT 2 2 4 7" xfId="24538" xr:uid="{00000000-0005-0000-0000-0000D76D0000}"/>
    <cellStyle name="T_TK_HT 2 2 5" xfId="18996" xr:uid="{00000000-0005-0000-0000-0000D86D0000}"/>
    <cellStyle name="T_TK_HT 2 2 5 2" xfId="20507" xr:uid="{00000000-0005-0000-0000-0000D96D0000}"/>
    <cellStyle name="T_TK_HT 2 2 5 2 2" xfId="30549" xr:uid="{00000000-0005-0000-0000-0000DA6D0000}"/>
    <cellStyle name="T_TK_HT 2 2 5 2 3" xfId="32779" xr:uid="{00000000-0005-0000-0000-0000DB6D0000}"/>
    <cellStyle name="T_TK_HT 2 2 5 2 4" xfId="25486" xr:uid="{00000000-0005-0000-0000-0000DC6D0000}"/>
    <cellStyle name="T_TK_HT 2 2 5 2 5" xfId="31592" xr:uid="{00000000-0005-0000-0000-0000DD6D0000}"/>
    <cellStyle name="T_TK_HT 2 2 5 2 6" xfId="32140" xr:uid="{00000000-0005-0000-0000-0000DE6D0000}"/>
    <cellStyle name="T_TK_HT 2 2 5 3" xfId="29063" xr:uid="{00000000-0005-0000-0000-0000DF6D0000}"/>
    <cellStyle name="T_TK_HT 2 2 5 4" xfId="32344" xr:uid="{00000000-0005-0000-0000-0000E06D0000}"/>
    <cellStyle name="T_TK_HT 2 2 5 5" xfId="25288" xr:uid="{00000000-0005-0000-0000-0000E16D0000}"/>
    <cellStyle name="T_TK_HT 2 2 5 6" xfId="24725" xr:uid="{00000000-0005-0000-0000-0000E26D0000}"/>
    <cellStyle name="T_TK_HT 2 2 5 7" xfId="24545" xr:uid="{00000000-0005-0000-0000-0000E36D0000}"/>
    <cellStyle name="T_TK_HT 2 2 6" xfId="19036" xr:uid="{00000000-0005-0000-0000-0000E46D0000}"/>
    <cellStyle name="T_TK_HT 2 2 6 2" xfId="20547" xr:uid="{00000000-0005-0000-0000-0000E56D0000}"/>
    <cellStyle name="T_TK_HT 2 2 6 2 2" xfId="30589" xr:uid="{00000000-0005-0000-0000-0000E66D0000}"/>
    <cellStyle name="T_TK_HT 2 2 6 2 3" xfId="32795" xr:uid="{00000000-0005-0000-0000-0000E76D0000}"/>
    <cellStyle name="T_TK_HT 2 2 6 2 4" xfId="25507" xr:uid="{00000000-0005-0000-0000-0000E86D0000}"/>
    <cellStyle name="T_TK_HT 2 2 6 2 5" xfId="31603" xr:uid="{00000000-0005-0000-0000-0000E96D0000}"/>
    <cellStyle name="T_TK_HT 2 2 6 2 6" xfId="31771" xr:uid="{00000000-0005-0000-0000-0000EA6D0000}"/>
    <cellStyle name="T_TK_HT 2 2 6 3" xfId="29103" xr:uid="{00000000-0005-0000-0000-0000EB6D0000}"/>
    <cellStyle name="T_TK_HT 2 2 6 4" xfId="32360" xr:uid="{00000000-0005-0000-0000-0000EC6D0000}"/>
    <cellStyle name="T_TK_HT 2 2 6 5" xfId="25296" xr:uid="{00000000-0005-0000-0000-0000ED6D0000}"/>
    <cellStyle name="T_TK_HT 2 2 6 6" xfId="32041" xr:uid="{00000000-0005-0000-0000-0000EE6D0000}"/>
    <cellStyle name="T_TK_HT 2 2 6 7" xfId="31426" xr:uid="{00000000-0005-0000-0000-0000EF6D0000}"/>
    <cellStyle name="T_TK_HT 2 2 7" xfId="19076" xr:uid="{00000000-0005-0000-0000-0000F06D0000}"/>
    <cellStyle name="T_TK_HT 2 2 7 2" xfId="20587" xr:uid="{00000000-0005-0000-0000-0000F16D0000}"/>
    <cellStyle name="T_TK_HT 2 2 7 2 2" xfId="30629" xr:uid="{00000000-0005-0000-0000-0000F26D0000}"/>
    <cellStyle name="T_TK_HT 2 2 7 2 3" xfId="32811" xr:uid="{00000000-0005-0000-0000-0000F36D0000}"/>
    <cellStyle name="T_TK_HT 2 2 7 2 4" xfId="25564" xr:uid="{00000000-0005-0000-0000-0000F46D0000}"/>
    <cellStyle name="T_TK_HT 2 2 7 2 5" xfId="31612" xr:uid="{00000000-0005-0000-0000-0000F56D0000}"/>
    <cellStyle name="T_TK_HT 2 2 7 2 6" xfId="24627" xr:uid="{00000000-0005-0000-0000-0000F66D0000}"/>
    <cellStyle name="T_TK_HT 2 2 7 3" xfId="29143" xr:uid="{00000000-0005-0000-0000-0000F76D0000}"/>
    <cellStyle name="T_TK_HT 2 2 7 4" xfId="32376" xr:uid="{00000000-0005-0000-0000-0000F86D0000}"/>
    <cellStyle name="T_TK_HT 2 2 7 5" xfId="25306" xr:uid="{00000000-0005-0000-0000-0000F96D0000}"/>
    <cellStyle name="T_TK_HT 2 2 7 6" xfId="32046" xr:uid="{00000000-0005-0000-0000-0000FA6D0000}"/>
    <cellStyle name="T_TK_HT 2 2 7 7" xfId="24797" xr:uid="{00000000-0005-0000-0000-0000FB6D0000}"/>
    <cellStyle name="T_TK_HT 2 2 8" xfId="19116" xr:uid="{00000000-0005-0000-0000-0000FC6D0000}"/>
    <cellStyle name="T_TK_HT 2 2 8 2" xfId="20627" xr:uid="{00000000-0005-0000-0000-0000FD6D0000}"/>
    <cellStyle name="T_TK_HT 2 2 8 2 2" xfId="30669" xr:uid="{00000000-0005-0000-0000-0000FE6D0000}"/>
    <cellStyle name="T_TK_HT 2 2 8 2 3" xfId="32827" xr:uid="{00000000-0005-0000-0000-0000FF6D0000}"/>
    <cellStyle name="T_TK_HT 2 2 8 2 4" xfId="32182" xr:uid="{00000000-0005-0000-0000-0000006E0000}"/>
    <cellStyle name="T_TK_HT 2 2 8 2 5" xfId="31924" xr:uid="{00000000-0005-0000-0000-0000016E0000}"/>
    <cellStyle name="T_TK_HT 2 2 8 2 6" xfId="33093" xr:uid="{00000000-0005-0000-0000-0000026E0000}"/>
    <cellStyle name="T_TK_HT 2 2 8 3" xfId="29183" xr:uid="{00000000-0005-0000-0000-0000036E0000}"/>
    <cellStyle name="T_TK_HT 2 2 8 4" xfId="32392" xr:uid="{00000000-0005-0000-0000-0000046E0000}"/>
    <cellStyle name="T_TK_HT 2 2 8 5" xfId="31813" xr:uid="{00000000-0005-0000-0000-0000056E0000}"/>
    <cellStyle name="T_TK_HT 2 2 8 6" xfId="31521" xr:uid="{00000000-0005-0000-0000-0000066E0000}"/>
    <cellStyle name="T_TK_HT 2 2 8 7" xfId="31424" xr:uid="{00000000-0005-0000-0000-0000076E0000}"/>
    <cellStyle name="T_TK_HT 2 2 9" xfId="19156" xr:uid="{00000000-0005-0000-0000-0000086E0000}"/>
    <cellStyle name="T_TK_HT 2 2 9 2" xfId="20667" xr:uid="{00000000-0005-0000-0000-0000096E0000}"/>
    <cellStyle name="T_TK_HT 2 2 9 2 2" xfId="30709" xr:uid="{00000000-0005-0000-0000-00000A6E0000}"/>
    <cellStyle name="T_TK_HT 2 2 9 2 3" xfId="32843" xr:uid="{00000000-0005-0000-0000-00000B6E0000}"/>
    <cellStyle name="T_TK_HT 2 2 9 2 4" xfId="33017" xr:uid="{00000000-0005-0000-0000-00000C6E0000}"/>
    <cellStyle name="T_TK_HT 2 2 9 2 5" xfId="33159" xr:uid="{00000000-0005-0000-0000-00000D6E0000}"/>
    <cellStyle name="T_TK_HT 2 2 9 2 6" xfId="33273" xr:uid="{00000000-0005-0000-0000-00000E6E0000}"/>
    <cellStyle name="T_TK_HT 2 2 9 3" xfId="29223" xr:uid="{00000000-0005-0000-0000-00000F6E0000}"/>
    <cellStyle name="T_TK_HT 2 2 9 4" xfId="32408" xr:uid="{00000000-0005-0000-0000-0000106E0000}"/>
    <cellStyle name="T_TK_HT 2 2 9 5" xfId="25322" xr:uid="{00000000-0005-0000-0000-0000116E0000}"/>
    <cellStyle name="T_TK_HT 2 2 9 6" xfId="31528" xr:uid="{00000000-0005-0000-0000-0000126E0000}"/>
    <cellStyle name="T_TK_HT 2 2 9 7" xfId="32907" xr:uid="{00000000-0005-0000-0000-0000136E0000}"/>
    <cellStyle name="T_TK_HT 2 3" xfId="18614" xr:uid="{00000000-0005-0000-0000-0000146E0000}"/>
    <cellStyle name="T_TK_HT 2 3 10" xfId="19216" xr:uid="{00000000-0005-0000-0000-0000156E0000}"/>
    <cellStyle name="T_TK_HT 2 3 10 2" xfId="20727" xr:uid="{00000000-0005-0000-0000-0000166E0000}"/>
    <cellStyle name="T_TK_HT 2 3 10 2 2" xfId="30769" xr:uid="{00000000-0005-0000-0000-0000176E0000}"/>
    <cellStyle name="T_TK_HT 2 3 10 2 3" xfId="32867" xr:uid="{00000000-0005-0000-0000-0000186E0000}"/>
    <cellStyle name="T_TK_HT 2 3 10 2 4" xfId="33041" xr:uid="{00000000-0005-0000-0000-0000196E0000}"/>
    <cellStyle name="T_TK_HT 2 3 10 2 5" xfId="33183" xr:uid="{00000000-0005-0000-0000-00001A6E0000}"/>
    <cellStyle name="T_TK_HT 2 3 10 2 6" xfId="33297" xr:uid="{00000000-0005-0000-0000-00001B6E0000}"/>
    <cellStyle name="T_TK_HT 2 3 10 3" xfId="29283" xr:uid="{00000000-0005-0000-0000-00001C6E0000}"/>
    <cellStyle name="T_TK_HT 2 3 10 4" xfId="32432" xr:uid="{00000000-0005-0000-0000-00001D6E0000}"/>
    <cellStyle name="T_TK_HT 2 3 10 5" xfId="25333" xr:uid="{00000000-0005-0000-0000-00001E6E0000}"/>
    <cellStyle name="T_TK_HT 2 3 10 6" xfId="24705" xr:uid="{00000000-0005-0000-0000-00001F6E0000}"/>
    <cellStyle name="T_TK_HT 2 3 10 7" xfId="24575" xr:uid="{00000000-0005-0000-0000-0000206E0000}"/>
    <cellStyle name="T_TK_HT 2 3 11" xfId="19256" xr:uid="{00000000-0005-0000-0000-0000216E0000}"/>
    <cellStyle name="T_TK_HT 2 3 11 2" xfId="20767" xr:uid="{00000000-0005-0000-0000-0000226E0000}"/>
    <cellStyle name="T_TK_HT 2 3 11 2 2" xfId="30809" xr:uid="{00000000-0005-0000-0000-0000236E0000}"/>
    <cellStyle name="T_TK_HT 2 3 11 2 3" xfId="32883" xr:uid="{00000000-0005-0000-0000-0000246E0000}"/>
    <cellStyle name="T_TK_HT 2 3 11 2 4" xfId="33057" xr:uid="{00000000-0005-0000-0000-0000256E0000}"/>
    <cellStyle name="T_TK_HT 2 3 11 2 5" xfId="33199" xr:uid="{00000000-0005-0000-0000-0000266E0000}"/>
    <cellStyle name="T_TK_HT 2 3 11 2 6" xfId="33313" xr:uid="{00000000-0005-0000-0000-0000276E0000}"/>
    <cellStyle name="T_TK_HT 2 3 11 3" xfId="29323" xr:uid="{00000000-0005-0000-0000-0000286E0000}"/>
    <cellStyle name="T_TK_HT 2 3 11 4" xfId="32448" xr:uid="{00000000-0005-0000-0000-0000296E0000}"/>
    <cellStyle name="T_TK_HT 2 3 11 5" xfId="25341" xr:uid="{00000000-0005-0000-0000-00002A6E0000}"/>
    <cellStyle name="T_TK_HT 2 3 11 6" xfId="24700" xr:uid="{00000000-0005-0000-0000-00002B6E0000}"/>
    <cellStyle name="T_TK_HT 2 3 11 7" xfId="24582" xr:uid="{00000000-0005-0000-0000-00002C6E0000}"/>
    <cellStyle name="T_TK_HT 2 3 12" xfId="19296" xr:uid="{00000000-0005-0000-0000-00002D6E0000}"/>
    <cellStyle name="T_TK_HT 2 3 12 2" xfId="20807" xr:uid="{00000000-0005-0000-0000-00002E6E0000}"/>
    <cellStyle name="T_TK_HT 2 3 12 2 2" xfId="30849" xr:uid="{00000000-0005-0000-0000-00002F6E0000}"/>
    <cellStyle name="T_TK_HT 2 3 12 2 3" xfId="32899" xr:uid="{00000000-0005-0000-0000-0000306E0000}"/>
    <cellStyle name="T_TK_HT 2 3 12 2 4" xfId="33073" xr:uid="{00000000-0005-0000-0000-0000316E0000}"/>
    <cellStyle name="T_TK_HT 2 3 12 2 5" xfId="33215" xr:uid="{00000000-0005-0000-0000-0000326E0000}"/>
    <cellStyle name="T_TK_HT 2 3 12 2 6" xfId="33329" xr:uid="{00000000-0005-0000-0000-0000336E0000}"/>
    <cellStyle name="T_TK_HT 2 3 12 3" xfId="29363" xr:uid="{00000000-0005-0000-0000-0000346E0000}"/>
    <cellStyle name="T_TK_HT 2 3 12 4" xfId="32464" xr:uid="{00000000-0005-0000-0000-0000356E0000}"/>
    <cellStyle name="T_TK_HT 2 3 12 5" xfId="25349" xr:uid="{00000000-0005-0000-0000-0000366E0000}"/>
    <cellStyle name="T_TK_HT 2 3 12 6" xfId="32069" xr:uid="{00000000-0005-0000-0000-0000376E0000}"/>
    <cellStyle name="T_TK_HT 2 3 12 7" xfId="24804" xr:uid="{00000000-0005-0000-0000-0000386E0000}"/>
    <cellStyle name="T_TK_HT 2 3 13" xfId="19540" xr:uid="{00000000-0005-0000-0000-0000396E0000}"/>
    <cellStyle name="T_TK_HT 2 3 13 2" xfId="21051" xr:uid="{00000000-0005-0000-0000-00003A6E0000}"/>
    <cellStyle name="T_TK_HT 2 3 13 2 2" xfId="31093" xr:uid="{00000000-0005-0000-0000-00003B6E0000}"/>
    <cellStyle name="T_TK_HT 2 3 13 2 3" xfId="32954" xr:uid="{00000000-0005-0000-0000-00003C6E0000}"/>
    <cellStyle name="T_TK_HT 2 3 13 2 4" xfId="33116" xr:uid="{00000000-0005-0000-0000-00003D6E0000}"/>
    <cellStyle name="T_TK_HT 2 3 13 2 5" xfId="33239" xr:uid="{00000000-0005-0000-0000-00003E6E0000}"/>
    <cellStyle name="T_TK_HT 2 3 13 2 6" xfId="33353" xr:uid="{00000000-0005-0000-0000-00003F6E0000}"/>
    <cellStyle name="T_TK_HT 2 3 13 3" xfId="29607" xr:uid="{00000000-0005-0000-0000-0000406E0000}"/>
    <cellStyle name="T_TK_HT 2 3 13 4" xfId="32517" xr:uid="{00000000-0005-0000-0000-0000416E0000}"/>
    <cellStyle name="T_TK_HT 2 3 13 5" xfId="25372" xr:uid="{00000000-0005-0000-0000-0000426E0000}"/>
    <cellStyle name="T_TK_HT 2 3 13 6" xfId="31554" xr:uid="{00000000-0005-0000-0000-0000436E0000}"/>
    <cellStyle name="T_TK_HT 2 3 13 7" xfId="33118" xr:uid="{00000000-0005-0000-0000-0000446E0000}"/>
    <cellStyle name="T_TK_HT 2 3 14" xfId="19786" xr:uid="{00000000-0005-0000-0000-0000456E0000}"/>
    <cellStyle name="T_TK_HT 2 3 14 2" xfId="21297" xr:uid="{00000000-0005-0000-0000-0000466E0000}"/>
    <cellStyle name="T_TK_HT 2 3 14 2 2" xfId="31339" xr:uid="{00000000-0005-0000-0000-0000476E0000}"/>
    <cellStyle name="T_TK_HT 2 3 14 2 3" xfId="33009" xr:uid="{00000000-0005-0000-0000-0000486E0000}"/>
    <cellStyle name="T_TK_HT 2 3 14 2 4" xfId="33156" xr:uid="{00000000-0005-0000-0000-0000496E0000}"/>
    <cellStyle name="T_TK_HT 2 3 14 2 5" xfId="33263" xr:uid="{00000000-0005-0000-0000-00004A6E0000}"/>
    <cellStyle name="T_TK_HT 2 3 14 2 6" xfId="33377" xr:uid="{00000000-0005-0000-0000-00004B6E0000}"/>
    <cellStyle name="T_TK_HT 2 3 14 3" xfId="29853" xr:uid="{00000000-0005-0000-0000-00004C6E0000}"/>
    <cellStyle name="T_TK_HT 2 3 14 4" xfId="32574" xr:uid="{00000000-0005-0000-0000-00004D6E0000}"/>
    <cellStyle name="T_TK_HT 2 3 14 5" xfId="21354" xr:uid="{00000000-0005-0000-0000-00004E6E0000}"/>
    <cellStyle name="T_TK_HT 2 3 14 6" xfId="31560" xr:uid="{00000000-0005-0000-0000-00004F6E0000}"/>
    <cellStyle name="T_TK_HT 2 3 14 7" xfId="31404" xr:uid="{00000000-0005-0000-0000-0000506E0000}"/>
    <cellStyle name="T_TK_HT 2 3 15" xfId="20127" xr:uid="{00000000-0005-0000-0000-0000516E0000}"/>
    <cellStyle name="T_TK_HT 2 3 15 2" xfId="30169" xr:uid="{00000000-0005-0000-0000-0000526E0000}"/>
    <cellStyle name="T_TK_HT 2 3 15 3" xfId="32634" xr:uid="{00000000-0005-0000-0000-0000536E0000}"/>
    <cellStyle name="T_TK_HT 2 3 15 4" xfId="31715" xr:uid="{00000000-0005-0000-0000-0000546E0000}"/>
    <cellStyle name="T_TK_HT 2 3 15 5" xfId="24672" xr:uid="{00000000-0005-0000-0000-0000556E0000}"/>
    <cellStyle name="T_TK_HT 2 3 15 6" xfId="31399" xr:uid="{00000000-0005-0000-0000-0000566E0000}"/>
    <cellStyle name="T_TK_HT 2 3 16" xfId="28681" xr:uid="{00000000-0005-0000-0000-0000576E0000}"/>
    <cellStyle name="T_TK_HT 2 3 17" xfId="32199" xr:uid="{00000000-0005-0000-0000-0000586E0000}"/>
    <cellStyle name="T_TK_HT 2 3 18" xfId="31906" xr:uid="{00000000-0005-0000-0000-0000596E0000}"/>
    <cellStyle name="T_TK_HT 2 3 19" xfId="31449" xr:uid="{00000000-0005-0000-0000-00005A6E0000}"/>
    <cellStyle name="T_TK_HT 2 3 2" xfId="18896" xr:uid="{00000000-0005-0000-0000-00005B6E0000}"/>
    <cellStyle name="T_TK_HT 2 3 2 2" xfId="20407" xr:uid="{00000000-0005-0000-0000-00005C6E0000}"/>
    <cellStyle name="T_TK_HT 2 3 2 2 2" xfId="30449" xr:uid="{00000000-0005-0000-0000-00005D6E0000}"/>
    <cellStyle name="T_TK_HT 2 3 2 2 3" xfId="32739" xr:uid="{00000000-0005-0000-0000-00005E6E0000}"/>
    <cellStyle name="T_TK_HT 2 3 2 2 4" xfId="31662" xr:uid="{00000000-0005-0000-0000-00005F6E0000}"/>
    <cellStyle name="T_TK_HT 2 3 2 2 5" xfId="24640" xr:uid="{00000000-0005-0000-0000-0000606E0000}"/>
    <cellStyle name="T_TK_HT 2 3 2 2 6" xfId="24835" xr:uid="{00000000-0005-0000-0000-0000616E0000}"/>
    <cellStyle name="T_TK_HT 2 3 2 3" xfId="28963" xr:uid="{00000000-0005-0000-0000-0000626E0000}"/>
    <cellStyle name="T_TK_HT 2 3 2 4" xfId="32304" xr:uid="{00000000-0005-0000-0000-0000636E0000}"/>
    <cellStyle name="T_TK_HT 2 3 2 5" xfId="25269" xr:uid="{00000000-0005-0000-0000-0000646E0000}"/>
    <cellStyle name="T_TK_HT 2 3 2 6" xfId="31495" xr:uid="{00000000-0005-0000-0000-0000656E0000}"/>
    <cellStyle name="T_TK_HT 2 3 2 7" xfId="32914" xr:uid="{00000000-0005-0000-0000-0000666E0000}"/>
    <cellStyle name="T_TK_HT 2 3 20" xfId="24483" xr:uid="{00000000-0005-0000-0000-0000676E0000}"/>
    <cellStyle name="T_TK_HT 2 3 3" xfId="18936" xr:uid="{00000000-0005-0000-0000-0000686E0000}"/>
    <cellStyle name="T_TK_HT 2 3 3 2" xfId="20447" xr:uid="{00000000-0005-0000-0000-0000696E0000}"/>
    <cellStyle name="T_TK_HT 2 3 3 2 2" xfId="30489" xr:uid="{00000000-0005-0000-0000-00006A6E0000}"/>
    <cellStyle name="T_TK_HT 2 3 3 2 3" xfId="32755" xr:uid="{00000000-0005-0000-0000-00006B6E0000}"/>
    <cellStyle name="T_TK_HT 2 3 3 2 4" xfId="31655" xr:uid="{00000000-0005-0000-0000-00006C6E0000}"/>
    <cellStyle name="T_TK_HT 2 3 3 2 5" xfId="31581" xr:uid="{00000000-0005-0000-0000-00006D6E0000}"/>
    <cellStyle name="T_TK_HT 2 3 3 2 6" xfId="28529" xr:uid="{00000000-0005-0000-0000-00006E6E0000}"/>
    <cellStyle name="T_TK_HT 2 3 3 3" xfId="29003" xr:uid="{00000000-0005-0000-0000-00006F6E0000}"/>
    <cellStyle name="T_TK_HT 2 3 3 4" xfId="32320" xr:uid="{00000000-0005-0000-0000-0000706E0000}"/>
    <cellStyle name="T_TK_HT 2 3 3 5" xfId="31846" xr:uid="{00000000-0005-0000-0000-0000716E0000}"/>
    <cellStyle name="T_TK_HT 2 3 3 6" xfId="32169" xr:uid="{00000000-0005-0000-0000-0000726E0000}"/>
    <cellStyle name="T_TK_HT 2 3 3 7" xfId="24536" xr:uid="{00000000-0005-0000-0000-0000736E0000}"/>
    <cellStyle name="T_TK_HT 2 3 4" xfId="18976" xr:uid="{00000000-0005-0000-0000-0000746E0000}"/>
    <cellStyle name="T_TK_HT 2 3 4 2" xfId="20487" xr:uid="{00000000-0005-0000-0000-0000756E0000}"/>
    <cellStyle name="T_TK_HT 2 3 4 2 2" xfId="30529" xr:uid="{00000000-0005-0000-0000-0000766E0000}"/>
    <cellStyle name="T_TK_HT 2 3 4 2 3" xfId="32771" xr:uid="{00000000-0005-0000-0000-0000776E0000}"/>
    <cellStyle name="T_TK_HT 2 3 4 2 4" xfId="25482" xr:uid="{00000000-0005-0000-0000-0000786E0000}"/>
    <cellStyle name="T_TK_HT 2 3 4 2 5" xfId="32117" xr:uid="{00000000-0005-0000-0000-0000796E0000}"/>
    <cellStyle name="T_TK_HT 2 3 4 2 6" xfId="32470" xr:uid="{00000000-0005-0000-0000-00007A6E0000}"/>
    <cellStyle name="T_TK_HT 2 3 4 3" xfId="29043" xr:uid="{00000000-0005-0000-0000-00007B6E0000}"/>
    <cellStyle name="T_TK_HT 2 3 4 4" xfId="32336" xr:uid="{00000000-0005-0000-0000-00007C6E0000}"/>
    <cellStyle name="T_TK_HT 2 3 4 5" xfId="31839" xr:uid="{00000000-0005-0000-0000-00007D6E0000}"/>
    <cellStyle name="T_TK_HT 2 3 4 6" xfId="32036" xr:uid="{00000000-0005-0000-0000-00007E6E0000}"/>
    <cellStyle name="T_TK_HT 2 3 4 7" xfId="31968" xr:uid="{00000000-0005-0000-0000-00007F6E0000}"/>
    <cellStyle name="T_TK_HT 2 3 5" xfId="19016" xr:uid="{00000000-0005-0000-0000-0000806E0000}"/>
    <cellStyle name="T_TK_HT 2 3 5 2" xfId="20527" xr:uid="{00000000-0005-0000-0000-0000816E0000}"/>
    <cellStyle name="T_TK_HT 2 3 5 2 2" xfId="30569" xr:uid="{00000000-0005-0000-0000-0000826E0000}"/>
    <cellStyle name="T_TK_HT 2 3 5 2 3" xfId="32787" xr:uid="{00000000-0005-0000-0000-0000836E0000}"/>
    <cellStyle name="T_TK_HT 2 3 5 2 4" xfId="25499" xr:uid="{00000000-0005-0000-0000-0000846E0000}"/>
    <cellStyle name="T_TK_HT 2 3 5 2 5" xfId="31595" xr:uid="{00000000-0005-0000-0000-0000856E0000}"/>
    <cellStyle name="T_TK_HT 2 3 5 2 6" xfId="24622" xr:uid="{00000000-0005-0000-0000-0000866E0000}"/>
    <cellStyle name="T_TK_HT 2 3 5 3" xfId="29083" xr:uid="{00000000-0005-0000-0000-0000876E0000}"/>
    <cellStyle name="T_TK_HT 2 3 5 4" xfId="32352" xr:uid="{00000000-0005-0000-0000-0000886E0000}"/>
    <cellStyle name="T_TK_HT 2 3 5 5" xfId="31830" xr:uid="{00000000-0005-0000-0000-0000896E0000}"/>
    <cellStyle name="T_TK_HT 2 3 5 6" xfId="24720" xr:uid="{00000000-0005-0000-0000-00008A6E0000}"/>
    <cellStyle name="T_TK_HT 2 3 5 7" xfId="32476" xr:uid="{00000000-0005-0000-0000-00008B6E0000}"/>
    <cellStyle name="T_TK_HT 2 3 6" xfId="19056" xr:uid="{00000000-0005-0000-0000-00008C6E0000}"/>
    <cellStyle name="T_TK_HT 2 3 6 2" xfId="20567" xr:uid="{00000000-0005-0000-0000-00008D6E0000}"/>
    <cellStyle name="T_TK_HT 2 3 6 2 2" xfId="30609" xr:uid="{00000000-0005-0000-0000-00008E6E0000}"/>
    <cellStyle name="T_TK_HT 2 3 6 2 3" xfId="32803" xr:uid="{00000000-0005-0000-0000-00008F6E0000}"/>
    <cellStyle name="T_TK_HT 2 3 6 2 4" xfId="25556" xr:uid="{00000000-0005-0000-0000-0000906E0000}"/>
    <cellStyle name="T_TK_HT 2 3 6 2 5" xfId="32929" xr:uid="{00000000-0005-0000-0000-0000916E0000}"/>
    <cellStyle name="T_TK_HT 2 3 6 2 6" xfId="32130" xr:uid="{00000000-0005-0000-0000-0000926E0000}"/>
    <cellStyle name="T_TK_HT 2 3 6 3" xfId="29123" xr:uid="{00000000-0005-0000-0000-0000936E0000}"/>
    <cellStyle name="T_TK_HT 2 3 6 4" xfId="32368" xr:uid="{00000000-0005-0000-0000-0000946E0000}"/>
    <cellStyle name="T_TK_HT 2 3 6 5" xfId="25302" xr:uid="{00000000-0005-0000-0000-0000956E0000}"/>
    <cellStyle name="T_TK_HT 2 3 6 6" xfId="32044" xr:uid="{00000000-0005-0000-0000-0000966E0000}"/>
    <cellStyle name="T_TK_HT 2 3 6 7" xfId="31963" xr:uid="{00000000-0005-0000-0000-0000976E0000}"/>
    <cellStyle name="T_TK_HT 2 3 7" xfId="19096" xr:uid="{00000000-0005-0000-0000-0000986E0000}"/>
    <cellStyle name="T_TK_HT 2 3 7 2" xfId="20607" xr:uid="{00000000-0005-0000-0000-0000996E0000}"/>
    <cellStyle name="T_TK_HT 2 3 7 2 2" xfId="30649" xr:uid="{00000000-0005-0000-0000-00009A6E0000}"/>
    <cellStyle name="T_TK_HT 2 3 7 2 3" xfId="32819" xr:uid="{00000000-0005-0000-0000-00009B6E0000}"/>
    <cellStyle name="T_TK_HT 2 3 7 2 4" xfId="25571" xr:uid="{00000000-0005-0000-0000-00009C6E0000}"/>
    <cellStyle name="T_TK_HT 2 3 7 2 5" xfId="31616" xr:uid="{00000000-0005-0000-0000-00009D6E0000}"/>
    <cellStyle name="T_TK_HT 2 3 7 2 6" xfId="31749" xr:uid="{00000000-0005-0000-0000-00009E6E0000}"/>
    <cellStyle name="T_TK_HT 2 3 7 3" xfId="29163" xr:uid="{00000000-0005-0000-0000-00009F6E0000}"/>
    <cellStyle name="T_TK_HT 2 3 7 4" xfId="32384" xr:uid="{00000000-0005-0000-0000-0000A06E0000}"/>
    <cellStyle name="T_TK_HT 2 3 7 5" xfId="31817" xr:uid="{00000000-0005-0000-0000-0000A16E0000}"/>
    <cellStyle name="T_TK_HT 2 3 7 6" xfId="31518" xr:uid="{00000000-0005-0000-0000-0000A26E0000}"/>
    <cellStyle name="T_TK_HT 2 3 7 7" xfId="31961" xr:uid="{00000000-0005-0000-0000-0000A36E0000}"/>
    <cellStyle name="T_TK_HT 2 3 8" xfId="19136" xr:uid="{00000000-0005-0000-0000-0000A46E0000}"/>
    <cellStyle name="T_TK_HT 2 3 8 2" xfId="20647" xr:uid="{00000000-0005-0000-0000-0000A56E0000}"/>
    <cellStyle name="T_TK_HT 2 3 8 2 2" xfId="30689" xr:uid="{00000000-0005-0000-0000-0000A66E0000}"/>
    <cellStyle name="T_TK_HT 2 3 8 2 3" xfId="32835" xr:uid="{00000000-0005-0000-0000-0000A76E0000}"/>
    <cellStyle name="T_TK_HT 2 3 8 2 4" xfId="32179" xr:uid="{00000000-0005-0000-0000-0000A86E0000}"/>
    <cellStyle name="T_TK_HT 2 3 8 2 5" xfId="25197" xr:uid="{00000000-0005-0000-0000-0000A96E0000}"/>
    <cellStyle name="T_TK_HT 2 3 8 2 6" xfId="33265" xr:uid="{00000000-0005-0000-0000-0000AA6E0000}"/>
    <cellStyle name="T_TK_HT 2 3 8 3" xfId="29203" xr:uid="{00000000-0005-0000-0000-0000AB6E0000}"/>
    <cellStyle name="T_TK_HT 2 3 8 4" xfId="32400" xr:uid="{00000000-0005-0000-0000-0000AC6E0000}"/>
    <cellStyle name="T_TK_HT 2 3 8 5" xfId="31809" xr:uid="{00000000-0005-0000-0000-0000AD6E0000}"/>
    <cellStyle name="T_TK_HT 2 3 8 6" xfId="31525" xr:uid="{00000000-0005-0000-0000-0000AE6E0000}"/>
    <cellStyle name="T_TK_HT 2 3 8 7" xfId="24561" xr:uid="{00000000-0005-0000-0000-0000AF6E0000}"/>
    <cellStyle name="T_TK_HT 2 3 9" xfId="19176" xr:uid="{00000000-0005-0000-0000-0000B06E0000}"/>
    <cellStyle name="T_TK_HT 2 3 9 2" xfId="20687" xr:uid="{00000000-0005-0000-0000-0000B16E0000}"/>
    <cellStyle name="T_TK_HT 2 3 9 2 2" xfId="30729" xr:uid="{00000000-0005-0000-0000-0000B26E0000}"/>
    <cellStyle name="T_TK_HT 2 3 9 2 3" xfId="32851" xr:uid="{00000000-0005-0000-0000-0000B36E0000}"/>
    <cellStyle name="T_TK_HT 2 3 9 2 4" xfId="33025" xr:uid="{00000000-0005-0000-0000-0000B46E0000}"/>
    <cellStyle name="T_TK_HT 2 3 9 2 5" xfId="33167" xr:uid="{00000000-0005-0000-0000-0000B56E0000}"/>
    <cellStyle name="T_TK_HT 2 3 9 2 6" xfId="33281" xr:uid="{00000000-0005-0000-0000-0000B66E0000}"/>
    <cellStyle name="T_TK_HT 2 3 9 3" xfId="29243" xr:uid="{00000000-0005-0000-0000-0000B76E0000}"/>
    <cellStyle name="T_TK_HT 2 3 9 4" xfId="32416" xr:uid="{00000000-0005-0000-0000-0000B86E0000}"/>
    <cellStyle name="T_TK_HT 2 3 9 5" xfId="25327" xr:uid="{00000000-0005-0000-0000-0000B96E0000}"/>
    <cellStyle name="T_TK_HT 2 3 9 6" xfId="32176" xr:uid="{00000000-0005-0000-0000-0000BA6E0000}"/>
    <cellStyle name="T_TK_HT 2 3 9 7" xfId="24566" xr:uid="{00000000-0005-0000-0000-0000BB6E0000}"/>
    <cellStyle name="T_TK_HT 2 4" xfId="18856" xr:uid="{00000000-0005-0000-0000-0000BC6E0000}"/>
    <cellStyle name="T_TK_HT 2 4 2" xfId="20367" xr:uid="{00000000-0005-0000-0000-0000BD6E0000}"/>
    <cellStyle name="T_TK_HT 2 4 2 2" xfId="30409" xr:uid="{00000000-0005-0000-0000-0000BE6E0000}"/>
    <cellStyle name="T_TK_HT 2 4 2 3" xfId="32723" xr:uid="{00000000-0005-0000-0000-0000BF6E0000}"/>
    <cellStyle name="T_TK_HT 2 4 2 4" xfId="31670" xr:uid="{00000000-0005-0000-0000-0000C06E0000}"/>
    <cellStyle name="T_TK_HT 2 4 2 5" xfId="32467" xr:uid="{00000000-0005-0000-0000-0000C16E0000}"/>
    <cellStyle name="T_TK_HT 2 4 2 6" xfId="31626" xr:uid="{00000000-0005-0000-0000-0000C26E0000}"/>
    <cellStyle name="T_TK_HT 2 4 3" xfId="28923" xr:uid="{00000000-0005-0000-0000-0000C36E0000}"/>
    <cellStyle name="T_TK_HT 2 4 4" xfId="32288" xr:uid="{00000000-0005-0000-0000-0000C46E0000}"/>
    <cellStyle name="T_TK_HT 2 4 5" xfId="25261" xr:uid="{00000000-0005-0000-0000-0000C56E0000}"/>
    <cellStyle name="T_TK_HT 2 4 6" xfId="32022" xr:uid="{00000000-0005-0000-0000-0000C66E0000}"/>
    <cellStyle name="T_TK_HT 2 4 7" xfId="24526" xr:uid="{00000000-0005-0000-0000-0000C76E0000}"/>
    <cellStyle name="T_TK_HT 2 5" xfId="18784" xr:uid="{00000000-0005-0000-0000-0000C86E0000}"/>
    <cellStyle name="T_TK_HT 2 5 2" xfId="20296" xr:uid="{00000000-0005-0000-0000-0000C96E0000}"/>
    <cellStyle name="T_TK_HT 2 5 2 2" xfId="30338" xr:uid="{00000000-0005-0000-0000-0000CA6E0000}"/>
    <cellStyle name="T_TK_HT 2 5 2 3" xfId="32697" xr:uid="{00000000-0005-0000-0000-0000CB6E0000}"/>
    <cellStyle name="T_TK_HT 2 5 2 4" xfId="31684" xr:uid="{00000000-0005-0000-0000-0000CC6E0000}"/>
    <cellStyle name="T_TK_HT 2 5 2 5" xfId="32101" xr:uid="{00000000-0005-0000-0000-0000CD6E0000}"/>
    <cellStyle name="T_TK_HT 2 5 2 6" xfId="25397" xr:uid="{00000000-0005-0000-0000-0000CE6E0000}"/>
    <cellStyle name="T_TK_HT 2 5 3" xfId="28851" xr:uid="{00000000-0005-0000-0000-0000CF6E0000}"/>
    <cellStyle name="T_TK_HT 2 5 4" xfId="32261" xr:uid="{00000000-0005-0000-0000-0000D06E0000}"/>
    <cellStyle name="T_TK_HT 2 5 5" xfId="31877" xr:uid="{00000000-0005-0000-0000-0000D16E0000}"/>
    <cellStyle name="T_TK_HT 2 5 6" xfId="31476" xr:uid="{00000000-0005-0000-0000-0000D26E0000}"/>
    <cellStyle name="T_TK_HT 2 5 7" xfId="24517" xr:uid="{00000000-0005-0000-0000-0000D36E0000}"/>
    <cellStyle name="T_TK_HT 2 6" xfId="18819" xr:uid="{00000000-0005-0000-0000-0000D46E0000}"/>
    <cellStyle name="T_TK_HT 2 6 2" xfId="20331" xr:uid="{00000000-0005-0000-0000-0000D56E0000}"/>
    <cellStyle name="T_TK_HT 2 6 2 2" xfId="30373" xr:uid="{00000000-0005-0000-0000-0000D66E0000}"/>
    <cellStyle name="T_TK_HT 2 6 2 3" xfId="32710" xr:uid="{00000000-0005-0000-0000-0000D76E0000}"/>
    <cellStyle name="T_TK_HT 2 6 2 4" xfId="31676" xr:uid="{00000000-0005-0000-0000-0000D86E0000}"/>
    <cellStyle name="T_TK_HT 2 6 2 5" xfId="32609" xr:uid="{00000000-0005-0000-0000-0000D96E0000}"/>
    <cellStyle name="T_TK_HT 2 6 2 6" xfId="33128" xr:uid="{00000000-0005-0000-0000-0000DA6E0000}"/>
    <cellStyle name="T_TK_HT 2 6 3" xfId="28886" xr:uid="{00000000-0005-0000-0000-0000DB6E0000}"/>
    <cellStyle name="T_TK_HT 2 6 4" xfId="32274" xr:uid="{00000000-0005-0000-0000-0000DC6E0000}"/>
    <cellStyle name="T_TK_HT 2 6 5" xfId="31869" xr:uid="{00000000-0005-0000-0000-0000DD6E0000}"/>
    <cellStyle name="T_TK_HT 2 6 6" xfId="31483" xr:uid="{00000000-0005-0000-0000-0000DE6E0000}"/>
    <cellStyle name="T_TK_HT 2 6 7" xfId="24521" xr:uid="{00000000-0005-0000-0000-0000DF6E0000}"/>
    <cellStyle name="T_TK_HT 2 7" xfId="18638" xr:uid="{00000000-0005-0000-0000-0000E06E0000}"/>
    <cellStyle name="T_TK_HT 2 7 2" xfId="20151" xr:uid="{00000000-0005-0000-0000-0000E16E0000}"/>
    <cellStyle name="T_TK_HT 2 7 2 2" xfId="30193" xr:uid="{00000000-0005-0000-0000-0000E26E0000}"/>
    <cellStyle name="T_TK_HT 2 7 2 3" xfId="32643" xr:uid="{00000000-0005-0000-0000-0000E36E0000}"/>
    <cellStyle name="T_TK_HT 2 7 2 4" xfId="25414" xr:uid="{00000000-0005-0000-0000-0000E46E0000}"/>
    <cellStyle name="T_TK_HT 2 7 2 5" xfId="32483" xr:uid="{00000000-0005-0000-0000-0000E56E0000}"/>
    <cellStyle name="T_TK_HT 2 7 2 6" xfId="31733" xr:uid="{00000000-0005-0000-0000-0000E66E0000}"/>
    <cellStyle name="T_TK_HT 2 7 3" xfId="28705" xr:uid="{00000000-0005-0000-0000-0000E76E0000}"/>
    <cellStyle name="T_TK_HT 2 7 4" xfId="32207" xr:uid="{00000000-0005-0000-0000-0000E86E0000}"/>
    <cellStyle name="T_TK_HT 2 7 5" xfId="31900" xr:uid="{00000000-0005-0000-0000-0000E96E0000}"/>
    <cellStyle name="T_TK_HT 2 7 6" xfId="31453" xr:uid="{00000000-0005-0000-0000-0000EA6E0000}"/>
    <cellStyle name="T_TK_HT 2 7 7" xfId="24487" xr:uid="{00000000-0005-0000-0000-0000EB6E0000}"/>
    <cellStyle name="T_TK_HT 2 8" xfId="18678" xr:uid="{00000000-0005-0000-0000-0000EC6E0000}"/>
    <cellStyle name="T_TK_HT 2 8 2" xfId="20191" xr:uid="{00000000-0005-0000-0000-0000ED6E0000}"/>
    <cellStyle name="T_TK_HT 2 8 2 2" xfId="30233" xr:uid="{00000000-0005-0000-0000-0000EE6E0000}"/>
    <cellStyle name="T_TK_HT 2 8 2 3" xfId="32657" xr:uid="{00000000-0005-0000-0000-0000EF6E0000}"/>
    <cellStyle name="T_TK_HT 2 8 2 4" xfId="31703" xr:uid="{00000000-0005-0000-0000-0000F06E0000}"/>
    <cellStyle name="T_TK_HT 2 8 2 5" xfId="32980" xr:uid="{00000000-0005-0000-0000-0000F16E0000}"/>
    <cellStyle name="T_TK_HT 2 8 2 6" xfId="24820" xr:uid="{00000000-0005-0000-0000-0000F26E0000}"/>
    <cellStyle name="T_TK_HT 2 8 3" xfId="28745" xr:uid="{00000000-0005-0000-0000-0000F36E0000}"/>
    <cellStyle name="T_TK_HT 2 8 4" xfId="32221" xr:uid="{00000000-0005-0000-0000-0000F46E0000}"/>
    <cellStyle name="T_TK_HT 2 8 5" xfId="31894" xr:uid="{00000000-0005-0000-0000-0000F56E0000}"/>
    <cellStyle name="T_TK_HT 2 8 6" xfId="32002" xr:uid="{00000000-0005-0000-0000-0000F66E0000}"/>
    <cellStyle name="T_TK_HT 2 8 7" xfId="24783" xr:uid="{00000000-0005-0000-0000-0000F76E0000}"/>
    <cellStyle name="T_TK_HT 2 9" xfId="18632" xr:uid="{00000000-0005-0000-0000-0000F86E0000}"/>
    <cellStyle name="T_TK_HT 2 9 2" xfId="20145" xr:uid="{00000000-0005-0000-0000-0000F96E0000}"/>
    <cellStyle name="T_TK_HT 2 9 2 2" xfId="30187" xr:uid="{00000000-0005-0000-0000-0000FA6E0000}"/>
    <cellStyle name="T_TK_HT 2 9 2 3" xfId="32640" xr:uid="{00000000-0005-0000-0000-0000FB6E0000}"/>
    <cellStyle name="T_TK_HT 2 9 2 4" xfId="31711" xr:uid="{00000000-0005-0000-0000-0000FC6E0000}"/>
    <cellStyle name="T_TK_HT 2 9 2 5" xfId="32599" xr:uid="{00000000-0005-0000-0000-0000FD6E0000}"/>
    <cellStyle name="T_TK_HT 2 9 2 6" xfId="33081" xr:uid="{00000000-0005-0000-0000-0000FE6E0000}"/>
    <cellStyle name="T_TK_HT 2 9 3" xfId="28699" xr:uid="{00000000-0005-0000-0000-0000FF6E0000}"/>
    <cellStyle name="T_TK_HT 2 9 4" xfId="32205" xr:uid="{00000000-0005-0000-0000-0000006F0000}"/>
    <cellStyle name="T_TK_HT 2 9 5" xfId="25218" xr:uid="{00000000-0005-0000-0000-0000016F0000}"/>
    <cellStyle name="T_TK_HT 2 9 6" xfId="24755" xr:uid="{00000000-0005-0000-0000-0000026F0000}"/>
    <cellStyle name="T_TK_HT 2 9 7" xfId="24486" xr:uid="{00000000-0005-0000-0000-0000036F0000}"/>
    <cellStyle name="T_TK_HT_Book1" xfId="13171" xr:uid="{00000000-0005-0000-0000-0000046F0000}"/>
    <cellStyle name="T_TK_HT_Book1 2" xfId="18118" xr:uid="{00000000-0005-0000-0000-0000056F0000}"/>
    <cellStyle name="T_TK_HT_Book1 2 10" xfId="18692" xr:uid="{00000000-0005-0000-0000-0000066F0000}"/>
    <cellStyle name="T_TK_HT_Book1 2 10 2" xfId="20205" xr:uid="{00000000-0005-0000-0000-0000076F0000}"/>
    <cellStyle name="T_TK_HT_Book1 2 10 2 2" xfId="30247" xr:uid="{00000000-0005-0000-0000-0000086F0000}"/>
    <cellStyle name="T_TK_HT_Book1 2 10 2 3" xfId="32661" xr:uid="{00000000-0005-0000-0000-0000096F0000}"/>
    <cellStyle name="T_TK_HT_Book1 2 10 2 4" xfId="31702" xr:uid="{00000000-0005-0000-0000-00000A6F0000}"/>
    <cellStyle name="T_TK_HT_Book1 2 10 2 5" xfId="24666" xr:uid="{00000000-0005-0000-0000-00000B6F0000}"/>
    <cellStyle name="T_TK_HT_Book1 2 10 2 6" xfId="33012" xr:uid="{00000000-0005-0000-0000-00000C6F0000}"/>
    <cellStyle name="T_TK_HT_Book1 2 10 3" xfId="28759" xr:uid="{00000000-0005-0000-0000-00000D6F0000}"/>
    <cellStyle name="T_TK_HT_Book1 2 10 4" xfId="32225" xr:uid="{00000000-0005-0000-0000-00000E6F0000}"/>
    <cellStyle name="T_TK_HT_Book1 2 10 5" xfId="31890" xr:uid="{00000000-0005-0000-0000-00000F6F0000}"/>
    <cellStyle name="T_TK_HT_Book1 2 10 6" xfId="31462" xr:uid="{00000000-0005-0000-0000-0000106F0000}"/>
    <cellStyle name="T_TK_HT_Book1 2 10 7" xfId="24782" xr:uid="{00000000-0005-0000-0000-0000116F0000}"/>
    <cellStyle name="T_TK_HT_Book1 2 11" xfId="18727" xr:uid="{00000000-0005-0000-0000-0000126F0000}"/>
    <cellStyle name="T_TK_HT_Book1 2 11 2" xfId="20240" xr:uid="{00000000-0005-0000-0000-0000136F0000}"/>
    <cellStyle name="T_TK_HT_Book1 2 11 2 2" xfId="30282" xr:uid="{00000000-0005-0000-0000-0000146F0000}"/>
    <cellStyle name="T_TK_HT_Book1 2 11 2 3" xfId="32675" xr:uid="{00000000-0005-0000-0000-0000156F0000}"/>
    <cellStyle name="T_TK_HT_Book1 2 11 2 4" xfId="31697" xr:uid="{00000000-0005-0000-0000-0000166F0000}"/>
    <cellStyle name="T_TK_HT_Book1 2 11 2 5" xfId="32924" xr:uid="{00000000-0005-0000-0000-0000176F0000}"/>
    <cellStyle name="T_TK_HT_Book1 2 11 2 6" xfId="33084" xr:uid="{00000000-0005-0000-0000-0000186F0000}"/>
    <cellStyle name="T_TK_HT_Book1 2 11 3" xfId="28794" xr:uid="{00000000-0005-0000-0000-0000196F0000}"/>
    <cellStyle name="T_TK_HT_Book1 2 11 4" xfId="32239" xr:uid="{00000000-0005-0000-0000-00001A6F0000}"/>
    <cellStyle name="T_TK_HT_Book1 2 11 5" xfId="31887" xr:uid="{00000000-0005-0000-0000-00001B6F0000}"/>
    <cellStyle name="T_TK_HT_Book1 2 11 6" xfId="31467" xr:uid="{00000000-0005-0000-0000-00001C6F0000}"/>
    <cellStyle name="T_TK_HT_Book1 2 11 7" xfId="24504" xr:uid="{00000000-0005-0000-0000-00001D6F0000}"/>
    <cellStyle name="T_TK_HT_Book1 2 12" xfId="18703" xr:uid="{00000000-0005-0000-0000-00001E6F0000}"/>
    <cellStyle name="T_TK_HT_Book1 2 12 2" xfId="20216" xr:uid="{00000000-0005-0000-0000-00001F6F0000}"/>
    <cellStyle name="T_TK_HT_Book1 2 12 2 2" xfId="30258" xr:uid="{00000000-0005-0000-0000-0000206F0000}"/>
    <cellStyle name="T_TK_HT_Book1 2 12 2 3" xfId="32665" xr:uid="{00000000-0005-0000-0000-0000216F0000}"/>
    <cellStyle name="T_TK_HT_Book1 2 12 2 4" xfId="25429" xr:uid="{00000000-0005-0000-0000-0000226F0000}"/>
    <cellStyle name="T_TK_HT_Book1 2 12 2 5" xfId="32604" xr:uid="{00000000-0005-0000-0000-0000236F0000}"/>
    <cellStyle name="T_TK_HT_Book1 2 12 2 6" xfId="31774" xr:uid="{00000000-0005-0000-0000-0000246F0000}"/>
    <cellStyle name="T_TK_HT_Book1 2 12 3" xfId="28770" xr:uid="{00000000-0005-0000-0000-0000256F0000}"/>
    <cellStyle name="T_TK_HT_Book1 2 12 4" xfId="32229" xr:uid="{00000000-0005-0000-0000-0000266F0000}"/>
    <cellStyle name="T_TK_HT_Book1 2 12 5" xfId="31889" xr:uid="{00000000-0005-0000-0000-0000276F0000}"/>
    <cellStyle name="T_TK_HT_Book1 2 12 6" xfId="31464" xr:uid="{00000000-0005-0000-0000-0000286F0000}"/>
    <cellStyle name="T_TK_HT_Book1 2 12 7" xfId="24501" xr:uid="{00000000-0005-0000-0000-0000296F0000}"/>
    <cellStyle name="T_TK_HT_Book1 2 13" xfId="18717" xr:uid="{00000000-0005-0000-0000-00002A6F0000}"/>
    <cellStyle name="T_TK_HT_Book1 2 13 2" xfId="20230" xr:uid="{00000000-0005-0000-0000-00002B6F0000}"/>
    <cellStyle name="T_TK_HT_Book1 2 13 2 2" xfId="30272" xr:uid="{00000000-0005-0000-0000-00002C6F0000}"/>
    <cellStyle name="T_TK_HT_Book1 2 13 2 3" xfId="32671" xr:uid="{00000000-0005-0000-0000-00002D6F0000}"/>
    <cellStyle name="T_TK_HT_Book1 2 13 2 4" xfId="31692" xr:uid="{00000000-0005-0000-0000-00002E6F0000}"/>
    <cellStyle name="T_TK_HT_Book1 2 13 2 5" xfId="31565" xr:uid="{00000000-0005-0000-0000-00002F6F0000}"/>
    <cellStyle name="T_TK_HT_Book1 2 13 2 6" xfId="25375" xr:uid="{00000000-0005-0000-0000-0000306F0000}"/>
    <cellStyle name="T_TK_HT_Book1 2 13 3" xfId="28784" xr:uid="{00000000-0005-0000-0000-0000316F0000}"/>
    <cellStyle name="T_TK_HT_Book1 2 13 4" xfId="32235" xr:uid="{00000000-0005-0000-0000-0000326F0000}"/>
    <cellStyle name="T_TK_HT_Book1 2 13 5" xfId="25233" xr:uid="{00000000-0005-0000-0000-0000336F0000}"/>
    <cellStyle name="T_TK_HT_Book1 2 13 6" xfId="32007" xr:uid="{00000000-0005-0000-0000-0000346F0000}"/>
    <cellStyle name="T_TK_HT_Book1 2 13 7" xfId="31982" xr:uid="{00000000-0005-0000-0000-0000356F0000}"/>
    <cellStyle name="T_TK_HT_Book1 2 14" xfId="18713" xr:uid="{00000000-0005-0000-0000-0000366F0000}"/>
    <cellStyle name="T_TK_HT_Book1 2 14 2" xfId="20226" xr:uid="{00000000-0005-0000-0000-0000376F0000}"/>
    <cellStyle name="T_TK_HT_Book1 2 14 2 2" xfId="30268" xr:uid="{00000000-0005-0000-0000-0000386F0000}"/>
    <cellStyle name="T_TK_HT_Book1 2 14 2 3" xfId="32669" xr:uid="{00000000-0005-0000-0000-0000396F0000}"/>
    <cellStyle name="T_TK_HT_Book1 2 14 2 4" xfId="31699" xr:uid="{00000000-0005-0000-0000-00003A6F0000}"/>
    <cellStyle name="T_TK_HT_Book1 2 14 2 5" xfId="32976" xr:uid="{00000000-0005-0000-0000-00003B6F0000}"/>
    <cellStyle name="T_TK_HT_Book1 2 14 2 6" xfId="31942" xr:uid="{00000000-0005-0000-0000-00003C6F0000}"/>
    <cellStyle name="T_TK_HT_Book1 2 14 3" xfId="28780" xr:uid="{00000000-0005-0000-0000-00003D6F0000}"/>
    <cellStyle name="T_TK_HT_Book1 2 14 4" xfId="32233" xr:uid="{00000000-0005-0000-0000-00003E6F0000}"/>
    <cellStyle name="T_TK_HT_Book1 2 14 5" xfId="25231" xr:uid="{00000000-0005-0000-0000-00003F6F0000}"/>
    <cellStyle name="T_TK_HT_Book1 2 14 6" xfId="32006" xr:uid="{00000000-0005-0000-0000-0000406F0000}"/>
    <cellStyle name="T_TK_HT_Book1 2 14 7" xfId="24502" xr:uid="{00000000-0005-0000-0000-0000416F0000}"/>
    <cellStyle name="T_TK_HT_Book1 2 15" xfId="19501" xr:uid="{00000000-0005-0000-0000-0000426F0000}"/>
    <cellStyle name="T_TK_HT_Book1 2 15 2" xfId="21012" xr:uid="{00000000-0005-0000-0000-0000436F0000}"/>
    <cellStyle name="T_TK_HT_Book1 2 15 2 2" xfId="31054" xr:uid="{00000000-0005-0000-0000-0000446F0000}"/>
    <cellStyle name="T_TK_HT_Book1 2 15 2 3" xfId="32939" xr:uid="{00000000-0005-0000-0000-0000456F0000}"/>
    <cellStyle name="T_TK_HT_Book1 2 15 2 4" xfId="33101" xr:uid="{00000000-0005-0000-0000-0000466F0000}"/>
    <cellStyle name="T_TK_HT_Book1 2 15 2 5" xfId="33224" xr:uid="{00000000-0005-0000-0000-0000476F0000}"/>
    <cellStyle name="T_TK_HT_Book1 2 15 2 6" xfId="33338" xr:uid="{00000000-0005-0000-0000-0000486F0000}"/>
    <cellStyle name="T_TK_HT_Book1 2 15 3" xfId="29568" xr:uid="{00000000-0005-0000-0000-0000496F0000}"/>
    <cellStyle name="T_TK_HT_Book1 2 15 4" xfId="32502" xr:uid="{00000000-0005-0000-0000-00004A6F0000}"/>
    <cellStyle name="T_TK_HT_Book1 2 15 5" xfId="31767" xr:uid="{00000000-0005-0000-0000-00004B6F0000}"/>
    <cellStyle name="T_TK_HT_Book1 2 15 6" xfId="32519" xr:uid="{00000000-0005-0000-0000-00004C6F0000}"/>
    <cellStyle name="T_TK_HT_Book1 2 15 7" xfId="24591" xr:uid="{00000000-0005-0000-0000-00004D6F0000}"/>
    <cellStyle name="T_TK_HT_Book1 2 16" xfId="19747" xr:uid="{00000000-0005-0000-0000-00004E6F0000}"/>
    <cellStyle name="T_TK_HT_Book1 2 16 2" xfId="21258" xr:uid="{00000000-0005-0000-0000-00004F6F0000}"/>
    <cellStyle name="T_TK_HT_Book1 2 16 2 2" xfId="31300" xr:uid="{00000000-0005-0000-0000-0000506F0000}"/>
    <cellStyle name="T_TK_HT_Book1 2 16 2 3" xfId="32994" xr:uid="{00000000-0005-0000-0000-0000516F0000}"/>
    <cellStyle name="T_TK_HT_Book1 2 16 2 4" xfId="33141" xr:uid="{00000000-0005-0000-0000-0000526F0000}"/>
    <cellStyle name="T_TK_HT_Book1 2 16 2 5" xfId="33248" xr:uid="{00000000-0005-0000-0000-0000536F0000}"/>
    <cellStyle name="T_TK_HT_Book1 2 16 2 6" xfId="33362" xr:uid="{00000000-0005-0000-0000-0000546F0000}"/>
    <cellStyle name="T_TK_HT_Book1 2 16 3" xfId="29814" xr:uid="{00000000-0005-0000-0000-0000556F0000}"/>
    <cellStyle name="T_TK_HT_Book1 2 16 4" xfId="32559" xr:uid="{00000000-0005-0000-0000-0000566F0000}"/>
    <cellStyle name="T_TK_HT_Book1 2 16 5" xfId="25383" xr:uid="{00000000-0005-0000-0000-0000576F0000}"/>
    <cellStyle name="T_TK_HT_Book1 2 16 6" xfId="32074" xr:uid="{00000000-0005-0000-0000-0000586F0000}"/>
    <cellStyle name="T_TK_HT_Book1 2 16 7" xfId="31408" xr:uid="{00000000-0005-0000-0000-0000596F0000}"/>
    <cellStyle name="T_TK_HT_Book1 2 17" xfId="20088" xr:uid="{00000000-0005-0000-0000-00005A6F0000}"/>
    <cellStyle name="T_TK_HT_Book1 2 17 2" xfId="30130" xr:uid="{00000000-0005-0000-0000-00005B6F0000}"/>
    <cellStyle name="T_TK_HT_Book1 2 17 3" xfId="32619" xr:uid="{00000000-0005-0000-0000-00005C6F0000}"/>
    <cellStyle name="T_TK_HT_Book1 2 17 4" xfId="25407" xr:uid="{00000000-0005-0000-0000-00005D6F0000}"/>
    <cellStyle name="T_TK_HT_Book1 2 17 5" xfId="24679" xr:uid="{00000000-0005-0000-0000-00005E6F0000}"/>
    <cellStyle name="T_TK_HT_Book1 2 17 6" xfId="31734" xr:uid="{00000000-0005-0000-0000-00005F6F0000}"/>
    <cellStyle name="T_TK_HT_Book1 2 18" xfId="31437" xr:uid="{00000000-0005-0000-0000-0000606F0000}"/>
    <cellStyle name="T_TK_HT_Book1 2 19" xfId="24472" xr:uid="{00000000-0005-0000-0000-0000616F0000}"/>
    <cellStyle name="T_TK_HT_Book1 2 2" xfId="18589" xr:uid="{00000000-0005-0000-0000-0000626F0000}"/>
    <cellStyle name="T_TK_HT_Book1 2 2 10" xfId="19197" xr:uid="{00000000-0005-0000-0000-0000636F0000}"/>
    <cellStyle name="T_TK_HT_Book1 2 2 10 2" xfId="20708" xr:uid="{00000000-0005-0000-0000-0000646F0000}"/>
    <cellStyle name="T_TK_HT_Book1 2 2 10 2 2" xfId="30750" xr:uid="{00000000-0005-0000-0000-0000656F0000}"/>
    <cellStyle name="T_TK_HT_Book1 2 2 10 2 3" xfId="32860" xr:uid="{00000000-0005-0000-0000-0000666F0000}"/>
    <cellStyle name="T_TK_HT_Book1 2 2 10 2 4" xfId="33034" xr:uid="{00000000-0005-0000-0000-0000676F0000}"/>
    <cellStyle name="T_TK_HT_Book1 2 2 10 2 5" xfId="33176" xr:uid="{00000000-0005-0000-0000-0000686F0000}"/>
    <cellStyle name="T_TK_HT_Book1 2 2 10 2 6" xfId="33290" xr:uid="{00000000-0005-0000-0000-0000696F0000}"/>
    <cellStyle name="T_TK_HT_Book1 2 2 10 3" xfId="29264" xr:uid="{00000000-0005-0000-0000-00006A6F0000}"/>
    <cellStyle name="T_TK_HT_Book1 2 2 10 4" xfId="32425" xr:uid="{00000000-0005-0000-0000-00006B6F0000}"/>
    <cellStyle name="T_TK_HT_Book1 2 2 10 5" xfId="31796" xr:uid="{00000000-0005-0000-0000-00006C6F0000}"/>
    <cellStyle name="T_TK_HT_Book1 2 2 10 6" xfId="32054" xr:uid="{00000000-0005-0000-0000-00006D6F0000}"/>
    <cellStyle name="T_TK_HT_Book1 2 2 10 7" xfId="32906" xr:uid="{00000000-0005-0000-0000-00006E6F0000}"/>
    <cellStyle name="T_TK_HT_Book1 2 2 11" xfId="19237" xr:uid="{00000000-0005-0000-0000-00006F6F0000}"/>
    <cellStyle name="T_TK_HT_Book1 2 2 11 2" xfId="20748" xr:uid="{00000000-0005-0000-0000-0000706F0000}"/>
    <cellStyle name="T_TK_HT_Book1 2 2 11 2 2" xfId="30790" xr:uid="{00000000-0005-0000-0000-0000716F0000}"/>
    <cellStyle name="T_TK_HT_Book1 2 2 11 2 3" xfId="32876" xr:uid="{00000000-0005-0000-0000-0000726F0000}"/>
    <cellStyle name="T_TK_HT_Book1 2 2 11 2 4" xfId="33050" xr:uid="{00000000-0005-0000-0000-0000736F0000}"/>
    <cellStyle name="T_TK_HT_Book1 2 2 11 2 5" xfId="33192" xr:uid="{00000000-0005-0000-0000-0000746F0000}"/>
    <cellStyle name="T_TK_HT_Book1 2 2 11 2 6" xfId="33306" xr:uid="{00000000-0005-0000-0000-0000756F0000}"/>
    <cellStyle name="T_TK_HT_Book1 2 2 11 3" xfId="29304" xr:uid="{00000000-0005-0000-0000-0000766F0000}"/>
    <cellStyle name="T_TK_HT_Book1 2 2 11 4" xfId="32441" xr:uid="{00000000-0005-0000-0000-0000776F0000}"/>
    <cellStyle name="T_TK_HT_Book1 2 2 11 5" xfId="25337" xr:uid="{00000000-0005-0000-0000-0000786F0000}"/>
    <cellStyle name="T_TK_HT_Book1 2 2 11 6" xfId="24702" xr:uid="{00000000-0005-0000-0000-0000796F0000}"/>
    <cellStyle name="T_TK_HT_Book1 2 2 11 7" xfId="31955" xr:uid="{00000000-0005-0000-0000-00007A6F0000}"/>
    <cellStyle name="T_TK_HT_Book1 2 2 12" xfId="19277" xr:uid="{00000000-0005-0000-0000-00007B6F0000}"/>
    <cellStyle name="T_TK_HT_Book1 2 2 12 2" xfId="20788" xr:uid="{00000000-0005-0000-0000-00007C6F0000}"/>
    <cellStyle name="T_TK_HT_Book1 2 2 12 2 2" xfId="30830" xr:uid="{00000000-0005-0000-0000-00007D6F0000}"/>
    <cellStyle name="T_TK_HT_Book1 2 2 12 2 3" xfId="32892" xr:uid="{00000000-0005-0000-0000-00007E6F0000}"/>
    <cellStyle name="T_TK_HT_Book1 2 2 12 2 4" xfId="33066" xr:uid="{00000000-0005-0000-0000-00007F6F0000}"/>
    <cellStyle name="T_TK_HT_Book1 2 2 12 2 5" xfId="33208" xr:uid="{00000000-0005-0000-0000-0000806F0000}"/>
    <cellStyle name="T_TK_HT_Book1 2 2 12 2 6" xfId="33322" xr:uid="{00000000-0005-0000-0000-0000816F0000}"/>
    <cellStyle name="T_TK_HT_Book1 2 2 12 3" xfId="29344" xr:uid="{00000000-0005-0000-0000-0000826F0000}"/>
    <cellStyle name="T_TK_HT_Book1 2 2 12 4" xfId="32457" xr:uid="{00000000-0005-0000-0000-0000836F0000}"/>
    <cellStyle name="T_TK_HT_Book1 2 2 12 5" xfId="25344" xr:uid="{00000000-0005-0000-0000-0000846F0000}"/>
    <cellStyle name="T_TK_HT_Book1 2 2 12 6" xfId="32066" xr:uid="{00000000-0005-0000-0000-0000856F0000}"/>
    <cellStyle name="T_TK_HT_Book1 2 2 12 7" xfId="31418" xr:uid="{00000000-0005-0000-0000-0000866F0000}"/>
    <cellStyle name="T_TK_HT_Book1 2 2 13" xfId="19521" xr:uid="{00000000-0005-0000-0000-0000876F0000}"/>
    <cellStyle name="T_TK_HT_Book1 2 2 13 2" xfId="21032" xr:uid="{00000000-0005-0000-0000-0000886F0000}"/>
    <cellStyle name="T_TK_HT_Book1 2 2 13 2 2" xfId="31074" xr:uid="{00000000-0005-0000-0000-0000896F0000}"/>
    <cellStyle name="T_TK_HT_Book1 2 2 13 2 3" xfId="32947" xr:uid="{00000000-0005-0000-0000-00008A6F0000}"/>
    <cellStyle name="T_TK_HT_Book1 2 2 13 2 4" xfId="33109" xr:uid="{00000000-0005-0000-0000-00008B6F0000}"/>
    <cellStyle name="T_TK_HT_Book1 2 2 13 2 5" xfId="33232" xr:uid="{00000000-0005-0000-0000-00008C6F0000}"/>
    <cellStyle name="T_TK_HT_Book1 2 2 13 2 6" xfId="33346" xr:uid="{00000000-0005-0000-0000-00008D6F0000}"/>
    <cellStyle name="T_TK_HT_Book1 2 2 13 3" xfId="29588" xr:uid="{00000000-0005-0000-0000-00008E6F0000}"/>
    <cellStyle name="T_TK_HT_Book1 2 2 13 4" xfId="32510" xr:uid="{00000000-0005-0000-0000-00008F6F0000}"/>
    <cellStyle name="T_TK_HT_Book1 2 2 13 5" xfId="25368" xr:uid="{00000000-0005-0000-0000-0000906F0000}"/>
    <cellStyle name="T_TK_HT_Book1 2 2 13 6" xfId="31552" xr:uid="{00000000-0005-0000-0000-0000916F0000}"/>
    <cellStyle name="T_TK_HT_Book1 2 2 13 7" xfId="24594" xr:uid="{00000000-0005-0000-0000-0000926F0000}"/>
    <cellStyle name="T_TK_HT_Book1 2 2 14" xfId="19767" xr:uid="{00000000-0005-0000-0000-0000936F0000}"/>
    <cellStyle name="T_TK_HT_Book1 2 2 14 2" xfId="21278" xr:uid="{00000000-0005-0000-0000-0000946F0000}"/>
    <cellStyle name="T_TK_HT_Book1 2 2 14 2 2" xfId="31320" xr:uid="{00000000-0005-0000-0000-0000956F0000}"/>
    <cellStyle name="T_TK_HT_Book1 2 2 14 2 3" xfId="33002" xr:uid="{00000000-0005-0000-0000-0000966F0000}"/>
    <cellStyle name="T_TK_HT_Book1 2 2 14 2 4" xfId="33149" xr:uid="{00000000-0005-0000-0000-0000976F0000}"/>
    <cellStyle name="T_TK_HT_Book1 2 2 14 2 5" xfId="33256" xr:uid="{00000000-0005-0000-0000-0000986F0000}"/>
    <cellStyle name="T_TK_HT_Book1 2 2 14 2 6" xfId="33370" xr:uid="{00000000-0005-0000-0000-0000996F0000}"/>
    <cellStyle name="T_TK_HT_Book1 2 2 14 3" xfId="29834" xr:uid="{00000000-0005-0000-0000-00009A6F0000}"/>
    <cellStyle name="T_TK_HT_Book1 2 2 14 4" xfId="32567" xr:uid="{00000000-0005-0000-0000-00009B6F0000}"/>
    <cellStyle name="T_TK_HT_Book1 2 2 14 5" xfId="31741" xr:uid="{00000000-0005-0000-0000-00009C6F0000}"/>
    <cellStyle name="T_TK_HT_Book1 2 2 14 6" xfId="31556" xr:uid="{00000000-0005-0000-0000-00009D6F0000}"/>
    <cellStyle name="T_TK_HT_Book1 2 2 14 7" xfId="24600" xr:uid="{00000000-0005-0000-0000-00009E6F0000}"/>
    <cellStyle name="T_TK_HT_Book1 2 2 15" xfId="20108" xr:uid="{00000000-0005-0000-0000-00009F6F0000}"/>
    <cellStyle name="T_TK_HT_Book1 2 2 15 2" xfId="30150" xr:uid="{00000000-0005-0000-0000-0000A06F0000}"/>
    <cellStyle name="T_TK_HT_Book1 2 2 15 3" xfId="32627" xr:uid="{00000000-0005-0000-0000-0000A16F0000}"/>
    <cellStyle name="T_TK_HT_Book1 2 2 15 4" xfId="31721" xr:uid="{00000000-0005-0000-0000-0000A26F0000}"/>
    <cellStyle name="T_TK_HT_Book1 2 2 15 5" xfId="24676" xr:uid="{00000000-0005-0000-0000-0000A36F0000}"/>
    <cellStyle name="T_TK_HT_Book1 2 2 15 6" xfId="31398" xr:uid="{00000000-0005-0000-0000-0000A46F0000}"/>
    <cellStyle name="T_TK_HT_Book1 2 2 16" xfId="28656" xr:uid="{00000000-0005-0000-0000-0000A56F0000}"/>
    <cellStyle name="T_TK_HT_Book1 2 2 17" xfId="32191" xr:uid="{00000000-0005-0000-0000-0000A66F0000}"/>
    <cellStyle name="T_TK_HT_Book1 2 2 18" xfId="31910" xr:uid="{00000000-0005-0000-0000-0000A76F0000}"/>
    <cellStyle name="T_TK_HT_Book1 2 2 19" xfId="31445" xr:uid="{00000000-0005-0000-0000-0000A86F0000}"/>
    <cellStyle name="T_TK_HT_Book1 2 2 2" xfId="18877" xr:uid="{00000000-0005-0000-0000-0000A96F0000}"/>
    <cellStyle name="T_TK_HT_Book1 2 2 2 2" xfId="20388" xr:uid="{00000000-0005-0000-0000-0000AA6F0000}"/>
    <cellStyle name="T_TK_HT_Book1 2 2 2 2 2" xfId="30430" xr:uid="{00000000-0005-0000-0000-0000AB6F0000}"/>
    <cellStyle name="T_TK_HT_Book1 2 2 2 2 3" xfId="32732" xr:uid="{00000000-0005-0000-0000-0000AC6F0000}"/>
    <cellStyle name="T_TK_HT_Book1 2 2 2 2 4" xfId="25461" xr:uid="{00000000-0005-0000-0000-0000AD6F0000}"/>
    <cellStyle name="T_TK_HT_Book1 2 2 2 2 5" xfId="24648" xr:uid="{00000000-0005-0000-0000-0000AE6F0000}"/>
    <cellStyle name="T_TK_HT_Book1 2 2 2 2 6" xfId="28528" xr:uid="{00000000-0005-0000-0000-0000AF6F0000}"/>
    <cellStyle name="T_TK_HT_Book1 2 2 2 3" xfId="28944" xr:uid="{00000000-0005-0000-0000-0000B06F0000}"/>
    <cellStyle name="T_TK_HT_Book1 2 2 2 4" xfId="32297" xr:uid="{00000000-0005-0000-0000-0000B16F0000}"/>
    <cellStyle name="T_TK_HT_Book1 2 2 2 5" xfId="31860" xr:uid="{00000000-0005-0000-0000-0000B26F0000}"/>
    <cellStyle name="T_TK_HT_Book1 2 2 2 6" xfId="31493" xr:uid="{00000000-0005-0000-0000-0000B36F0000}"/>
    <cellStyle name="T_TK_HT_Book1 2 2 2 7" xfId="31630" xr:uid="{00000000-0005-0000-0000-0000B46F0000}"/>
    <cellStyle name="T_TK_HT_Book1 2 2 20" xfId="24479" xr:uid="{00000000-0005-0000-0000-0000B56F0000}"/>
    <cellStyle name="T_TK_HT_Book1 2 2 3" xfId="18917" xr:uid="{00000000-0005-0000-0000-0000B66F0000}"/>
    <cellStyle name="T_TK_HT_Book1 2 2 3 2" xfId="20428" xr:uid="{00000000-0005-0000-0000-0000B76F0000}"/>
    <cellStyle name="T_TK_HT_Book1 2 2 3 2 2" xfId="30470" xr:uid="{00000000-0005-0000-0000-0000B86F0000}"/>
    <cellStyle name="T_TK_HT_Book1 2 2 3 2 3" xfId="32748" xr:uid="{00000000-0005-0000-0000-0000B96F0000}"/>
    <cellStyle name="T_TK_HT_Book1 2 2 3 2 4" xfId="31658" xr:uid="{00000000-0005-0000-0000-0000BA6F0000}"/>
    <cellStyle name="T_TK_HT_Book1 2 2 3 2 5" xfId="31578" xr:uid="{00000000-0005-0000-0000-0000BB6F0000}"/>
    <cellStyle name="T_TK_HT_Book1 2 2 3 2 6" xfId="24610" xr:uid="{00000000-0005-0000-0000-0000BC6F0000}"/>
    <cellStyle name="T_TK_HT_Book1 2 2 3 3" xfId="28984" xr:uid="{00000000-0005-0000-0000-0000BD6F0000}"/>
    <cellStyle name="T_TK_HT_Book1 2 2 3 4" xfId="32313" xr:uid="{00000000-0005-0000-0000-0000BE6F0000}"/>
    <cellStyle name="T_TK_HT_Book1 2 2 3 5" xfId="31852" xr:uid="{00000000-0005-0000-0000-0000BF6F0000}"/>
    <cellStyle name="T_TK_HT_Book1 2 2 3 6" xfId="32163" xr:uid="{00000000-0005-0000-0000-0000C06F0000}"/>
    <cellStyle name="T_TK_HT_Book1 2 2 3 7" xfId="24532" xr:uid="{00000000-0005-0000-0000-0000C16F0000}"/>
    <cellStyle name="T_TK_HT_Book1 2 2 4" xfId="18957" xr:uid="{00000000-0005-0000-0000-0000C26F0000}"/>
    <cellStyle name="T_TK_HT_Book1 2 2 4 2" xfId="20468" xr:uid="{00000000-0005-0000-0000-0000C36F0000}"/>
    <cellStyle name="T_TK_HT_Book1 2 2 4 2 2" xfId="30510" xr:uid="{00000000-0005-0000-0000-0000C46F0000}"/>
    <cellStyle name="T_TK_HT_Book1 2 2 4 2 3" xfId="32764" xr:uid="{00000000-0005-0000-0000-0000C56F0000}"/>
    <cellStyle name="T_TK_HT_Book1 2 2 4 2 4" xfId="31650" xr:uid="{00000000-0005-0000-0000-0000C66F0000}"/>
    <cellStyle name="T_TK_HT_Book1 2 2 4 2 5" xfId="31584" xr:uid="{00000000-0005-0000-0000-0000C76F0000}"/>
    <cellStyle name="T_TK_HT_Book1 2 2 4 2 6" xfId="32469" xr:uid="{00000000-0005-0000-0000-0000C86F0000}"/>
    <cellStyle name="T_TK_HT_Book1 2 2 4 3" xfId="29024" xr:uid="{00000000-0005-0000-0000-0000C96F0000}"/>
    <cellStyle name="T_TK_HT_Book1 2 2 4 4" xfId="32329" xr:uid="{00000000-0005-0000-0000-0000CA6F0000}"/>
    <cellStyle name="T_TK_HT_Book1 2 2 4 5" xfId="31843" xr:uid="{00000000-0005-0000-0000-0000CB6F0000}"/>
    <cellStyle name="T_TK_HT_Book1 2 2 4 6" xfId="31501" xr:uid="{00000000-0005-0000-0000-0000CC6F0000}"/>
    <cellStyle name="T_TK_HT_Book1 2 2 4 7" xfId="32582" xr:uid="{00000000-0005-0000-0000-0000CD6F0000}"/>
    <cellStyle name="T_TK_HT_Book1 2 2 5" xfId="18997" xr:uid="{00000000-0005-0000-0000-0000CE6F0000}"/>
    <cellStyle name="T_TK_HT_Book1 2 2 5 2" xfId="20508" xr:uid="{00000000-0005-0000-0000-0000CF6F0000}"/>
    <cellStyle name="T_TK_HT_Book1 2 2 5 2 2" xfId="30550" xr:uid="{00000000-0005-0000-0000-0000D06F0000}"/>
    <cellStyle name="T_TK_HT_Book1 2 2 5 2 3" xfId="32780" xr:uid="{00000000-0005-0000-0000-0000D16F0000}"/>
    <cellStyle name="T_TK_HT_Book1 2 2 5 2 4" xfId="25487" xr:uid="{00000000-0005-0000-0000-0000D26F0000}"/>
    <cellStyle name="T_TK_HT_Book1 2 2 5 2 5" xfId="32490" xr:uid="{00000000-0005-0000-0000-0000D36F0000}"/>
    <cellStyle name="T_TK_HT_Book1 2 2 5 2 6" xfId="24618" xr:uid="{00000000-0005-0000-0000-0000D46F0000}"/>
    <cellStyle name="T_TK_HT_Book1 2 2 5 3" xfId="29064" xr:uid="{00000000-0005-0000-0000-0000D56F0000}"/>
    <cellStyle name="T_TK_HT_Book1 2 2 5 4" xfId="32345" xr:uid="{00000000-0005-0000-0000-0000D66F0000}"/>
    <cellStyle name="T_TK_HT_Book1 2 2 5 5" xfId="31835" xr:uid="{00000000-0005-0000-0000-0000D76F0000}"/>
    <cellStyle name="T_TK_HT_Book1 2 2 5 6" xfId="31506" xr:uid="{00000000-0005-0000-0000-0000D86F0000}"/>
    <cellStyle name="T_TK_HT_Book1 2 2 5 7" xfId="32585" xr:uid="{00000000-0005-0000-0000-0000D96F0000}"/>
    <cellStyle name="T_TK_HT_Book1 2 2 6" xfId="19037" xr:uid="{00000000-0005-0000-0000-0000DA6F0000}"/>
    <cellStyle name="T_TK_HT_Book1 2 2 6 2" xfId="20548" xr:uid="{00000000-0005-0000-0000-0000DB6F0000}"/>
    <cellStyle name="T_TK_HT_Book1 2 2 6 2 2" xfId="30590" xr:uid="{00000000-0005-0000-0000-0000DC6F0000}"/>
    <cellStyle name="T_TK_HT_Book1 2 2 6 2 3" xfId="32796" xr:uid="{00000000-0005-0000-0000-0000DD6F0000}"/>
    <cellStyle name="T_TK_HT_Book1 2 2 6 2 4" xfId="25508" xr:uid="{00000000-0005-0000-0000-0000DE6F0000}"/>
    <cellStyle name="T_TK_HT_Book1 2 2 6 2 5" xfId="31604" xr:uid="{00000000-0005-0000-0000-0000DF6F0000}"/>
    <cellStyle name="T_TK_HT_Book1 2 2 6 2 6" xfId="33090" xr:uid="{00000000-0005-0000-0000-0000E06F0000}"/>
    <cellStyle name="T_TK_HT_Book1 2 2 6 3" xfId="29104" xr:uid="{00000000-0005-0000-0000-0000E16F0000}"/>
    <cellStyle name="T_TK_HT_Book1 2 2 6 4" xfId="32361" xr:uid="{00000000-0005-0000-0000-0000E26F0000}"/>
    <cellStyle name="T_TK_HT_Book1 2 2 6 5" xfId="31826" xr:uid="{00000000-0005-0000-0000-0000E36F0000}"/>
    <cellStyle name="T_TK_HT_Book1 2 2 6 6" xfId="31511" xr:uid="{00000000-0005-0000-0000-0000E46F0000}"/>
    <cellStyle name="T_TK_HT_Book1 2 2 6 7" xfId="31965" xr:uid="{00000000-0005-0000-0000-0000E56F0000}"/>
    <cellStyle name="T_TK_HT_Book1 2 2 7" xfId="19077" xr:uid="{00000000-0005-0000-0000-0000E66F0000}"/>
    <cellStyle name="T_TK_HT_Book1 2 2 7 2" xfId="20588" xr:uid="{00000000-0005-0000-0000-0000E76F0000}"/>
    <cellStyle name="T_TK_HT_Book1 2 2 7 2 2" xfId="30630" xr:uid="{00000000-0005-0000-0000-0000E86F0000}"/>
    <cellStyle name="T_TK_HT_Book1 2 2 7 2 3" xfId="32812" xr:uid="{00000000-0005-0000-0000-0000E96F0000}"/>
    <cellStyle name="T_TK_HT_Book1 2 2 7 2 4" xfId="21379" xr:uid="{00000000-0005-0000-0000-0000EA6F0000}"/>
    <cellStyle name="T_TK_HT_Book1 2 2 7 2 5" xfId="31613" xr:uid="{00000000-0005-0000-0000-0000EB6F0000}"/>
    <cellStyle name="T_TK_HT_Book1 2 2 7 2 6" xfId="32128" xr:uid="{00000000-0005-0000-0000-0000EC6F0000}"/>
    <cellStyle name="T_TK_HT_Book1 2 2 7 3" xfId="29144" xr:uid="{00000000-0005-0000-0000-0000ED6F0000}"/>
    <cellStyle name="T_TK_HT_Book1 2 2 7 4" xfId="32377" xr:uid="{00000000-0005-0000-0000-0000EE6F0000}"/>
    <cellStyle name="T_TK_HT_Book1 2 2 7 5" xfId="31820" xr:uid="{00000000-0005-0000-0000-0000EF6F0000}"/>
    <cellStyle name="T_TK_HT_Book1 2 2 7 6" xfId="32171" xr:uid="{00000000-0005-0000-0000-0000F06F0000}"/>
    <cellStyle name="T_TK_HT_Book1 2 2 7 7" xfId="25196" xr:uid="{00000000-0005-0000-0000-0000F16F0000}"/>
    <cellStyle name="T_TK_HT_Book1 2 2 8" xfId="19117" xr:uid="{00000000-0005-0000-0000-0000F26F0000}"/>
    <cellStyle name="T_TK_HT_Book1 2 2 8 2" xfId="20628" xr:uid="{00000000-0005-0000-0000-0000F36F0000}"/>
    <cellStyle name="T_TK_HT_Book1 2 2 8 2 2" xfId="30670" xr:uid="{00000000-0005-0000-0000-0000F46F0000}"/>
    <cellStyle name="T_TK_HT_Book1 2 2 8 2 3" xfId="32828" xr:uid="{00000000-0005-0000-0000-0000F56F0000}"/>
    <cellStyle name="T_TK_HT_Book1 2 2 8 2 4" xfId="31641" xr:uid="{00000000-0005-0000-0000-0000F66F0000}"/>
    <cellStyle name="T_TK_HT_Book1 2 2 8 2 5" xfId="31913" xr:uid="{00000000-0005-0000-0000-0000F76F0000}"/>
    <cellStyle name="T_TK_HT_Book1 2 2 8 2 6" xfId="31992" xr:uid="{00000000-0005-0000-0000-0000F86F0000}"/>
    <cellStyle name="T_TK_HT_Book1 2 2 8 3" xfId="29184" xr:uid="{00000000-0005-0000-0000-0000F96F0000}"/>
    <cellStyle name="T_TK_HT_Book1 2 2 8 4" xfId="32393" xr:uid="{00000000-0005-0000-0000-0000FA6F0000}"/>
    <cellStyle name="T_TK_HT_Book1 2 2 8 5" xfId="25314" xr:uid="{00000000-0005-0000-0000-0000FB6F0000}"/>
    <cellStyle name="T_TK_HT_Book1 2 2 8 6" xfId="32050" xr:uid="{00000000-0005-0000-0000-0000FC6F0000}"/>
    <cellStyle name="T_TK_HT_Book1 2 2 8 7" xfId="24558" xr:uid="{00000000-0005-0000-0000-0000FD6F0000}"/>
    <cellStyle name="T_TK_HT_Book1 2 2 9" xfId="19157" xr:uid="{00000000-0005-0000-0000-0000FE6F0000}"/>
    <cellStyle name="T_TK_HT_Book1 2 2 9 2" xfId="20668" xr:uid="{00000000-0005-0000-0000-0000FF6F0000}"/>
    <cellStyle name="T_TK_HT_Book1 2 2 9 2 2" xfId="30710" xr:uid="{00000000-0005-0000-0000-000000700000}"/>
    <cellStyle name="T_TK_HT_Book1 2 2 9 2 3" xfId="32844" xr:uid="{00000000-0005-0000-0000-000001700000}"/>
    <cellStyle name="T_TK_HT_Book1 2 2 9 2 4" xfId="33018" xr:uid="{00000000-0005-0000-0000-000002700000}"/>
    <cellStyle name="T_TK_HT_Book1 2 2 9 2 5" xfId="33160" xr:uid="{00000000-0005-0000-0000-000003700000}"/>
    <cellStyle name="T_TK_HT_Book1 2 2 9 2 6" xfId="33274" xr:uid="{00000000-0005-0000-0000-000004700000}"/>
    <cellStyle name="T_TK_HT_Book1 2 2 9 3" xfId="29224" xr:uid="{00000000-0005-0000-0000-000005700000}"/>
    <cellStyle name="T_TK_HT_Book1 2 2 9 4" xfId="32409" xr:uid="{00000000-0005-0000-0000-000006700000}"/>
    <cellStyle name="T_TK_HT_Book1 2 2 9 5" xfId="25323" xr:uid="{00000000-0005-0000-0000-000007700000}"/>
    <cellStyle name="T_TK_HT_Book1 2 2 9 6" xfId="32174" xr:uid="{00000000-0005-0000-0000-000008700000}"/>
    <cellStyle name="T_TK_HT_Book1 2 2 9 7" xfId="24563" xr:uid="{00000000-0005-0000-0000-000009700000}"/>
    <cellStyle name="T_TK_HT_Book1 2 3" xfId="18615" xr:uid="{00000000-0005-0000-0000-00000A700000}"/>
    <cellStyle name="T_TK_HT_Book1 2 3 10" xfId="19217" xr:uid="{00000000-0005-0000-0000-00000B700000}"/>
    <cellStyle name="T_TK_HT_Book1 2 3 10 2" xfId="20728" xr:uid="{00000000-0005-0000-0000-00000C700000}"/>
    <cellStyle name="T_TK_HT_Book1 2 3 10 2 2" xfId="30770" xr:uid="{00000000-0005-0000-0000-00000D700000}"/>
    <cellStyle name="T_TK_HT_Book1 2 3 10 2 3" xfId="32868" xr:uid="{00000000-0005-0000-0000-00000E700000}"/>
    <cellStyle name="T_TK_HT_Book1 2 3 10 2 4" xfId="33042" xr:uid="{00000000-0005-0000-0000-00000F700000}"/>
    <cellStyle name="T_TK_HT_Book1 2 3 10 2 5" xfId="33184" xr:uid="{00000000-0005-0000-0000-000010700000}"/>
    <cellStyle name="T_TK_HT_Book1 2 3 10 2 6" xfId="33298" xr:uid="{00000000-0005-0000-0000-000011700000}"/>
    <cellStyle name="T_TK_HT_Book1 2 3 10 3" xfId="29284" xr:uid="{00000000-0005-0000-0000-000012700000}"/>
    <cellStyle name="T_TK_HT_Book1 2 3 10 4" xfId="32433" xr:uid="{00000000-0005-0000-0000-000013700000}"/>
    <cellStyle name="T_TK_HT_Book1 2 3 10 5" xfId="31792" xr:uid="{00000000-0005-0000-0000-000014700000}"/>
    <cellStyle name="T_TK_HT_Book1 2 3 10 6" xfId="32917" xr:uid="{00000000-0005-0000-0000-000015700000}"/>
    <cellStyle name="T_TK_HT_Book1 2 3 10 7" xfId="32581" xr:uid="{00000000-0005-0000-0000-000016700000}"/>
    <cellStyle name="T_TK_HT_Book1 2 3 11" xfId="19257" xr:uid="{00000000-0005-0000-0000-000017700000}"/>
    <cellStyle name="T_TK_HT_Book1 2 3 11 2" xfId="20768" xr:uid="{00000000-0005-0000-0000-000018700000}"/>
    <cellStyle name="T_TK_HT_Book1 2 3 11 2 2" xfId="30810" xr:uid="{00000000-0005-0000-0000-000019700000}"/>
    <cellStyle name="T_TK_HT_Book1 2 3 11 2 3" xfId="32884" xr:uid="{00000000-0005-0000-0000-00001A700000}"/>
    <cellStyle name="T_TK_HT_Book1 2 3 11 2 4" xfId="33058" xr:uid="{00000000-0005-0000-0000-00001B700000}"/>
    <cellStyle name="T_TK_HT_Book1 2 3 11 2 5" xfId="33200" xr:uid="{00000000-0005-0000-0000-00001C700000}"/>
    <cellStyle name="T_TK_HT_Book1 2 3 11 2 6" xfId="33314" xr:uid="{00000000-0005-0000-0000-00001D700000}"/>
    <cellStyle name="T_TK_HT_Book1 2 3 11 3" xfId="29324" xr:uid="{00000000-0005-0000-0000-00001E700000}"/>
    <cellStyle name="T_TK_HT_Book1 2 3 11 4" xfId="32449" xr:uid="{00000000-0005-0000-0000-00001F700000}"/>
    <cellStyle name="T_TK_HT_Book1 2 3 11 5" xfId="31784" xr:uid="{00000000-0005-0000-0000-000020700000}"/>
    <cellStyle name="T_TK_HT_Book1 2 3 11 6" xfId="31543" xr:uid="{00000000-0005-0000-0000-000021700000}"/>
    <cellStyle name="T_TK_HT_Book1 2 3 11 7" xfId="31421" xr:uid="{00000000-0005-0000-0000-000022700000}"/>
    <cellStyle name="T_TK_HT_Book1 2 3 12" xfId="19297" xr:uid="{00000000-0005-0000-0000-000023700000}"/>
    <cellStyle name="T_TK_HT_Book1 2 3 12 2" xfId="20808" xr:uid="{00000000-0005-0000-0000-000024700000}"/>
    <cellStyle name="T_TK_HT_Book1 2 3 12 2 2" xfId="30850" xr:uid="{00000000-0005-0000-0000-000025700000}"/>
    <cellStyle name="T_TK_HT_Book1 2 3 12 2 3" xfId="32900" xr:uid="{00000000-0005-0000-0000-000026700000}"/>
    <cellStyle name="T_TK_HT_Book1 2 3 12 2 4" xfId="33074" xr:uid="{00000000-0005-0000-0000-000027700000}"/>
    <cellStyle name="T_TK_HT_Book1 2 3 12 2 5" xfId="33216" xr:uid="{00000000-0005-0000-0000-000028700000}"/>
    <cellStyle name="T_TK_HT_Book1 2 3 12 2 6" xfId="33330" xr:uid="{00000000-0005-0000-0000-000029700000}"/>
    <cellStyle name="T_TK_HT_Book1 2 3 12 3" xfId="29364" xr:uid="{00000000-0005-0000-0000-00002A700000}"/>
    <cellStyle name="T_TK_HT_Book1 2 3 12 4" xfId="32465" xr:uid="{00000000-0005-0000-0000-00002B700000}"/>
    <cellStyle name="T_TK_HT_Book1 2 3 12 5" xfId="31775" xr:uid="{00000000-0005-0000-0000-00002C700000}"/>
    <cellStyle name="T_TK_HT_Book1 2 3 12 6" xfId="31550" xr:uid="{00000000-0005-0000-0000-00002D700000}"/>
    <cellStyle name="T_TK_HT_Book1 2 3 12 7" xfId="24589" xr:uid="{00000000-0005-0000-0000-00002E700000}"/>
    <cellStyle name="T_TK_HT_Book1 2 3 13" xfId="19541" xr:uid="{00000000-0005-0000-0000-00002F700000}"/>
    <cellStyle name="T_TK_HT_Book1 2 3 13 2" xfId="21052" xr:uid="{00000000-0005-0000-0000-000030700000}"/>
    <cellStyle name="T_TK_HT_Book1 2 3 13 2 2" xfId="31094" xr:uid="{00000000-0005-0000-0000-000031700000}"/>
    <cellStyle name="T_TK_HT_Book1 2 3 13 2 3" xfId="32955" xr:uid="{00000000-0005-0000-0000-000032700000}"/>
    <cellStyle name="T_TK_HT_Book1 2 3 13 2 4" xfId="33117" xr:uid="{00000000-0005-0000-0000-000033700000}"/>
    <cellStyle name="T_TK_HT_Book1 2 3 13 2 5" xfId="33240" xr:uid="{00000000-0005-0000-0000-000034700000}"/>
    <cellStyle name="T_TK_HT_Book1 2 3 13 2 6" xfId="33354" xr:uid="{00000000-0005-0000-0000-000035700000}"/>
    <cellStyle name="T_TK_HT_Book1 2 3 13 3" xfId="29608" xr:uid="{00000000-0005-0000-0000-000036700000}"/>
    <cellStyle name="T_TK_HT_Book1 2 3 13 4" xfId="32518" xr:uid="{00000000-0005-0000-0000-000037700000}"/>
    <cellStyle name="T_TK_HT_Book1 2 3 13 5" xfId="31759" xr:uid="{00000000-0005-0000-0000-000038700000}"/>
    <cellStyle name="T_TK_HT_Book1 2 3 13 6" xfId="31555" xr:uid="{00000000-0005-0000-0000-000039700000}"/>
    <cellStyle name="T_TK_HT_Book1 2 3 13 7" xfId="25392" xr:uid="{00000000-0005-0000-0000-00003A700000}"/>
    <cellStyle name="T_TK_HT_Book1 2 3 14" xfId="19787" xr:uid="{00000000-0005-0000-0000-00003B700000}"/>
    <cellStyle name="T_TK_HT_Book1 2 3 14 2" xfId="21298" xr:uid="{00000000-0005-0000-0000-00003C700000}"/>
    <cellStyle name="T_TK_HT_Book1 2 3 14 2 2" xfId="31340" xr:uid="{00000000-0005-0000-0000-00003D700000}"/>
    <cellStyle name="T_TK_HT_Book1 2 3 14 2 3" xfId="33010" xr:uid="{00000000-0005-0000-0000-00003E700000}"/>
    <cellStyle name="T_TK_HT_Book1 2 3 14 2 4" xfId="33157" xr:uid="{00000000-0005-0000-0000-00003F700000}"/>
    <cellStyle name="T_TK_HT_Book1 2 3 14 2 5" xfId="33264" xr:uid="{00000000-0005-0000-0000-000040700000}"/>
    <cellStyle name="T_TK_HT_Book1 2 3 14 2 6" xfId="33378" xr:uid="{00000000-0005-0000-0000-000041700000}"/>
    <cellStyle name="T_TK_HT_Book1 2 3 14 3" xfId="29854" xr:uid="{00000000-0005-0000-0000-000042700000}"/>
    <cellStyle name="T_TK_HT_Book1 2 3 14 4" xfId="32575" xr:uid="{00000000-0005-0000-0000-000043700000}"/>
    <cellStyle name="T_TK_HT_Book1 2 3 14 5" xfId="25391" xr:uid="{00000000-0005-0000-0000-000044700000}"/>
    <cellStyle name="T_TK_HT_Book1 2 3 14 6" xfId="31561" xr:uid="{00000000-0005-0000-0000-000045700000}"/>
    <cellStyle name="T_TK_HT_Book1 2 3 14 7" xfId="24603" xr:uid="{00000000-0005-0000-0000-000046700000}"/>
    <cellStyle name="T_TK_HT_Book1 2 3 15" xfId="20128" xr:uid="{00000000-0005-0000-0000-000047700000}"/>
    <cellStyle name="T_TK_HT_Book1 2 3 15 2" xfId="30170" xr:uid="{00000000-0005-0000-0000-000048700000}"/>
    <cellStyle name="T_TK_HT_Book1 2 3 15 3" xfId="32635" xr:uid="{00000000-0005-0000-0000-000049700000}"/>
    <cellStyle name="T_TK_HT_Book1 2 3 15 4" xfId="25411" xr:uid="{00000000-0005-0000-0000-00004A700000}"/>
    <cellStyle name="T_TK_HT_Book1 2 3 15 5" xfId="32085" xr:uid="{00000000-0005-0000-0000-00004B700000}"/>
    <cellStyle name="T_TK_HT_Book1 2 3 15 6" xfId="24815" xr:uid="{00000000-0005-0000-0000-00004C700000}"/>
    <cellStyle name="T_TK_HT_Book1 2 3 16" xfId="28682" xr:uid="{00000000-0005-0000-0000-00004D700000}"/>
    <cellStyle name="T_TK_HT_Book1 2 3 17" xfId="32200" xr:uid="{00000000-0005-0000-0000-00004E700000}"/>
    <cellStyle name="T_TK_HT_Book1 2 3 18" xfId="25215" xr:uid="{00000000-0005-0000-0000-00004F700000}"/>
    <cellStyle name="T_TK_HT_Book1 2 3 19" xfId="31997" xr:uid="{00000000-0005-0000-0000-000050700000}"/>
    <cellStyle name="T_TK_HT_Book1 2 3 2" xfId="18897" xr:uid="{00000000-0005-0000-0000-000051700000}"/>
    <cellStyle name="T_TK_HT_Book1 2 3 2 2" xfId="20408" xr:uid="{00000000-0005-0000-0000-000052700000}"/>
    <cellStyle name="T_TK_HT_Book1 2 3 2 2 2" xfId="30450" xr:uid="{00000000-0005-0000-0000-000053700000}"/>
    <cellStyle name="T_TK_HT_Book1 2 3 2 2 3" xfId="32740" xr:uid="{00000000-0005-0000-0000-000054700000}"/>
    <cellStyle name="T_TK_HT_Book1 2 3 2 2 4" xfId="25466" xr:uid="{00000000-0005-0000-0000-000055700000}"/>
    <cellStyle name="T_TK_HT_Book1 2 3 2 2 5" xfId="32106" xr:uid="{00000000-0005-0000-0000-000056700000}"/>
    <cellStyle name="T_TK_HT_Book1 2 3 2 2 6" xfId="32902" xr:uid="{00000000-0005-0000-0000-000057700000}"/>
    <cellStyle name="T_TK_HT_Book1 2 3 2 3" xfId="28964" xr:uid="{00000000-0005-0000-0000-000058700000}"/>
    <cellStyle name="T_TK_HT_Book1 2 3 2 4" xfId="32305" xr:uid="{00000000-0005-0000-0000-000059700000}"/>
    <cellStyle name="T_TK_HT_Book1 2 3 2 5" xfId="25270" xr:uid="{00000000-0005-0000-0000-00005A700000}"/>
    <cellStyle name="T_TK_HT_Book1 2 3 2 6" xfId="25596" xr:uid="{00000000-0005-0000-0000-00005B700000}"/>
    <cellStyle name="T_TK_HT_Book1 2 3 2 7" xfId="31915" xr:uid="{00000000-0005-0000-0000-00005C700000}"/>
    <cellStyle name="T_TK_HT_Book1 2 3 20" xfId="32969" xr:uid="{00000000-0005-0000-0000-00005D700000}"/>
    <cellStyle name="T_TK_HT_Book1 2 3 3" xfId="18937" xr:uid="{00000000-0005-0000-0000-00005E700000}"/>
    <cellStyle name="T_TK_HT_Book1 2 3 3 2" xfId="20448" xr:uid="{00000000-0005-0000-0000-00005F700000}"/>
    <cellStyle name="T_TK_HT_Book1 2 3 3 2 2" xfId="30490" xr:uid="{00000000-0005-0000-0000-000060700000}"/>
    <cellStyle name="T_TK_HT_Book1 2 3 3 2 3" xfId="32756" xr:uid="{00000000-0005-0000-0000-000061700000}"/>
    <cellStyle name="T_TK_HT_Book1 2 3 3 2 4" xfId="25474" xr:uid="{00000000-0005-0000-0000-000062700000}"/>
    <cellStyle name="T_TK_HT_Book1 2 3 3 2 5" xfId="24641" xr:uid="{00000000-0005-0000-0000-000063700000}"/>
    <cellStyle name="T_TK_HT_Book1 2 3 3 2 6" xfId="24838" xr:uid="{00000000-0005-0000-0000-000064700000}"/>
    <cellStyle name="T_TK_HT_Book1 2 3 3 3" xfId="29004" xr:uid="{00000000-0005-0000-0000-000065700000}"/>
    <cellStyle name="T_TK_HT_Book1 2 3 3 4" xfId="32321" xr:uid="{00000000-0005-0000-0000-000066700000}"/>
    <cellStyle name="T_TK_HT_Book1 2 3 3 5" xfId="31847" xr:uid="{00000000-0005-0000-0000-000067700000}"/>
    <cellStyle name="T_TK_HT_Book1 2 3 3 6" xfId="32025" xr:uid="{00000000-0005-0000-0000-000068700000}"/>
    <cellStyle name="T_TK_HT_Book1 2 3 3 7" xfId="32913" xr:uid="{00000000-0005-0000-0000-000069700000}"/>
    <cellStyle name="T_TK_HT_Book1 2 3 4" xfId="18977" xr:uid="{00000000-0005-0000-0000-00006A700000}"/>
    <cellStyle name="T_TK_HT_Book1 2 3 4 2" xfId="20488" xr:uid="{00000000-0005-0000-0000-00006B700000}"/>
    <cellStyle name="T_TK_HT_Book1 2 3 4 2 2" xfId="30530" xr:uid="{00000000-0005-0000-0000-00006C700000}"/>
    <cellStyle name="T_TK_HT_Book1 2 3 4 2 3" xfId="32772" xr:uid="{00000000-0005-0000-0000-00006D700000}"/>
    <cellStyle name="T_TK_HT_Book1 2 3 4 2 4" xfId="31647" xr:uid="{00000000-0005-0000-0000-00006E700000}"/>
    <cellStyle name="T_TK_HT_Book1 2 3 4 2 5" xfId="31588" xr:uid="{00000000-0005-0000-0000-00006F700000}"/>
    <cellStyle name="T_TK_HT_Book1 2 3 4 2 6" xfId="24615" xr:uid="{00000000-0005-0000-0000-000070700000}"/>
    <cellStyle name="T_TK_HT_Book1 2 3 4 3" xfId="29044" xr:uid="{00000000-0005-0000-0000-000071700000}"/>
    <cellStyle name="T_TK_HT_Book1 2 3 4 4" xfId="32337" xr:uid="{00000000-0005-0000-0000-000072700000}"/>
    <cellStyle name="T_TK_HT_Book1 2 3 4 5" xfId="25284" xr:uid="{00000000-0005-0000-0000-000073700000}"/>
    <cellStyle name="T_TK_HT_Book1 2 3 4 6" xfId="32034" xr:uid="{00000000-0005-0000-0000-000074700000}"/>
    <cellStyle name="T_TK_HT_Book1 2 3 4 7" xfId="32477" xr:uid="{00000000-0005-0000-0000-000075700000}"/>
    <cellStyle name="T_TK_HT_Book1 2 3 5" xfId="19017" xr:uid="{00000000-0005-0000-0000-000076700000}"/>
    <cellStyle name="T_TK_HT_Book1 2 3 5 2" xfId="20528" xr:uid="{00000000-0005-0000-0000-000077700000}"/>
    <cellStyle name="T_TK_HT_Book1 2 3 5 2 2" xfId="30570" xr:uid="{00000000-0005-0000-0000-000078700000}"/>
    <cellStyle name="T_TK_HT_Book1 2 3 5 2 3" xfId="32788" xr:uid="{00000000-0005-0000-0000-000079700000}"/>
    <cellStyle name="T_TK_HT_Book1 2 3 5 2 4" xfId="25500" xr:uid="{00000000-0005-0000-0000-00007A700000}"/>
    <cellStyle name="T_TK_HT_Book1 2 3 5 2 5" xfId="31596" xr:uid="{00000000-0005-0000-0000-00007B700000}"/>
    <cellStyle name="T_TK_HT_Book1 2 3 5 2 6" xfId="32136" xr:uid="{00000000-0005-0000-0000-00007C700000}"/>
    <cellStyle name="T_TK_HT_Book1 2 3 5 3" xfId="29084" xr:uid="{00000000-0005-0000-0000-00007D700000}"/>
    <cellStyle name="T_TK_HT_Book1 2 3 5 4" xfId="32353" xr:uid="{00000000-0005-0000-0000-00007E700000}"/>
    <cellStyle name="T_TK_HT_Book1 2 3 5 5" xfId="25292" xr:uid="{00000000-0005-0000-0000-00007F700000}"/>
    <cellStyle name="T_TK_HT_Book1 2 3 5 6" xfId="32038" xr:uid="{00000000-0005-0000-0000-000080700000}"/>
    <cellStyle name="T_TK_HT_Book1 2 3 5 7" xfId="32908" xr:uid="{00000000-0005-0000-0000-000081700000}"/>
    <cellStyle name="T_TK_HT_Book1 2 3 6" xfId="19057" xr:uid="{00000000-0005-0000-0000-000082700000}"/>
    <cellStyle name="T_TK_HT_Book1 2 3 6 2" xfId="20568" xr:uid="{00000000-0005-0000-0000-000083700000}"/>
    <cellStyle name="T_TK_HT_Book1 2 3 6 2 2" xfId="30610" xr:uid="{00000000-0005-0000-0000-000084700000}"/>
    <cellStyle name="T_TK_HT_Book1 2 3 6 2 3" xfId="32804" xr:uid="{00000000-0005-0000-0000-000085700000}"/>
    <cellStyle name="T_TK_HT_Book1 2 3 6 2 4" xfId="25557" xr:uid="{00000000-0005-0000-0000-000086700000}"/>
    <cellStyle name="T_TK_HT_Book1 2 3 6 2 5" xfId="32550" xr:uid="{00000000-0005-0000-0000-000087700000}"/>
    <cellStyle name="T_TK_HT_Book1 2 3 6 2 6" xfId="32131" xr:uid="{00000000-0005-0000-0000-000088700000}"/>
    <cellStyle name="T_TK_HT_Book1 2 3 6 3" xfId="29124" xr:uid="{00000000-0005-0000-0000-000089700000}"/>
    <cellStyle name="T_TK_HT_Book1 2 3 6 4" xfId="32369" xr:uid="{00000000-0005-0000-0000-00008A700000}"/>
    <cellStyle name="T_TK_HT_Book1 2 3 6 5" xfId="31824" xr:uid="{00000000-0005-0000-0000-00008B700000}"/>
    <cellStyle name="T_TK_HT_Book1 2 3 6 6" xfId="31516" xr:uid="{00000000-0005-0000-0000-00008C700000}"/>
    <cellStyle name="T_TK_HT_Book1 2 3 6 7" xfId="32909" xr:uid="{00000000-0005-0000-0000-00008D700000}"/>
    <cellStyle name="T_TK_HT_Book1 2 3 7" xfId="19097" xr:uid="{00000000-0005-0000-0000-00008E700000}"/>
    <cellStyle name="T_TK_HT_Book1 2 3 7 2" xfId="20608" xr:uid="{00000000-0005-0000-0000-00008F700000}"/>
    <cellStyle name="T_TK_HT_Book1 2 3 7 2 2" xfId="30650" xr:uid="{00000000-0005-0000-0000-000090700000}"/>
    <cellStyle name="T_TK_HT_Book1 2 3 7 2 3" xfId="32820" xr:uid="{00000000-0005-0000-0000-000091700000}"/>
    <cellStyle name="T_TK_HT_Book1 2 3 7 2 4" xfId="25572" xr:uid="{00000000-0005-0000-0000-000092700000}"/>
    <cellStyle name="T_TK_HT_Book1 2 3 7 2 5" xfId="31617" xr:uid="{00000000-0005-0000-0000-000093700000}"/>
    <cellStyle name="T_TK_HT_Book1 2 3 7 2 6" xfId="24762" xr:uid="{00000000-0005-0000-0000-000094700000}"/>
    <cellStyle name="T_TK_HT_Book1 2 3 7 3" xfId="29164" xr:uid="{00000000-0005-0000-0000-000095700000}"/>
    <cellStyle name="T_TK_HT_Book1 2 3 7 4" xfId="32385" xr:uid="{00000000-0005-0000-0000-000096700000}"/>
    <cellStyle name="T_TK_HT_Book1 2 3 7 5" xfId="25310" xr:uid="{00000000-0005-0000-0000-000097700000}"/>
    <cellStyle name="T_TK_HT_Book1 2 3 7 6" xfId="32042" xr:uid="{00000000-0005-0000-0000-000098700000}"/>
    <cellStyle name="T_TK_HT_Book1 2 3 7 7" xfId="24554" xr:uid="{00000000-0005-0000-0000-000099700000}"/>
    <cellStyle name="T_TK_HT_Book1 2 3 8" xfId="19137" xr:uid="{00000000-0005-0000-0000-00009A700000}"/>
    <cellStyle name="T_TK_HT_Book1 2 3 8 2" xfId="20648" xr:uid="{00000000-0005-0000-0000-00009B700000}"/>
    <cellStyle name="T_TK_HT_Book1 2 3 8 2 2" xfId="30690" xr:uid="{00000000-0005-0000-0000-00009C700000}"/>
    <cellStyle name="T_TK_HT_Book1 2 3 8 2 3" xfId="32836" xr:uid="{00000000-0005-0000-0000-00009D700000}"/>
    <cellStyle name="T_TK_HT_Book1 2 3 8 2 4" xfId="31638" xr:uid="{00000000-0005-0000-0000-00009E700000}"/>
    <cellStyle name="T_TK_HT_Book1 2 3 8 2 5" xfId="31912" xr:uid="{00000000-0005-0000-0000-00009F700000}"/>
    <cellStyle name="T_TK_HT_Book1 2 3 8 2 6" xfId="33266" xr:uid="{00000000-0005-0000-0000-0000A0700000}"/>
    <cellStyle name="T_TK_HT_Book1 2 3 8 3" xfId="29204" xr:uid="{00000000-0005-0000-0000-0000A1700000}"/>
    <cellStyle name="T_TK_HT_Book1 2 3 8 4" xfId="32401" xr:uid="{00000000-0005-0000-0000-0000A2700000}"/>
    <cellStyle name="T_TK_HT_Book1 2 3 8 5" xfId="25318" xr:uid="{00000000-0005-0000-0000-0000A3700000}"/>
    <cellStyle name="T_TK_HT_Book1 2 3 8 6" xfId="24711" xr:uid="{00000000-0005-0000-0000-0000A4700000}"/>
    <cellStyle name="T_TK_HT_Book1 2 3 8 7" xfId="25202" xr:uid="{00000000-0005-0000-0000-0000A5700000}"/>
    <cellStyle name="T_TK_HT_Book1 2 3 9" xfId="19177" xr:uid="{00000000-0005-0000-0000-0000A6700000}"/>
    <cellStyle name="T_TK_HT_Book1 2 3 9 2" xfId="20688" xr:uid="{00000000-0005-0000-0000-0000A7700000}"/>
    <cellStyle name="T_TK_HT_Book1 2 3 9 2 2" xfId="30730" xr:uid="{00000000-0005-0000-0000-0000A8700000}"/>
    <cellStyle name="T_TK_HT_Book1 2 3 9 2 3" xfId="32852" xr:uid="{00000000-0005-0000-0000-0000A9700000}"/>
    <cellStyle name="T_TK_HT_Book1 2 3 9 2 4" xfId="33026" xr:uid="{00000000-0005-0000-0000-0000AA700000}"/>
    <cellStyle name="T_TK_HT_Book1 2 3 9 2 5" xfId="33168" xr:uid="{00000000-0005-0000-0000-0000AB700000}"/>
    <cellStyle name="T_TK_HT_Book1 2 3 9 2 6" xfId="33282" xr:uid="{00000000-0005-0000-0000-0000AC700000}"/>
    <cellStyle name="T_TK_HT_Book1 2 3 9 3" xfId="29244" xr:uid="{00000000-0005-0000-0000-0000AD700000}"/>
    <cellStyle name="T_TK_HT_Book1 2 3 9 4" xfId="32417" xr:uid="{00000000-0005-0000-0000-0000AE700000}"/>
    <cellStyle name="T_TK_HT_Book1 2 3 9 5" xfId="31801" xr:uid="{00000000-0005-0000-0000-0000AF700000}"/>
    <cellStyle name="T_TK_HT_Book1 2 3 9 6" xfId="31529" xr:uid="{00000000-0005-0000-0000-0000B0700000}"/>
    <cellStyle name="T_TK_HT_Book1 2 3 9 7" xfId="24567" xr:uid="{00000000-0005-0000-0000-0000B1700000}"/>
    <cellStyle name="T_TK_HT_Book1 2 4" xfId="18857" xr:uid="{00000000-0005-0000-0000-0000B2700000}"/>
    <cellStyle name="T_TK_HT_Book1 2 4 2" xfId="20368" xr:uid="{00000000-0005-0000-0000-0000B3700000}"/>
    <cellStyle name="T_TK_HT_Book1 2 4 2 2" xfId="30410" xr:uid="{00000000-0005-0000-0000-0000B4700000}"/>
    <cellStyle name="T_TK_HT_Book1 2 4 2 3" xfId="32724" xr:uid="{00000000-0005-0000-0000-0000B5700000}"/>
    <cellStyle name="T_TK_HT_Book1 2 4 2 4" xfId="31671" xr:uid="{00000000-0005-0000-0000-0000B6700000}"/>
    <cellStyle name="T_TK_HT_Book1 2 4 2 5" xfId="24649" xr:uid="{00000000-0005-0000-0000-0000B7700000}"/>
    <cellStyle name="T_TK_HT_Book1 2 4 2 6" xfId="24833" xr:uid="{00000000-0005-0000-0000-0000B8700000}"/>
    <cellStyle name="T_TK_HT_Book1 2 4 3" xfId="28924" xr:uid="{00000000-0005-0000-0000-0000B9700000}"/>
    <cellStyle name="T_TK_HT_Book1 2 4 4" xfId="32289" xr:uid="{00000000-0005-0000-0000-0000BA700000}"/>
    <cellStyle name="T_TK_HT_Book1 2 4 5" xfId="31863" xr:uid="{00000000-0005-0000-0000-0000BB700000}"/>
    <cellStyle name="T_TK_HT_Book1 2 4 6" xfId="31489" xr:uid="{00000000-0005-0000-0000-0000BC700000}"/>
    <cellStyle name="T_TK_HT_Book1 2 4 7" xfId="31975" xr:uid="{00000000-0005-0000-0000-0000BD700000}"/>
    <cellStyle name="T_TK_HT_Book1 2 5" xfId="18619" xr:uid="{00000000-0005-0000-0000-0000BE700000}"/>
    <cellStyle name="T_TK_HT_Book1 2 5 2" xfId="20132" xr:uid="{00000000-0005-0000-0000-0000BF700000}"/>
    <cellStyle name="T_TK_HT_Book1 2 5 2 2" xfId="30174" xr:uid="{00000000-0005-0000-0000-0000C0700000}"/>
    <cellStyle name="T_TK_HT_Book1 2 5 2 3" xfId="32636" xr:uid="{00000000-0005-0000-0000-0000C1700000}"/>
    <cellStyle name="T_TK_HT_Book1 2 5 2 4" xfId="25412" xr:uid="{00000000-0005-0000-0000-0000C2700000}"/>
    <cellStyle name="T_TK_HT_Book1 2 5 2 5" xfId="32086" xr:uid="{00000000-0005-0000-0000-0000C3700000}"/>
    <cellStyle name="T_TK_HT_Book1 2 5 2 6" xfId="33080" xr:uid="{00000000-0005-0000-0000-0000C4700000}"/>
    <cellStyle name="T_TK_HT_Book1 2 5 3" xfId="28686" xr:uid="{00000000-0005-0000-0000-0000C5700000}"/>
    <cellStyle name="T_TK_HT_Book1 2 5 4" xfId="32201" xr:uid="{00000000-0005-0000-0000-0000C6700000}"/>
    <cellStyle name="T_TK_HT_Book1 2 5 5" xfId="31905" xr:uid="{00000000-0005-0000-0000-0000C7700000}"/>
    <cellStyle name="T_TK_HT_Book1 2 5 6" xfId="31998" xr:uid="{00000000-0005-0000-0000-0000C8700000}"/>
    <cellStyle name="T_TK_HT_Book1 2 5 7" xfId="24484" xr:uid="{00000000-0005-0000-0000-0000C9700000}"/>
    <cellStyle name="T_TK_HT_Book1 2 6" xfId="18780" xr:uid="{00000000-0005-0000-0000-0000CA700000}"/>
    <cellStyle name="T_TK_HT_Book1 2 6 2" xfId="20292" xr:uid="{00000000-0005-0000-0000-0000CB700000}"/>
    <cellStyle name="T_TK_HT_Book1 2 6 2 2" xfId="30334" xr:uid="{00000000-0005-0000-0000-0000CC700000}"/>
    <cellStyle name="T_TK_HT_Book1 2 6 2 3" xfId="32696" xr:uid="{00000000-0005-0000-0000-0000CD700000}"/>
    <cellStyle name="T_TK_HT_Book1 2 6 2 4" xfId="31686" xr:uid="{00000000-0005-0000-0000-0000CE700000}"/>
    <cellStyle name="T_TK_HT_Book1 2 6 2 5" xfId="32981" xr:uid="{00000000-0005-0000-0000-0000CF700000}"/>
    <cellStyle name="T_TK_HT_Book1 2 6 2 6" xfId="29886" xr:uid="{00000000-0005-0000-0000-0000D0700000}"/>
    <cellStyle name="T_TK_HT_Book1 2 6 3" xfId="28847" xr:uid="{00000000-0005-0000-0000-0000D1700000}"/>
    <cellStyle name="T_TK_HT_Book1 2 6 4" xfId="32260" xr:uid="{00000000-0005-0000-0000-0000D2700000}"/>
    <cellStyle name="T_TK_HT_Book1 2 6 5" xfId="25248" xr:uid="{00000000-0005-0000-0000-0000D3700000}"/>
    <cellStyle name="T_TK_HT_Book1 2 6 6" xfId="32015" xr:uid="{00000000-0005-0000-0000-0000D4700000}"/>
    <cellStyle name="T_TK_HT_Book1 2 6 7" xfId="24516" xr:uid="{00000000-0005-0000-0000-0000D5700000}"/>
    <cellStyle name="T_TK_HT_Book1 2 7" xfId="18639" xr:uid="{00000000-0005-0000-0000-0000D6700000}"/>
    <cellStyle name="T_TK_HT_Book1 2 7 2" xfId="20152" xr:uid="{00000000-0005-0000-0000-0000D7700000}"/>
    <cellStyle name="T_TK_HT_Book1 2 7 2 2" xfId="30194" xr:uid="{00000000-0005-0000-0000-0000D8700000}"/>
    <cellStyle name="T_TK_HT_Book1 2 7 2 3" xfId="32644" xr:uid="{00000000-0005-0000-0000-0000D9700000}"/>
    <cellStyle name="T_TK_HT_Book1 2 7 2 4" xfId="31706" xr:uid="{00000000-0005-0000-0000-0000DA700000}"/>
    <cellStyle name="T_TK_HT_Book1 2 7 2 5" xfId="32922" xr:uid="{00000000-0005-0000-0000-0000DB700000}"/>
    <cellStyle name="T_TK_HT_Book1 2 7 2 6" xfId="25354" xr:uid="{00000000-0005-0000-0000-0000DC700000}"/>
    <cellStyle name="T_TK_HT_Book1 2 7 3" xfId="28706" xr:uid="{00000000-0005-0000-0000-0000DD700000}"/>
    <cellStyle name="T_TK_HT_Book1 2 7 4" xfId="32208" xr:uid="{00000000-0005-0000-0000-0000DE700000}"/>
    <cellStyle name="T_TK_HT_Book1 2 7 5" xfId="31901" xr:uid="{00000000-0005-0000-0000-0000DF700000}"/>
    <cellStyle name="T_TK_HT_Book1 2 7 6" xfId="24754" xr:uid="{00000000-0005-0000-0000-0000E0700000}"/>
    <cellStyle name="T_TK_HT_Book1 2 7 7" xfId="31986" xr:uid="{00000000-0005-0000-0000-0000E1700000}"/>
    <cellStyle name="T_TK_HT_Book1 2 8" xfId="18677" xr:uid="{00000000-0005-0000-0000-0000E2700000}"/>
    <cellStyle name="T_TK_HT_Book1 2 8 2" xfId="20190" xr:uid="{00000000-0005-0000-0000-0000E3700000}"/>
    <cellStyle name="T_TK_HT_Book1 2 8 2 2" xfId="30232" xr:uid="{00000000-0005-0000-0000-0000E4700000}"/>
    <cellStyle name="T_TK_HT_Book1 2 8 2 3" xfId="32656" xr:uid="{00000000-0005-0000-0000-0000E5700000}"/>
    <cellStyle name="T_TK_HT_Book1 2 8 2 4" xfId="25423" xr:uid="{00000000-0005-0000-0000-0000E6700000}"/>
    <cellStyle name="T_TK_HT_Book1 2 8 2 5" xfId="32543" xr:uid="{00000000-0005-0000-0000-0000E7700000}"/>
    <cellStyle name="T_TK_HT_Book1 2 8 2 6" xfId="31753" xr:uid="{00000000-0005-0000-0000-0000E8700000}"/>
    <cellStyle name="T_TK_HT_Book1 2 8 3" xfId="28744" xr:uid="{00000000-0005-0000-0000-0000E9700000}"/>
    <cellStyle name="T_TK_HT_Book1 2 8 4" xfId="32220" xr:uid="{00000000-0005-0000-0000-0000EA700000}"/>
    <cellStyle name="T_TK_HT_Book1 2 8 5" xfId="31892" xr:uid="{00000000-0005-0000-0000-0000EB700000}"/>
    <cellStyle name="T_TK_HT_Book1 2 8 6" xfId="31460" xr:uid="{00000000-0005-0000-0000-0000EC700000}"/>
    <cellStyle name="T_TK_HT_Book1 2 8 7" xfId="24495" xr:uid="{00000000-0005-0000-0000-0000ED700000}"/>
    <cellStyle name="T_TK_HT_Book1 2 9" xfId="18795" xr:uid="{00000000-0005-0000-0000-0000EE700000}"/>
    <cellStyle name="T_TK_HT_Book1 2 9 2" xfId="20307" xr:uid="{00000000-0005-0000-0000-0000EF700000}"/>
    <cellStyle name="T_TK_HT_Book1 2 9 2 2" xfId="30349" xr:uid="{00000000-0005-0000-0000-0000F0700000}"/>
    <cellStyle name="T_TK_HT_Book1 2 9 2 3" xfId="32701" xr:uid="{00000000-0005-0000-0000-0000F1700000}"/>
    <cellStyle name="T_TK_HT_Book1 2 9 2 4" xfId="25444" xr:uid="{00000000-0005-0000-0000-0000F2700000}"/>
    <cellStyle name="T_TK_HT_Book1 2 9 2 5" xfId="32608" xr:uid="{00000000-0005-0000-0000-0000F3700000}"/>
    <cellStyle name="T_TK_HT_Book1 2 9 2 6" xfId="31939" xr:uid="{00000000-0005-0000-0000-0000F4700000}"/>
    <cellStyle name="T_TK_HT_Book1 2 9 3" xfId="28862" xr:uid="{00000000-0005-0000-0000-0000F5700000}"/>
    <cellStyle name="T_TK_HT_Book1 2 9 4" xfId="32265" xr:uid="{00000000-0005-0000-0000-0000F6700000}"/>
    <cellStyle name="T_TK_HT_Book1 2 9 5" xfId="25250" xr:uid="{00000000-0005-0000-0000-0000F7700000}"/>
    <cellStyle name="T_TK_HT_Book1 2 9 6" xfId="24741" xr:uid="{00000000-0005-0000-0000-0000F8700000}"/>
    <cellStyle name="T_TK_HT_Book1 2 9 7" xfId="31979" xr:uid="{00000000-0005-0000-0000-0000F9700000}"/>
    <cellStyle name="T０_x0008__x0003__x0008_?)(일)" xfId="13172" xr:uid="{00000000-0005-0000-0000-0000FA700000}"/>
    <cellStyle name="T０_x0008__x0003__x0008_磚)(일)" xfId="13173" xr:uid="{00000000-0005-0000-0000-0000FB700000}"/>
    <cellStyle name="Table" xfId="13174" xr:uid="{00000000-0005-0000-0000-0000FC700000}"/>
    <cellStyle name="Table 2" xfId="18119" xr:uid="{00000000-0005-0000-0000-0000FD700000}"/>
    <cellStyle name="Table 2 2" xfId="28425" xr:uid="{00000000-0005-0000-0000-0000FE700000}"/>
    <cellStyle name="Table 3" xfId="24781" xr:uid="{00000000-0005-0000-0000-0000FF700000}"/>
    <cellStyle name="Table Head" xfId="13175" xr:uid="{00000000-0005-0000-0000-000000710000}"/>
    <cellStyle name="Table Head Aligned" xfId="13176" xr:uid="{00000000-0005-0000-0000-000001710000}"/>
    <cellStyle name="Table Head Blue" xfId="13177" xr:uid="{00000000-0005-0000-0000-000002710000}"/>
    <cellStyle name="Table Head Green" xfId="13178" xr:uid="{00000000-0005-0000-0000-000003710000}"/>
    <cellStyle name="Table Title" xfId="13179" xr:uid="{00000000-0005-0000-0000-000004710000}"/>
    <cellStyle name="Table Units" xfId="13180" xr:uid="{00000000-0005-0000-0000-000005710000}"/>
    <cellStyle name="Table Units 2" xfId="18120" xr:uid="{00000000-0005-0000-0000-000006710000}"/>
    <cellStyle name="table_head1" xfId="13181" xr:uid="{00000000-0005-0000-0000-000007710000}"/>
    <cellStyle name="Text" xfId="13182" xr:uid="{00000000-0005-0000-0000-000008710000}"/>
    <cellStyle name="Text Indent A" xfId="13183" xr:uid="{00000000-0005-0000-0000-000009710000}"/>
    <cellStyle name="Text Indent B" xfId="13184" xr:uid="{00000000-0005-0000-0000-00000A710000}"/>
    <cellStyle name="Text Level 1" xfId="13185" xr:uid="{00000000-0005-0000-0000-00000B710000}"/>
    <cellStyle name="Text Level 2" xfId="13186" xr:uid="{00000000-0005-0000-0000-00000C710000}"/>
    <cellStyle name="Text Level 3" xfId="13187" xr:uid="{00000000-0005-0000-0000-00000D710000}"/>
    <cellStyle name="Text Level 4" xfId="13188" xr:uid="{00000000-0005-0000-0000-00000E710000}"/>
    <cellStyle name="þ_x001d_ð'&amp;Oy?Hy9_x0008__x000f__x0007_æ_x0007__x0007__x0001__x0001_" xfId="13189" xr:uid="{00000000-0005-0000-0000-00000F710000}"/>
    <cellStyle name="þ_x001d_ð'&amp;Oy?Hy9_x0008__x000f__x0007_æ_x0007__x0007__x0001__x0001_ 2" xfId="13190" xr:uid="{00000000-0005-0000-0000-000010710000}"/>
    <cellStyle name="þ_x001d_ð'&amp;Oy?Hy9_x0008__x000f__x0007_æ_x0007__x0007__x0001__x0001_ 2 2" xfId="13191" xr:uid="{00000000-0005-0000-0000-000011710000}"/>
    <cellStyle name="þ_x001d_ð'&amp;Oy?Hy9_x0008__x000f__x0007_æ_x0007__x0007__x0001__x0001_ 2 2 2" xfId="13192" xr:uid="{00000000-0005-0000-0000-000012710000}"/>
    <cellStyle name="þ_x001d_ð'&amp;Oy?Hy9_x0008__x000f__x0007_æ_x0007__x0007__x0001__x0001_ 2 2 3" xfId="13193" xr:uid="{00000000-0005-0000-0000-000013710000}"/>
    <cellStyle name="þ_x001d_ð'&amp;Oy?Hy9_x0008__x000f__x0007_æ_x0007__x0007__x0001__x0001_ 3" xfId="13194" xr:uid="{00000000-0005-0000-0000-000014710000}"/>
    <cellStyle name="þ_x001d_ð'&amp;Oy?Hy9_x0008__x000f__x0007_æ_x0007__x0007__x0001__x0001_ 3 2" xfId="13195" xr:uid="{00000000-0005-0000-0000-000015710000}"/>
    <cellStyle name="þ_x001d_ð'&amp;Oy?Hy9_x0008__x000f__x0007_æ_x0007__x0007__x0001__x0001_ 3 3" xfId="13196" xr:uid="{00000000-0005-0000-0000-000016710000}"/>
    <cellStyle name="þ_x001d_ð'&amp;Oy?Hy9_x0008__x000f__x0007_æ_x0007__x0007__x0001__x0001_ 4" xfId="13197" xr:uid="{00000000-0005-0000-0000-000017710000}"/>
    <cellStyle name="Thousands" xfId="13198" xr:uid="{00000000-0005-0000-0000-000018710000}"/>
    <cellStyle name="Tickmark" xfId="13199" xr:uid="{00000000-0005-0000-0000-000019710000}"/>
    <cellStyle name="Times 10" xfId="13200" xr:uid="{00000000-0005-0000-0000-00001A710000}"/>
    <cellStyle name="Times 12" xfId="13201" xr:uid="{00000000-0005-0000-0000-00001B710000}"/>
    <cellStyle name="Times New Roman" xfId="13202" xr:uid="{00000000-0005-0000-0000-00001C710000}"/>
    <cellStyle name="Title" xfId="13203" xr:uid="{00000000-0005-0000-0000-00001D710000}"/>
    <cellStyle name="Title 2" xfId="13204" xr:uid="{00000000-0005-0000-0000-00001E710000}"/>
    <cellStyle name="Title 2 2" xfId="13205" xr:uid="{00000000-0005-0000-0000-00001F710000}"/>
    <cellStyle name="Title 2 3" xfId="13206" xr:uid="{00000000-0005-0000-0000-000020710000}"/>
    <cellStyle name="Title 3" xfId="13207" xr:uid="{00000000-0005-0000-0000-000021710000}"/>
    <cellStyle name="Title 3 2" xfId="13208" xr:uid="{00000000-0005-0000-0000-000022710000}"/>
    <cellStyle name="Title 4" xfId="13209" xr:uid="{00000000-0005-0000-0000-000023710000}"/>
    <cellStyle name="Title 5" xfId="13210" xr:uid="{00000000-0005-0000-0000-000024710000}"/>
    <cellStyle name="Title 6" xfId="13211" xr:uid="{00000000-0005-0000-0000-000025710000}"/>
    <cellStyle name="Title 7" xfId="13212" xr:uid="{00000000-0005-0000-0000-000026710000}"/>
    <cellStyle name="Total" xfId="13213" xr:uid="{00000000-0005-0000-0000-000027710000}"/>
    <cellStyle name="Total 2" xfId="13214" xr:uid="{00000000-0005-0000-0000-000028710000}"/>
    <cellStyle name="Total 2 2" xfId="13215" xr:uid="{00000000-0005-0000-0000-000029710000}"/>
    <cellStyle name="Total 2 2 2" xfId="13216" xr:uid="{00000000-0005-0000-0000-00002A710000}"/>
    <cellStyle name="Total 2 2 3" xfId="13217" xr:uid="{00000000-0005-0000-0000-00002B710000}"/>
    <cellStyle name="Total 2 3" xfId="13218" xr:uid="{00000000-0005-0000-0000-00002C710000}"/>
    <cellStyle name="Total 2 3 2" xfId="18416" xr:uid="{00000000-0005-0000-0000-00002D710000}"/>
    <cellStyle name="Total 2 4" xfId="13219" xr:uid="{00000000-0005-0000-0000-00002E710000}"/>
    <cellStyle name="Total 3" xfId="13220" xr:uid="{00000000-0005-0000-0000-00002F710000}"/>
    <cellStyle name="Total 3 2" xfId="18417" xr:uid="{00000000-0005-0000-0000-000030710000}"/>
    <cellStyle name="Total 4" xfId="13221" xr:uid="{00000000-0005-0000-0000-000031710000}"/>
    <cellStyle name="Total 4 2" xfId="18418" xr:uid="{00000000-0005-0000-0000-000032710000}"/>
    <cellStyle name="Total 5" xfId="13222" xr:uid="{00000000-0005-0000-0000-000033710000}"/>
    <cellStyle name="Total 5 2" xfId="18419" xr:uid="{00000000-0005-0000-0000-000034710000}"/>
    <cellStyle name="Total 6" xfId="13223" xr:uid="{00000000-0005-0000-0000-000035710000}"/>
    <cellStyle name="Total 6 2" xfId="18420" xr:uid="{00000000-0005-0000-0000-000036710000}"/>
    <cellStyle name="Total 7" xfId="18415" xr:uid="{00000000-0005-0000-0000-000037710000}"/>
    <cellStyle name="Total_2011-3차 매각 작업(실사팀 송부용)_0712" xfId="13224" xr:uid="{00000000-0005-0000-0000-000038710000}"/>
    <cellStyle name="Underline_Double" xfId="13225" xr:uid="{00000000-0005-0000-0000-000039710000}"/>
    <cellStyle name="Unprotect" xfId="13226" xr:uid="{00000000-0005-0000-0000-00003A710000}"/>
    <cellStyle name="W?rung [0]_Aktenbewertung 1994" xfId="13227" xr:uid="{00000000-0005-0000-0000-00003B710000}"/>
    <cellStyle name="W?rung_Aktenbewertung 1994" xfId="13228" xr:uid="{00000000-0005-0000-0000-00003C710000}"/>
    <cellStyle name="Warning Text" xfId="13229" xr:uid="{00000000-0005-0000-0000-00003D710000}"/>
    <cellStyle name="Warning Text 2" xfId="13230" xr:uid="{00000000-0005-0000-0000-00003E710000}"/>
    <cellStyle name="Warning Text 2 2" xfId="13231" xr:uid="{00000000-0005-0000-0000-00003F710000}"/>
    <cellStyle name="Warning Text 2 2 2" xfId="13232" xr:uid="{00000000-0005-0000-0000-000040710000}"/>
    <cellStyle name="Warning Text 2 2 3" xfId="13233" xr:uid="{00000000-0005-0000-0000-000041710000}"/>
    <cellStyle name="Warning Text 2 3" xfId="13234" xr:uid="{00000000-0005-0000-0000-000042710000}"/>
    <cellStyle name="Warning Text 2 4" xfId="13235" xr:uid="{00000000-0005-0000-0000-000043710000}"/>
    <cellStyle name="Warning Text 3" xfId="13236" xr:uid="{00000000-0005-0000-0000-000044710000}"/>
    <cellStyle name="Warning Text 4" xfId="13237" xr:uid="{00000000-0005-0000-0000-000045710000}"/>
    <cellStyle name="Warning Text 5" xfId="13238" xr:uid="{00000000-0005-0000-0000-000046710000}"/>
    <cellStyle name="Warning Text 6" xfId="13239" xr:uid="{00000000-0005-0000-0000-000047710000}"/>
    <cellStyle name="Warning Text_2011-3차 매각 작업(실사팀 송부용)_0712" xfId="13240" xr:uid="{00000000-0005-0000-0000-000048710000}"/>
    <cellStyle name="wrap" xfId="13241" xr:uid="{00000000-0005-0000-0000-000049710000}"/>
    <cellStyle name="Yen" xfId="13242" xr:uid="{00000000-0005-0000-0000-00004A710000}"/>
    <cellStyle name="ﾇ･ﾁﾘ_ｱｹｿﾜbal" xfId="13243" xr:uid="{00000000-0005-0000-0000-00004B710000}"/>
    <cellStyle name="강조색1" xfId="17" builtinId="29" customBuiltin="1"/>
    <cellStyle name="강조색1 2" xfId="13244" xr:uid="{00000000-0005-0000-0000-00004D710000}"/>
    <cellStyle name="강조색1 2 2" xfId="13245" xr:uid="{00000000-0005-0000-0000-00004E710000}"/>
    <cellStyle name="강조색1 2 2 2" xfId="13246" xr:uid="{00000000-0005-0000-0000-00004F710000}"/>
    <cellStyle name="강조색1 2 3" xfId="13247" xr:uid="{00000000-0005-0000-0000-000050710000}"/>
    <cellStyle name="강조색1 2 4" xfId="13248" xr:uid="{00000000-0005-0000-0000-000051710000}"/>
    <cellStyle name="강조색1 2 5" xfId="19836" xr:uid="{00000000-0005-0000-0000-000052710000}"/>
    <cellStyle name="강조색1 3" xfId="13249" xr:uid="{00000000-0005-0000-0000-000053710000}"/>
    <cellStyle name="강조색1 4" xfId="13250" xr:uid="{00000000-0005-0000-0000-000054710000}"/>
    <cellStyle name="강조색1 5" xfId="13251" xr:uid="{00000000-0005-0000-0000-000055710000}"/>
    <cellStyle name="강조색1 6" xfId="13252" xr:uid="{00000000-0005-0000-0000-000056710000}"/>
    <cellStyle name="강조색2" xfId="21" builtinId="33" customBuiltin="1"/>
    <cellStyle name="강조색2 2" xfId="13253" xr:uid="{00000000-0005-0000-0000-000058710000}"/>
    <cellStyle name="강조색2 2 2" xfId="13254" xr:uid="{00000000-0005-0000-0000-000059710000}"/>
    <cellStyle name="강조색2 2 2 2" xfId="13255" xr:uid="{00000000-0005-0000-0000-00005A710000}"/>
    <cellStyle name="강조색2 2 3" xfId="13256" xr:uid="{00000000-0005-0000-0000-00005B710000}"/>
    <cellStyle name="강조색2 2 4" xfId="13257" xr:uid="{00000000-0005-0000-0000-00005C710000}"/>
    <cellStyle name="강조색2 2 5" xfId="19840" xr:uid="{00000000-0005-0000-0000-00005D710000}"/>
    <cellStyle name="강조색2 3" xfId="13258" xr:uid="{00000000-0005-0000-0000-00005E710000}"/>
    <cellStyle name="강조색2 4" xfId="13259" xr:uid="{00000000-0005-0000-0000-00005F710000}"/>
    <cellStyle name="강조색2 5" xfId="13260" xr:uid="{00000000-0005-0000-0000-000060710000}"/>
    <cellStyle name="강조색2 6" xfId="13261" xr:uid="{00000000-0005-0000-0000-000061710000}"/>
    <cellStyle name="강조색3" xfId="25" builtinId="37" customBuiltin="1"/>
    <cellStyle name="강조색3 2" xfId="13262" xr:uid="{00000000-0005-0000-0000-000063710000}"/>
    <cellStyle name="강조색3 2 2" xfId="13263" xr:uid="{00000000-0005-0000-0000-000064710000}"/>
    <cellStyle name="강조색3 2 2 2" xfId="13264" xr:uid="{00000000-0005-0000-0000-000065710000}"/>
    <cellStyle name="강조색3 2 3" xfId="13265" xr:uid="{00000000-0005-0000-0000-000066710000}"/>
    <cellStyle name="강조색3 2 4" xfId="13266" xr:uid="{00000000-0005-0000-0000-000067710000}"/>
    <cellStyle name="강조색3 2 5" xfId="19844" xr:uid="{00000000-0005-0000-0000-000068710000}"/>
    <cellStyle name="강조색3 3" xfId="13267" xr:uid="{00000000-0005-0000-0000-000069710000}"/>
    <cellStyle name="강조색3 4" xfId="13268" xr:uid="{00000000-0005-0000-0000-00006A710000}"/>
    <cellStyle name="강조색3 5" xfId="13269" xr:uid="{00000000-0005-0000-0000-00006B710000}"/>
    <cellStyle name="강조색3 6" xfId="13270" xr:uid="{00000000-0005-0000-0000-00006C710000}"/>
    <cellStyle name="강조색4" xfId="29" builtinId="41" customBuiltin="1"/>
    <cellStyle name="강조색4 2" xfId="13271" xr:uid="{00000000-0005-0000-0000-00006E710000}"/>
    <cellStyle name="강조색4 2 2" xfId="13272" xr:uid="{00000000-0005-0000-0000-00006F710000}"/>
    <cellStyle name="강조색4 2 2 2" xfId="13273" xr:uid="{00000000-0005-0000-0000-000070710000}"/>
    <cellStyle name="강조색4 2 3" xfId="13274" xr:uid="{00000000-0005-0000-0000-000071710000}"/>
    <cellStyle name="강조색4 2 4" xfId="13275" xr:uid="{00000000-0005-0000-0000-000072710000}"/>
    <cellStyle name="강조색4 2 5" xfId="19848" xr:uid="{00000000-0005-0000-0000-000073710000}"/>
    <cellStyle name="강조색4 3" xfId="13276" xr:uid="{00000000-0005-0000-0000-000074710000}"/>
    <cellStyle name="강조색4 4" xfId="13277" xr:uid="{00000000-0005-0000-0000-000075710000}"/>
    <cellStyle name="강조색4 5" xfId="13278" xr:uid="{00000000-0005-0000-0000-000076710000}"/>
    <cellStyle name="강조색4 6" xfId="13279" xr:uid="{00000000-0005-0000-0000-000077710000}"/>
    <cellStyle name="강조색5" xfId="33" builtinId="45" customBuiltin="1"/>
    <cellStyle name="강조색5 2" xfId="13280" xr:uid="{00000000-0005-0000-0000-000079710000}"/>
    <cellStyle name="강조색5 2 2" xfId="13281" xr:uid="{00000000-0005-0000-0000-00007A710000}"/>
    <cellStyle name="강조색5 2 2 2" xfId="13282" xr:uid="{00000000-0005-0000-0000-00007B710000}"/>
    <cellStyle name="강조색5 2 3" xfId="13283" xr:uid="{00000000-0005-0000-0000-00007C710000}"/>
    <cellStyle name="강조색5 2 4" xfId="13284" xr:uid="{00000000-0005-0000-0000-00007D710000}"/>
    <cellStyle name="강조색5 2 5" xfId="19852" xr:uid="{00000000-0005-0000-0000-00007E710000}"/>
    <cellStyle name="강조색5 3" xfId="13285" xr:uid="{00000000-0005-0000-0000-00007F710000}"/>
    <cellStyle name="강조색5 4" xfId="13286" xr:uid="{00000000-0005-0000-0000-000080710000}"/>
    <cellStyle name="강조색5 5" xfId="13287" xr:uid="{00000000-0005-0000-0000-000081710000}"/>
    <cellStyle name="강조색5 6" xfId="13288" xr:uid="{00000000-0005-0000-0000-000082710000}"/>
    <cellStyle name="강조색6" xfId="37" builtinId="49" customBuiltin="1"/>
    <cellStyle name="강조색6 2" xfId="13289" xr:uid="{00000000-0005-0000-0000-000084710000}"/>
    <cellStyle name="강조색6 2 2" xfId="13290" xr:uid="{00000000-0005-0000-0000-000085710000}"/>
    <cellStyle name="강조색6 2 2 2" xfId="13291" xr:uid="{00000000-0005-0000-0000-000086710000}"/>
    <cellStyle name="강조색6 2 3" xfId="13292" xr:uid="{00000000-0005-0000-0000-000087710000}"/>
    <cellStyle name="강조색6 2 4" xfId="13293" xr:uid="{00000000-0005-0000-0000-000088710000}"/>
    <cellStyle name="강조색6 2 5" xfId="19856" xr:uid="{00000000-0005-0000-0000-000089710000}"/>
    <cellStyle name="강조색6 3" xfId="13294" xr:uid="{00000000-0005-0000-0000-00008A710000}"/>
    <cellStyle name="강조색6 4" xfId="13295" xr:uid="{00000000-0005-0000-0000-00008B710000}"/>
    <cellStyle name="강조색6 5" xfId="13296" xr:uid="{00000000-0005-0000-0000-00008C710000}"/>
    <cellStyle name="강조색6 6" xfId="13297" xr:uid="{00000000-0005-0000-0000-00008D710000}"/>
    <cellStyle name="검증" xfId="13298" xr:uid="{00000000-0005-0000-0000-00008E710000}"/>
    <cellStyle name="경고문" xfId="14" builtinId="11" customBuiltin="1"/>
    <cellStyle name="경고문 2" xfId="13299" xr:uid="{00000000-0005-0000-0000-000090710000}"/>
    <cellStyle name="경고문 2 2" xfId="13300" xr:uid="{00000000-0005-0000-0000-000091710000}"/>
    <cellStyle name="경고문 2 2 2" xfId="13301" xr:uid="{00000000-0005-0000-0000-000092710000}"/>
    <cellStyle name="경고문 2 3" xfId="13302" xr:uid="{00000000-0005-0000-0000-000093710000}"/>
    <cellStyle name="경고문 2 4" xfId="13303" xr:uid="{00000000-0005-0000-0000-000094710000}"/>
    <cellStyle name="경고문 2 5" xfId="19832" xr:uid="{00000000-0005-0000-0000-000095710000}"/>
    <cellStyle name="경고문 3" xfId="13304" xr:uid="{00000000-0005-0000-0000-000096710000}"/>
    <cellStyle name="경고문 4" xfId="13305" xr:uid="{00000000-0005-0000-0000-000097710000}"/>
    <cellStyle name="경고문 5" xfId="13306" xr:uid="{00000000-0005-0000-0000-000098710000}"/>
    <cellStyle name="경고문 6" xfId="13307" xr:uid="{00000000-0005-0000-0000-000099710000}"/>
    <cellStyle name="계산" xfId="11" builtinId="22" customBuiltin="1"/>
    <cellStyle name="계산 2" xfId="13308" xr:uid="{00000000-0005-0000-0000-00009B710000}"/>
    <cellStyle name="계산 2 2" xfId="13309" xr:uid="{00000000-0005-0000-0000-00009C710000}"/>
    <cellStyle name="계산 2 2 2" xfId="13310" xr:uid="{00000000-0005-0000-0000-00009D710000}"/>
    <cellStyle name="계산 2 2 2 2" xfId="18423" xr:uid="{00000000-0005-0000-0000-00009E710000}"/>
    <cellStyle name="계산 2 2 3" xfId="18422" xr:uid="{00000000-0005-0000-0000-00009F710000}"/>
    <cellStyle name="계산 2 3" xfId="13311" xr:uid="{00000000-0005-0000-0000-0000A0710000}"/>
    <cellStyle name="계산 2 3 2" xfId="18424" xr:uid="{00000000-0005-0000-0000-0000A1710000}"/>
    <cellStyle name="계산 2 4" xfId="13312" xr:uid="{00000000-0005-0000-0000-0000A2710000}"/>
    <cellStyle name="계산 2 4 2" xfId="18425" xr:uid="{00000000-0005-0000-0000-0000A3710000}"/>
    <cellStyle name="계산 2 5" xfId="18421" xr:uid="{00000000-0005-0000-0000-0000A4710000}"/>
    <cellStyle name="계산 2 6" xfId="19829" xr:uid="{00000000-0005-0000-0000-0000A5710000}"/>
    <cellStyle name="계산 3" xfId="13313" xr:uid="{00000000-0005-0000-0000-0000A6710000}"/>
    <cellStyle name="계산 3 2" xfId="18426" xr:uid="{00000000-0005-0000-0000-0000A7710000}"/>
    <cellStyle name="계산 4" xfId="13314" xr:uid="{00000000-0005-0000-0000-0000A8710000}"/>
    <cellStyle name="계산 4 2" xfId="18427" xr:uid="{00000000-0005-0000-0000-0000A9710000}"/>
    <cellStyle name="계산 5" xfId="13315" xr:uid="{00000000-0005-0000-0000-0000AA710000}"/>
    <cellStyle name="계산 5 2" xfId="18428" xr:uid="{00000000-0005-0000-0000-0000AB710000}"/>
    <cellStyle name="계산 6" xfId="13316" xr:uid="{00000000-0005-0000-0000-0000AC710000}"/>
    <cellStyle name="계산 6 2" xfId="18429" xr:uid="{00000000-0005-0000-0000-0000AD710000}"/>
    <cellStyle name="고정소숫점" xfId="13317" xr:uid="{00000000-0005-0000-0000-0000AE710000}"/>
    <cellStyle name="고정출력1" xfId="13318" xr:uid="{00000000-0005-0000-0000-0000AF710000}"/>
    <cellStyle name="고정출력2" xfId="13319" xr:uid="{00000000-0005-0000-0000-0000B0710000}"/>
    <cellStyle name="과립" xfId="13320" xr:uid="{00000000-0005-0000-0000-0000B1710000}"/>
    <cellStyle name="咬訌裝?INCOM1" xfId="13321" xr:uid="{00000000-0005-0000-0000-0000B2710000}"/>
    <cellStyle name="咬訌裝?INCOM1 2" xfId="13322" xr:uid="{00000000-0005-0000-0000-0000B3710000}"/>
    <cellStyle name="咬訌裝?INCOM10" xfId="13323" xr:uid="{00000000-0005-0000-0000-0000B4710000}"/>
    <cellStyle name="咬訌裝?INCOM10 2" xfId="13324" xr:uid="{00000000-0005-0000-0000-0000B5710000}"/>
    <cellStyle name="咬訌裝?INCOM2" xfId="13325" xr:uid="{00000000-0005-0000-0000-0000B6710000}"/>
    <cellStyle name="咬訌裝?INCOM2 2" xfId="13326" xr:uid="{00000000-0005-0000-0000-0000B7710000}"/>
    <cellStyle name="咬訌裝?INCOM3" xfId="13327" xr:uid="{00000000-0005-0000-0000-0000B8710000}"/>
    <cellStyle name="咬訌裝?INCOM3 2" xfId="13328" xr:uid="{00000000-0005-0000-0000-0000B9710000}"/>
    <cellStyle name="咬訌裝?INCOM4" xfId="13329" xr:uid="{00000000-0005-0000-0000-0000BA710000}"/>
    <cellStyle name="咬訌裝?INCOM4 2" xfId="13330" xr:uid="{00000000-0005-0000-0000-0000BB710000}"/>
    <cellStyle name="咬訌裝?INCOM5" xfId="13331" xr:uid="{00000000-0005-0000-0000-0000BC710000}"/>
    <cellStyle name="咬訌裝?INCOM5 2" xfId="13332" xr:uid="{00000000-0005-0000-0000-0000BD710000}"/>
    <cellStyle name="咬訌裝?INCOM6" xfId="13333" xr:uid="{00000000-0005-0000-0000-0000BE710000}"/>
    <cellStyle name="咬訌裝?INCOM6 2" xfId="13334" xr:uid="{00000000-0005-0000-0000-0000BF710000}"/>
    <cellStyle name="咬訌裝?INCOM7" xfId="13335" xr:uid="{00000000-0005-0000-0000-0000C0710000}"/>
    <cellStyle name="咬訌裝?INCOM7 2" xfId="13336" xr:uid="{00000000-0005-0000-0000-0000C1710000}"/>
    <cellStyle name="咬訌裝?INCOM8" xfId="13337" xr:uid="{00000000-0005-0000-0000-0000C2710000}"/>
    <cellStyle name="咬訌裝?INCOM8 2" xfId="13338" xr:uid="{00000000-0005-0000-0000-0000C3710000}"/>
    <cellStyle name="咬訌裝?INCOM9" xfId="13339" xr:uid="{00000000-0005-0000-0000-0000C4710000}"/>
    <cellStyle name="咬訌裝?INCOM9 2" xfId="13340" xr:uid="{00000000-0005-0000-0000-0000C5710000}"/>
    <cellStyle name="咬訌裝?PRIB11" xfId="13341" xr:uid="{00000000-0005-0000-0000-0000C6710000}"/>
    <cellStyle name="咬訌裝?PRIB11 2" xfId="13342" xr:uid="{00000000-0005-0000-0000-0000C7710000}"/>
    <cellStyle name="咬訌裝?report-2 " xfId="13343" xr:uid="{00000000-0005-0000-0000-0000C8710000}"/>
    <cellStyle name="금액" xfId="13344" xr:uid="{00000000-0005-0000-0000-0000C9710000}"/>
    <cellStyle name="금액 2" xfId="18121" xr:uid="{00000000-0005-0000-0000-0000CA710000}"/>
    <cellStyle name="금액 2 2" xfId="28427" xr:uid="{00000000-0005-0000-0000-0000CB710000}"/>
    <cellStyle name="금액 3" xfId="24823" xr:uid="{00000000-0005-0000-0000-0000CC710000}"/>
    <cellStyle name="기  업" xfId="13345" xr:uid="{00000000-0005-0000-0000-0000CD710000}"/>
    <cellStyle name="기  업 2" xfId="13346" xr:uid="{00000000-0005-0000-0000-0000CE710000}"/>
    <cellStyle name="기  업 3" xfId="13347" xr:uid="{00000000-0005-0000-0000-0000CF710000}"/>
    <cellStyle name="기  업 3 2" xfId="24824" xr:uid="{00000000-0005-0000-0000-0000D0710000}"/>
    <cellStyle name="기  업 4" xfId="13348" xr:uid="{00000000-0005-0000-0000-0000D1710000}"/>
    <cellStyle name="기  업 4 2" xfId="24825" xr:uid="{00000000-0005-0000-0000-0000D2710000}"/>
    <cellStyle name="기  업_2011-3차 매각 작업(실사팀 송부용)_0712" xfId="13349" xr:uid="{00000000-0005-0000-0000-0000D3710000}"/>
    <cellStyle name="나쁨" xfId="7" builtinId="27" customBuiltin="1"/>
    <cellStyle name="나쁨 2" xfId="13350" xr:uid="{00000000-0005-0000-0000-0000D5710000}"/>
    <cellStyle name="나쁨 2 2" xfId="13351" xr:uid="{00000000-0005-0000-0000-0000D6710000}"/>
    <cellStyle name="나쁨 2 2 2" xfId="13352" xr:uid="{00000000-0005-0000-0000-0000D7710000}"/>
    <cellStyle name="나쁨 2 3" xfId="13353" xr:uid="{00000000-0005-0000-0000-0000D8710000}"/>
    <cellStyle name="나쁨 2 4" xfId="13354" xr:uid="{00000000-0005-0000-0000-0000D9710000}"/>
    <cellStyle name="나쁨 2 5" xfId="19825" xr:uid="{00000000-0005-0000-0000-0000DA710000}"/>
    <cellStyle name="나쁨 3" xfId="13355" xr:uid="{00000000-0005-0000-0000-0000DB710000}"/>
    <cellStyle name="나쁨 4" xfId="13356" xr:uid="{00000000-0005-0000-0000-0000DC710000}"/>
    <cellStyle name="나쁨 5" xfId="13357" xr:uid="{00000000-0005-0000-0000-0000DD710000}"/>
    <cellStyle name="나쁨 6" xfId="13358" xr:uid="{00000000-0005-0000-0000-0000DE710000}"/>
    <cellStyle name="날짜" xfId="13359" xr:uid="{00000000-0005-0000-0000-0000DF710000}"/>
    <cellStyle name="년도" xfId="13360" xr:uid="{00000000-0005-0000-0000-0000E0710000}"/>
    <cellStyle name="년도 2" xfId="18122" xr:uid="{00000000-0005-0000-0000-0000E1710000}"/>
    <cellStyle name="년도 2 2" xfId="28428" xr:uid="{00000000-0005-0000-0000-0000E2710000}"/>
    <cellStyle name="년도 3" xfId="24830" xr:uid="{00000000-0005-0000-0000-0000E3710000}"/>
    <cellStyle name="달러" xfId="13361" xr:uid="{00000000-0005-0000-0000-0000E4710000}"/>
    <cellStyle name="뒤에 오는 하이퍼링크" xfId="13362" xr:uid="{00000000-0005-0000-0000-0000E5710000}"/>
    <cellStyle name="뒤에 오는 하이퍼링크 2" xfId="13363" xr:uid="{00000000-0005-0000-0000-0000E6710000}"/>
    <cellStyle name="뒤에 오는 하이퍼링크 3" xfId="13364" xr:uid="{00000000-0005-0000-0000-0000E7710000}"/>
    <cellStyle name="뒤에 오는 하이퍼링크_1_평가결과요약(1015)" xfId="13365" xr:uid="{00000000-0005-0000-0000-0000E8710000}"/>
    <cellStyle name="들여쓰기1" xfId="13366" xr:uid="{00000000-0005-0000-0000-0000E9710000}"/>
    <cellStyle name="똿떓죶ø? [0.00" xfId="13367" xr:uid="{00000000-0005-0000-0000-0000EA710000}"/>
    <cellStyle name="똿떓죶Ø? [0.00]_PRODUCT DETAIL Q1" xfId="13368" xr:uid="{00000000-0005-0000-0000-0000EB710000}"/>
    <cellStyle name="똿떓죶ø? [0.00_2. 은행분담금 추정 (20090930기준)_작업_2" xfId="13369" xr:uid="{00000000-0005-0000-0000-0000EC710000}"/>
    <cellStyle name="똿떓죶ø?_produ" xfId="13370" xr:uid="{00000000-0005-0000-0000-0000ED710000}"/>
    <cellStyle name="똿뗦먛귟 [0.00]_PRODUCT DETAIL Q1" xfId="13371" xr:uid="{00000000-0005-0000-0000-0000EE710000}"/>
    <cellStyle name="똿뗦먛귟_PRODUCT DETAIL Q1" xfId="13372" xr:uid="{00000000-0005-0000-0000-0000EF710000}"/>
    <cellStyle name="메모 2" xfId="45" xr:uid="{00000000-0005-0000-0000-0000F0710000}"/>
    <cellStyle name="메모 2 2" xfId="13374" xr:uid="{00000000-0005-0000-0000-0000F1710000}"/>
    <cellStyle name="메모 2 2 2" xfId="18431" xr:uid="{00000000-0005-0000-0000-0000F2710000}"/>
    <cellStyle name="메모 2 3" xfId="13375" xr:uid="{00000000-0005-0000-0000-0000F3710000}"/>
    <cellStyle name="메모 2 3 2" xfId="18432" xr:uid="{00000000-0005-0000-0000-0000F4710000}"/>
    <cellStyle name="메모 2 4" xfId="18430" xr:uid="{00000000-0005-0000-0000-0000F5710000}"/>
    <cellStyle name="메모 2 5" xfId="13373" xr:uid="{00000000-0005-0000-0000-0000F6710000}"/>
    <cellStyle name="메모 2 6" xfId="19814" xr:uid="{00000000-0005-0000-0000-0000F7710000}"/>
    <cellStyle name="메모 2 6 2" xfId="29880" xr:uid="{00000000-0005-0000-0000-0000F8710000}"/>
    <cellStyle name="메모 2 7" xfId="19876" xr:uid="{00000000-0005-0000-0000-0000F9710000}"/>
    <cellStyle name="메모 2 7 2" xfId="29918" xr:uid="{00000000-0005-0000-0000-0000FA710000}"/>
    <cellStyle name="메모 2 8" xfId="21372" xr:uid="{00000000-0005-0000-0000-0000FB710000}"/>
    <cellStyle name="메모 3" xfId="13376" xr:uid="{00000000-0005-0000-0000-0000FC710000}"/>
    <cellStyle name="메모 3 2" xfId="19833" xr:uid="{00000000-0005-0000-0000-0000FD710000}"/>
    <cellStyle name="메모 3 2 2" xfId="29888" xr:uid="{00000000-0005-0000-0000-0000FE710000}"/>
    <cellStyle name="메모 4" xfId="13377" xr:uid="{00000000-0005-0000-0000-0000FF710000}"/>
    <cellStyle name="메모 4 2" xfId="18433" xr:uid="{00000000-0005-0000-0000-000000720000}"/>
    <cellStyle name="메모 5" xfId="19797" xr:uid="{00000000-0005-0000-0000-000001720000}"/>
    <cellStyle name="메모 5 2" xfId="29863" xr:uid="{00000000-0005-0000-0000-000002720000}"/>
    <cellStyle name="메모 6" xfId="33442" xr:uid="{00000000-0005-0000-0000-000003720000}"/>
    <cellStyle name="메시지" xfId="13378" xr:uid="{00000000-0005-0000-0000-000004720000}"/>
    <cellStyle name="믅됞 [0.00]_PRODUCT DETAIL Q1" xfId="13379" xr:uid="{00000000-0005-0000-0000-000005720000}"/>
    <cellStyle name="믅됞_PRODUCT DETAIL Q1" xfId="13380" xr:uid="{00000000-0005-0000-0000-000006720000}"/>
    <cellStyle name="未定義" xfId="13381" xr:uid="{00000000-0005-0000-0000-000007720000}"/>
    <cellStyle name="바이알" xfId="13382" xr:uid="{00000000-0005-0000-0000-000008720000}"/>
    <cellStyle name="백분율 10" xfId="13383" xr:uid="{00000000-0005-0000-0000-000009720000}"/>
    <cellStyle name="백분율 10 10" xfId="33577" xr:uid="{00000000-0005-0000-0000-00000A720000}"/>
    <cellStyle name="백분율 10 2" xfId="13384" xr:uid="{00000000-0005-0000-0000-00000B720000}"/>
    <cellStyle name="백분율 10 2 2" xfId="19346" xr:uid="{00000000-0005-0000-0000-00000C720000}"/>
    <cellStyle name="백분율 10 2 2 2" xfId="20857" xr:uid="{00000000-0005-0000-0000-00000D720000}"/>
    <cellStyle name="백분율 10 2 2 2 2" xfId="30899" xr:uid="{00000000-0005-0000-0000-00000E720000}"/>
    <cellStyle name="백분율 10 2 2 3" xfId="29413" xr:uid="{00000000-0005-0000-0000-00000F720000}"/>
    <cellStyle name="백분율 10 2 3" xfId="19592" xr:uid="{00000000-0005-0000-0000-000010720000}"/>
    <cellStyle name="백분율 10 2 3 2" xfId="21103" xr:uid="{00000000-0005-0000-0000-000011720000}"/>
    <cellStyle name="백분율 10 2 3 2 2" xfId="31145" xr:uid="{00000000-0005-0000-0000-000012720000}"/>
    <cellStyle name="백분율 10 2 3 3" xfId="29659" xr:uid="{00000000-0005-0000-0000-000013720000}"/>
    <cellStyle name="백분율 10 2 4" xfId="19933" xr:uid="{00000000-0005-0000-0000-000014720000}"/>
    <cellStyle name="백분율 10 2 4 2" xfId="29975" xr:uid="{00000000-0005-0000-0000-000015720000}"/>
    <cellStyle name="백분율 10 2 5" xfId="24842" xr:uid="{00000000-0005-0000-0000-000016720000}"/>
    <cellStyle name="백분율 10 3" xfId="13385" xr:uid="{00000000-0005-0000-0000-000017720000}"/>
    <cellStyle name="백분율 10 3 2" xfId="19347" xr:uid="{00000000-0005-0000-0000-000018720000}"/>
    <cellStyle name="백분율 10 3 2 2" xfId="20858" xr:uid="{00000000-0005-0000-0000-000019720000}"/>
    <cellStyle name="백분율 10 3 2 2 2" xfId="30900" xr:uid="{00000000-0005-0000-0000-00001A720000}"/>
    <cellStyle name="백분율 10 3 2 3" xfId="29414" xr:uid="{00000000-0005-0000-0000-00001B720000}"/>
    <cellStyle name="백분율 10 3 3" xfId="19593" xr:uid="{00000000-0005-0000-0000-00001C720000}"/>
    <cellStyle name="백분율 10 3 3 2" xfId="21104" xr:uid="{00000000-0005-0000-0000-00001D720000}"/>
    <cellStyle name="백분율 10 3 3 2 2" xfId="31146" xr:uid="{00000000-0005-0000-0000-00001E720000}"/>
    <cellStyle name="백분율 10 3 3 3" xfId="29660" xr:uid="{00000000-0005-0000-0000-00001F720000}"/>
    <cellStyle name="백분율 10 3 4" xfId="19934" xr:uid="{00000000-0005-0000-0000-000020720000}"/>
    <cellStyle name="백분율 10 3 4 2" xfId="29976" xr:uid="{00000000-0005-0000-0000-000021720000}"/>
    <cellStyle name="백분율 10 3 5" xfId="24843" xr:uid="{00000000-0005-0000-0000-000022720000}"/>
    <cellStyle name="백분율 10 4" xfId="13386" xr:uid="{00000000-0005-0000-0000-000023720000}"/>
    <cellStyle name="백분율 10 4 2" xfId="13387" xr:uid="{00000000-0005-0000-0000-000024720000}"/>
    <cellStyle name="백분율 10 4 2 2" xfId="19349" xr:uid="{00000000-0005-0000-0000-000025720000}"/>
    <cellStyle name="백분율 10 4 2 2 2" xfId="20860" xr:uid="{00000000-0005-0000-0000-000026720000}"/>
    <cellStyle name="백분율 10 4 2 2 2 2" xfId="30902" xr:uid="{00000000-0005-0000-0000-000027720000}"/>
    <cellStyle name="백분율 10 4 2 2 3" xfId="29416" xr:uid="{00000000-0005-0000-0000-000028720000}"/>
    <cellStyle name="백분율 10 4 2 3" xfId="19595" xr:uid="{00000000-0005-0000-0000-000029720000}"/>
    <cellStyle name="백분율 10 4 2 3 2" xfId="21106" xr:uid="{00000000-0005-0000-0000-00002A720000}"/>
    <cellStyle name="백분율 10 4 2 3 2 2" xfId="31148" xr:uid="{00000000-0005-0000-0000-00002B720000}"/>
    <cellStyle name="백분율 10 4 2 3 3" xfId="29662" xr:uid="{00000000-0005-0000-0000-00002C720000}"/>
    <cellStyle name="백분율 10 4 2 4" xfId="19936" xr:uid="{00000000-0005-0000-0000-00002D720000}"/>
    <cellStyle name="백분율 10 4 2 4 2" xfId="29978" xr:uid="{00000000-0005-0000-0000-00002E720000}"/>
    <cellStyle name="백분율 10 4 2 5" xfId="24845" xr:uid="{00000000-0005-0000-0000-00002F720000}"/>
    <cellStyle name="백분율 10 4 3" xfId="19348" xr:uid="{00000000-0005-0000-0000-000030720000}"/>
    <cellStyle name="백분율 10 4 3 2" xfId="20859" xr:uid="{00000000-0005-0000-0000-000031720000}"/>
    <cellStyle name="백분율 10 4 3 2 2" xfId="30901" xr:uid="{00000000-0005-0000-0000-000032720000}"/>
    <cellStyle name="백분율 10 4 3 3" xfId="29415" xr:uid="{00000000-0005-0000-0000-000033720000}"/>
    <cellStyle name="백분율 10 4 4" xfId="19594" xr:uid="{00000000-0005-0000-0000-000034720000}"/>
    <cellStyle name="백분율 10 4 4 2" xfId="21105" xr:uid="{00000000-0005-0000-0000-000035720000}"/>
    <cellStyle name="백분율 10 4 4 2 2" xfId="31147" xr:uid="{00000000-0005-0000-0000-000036720000}"/>
    <cellStyle name="백분율 10 4 4 3" xfId="29661" xr:uid="{00000000-0005-0000-0000-000037720000}"/>
    <cellStyle name="백분율 10 4 5" xfId="19935" xr:uid="{00000000-0005-0000-0000-000038720000}"/>
    <cellStyle name="백분율 10 4 5 2" xfId="29977" xr:uid="{00000000-0005-0000-0000-000039720000}"/>
    <cellStyle name="백분율 10 4 6" xfId="24844" xr:uid="{00000000-0005-0000-0000-00003A720000}"/>
    <cellStyle name="백분율 10 5" xfId="13388" xr:uid="{00000000-0005-0000-0000-00003B720000}"/>
    <cellStyle name="백분율 10 5 2" xfId="13389" xr:uid="{00000000-0005-0000-0000-00003C720000}"/>
    <cellStyle name="백분율 10 5 2 2" xfId="19351" xr:uid="{00000000-0005-0000-0000-00003D720000}"/>
    <cellStyle name="백분율 10 5 2 2 2" xfId="20862" xr:uid="{00000000-0005-0000-0000-00003E720000}"/>
    <cellStyle name="백분율 10 5 2 2 2 2" xfId="30904" xr:uid="{00000000-0005-0000-0000-00003F720000}"/>
    <cellStyle name="백분율 10 5 2 2 3" xfId="29418" xr:uid="{00000000-0005-0000-0000-000040720000}"/>
    <cellStyle name="백분율 10 5 2 3" xfId="19597" xr:uid="{00000000-0005-0000-0000-000041720000}"/>
    <cellStyle name="백분율 10 5 2 3 2" xfId="21108" xr:uid="{00000000-0005-0000-0000-000042720000}"/>
    <cellStyle name="백분율 10 5 2 3 2 2" xfId="31150" xr:uid="{00000000-0005-0000-0000-000043720000}"/>
    <cellStyle name="백분율 10 5 2 3 3" xfId="29664" xr:uid="{00000000-0005-0000-0000-000044720000}"/>
    <cellStyle name="백분율 10 5 2 4" xfId="19938" xr:uid="{00000000-0005-0000-0000-000045720000}"/>
    <cellStyle name="백분율 10 5 2 4 2" xfId="29980" xr:uid="{00000000-0005-0000-0000-000046720000}"/>
    <cellStyle name="백분율 10 5 2 5" xfId="24847" xr:uid="{00000000-0005-0000-0000-000047720000}"/>
    <cellStyle name="백분율 10 5 3" xfId="13390" xr:uid="{00000000-0005-0000-0000-000048720000}"/>
    <cellStyle name="백분율 10 5 3 2" xfId="19352" xr:uid="{00000000-0005-0000-0000-000049720000}"/>
    <cellStyle name="백분율 10 5 3 2 2" xfId="20863" xr:uid="{00000000-0005-0000-0000-00004A720000}"/>
    <cellStyle name="백분율 10 5 3 2 2 2" xfId="30905" xr:uid="{00000000-0005-0000-0000-00004B720000}"/>
    <cellStyle name="백분율 10 5 3 2 3" xfId="29419" xr:uid="{00000000-0005-0000-0000-00004C720000}"/>
    <cellStyle name="백분율 10 5 3 3" xfId="19598" xr:uid="{00000000-0005-0000-0000-00004D720000}"/>
    <cellStyle name="백분율 10 5 3 3 2" xfId="21109" xr:uid="{00000000-0005-0000-0000-00004E720000}"/>
    <cellStyle name="백분율 10 5 3 3 2 2" xfId="31151" xr:uid="{00000000-0005-0000-0000-00004F720000}"/>
    <cellStyle name="백분율 10 5 3 3 3" xfId="29665" xr:uid="{00000000-0005-0000-0000-000050720000}"/>
    <cellStyle name="백분율 10 5 3 4" xfId="19939" xr:uid="{00000000-0005-0000-0000-000051720000}"/>
    <cellStyle name="백분율 10 5 3 4 2" xfId="29981" xr:uid="{00000000-0005-0000-0000-000052720000}"/>
    <cellStyle name="백분율 10 5 3 5" xfId="24848" xr:uid="{00000000-0005-0000-0000-000053720000}"/>
    <cellStyle name="백분율 10 5 4" xfId="19350" xr:uid="{00000000-0005-0000-0000-000054720000}"/>
    <cellStyle name="백분율 10 5 4 2" xfId="20861" xr:uid="{00000000-0005-0000-0000-000055720000}"/>
    <cellStyle name="백분율 10 5 4 2 2" xfId="30903" xr:uid="{00000000-0005-0000-0000-000056720000}"/>
    <cellStyle name="백분율 10 5 4 3" xfId="29417" xr:uid="{00000000-0005-0000-0000-000057720000}"/>
    <cellStyle name="백분율 10 5 5" xfId="19596" xr:uid="{00000000-0005-0000-0000-000058720000}"/>
    <cellStyle name="백분율 10 5 5 2" xfId="21107" xr:uid="{00000000-0005-0000-0000-000059720000}"/>
    <cellStyle name="백분율 10 5 5 2 2" xfId="31149" xr:uid="{00000000-0005-0000-0000-00005A720000}"/>
    <cellStyle name="백분율 10 5 5 3" xfId="29663" xr:uid="{00000000-0005-0000-0000-00005B720000}"/>
    <cellStyle name="백분율 10 5 6" xfId="19937" xr:uid="{00000000-0005-0000-0000-00005C720000}"/>
    <cellStyle name="백분율 10 5 6 2" xfId="29979" xr:uid="{00000000-0005-0000-0000-00005D720000}"/>
    <cellStyle name="백분율 10 5 7" xfId="24846" xr:uid="{00000000-0005-0000-0000-00005E720000}"/>
    <cellStyle name="백분율 10 6" xfId="19345" xr:uid="{00000000-0005-0000-0000-00005F720000}"/>
    <cellStyle name="백분율 10 6 2" xfId="20856" xr:uid="{00000000-0005-0000-0000-000060720000}"/>
    <cellStyle name="백분율 10 6 2 2" xfId="30898" xr:uid="{00000000-0005-0000-0000-000061720000}"/>
    <cellStyle name="백분율 10 6 3" xfId="29412" xr:uid="{00000000-0005-0000-0000-000062720000}"/>
    <cellStyle name="백분율 10 7" xfId="19591" xr:uid="{00000000-0005-0000-0000-000063720000}"/>
    <cellStyle name="백분율 10 7 2" xfId="21102" xr:uid="{00000000-0005-0000-0000-000064720000}"/>
    <cellStyle name="백분율 10 7 2 2" xfId="31144" xr:uid="{00000000-0005-0000-0000-000065720000}"/>
    <cellStyle name="백분율 10 7 3" xfId="29658" xr:uid="{00000000-0005-0000-0000-000066720000}"/>
    <cellStyle name="백분율 10 8" xfId="19932" xr:uid="{00000000-0005-0000-0000-000067720000}"/>
    <cellStyle name="백분율 10 8 2" xfId="29974" xr:uid="{00000000-0005-0000-0000-000068720000}"/>
    <cellStyle name="백분율 10 9" xfId="24841" xr:uid="{00000000-0005-0000-0000-000069720000}"/>
    <cellStyle name="백분율 11" xfId="13391" xr:uid="{00000000-0005-0000-0000-00006A720000}"/>
    <cellStyle name="백분율 12" xfId="13392" xr:uid="{00000000-0005-0000-0000-00006B720000}"/>
    <cellStyle name="백분율 13" xfId="13393" xr:uid="{00000000-0005-0000-0000-00006C720000}"/>
    <cellStyle name="백분율 13 2" xfId="13394" xr:uid="{00000000-0005-0000-0000-00006D720000}"/>
    <cellStyle name="백분율 13 2 2" xfId="19354" xr:uid="{00000000-0005-0000-0000-00006E720000}"/>
    <cellStyle name="백분율 13 2 2 2" xfId="20865" xr:uid="{00000000-0005-0000-0000-00006F720000}"/>
    <cellStyle name="백분율 13 2 2 2 2" xfId="30907" xr:uid="{00000000-0005-0000-0000-000070720000}"/>
    <cellStyle name="백분율 13 2 2 3" xfId="29421" xr:uid="{00000000-0005-0000-0000-000071720000}"/>
    <cellStyle name="백분율 13 2 3" xfId="19600" xr:uid="{00000000-0005-0000-0000-000072720000}"/>
    <cellStyle name="백분율 13 2 3 2" xfId="21111" xr:uid="{00000000-0005-0000-0000-000073720000}"/>
    <cellStyle name="백분율 13 2 3 2 2" xfId="31153" xr:uid="{00000000-0005-0000-0000-000074720000}"/>
    <cellStyle name="백분율 13 2 3 3" xfId="29667" xr:uid="{00000000-0005-0000-0000-000075720000}"/>
    <cellStyle name="백분율 13 2 4" xfId="19941" xr:uid="{00000000-0005-0000-0000-000076720000}"/>
    <cellStyle name="백분율 13 2 4 2" xfId="29983" xr:uid="{00000000-0005-0000-0000-000077720000}"/>
    <cellStyle name="백분율 13 2 5" xfId="24850" xr:uid="{00000000-0005-0000-0000-000078720000}"/>
    <cellStyle name="백분율 13 3" xfId="19353" xr:uid="{00000000-0005-0000-0000-000079720000}"/>
    <cellStyle name="백분율 13 3 2" xfId="20864" xr:uid="{00000000-0005-0000-0000-00007A720000}"/>
    <cellStyle name="백분율 13 3 2 2" xfId="30906" xr:uid="{00000000-0005-0000-0000-00007B720000}"/>
    <cellStyle name="백분율 13 3 3" xfId="29420" xr:uid="{00000000-0005-0000-0000-00007C720000}"/>
    <cellStyle name="백분율 13 4" xfId="19599" xr:uid="{00000000-0005-0000-0000-00007D720000}"/>
    <cellStyle name="백분율 13 4 2" xfId="21110" xr:uid="{00000000-0005-0000-0000-00007E720000}"/>
    <cellStyle name="백분율 13 4 2 2" xfId="31152" xr:uid="{00000000-0005-0000-0000-00007F720000}"/>
    <cellStyle name="백분율 13 4 3" xfId="29666" xr:uid="{00000000-0005-0000-0000-000080720000}"/>
    <cellStyle name="백분율 13 5" xfId="19940" xr:uid="{00000000-0005-0000-0000-000081720000}"/>
    <cellStyle name="백분율 13 5 2" xfId="29982" xr:uid="{00000000-0005-0000-0000-000082720000}"/>
    <cellStyle name="백분율 13 6" xfId="24849" xr:uid="{00000000-0005-0000-0000-000083720000}"/>
    <cellStyle name="백분율 14" xfId="13395" xr:uid="{00000000-0005-0000-0000-000084720000}"/>
    <cellStyle name="백분율 14 2" xfId="19355" xr:uid="{00000000-0005-0000-0000-000085720000}"/>
    <cellStyle name="백분율 14 2 2" xfId="20866" xr:uid="{00000000-0005-0000-0000-000086720000}"/>
    <cellStyle name="백분율 14 2 2 2" xfId="30908" xr:uid="{00000000-0005-0000-0000-000087720000}"/>
    <cellStyle name="백분율 14 2 3" xfId="29422" xr:uid="{00000000-0005-0000-0000-000088720000}"/>
    <cellStyle name="백분율 14 3" xfId="19601" xr:uid="{00000000-0005-0000-0000-000089720000}"/>
    <cellStyle name="백분율 14 3 2" xfId="21112" xr:uid="{00000000-0005-0000-0000-00008A720000}"/>
    <cellStyle name="백분율 14 3 2 2" xfId="31154" xr:uid="{00000000-0005-0000-0000-00008B720000}"/>
    <cellStyle name="백분율 14 3 3" xfId="29668" xr:uid="{00000000-0005-0000-0000-00008C720000}"/>
    <cellStyle name="백분율 14 4" xfId="19942" xr:uid="{00000000-0005-0000-0000-00008D720000}"/>
    <cellStyle name="백분율 14 4 2" xfId="29984" xr:uid="{00000000-0005-0000-0000-00008E720000}"/>
    <cellStyle name="백분율 14 5" xfId="24851" xr:uid="{00000000-0005-0000-0000-00008F720000}"/>
    <cellStyle name="백분율 15" xfId="13396" xr:uid="{00000000-0005-0000-0000-000090720000}"/>
    <cellStyle name="백분율 16" xfId="13397" xr:uid="{00000000-0005-0000-0000-000091720000}"/>
    <cellStyle name="백분율 17" xfId="13398" xr:uid="{00000000-0005-0000-0000-000092720000}"/>
    <cellStyle name="백분율 18" xfId="13399" xr:uid="{00000000-0005-0000-0000-000093720000}"/>
    <cellStyle name="백분율 19" xfId="13400" xr:uid="{00000000-0005-0000-0000-000094720000}"/>
    <cellStyle name="백분율 2" xfId="59" xr:uid="{00000000-0005-0000-0000-000095720000}"/>
    <cellStyle name="백분율 2 10" xfId="19356" xr:uid="{00000000-0005-0000-0000-000096720000}"/>
    <cellStyle name="백분율 2 10 2" xfId="20867" xr:uid="{00000000-0005-0000-0000-000097720000}"/>
    <cellStyle name="백분율 2 10 2 2" xfId="30909" xr:uid="{00000000-0005-0000-0000-000098720000}"/>
    <cellStyle name="백분율 2 10 3" xfId="29423" xr:uid="{00000000-0005-0000-0000-000099720000}"/>
    <cellStyle name="백분율 2 11" xfId="19602" xr:uid="{00000000-0005-0000-0000-00009A720000}"/>
    <cellStyle name="백분율 2 11 2" xfId="21113" xr:uid="{00000000-0005-0000-0000-00009B720000}"/>
    <cellStyle name="백분율 2 11 2 2" xfId="31155" xr:uid="{00000000-0005-0000-0000-00009C720000}"/>
    <cellStyle name="백분율 2 11 3" xfId="29669" xr:uid="{00000000-0005-0000-0000-00009D720000}"/>
    <cellStyle name="백분율 2 12" xfId="19791" xr:uid="{00000000-0005-0000-0000-00009E720000}"/>
    <cellStyle name="백분율 2 12 2" xfId="29858" xr:uid="{00000000-0005-0000-0000-00009F720000}"/>
    <cellStyle name="백분율 2 13" xfId="19816" xr:uid="{00000000-0005-0000-0000-0000A0720000}"/>
    <cellStyle name="백분율 2 13 2" xfId="29882" xr:uid="{00000000-0005-0000-0000-0000A1720000}"/>
    <cellStyle name="백분율 2 14" xfId="19882" xr:uid="{00000000-0005-0000-0000-0000A2720000}"/>
    <cellStyle name="백분율 2 14 2" xfId="29924" xr:uid="{00000000-0005-0000-0000-0000A3720000}"/>
    <cellStyle name="백분율 2 15" xfId="21383" xr:uid="{00000000-0005-0000-0000-0000A4720000}"/>
    <cellStyle name="백분율 2 2" xfId="13402" xr:uid="{00000000-0005-0000-0000-0000A5720000}"/>
    <cellStyle name="백분율 2 2 2" xfId="13403" xr:uid="{00000000-0005-0000-0000-0000A6720000}"/>
    <cellStyle name="백분율 2 3" xfId="13404" xr:uid="{00000000-0005-0000-0000-0000A7720000}"/>
    <cellStyle name="백분율 2 4" xfId="13405" xr:uid="{00000000-0005-0000-0000-0000A8720000}"/>
    <cellStyle name="백분율 2 4 2" xfId="13406" xr:uid="{00000000-0005-0000-0000-0000A9720000}"/>
    <cellStyle name="백분율 2 5" xfId="13407" xr:uid="{00000000-0005-0000-0000-0000AA720000}"/>
    <cellStyle name="백분율 2 5 2" xfId="13408" xr:uid="{00000000-0005-0000-0000-0000AB720000}"/>
    <cellStyle name="백분율 2 6" xfId="13409" xr:uid="{00000000-0005-0000-0000-0000AC720000}"/>
    <cellStyle name="백분율 2 7" xfId="13410" xr:uid="{00000000-0005-0000-0000-0000AD720000}"/>
    <cellStyle name="백분율 2 8" xfId="13411" xr:uid="{00000000-0005-0000-0000-0000AE720000}"/>
    <cellStyle name="백분율 2 9" xfId="13401" xr:uid="{00000000-0005-0000-0000-0000AF720000}"/>
    <cellStyle name="백분율 2 9 2" xfId="19943" xr:uid="{00000000-0005-0000-0000-0000B0720000}"/>
    <cellStyle name="백분율 2 9 2 2" xfId="29985" xr:uid="{00000000-0005-0000-0000-0000B1720000}"/>
    <cellStyle name="백분율 2 9 3" xfId="24852" xr:uid="{00000000-0005-0000-0000-0000B2720000}"/>
    <cellStyle name="백분율 20" xfId="13412" xr:uid="{00000000-0005-0000-0000-0000B3720000}"/>
    <cellStyle name="백분율 21" xfId="13413" xr:uid="{00000000-0005-0000-0000-0000B4720000}"/>
    <cellStyle name="백분율 22" xfId="72" xr:uid="{00000000-0005-0000-0000-0000B5720000}"/>
    <cellStyle name="백분율 22 2" xfId="19304" xr:uid="{00000000-0005-0000-0000-0000B6720000}"/>
    <cellStyle name="백분율 22 2 2" xfId="20815" xr:uid="{00000000-0005-0000-0000-0000B7720000}"/>
    <cellStyle name="백분율 22 2 2 2" xfId="30857" xr:uid="{00000000-0005-0000-0000-0000B8720000}"/>
    <cellStyle name="백분율 22 2 3" xfId="29371" xr:uid="{00000000-0005-0000-0000-0000B9720000}"/>
    <cellStyle name="백분율 22 3" xfId="19550" xr:uid="{00000000-0005-0000-0000-0000BA720000}"/>
    <cellStyle name="백분율 22 3 2" xfId="21061" xr:uid="{00000000-0005-0000-0000-0000BB720000}"/>
    <cellStyle name="백분율 22 3 2 2" xfId="31103" xr:uid="{00000000-0005-0000-0000-0000BC720000}"/>
    <cellStyle name="백분율 22 3 3" xfId="29617" xr:uid="{00000000-0005-0000-0000-0000BD720000}"/>
    <cellStyle name="백분율 22 4" xfId="19891" xr:uid="{00000000-0005-0000-0000-0000BE720000}"/>
    <cellStyle name="백분율 22 4 2" xfId="29933" xr:uid="{00000000-0005-0000-0000-0000BF720000}"/>
    <cellStyle name="백분율 22 5" xfId="21337" xr:uid="{00000000-0005-0000-0000-0000C0720000}"/>
    <cellStyle name="백분율 22 5 2" xfId="31379" xr:uid="{00000000-0005-0000-0000-0000C1720000}"/>
    <cellStyle name="백분율 22 6" xfId="21394" xr:uid="{00000000-0005-0000-0000-0000C2720000}"/>
    <cellStyle name="백분율 23" xfId="19301" xr:uid="{00000000-0005-0000-0000-0000C3720000}"/>
    <cellStyle name="백분율 23 2" xfId="20812" xr:uid="{00000000-0005-0000-0000-0000C4720000}"/>
    <cellStyle name="백분율 23 2 2" xfId="30854" xr:uid="{00000000-0005-0000-0000-0000C5720000}"/>
    <cellStyle name="백분율 23 3" xfId="29368" xr:uid="{00000000-0005-0000-0000-0000C6720000}"/>
    <cellStyle name="백분율 24" xfId="19545" xr:uid="{00000000-0005-0000-0000-0000C7720000}"/>
    <cellStyle name="백분율 24 2" xfId="21056" xr:uid="{00000000-0005-0000-0000-0000C8720000}"/>
    <cellStyle name="백분율 24 2 2" xfId="31098" xr:uid="{00000000-0005-0000-0000-0000C9720000}"/>
    <cellStyle name="백분율 24 3" xfId="29612" xr:uid="{00000000-0005-0000-0000-0000CA720000}"/>
    <cellStyle name="백분율 25" xfId="19811" xr:uid="{00000000-0005-0000-0000-0000CB720000}"/>
    <cellStyle name="백분율 25 2" xfId="29877" xr:uid="{00000000-0005-0000-0000-0000CC720000}"/>
    <cellStyle name="백분율 26" xfId="21322" xr:uid="{00000000-0005-0000-0000-0000CD720000}"/>
    <cellStyle name="백분율 26 2" xfId="31363" xr:uid="{00000000-0005-0000-0000-0000CE720000}"/>
    <cellStyle name="백분율 27" xfId="21324" xr:uid="{00000000-0005-0000-0000-0000CF720000}"/>
    <cellStyle name="백분율 27 2" xfId="31365" xr:uid="{00000000-0005-0000-0000-0000D0720000}"/>
    <cellStyle name="백분율 28" xfId="21331" xr:uid="{00000000-0005-0000-0000-0000D1720000}"/>
    <cellStyle name="백분율 28 2" xfId="31373" xr:uid="{00000000-0005-0000-0000-0000D2720000}"/>
    <cellStyle name="백분율 29" xfId="31367" xr:uid="{00000000-0005-0000-0000-0000D3720000}"/>
    <cellStyle name="백분율 3" xfId="64" xr:uid="{00000000-0005-0000-0000-0000D4720000}"/>
    <cellStyle name="백분율 3 10" xfId="21388" xr:uid="{00000000-0005-0000-0000-0000D5720000}"/>
    <cellStyle name="백분율 3 11" xfId="33551" xr:uid="{00000000-0005-0000-0000-0000D6720000}"/>
    <cellStyle name="백분율 3 2" xfId="13414" xr:uid="{00000000-0005-0000-0000-0000D7720000}"/>
    <cellStyle name="백분율 3 2 2" xfId="13415" xr:uid="{00000000-0005-0000-0000-0000D8720000}"/>
    <cellStyle name="백분율 3 3" xfId="13416" xr:uid="{00000000-0005-0000-0000-0000D9720000}"/>
    <cellStyle name="백분율 3 4" xfId="13417" xr:uid="{00000000-0005-0000-0000-0000DA720000}"/>
    <cellStyle name="백분율 3 5" xfId="13418" xr:uid="{00000000-0005-0000-0000-0000DB720000}"/>
    <cellStyle name="백분율 3 5 2" xfId="19357" xr:uid="{00000000-0005-0000-0000-0000DC720000}"/>
    <cellStyle name="백분율 3 5 2 2" xfId="20868" xr:uid="{00000000-0005-0000-0000-0000DD720000}"/>
    <cellStyle name="백분율 3 5 2 2 2" xfId="30910" xr:uid="{00000000-0005-0000-0000-0000DE720000}"/>
    <cellStyle name="백분율 3 5 2 3" xfId="29424" xr:uid="{00000000-0005-0000-0000-0000DF720000}"/>
    <cellStyle name="백분율 3 5 3" xfId="19603" xr:uid="{00000000-0005-0000-0000-0000E0720000}"/>
    <cellStyle name="백분율 3 5 3 2" xfId="21114" xr:uid="{00000000-0005-0000-0000-0000E1720000}"/>
    <cellStyle name="백분율 3 5 3 2 2" xfId="31156" xr:uid="{00000000-0005-0000-0000-0000E2720000}"/>
    <cellStyle name="백분율 3 5 3 3" xfId="29670" xr:uid="{00000000-0005-0000-0000-0000E3720000}"/>
    <cellStyle name="백분율 3 5 4" xfId="19944" xr:uid="{00000000-0005-0000-0000-0000E4720000}"/>
    <cellStyle name="백분율 3 5 4 2" xfId="29986" xr:uid="{00000000-0005-0000-0000-0000E5720000}"/>
    <cellStyle name="백분율 3 5 5" xfId="24854" xr:uid="{00000000-0005-0000-0000-0000E6720000}"/>
    <cellStyle name="백분율 3 6" xfId="71" xr:uid="{00000000-0005-0000-0000-0000E7720000}"/>
    <cellStyle name="백분율 3 7" xfId="19861" xr:uid="{00000000-0005-0000-0000-0000E8720000}"/>
    <cellStyle name="백분율 3 7 2" xfId="29903" xr:uid="{00000000-0005-0000-0000-0000E9720000}"/>
    <cellStyle name="백분율 3 8" xfId="19887" xr:uid="{00000000-0005-0000-0000-0000EA720000}"/>
    <cellStyle name="백분율 3 8 2" xfId="29929" xr:uid="{00000000-0005-0000-0000-0000EB720000}"/>
    <cellStyle name="백분율 3 9" xfId="21340" xr:uid="{00000000-0005-0000-0000-0000EC720000}"/>
    <cellStyle name="백분율 30" xfId="33473" xr:uid="{00000000-0005-0000-0000-0000ED720000}"/>
    <cellStyle name="백분율 31" xfId="33512" xr:uid="{00000000-0005-0000-0000-0000EE720000}"/>
    <cellStyle name="백분율 4" xfId="13419" xr:uid="{00000000-0005-0000-0000-0000EF720000}"/>
    <cellStyle name="백분율 4 2" xfId="13420" xr:uid="{00000000-0005-0000-0000-0000F0720000}"/>
    <cellStyle name="백분율 4 2 2" xfId="13421" xr:uid="{00000000-0005-0000-0000-0000F1720000}"/>
    <cellStyle name="백분율 4 3" xfId="13422" xr:uid="{00000000-0005-0000-0000-0000F2720000}"/>
    <cellStyle name="백분율 4 4" xfId="13423" xr:uid="{00000000-0005-0000-0000-0000F3720000}"/>
    <cellStyle name="백분율 4 5" xfId="13424" xr:uid="{00000000-0005-0000-0000-0000F4720000}"/>
    <cellStyle name="백분율 4 6" xfId="33552" xr:uid="{00000000-0005-0000-0000-0000F5720000}"/>
    <cellStyle name="백분율 5" xfId="13425" xr:uid="{00000000-0005-0000-0000-0000F6720000}"/>
    <cellStyle name="백분율 5 2" xfId="13426" xr:uid="{00000000-0005-0000-0000-0000F7720000}"/>
    <cellStyle name="백분율 5 3" xfId="13427" xr:uid="{00000000-0005-0000-0000-0000F8720000}"/>
    <cellStyle name="백분율 5 4" xfId="33553" xr:uid="{00000000-0005-0000-0000-0000F9720000}"/>
    <cellStyle name="백분율 6" xfId="13428" xr:uid="{00000000-0005-0000-0000-0000FA720000}"/>
    <cellStyle name="백분율 6 2" xfId="13429" xr:uid="{00000000-0005-0000-0000-0000FB720000}"/>
    <cellStyle name="백분율 6 2 2" xfId="13430" xr:uid="{00000000-0005-0000-0000-0000FC720000}"/>
    <cellStyle name="백분율 6 3" xfId="13431" xr:uid="{00000000-0005-0000-0000-0000FD720000}"/>
    <cellStyle name="백분율 6 4" xfId="13432" xr:uid="{00000000-0005-0000-0000-0000FE720000}"/>
    <cellStyle name="백분율 6 5" xfId="33554" xr:uid="{00000000-0005-0000-0000-0000FF720000}"/>
    <cellStyle name="백분율 7" xfId="13433" xr:uid="{00000000-0005-0000-0000-000000730000}"/>
    <cellStyle name="백분율 7 2" xfId="13434" xr:uid="{00000000-0005-0000-0000-000001730000}"/>
    <cellStyle name="백분율 7 3" xfId="13435" xr:uid="{00000000-0005-0000-0000-000002730000}"/>
    <cellStyle name="백분율 7 4" xfId="33555" xr:uid="{00000000-0005-0000-0000-000003730000}"/>
    <cellStyle name="백분율 8" xfId="13436" xr:uid="{00000000-0005-0000-0000-000004730000}"/>
    <cellStyle name="백분율 8 2" xfId="13437" xr:uid="{00000000-0005-0000-0000-000005730000}"/>
    <cellStyle name="백분율 8 3" xfId="13438" xr:uid="{00000000-0005-0000-0000-000006730000}"/>
    <cellStyle name="백분율 9" xfId="13439" xr:uid="{00000000-0005-0000-0000-000007730000}"/>
    <cellStyle name="백분율 9 2" xfId="13440" xr:uid="{00000000-0005-0000-0000-000008730000}"/>
    <cellStyle name="백분율 9 2 2" xfId="19358" xr:uid="{00000000-0005-0000-0000-000009730000}"/>
    <cellStyle name="백분율 9 2 2 2" xfId="20869" xr:uid="{00000000-0005-0000-0000-00000A730000}"/>
    <cellStyle name="백분율 9 2 2 2 2" xfId="30911" xr:uid="{00000000-0005-0000-0000-00000B730000}"/>
    <cellStyle name="백분율 9 2 2 3" xfId="29425" xr:uid="{00000000-0005-0000-0000-00000C730000}"/>
    <cellStyle name="백분율 9 2 3" xfId="19604" xr:uid="{00000000-0005-0000-0000-00000D730000}"/>
    <cellStyle name="백분율 9 2 3 2" xfId="21115" xr:uid="{00000000-0005-0000-0000-00000E730000}"/>
    <cellStyle name="백분율 9 2 3 2 2" xfId="31157" xr:uid="{00000000-0005-0000-0000-00000F730000}"/>
    <cellStyle name="백분율 9 2 3 3" xfId="29671" xr:uid="{00000000-0005-0000-0000-000010730000}"/>
    <cellStyle name="백분율 9 2 4" xfId="19945" xr:uid="{00000000-0005-0000-0000-000011730000}"/>
    <cellStyle name="백분율 9 2 4 2" xfId="29987" xr:uid="{00000000-0005-0000-0000-000012730000}"/>
    <cellStyle name="백분율 9 2 5" xfId="24855" xr:uid="{00000000-0005-0000-0000-000013730000}"/>
    <cellStyle name="백분율 9 3" xfId="13441" xr:uid="{00000000-0005-0000-0000-000014730000}"/>
    <cellStyle name="보고서" xfId="13442" xr:uid="{00000000-0005-0000-0000-000015730000}"/>
    <cellStyle name="보통" xfId="8" builtinId="28" customBuiltin="1"/>
    <cellStyle name="보통 2" xfId="13443" xr:uid="{00000000-0005-0000-0000-000017730000}"/>
    <cellStyle name="보통 2 2" xfId="13444" xr:uid="{00000000-0005-0000-0000-000018730000}"/>
    <cellStyle name="보통 2 2 2" xfId="13445" xr:uid="{00000000-0005-0000-0000-000019730000}"/>
    <cellStyle name="보통 2 3" xfId="13446" xr:uid="{00000000-0005-0000-0000-00001A730000}"/>
    <cellStyle name="보통 2 4" xfId="13447" xr:uid="{00000000-0005-0000-0000-00001B730000}"/>
    <cellStyle name="보통 2 5" xfId="19826" xr:uid="{00000000-0005-0000-0000-00001C730000}"/>
    <cellStyle name="보통 3" xfId="13448" xr:uid="{00000000-0005-0000-0000-00001D730000}"/>
    <cellStyle name="보통 4" xfId="13449" xr:uid="{00000000-0005-0000-0000-00001E730000}"/>
    <cellStyle name="보통 5" xfId="13450" xr:uid="{00000000-0005-0000-0000-00001F730000}"/>
    <cellStyle name="보통 6" xfId="13451" xr:uid="{00000000-0005-0000-0000-000020730000}"/>
    <cellStyle name="뷭?_BOOKSHIP" xfId="13452" xr:uid="{00000000-0005-0000-0000-000021730000}"/>
    <cellStyle name="븏?_bookship" xfId="13453" xr:uid="{00000000-0005-0000-0000-000022730000}"/>
    <cellStyle name="사용자" xfId="13454" xr:uid="{00000000-0005-0000-0000-000023730000}"/>
    <cellStyle name="常?_바젤11_AN28 엔티티(파일) 정의서_고객_국외고객원장" xfId="13455" xr:uid="{00000000-0005-0000-0000-000024730000}"/>
    <cellStyle name="常规_바젤11_AN28 엔티티(파일) 정의서_고객_국외고객원장" xfId="13456" xr:uid="{00000000-0005-0000-0000-000025730000}"/>
    <cellStyle name="새귑[0]_覩꼈1_첼鷺覩꼈瞳욋" xfId="13457" xr:uid="{00000000-0005-0000-0000-000026730000}"/>
    <cellStyle name="새귑_롤痰삠悧 " xfId="13458" xr:uid="{00000000-0005-0000-0000-000027730000}"/>
    <cellStyle name="선 수 보 험 료" xfId="13459" xr:uid="{00000000-0005-0000-0000-000028730000}"/>
    <cellStyle name="선택영역의 가운데로" xfId="13460" xr:uid="{00000000-0005-0000-0000-000029730000}"/>
    <cellStyle name="선택영역의 가운데로 2" xfId="13461" xr:uid="{00000000-0005-0000-0000-00002A730000}"/>
    <cellStyle name="선택영역의 가운데로 2 2" xfId="13462" xr:uid="{00000000-0005-0000-0000-00002B730000}"/>
    <cellStyle name="선택영역의 가운데로 2 2 2" xfId="18436" xr:uid="{00000000-0005-0000-0000-00002C730000}"/>
    <cellStyle name="선택영역의 가운데로 2 2 2 2" xfId="28533" xr:uid="{00000000-0005-0000-0000-00002D730000}"/>
    <cellStyle name="선택영역의 가운데로 2 2 3" xfId="24858" xr:uid="{00000000-0005-0000-0000-00002E730000}"/>
    <cellStyle name="선택영역의 가운데로 2 3" xfId="13463" xr:uid="{00000000-0005-0000-0000-00002F730000}"/>
    <cellStyle name="선택영역의 가운데로 2 3 2" xfId="18437" xr:uid="{00000000-0005-0000-0000-000030730000}"/>
    <cellStyle name="선택영역의 가운데로 2 3 2 2" xfId="28534" xr:uid="{00000000-0005-0000-0000-000031730000}"/>
    <cellStyle name="선택영역의 가운데로 2 3 3" xfId="24859" xr:uid="{00000000-0005-0000-0000-000032730000}"/>
    <cellStyle name="선택영역의 가운데로 2 4" xfId="18435" xr:uid="{00000000-0005-0000-0000-000033730000}"/>
    <cellStyle name="선택영역의 가운데로 2 4 2" xfId="28532" xr:uid="{00000000-0005-0000-0000-000034730000}"/>
    <cellStyle name="선택영역의 가운데로 2 5" xfId="24857" xr:uid="{00000000-0005-0000-0000-000035730000}"/>
    <cellStyle name="선택영역의 가운데로 3" xfId="13464" xr:uid="{00000000-0005-0000-0000-000036730000}"/>
    <cellStyle name="선택영역의 가운데로 3 2" xfId="18438" xr:uid="{00000000-0005-0000-0000-000037730000}"/>
    <cellStyle name="선택영역의 가운데로 3 2 2" xfId="28535" xr:uid="{00000000-0005-0000-0000-000038730000}"/>
    <cellStyle name="선택영역의 가운데로 3 3" xfId="24860" xr:uid="{00000000-0005-0000-0000-000039730000}"/>
    <cellStyle name="선택영역의 가운데로 4" xfId="13465" xr:uid="{00000000-0005-0000-0000-00003A730000}"/>
    <cellStyle name="선택영역의 가운데로 4 2" xfId="18439" xr:uid="{00000000-0005-0000-0000-00003B730000}"/>
    <cellStyle name="선택영역의 가운데로 4 2 2" xfId="28536" xr:uid="{00000000-0005-0000-0000-00003C730000}"/>
    <cellStyle name="선택영역의 가운데로 4 3" xfId="24861" xr:uid="{00000000-0005-0000-0000-00003D730000}"/>
    <cellStyle name="선택영역의 가운데로 5" xfId="13466" xr:uid="{00000000-0005-0000-0000-00003E730000}"/>
    <cellStyle name="선택영역의 가운데로 5 2" xfId="18440" xr:uid="{00000000-0005-0000-0000-00003F730000}"/>
    <cellStyle name="선택영역의 가운데로 5 2 2" xfId="28537" xr:uid="{00000000-0005-0000-0000-000040730000}"/>
    <cellStyle name="선택영역의 가운데로 5 3" xfId="24862" xr:uid="{00000000-0005-0000-0000-000041730000}"/>
    <cellStyle name="선택영역의 가운데로 6" xfId="13467" xr:uid="{00000000-0005-0000-0000-000042730000}"/>
    <cellStyle name="선택영역의 가운데로 6 2" xfId="18441" xr:uid="{00000000-0005-0000-0000-000043730000}"/>
    <cellStyle name="선택영역의 가운데로 6 2 2" xfId="28538" xr:uid="{00000000-0005-0000-0000-000044730000}"/>
    <cellStyle name="선택영역의 가운데로 6 3" xfId="24863" xr:uid="{00000000-0005-0000-0000-000045730000}"/>
    <cellStyle name="선택영역의 가운데로 7" xfId="18434" xr:uid="{00000000-0005-0000-0000-000046730000}"/>
    <cellStyle name="선택영역의 가운데로 7 2" xfId="28531" xr:uid="{00000000-0005-0000-0000-000047730000}"/>
    <cellStyle name="선택영역의 가운데로 8" xfId="24856" xr:uid="{00000000-0005-0000-0000-000048730000}"/>
    <cellStyle name="선택영역의 가운데로_Sheet1" xfId="13468" xr:uid="{00000000-0005-0000-0000-000049730000}"/>
    <cellStyle name="설명 텍스트" xfId="15" builtinId="53" customBuiltin="1"/>
    <cellStyle name="설명 텍스트 2" xfId="13469" xr:uid="{00000000-0005-0000-0000-00004B730000}"/>
    <cellStyle name="설명 텍스트 2 2" xfId="13470" xr:uid="{00000000-0005-0000-0000-00004C730000}"/>
    <cellStyle name="설명 텍스트 2 2 2" xfId="13471" xr:uid="{00000000-0005-0000-0000-00004D730000}"/>
    <cellStyle name="설명 텍스트 2 3" xfId="13472" xr:uid="{00000000-0005-0000-0000-00004E730000}"/>
    <cellStyle name="설명 텍스트 2 4" xfId="13473" xr:uid="{00000000-0005-0000-0000-00004F730000}"/>
    <cellStyle name="설명 텍스트 2 5" xfId="19834" xr:uid="{00000000-0005-0000-0000-000050730000}"/>
    <cellStyle name="설명 텍스트 3" xfId="13474" xr:uid="{00000000-0005-0000-0000-000051730000}"/>
    <cellStyle name="설명 텍스트 4" xfId="13475" xr:uid="{00000000-0005-0000-0000-000052730000}"/>
    <cellStyle name="설명 텍스트 5" xfId="13476" xr:uid="{00000000-0005-0000-0000-000053730000}"/>
    <cellStyle name="설명 텍스트 6" xfId="13477" xr:uid="{00000000-0005-0000-0000-000054730000}"/>
    <cellStyle name="셀 확인" xfId="13" builtinId="23" customBuiltin="1"/>
    <cellStyle name="셀 확인 2" xfId="13478" xr:uid="{00000000-0005-0000-0000-000056730000}"/>
    <cellStyle name="셀 확인 2 2" xfId="13479" xr:uid="{00000000-0005-0000-0000-000057730000}"/>
    <cellStyle name="셀 확인 2 2 2" xfId="13480" xr:uid="{00000000-0005-0000-0000-000058730000}"/>
    <cellStyle name="셀 확인 2 3" xfId="13481" xr:uid="{00000000-0005-0000-0000-000059730000}"/>
    <cellStyle name="셀 확인 2 4" xfId="13482" xr:uid="{00000000-0005-0000-0000-00005A730000}"/>
    <cellStyle name="셀 확인 2 5" xfId="19831" xr:uid="{00000000-0005-0000-0000-00005B730000}"/>
    <cellStyle name="셀 확인 3" xfId="13483" xr:uid="{00000000-0005-0000-0000-00005C730000}"/>
    <cellStyle name="셀 확인 4" xfId="13484" xr:uid="{00000000-0005-0000-0000-00005D730000}"/>
    <cellStyle name="셀 확인 5" xfId="13485" xr:uid="{00000000-0005-0000-0000-00005E730000}"/>
    <cellStyle name="셀 확인 6" xfId="13486" xr:uid="{00000000-0005-0000-0000-00005F730000}"/>
    <cellStyle name="숫자" xfId="13487" xr:uid="{00000000-0005-0000-0000-000060730000}"/>
    <cellStyle name="숫자 2" xfId="18123" xr:uid="{00000000-0005-0000-0000-000061730000}"/>
    <cellStyle name="숫자 2 2" xfId="28429" xr:uid="{00000000-0005-0000-0000-000062730000}"/>
    <cellStyle name="숫자 3" xfId="24864" xr:uid="{00000000-0005-0000-0000-000063730000}"/>
    <cellStyle name="숫자(R)" xfId="13488" xr:uid="{00000000-0005-0000-0000-000064730000}"/>
    <cellStyle name="숫자_(Pool A,B)_110125" xfId="13489" xr:uid="{00000000-0005-0000-0000-000065730000}"/>
    <cellStyle name="쉼표 [0]" xfId="48" builtinId="6"/>
    <cellStyle name="쉼표 [0] 10" xfId="13490" xr:uid="{00000000-0005-0000-0000-000067730000}"/>
    <cellStyle name="쉼표 [0] 10 2" xfId="13491" xr:uid="{00000000-0005-0000-0000-000068730000}"/>
    <cellStyle name="쉼표 [0] 10 2 2" xfId="13492" xr:uid="{00000000-0005-0000-0000-000069730000}"/>
    <cellStyle name="쉼표 [0] 10 2 2 2" xfId="24867" xr:uid="{00000000-0005-0000-0000-00006A730000}"/>
    <cellStyle name="쉼표 [0] 10 2 3" xfId="13493" xr:uid="{00000000-0005-0000-0000-00006B730000}"/>
    <cellStyle name="쉼표 [0] 10 2 3 2" xfId="24868" xr:uid="{00000000-0005-0000-0000-00006C730000}"/>
    <cellStyle name="쉼표 [0] 10 2 4" xfId="24866" xr:uid="{00000000-0005-0000-0000-00006D730000}"/>
    <cellStyle name="쉼표 [0] 10 2 4 2" xfId="33522" xr:uid="{00000000-0005-0000-0000-00006E730000}"/>
    <cellStyle name="쉼표 [0] 10 3" xfId="13494" xr:uid="{00000000-0005-0000-0000-00006F730000}"/>
    <cellStyle name="쉼표 [0] 10 3 2" xfId="13495" xr:uid="{00000000-0005-0000-0000-000070730000}"/>
    <cellStyle name="쉼표 [0] 10 3 2 2" xfId="24870" xr:uid="{00000000-0005-0000-0000-000071730000}"/>
    <cellStyle name="쉼표 [0] 10 3 3" xfId="24869" xr:uid="{00000000-0005-0000-0000-000072730000}"/>
    <cellStyle name="쉼표 [0] 10 4" xfId="13496" xr:uid="{00000000-0005-0000-0000-000073730000}"/>
    <cellStyle name="쉼표 [0] 10 4 2" xfId="24871" xr:uid="{00000000-0005-0000-0000-000074730000}"/>
    <cellStyle name="쉼표 [0] 10 5" xfId="19795" xr:uid="{00000000-0005-0000-0000-000075730000}"/>
    <cellStyle name="쉼표 [0] 10 5 2" xfId="29862" xr:uid="{00000000-0005-0000-0000-000076730000}"/>
    <cellStyle name="쉼표 [0] 10 6" xfId="24865" xr:uid="{00000000-0005-0000-0000-000077730000}"/>
    <cellStyle name="쉼표 [0] 10 7" xfId="33556" xr:uid="{00000000-0005-0000-0000-000078730000}"/>
    <cellStyle name="쉼표 [0] 10_Sheet1" xfId="13497" xr:uid="{00000000-0005-0000-0000-000079730000}"/>
    <cellStyle name="쉼표 [0] 100" xfId="33423" xr:uid="{00000000-0005-0000-0000-00007A730000}"/>
    <cellStyle name="쉼표 [0] 101" xfId="33426" xr:uid="{00000000-0005-0000-0000-00007B730000}"/>
    <cellStyle name="쉼표 [0] 101 2" xfId="33500" xr:uid="{00000000-0005-0000-0000-00007C730000}"/>
    <cellStyle name="쉼표 [0] 101 3" xfId="33502" xr:uid="{00000000-0005-0000-0000-00007D730000}"/>
    <cellStyle name="쉼표 [0] 102" xfId="33428" xr:uid="{00000000-0005-0000-0000-00007E730000}"/>
    <cellStyle name="쉼표 [0] 102 2" xfId="33486" xr:uid="{00000000-0005-0000-0000-00007F730000}"/>
    <cellStyle name="쉼표 [0] 102 2 2" xfId="33492" xr:uid="{00000000-0005-0000-0000-000080730000}"/>
    <cellStyle name="쉼표 [0] 102 2 3" xfId="33498" xr:uid="{00000000-0005-0000-0000-000081730000}"/>
    <cellStyle name="쉼표 [0] 103" xfId="33432" xr:uid="{00000000-0005-0000-0000-000082730000}"/>
    <cellStyle name="쉼표 [0] 104" xfId="33434" xr:uid="{00000000-0005-0000-0000-000083730000}"/>
    <cellStyle name="쉼표 [0] 105" xfId="33436" xr:uid="{00000000-0005-0000-0000-000084730000}"/>
    <cellStyle name="쉼표 [0] 105 2" xfId="33483" xr:uid="{00000000-0005-0000-0000-000085730000}"/>
    <cellStyle name="쉼표 [0] 105 3" xfId="33489" xr:uid="{00000000-0005-0000-0000-000086730000}"/>
    <cellStyle name="쉼표 [0] 105 4" xfId="33495" xr:uid="{00000000-0005-0000-0000-000087730000}"/>
    <cellStyle name="쉼표 [0] 106" xfId="33440" xr:uid="{00000000-0005-0000-0000-000088730000}"/>
    <cellStyle name="쉼표 [0] 107" xfId="33438" xr:uid="{00000000-0005-0000-0000-000089730000}"/>
    <cellStyle name="쉼표 [0] 108" xfId="33456" xr:uid="{00000000-0005-0000-0000-00008A730000}"/>
    <cellStyle name="쉼표 [0] 109" xfId="33457" xr:uid="{00000000-0005-0000-0000-00008B730000}"/>
    <cellStyle name="쉼표 [0] 11" xfId="13498" xr:uid="{00000000-0005-0000-0000-00008C730000}"/>
    <cellStyle name="쉼표 [0] 11 10" xfId="13499" xr:uid="{00000000-0005-0000-0000-00008D730000}"/>
    <cellStyle name="쉼표 [0] 11 10 2" xfId="24873" xr:uid="{00000000-0005-0000-0000-00008E730000}"/>
    <cellStyle name="쉼표 [0] 11 2" xfId="13500" xr:uid="{00000000-0005-0000-0000-00008F730000}"/>
    <cellStyle name="쉼표 [0] 11 2 2" xfId="13501" xr:uid="{00000000-0005-0000-0000-000090730000}"/>
    <cellStyle name="쉼표 [0] 11 2 2 2" xfId="24875" xr:uid="{00000000-0005-0000-0000-000091730000}"/>
    <cellStyle name="쉼표 [0] 11 2 3" xfId="13502" xr:uid="{00000000-0005-0000-0000-000092730000}"/>
    <cellStyle name="쉼표 [0] 11 2 3 2" xfId="24876" xr:uid="{00000000-0005-0000-0000-000093730000}"/>
    <cellStyle name="쉼표 [0] 11 2 4" xfId="24874" xr:uid="{00000000-0005-0000-0000-000094730000}"/>
    <cellStyle name="쉼표 [0] 11 3" xfId="13503" xr:uid="{00000000-0005-0000-0000-000095730000}"/>
    <cellStyle name="쉼표 [0] 11 4" xfId="13504" xr:uid="{00000000-0005-0000-0000-000096730000}"/>
    <cellStyle name="쉼표 [0] 11 5" xfId="13505" xr:uid="{00000000-0005-0000-0000-000097730000}"/>
    <cellStyle name="쉼표 [0] 11 5 2" xfId="24877" xr:uid="{00000000-0005-0000-0000-000098730000}"/>
    <cellStyle name="쉼표 [0] 11 6" xfId="24872" xr:uid="{00000000-0005-0000-0000-000099730000}"/>
    <cellStyle name="쉼표 [0] 11 7" xfId="33557" xr:uid="{00000000-0005-0000-0000-00009A730000}"/>
    <cellStyle name="쉼표 [0] 11_Sheet1" xfId="13506" xr:uid="{00000000-0005-0000-0000-00009B730000}"/>
    <cellStyle name="쉼표 [0] 110" xfId="33460" xr:uid="{00000000-0005-0000-0000-00009C730000}"/>
    <cellStyle name="쉼표 [0] 111" xfId="33462" xr:uid="{00000000-0005-0000-0000-00009D730000}"/>
    <cellStyle name="쉼표 [0] 112" xfId="33464" xr:uid="{00000000-0005-0000-0000-00009E730000}"/>
    <cellStyle name="쉼표 [0] 113" xfId="33466" xr:uid="{00000000-0005-0000-0000-00009F730000}"/>
    <cellStyle name="쉼표 [0] 114" xfId="33468" xr:uid="{00000000-0005-0000-0000-0000A0730000}"/>
    <cellStyle name="쉼표 [0] 115" xfId="33470" xr:uid="{00000000-0005-0000-0000-0000A1730000}"/>
    <cellStyle name="쉼표 [0] 116" xfId="33472" xr:uid="{00000000-0005-0000-0000-0000A2730000}"/>
    <cellStyle name="쉼표 [0] 116 2" xfId="33517" xr:uid="{00000000-0005-0000-0000-0000A3730000}"/>
    <cellStyle name="쉼표 [0] 116 2 2" xfId="33523" xr:uid="{00000000-0005-0000-0000-0000A4730000}"/>
    <cellStyle name="쉼표 [0] 116 3" xfId="33521" xr:uid="{00000000-0005-0000-0000-0000A5730000}"/>
    <cellStyle name="쉼표 [0] 117" xfId="33507" xr:uid="{00000000-0005-0000-0000-0000A6730000}"/>
    <cellStyle name="쉼표 [0] 118" xfId="33547" xr:uid="{00000000-0005-0000-0000-0000A7730000}"/>
    <cellStyle name="쉼표 [0] 12" xfId="13507" xr:uid="{00000000-0005-0000-0000-0000A8730000}"/>
    <cellStyle name="쉼표 [0] 12 2" xfId="13508" xr:uid="{00000000-0005-0000-0000-0000A9730000}"/>
    <cellStyle name="쉼표 [0] 12 2 2" xfId="13509" xr:uid="{00000000-0005-0000-0000-0000AA730000}"/>
    <cellStyle name="쉼표 [0] 12 2 2 2" xfId="24880" xr:uid="{00000000-0005-0000-0000-0000AB730000}"/>
    <cellStyle name="쉼표 [0] 12 2 3" xfId="13510" xr:uid="{00000000-0005-0000-0000-0000AC730000}"/>
    <cellStyle name="쉼표 [0] 12 2 3 2" xfId="24881" xr:uid="{00000000-0005-0000-0000-0000AD730000}"/>
    <cellStyle name="쉼표 [0] 12 2 4" xfId="24879" xr:uid="{00000000-0005-0000-0000-0000AE730000}"/>
    <cellStyle name="쉼표 [0] 12 2 5" xfId="33572" xr:uid="{00000000-0005-0000-0000-0000AF730000}"/>
    <cellStyle name="쉼표 [0] 12 3" xfId="13511" xr:uid="{00000000-0005-0000-0000-0000B0730000}"/>
    <cellStyle name="쉼표 [0] 12 3 2" xfId="24882" xr:uid="{00000000-0005-0000-0000-0000B1730000}"/>
    <cellStyle name="쉼표 [0] 12 4" xfId="13512" xr:uid="{00000000-0005-0000-0000-0000B2730000}"/>
    <cellStyle name="쉼표 [0] 12 4 2" xfId="24883" xr:uid="{00000000-0005-0000-0000-0000B3730000}"/>
    <cellStyle name="쉼표 [0] 12 5" xfId="24878" xr:uid="{00000000-0005-0000-0000-0000B4730000}"/>
    <cellStyle name="쉼표 [0] 12 5 2" xfId="33476" xr:uid="{00000000-0005-0000-0000-0000B5730000}"/>
    <cellStyle name="쉼표 [0] 12 5 2 2" xfId="33481" xr:uid="{00000000-0005-0000-0000-0000B6730000}"/>
    <cellStyle name="쉼표 [0] 12 5 2 3" xfId="33528" xr:uid="{00000000-0005-0000-0000-0000B7730000}"/>
    <cellStyle name="쉼표 [0] 12 5 3" xfId="33509" xr:uid="{00000000-0005-0000-0000-0000B8730000}"/>
    <cellStyle name="쉼표 [0] 12 6" xfId="33580" xr:uid="{00000000-0005-0000-0000-0000B9730000}"/>
    <cellStyle name="쉼표 [0] 12_Sheet1" xfId="13513" xr:uid="{00000000-0005-0000-0000-0000BA730000}"/>
    <cellStyle name="쉼표 [0] 13" xfId="13514" xr:uid="{00000000-0005-0000-0000-0000BB730000}"/>
    <cellStyle name="쉼표 [0] 13 2" xfId="13515" xr:uid="{00000000-0005-0000-0000-0000BC730000}"/>
    <cellStyle name="쉼표 [0] 13 2 2" xfId="24885" xr:uid="{00000000-0005-0000-0000-0000BD730000}"/>
    <cellStyle name="쉼표 [0] 13 3" xfId="13516" xr:uid="{00000000-0005-0000-0000-0000BE730000}"/>
    <cellStyle name="쉼표 [0] 13 3 2" xfId="13517" xr:uid="{00000000-0005-0000-0000-0000BF730000}"/>
    <cellStyle name="쉼표 [0] 13 3 2 2" xfId="24887" xr:uid="{00000000-0005-0000-0000-0000C0730000}"/>
    <cellStyle name="쉼표 [0] 13 3 3" xfId="24886" xr:uid="{00000000-0005-0000-0000-0000C1730000}"/>
    <cellStyle name="쉼표 [0] 13 4" xfId="13518" xr:uid="{00000000-0005-0000-0000-0000C2730000}"/>
    <cellStyle name="쉼표 [0] 13 4 2" xfId="24888" xr:uid="{00000000-0005-0000-0000-0000C3730000}"/>
    <cellStyle name="쉼표 [0] 13 5" xfId="13519" xr:uid="{00000000-0005-0000-0000-0000C4730000}"/>
    <cellStyle name="쉼표 [0] 13 5 2" xfId="24889" xr:uid="{00000000-0005-0000-0000-0000C5730000}"/>
    <cellStyle name="쉼표 [0] 13 6" xfId="24884" xr:uid="{00000000-0005-0000-0000-0000C6730000}"/>
    <cellStyle name="쉼표 [0] 13_Sheet1" xfId="13520" xr:uid="{00000000-0005-0000-0000-0000C7730000}"/>
    <cellStyle name="쉼표 [0] 14" xfId="13521" xr:uid="{00000000-0005-0000-0000-0000C8730000}"/>
    <cellStyle name="쉼표 [0] 14 2" xfId="13522" xr:uid="{00000000-0005-0000-0000-0000C9730000}"/>
    <cellStyle name="쉼표 [0] 14 2 2" xfId="24891" xr:uid="{00000000-0005-0000-0000-0000CA730000}"/>
    <cellStyle name="쉼표 [0] 14 3" xfId="13523" xr:uid="{00000000-0005-0000-0000-0000CB730000}"/>
    <cellStyle name="쉼표 [0] 14 3 2" xfId="24892" xr:uid="{00000000-0005-0000-0000-0000CC730000}"/>
    <cellStyle name="쉼표 [0] 14 4" xfId="13524" xr:uid="{00000000-0005-0000-0000-0000CD730000}"/>
    <cellStyle name="쉼표 [0] 14 4 2" xfId="24893" xr:uid="{00000000-0005-0000-0000-0000CE730000}"/>
    <cellStyle name="쉼표 [0] 14 5" xfId="24890" xr:uid="{00000000-0005-0000-0000-0000CF730000}"/>
    <cellStyle name="쉼표 [0] 15" xfId="13525" xr:uid="{00000000-0005-0000-0000-0000D0730000}"/>
    <cellStyle name="쉼표 [0] 15 2" xfId="13526" xr:uid="{00000000-0005-0000-0000-0000D1730000}"/>
    <cellStyle name="쉼표 [0] 15 2 2" xfId="13527" xr:uid="{00000000-0005-0000-0000-0000D2730000}"/>
    <cellStyle name="쉼표 [0] 15 2 2 2" xfId="24896" xr:uid="{00000000-0005-0000-0000-0000D3730000}"/>
    <cellStyle name="쉼표 [0] 15 2 3" xfId="24895" xr:uid="{00000000-0005-0000-0000-0000D4730000}"/>
    <cellStyle name="쉼표 [0] 15 3" xfId="13528" xr:uid="{00000000-0005-0000-0000-0000D5730000}"/>
    <cellStyle name="쉼표 [0] 15 3 2" xfId="24897" xr:uid="{00000000-0005-0000-0000-0000D6730000}"/>
    <cellStyle name="쉼표 [0] 15 4" xfId="24894" xr:uid="{00000000-0005-0000-0000-0000D7730000}"/>
    <cellStyle name="쉼표 [0] 16" xfId="13529" xr:uid="{00000000-0005-0000-0000-0000D8730000}"/>
    <cellStyle name="쉼표 [0] 16 2" xfId="13530" xr:uid="{00000000-0005-0000-0000-0000D9730000}"/>
    <cellStyle name="쉼표 [0] 16 2 2" xfId="13531" xr:uid="{00000000-0005-0000-0000-0000DA730000}"/>
    <cellStyle name="쉼표 [0] 16 2 2 2" xfId="24900" xr:uid="{00000000-0005-0000-0000-0000DB730000}"/>
    <cellStyle name="쉼표 [0] 16 2 3" xfId="24899" xr:uid="{00000000-0005-0000-0000-0000DC730000}"/>
    <cellStyle name="쉼표 [0] 16 3" xfId="13532" xr:uid="{00000000-0005-0000-0000-0000DD730000}"/>
    <cellStyle name="쉼표 [0] 16 3 2" xfId="24901" xr:uid="{00000000-0005-0000-0000-0000DE730000}"/>
    <cellStyle name="쉼표 [0] 16 4" xfId="13533" xr:uid="{00000000-0005-0000-0000-0000DF730000}"/>
    <cellStyle name="쉼표 [0] 16 4 2" xfId="24902" xr:uid="{00000000-0005-0000-0000-0000E0730000}"/>
    <cellStyle name="쉼표 [0] 16 5" xfId="24898" xr:uid="{00000000-0005-0000-0000-0000E1730000}"/>
    <cellStyle name="쉼표 [0] 17" xfId="13534" xr:uid="{00000000-0005-0000-0000-0000E2730000}"/>
    <cellStyle name="쉼표 [0] 17 2" xfId="13535" xr:uid="{00000000-0005-0000-0000-0000E3730000}"/>
    <cellStyle name="쉼표 [0] 17 2 2" xfId="13536" xr:uid="{00000000-0005-0000-0000-0000E4730000}"/>
    <cellStyle name="쉼표 [0] 17 2 2 2" xfId="24905" xr:uid="{00000000-0005-0000-0000-0000E5730000}"/>
    <cellStyle name="쉼표 [0] 17 2 3" xfId="24904" xr:uid="{00000000-0005-0000-0000-0000E6730000}"/>
    <cellStyle name="쉼표 [0] 17 3" xfId="13537" xr:uid="{00000000-0005-0000-0000-0000E7730000}"/>
    <cellStyle name="쉼표 [0] 17 4" xfId="13538" xr:uid="{00000000-0005-0000-0000-0000E8730000}"/>
    <cellStyle name="쉼표 [0] 17 5" xfId="13539" xr:uid="{00000000-0005-0000-0000-0000E9730000}"/>
    <cellStyle name="쉼표 [0] 17 6" xfId="13540" xr:uid="{00000000-0005-0000-0000-0000EA730000}"/>
    <cellStyle name="쉼표 [0] 17 7" xfId="24903" xr:uid="{00000000-0005-0000-0000-0000EB730000}"/>
    <cellStyle name="쉼표 [0] 18" xfId="13541" xr:uid="{00000000-0005-0000-0000-0000EC730000}"/>
    <cellStyle name="쉼표 [0] 18 2" xfId="13542" xr:uid="{00000000-0005-0000-0000-0000ED730000}"/>
    <cellStyle name="쉼표 [0] 18 2 2" xfId="24907" xr:uid="{00000000-0005-0000-0000-0000EE730000}"/>
    <cellStyle name="쉼표 [0] 18 3" xfId="24906" xr:uid="{00000000-0005-0000-0000-0000EF730000}"/>
    <cellStyle name="쉼표 [0] 19" xfId="13543" xr:uid="{00000000-0005-0000-0000-0000F0730000}"/>
    <cellStyle name="쉼표 [0] 19 2" xfId="13544" xr:uid="{00000000-0005-0000-0000-0000F1730000}"/>
    <cellStyle name="쉼표 [0] 19 2 2" xfId="19359" xr:uid="{00000000-0005-0000-0000-0000F2730000}"/>
    <cellStyle name="쉼표 [0] 19 2 2 2" xfId="20870" xr:uid="{00000000-0005-0000-0000-0000F3730000}"/>
    <cellStyle name="쉼표 [0] 19 2 2 2 2" xfId="30912" xr:uid="{00000000-0005-0000-0000-0000F4730000}"/>
    <cellStyle name="쉼표 [0] 19 2 2 3" xfId="29426" xr:uid="{00000000-0005-0000-0000-0000F5730000}"/>
    <cellStyle name="쉼표 [0] 19 2 3" xfId="19605" xr:uid="{00000000-0005-0000-0000-0000F6730000}"/>
    <cellStyle name="쉼표 [0] 19 2 3 2" xfId="21116" xr:uid="{00000000-0005-0000-0000-0000F7730000}"/>
    <cellStyle name="쉼표 [0] 19 2 3 2 2" xfId="31158" xr:uid="{00000000-0005-0000-0000-0000F8730000}"/>
    <cellStyle name="쉼표 [0] 19 2 3 3" xfId="29672" xr:uid="{00000000-0005-0000-0000-0000F9730000}"/>
    <cellStyle name="쉼표 [0] 19 2 4" xfId="19946" xr:uid="{00000000-0005-0000-0000-0000FA730000}"/>
    <cellStyle name="쉼표 [0] 19 2 4 2" xfId="29988" xr:uid="{00000000-0005-0000-0000-0000FB730000}"/>
    <cellStyle name="쉼표 [0] 19 2 5" xfId="24908" xr:uid="{00000000-0005-0000-0000-0000FC730000}"/>
    <cellStyle name="쉼표 [0] 19 3" xfId="13545" xr:uid="{00000000-0005-0000-0000-0000FD730000}"/>
    <cellStyle name="쉼표 [0] 19 3 2" xfId="24909" xr:uid="{00000000-0005-0000-0000-0000FE730000}"/>
    <cellStyle name="쉼표 [0] 19 4" xfId="13546" xr:uid="{00000000-0005-0000-0000-0000FF730000}"/>
    <cellStyle name="쉼표 [0] 19 4 2" xfId="24910" xr:uid="{00000000-0005-0000-0000-000000740000}"/>
    <cellStyle name="쉼표 [0] 2" xfId="42" xr:uid="{00000000-0005-0000-0000-000001740000}"/>
    <cellStyle name="쉼표 [0] 2 10" xfId="13547" xr:uid="{00000000-0005-0000-0000-000002740000}"/>
    <cellStyle name="쉼표 [0] 2 10 2" xfId="24911" xr:uid="{00000000-0005-0000-0000-000003740000}"/>
    <cellStyle name="쉼표 [0] 2 11" xfId="13548" xr:uid="{00000000-0005-0000-0000-000004740000}"/>
    <cellStyle name="쉼표 [0] 2 11 2" xfId="24912" xr:uid="{00000000-0005-0000-0000-000005740000}"/>
    <cellStyle name="쉼표 [0] 2 12" xfId="13549" xr:uid="{00000000-0005-0000-0000-000006740000}"/>
    <cellStyle name="쉼표 [0] 2 12 2" xfId="24913" xr:uid="{00000000-0005-0000-0000-000007740000}"/>
    <cellStyle name="쉼표 [0] 2 13" xfId="13550" xr:uid="{00000000-0005-0000-0000-000008740000}"/>
    <cellStyle name="쉼표 [0] 2 13 2" xfId="24914" xr:uid="{00000000-0005-0000-0000-000009740000}"/>
    <cellStyle name="쉼표 [0] 2 14" xfId="13551" xr:uid="{00000000-0005-0000-0000-00000A740000}"/>
    <cellStyle name="쉼표 [0] 2 14 2" xfId="24915" xr:uid="{00000000-0005-0000-0000-00000B740000}"/>
    <cellStyle name="쉼표 [0] 2 15" xfId="13552" xr:uid="{00000000-0005-0000-0000-00000C740000}"/>
    <cellStyle name="쉼표 [0] 2 15 2" xfId="24916" xr:uid="{00000000-0005-0000-0000-00000D740000}"/>
    <cellStyle name="쉼표 [0] 2 16" xfId="13553" xr:uid="{00000000-0005-0000-0000-00000E740000}"/>
    <cellStyle name="쉼표 [0] 2 16 2" xfId="24917" xr:uid="{00000000-0005-0000-0000-00000F740000}"/>
    <cellStyle name="쉼표 [0] 2 17" xfId="13554" xr:uid="{00000000-0005-0000-0000-000010740000}"/>
    <cellStyle name="쉼표 [0] 2 17 2" xfId="24918" xr:uid="{00000000-0005-0000-0000-000011740000}"/>
    <cellStyle name="쉼표 [0] 2 18" xfId="13555" xr:uid="{00000000-0005-0000-0000-000012740000}"/>
    <cellStyle name="쉼표 [0] 2 18 2" xfId="24919" xr:uid="{00000000-0005-0000-0000-000013740000}"/>
    <cellStyle name="쉼표 [0] 2 19" xfId="69" xr:uid="{00000000-0005-0000-0000-000014740000}"/>
    <cellStyle name="쉼표 [0] 2 19 2" xfId="21392" xr:uid="{00000000-0005-0000-0000-000015740000}"/>
    <cellStyle name="쉼표 [0] 2 2" xfId="57" xr:uid="{00000000-0005-0000-0000-000016740000}"/>
    <cellStyle name="쉼표 [0] 2 2 10" xfId="13557" xr:uid="{00000000-0005-0000-0000-000017740000}"/>
    <cellStyle name="쉼표 [0] 2 2 10 2" xfId="24921" xr:uid="{00000000-0005-0000-0000-000018740000}"/>
    <cellStyle name="쉼표 [0] 2 2 2" xfId="13558" xr:uid="{00000000-0005-0000-0000-000019740000}"/>
    <cellStyle name="쉼표 [0] 2 2 2 2" xfId="13559" xr:uid="{00000000-0005-0000-0000-00001A740000}"/>
    <cellStyle name="쉼표 [0] 2 2 2 2 2" xfId="13560" xr:uid="{00000000-0005-0000-0000-00001B740000}"/>
    <cellStyle name="쉼표 [0] 2 2 2 2 2 2" xfId="13561" xr:uid="{00000000-0005-0000-0000-00001C740000}"/>
    <cellStyle name="쉼표 [0] 2 2 2 2 2 2 2" xfId="24925" xr:uid="{00000000-0005-0000-0000-00001D740000}"/>
    <cellStyle name="쉼표 [0] 2 2 2 2 2 3" xfId="24924" xr:uid="{00000000-0005-0000-0000-00001E740000}"/>
    <cellStyle name="쉼표 [0] 2 2 2 2 3" xfId="24923" xr:uid="{00000000-0005-0000-0000-00001F740000}"/>
    <cellStyle name="쉼표 [0] 2 2 2 3" xfId="13562" xr:uid="{00000000-0005-0000-0000-000020740000}"/>
    <cellStyle name="쉼표 [0] 2 2 2 3 2" xfId="24926" xr:uid="{00000000-0005-0000-0000-000021740000}"/>
    <cellStyle name="쉼표 [0] 2 2 2 4" xfId="24922" xr:uid="{00000000-0005-0000-0000-000022740000}"/>
    <cellStyle name="쉼표 [0] 2 2 2 5" xfId="33558" xr:uid="{00000000-0005-0000-0000-000023740000}"/>
    <cellStyle name="쉼표 [0] 2 2 3" xfId="13563" xr:uid="{00000000-0005-0000-0000-000024740000}"/>
    <cellStyle name="쉼표 [0] 2 2 3 2" xfId="13564" xr:uid="{00000000-0005-0000-0000-000025740000}"/>
    <cellStyle name="쉼표 [0] 2 2 3 3" xfId="13565" xr:uid="{00000000-0005-0000-0000-000026740000}"/>
    <cellStyle name="쉼표 [0] 2 2 3 3 2" xfId="33477" xr:uid="{00000000-0005-0000-0000-000027740000}"/>
    <cellStyle name="쉼표 [0] 2 2 3 4" xfId="13566" xr:uid="{00000000-0005-0000-0000-000028740000}"/>
    <cellStyle name="쉼표 [0] 2 2 3 4 2" xfId="24928" xr:uid="{00000000-0005-0000-0000-000029740000}"/>
    <cellStyle name="쉼표 [0] 2 2 3 5" xfId="13567" xr:uid="{00000000-0005-0000-0000-00002A740000}"/>
    <cellStyle name="쉼표 [0] 2 2 3 5 2" xfId="24929" xr:uid="{00000000-0005-0000-0000-00002B740000}"/>
    <cellStyle name="쉼표 [0] 2 2 3 6" xfId="24927" xr:uid="{00000000-0005-0000-0000-00002C740000}"/>
    <cellStyle name="쉼표 [0] 2 2 4" xfId="13568" xr:uid="{00000000-0005-0000-0000-00002D740000}"/>
    <cellStyle name="쉼표 [0] 2 2 4 2" xfId="24930" xr:uid="{00000000-0005-0000-0000-00002E740000}"/>
    <cellStyle name="쉼표 [0] 2 2 5" xfId="13569" xr:uid="{00000000-0005-0000-0000-00002F740000}"/>
    <cellStyle name="쉼표 [0] 2 2 5 2" xfId="24931" xr:uid="{00000000-0005-0000-0000-000030740000}"/>
    <cellStyle name="쉼표 [0] 2 2 6" xfId="13556" xr:uid="{00000000-0005-0000-0000-000031740000}"/>
    <cellStyle name="쉼표 [0] 2 2 6 2" xfId="24920" xr:uid="{00000000-0005-0000-0000-000032740000}"/>
    <cellStyle name="쉼표 [0] 2 2 7" xfId="21381" xr:uid="{00000000-0005-0000-0000-000033740000}"/>
    <cellStyle name="쉼표 [0] 2 2 8" xfId="33549" xr:uid="{00000000-0005-0000-0000-000034740000}"/>
    <cellStyle name="쉼표 [0] 2 20" xfId="18124" xr:uid="{00000000-0005-0000-0000-000035740000}"/>
    <cellStyle name="쉼표 [0] 2 20 2" xfId="28430" xr:uid="{00000000-0005-0000-0000-000036740000}"/>
    <cellStyle name="쉼표 [0] 2 21" xfId="21338" xr:uid="{00000000-0005-0000-0000-000037740000}"/>
    <cellStyle name="쉼표 [0] 2 21 2" xfId="31380" xr:uid="{00000000-0005-0000-0000-000038740000}"/>
    <cellStyle name="쉼표 [0] 2 22" xfId="21369" xr:uid="{00000000-0005-0000-0000-000039740000}"/>
    <cellStyle name="쉼표 [0] 2 23" xfId="21349" xr:uid="{00000000-0005-0000-0000-00003A740000}"/>
    <cellStyle name="쉼표 [0] 2 24" xfId="33535" xr:uid="{00000000-0005-0000-0000-00003B740000}"/>
    <cellStyle name="쉼표 [0] 2 3" xfId="13570" xr:uid="{00000000-0005-0000-0000-00003C740000}"/>
    <cellStyle name="쉼표 [0] 2 3 2" xfId="13571" xr:uid="{00000000-0005-0000-0000-00003D740000}"/>
    <cellStyle name="쉼표 [0] 2 3 2 2" xfId="24933" xr:uid="{00000000-0005-0000-0000-00003E740000}"/>
    <cellStyle name="쉼표 [0] 2 3 3" xfId="13572" xr:uid="{00000000-0005-0000-0000-00003F740000}"/>
    <cellStyle name="쉼표 [0] 2 3 3 2" xfId="24934" xr:uid="{00000000-0005-0000-0000-000040740000}"/>
    <cellStyle name="쉼표 [0] 2 3 4" xfId="24932" xr:uid="{00000000-0005-0000-0000-000041740000}"/>
    <cellStyle name="쉼표 [0] 2 4" xfId="13573" xr:uid="{00000000-0005-0000-0000-000042740000}"/>
    <cellStyle name="쉼표 [0] 2 4 2" xfId="13574" xr:uid="{00000000-0005-0000-0000-000043740000}"/>
    <cellStyle name="쉼표 [0] 2 4 2 2" xfId="24936" xr:uid="{00000000-0005-0000-0000-000044740000}"/>
    <cellStyle name="쉼표 [0] 2 4 2 8" xfId="33527" xr:uid="{00000000-0005-0000-0000-000045740000}"/>
    <cellStyle name="쉼표 [0] 2 4 3" xfId="24935" xr:uid="{00000000-0005-0000-0000-000046740000}"/>
    <cellStyle name="쉼표 [0] 2 5" xfId="13575" xr:uid="{00000000-0005-0000-0000-000047740000}"/>
    <cellStyle name="쉼표 [0] 2 5 10" xfId="24340" xr:uid="{00000000-0005-0000-0000-000048740000}"/>
    <cellStyle name="쉼표 [0] 2 5 2" xfId="13576" xr:uid="{00000000-0005-0000-0000-000049740000}"/>
    <cellStyle name="쉼표 [0] 2 5 2 2" xfId="13577" xr:uid="{00000000-0005-0000-0000-00004A740000}"/>
    <cellStyle name="쉼표 [0] 2 5 2 2 2" xfId="13578" xr:uid="{00000000-0005-0000-0000-00004B740000}"/>
    <cellStyle name="쉼표 [0] 2 5 2 2 2 2" xfId="13579" xr:uid="{00000000-0005-0000-0000-00004C740000}"/>
    <cellStyle name="쉼표 [0] 2 5 2 2 2 2 2" xfId="13580" xr:uid="{00000000-0005-0000-0000-00004D740000}"/>
    <cellStyle name="쉼표 [0] 2 5 2 2 2 2 2 2" xfId="24941" xr:uid="{00000000-0005-0000-0000-00004E740000}"/>
    <cellStyle name="쉼표 [0] 2 5 2 2 2 3" xfId="13581" xr:uid="{00000000-0005-0000-0000-00004F740000}"/>
    <cellStyle name="쉼표 [0] 2 5 2 2 2 3 2" xfId="24942" xr:uid="{00000000-0005-0000-0000-000050740000}"/>
    <cellStyle name="쉼표 [0] 2 5 2 2 2 4" xfId="13582" xr:uid="{00000000-0005-0000-0000-000051740000}"/>
    <cellStyle name="쉼표 [0] 2 5 2 2 2 4 2" xfId="24943" xr:uid="{00000000-0005-0000-0000-000052740000}"/>
    <cellStyle name="쉼표 [0] 2 5 2 2 2 5" xfId="24940" xr:uid="{00000000-0005-0000-0000-000053740000}"/>
    <cellStyle name="쉼표 [0] 2 5 2 2 3" xfId="24939" xr:uid="{00000000-0005-0000-0000-000054740000}"/>
    <cellStyle name="쉼표 [0] 2 5 2 2_Sheet1" xfId="13583" xr:uid="{00000000-0005-0000-0000-000055740000}"/>
    <cellStyle name="쉼표 [0] 2 5 2 3" xfId="13584" xr:uid="{00000000-0005-0000-0000-000056740000}"/>
    <cellStyle name="쉼표 [0] 2 5 2 3 2" xfId="24944" xr:uid="{00000000-0005-0000-0000-000057740000}"/>
    <cellStyle name="쉼표 [0] 2 5 2 4" xfId="13585" xr:uid="{00000000-0005-0000-0000-000058740000}"/>
    <cellStyle name="쉼표 [0] 2 5 2 4 2" xfId="24945" xr:uid="{00000000-0005-0000-0000-000059740000}"/>
    <cellStyle name="쉼표 [0] 2 5 2 5" xfId="24938" xr:uid="{00000000-0005-0000-0000-00005A740000}"/>
    <cellStyle name="쉼표 [0] 2 5 2 6" xfId="31415" xr:uid="{00000000-0005-0000-0000-00005B740000}"/>
    <cellStyle name="쉼표 [0] 2 5 2 7" xfId="24341" xr:uid="{00000000-0005-0000-0000-00005C740000}"/>
    <cellStyle name="쉼표 [0] 2 5 2 8" xfId="31387" xr:uid="{00000000-0005-0000-0000-00005D740000}"/>
    <cellStyle name="쉼표 [0] 2 5 2 9" xfId="24330" xr:uid="{00000000-0005-0000-0000-00005E740000}"/>
    <cellStyle name="쉼표 [0] 2 5 2_Sheet1" xfId="13586" xr:uid="{00000000-0005-0000-0000-00005F740000}"/>
    <cellStyle name="쉼표 [0] 2 5 3" xfId="13587" xr:uid="{00000000-0005-0000-0000-000060740000}"/>
    <cellStyle name="쉼표 [0] 2 5 3 2" xfId="24946" xr:uid="{00000000-0005-0000-0000-000061740000}"/>
    <cellStyle name="쉼표 [0] 2 5 4" xfId="13588" xr:uid="{00000000-0005-0000-0000-000062740000}"/>
    <cellStyle name="쉼표 [0] 2 5 4 2" xfId="13589" xr:uid="{00000000-0005-0000-0000-000063740000}"/>
    <cellStyle name="쉼표 [0] 2 5 4 2 2" xfId="24948" xr:uid="{00000000-0005-0000-0000-000064740000}"/>
    <cellStyle name="쉼표 [0] 2 5 4 3" xfId="24947" xr:uid="{00000000-0005-0000-0000-000065740000}"/>
    <cellStyle name="쉼표 [0] 2 5 4_Sheet1" xfId="13590" xr:uid="{00000000-0005-0000-0000-000066740000}"/>
    <cellStyle name="쉼표 [0] 2 5 5" xfId="13591" xr:uid="{00000000-0005-0000-0000-000067740000}"/>
    <cellStyle name="쉼표 [0] 2 5 5 2" xfId="13592" xr:uid="{00000000-0005-0000-0000-000068740000}"/>
    <cellStyle name="쉼표 [0] 2 5 5 2 2" xfId="24950" xr:uid="{00000000-0005-0000-0000-000069740000}"/>
    <cellStyle name="쉼표 [0] 2 5 5 3" xfId="24949" xr:uid="{00000000-0005-0000-0000-00006A740000}"/>
    <cellStyle name="쉼표 [0] 2 5 6" xfId="13593" xr:uid="{00000000-0005-0000-0000-00006B740000}"/>
    <cellStyle name="쉼표 [0] 2 5 6 2" xfId="24951" xr:uid="{00000000-0005-0000-0000-00006C740000}"/>
    <cellStyle name="쉼표 [0] 2 5 7" xfId="13594" xr:uid="{00000000-0005-0000-0000-00006D740000}"/>
    <cellStyle name="쉼표 [0] 2 5 7 2" xfId="24952" xr:uid="{00000000-0005-0000-0000-00006E740000}"/>
    <cellStyle name="쉼표 [0] 2 5 8" xfId="24937" xr:uid="{00000000-0005-0000-0000-00006F740000}"/>
    <cellStyle name="쉼표 [0] 2 5 9" xfId="31414" xr:uid="{00000000-0005-0000-0000-000070740000}"/>
    <cellStyle name="쉼표 [0] 2 6" xfId="13595" xr:uid="{00000000-0005-0000-0000-000071740000}"/>
    <cellStyle name="쉼표 [0] 2 6 2" xfId="13596" xr:uid="{00000000-0005-0000-0000-000072740000}"/>
    <cellStyle name="쉼표 [0] 2 6 2 2" xfId="13597" xr:uid="{00000000-0005-0000-0000-000073740000}"/>
    <cellStyle name="쉼표 [0] 2 6 2 2 2" xfId="24955" xr:uid="{00000000-0005-0000-0000-000074740000}"/>
    <cellStyle name="쉼표 [0] 2 6 2 3" xfId="24954" xr:uid="{00000000-0005-0000-0000-000075740000}"/>
    <cellStyle name="쉼표 [0] 2 6 3" xfId="13598" xr:uid="{00000000-0005-0000-0000-000076740000}"/>
    <cellStyle name="쉼표 [0] 2 6 3 2" xfId="24956" xr:uid="{00000000-0005-0000-0000-000077740000}"/>
    <cellStyle name="쉼표 [0] 2 6 4" xfId="24953" xr:uid="{00000000-0005-0000-0000-000078740000}"/>
    <cellStyle name="쉼표 [0] 2 7" xfId="13599" xr:uid="{00000000-0005-0000-0000-000079740000}"/>
    <cellStyle name="쉼표 [0] 2 7 2" xfId="13600" xr:uid="{00000000-0005-0000-0000-00007A740000}"/>
    <cellStyle name="쉼표 [0] 2 7 2 2" xfId="24958" xr:uid="{00000000-0005-0000-0000-00007B740000}"/>
    <cellStyle name="쉼표 [0] 2 7 3" xfId="24957" xr:uid="{00000000-0005-0000-0000-00007C740000}"/>
    <cellStyle name="쉼표 [0] 2 8" xfId="13601" xr:uid="{00000000-0005-0000-0000-00007D740000}"/>
    <cellStyle name="쉼표 [0] 2 8 2" xfId="24959" xr:uid="{00000000-0005-0000-0000-00007E740000}"/>
    <cellStyle name="쉼표 [0] 2 9" xfId="13602" xr:uid="{00000000-0005-0000-0000-00007F740000}"/>
    <cellStyle name="쉼표 [0] 2 9 2" xfId="24960" xr:uid="{00000000-0005-0000-0000-000080740000}"/>
    <cellStyle name="쉼표 [0] 2_차주명관리_20110726_v1" xfId="13603" xr:uid="{00000000-0005-0000-0000-000081740000}"/>
    <cellStyle name="쉼표 [0] 20" xfId="13604" xr:uid="{00000000-0005-0000-0000-000082740000}"/>
    <cellStyle name="쉼표 [0] 20 2" xfId="13605" xr:uid="{00000000-0005-0000-0000-000083740000}"/>
    <cellStyle name="쉼표 [0] 20 2 2" xfId="13606" xr:uid="{00000000-0005-0000-0000-000084740000}"/>
    <cellStyle name="쉼표 [0] 20 2 2 2" xfId="13607" xr:uid="{00000000-0005-0000-0000-000085740000}"/>
    <cellStyle name="쉼표 [0] 20 2 2 2 2" xfId="19362" xr:uid="{00000000-0005-0000-0000-000086740000}"/>
    <cellStyle name="쉼표 [0] 20 2 2 2 2 2" xfId="20873" xr:uid="{00000000-0005-0000-0000-000087740000}"/>
    <cellStyle name="쉼표 [0] 20 2 2 2 2 2 2" xfId="30915" xr:uid="{00000000-0005-0000-0000-000088740000}"/>
    <cellStyle name="쉼표 [0] 20 2 2 2 2 3" xfId="29429" xr:uid="{00000000-0005-0000-0000-000089740000}"/>
    <cellStyle name="쉼표 [0] 20 2 2 2 3" xfId="19608" xr:uid="{00000000-0005-0000-0000-00008A740000}"/>
    <cellStyle name="쉼표 [0] 20 2 2 2 3 2" xfId="21119" xr:uid="{00000000-0005-0000-0000-00008B740000}"/>
    <cellStyle name="쉼표 [0] 20 2 2 2 3 2 2" xfId="31161" xr:uid="{00000000-0005-0000-0000-00008C740000}"/>
    <cellStyle name="쉼표 [0] 20 2 2 2 3 3" xfId="29675" xr:uid="{00000000-0005-0000-0000-00008D740000}"/>
    <cellStyle name="쉼표 [0] 20 2 2 2 4" xfId="19949" xr:uid="{00000000-0005-0000-0000-00008E740000}"/>
    <cellStyle name="쉼표 [0] 20 2 2 2 4 2" xfId="29991" xr:uid="{00000000-0005-0000-0000-00008F740000}"/>
    <cellStyle name="쉼표 [0] 20 2 2 2 5" xfId="24964" xr:uid="{00000000-0005-0000-0000-000090740000}"/>
    <cellStyle name="쉼표 [0] 20 2 2 3" xfId="19361" xr:uid="{00000000-0005-0000-0000-000091740000}"/>
    <cellStyle name="쉼표 [0] 20 2 2 3 2" xfId="20872" xr:uid="{00000000-0005-0000-0000-000092740000}"/>
    <cellStyle name="쉼표 [0] 20 2 2 3 2 2" xfId="30914" xr:uid="{00000000-0005-0000-0000-000093740000}"/>
    <cellStyle name="쉼표 [0] 20 2 2 3 3" xfId="29428" xr:uid="{00000000-0005-0000-0000-000094740000}"/>
    <cellStyle name="쉼표 [0] 20 2 2 4" xfId="19607" xr:uid="{00000000-0005-0000-0000-000095740000}"/>
    <cellStyle name="쉼표 [0] 20 2 2 4 2" xfId="21118" xr:uid="{00000000-0005-0000-0000-000096740000}"/>
    <cellStyle name="쉼표 [0] 20 2 2 4 2 2" xfId="31160" xr:uid="{00000000-0005-0000-0000-000097740000}"/>
    <cellStyle name="쉼표 [0] 20 2 2 4 3" xfId="29674" xr:uid="{00000000-0005-0000-0000-000098740000}"/>
    <cellStyle name="쉼표 [0] 20 2 2 5" xfId="19948" xr:uid="{00000000-0005-0000-0000-000099740000}"/>
    <cellStyle name="쉼표 [0] 20 2 2 5 2" xfId="29990" xr:uid="{00000000-0005-0000-0000-00009A740000}"/>
    <cellStyle name="쉼표 [0] 20 2 2 6" xfId="24963" xr:uid="{00000000-0005-0000-0000-00009B740000}"/>
    <cellStyle name="쉼표 [0] 20 2 3" xfId="13608" xr:uid="{00000000-0005-0000-0000-00009C740000}"/>
    <cellStyle name="쉼표 [0] 20 2 3 2" xfId="13609" xr:uid="{00000000-0005-0000-0000-00009D740000}"/>
    <cellStyle name="쉼표 [0] 20 2 3 2 2" xfId="13610" xr:uid="{00000000-0005-0000-0000-00009E740000}"/>
    <cellStyle name="쉼표 [0] 20 2 3 2 2 2" xfId="13611" xr:uid="{00000000-0005-0000-0000-00009F740000}"/>
    <cellStyle name="쉼표 [0] 20 2 3 2 2 2 2" xfId="19366" xr:uid="{00000000-0005-0000-0000-0000A0740000}"/>
    <cellStyle name="쉼표 [0] 20 2 3 2 2 2 2 2" xfId="20877" xr:uid="{00000000-0005-0000-0000-0000A1740000}"/>
    <cellStyle name="쉼표 [0] 20 2 3 2 2 2 2 2 2" xfId="30919" xr:uid="{00000000-0005-0000-0000-0000A2740000}"/>
    <cellStyle name="쉼표 [0] 20 2 3 2 2 2 2 3" xfId="29433" xr:uid="{00000000-0005-0000-0000-0000A3740000}"/>
    <cellStyle name="쉼표 [0] 20 2 3 2 2 2 3" xfId="19612" xr:uid="{00000000-0005-0000-0000-0000A4740000}"/>
    <cellStyle name="쉼표 [0] 20 2 3 2 2 2 3 2" xfId="21123" xr:uid="{00000000-0005-0000-0000-0000A5740000}"/>
    <cellStyle name="쉼표 [0] 20 2 3 2 2 2 3 2 2" xfId="31165" xr:uid="{00000000-0005-0000-0000-0000A6740000}"/>
    <cellStyle name="쉼표 [0] 20 2 3 2 2 2 3 3" xfId="29679" xr:uid="{00000000-0005-0000-0000-0000A7740000}"/>
    <cellStyle name="쉼표 [0] 20 2 3 2 2 2 4" xfId="19953" xr:uid="{00000000-0005-0000-0000-0000A8740000}"/>
    <cellStyle name="쉼표 [0] 20 2 3 2 2 2 4 2" xfId="29995" xr:uid="{00000000-0005-0000-0000-0000A9740000}"/>
    <cellStyle name="쉼표 [0] 20 2 3 2 2 2 5" xfId="24968" xr:uid="{00000000-0005-0000-0000-0000AA740000}"/>
    <cellStyle name="쉼표 [0] 20 2 3 2 2 3" xfId="19365" xr:uid="{00000000-0005-0000-0000-0000AB740000}"/>
    <cellStyle name="쉼표 [0] 20 2 3 2 2 3 2" xfId="20876" xr:uid="{00000000-0005-0000-0000-0000AC740000}"/>
    <cellStyle name="쉼표 [0] 20 2 3 2 2 3 2 2" xfId="30918" xr:uid="{00000000-0005-0000-0000-0000AD740000}"/>
    <cellStyle name="쉼표 [0] 20 2 3 2 2 3 3" xfId="29432" xr:uid="{00000000-0005-0000-0000-0000AE740000}"/>
    <cellStyle name="쉼표 [0] 20 2 3 2 2 4" xfId="19611" xr:uid="{00000000-0005-0000-0000-0000AF740000}"/>
    <cellStyle name="쉼표 [0] 20 2 3 2 2 4 2" xfId="21122" xr:uid="{00000000-0005-0000-0000-0000B0740000}"/>
    <cellStyle name="쉼표 [0] 20 2 3 2 2 4 2 2" xfId="31164" xr:uid="{00000000-0005-0000-0000-0000B1740000}"/>
    <cellStyle name="쉼표 [0] 20 2 3 2 2 4 3" xfId="29678" xr:uid="{00000000-0005-0000-0000-0000B2740000}"/>
    <cellStyle name="쉼표 [0] 20 2 3 2 2 5" xfId="19952" xr:uid="{00000000-0005-0000-0000-0000B3740000}"/>
    <cellStyle name="쉼표 [0] 20 2 3 2 2 5 2" xfId="29994" xr:uid="{00000000-0005-0000-0000-0000B4740000}"/>
    <cellStyle name="쉼표 [0] 20 2 3 2 2 6" xfId="24967" xr:uid="{00000000-0005-0000-0000-0000B5740000}"/>
    <cellStyle name="쉼표 [0] 20 2 3 2 3" xfId="13612" xr:uid="{00000000-0005-0000-0000-0000B6740000}"/>
    <cellStyle name="쉼표 [0] 20 2 3 2 3 2" xfId="19367" xr:uid="{00000000-0005-0000-0000-0000B7740000}"/>
    <cellStyle name="쉼표 [0] 20 2 3 2 3 2 2" xfId="20878" xr:uid="{00000000-0005-0000-0000-0000B8740000}"/>
    <cellStyle name="쉼표 [0] 20 2 3 2 3 2 2 2" xfId="30920" xr:uid="{00000000-0005-0000-0000-0000B9740000}"/>
    <cellStyle name="쉼표 [0] 20 2 3 2 3 2 3" xfId="29434" xr:uid="{00000000-0005-0000-0000-0000BA740000}"/>
    <cellStyle name="쉼표 [0] 20 2 3 2 3 3" xfId="19613" xr:uid="{00000000-0005-0000-0000-0000BB740000}"/>
    <cellStyle name="쉼표 [0] 20 2 3 2 3 3 2" xfId="21124" xr:uid="{00000000-0005-0000-0000-0000BC740000}"/>
    <cellStyle name="쉼표 [0] 20 2 3 2 3 3 2 2" xfId="31166" xr:uid="{00000000-0005-0000-0000-0000BD740000}"/>
    <cellStyle name="쉼표 [0] 20 2 3 2 3 3 3" xfId="29680" xr:uid="{00000000-0005-0000-0000-0000BE740000}"/>
    <cellStyle name="쉼표 [0] 20 2 3 2 3 4" xfId="19954" xr:uid="{00000000-0005-0000-0000-0000BF740000}"/>
    <cellStyle name="쉼표 [0] 20 2 3 2 3 4 2" xfId="29996" xr:uid="{00000000-0005-0000-0000-0000C0740000}"/>
    <cellStyle name="쉼표 [0] 20 2 3 2 3 5" xfId="24969" xr:uid="{00000000-0005-0000-0000-0000C1740000}"/>
    <cellStyle name="쉼표 [0] 20 2 3 2 4" xfId="19364" xr:uid="{00000000-0005-0000-0000-0000C2740000}"/>
    <cellStyle name="쉼표 [0] 20 2 3 2 4 2" xfId="20875" xr:uid="{00000000-0005-0000-0000-0000C3740000}"/>
    <cellStyle name="쉼표 [0] 20 2 3 2 4 2 2" xfId="30917" xr:uid="{00000000-0005-0000-0000-0000C4740000}"/>
    <cellStyle name="쉼표 [0] 20 2 3 2 4 3" xfId="29431" xr:uid="{00000000-0005-0000-0000-0000C5740000}"/>
    <cellStyle name="쉼표 [0] 20 2 3 2 5" xfId="19610" xr:uid="{00000000-0005-0000-0000-0000C6740000}"/>
    <cellStyle name="쉼표 [0] 20 2 3 2 5 2" xfId="21121" xr:uid="{00000000-0005-0000-0000-0000C7740000}"/>
    <cellStyle name="쉼표 [0] 20 2 3 2 5 2 2" xfId="31163" xr:uid="{00000000-0005-0000-0000-0000C8740000}"/>
    <cellStyle name="쉼표 [0] 20 2 3 2 5 3" xfId="29677" xr:uid="{00000000-0005-0000-0000-0000C9740000}"/>
    <cellStyle name="쉼표 [0] 20 2 3 2 6" xfId="19951" xr:uid="{00000000-0005-0000-0000-0000CA740000}"/>
    <cellStyle name="쉼표 [0] 20 2 3 2 6 2" xfId="29993" xr:uid="{00000000-0005-0000-0000-0000CB740000}"/>
    <cellStyle name="쉼표 [0] 20 2 3 2 7" xfId="24966" xr:uid="{00000000-0005-0000-0000-0000CC740000}"/>
    <cellStyle name="쉼표 [0] 20 2 3 3" xfId="13613" xr:uid="{00000000-0005-0000-0000-0000CD740000}"/>
    <cellStyle name="쉼표 [0] 20 2 3 3 2" xfId="13614" xr:uid="{00000000-0005-0000-0000-0000CE740000}"/>
    <cellStyle name="쉼표 [0] 20 2 3 3 2 2" xfId="19369" xr:uid="{00000000-0005-0000-0000-0000CF740000}"/>
    <cellStyle name="쉼표 [0] 20 2 3 3 2 2 2" xfId="20880" xr:uid="{00000000-0005-0000-0000-0000D0740000}"/>
    <cellStyle name="쉼표 [0] 20 2 3 3 2 2 2 2" xfId="30922" xr:uid="{00000000-0005-0000-0000-0000D1740000}"/>
    <cellStyle name="쉼표 [0] 20 2 3 3 2 2 3" xfId="29436" xr:uid="{00000000-0005-0000-0000-0000D2740000}"/>
    <cellStyle name="쉼표 [0] 20 2 3 3 2 3" xfId="19615" xr:uid="{00000000-0005-0000-0000-0000D3740000}"/>
    <cellStyle name="쉼표 [0] 20 2 3 3 2 3 2" xfId="21126" xr:uid="{00000000-0005-0000-0000-0000D4740000}"/>
    <cellStyle name="쉼표 [0] 20 2 3 3 2 3 2 2" xfId="31168" xr:uid="{00000000-0005-0000-0000-0000D5740000}"/>
    <cellStyle name="쉼표 [0] 20 2 3 3 2 3 3" xfId="29682" xr:uid="{00000000-0005-0000-0000-0000D6740000}"/>
    <cellStyle name="쉼표 [0] 20 2 3 3 2 4" xfId="19956" xr:uid="{00000000-0005-0000-0000-0000D7740000}"/>
    <cellStyle name="쉼표 [0] 20 2 3 3 2 4 2" xfId="29998" xr:uid="{00000000-0005-0000-0000-0000D8740000}"/>
    <cellStyle name="쉼표 [0] 20 2 3 3 2 5" xfId="24971" xr:uid="{00000000-0005-0000-0000-0000D9740000}"/>
    <cellStyle name="쉼표 [0] 20 2 3 3 3" xfId="19368" xr:uid="{00000000-0005-0000-0000-0000DA740000}"/>
    <cellStyle name="쉼표 [0] 20 2 3 3 3 2" xfId="20879" xr:uid="{00000000-0005-0000-0000-0000DB740000}"/>
    <cellStyle name="쉼표 [0] 20 2 3 3 3 2 2" xfId="30921" xr:uid="{00000000-0005-0000-0000-0000DC740000}"/>
    <cellStyle name="쉼표 [0] 20 2 3 3 3 3" xfId="29435" xr:uid="{00000000-0005-0000-0000-0000DD740000}"/>
    <cellStyle name="쉼표 [0] 20 2 3 3 4" xfId="19614" xr:uid="{00000000-0005-0000-0000-0000DE740000}"/>
    <cellStyle name="쉼표 [0] 20 2 3 3 4 2" xfId="21125" xr:uid="{00000000-0005-0000-0000-0000DF740000}"/>
    <cellStyle name="쉼표 [0] 20 2 3 3 4 2 2" xfId="31167" xr:uid="{00000000-0005-0000-0000-0000E0740000}"/>
    <cellStyle name="쉼표 [0] 20 2 3 3 4 3" xfId="29681" xr:uid="{00000000-0005-0000-0000-0000E1740000}"/>
    <cellStyle name="쉼표 [0] 20 2 3 3 5" xfId="19955" xr:uid="{00000000-0005-0000-0000-0000E2740000}"/>
    <cellStyle name="쉼표 [0] 20 2 3 3 5 2" xfId="29997" xr:uid="{00000000-0005-0000-0000-0000E3740000}"/>
    <cellStyle name="쉼표 [0] 20 2 3 3 6" xfId="24970" xr:uid="{00000000-0005-0000-0000-0000E4740000}"/>
    <cellStyle name="쉼표 [0] 20 2 3 4" xfId="13615" xr:uid="{00000000-0005-0000-0000-0000E5740000}"/>
    <cellStyle name="쉼표 [0] 20 2 3 4 2" xfId="13616" xr:uid="{00000000-0005-0000-0000-0000E6740000}"/>
    <cellStyle name="쉼표 [0] 20 2 3 4 2 2" xfId="19371" xr:uid="{00000000-0005-0000-0000-0000E7740000}"/>
    <cellStyle name="쉼표 [0] 20 2 3 4 2 2 2" xfId="20882" xr:uid="{00000000-0005-0000-0000-0000E8740000}"/>
    <cellStyle name="쉼표 [0] 20 2 3 4 2 2 2 2" xfId="30924" xr:uid="{00000000-0005-0000-0000-0000E9740000}"/>
    <cellStyle name="쉼표 [0] 20 2 3 4 2 2 3" xfId="29438" xr:uid="{00000000-0005-0000-0000-0000EA740000}"/>
    <cellStyle name="쉼표 [0] 20 2 3 4 2 3" xfId="19617" xr:uid="{00000000-0005-0000-0000-0000EB740000}"/>
    <cellStyle name="쉼표 [0] 20 2 3 4 2 3 2" xfId="21128" xr:uid="{00000000-0005-0000-0000-0000EC740000}"/>
    <cellStyle name="쉼표 [0] 20 2 3 4 2 3 2 2" xfId="31170" xr:uid="{00000000-0005-0000-0000-0000ED740000}"/>
    <cellStyle name="쉼표 [0] 20 2 3 4 2 3 3" xfId="29684" xr:uid="{00000000-0005-0000-0000-0000EE740000}"/>
    <cellStyle name="쉼표 [0] 20 2 3 4 2 4" xfId="19958" xr:uid="{00000000-0005-0000-0000-0000EF740000}"/>
    <cellStyle name="쉼표 [0] 20 2 3 4 2 4 2" xfId="30000" xr:uid="{00000000-0005-0000-0000-0000F0740000}"/>
    <cellStyle name="쉼표 [0] 20 2 3 4 2 5" xfId="24973" xr:uid="{00000000-0005-0000-0000-0000F1740000}"/>
    <cellStyle name="쉼표 [0] 20 2 3 4 3" xfId="13617" xr:uid="{00000000-0005-0000-0000-0000F2740000}"/>
    <cellStyle name="쉼표 [0] 20 2 3 4 3 2" xfId="19372" xr:uid="{00000000-0005-0000-0000-0000F3740000}"/>
    <cellStyle name="쉼표 [0] 20 2 3 4 3 2 2" xfId="20883" xr:uid="{00000000-0005-0000-0000-0000F4740000}"/>
    <cellStyle name="쉼표 [0] 20 2 3 4 3 2 2 2" xfId="30925" xr:uid="{00000000-0005-0000-0000-0000F5740000}"/>
    <cellStyle name="쉼표 [0] 20 2 3 4 3 2 3" xfId="29439" xr:uid="{00000000-0005-0000-0000-0000F6740000}"/>
    <cellStyle name="쉼표 [0] 20 2 3 4 3 3" xfId="19618" xr:uid="{00000000-0005-0000-0000-0000F7740000}"/>
    <cellStyle name="쉼표 [0] 20 2 3 4 3 3 2" xfId="21129" xr:uid="{00000000-0005-0000-0000-0000F8740000}"/>
    <cellStyle name="쉼표 [0] 20 2 3 4 3 3 2 2" xfId="31171" xr:uid="{00000000-0005-0000-0000-0000F9740000}"/>
    <cellStyle name="쉼표 [0] 20 2 3 4 3 3 3" xfId="29685" xr:uid="{00000000-0005-0000-0000-0000FA740000}"/>
    <cellStyle name="쉼표 [0] 20 2 3 4 3 4" xfId="19959" xr:uid="{00000000-0005-0000-0000-0000FB740000}"/>
    <cellStyle name="쉼표 [0] 20 2 3 4 3 4 2" xfId="30001" xr:uid="{00000000-0005-0000-0000-0000FC740000}"/>
    <cellStyle name="쉼표 [0] 20 2 3 4 3 5" xfId="24974" xr:uid="{00000000-0005-0000-0000-0000FD740000}"/>
    <cellStyle name="쉼표 [0] 20 2 3 4 4" xfId="19370" xr:uid="{00000000-0005-0000-0000-0000FE740000}"/>
    <cellStyle name="쉼표 [0] 20 2 3 4 4 2" xfId="20881" xr:uid="{00000000-0005-0000-0000-0000FF740000}"/>
    <cellStyle name="쉼표 [0] 20 2 3 4 4 2 2" xfId="30923" xr:uid="{00000000-0005-0000-0000-000000750000}"/>
    <cellStyle name="쉼표 [0] 20 2 3 4 4 3" xfId="29437" xr:uid="{00000000-0005-0000-0000-000001750000}"/>
    <cellStyle name="쉼표 [0] 20 2 3 4 5" xfId="19616" xr:uid="{00000000-0005-0000-0000-000002750000}"/>
    <cellStyle name="쉼표 [0] 20 2 3 4 5 2" xfId="21127" xr:uid="{00000000-0005-0000-0000-000003750000}"/>
    <cellStyle name="쉼표 [0] 20 2 3 4 5 2 2" xfId="31169" xr:uid="{00000000-0005-0000-0000-000004750000}"/>
    <cellStyle name="쉼표 [0] 20 2 3 4 5 3" xfId="29683" xr:uid="{00000000-0005-0000-0000-000005750000}"/>
    <cellStyle name="쉼표 [0] 20 2 3 4 6" xfId="19957" xr:uid="{00000000-0005-0000-0000-000006750000}"/>
    <cellStyle name="쉼표 [0] 20 2 3 4 6 2" xfId="29999" xr:uid="{00000000-0005-0000-0000-000007750000}"/>
    <cellStyle name="쉼표 [0] 20 2 3 4 7" xfId="24972" xr:uid="{00000000-0005-0000-0000-000008750000}"/>
    <cellStyle name="쉼표 [0] 20 2 3 5" xfId="19363" xr:uid="{00000000-0005-0000-0000-000009750000}"/>
    <cellStyle name="쉼표 [0] 20 2 3 5 2" xfId="20874" xr:uid="{00000000-0005-0000-0000-00000A750000}"/>
    <cellStyle name="쉼표 [0] 20 2 3 5 2 2" xfId="30916" xr:uid="{00000000-0005-0000-0000-00000B750000}"/>
    <cellStyle name="쉼표 [0] 20 2 3 5 3" xfId="29430" xr:uid="{00000000-0005-0000-0000-00000C750000}"/>
    <cellStyle name="쉼표 [0] 20 2 3 6" xfId="19609" xr:uid="{00000000-0005-0000-0000-00000D750000}"/>
    <cellStyle name="쉼표 [0] 20 2 3 6 2" xfId="21120" xr:uid="{00000000-0005-0000-0000-00000E750000}"/>
    <cellStyle name="쉼표 [0] 20 2 3 6 2 2" xfId="31162" xr:uid="{00000000-0005-0000-0000-00000F750000}"/>
    <cellStyle name="쉼표 [0] 20 2 3 6 3" xfId="29676" xr:uid="{00000000-0005-0000-0000-000010750000}"/>
    <cellStyle name="쉼표 [0] 20 2 3 7" xfId="19950" xr:uid="{00000000-0005-0000-0000-000011750000}"/>
    <cellStyle name="쉼표 [0] 20 2 3 7 2" xfId="29992" xr:uid="{00000000-0005-0000-0000-000012750000}"/>
    <cellStyle name="쉼표 [0] 20 2 3 8" xfId="24965" xr:uid="{00000000-0005-0000-0000-000013750000}"/>
    <cellStyle name="쉼표 [0] 20 2 4" xfId="13618" xr:uid="{00000000-0005-0000-0000-000014750000}"/>
    <cellStyle name="쉼표 [0] 20 2 4 2" xfId="19373" xr:uid="{00000000-0005-0000-0000-000015750000}"/>
    <cellStyle name="쉼표 [0] 20 2 4 2 2" xfId="20884" xr:uid="{00000000-0005-0000-0000-000016750000}"/>
    <cellStyle name="쉼표 [0] 20 2 4 2 2 2" xfId="30926" xr:uid="{00000000-0005-0000-0000-000017750000}"/>
    <cellStyle name="쉼표 [0] 20 2 4 2 3" xfId="29440" xr:uid="{00000000-0005-0000-0000-000018750000}"/>
    <cellStyle name="쉼표 [0] 20 2 4 3" xfId="19619" xr:uid="{00000000-0005-0000-0000-000019750000}"/>
    <cellStyle name="쉼표 [0] 20 2 4 3 2" xfId="21130" xr:uid="{00000000-0005-0000-0000-00001A750000}"/>
    <cellStyle name="쉼표 [0] 20 2 4 3 2 2" xfId="31172" xr:uid="{00000000-0005-0000-0000-00001B750000}"/>
    <cellStyle name="쉼표 [0] 20 2 4 3 3" xfId="29686" xr:uid="{00000000-0005-0000-0000-00001C750000}"/>
    <cellStyle name="쉼표 [0] 20 2 4 4" xfId="19960" xr:uid="{00000000-0005-0000-0000-00001D750000}"/>
    <cellStyle name="쉼표 [0] 20 2 4 4 2" xfId="30002" xr:uid="{00000000-0005-0000-0000-00001E750000}"/>
    <cellStyle name="쉼표 [0] 20 2 4 5" xfId="24975" xr:uid="{00000000-0005-0000-0000-00001F750000}"/>
    <cellStyle name="쉼표 [0] 20 2 5" xfId="13619" xr:uid="{00000000-0005-0000-0000-000020750000}"/>
    <cellStyle name="쉼표 [0] 20 2 5 2" xfId="13620" xr:uid="{00000000-0005-0000-0000-000021750000}"/>
    <cellStyle name="쉼표 [0] 20 2 5 2 2" xfId="13621" xr:uid="{00000000-0005-0000-0000-000022750000}"/>
    <cellStyle name="쉼표 [0] 20 2 5 2 2 2" xfId="19376" xr:uid="{00000000-0005-0000-0000-000023750000}"/>
    <cellStyle name="쉼표 [0] 20 2 5 2 2 2 2" xfId="20887" xr:uid="{00000000-0005-0000-0000-000024750000}"/>
    <cellStyle name="쉼표 [0] 20 2 5 2 2 2 2 2" xfId="30929" xr:uid="{00000000-0005-0000-0000-000025750000}"/>
    <cellStyle name="쉼표 [0] 20 2 5 2 2 2 3" xfId="29443" xr:uid="{00000000-0005-0000-0000-000026750000}"/>
    <cellStyle name="쉼표 [0] 20 2 5 2 2 3" xfId="19622" xr:uid="{00000000-0005-0000-0000-000027750000}"/>
    <cellStyle name="쉼표 [0] 20 2 5 2 2 3 2" xfId="21133" xr:uid="{00000000-0005-0000-0000-000028750000}"/>
    <cellStyle name="쉼표 [0] 20 2 5 2 2 3 2 2" xfId="31175" xr:uid="{00000000-0005-0000-0000-000029750000}"/>
    <cellStyle name="쉼표 [0] 20 2 5 2 2 3 3" xfId="29689" xr:uid="{00000000-0005-0000-0000-00002A750000}"/>
    <cellStyle name="쉼표 [0] 20 2 5 2 2 4" xfId="19963" xr:uid="{00000000-0005-0000-0000-00002B750000}"/>
    <cellStyle name="쉼표 [0] 20 2 5 2 2 4 2" xfId="30005" xr:uid="{00000000-0005-0000-0000-00002C750000}"/>
    <cellStyle name="쉼표 [0] 20 2 5 2 2 5" xfId="24978" xr:uid="{00000000-0005-0000-0000-00002D750000}"/>
    <cellStyle name="쉼표 [0] 20 2 5 2 3" xfId="19375" xr:uid="{00000000-0005-0000-0000-00002E750000}"/>
    <cellStyle name="쉼표 [0] 20 2 5 2 3 2" xfId="20886" xr:uid="{00000000-0005-0000-0000-00002F750000}"/>
    <cellStyle name="쉼표 [0] 20 2 5 2 3 2 2" xfId="30928" xr:uid="{00000000-0005-0000-0000-000030750000}"/>
    <cellStyle name="쉼표 [0] 20 2 5 2 3 3" xfId="29442" xr:uid="{00000000-0005-0000-0000-000031750000}"/>
    <cellStyle name="쉼표 [0] 20 2 5 2 4" xfId="19621" xr:uid="{00000000-0005-0000-0000-000032750000}"/>
    <cellStyle name="쉼표 [0] 20 2 5 2 4 2" xfId="21132" xr:uid="{00000000-0005-0000-0000-000033750000}"/>
    <cellStyle name="쉼표 [0] 20 2 5 2 4 2 2" xfId="31174" xr:uid="{00000000-0005-0000-0000-000034750000}"/>
    <cellStyle name="쉼표 [0] 20 2 5 2 4 3" xfId="29688" xr:uid="{00000000-0005-0000-0000-000035750000}"/>
    <cellStyle name="쉼표 [0] 20 2 5 2 5" xfId="19962" xr:uid="{00000000-0005-0000-0000-000036750000}"/>
    <cellStyle name="쉼표 [0] 20 2 5 2 5 2" xfId="30004" xr:uid="{00000000-0005-0000-0000-000037750000}"/>
    <cellStyle name="쉼표 [0] 20 2 5 2 6" xfId="24977" xr:uid="{00000000-0005-0000-0000-000038750000}"/>
    <cellStyle name="쉼표 [0] 20 2 5 3" xfId="13622" xr:uid="{00000000-0005-0000-0000-000039750000}"/>
    <cellStyle name="쉼표 [0] 20 2 5 3 2" xfId="19377" xr:uid="{00000000-0005-0000-0000-00003A750000}"/>
    <cellStyle name="쉼표 [0] 20 2 5 3 2 2" xfId="20888" xr:uid="{00000000-0005-0000-0000-00003B750000}"/>
    <cellStyle name="쉼표 [0] 20 2 5 3 2 2 2" xfId="30930" xr:uid="{00000000-0005-0000-0000-00003C750000}"/>
    <cellStyle name="쉼표 [0] 20 2 5 3 2 3" xfId="29444" xr:uid="{00000000-0005-0000-0000-00003D750000}"/>
    <cellStyle name="쉼표 [0] 20 2 5 3 3" xfId="19623" xr:uid="{00000000-0005-0000-0000-00003E750000}"/>
    <cellStyle name="쉼표 [0] 20 2 5 3 3 2" xfId="21134" xr:uid="{00000000-0005-0000-0000-00003F750000}"/>
    <cellStyle name="쉼표 [0] 20 2 5 3 3 2 2" xfId="31176" xr:uid="{00000000-0005-0000-0000-000040750000}"/>
    <cellStyle name="쉼표 [0] 20 2 5 3 3 3" xfId="29690" xr:uid="{00000000-0005-0000-0000-000041750000}"/>
    <cellStyle name="쉼표 [0] 20 2 5 3 4" xfId="19964" xr:uid="{00000000-0005-0000-0000-000042750000}"/>
    <cellStyle name="쉼표 [0] 20 2 5 3 4 2" xfId="30006" xr:uid="{00000000-0005-0000-0000-000043750000}"/>
    <cellStyle name="쉼표 [0] 20 2 5 3 5" xfId="24979" xr:uid="{00000000-0005-0000-0000-000044750000}"/>
    <cellStyle name="쉼표 [0] 20 2 5 4" xfId="13623" xr:uid="{00000000-0005-0000-0000-000045750000}"/>
    <cellStyle name="쉼표 [0] 20 2 5 4 2" xfId="19378" xr:uid="{00000000-0005-0000-0000-000046750000}"/>
    <cellStyle name="쉼표 [0] 20 2 5 4 2 2" xfId="20889" xr:uid="{00000000-0005-0000-0000-000047750000}"/>
    <cellStyle name="쉼표 [0] 20 2 5 4 2 2 2" xfId="30931" xr:uid="{00000000-0005-0000-0000-000048750000}"/>
    <cellStyle name="쉼표 [0] 20 2 5 4 2 3" xfId="29445" xr:uid="{00000000-0005-0000-0000-000049750000}"/>
    <cellStyle name="쉼표 [0] 20 2 5 4 3" xfId="19624" xr:uid="{00000000-0005-0000-0000-00004A750000}"/>
    <cellStyle name="쉼표 [0] 20 2 5 4 3 2" xfId="21135" xr:uid="{00000000-0005-0000-0000-00004B750000}"/>
    <cellStyle name="쉼표 [0] 20 2 5 4 3 2 2" xfId="31177" xr:uid="{00000000-0005-0000-0000-00004C750000}"/>
    <cellStyle name="쉼표 [0] 20 2 5 4 3 3" xfId="29691" xr:uid="{00000000-0005-0000-0000-00004D750000}"/>
    <cellStyle name="쉼표 [0] 20 2 5 4 4" xfId="19965" xr:uid="{00000000-0005-0000-0000-00004E750000}"/>
    <cellStyle name="쉼표 [0] 20 2 5 4 4 2" xfId="30007" xr:uid="{00000000-0005-0000-0000-00004F750000}"/>
    <cellStyle name="쉼표 [0] 20 2 5 4 5" xfId="24980" xr:uid="{00000000-0005-0000-0000-000050750000}"/>
    <cellStyle name="쉼표 [0] 20 2 5 5" xfId="19374" xr:uid="{00000000-0005-0000-0000-000051750000}"/>
    <cellStyle name="쉼표 [0] 20 2 5 5 2" xfId="20885" xr:uid="{00000000-0005-0000-0000-000052750000}"/>
    <cellStyle name="쉼표 [0] 20 2 5 5 2 2" xfId="30927" xr:uid="{00000000-0005-0000-0000-000053750000}"/>
    <cellStyle name="쉼표 [0] 20 2 5 5 3" xfId="29441" xr:uid="{00000000-0005-0000-0000-000054750000}"/>
    <cellStyle name="쉼표 [0] 20 2 5 6" xfId="19620" xr:uid="{00000000-0005-0000-0000-000055750000}"/>
    <cellStyle name="쉼표 [0] 20 2 5 6 2" xfId="21131" xr:uid="{00000000-0005-0000-0000-000056750000}"/>
    <cellStyle name="쉼표 [0] 20 2 5 6 2 2" xfId="31173" xr:uid="{00000000-0005-0000-0000-000057750000}"/>
    <cellStyle name="쉼표 [0] 20 2 5 6 3" xfId="29687" xr:uid="{00000000-0005-0000-0000-000058750000}"/>
    <cellStyle name="쉼표 [0] 20 2 5 7" xfId="19961" xr:uid="{00000000-0005-0000-0000-000059750000}"/>
    <cellStyle name="쉼표 [0] 20 2 5 7 2" xfId="30003" xr:uid="{00000000-0005-0000-0000-00005A750000}"/>
    <cellStyle name="쉼표 [0] 20 2 5 8" xfId="24976" xr:uid="{00000000-0005-0000-0000-00005B750000}"/>
    <cellStyle name="쉼표 [0] 20 2 6" xfId="19360" xr:uid="{00000000-0005-0000-0000-00005C750000}"/>
    <cellStyle name="쉼표 [0] 20 2 6 2" xfId="20871" xr:uid="{00000000-0005-0000-0000-00005D750000}"/>
    <cellStyle name="쉼표 [0] 20 2 6 2 2" xfId="30913" xr:uid="{00000000-0005-0000-0000-00005E750000}"/>
    <cellStyle name="쉼표 [0] 20 2 6 3" xfId="29427" xr:uid="{00000000-0005-0000-0000-00005F750000}"/>
    <cellStyle name="쉼표 [0] 20 2 7" xfId="19606" xr:uid="{00000000-0005-0000-0000-000060750000}"/>
    <cellStyle name="쉼표 [0] 20 2 7 2" xfId="21117" xr:uid="{00000000-0005-0000-0000-000061750000}"/>
    <cellStyle name="쉼표 [0] 20 2 7 2 2" xfId="31159" xr:uid="{00000000-0005-0000-0000-000062750000}"/>
    <cellStyle name="쉼표 [0] 20 2 7 3" xfId="29673" xr:uid="{00000000-0005-0000-0000-000063750000}"/>
    <cellStyle name="쉼표 [0] 20 2 8" xfId="19947" xr:uid="{00000000-0005-0000-0000-000064750000}"/>
    <cellStyle name="쉼표 [0] 20 2 8 2" xfId="29989" xr:uid="{00000000-0005-0000-0000-000065750000}"/>
    <cellStyle name="쉼표 [0] 20 2 9" xfId="24962" xr:uid="{00000000-0005-0000-0000-000066750000}"/>
    <cellStyle name="쉼표 [0] 20 3" xfId="13624" xr:uid="{00000000-0005-0000-0000-000067750000}"/>
    <cellStyle name="쉼표 [0] 20 3 2" xfId="19379" xr:uid="{00000000-0005-0000-0000-000068750000}"/>
    <cellStyle name="쉼표 [0] 20 3 2 2" xfId="20890" xr:uid="{00000000-0005-0000-0000-000069750000}"/>
    <cellStyle name="쉼표 [0] 20 3 2 2 2" xfId="30932" xr:uid="{00000000-0005-0000-0000-00006A750000}"/>
    <cellStyle name="쉼표 [0] 20 3 2 3" xfId="29446" xr:uid="{00000000-0005-0000-0000-00006B750000}"/>
    <cellStyle name="쉼표 [0] 20 3 3" xfId="19625" xr:uid="{00000000-0005-0000-0000-00006C750000}"/>
    <cellStyle name="쉼표 [0] 20 3 3 2" xfId="21136" xr:uid="{00000000-0005-0000-0000-00006D750000}"/>
    <cellStyle name="쉼표 [0] 20 3 3 2 2" xfId="31178" xr:uid="{00000000-0005-0000-0000-00006E750000}"/>
    <cellStyle name="쉼표 [0] 20 3 3 3" xfId="29692" xr:uid="{00000000-0005-0000-0000-00006F750000}"/>
    <cellStyle name="쉼표 [0] 20 3 4" xfId="19966" xr:uid="{00000000-0005-0000-0000-000070750000}"/>
    <cellStyle name="쉼표 [0] 20 3 4 2" xfId="30008" xr:uid="{00000000-0005-0000-0000-000071750000}"/>
    <cellStyle name="쉼표 [0] 20 3 5" xfId="24981" xr:uid="{00000000-0005-0000-0000-000072750000}"/>
    <cellStyle name="쉼표 [0] 20 4" xfId="24961" xr:uid="{00000000-0005-0000-0000-000073750000}"/>
    <cellStyle name="쉼표 [0] 21" xfId="13625" xr:uid="{00000000-0005-0000-0000-000074750000}"/>
    <cellStyle name="쉼표 [0] 21 10" xfId="24982" xr:uid="{00000000-0005-0000-0000-000075750000}"/>
    <cellStyle name="쉼표 [0] 21 2" xfId="13626" xr:uid="{00000000-0005-0000-0000-000076750000}"/>
    <cellStyle name="쉼표 [0] 21 2 2" xfId="19381" xr:uid="{00000000-0005-0000-0000-000077750000}"/>
    <cellStyle name="쉼표 [0] 21 2 2 2" xfId="20892" xr:uid="{00000000-0005-0000-0000-000078750000}"/>
    <cellStyle name="쉼표 [0] 21 2 2 2 2" xfId="30934" xr:uid="{00000000-0005-0000-0000-000079750000}"/>
    <cellStyle name="쉼표 [0] 21 2 2 3" xfId="29448" xr:uid="{00000000-0005-0000-0000-00007A750000}"/>
    <cellStyle name="쉼표 [0] 21 2 3" xfId="19627" xr:uid="{00000000-0005-0000-0000-00007B750000}"/>
    <cellStyle name="쉼표 [0] 21 2 3 2" xfId="21138" xr:uid="{00000000-0005-0000-0000-00007C750000}"/>
    <cellStyle name="쉼표 [0] 21 2 3 2 2" xfId="31180" xr:uid="{00000000-0005-0000-0000-00007D750000}"/>
    <cellStyle name="쉼표 [0] 21 2 3 3" xfId="29694" xr:uid="{00000000-0005-0000-0000-00007E750000}"/>
    <cellStyle name="쉼표 [0] 21 2 4" xfId="19968" xr:uid="{00000000-0005-0000-0000-00007F750000}"/>
    <cellStyle name="쉼표 [0] 21 2 4 2" xfId="30010" xr:uid="{00000000-0005-0000-0000-000080750000}"/>
    <cellStyle name="쉼표 [0] 21 2 5" xfId="24983" xr:uid="{00000000-0005-0000-0000-000081750000}"/>
    <cellStyle name="쉼표 [0] 21 3" xfId="13627" xr:uid="{00000000-0005-0000-0000-000082750000}"/>
    <cellStyle name="쉼표 [0] 21 3 10" xfId="19969" xr:uid="{00000000-0005-0000-0000-000083750000}"/>
    <cellStyle name="쉼표 [0] 21 3 10 2" xfId="30011" xr:uid="{00000000-0005-0000-0000-000084750000}"/>
    <cellStyle name="쉼표 [0] 21 3 11" xfId="24984" xr:uid="{00000000-0005-0000-0000-000085750000}"/>
    <cellStyle name="쉼표 [0] 21 3 2" xfId="13628" xr:uid="{00000000-0005-0000-0000-000086750000}"/>
    <cellStyle name="쉼표 [0] 21 3 2 2" xfId="13629" xr:uid="{00000000-0005-0000-0000-000087750000}"/>
    <cellStyle name="쉼표 [0] 21 3 2 2 2" xfId="19384" xr:uid="{00000000-0005-0000-0000-000088750000}"/>
    <cellStyle name="쉼표 [0] 21 3 2 2 2 2" xfId="20895" xr:uid="{00000000-0005-0000-0000-000089750000}"/>
    <cellStyle name="쉼표 [0] 21 3 2 2 2 2 2" xfId="30937" xr:uid="{00000000-0005-0000-0000-00008A750000}"/>
    <cellStyle name="쉼표 [0] 21 3 2 2 2 3" xfId="29451" xr:uid="{00000000-0005-0000-0000-00008B750000}"/>
    <cellStyle name="쉼표 [0] 21 3 2 2 3" xfId="19630" xr:uid="{00000000-0005-0000-0000-00008C750000}"/>
    <cellStyle name="쉼표 [0] 21 3 2 2 3 2" xfId="21141" xr:uid="{00000000-0005-0000-0000-00008D750000}"/>
    <cellStyle name="쉼표 [0] 21 3 2 2 3 2 2" xfId="31183" xr:uid="{00000000-0005-0000-0000-00008E750000}"/>
    <cellStyle name="쉼표 [0] 21 3 2 2 3 3" xfId="29697" xr:uid="{00000000-0005-0000-0000-00008F750000}"/>
    <cellStyle name="쉼표 [0] 21 3 2 2 4" xfId="19971" xr:uid="{00000000-0005-0000-0000-000090750000}"/>
    <cellStyle name="쉼표 [0] 21 3 2 2 4 2" xfId="30013" xr:uid="{00000000-0005-0000-0000-000091750000}"/>
    <cellStyle name="쉼표 [0] 21 3 2 2 5" xfId="24986" xr:uid="{00000000-0005-0000-0000-000092750000}"/>
    <cellStyle name="쉼표 [0] 21 3 2 3" xfId="19383" xr:uid="{00000000-0005-0000-0000-000093750000}"/>
    <cellStyle name="쉼표 [0] 21 3 2 3 2" xfId="20894" xr:uid="{00000000-0005-0000-0000-000094750000}"/>
    <cellStyle name="쉼표 [0] 21 3 2 3 2 2" xfId="30936" xr:uid="{00000000-0005-0000-0000-000095750000}"/>
    <cellStyle name="쉼표 [0] 21 3 2 3 3" xfId="29450" xr:uid="{00000000-0005-0000-0000-000096750000}"/>
    <cellStyle name="쉼표 [0] 21 3 2 4" xfId="19629" xr:uid="{00000000-0005-0000-0000-000097750000}"/>
    <cellStyle name="쉼표 [0] 21 3 2 4 2" xfId="21140" xr:uid="{00000000-0005-0000-0000-000098750000}"/>
    <cellStyle name="쉼표 [0] 21 3 2 4 2 2" xfId="31182" xr:uid="{00000000-0005-0000-0000-000099750000}"/>
    <cellStyle name="쉼표 [0] 21 3 2 4 3" xfId="29696" xr:uid="{00000000-0005-0000-0000-00009A750000}"/>
    <cellStyle name="쉼표 [0] 21 3 2 5" xfId="19970" xr:uid="{00000000-0005-0000-0000-00009B750000}"/>
    <cellStyle name="쉼표 [0] 21 3 2 5 2" xfId="30012" xr:uid="{00000000-0005-0000-0000-00009C750000}"/>
    <cellStyle name="쉼표 [0] 21 3 2 6" xfId="24985" xr:uid="{00000000-0005-0000-0000-00009D750000}"/>
    <cellStyle name="쉼표 [0] 21 3 3" xfId="13630" xr:uid="{00000000-0005-0000-0000-00009E750000}"/>
    <cellStyle name="쉼표 [0] 21 3 3 2" xfId="13631" xr:uid="{00000000-0005-0000-0000-00009F750000}"/>
    <cellStyle name="쉼표 [0] 21 3 3 2 2" xfId="19386" xr:uid="{00000000-0005-0000-0000-0000A0750000}"/>
    <cellStyle name="쉼표 [0] 21 3 3 2 2 2" xfId="20897" xr:uid="{00000000-0005-0000-0000-0000A1750000}"/>
    <cellStyle name="쉼표 [0] 21 3 3 2 2 2 2" xfId="30939" xr:uid="{00000000-0005-0000-0000-0000A2750000}"/>
    <cellStyle name="쉼표 [0] 21 3 3 2 2 3" xfId="29453" xr:uid="{00000000-0005-0000-0000-0000A3750000}"/>
    <cellStyle name="쉼표 [0] 21 3 3 2 3" xfId="19632" xr:uid="{00000000-0005-0000-0000-0000A4750000}"/>
    <cellStyle name="쉼표 [0] 21 3 3 2 3 2" xfId="21143" xr:uid="{00000000-0005-0000-0000-0000A5750000}"/>
    <cellStyle name="쉼표 [0] 21 3 3 2 3 2 2" xfId="31185" xr:uid="{00000000-0005-0000-0000-0000A6750000}"/>
    <cellStyle name="쉼표 [0] 21 3 3 2 3 3" xfId="29699" xr:uid="{00000000-0005-0000-0000-0000A7750000}"/>
    <cellStyle name="쉼표 [0] 21 3 3 2 4" xfId="19973" xr:uid="{00000000-0005-0000-0000-0000A8750000}"/>
    <cellStyle name="쉼표 [0] 21 3 3 2 4 2" xfId="30015" xr:uid="{00000000-0005-0000-0000-0000A9750000}"/>
    <cellStyle name="쉼표 [0] 21 3 3 2 5" xfId="24988" xr:uid="{00000000-0005-0000-0000-0000AA750000}"/>
    <cellStyle name="쉼표 [0] 21 3 3 3" xfId="13632" xr:uid="{00000000-0005-0000-0000-0000AB750000}"/>
    <cellStyle name="쉼표 [0] 21 3 3 3 2" xfId="19387" xr:uid="{00000000-0005-0000-0000-0000AC750000}"/>
    <cellStyle name="쉼표 [0] 21 3 3 3 2 2" xfId="20898" xr:uid="{00000000-0005-0000-0000-0000AD750000}"/>
    <cellStyle name="쉼표 [0] 21 3 3 3 2 2 2" xfId="30940" xr:uid="{00000000-0005-0000-0000-0000AE750000}"/>
    <cellStyle name="쉼표 [0] 21 3 3 3 2 3" xfId="29454" xr:uid="{00000000-0005-0000-0000-0000AF750000}"/>
    <cellStyle name="쉼표 [0] 21 3 3 3 3" xfId="19633" xr:uid="{00000000-0005-0000-0000-0000B0750000}"/>
    <cellStyle name="쉼표 [0] 21 3 3 3 3 2" xfId="21144" xr:uid="{00000000-0005-0000-0000-0000B1750000}"/>
    <cellStyle name="쉼표 [0] 21 3 3 3 3 2 2" xfId="31186" xr:uid="{00000000-0005-0000-0000-0000B2750000}"/>
    <cellStyle name="쉼표 [0] 21 3 3 3 3 3" xfId="29700" xr:uid="{00000000-0005-0000-0000-0000B3750000}"/>
    <cellStyle name="쉼표 [0] 21 3 3 3 4" xfId="19974" xr:uid="{00000000-0005-0000-0000-0000B4750000}"/>
    <cellStyle name="쉼표 [0] 21 3 3 3 4 2" xfId="30016" xr:uid="{00000000-0005-0000-0000-0000B5750000}"/>
    <cellStyle name="쉼표 [0] 21 3 3 3 5" xfId="24989" xr:uid="{00000000-0005-0000-0000-0000B6750000}"/>
    <cellStyle name="쉼표 [0] 21 3 3 4" xfId="19385" xr:uid="{00000000-0005-0000-0000-0000B7750000}"/>
    <cellStyle name="쉼표 [0] 21 3 3 4 2" xfId="20896" xr:uid="{00000000-0005-0000-0000-0000B8750000}"/>
    <cellStyle name="쉼표 [0] 21 3 3 4 2 2" xfId="30938" xr:uid="{00000000-0005-0000-0000-0000B9750000}"/>
    <cellStyle name="쉼표 [0] 21 3 3 4 3" xfId="29452" xr:uid="{00000000-0005-0000-0000-0000BA750000}"/>
    <cellStyle name="쉼표 [0] 21 3 3 5" xfId="19631" xr:uid="{00000000-0005-0000-0000-0000BB750000}"/>
    <cellStyle name="쉼표 [0] 21 3 3 5 2" xfId="21142" xr:uid="{00000000-0005-0000-0000-0000BC750000}"/>
    <cellStyle name="쉼표 [0] 21 3 3 5 2 2" xfId="31184" xr:uid="{00000000-0005-0000-0000-0000BD750000}"/>
    <cellStyle name="쉼표 [0] 21 3 3 5 3" xfId="29698" xr:uid="{00000000-0005-0000-0000-0000BE750000}"/>
    <cellStyle name="쉼표 [0] 21 3 3 6" xfId="19972" xr:uid="{00000000-0005-0000-0000-0000BF750000}"/>
    <cellStyle name="쉼표 [0] 21 3 3 6 2" xfId="30014" xr:uid="{00000000-0005-0000-0000-0000C0750000}"/>
    <cellStyle name="쉼표 [0] 21 3 3 7" xfId="24987" xr:uid="{00000000-0005-0000-0000-0000C1750000}"/>
    <cellStyle name="쉼표 [0] 21 3 4" xfId="13633" xr:uid="{00000000-0005-0000-0000-0000C2750000}"/>
    <cellStyle name="쉼표 [0] 21 3 4 2" xfId="13634" xr:uid="{00000000-0005-0000-0000-0000C3750000}"/>
    <cellStyle name="쉼표 [0] 21 3 4 2 2" xfId="19389" xr:uid="{00000000-0005-0000-0000-0000C4750000}"/>
    <cellStyle name="쉼표 [0] 21 3 4 2 2 2" xfId="20900" xr:uid="{00000000-0005-0000-0000-0000C5750000}"/>
    <cellStyle name="쉼표 [0] 21 3 4 2 2 2 2" xfId="30942" xr:uid="{00000000-0005-0000-0000-0000C6750000}"/>
    <cellStyle name="쉼표 [0] 21 3 4 2 2 3" xfId="29456" xr:uid="{00000000-0005-0000-0000-0000C7750000}"/>
    <cellStyle name="쉼표 [0] 21 3 4 2 3" xfId="19635" xr:uid="{00000000-0005-0000-0000-0000C8750000}"/>
    <cellStyle name="쉼표 [0] 21 3 4 2 3 2" xfId="21146" xr:uid="{00000000-0005-0000-0000-0000C9750000}"/>
    <cellStyle name="쉼표 [0] 21 3 4 2 3 2 2" xfId="31188" xr:uid="{00000000-0005-0000-0000-0000CA750000}"/>
    <cellStyle name="쉼표 [0] 21 3 4 2 3 3" xfId="29702" xr:uid="{00000000-0005-0000-0000-0000CB750000}"/>
    <cellStyle name="쉼표 [0] 21 3 4 2 4" xfId="19976" xr:uid="{00000000-0005-0000-0000-0000CC750000}"/>
    <cellStyle name="쉼표 [0] 21 3 4 2 4 2" xfId="30018" xr:uid="{00000000-0005-0000-0000-0000CD750000}"/>
    <cellStyle name="쉼표 [0] 21 3 4 2 5" xfId="24991" xr:uid="{00000000-0005-0000-0000-0000CE750000}"/>
    <cellStyle name="쉼표 [0] 21 3 4 3" xfId="19388" xr:uid="{00000000-0005-0000-0000-0000CF750000}"/>
    <cellStyle name="쉼표 [0] 21 3 4 3 2" xfId="20899" xr:uid="{00000000-0005-0000-0000-0000D0750000}"/>
    <cellStyle name="쉼표 [0] 21 3 4 3 2 2" xfId="30941" xr:uid="{00000000-0005-0000-0000-0000D1750000}"/>
    <cellStyle name="쉼표 [0] 21 3 4 3 3" xfId="29455" xr:uid="{00000000-0005-0000-0000-0000D2750000}"/>
    <cellStyle name="쉼표 [0] 21 3 4 4" xfId="19634" xr:uid="{00000000-0005-0000-0000-0000D3750000}"/>
    <cellStyle name="쉼표 [0] 21 3 4 4 2" xfId="21145" xr:uid="{00000000-0005-0000-0000-0000D4750000}"/>
    <cellStyle name="쉼표 [0] 21 3 4 4 2 2" xfId="31187" xr:uid="{00000000-0005-0000-0000-0000D5750000}"/>
    <cellStyle name="쉼표 [0] 21 3 4 4 3" xfId="29701" xr:uid="{00000000-0005-0000-0000-0000D6750000}"/>
    <cellStyle name="쉼표 [0] 21 3 4 5" xfId="19975" xr:uid="{00000000-0005-0000-0000-0000D7750000}"/>
    <cellStyle name="쉼표 [0] 21 3 4 5 2" xfId="30017" xr:uid="{00000000-0005-0000-0000-0000D8750000}"/>
    <cellStyle name="쉼표 [0] 21 3 4 6" xfId="24990" xr:uid="{00000000-0005-0000-0000-0000D9750000}"/>
    <cellStyle name="쉼표 [0] 21 3 5" xfId="13635" xr:uid="{00000000-0005-0000-0000-0000DA750000}"/>
    <cellStyle name="쉼표 [0] 21 3 5 2" xfId="13636" xr:uid="{00000000-0005-0000-0000-0000DB750000}"/>
    <cellStyle name="쉼표 [0] 21 3 5 2 2" xfId="19391" xr:uid="{00000000-0005-0000-0000-0000DC750000}"/>
    <cellStyle name="쉼표 [0] 21 3 5 2 2 2" xfId="20902" xr:uid="{00000000-0005-0000-0000-0000DD750000}"/>
    <cellStyle name="쉼표 [0] 21 3 5 2 2 2 2" xfId="30944" xr:uid="{00000000-0005-0000-0000-0000DE750000}"/>
    <cellStyle name="쉼표 [0] 21 3 5 2 2 3" xfId="29458" xr:uid="{00000000-0005-0000-0000-0000DF750000}"/>
    <cellStyle name="쉼표 [0] 21 3 5 2 3" xfId="19637" xr:uid="{00000000-0005-0000-0000-0000E0750000}"/>
    <cellStyle name="쉼표 [0] 21 3 5 2 3 2" xfId="21148" xr:uid="{00000000-0005-0000-0000-0000E1750000}"/>
    <cellStyle name="쉼표 [0] 21 3 5 2 3 2 2" xfId="31190" xr:uid="{00000000-0005-0000-0000-0000E2750000}"/>
    <cellStyle name="쉼표 [0] 21 3 5 2 3 3" xfId="29704" xr:uid="{00000000-0005-0000-0000-0000E3750000}"/>
    <cellStyle name="쉼표 [0] 21 3 5 2 4" xfId="19978" xr:uid="{00000000-0005-0000-0000-0000E4750000}"/>
    <cellStyle name="쉼표 [0] 21 3 5 2 4 2" xfId="30020" xr:uid="{00000000-0005-0000-0000-0000E5750000}"/>
    <cellStyle name="쉼표 [0] 21 3 5 2 5" xfId="24993" xr:uid="{00000000-0005-0000-0000-0000E6750000}"/>
    <cellStyle name="쉼표 [0] 21 3 5 3" xfId="13637" xr:uid="{00000000-0005-0000-0000-0000E7750000}"/>
    <cellStyle name="쉼표 [0] 21 3 5 3 2" xfId="19392" xr:uid="{00000000-0005-0000-0000-0000E8750000}"/>
    <cellStyle name="쉼표 [0] 21 3 5 3 2 2" xfId="20903" xr:uid="{00000000-0005-0000-0000-0000E9750000}"/>
    <cellStyle name="쉼표 [0] 21 3 5 3 2 2 2" xfId="30945" xr:uid="{00000000-0005-0000-0000-0000EA750000}"/>
    <cellStyle name="쉼표 [0] 21 3 5 3 2 3" xfId="29459" xr:uid="{00000000-0005-0000-0000-0000EB750000}"/>
    <cellStyle name="쉼표 [0] 21 3 5 3 3" xfId="19638" xr:uid="{00000000-0005-0000-0000-0000EC750000}"/>
    <cellStyle name="쉼표 [0] 21 3 5 3 3 2" xfId="21149" xr:uid="{00000000-0005-0000-0000-0000ED750000}"/>
    <cellStyle name="쉼표 [0] 21 3 5 3 3 2 2" xfId="31191" xr:uid="{00000000-0005-0000-0000-0000EE750000}"/>
    <cellStyle name="쉼표 [0] 21 3 5 3 3 3" xfId="29705" xr:uid="{00000000-0005-0000-0000-0000EF750000}"/>
    <cellStyle name="쉼표 [0] 21 3 5 3 4" xfId="19979" xr:uid="{00000000-0005-0000-0000-0000F0750000}"/>
    <cellStyle name="쉼표 [0] 21 3 5 3 4 2" xfId="30021" xr:uid="{00000000-0005-0000-0000-0000F1750000}"/>
    <cellStyle name="쉼표 [0] 21 3 5 3 5" xfId="24994" xr:uid="{00000000-0005-0000-0000-0000F2750000}"/>
    <cellStyle name="쉼표 [0] 21 3 5 4" xfId="19390" xr:uid="{00000000-0005-0000-0000-0000F3750000}"/>
    <cellStyle name="쉼표 [0] 21 3 5 4 2" xfId="20901" xr:uid="{00000000-0005-0000-0000-0000F4750000}"/>
    <cellStyle name="쉼표 [0] 21 3 5 4 2 2" xfId="30943" xr:uid="{00000000-0005-0000-0000-0000F5750000}"/>
    <cellStyle name="쉼표 [0] 21 3 5 4 3" xfId="29457" xr:uid="{00000000-0005-0000-0000-0000F6750000}"/>
    <cellStyle name="쉼표 [0] 21 3 5 5" xfId="19636" xr:uid="{00000000-0005-0000-0000-0000F7750000}"/>
    <cellStyle name="쉼표 [0] 21 3 5 5 2" xfId="21147" xr:uid="{00000000-0005-0000-0000-0000F8750000}"/>
    <cellStyle name="쉼표 [0] 21 3 5 5 2 2" xfId="31189" xr:uid="{00000000-0005-0000-0000-0000F9750000}"/>
    <cellStyle name="쉼표 [0] 21 3 5 5 3" xfId="29703" xr:uid="{00000000-0005-0000-0000-0000FA750000}"/>
    <cellStyle name="쉼표 [0] 21 3 5 6" xfId="19977" xr:uid="{00000000-0005-0000-0000-0000FB750000}"/>
    <cellStyle name="쉼표 [0] 21 3 5 6 2" xfId="30019" xr:uid="{00000000-0005-0000-0000-0000FC750000}"/>
    <cellStyle name="쉼표 [0] 21 3 5 7" xfId="24992" xr:uid="{00000000-0005-0000-0000-0000FD750000}"/>
    <cellStyle name="쉼표 [0] 21 3 6" xfId="13638" xr:uid="{00000000-0005-0000-0000-0000FE750000}"/>
    <cellStyle name="쉼표 [0] 21 3 6 2" xfId="19393" xr:uid="{00000000-0005-0000-0000-0000FF750000}"/>
    <cellStyle name="쉼표 [0] 21 3 6 2 2" xfId="20904" xr:uid="{00000000-0005-0000-0000-000000760000}"/>
    <cellStyle name="쉼표 [0] 21 3 6 2 2 2" xfId="30946" xr:uid="{00000000-0005-0000-0000-000001760000}"/>
    <cellStyle name="쉼표 [0] 21 3 6 2 3" xfId="29460" xr:uid="{00000000-0005-0000-0000-000002760000}"/>
    <cellStyle name="쉼표 [0] 21 3 6 3" xfId="19639" xr:uid="{00000000-0005-0000-0000-000003760000}"/>
    <cellStyle name="쉼표 [0] 21 3 6 3 2" xfId="21150" xr:uid="{00000000-0005-0000-0000-000004760000}"/>
    <cellStyle name="쉼표 [0] 21 3 6 3 2 2" xfId="31192" xr:uid="{00000000-0005-0000-0000-000005760000}"/>
    <cellStyle name="쉼표 [0] 21 3 6 3 3" xfId="29706" xr:uid="{00000000-0005-0000-0000-000006760000}"/>
    <cellStyle name="쉼표 [0] 21 3 6 4" xfId="19980" xr:uid="{00000000-0005-0000-0000-000007760000}"/>
    <cellStyle name="쉼표 [0] 21 3 6 4 2" xfId="30022" xr:uid="{00000000-0005-0000-0000-000008760000}"/>
    <cellStyle name="쉼표 [0] 21 3 6 5" xfId="24995" xr:uid="{00000000-0005-0000-0000-000009760000}"/>
    <cellStyle name="쉼표 [0] 21 3 7" xfId="13639" xr:uid="{00000000-0005-0000-0000-00000A760000}"/>
    <cellStyle name="쉼표 [0] 21 3 7 2" xfId="19394" xr:uid="{00000000-0005-0000-0000-00000B760000}"/>
    <cellStyle name="쉼표 [0] 21 3 7 2 2" xfId="20905" xr:uid="{00000000-0005-0000-0000-00000C760000}"/>
    <cellStyle name="쉼표 [0] 21 3 7 2 2 2" xfId="30947" xr:uid="{00000000-0005-0000-0000-00000D760000}"/>
    <cellStyle name="쉼표 [0] 21 3 7 2 3" xfId="29461" xr:uid="{00000000-0005-0000-0000-00000E760000}"/>
    <cellStyle name="쉼표 [0] 21 3 7 3" xfId="19640" xr:uid="{00000000-0005-0000-0000-00000F760000}"/>
    <cellStyle name="쉼표 [0] 21 3 7 3 2" xfId="21151" xr:uid="{00000000-0005-0000-0000-000010760000}"/>
    <cellStyle name="쉼표 [0] 21 3 7 3 2 2" xfId="31193" xr:uid="{00000000-0005-0000-0000-000011760000}"/>
    <cellStyle name="쉼표 [0] 21 3 7 3 3" xfId="29707" xr:uid="{00000000-0005-0000-0000-000012760000}"/>
    <cellStyle name="쉼표 [0] 21 3 7 4" xfId="19981" xr:uid="{00000000-0005-0000-0000-000013760000}"/>
    <cellStyle name="쉼표 [0] 21 3 7 4 2" xfId="30023" xr:uid="{00000000-0005-0000-0000-000014760000}"/>
    <cellStyle name="쉼표 [0] 21 3 7 5" xfId="24996" xr:uid="{00000000-0005-0000-0000-000015760000}"/>
    <cellStyle name="쉼표 [0] 21 3 8" xfId="19382" xr:uid="{00000000-0005-0000-0000-000016760000}"/>
    <cellStyle name="쉼표 [0] 21 3 8 2" xfId="20893" xr:uid="{00000000-0005-0000-0000-000017760000}"/>
    <cellStyle name="쉼표 [0] 21 3 8 2 2" xfId="30935" xr:uid="{00000000-0005-0000-0000-000018760000}"/>
    <cellStyle name="쉼표 [0] 21 3 8 3" xfId="29449" xr:uid="{00000000-0005-0000-0000-000019760000}"/>
    <cellStyle name="쉼표 [0] 21 3 9" xfId="19628" xr:uid="{00000000-0005-0000-0000-00001A760000}"/>
    <cellStyle name="쉼표 [0] 21 3 9 2" xfId="21139" xr:uid="{00000000-0005-0000-0000-00001B760000}"/>
    <cellStyle name="쉼표 [0] 21 3 9 2 2" xfId="31181" xr:uid="{00000000-0005-0000-0000-00001C760000}"/>
    <cellStyle name="쉼표 [0] 21 3 9 3" xfId="29695" xr:uid="{00000000-0005-0000-0000-00001D760000}"/>
    <cellStyle name="쉼표 [0] 21 4" xfId="13640" xr:uid="{00000000-0005-0000-0000-00001E760000}"/>
    <cellStyle name="쉼표 [0] 21 4 2" xfId="19395" xr:uid="{00000000-0005-0000-0000-00001F760000}"/>
    <cellStyle name="쉼표 [0] 21 4 2 2" xfId="20906" xr:uid="{00000000-0005-0000-0000-000020760000}"/>
    <cellStyle name="쉼표 [0] 21 4 2 2 2" xfId="30948" xr:uid="{00000000-0005-0000-0000-000021760000}"/>
    <cellStyle name="쉼표 [0] 21 4 2 3" xfId="29462" xr:uid="{00000000-0005-0000-0000-000022760000}"/>
    <cellStyle name="쉼표 [0] 21 4 3" xfId="19641" xr:uid="{00000000-0005-0000-0000-000023760000}"/>
    <cellStyle name="쉼표 [0] 21 4 3 2" xfId="21152" xr:uid="{00000000-0005-0000-0000-000024760000}"/>
    <cellStyle name="쉼표 [0] 21 4 3 2 2" xfId="31194" xr:uid="{00000000-0005-0000-0000-000025760000}"/>
    <cellStyle name="쉼표 [0] 21 4 3 3" xfId="29708" xr:uid="{00000000-0005-0000-0000-000026760000}"/>
    <cellStyle name="쉼표 [0] 21 4 4" xfId="19982" xr:uid="{00000000-0005-0000-0000-000027760000}"/>
    <cellStyle name="쉼표 [0] 21 4 4 2" xfId="30024" xr:uid="{00000000-0005-0000-0000-000028760000}"/>
    <cellStyle name="쉼표 [0] 21 4 5" xfId="24997" xr:uid="{00000000-0005-0000-0000-000029760000}"/>
    <cellStyle name="쉼표 [0] 21 5" xfId="13641" xr:uid="{00000000-0005-0000-0000-00002A760000}"/>
    <cellStyle name="쉼표 [0] 21 5 10" xfId="19983" xr:uid="{00000000-0005-0000-0000-00002B760000}"/>
    <cellStyle name="쉼표 [0] 21 5 10 2" xfId="30025" xr:uid="{00000000-0005-0000-0000-00002C760000}"/>
    <cellStyle name="쉼표 [0] 21 5 11" xfId="24998" xr:uid="{00000000-0005-0000-0000-00002D760000}"/>
    <cellStyle name="쉼표 [0] 21 5 2" xfId="13642" xr:uid="{00000000-0005-0000-0000-00002E760000}"/>
    <cellStyle name="쉼표 [0] 21 5 2 2" xfId="13643" xr:uid="{00000000-0005-0000-0000-00002F760000}"/>
    <cellStyle name="쉼표 [0] 21 5 2 2 2" xfId="19398" xr:uid="{00000000-0005-0000-0000-000030760000}"/>
    <cellStyle name="쉼표 [0] 21 5 2 2 2 2" xfId="20909" xr:uid="{00000000-0005-0000-0000-000031760000}"/>
    <cellStyle name="쉼표 [0] 21 5 2 2 2 2 2" xfId="30951" xr:uid="{00000000-0005-0000-0000-000032760000}"/>
    <cellStyle name="쉼표 [0] 21 5 2 2 2 3" xfId="29465" xr:uid="{00000000-0005-0000-0000-000033760000}"/>
    <cellStyle name="쉼표 [0] 21 5 2 2 3" xfId="19644" xr:uid="{00000000-0005-0000-0000-000034760000}"/>
    <cellStyle name="쉼표 [0] 21 5 2 2 3 2" xfId="21155" xr:uid="{00000000-0005-0000-0000-000035760000}"/>
    <cellStyle name="쉼표 [0] 21 5 2 2 3 2 2" xfId="31197" xr:uid="{00000000-0005-0000-0000-000036760000}"/>
    <cellStyle name="쉼표 [0] 21 5 2 2 3 3" xfId="29711" xr:uid="{00000000-0005-0000-0000-000037760000}"/>
    <cellStyle name="쉼표 [0] 21 5 2 2 4" xfId="19985" xr:uid="{00000000-0005-0000-0000-000038760000}"/>
    <cellStyle name="쉼표 [0] 21 5 2 2 4 2" xfId="30027" xr:uid="{00000000-0005-0000-0000-000039760000}"/>
    <cellStyle name="쉼표 [0] 21 5 2 2 5" xfId="25000" xr:uid="{00000000-0005-0000-0000-00003A760000}"/>
    <cellStyle name="쉼표 [0] 21 5 2 3" xfId="19397" xr:uid="{00000000-0005-0000-0000-00003B760000}"/>
    <cellStyle name="쉼표 [0] 21 5 2 3 2" xfId="20908" xr:uid="{00000000-0005-0000-0000-00003C760000}"/>
    <cellStyle name="쉼표 [0] 21 5 2 3 2 2" xfId="30950" xr:uid="{00000000-0005-0000-0000-00003D760000}"/>
    <cellStyle name="쉼표 [0] 21 5 2 3 3" xfId="29464" xr:uid="{00000000-0005-0000-0000-00003E760000}"/>
    <cellStyle name="쉼표 [0] 21 5 2 4" xfId="19643" xr:uid="{00000000-0005-0000-0000-00003F760000}"/>
    <cellStyle name="쉼표 [0] 21 5 2 4 2" xfId="21154" xr:uid="{00000000-0005-0000-0000-000040760000}"/>
    <cellStyle name="쉼표 [0] 21 5 2 4 2 2" xfId="31196" xr:uid="{00000000-0005-0000-0000-000041760000}"/>
    <cellStyle name="쉼표 [0] 21 5 2 4 3" xfId="29710" xr:uid="{00000000-0005-0000-0000-000042760000}"/>
    <cellStyle name="쉼표 [0] 21 5 2 5" xfId="19984" xr:uid="{00000000-0005-0000-0000-000043760000}"/>
    <cellStyle name="쉼표 [0] 21 5 2 5 2" xfId="30026" xr:uid="{00000000-0005-0000-0000-000044760000}"/>
    <cellStyle name="쉼표 [0] 21 5 2 6" xfId="24999" xr:uid="{00000000-0005-0000-0000-000045760000}"/>
    <cellStyle name="쉼표 [0] 21 5 3" xfId="13644" xr:uid="{00000000-0005-0000-0000-000046760000}"/>
    <cellStyle name="쉼표 [0] 21 5 3 2" xfId="13645" xr:uid="{00000000-0005-0000-0000-000047760000}"/>
    <cellStyle name="쉼표 [0] 21 5 3 2 2" xfId="19400" xr:uid="{00000000-0005-0000-0000-000048760000}"/>
    <cellStyle name="쉼표 [0] 21 5 3 2 2 2" xfId="20911" xr:uid="{00000000-0005-0000-0000-000049760000}"/>
    <cellStyle name="쉼표 [0] 21 5 3 2 2 2 2" xfId="30953" xr:uid="{00000000-0005-0000-0000-00004A760000}"/>
    <cellStyle name="쉼표 [0] 21 5 3 2 2 3" xfId="29467" xr:uid="{00000000-0005-0000-0000-00004B760000}"/>
    <cellStyle name="쉼표 [0] 21 5 3 2 3" xfId="19646" xr:uid="{00000000-0005-0000-0000-00004C760000}"/>
    <cellStyle name="쉼표 [0] 21 5 3 2 3 2" xfId="21157" xr:uid="{00000000-0005-0000-0000-00004D760000}"/>
    <cellStyle name="쉼표 [0] 21 5 3 2 3 2 2" xfId="31199" xr:uid="{00000000-0005-0000-0000-00004E760000}"/>
    <cellStyle name="쉼표 [0] 21 5 3 2 3 3" xfId="29713" xr:uid="{00000000-0005-0000-0000-00004F760000}"/>
    <cellStyle name="쉼표 [0] 21 5 3 2 4" xfId="19987" xr:uid="{00000000-0005-0000-0000-000050760000}"/>
    <cellStyle name="쉼표 [0] 21 5 3 2 4 2" xfId="30029" xr:uid="{00000000-0005-0000-0000-000051760000}"/>
    <cellStyle name="쉼표 [0] 21 5 3 2 5" xfId="25002" xr:uid="{00000000-0005-0000-0000-000052760000}"/>
    <cellStyle name="쉼표 [0] 21 5 3 3" xfId="13646" xr:uid="{00000000-0005-0000-0000-000053760000}"/>
    <cellStyle name="쉼표 [0] 21 5 3 3 2" xfId="19401" xr:uid="{00000000-0005-0000-0000-000054760000}"/>
    <cellStyle name="쉼표 [0] 21 5 3 3 2 2" xfId="20912" xr:uid="{00000000-0005-0000-0000-000055760000}"/>
    <cellStyle name="쉼표 [0] 21 5 3 3 2 2 2" xfId="30954" xr:uid="{00000000-0005-0000-0000-000056760000}"/>
    <cellStyle name="쉼표 [0] 21 5 3 3 2 3" xfId="29468" xr:uid="{00000000-0005-0000-0000-000057760000}"/>
    <cellStyle name="쉼표 [0] 21 5 3 3 3" xfId="19647" xr:uid="{00000000-0005-0000-0000-000058760000}"/>
    <cellStyle name="쉼표 [0] 21 5 3 3 3 2" xfId="21158" xr:uid="{00000000-0005-0000-0000-000059760000}"/>
    <cellStyle name="쉼표 [0] 21 5 3 3 3 2 2" xfId="31200" xr:uid="{00000000-0005-0000-0000-00005A760000}"/>
    <cellStyle name="쉼표 [0] 21 5 3 3 3 3" xfId="29714" xr:uid="{00000000-0005-0000-0000-00005B760000}"/>
    <cellStyle name="쉼표 [0] 21 5 3 3 4" xfId="19988" xr:uid="{00000000-0005-0000-0000-00005C760000}"/>
    <cellStyle name="쉼표 [0] 21 5 3 3 4 2" xfId="30030" xr:uid="{00000000-0005-0000-0000-00005D760000}"/>
    <cellStyle name="쉼표 [0] 21 5 3 3 5" xfId="25003" xr:uid="{00000000-0005-0000-0000-00005E760000}"/>
    <cellStyle name="쉼표 [0] 21 5 3 4" xfId="19399" xr:uid="{00000000-0005-0000-0000-00005F760000}"/>
    <cellStyle name="쉼표 [0] 21 5 3 4 2" xfId="20910" xr:uid="{00000000-0005-0000-0000-000060760000}"/>
    <cellStyle name="쉼표 [0] 21 5 3 4 2 2" xfId="30952" xr:uid="{00000000-0005-0000-0000-000061760000}"/>
    <cellStyle name="쉼표 [0] 21 5 3 4 3" xfId="29466" xr:uid="{00000000-0005-0000-0000-000062760000}"/>
    <cellStyle name="쉼표 [0] 21 5 3 5" xfId="19645" xr:uid="{00000000-0005-0000-0000-000063760000}"/>
    <cellStyle name="쉼표 [0] 21 5 3 5 2" xfId="21156" xr:uid="{00000000-0005-0000-0000-000064760000}"/>
    <cellStyle name="쉼표 [0] 21 5 3 5 2 2" xfId="31198" xr:uid="{00000000-0005-0000-0000-000065760000}"/>
    <cellStyle name="쉼표 [0] 21 5 3 5 3" xfId="29712" xr:uid="{00000000-0005-0000-0000-000066760000}"/>
    <cellStyle name="쉼표 [0] 21 5 3 6" xfId="19986" xr:uid="{00000000-0005-0000-0000-000067760000}"/>
    <cellStyle name="쉼표 [0] 21 5 3 6 2" xfId="30028" xr:uid="{00000000-0005-0000-0000-000068760000}"/>
    <cellStyle name="쉼표 [0] 21 5 3 7" xfId="25001" xr:uid="{00000000-0005-0000-0000-000069760000}"/>
    <cellStyle name="쉼표 [0] 21 5 4" xfId="13647" xr:uid="{00000000-0005-0000-0000-00006A760000}"/>
    <cellStyle name="쉼표 [0] 21 5 4 2" xfId="13648" xr:uid="{00000000-0005-0000-0000-00006B760000}"/>
    <cellStyle name="쉼표 [0] 21 5 4 2 2" xfId="19403" xr:uid="{00000000-0005-0000-0000-00006C760000}"/>
    <cellStyle name="쉼표 [0] 21 5 4 2 2 2" xfId="20914" xr:uid="{00000000-0005-0000-0000-00006D760000}"/>
    <cellStyle name="쉼표 [0] 21 5 4 2 2 2 2" xfId="30956" xr:uid="{00000000-0005-0000-0000-00006E760000}"/>
    <cellStyle name="쉼표 [0] 21 5 4 2 2 3" xfId="29470" xr:uid="{00000000-0005-0000-0000-00006F760000}"/>
    <cellStyle name="쉼표 [0] 21 5 4 2 3" xfId="19649" xr:uid="{00000000-0005-0000-0000-000070760000}"/>
    <cellStyle name="쉼표 [0] 21 5 4 2 3 2" xfId="21160" xr:uid="{00000000-0005-0000-0000-000071760000}"/>
    <cellStyle name="쉼표 [0] 21 5 4 2 3 2 2" xfId="31202" xr:uid="{00000000-0005-0000-0000-000072760000}"/>
    <cellStyle name="쉼표 [0] 21 5 4 2 3 3" xfId="29716" xr:uid="{00000000-0005-0000-0000-000073760000}"/>
    <cellStyle name="쉼표 [0] 21 5 4 2 4" xfId="19990" xr:uid="{00000000-0005-0000-0000-000074760000}"/>
    <cellStyle name="쉼표 [0] 21 5 4 2 4 2" xfId="30032" xr:uid="{00000000-0005-0000-0000-000075760000}"/>
    <cellStyle name="쉼표 [0] 21 5 4 2 5" xfId="25005" xr:uid="{00000000-0005-0000-0000-000076760000}"/>
    <cellStyle name="쉼표 [0] 21 5 4 3" xfId="13649" xr:uid="{00000000-0005-0000-0000-000077760000}"/>
    <cellStyle name="쉼표 [0] 21 5 4 3 2" xfId="19404" xr:uid="{00000000-0005-0000-0000-000078760000}"/>
    <cellStyle name="쉼표 [0] 21 5 4 3 2 2" xfId="20915" xr:uid="{00000000-0005-0000-0000-000079760000}"/>
    <cellStyle name="쉼표 [0] 21 5 4 3 2 2 2" xfId="30957" xr:uid="{00000000-0005-0000-0000-00007A760000}"/>
    <cellStyle name="쉼표 [0] 21 5 4 3 2 3" xfId="29471" xr:uid="{00000000-0005-0000-0000-00007B760000}"/>
    <cellStyle name="쉼표 [0] 21 5 4 3 3" xfId="19650" xr:uid="{00000000-0005-0000-0000-00007C760000}"/>
    <cellStyle name="쉼표 [0] 21 5 4 3 3 2" xfId="21161" xr:uid="{00000000-0005-0000-0000-00007D760000}"/>
    <cellStyle name="쉼표 [0] 21 5 4 3 3 2 2" xfId="31203" xr:uid="{00000000-0005-0000-0000-00007E760000}"/>
    <cellStyle name="쉼표 [0] 21 5 4 3 3 3" xfId="29717" xr:uid="{00000000-0005-0000-0000-00007F760000}"/>
    <cellStyle name="쉼표 [0] 21 5 4 3 4" xfId="19991" xr:uid="{00000000-0005-0000-0000-000080760000}"/>
    <cellStyle name="쉼표 [0] 21 5 4 3 4 2" xfId="30033" xr:uid="{00000000-0005-0000-0000-000081760000}"/>
    <cellStyle name="쉼표 [0] 21 5 4 3 5" xfId="25006" xr:uid="{00000000-0005-0000-0000-000082760000}"/>
    <cellStyle name="쉼표 [0] 21 5 4 4" xfId="19402" xr:uid="{00000000-0005-0000-0000-000083760000}"/>
    <cellStyle name="쉼표 [0] 21 5 4 4 2" xfId="20913" xr:uid="{00000000-0005-0000-0000-000084760000}"/>
    <cellStyle name="쉼표 [0] 21 5 4 4 2 2" xfId="30955" xr:uid="{00000000-0005-0000-0000-000085760000}"/>
    <cellStyle name="쉼표 [0] 21 5 4 4 3" xfId="29469" xr:uid="{00000000-0005-0000-0000-000086760000}"/>
    <cellStyle name="쉼표 [0] 21 5 4 5" xfId="19648" xr:uid="{00000000-0005-0000-0000-000087760000}"/>
    <cellStyle name="쉼표 [0] 21 5 4 5 2" xfId="21159" xr:uid="{00000000-0005-0000-0000-000088760000}"/>
    <cellStyle name="쉼표 [0] 21 5 4 5 2 2" xfId="31201" xr:uid="{00000000-0005-0000-0000-000089760000}"/>
    <cellStyle name="쉼표 [0] 21 5 4 5 3" xfId="29715" xr:uid="{00000000-0005-0000-0000-00008A760000}"/>
    <cellStyle name="쉼표 [0] 21 5 4 6" xfId="19989" xr:uid="{00000000-0005-0000-0000-00008B760000}"/>
    <cellStyle name="쉼표 [0] 21 5 4 6 2" xfId="30031" xr:uid="{00000000-0005-0000-0000-00008C760000}"/>
    <cellStyle name="쉼표 [0] 21 5 4 7" xfId="25004" xr:uid="{00000000-0005-0000-0000-00008D760000}"/>
    <cellStyle name="쉼표 [0] 21 5 5" xfId="13650" xr:uid="{00000000-0005-0000-0000-00008E760000}"/>
    <cellStyle name="쉼표 [0] 21 5 5 2" xfId="13651" xr:uid="{00000000-0005-0000-0000-00008F760000}"/>
    <cellStyle name="쉼표 [0] 21 5 5 2 2" xfId="19406" xr:uid="{00000000-0005-0000-0000-000090760000}"/>
    <cellStyle name="쉼표 [0] 21 5 5 2 2 2" xfId="20917" xr:uid="{00000000-0005-0000-0000-000091760000}"/>
    <cellStyle name="쉼표 [0] 21 5 5 2 2 2 2" xfId="30959" xr:uid="{00000000-0005-0000-0000-000092760000}"/>
    <cellStyle name="쉼표 [0] 21 5 5 2 2 3" xfId="29473" xr:uid="{00000000-0005-0000-0000-000093760000}"/>
    <cellStyle name="쉼표 [0] 21 5 5 2 3" xfId="19652" xr:uid="{00000000-0005-0000-0000-000094760000}"/>
    <cellStyle name="쉼표 [0] 21 5 5 2 3 2" xfId="21163" xr:uid="{00000000-0005-0000-0000-000095760000}"/>
    <cellStyle name="쉼표 [0] 21 5 5 2 3 2 2" xfId="31205" xr:uid="{00000000-0005-0000-0000-000096760000}"/>
    <cellStyle name="쉼표 [0] 21 5 5 2 3 3" xfId="29719" xr:uid="{00000000-0005-0000-0000-000097760000}"/>
    <cellStyle name="쉼표 [0] 21 5 5 2 4" xfId="19993" xr:uid="{00000000-0005-0000-0000-000098760000}"/>
    <cellStyle name="쉼표 [0] 21 5 5 2 4 2" xfId="30035" xr:uid="{00000000-0005-0000-0000-000099760000}"/>
    <cellStyle name="쉼표 [0] 21 5 5 2 5" xfId="25008" xr:uid="{00000000-0005-0000-0000-00009A760000}"/>
    <cellStyle name="쉼표 [0] 21 5 5 3" xfId="13652" xr:uid="{00000000-0005-0000-0000-00009B760000}"/>
    <cellStyle name="쉼표 [0] 21 5 5 3 2" xfId="19407" xr:uid="{00000000-0005-0000-0000-00009C760000}"/>
    <cellStyle name="쉼표 [0] 21 5 5 3 2 2" xfId="20918" xr:uid="{00000000-0005-0000-0000-00009D760000}"/>
    <cellStyle name="쉼표 [0] 21 5 5 3 2 2 2" xfId="30960" xr:uid="{00000000-0005-0000-0000-00009E760000}"/>
    <cellStyle name="쉼표 [0] 21 5 5 3 2 3" xfId="29474" xr:uid="{00000000-0005-0000-0000-00009F760000}"/>
    <cellStyle name="쉼표 [0] 21 5 5 3 3" xfId="19653" xr:uid="{00000000-0005-0000-0000-0000A0760000}"/>
    <cellStyle name="쉼표 [0] 21 5 5 3 3 2" xfId="21164" xr:uid="{00000000-0005-0000-0000-0000A1760000}"/>
    <cellStyle name="쉼표 [0] 21 5 5 3 3 2 2" xfId="31206" xr:uid="{00000000-0005-0000-0000-0000A2760000}"/>
    <cellStyle name="쉼표 [0] 21 5 5 3 3 3" xfId="29720" xr:uid="{00000000-0005-0000-0000-0000A3760000}"/>
    <cellStyle name="쉼표 [0] 21 5 5 3 4" xfId="19994" xr:uid="{00000000-0005-0000-0000-0000A4760000}"/>
    <cellStyle name="쉼표 [0] 21 5 5 3 4 2" xfId="30036" xr:uid="{00000000-0005-0000-0000-0000A5760000}"/>
    <cellStyle name="쉼표 [0] 21 5 5 3 5" xfId="25009" xr:uid="{00000000-0005-0000-0000-0000A6760000}"/>
    <cellStyle name="쉼표 [0] 21 5 5 4" xfId="19405" xr:uid="{00000000-0005-0000-0000-0000A7760000}"/>
    <cellStyle name="쉼표 [0] 21 5 5 4 2" xfId="20916" xr:uid="{00000000-0005-0000-0000-0000A8760000}"/>
    <cellStyle name="쉼표 [0] 21 5 5 4 2 2" xfId="30958" xr:uid="{00000000-0005-0000-0000-0000A9760000}"/>
    <cellStyle name="쉼표 [0] 21 5 5 4 3" xfId="29472" xr:uid="{00000000-0005-0000-0000-0000AA760000}"/>
    <cellStyle name="쉼표 [0] 21 5 5 5" xfId="19651" xr:uid="{00000000-0005-0000-0000-0000AB760000}"/>
    <cellStyle name="쉼표 [0] 21 5 5 5 2" xfId="21162" xr:uid="{00000000-0005-0000-0000-0000AC760000}"/>
    <cellStyle name="쉼표 [0] 21 5 5 5 2 2" xfId="31204" xr:uid="{00000000-0005-0000-0000-0000AD760000}"/>
    <cellStyle name="쉼표 [0] 21 5 5 5 3" xfId="29718" xr:uid="{00000000-0005-0000-0000-0000AE760000}"/>
    <cellStyle name="쉼표 [0] 21 5 5 6" xfId="19992" xr:uid="{00000000-0005-0000-0000-0000AF760000}"/>
    <cellStyle name="쉼표 [0] 21 5 5 6 2" xfId="30034" xr:uid="{00000000-0005-0000-0000-0000B0760000}"/>
    <cellStyle name="쉼표 [0] 21 5 5 7" xfId="25007" xr:uid="{00000000-0005-0000-0000-0000B1760000}"/>
    <cellStyle name="쉼표 [0] 21 5 6" xfId="13653" xr:uid="{00000000-0005-0000-0000-0000B2760000}"/>
    <cellStyle name="쉼표 [0] 21 5 6 2" xfId="19408" xr:uid="{00000000-0005-0000-0000-0000B3760000}"/>
    <cellStyle name="쉼표 [0] 21 5 6 2 2" xfId="20919" xr:uid="{00000000-0005-0000-0000-0000B4760000}"/>
    <cellStyle name="쉼표 [0] 21 5 6 2 2 2" xfId="30961" xr:uid="{00000000-0005-0000-0000-0000B5760000}"/>
    <cellStyle name="쉼표 [0] 21 5 6 2 3" xfId="29475" xr:uid="{00000000-0005-0000-0000-0000B6760000}"/>
    <cellStyle name="쉼표 [0] 21 5 6 3" xfId="19654" xr:uid="{00000000-0005-0000-0000-0000B7760000}"/>
    <cellStyle name="쉼표 [0] 21 5 6 3 2" xfId="21165" xr:uid="{00000000-0005-0000-0000-0000B8760000}"/>
    <cellStyle name="쉼표 [0] 21 5 6 3 2 2" xfId="31207" xr:uid="{00000000-0005-0000-0000-0000B9760000}"/>
    <cellStyle name="쉼표 [0] 21 5 6 3 3" xfId="29721" xr:uid="{00000000-0005-0000-0000-0000BA760000}"/>
    <cellStyle name="쉼표 [0] 21 5 6 4" xfId="19995" xr:uid="{00000000-0005-0000-0000-0000BB760000}"/>
    <cellStyle name="쉼표 [0] 21 5 6 4 2" xfId="30037" xr:uid="{00000000-0005-0000-0000-0000BC760000}"/>
    <cellStyle name="쉼표 [0] 21 5 6 5" xfId="25010" xr:uid="{00000000-0005-0000-0000-0000BD760000}"/>
    <cellStyle name="쉼표 [0] 21 5 7" xfId="13654" xr:uid="{00000000-0005-0000-0000-0000BE760000}"/>
    <cellStyle name="쉼표 [0] 21 5 7 2" xfId="19409" xr:uid="{00000000-0005-0000-0000-0000BF760000}"/>
    <cellStyle name="쉼표 [0] 21 5 7 2 2" xfId="20920" xr:uid="{00000000-0005-0000-0000-0000C0760000}"/>
    <cellStyle name="쉼표 [0] 21 5 7 2 2 2" xfId="30962" xr:uid="{00000000-0005-0000-0000-0000C1760000}"/>
    <cellStyle name="쉼표 [0] 21 5 7 2 3" xfId="29476" xr:uid="{00000000-0005-0000-0000-0000C2760000}"/>
    <cellStyle name="쉼표 [0] 21 5 7 3" xfId="19655" xr:uid="{00000000-0005-0000-0000-0000C3760000}"/>
    <cellStyle name="쉼표 [0] 21 5 7 3 2" xfId="21166" xr:uid="{00000000-0005-0000-0000-0000C4760000}"/>
    <cellStyle name="쉼표 [0] 21 5 7 3 2 2" xfId="31208" xr:uid="{00000000-0005-0000-0000-0000C5760000}"/>
    <cellStyle name="쉼표 [0] 21 5 7 3 3" xfId="29722" xr:uid="{00000000-0005-0000-0000-0000C6760000}"/>
    <cellStyle name="쉼표 [0] 21 5 7 4" xfId="19996" xr:uid="{00000000-0005-0000-0000-0000C7760000}"/>
    <cellStyle name="쉼표 [0] 21 5 7 4 2" xfId="30038" xr:uid="{00000000-0005-0000-0000-0000C8760000}"/>
    <cellStyle name="쉼표 [0] 21 5 7 5" xfId="25011" xr:uid="{00000000-0005-0000-0000-0000C9760000}"/>
    <cellStyle name="쉼표 [0] 21 5 8" xfId="19396" xr:uid="{00000000-0005-0000-0000-0000CA760000}"/>
    <cellStyle name="쉼표 [0] 21 5 8 2" xfId="20907" xr:uid="{00000000-0005-0000-0000-0000CB760000}"/>
    <cellStyle name="쉼표 [0] 21 5 8 2 2" xfId="30949" xr:uid="{00000000-0005-0000-0000-0000CC760000}"/>
    <cellStyle name="쉼표 [0] 21 5 8 3" xfId="29463" xr:uid="{00000000-0005-0000-0000-0000CD760000}"/>
    <cellStyle name="쉼표 [0] 21 5 9" xfId="19642" xr:uid="{00000000-0005-0000-0000-0000CE760000}"/>
    <cellStyle name="쉼표 [0] 21 5 9 2" xfId="21153" xr:uid="{00000000-0005-0000-0000-0000CF760000}"/>
    <cellStyle name="쉼표 [0] 21 5 9 2 2" xfId="31195" xr:uid="{00000000-0005-0000-0000-0000D0760000}"/>
    <cellStyle name="쉼표 [0] 21 5 9 3" xfId="29709" xr:uid="{00000000-0005-0000-0000-0000D1760000}"/>
    <cellStyle name="쉼표 [0] 21 6" xfId="13655" xr:uid="{00000000-0005-0000-0000-0000D2760000}"/>
    <cellStyle name="쉼표 [0] 21 6 2" xfId="19410" xr:uid="{00000000-0005-0000-0000-0000D3760000}"/>
    <cellStyle name="쉼표 [0] 21 6 2 2" xfId="20921" xr:uid="{00000000-0005-0000-0000-0000D4760000}"/>
    <cellStyle name="쉼표 [0] 21 6 2 2 2" xfId="30963" xr:uid="{00000000-0005-0000-0000-0000D5760000}"/>
    <cellStyle name="쉼표 [0] 21 6 2 3" xfId="29477" xr:uid="{00000000-0005-0000-0000-0000D6760000}"/>
    <cellStyle name="쉼표 [0] 21 6 3" xfId="19656" xr:uid="{00000000-0005-0000-0000-0000D7760000}"/>
    <cellStyle name="쉼표 [0] 21 6 3 2" xfId="21167" xr:uid="{00000000-0005-0000-0000-0000D8760000}"/>
    <cellStyle name="쉼표 [0] 21 6 3 2 2" xfId="31209" xr:uid="{00000000-0005-0000-0000-0000D9760000}"/>
    <cellStyle name="쉼표 [0] 21 6 3 3" xfId="29723" xr:uid="{00000000-0005-0000-0000-0000DA760000}"/>
    <cellStyle name="쉼표 [0] 21 6 4" xfId="19997" xr:uid="{00000000-0005-0000-0000-0000DB760000}"/>
    <cellStyle name="쉼표 [0] 21 6 4 2" xfId="30039" xr:uid="{00000000-0005-0000-0000-0000DC760000}"/>
    <cellStyle name="쉼표 [0] 21 6 5" xfId="25012" xr:uid="{00000000-0005-0000-0000-0000DD760000}"/>
    <cellStyle name="쉼표 [0] 21 7" xfId="19380" xr:uid="{00000000-0005-0000-0000-0000DE760000}"/>
    <cellStyle name="쉼표 [0] 21 7 2" xfId="20891" xr:uid="{00000000-0005-0000-0000-0000DF760000}"/>
    <cellStyle name="쉼표 [0] 21 7 2 2" xfId="30933" xr:uid="{00000000-0005-0000-0000-0000E0760000}"/>
    <cellStyle name="쉼표 [0] 21 7 3" xfId="29447" xr:uid="{00000000-0005-0000-0000-0000E1760000}"/>
    <cellStyle name="쉼표 [0] 21 8" xfId="19626" xr:uid="{00000000-0005-0000-0000-0000E2760000}"/>
    <cellStyle name="쉼표 [0] 21 8 2" xfId="21137" xr:uid="{00000000-0005-0000-0000-0000E3760000}"/>
    <cellStyle name="쉼표 [0] 21 8 2 2" xfId="31179" xr:uid="{00000000-0005-0000-0000-0000E4760000}"/>
    <cellStyle name="쉼표 [0] 21 8 3" xfId="29693" xr:uid="{00000000-0005-0000-0000-0000E5760000}"/>
    <cellStyle name="쉼표 [0] 21 9" xfId="19967" xr:uid="{00000000-0005-0000-0000-0000E6760000}"/>
    <cellStyle name="쉼표 [0] 21 9 2" xfId="30009" xr:uid="{00000000-0005-0000-0000-0000E7760000}"/>
    <cellStyle name="쉼표 [0] 22" xfId="13656" xr:uid="{00000000-0005-0000-0000-0000E8760000}"/>
    <cellStyle name="쉼표 [0] 22 2" xfId="13657" xr:uid="{00000000-0005-0000-0000-0000E9760000}"/>
    <cellStyle name="쉼표 [0] 22 2 2" xfId="13658" xr:uid="{00000000-0005-0000-0000-0000EA760000}"/>
    <cellStyle name="쉼표 [0] 22 2 2 2" xfId="25014" xr:uid="{00000000-0005-0000-0000-0000EB760000}"/>
    <cellStyle name="쉼표 [0] 22 3" xfId="13659" xr:uid="{00000000-0005-0000-0000-0000EC760000}"/>
    <cellStyle name="쉼표 [0] 22 3 2" xfId="25015" xr:uid="{00000000-0005-0000-0000-0000ED760000}"/>
    <cellStyle name="쉼표 [0] 22 4" xfId="13660" xr:uid="{00000000-0005-0000-0000-0000EE760000}"/>
    <cellStyle name="쉼표 [0] 22 4 2" xfId="19411" xr:uid="{00000000-0005-0000-0000-0000EF760000}"/>
    <cellStyle name="쉼표 [0] 22 4 2 2" xfId="20922" xr:uid="{00000000-0005-0000-0000-0000F0760000}"/>
    <cellStyle name="쉼표 [0] 22 4 2 2 2" xfId="30964" xr:uid="{00000000-0005-0000-0000-0000F1760000}"/>
    <cellStyle name="쉼표 [0] 22 4 2 3" xfId="29478" xr:uid="{00000000-0005-0000-0000-0000F2760000}"/>
    <cellStyle name="쉼표 [0] 22 4 3" xfId="19657" xr:uid="{00000000-0005-0000-0000-0000F3760000}"/>
    <cellStyle name="쉼표 [0] 22 4 3 2" xfId="21168" xr:uid="{00000000-0005-0000-0000-0000F4760000}"/>
    <cellStyle name="쉼표 [0] 22 4 3 2 2" xfId="31210" xr:uid="{00000000-0005-0000-0000-0000F5760000}"/>
    <cellStyle name="쉼표 [0] 22 4 3 3" xfId="29724" xr:uid="{00000000-0005-0000-0000-0000F6760000}"/>
    <cellStyle name="쉼표 [0] 22 4 4" xfId="19998" xr:uid="{00000000-0005-0000-0000-0000F7760000}"/>
    <cellStyle name="쉼표 [0] 22 4 4 2" xfId="30040" xr:uid="{00000000-0005-0000-0000-0000F8760000}"/>
    <cellStyle name="쉼표 [0] 22 4 5" xfId="25016" xr:uid="{00000000-0005-0000-0000-0000F9760000}"/>
    <cellStyle name="쉼표 [0] 22 5" xfId="25013" xr:uid="{00000000-0005-0000-0000-0000FA760000}"/>
    <cellStyle name="쉼표 [0] 23" xfId="13661" xr:uid="{00000000-0005-0000-0000-0000FB760000}"/>
    <cellStyle name="쉼표 [0] 23 2" xfId="25017" xr:uid="{00000000-0005-0000-0000-0000FC760000}"/>
    <cellStyle name="쉼표 [0] 24" xfId="13662" xr:uid="{00000000-0005-0000-0000-0000FD760000}"/>
    <cellStyle name="쉼표 [0] 24 2" xfId="13663" xr:uid="{00000000-0005-0000-0000-0000FE760000}"/>
    <cellStyle name="쉼표 [0] 24 2 2" xfId="25019" xr:uid="{00000000-0005-0000-0000-0000FF760000}"/>
    <cellStyle name="쉼표 [0] 24 3" xfId="13664" xr:uid="{00000000-0005-0000-0000-000000770000}"/>
    <cellStyle name="쉼표 [0] 24 3 2" xfId="25020" xr:uid="{00000000-0005-0000-0000-000001770000}"/>
    <cellStyle name="쉼표 [0] 24 4" xfId="25018" xr:uid="{00000000-0005-0000-0000-000002770000}"/>
    <cellStyle name="쉼표 [0] 25" xfId="13665" xr:uid="{00000000-0005-0000-0000-000003770000}"/>
    <cellStyle name="쉼표 [0] 25 2" xfId="13666" xr:uid="{00000000-0005-0000-0000-000004770000}"/>
    <cellStyle name="쉼표 [0] 25 2 2" xfId="25022" xr:uid="{00000000-0005-0000-0000-000005770000}"/>
    <cellStyle name="쉼표 [0] 25 3" xfId="25021" xr:uid="{00000000-0005-0000-0000-000006770000}"/>
    <cellStyle name="쉼표 [0] 26" xfId="13667" xr:uid="{00000000-0005-0000-0000-000007770000}"/>
    <cellStyle name="쉼표 [0] 26 2" xfId="25023" xr:uid="{00000000-0005-0000-0000-000008770000}"/>
    <cellStyle name="쉼표 [0] 27" xfId="56" xr:uid="{00000000-0005-0000-0000-000009770000}"/>
    <cellStyle name="쉼표 [0] 27 2" xfId="13668" xr:uid="{00000000-0005-0000-0000-00000A770000}"/>
    <cellStyle name="쉼표 [0] 27 2 2" xfId="25024" xr:uid="{00000000-0005-0000-0000-00000B770000}"/>
    <cellStyle name="쉼표 [0] 27 3" xfId="21380" xr:uid="{00000000-0005-0000-0000-00000C770000}"/>
    <cellStyle name="쉼표 [0] 28" xfId="13669" xr:uid="{00000000-0005-0000-0000-00000D770000}"/>
    <cellStyle name="쉼표 [0] 28 2" xfId="13670" xr:uid="{00000000-0005-0000-0000-00000E770000}"/>
    <cellStyle name="쉼표 [0] 28 2 2" xfId="25026" xr:uid="{00000000-0005-0000-0000-00000F770000}"/>
    <cellStyle name="쉼표 [0] 28 3" xfId="25025" xr:uid="{00000000-0005-0000-0000-000010770000}"/>
    <cellStyle name="쉼표 [0] 29" xfId="13671" xr:uid="{00000000-0005-0000-0000-000011770000}"/>
    <cellStyle name="쉼표 [0] 29 2" xfId="25027" xr:uid="{00000000-0005-0000-0000-000012770000}"/>
    <cellStyle name="쉼표 [0] 3" xfId="44" xr:uid="{00000000-0005-0000-0000-000013770000}"/>
    <cellStyle name="쉼표 [0] 3 10" xfId="13673" xr:uid="{00000000-0005-0000-0000-000014770000}"/>
    <cellStyle name="쉼표 [0] 3 10 2" xfId="25029" xr:uid="{00000000-0005-0000-0000-000015770000}"/>
    <cellStyle name="쉼표 [0] 3 11" xfId="13674" xr:uid="{00000000-0005-0000-0000-000016770000}"/>
    <cellStyle name="쉼표 [0] 3 12" xfId="13675" xr:uid="{00000000-0005-0000-0000-000017770000}"/>
    <cellStyle name="쉼표 [0] 3 12 2" xfId="25030" xr:uid="{00000000-0005-0000-0000-000018770000}"/>
    <cellStyle name="쉼표 [0] 3 13" xfId="13672" xr:uid="{00000000-0005-0000-0000-000019770000}"/>
    <cellStyle name="쉼표 [0] 3 13 2" xfId="25028" xr:uid="{00000000-0005-0000-0000-00001A770000}"/>
    <cellStyle name="쉼표 [0] 3 14" xfId="19794" xr:uid="{00000000-0005-0000-0000-00001B770000}"/>
    <cellStyle name="쉼표 [0] 3 14 2" xfId="29861" xr:uid="{00000000-0005-0000-0000-00001C770000}"/>
    <cellStyle name="쉼표 [0] 3 15" xfId="19875" xr:uid="{00000000-0005-0000-0000-00001D770000}"/>
    <cellStyle name="쉼표 [0] 3 15 2" xfId="29917" xr:uid="{00000000-0005-0000-0000-00001E770000}"/>
    <cellStyle name="쉼표 [0] 3 16" xfId="21332" xr:uid="{00000000-0005-0000-0000-00001F770000}"/>
    <cellStyle name="쉼표 [0] 3 16 2" xfId="31374" xr:uid="{00000000-0005-0000-0000-000020770000}"/>
    <cellStyle name="쉼표 [0] 3 17" xfId="21371" xr:uid="{00000000-0005-0000-0000-000021770000}"/>
    <cellStyle name="쉼표 [0] 3 18" xfId="21348" xr:uid="{00000000-0005-0000-0000-000022770000}"/>
    <cellStyle name="쉼표 [0] 3 19" xfId="33482" xr:uid="{00000000-0005-0000-0000-000023770000}"/>
    <cellStyle name="쉼표 [0] 3 2" xfId="58" xr:uid="{00000000-0005-0000-0000-000024770000}"/>
    <cellStyle name="쉼표 [0] 3 2 10" xfId="31563" xr:uid="{00000000-0005-0000-0000-000025770000}"/>
    <cellStyle name="쉼표 [0] 3 2 11" xfId="33559" xr:uid="{00000000-0005-0000-0000-000026770000}"/>
    <cellStyle name="쉼표 [0] 3 2 2" xfId="13677" xr:uid="{00000000-0005-0000-0000-000027770000}"/>
    <cellStyle name="쉼표 [0] 3 2 2 2" xfId="13678" xr:uid="{00000000-0005-0000-0000-000028770000}"/>
    <cellStyle name="쉼표 [0] 3 2 2 2 2" xfId="25033" xr:uid="{00000000-0005-0000-0000-000029770000}"/>
    <cellStyle name="쉼표 [0] 3 2 2 3" xfId="25032" xr:uid="{00000000-0005-0000-0000-00002A770000}"/>
    <cellStyle name="쉼표 [0] 3 2 2_Sheet1" xfId="13679" xr:uid="{00000000-0005-0000-0000-00002B770000}"/>
    <cellStyle name="쉼표 [0] 3 2 3" xfId="13680" xr:uid="{00000000-0005-0000-0000-00002C770000}"/>
    <cellStyle name="쉼표 [0] 3 2 3 2" xfId="13681" xr:uid="{00000000-0005-0000-0000-00002D770000}"/>
    <cellStyle name="쉼표 [0] 3 2 3 2 2" xfId="25035" xr:uid="{00000000-0005-0000-0000-00002E770000}"/>
    <cellStyle name="쉼표 [0] 3 2 3 3" xfId="13682" xr:uid="{00000000-0005-0000-0000-00002F770000}"/>
    <cellStyle name="쉼표 [0] 3 2 3 3 2" xfId="13683" xr:uid="{00000000-0005-0000-0000-000030770000}"/>
    <cellStyle name="쉼표 [0] 3 2 3 3 3" xfId="25036" xr:uid="{00000000-0005-0000-0000-000031770000}"/>
    <cellStyle name="쉼표 [0] 3 2 3 4" xfId="13684" xr:uid="{00000000-0005-0000-0000-000032770000}"/>
    <cellStyle name="쉼표 [0] 3 2 3 5" xfId="25034" xr:uid="{00000000-0005-0000-0000-000033770000}"/>
    <cellStyle name="쉼표 [0] 3 2 3_Sheet1" xfId="13685" xr:uid="{00000000-0005-0000-0000-000034770000}"/>
    <cellStyle name="쉼표 [0] 3 2 4" xfId="13686" xr:uid="{00000000-0005-0000-0000-000035770000}"/>
    <cellStyle name="쉼표 [0] 3 2 4 2" xfId="25037" xr:uid="{00000000-0005-0000-0000-000036770000}"/>
    <cellStyle name="쉼표 [0] 3 2 5" xfId="13676" xr:uid="{00000000-0005-0000-0000-000037770000}"/>
    <cellStyle name="쉼표 [0] 3 2 5 2" xfId="25031" xr:uid="{00000000-0005-0000-0000-000038770000}"/>
    <cellStyle name="쉼표 [0] 3 2 6" xfId="21382" xr:uid="{00000000-0005-0000-0000-000039770000}"/>
    <cellStyle name="쉼표 [0] 3 2 7" xfId="25586" xr:uid="{00000000-0005-0000-0000-00003A770000}"/>
    <cellStyle name="쉼표 [0] 3 2 8" xfId="32642" xr:uid="{00000000-0005-0000-0000-00003B770000}"/>
    <cellStyle name="쉼표 [0] 3 2 9" xfId="25413" xr:uid="{00000000-0005-0000-0000-00003C770000}"/>
    <cellStyle name="쉼표 [0] 3 20" xfId="33487" xr:uid="{00000000-0005-0000-0000-00003D770000}"/>
    <cellStyle name="쉼표 [0] 3 21" xfId="33493" xr:uid="{00000000-0005-0000-0000-00003E770000}"/>
    <cellStyle name="쉼표 [0] 3 22" xfId="33548" xr:uid="{00000000-0005-0000-0000-00003F770000}"/>
    <cellStyle name="쉼표 [0] 3 3" xfId="13687" xr:uid="{00000000-0005-0000-0000-000040770000}"/>
    <cellStyle name="쉼표 [0] 3 3 2" xfId="13688" xr:uid="{00000000-0005-0000-0000-000041770000}"/>
    <cellStyle name="쉼표 [0] 3 3 2 2" xfId="25039" xr:uid="{00000000-0005-0000-0000-000042770000}"/>
    <cellStyle name="쉼표 [0] 3 3 3" xfId="13689" xr:uid="{00000000-0005-0000-0000-000043770000}"/>
    <cellStyle name="쉼표 [0] 3 3 3 2" xfId="25040" xr:uid="{00000000-0005-0000-0000-000044770000}"/>
    <cellStyle name="쉼표 [0] 3 3 4" xfId="13690" xr:uid="{00000000-0005-0000-0000-000045770000}"/>
    <cellStyle name="쉼표 [0] 3 3 4 2" xfId="25041" xr:uid="{00000000-0005-0000-0000-000046770000}"/>
    <cellStyle name="쉼표 [0] 3 3 5" xfId="25038" xr:uid="{00000000-0005-0000-0000-000047770000}"/>
    <cellStyle name="쉼표 [0] 3 3 6" xfId="33560" xr:uid="{00000000-0005-0000-0000-000048770000}"/>
    <cellStyle name="쉼표 [0] 3 3_Sheet1" xfId="13691" xr:uid="{00000000-0005-0000-0000-000049770000}"/>
    <cellStyle name="쉼표 [0] 3 4" xfId="13692" xr:uid="{00000000-0005-0000-0000-00004A770000}"/>
    <cellStyle name="쉼표 [0] 3 4 2" xfId="13693" xr:uid="{00000000-0005-0000-0000-00004B770000}"/>
    <cellStyle name="쉼표 [0] 3 4 2 2" xfId="13694" xr:uid="{00000000-0005-0000-0000-00004C770000}"/>
    <cellStyle name="쉼표 [0] 3 4 2 2 2" xfId="25044" xr:uid="{00000000-0005-0000-0000-00004D770000}"/>
    <cellStyle name="쉼표 [0] 3 4 2 3" xfId="13695" xr:uid="{00000000-0005-0000-0000-00004E770000}"/>
    <cellStyle name="쉼표 [0] 3 4 2 3 2" xfId="25045" xr:uid="{00000000-0005-0000-0000-00004F770000}"/>
    <cellStyle name="쉼표 [0] 3 4 2 4" xfId="25043" xr:uid="{00000000-0005-0000-0000-000050770000}"/>
    <cellStyle name="쉼표 [0] 3 4 3" xfId="13696" xr:uid="{00000000-0005-0000-0000-000051770000}"/>
    <cellStyle name="쉼표 [0] 3 4 3 2" xfId="13697" xr:uid="{00000000-0005-0000-0000-000052770000}"/>
    <cellStyle name="쉼표 [0] 3 4 3 2 2" xfId="25047" xr:uid="{00000000-0005-0000-0000-000053770000}"/>
    <cellStyle name="쉼표 [0] 3 4 3 3" xfId="25046" xr:uid="{00000000-0005-0000-0000-000054770000}"/>
    <cellStyle name="쉼표 [0] 3 4 4" xfId="13698" xr:uid="{00000000-0005-0000-0000-000055770000}"/>
    <cellStyle name="쉼표 [0] 3 4 4 2" xfId="13699" xr:uid="{00000000-0005-0000-0000-000056770000}"/>
    <cellStyle name="쉼표 [0] 3 4 4 2 2" xfId="25049" xr:uid="{00000000-0005-0000-0000-000057770000}"/>
    <cellStyle name="쉼표 [0] 3 4 4 3" xfId="25048" xr:uid="{00000000-0005-0000-0000-000058770000}"/>
    <cellStyle name="쉼표 [0] 3 4 5" xfId="13700" xr:uid="{00000000-0005-0000-0000-000059770000}"/>
    <cellStyle name="쉼표 [0] 3 4 5 2" xfId="13701" xr:uid="{00000000-0005-0000-0000-00005A770000}"/>
    <cellStyle name="쉼표 [0] 3 4 5 2 2" xfId="13702" xr:uid="{00000000-0005-0000-0000-00005B770000}"/>
    <cellStyle name="쉼표 [0] 3 4 5 2 2 2" xfId="13703" xr:uid="{00000000-0005-0000-0000-00005C770000}"/>
    <cellStyle name="쉼표 [0] 3 4 5 2 2 2 2" xfId="25053" xr:uid="{00000000-0005-0000-0000-00005D770000}"/>
    <cellStyle name="쉼표 [0] 3 4 5 2 2 3" xfId="13704" xr:uid="{00000000-0005-0000-0000-00005E770000}"/>
    <cellStyle name="쉼표 [0] 3 4 5 2 2 3 2" xfId="25054" xr:uid="{00000000-0005-0000-0000-00005F770000}"/>
    <cellStyle name="쉼표 [0] 3 4 5 2 2 4" xfId="25052" xr:uid="{00000000-0005-0000-0000-000060770000}"/>
    <cellStyle name="쉼표 [0] 3 4 5 2 3" xfId="13705" xr:uid="{00000000-0005-0000-0000-000061770000}"/>
    <cellStyle name="쉼표 [0] 3 4 5 2 3 2" xfId="13706" xr:uid="{00000000-0005-0000-0000-000062770000}"/>
    <cellStyle name="쉼표 [0] 3 4 5 2 3 3" xfId="25055" xr:uid="{00000000-0005-0000-0000-000063770000}"/>
    <cellStyle name="쉼표 [0] 3 4 5 2 4" xfId="25051" xr:uid="{00000000-0005-0000-0000-000064770000}"/>
    <cellStyle name="쉼표 [0] 3 4 5 3" xfId="13707" xr:uid="{00000000-0005-0000-0000-000065770000}"/>
    <cellStyle name="쉼표 [0] 3 4 5 3 2" xfId="13708" xr:uid="{00000000-0005-0000-0000-000066770000}"/>
    <cellStyle name="쉼표 [0] 3 4 5 3 2 2" xfId="25057" xr:uid="{00000000-0005-0000-0000-000067770000}"/>
    <cellStyle name="쉼표 [0] 3 4 5 3 3" xfId="25056" xr:uid="{00000000-0005-0000-0000-000068770000}"/>
    <cellStyle name="쉼표 [0] 3 4 5 4" xfId="13709" xr:uid="{00000000-0005-0000-0000-000069770000}"/>
    <cellStyle name="쉼표 [0] 3 4 5 4 2" xfId="25058" xr:uid="{00000000-0005-0000-0000-00006A770000}"/>
    <cellStyle name="쉼표 [0] 3 4 5 5" xfId="13710" xr:uid="{00000000-0005-0000-0000-00006B770000}"/>
    <cellStyle name="쉼표 [0] 3 4 5 5 2" xfId="25059" xr:uid="{00000000-0005-0000-0000-00006C770000}"/>
    <cellStyle name="쉼표 [0] 3 4 5 6" xfId="25050" xr:uid="{00000000-0005-0000-0000-00006D770000}"/>
    <cellStyle name="쉼표 [0] 3 4 6" xfId="13711" xr:uid="{00000000-0005-0000-0000-00006E770000}"/>
    <cellStyle name="쉼표 [0] 3 4 6 2" xfId="25060" xr:uid="{00000000-0005-0000-0000-00006F770000}"/>
    <cellStyle name="쉼표 [0] 3 4 7" xfId="13712" xr:uid="{00000000-0005-0000-0000-000070770000}"/>
    <cellStyle name="쉼표 [0] 3 4 7 2" xfId="25061" xr:uid="{00000000-0005-0000-0000-000071770000}"/>
    <cellStyle name="쉼표 [0] 3 4 8" xfId="25042" xr:uid="{00000000-0005-0000-0000-000072770000}"/>
    <cellStyle name="쉼표 [0] 3 4 9" xfId="33561" xr:uid="{00000000-0005-0000-0000-000073770000}"/>
    <cellStyle name="쉼표 [0] 3 5" xfId="13713" xr:uid="{00000000-0005-0000-0000-000074770000}"/>
    <cellStyle name="쉼표 [0] 3 5 2" xfId="13714" xr:uid="{00000000-0005-0000-0000-000075770000}"/>
    <cellStyle name="쉼표 [0] 3 5 2 2" xfId="13715" xr:uid="{00000000-0005-0000-0000-000076770000}"/>
    <cellStyle name="쉼표 [0] 3 5 2 2 2" xfId="25064" xr:uid="{00000000-0005-0000-0000-000077770000}"/>
    <cellStyle name="쉼표 [0] 3 5 2 3" xfId="25063" xr:uid="{00000000-0005-0000-0000-000078770000}"/>
    <cellStyle name="쉼표 [0] 3 5 3" xfId="13716" xr:uid="{00000000-0005-0000-0000-000079770000}"/>
    <cellStyle name="쉼표 [0] 3 5 3 2" xfId="25065" xr:uid="{00000000-0005-0000-0000-00007A770000}"/>
    <cellStyle name="쉼표 [0] 3 5 4" xfId="13717" xr:uid="{00000000-0005-0000-0000-00007B770000}"/>
    <cellStyle name="쉼표 [0] 3 5 4 2" xfId="25066" xr:uid="{00000000-0005-0000-0000-00007C770000}"/>
    <cellStyle name="쉼표 [0] 3 5 5" xfId="25062" xr:uid="{00000000-0005-0000-0000-00007D770000}"/>
    <cellStyle name="쉼표 [0] 3 5_Sheet1" xfId="13718" xr:uid="{00000000-0005-0000-0000-00007E770000}"/>
    <cellStyle name="쉼표 [0] 3 6" xfId="13719" xr:uid="{00000000-0005-0000-0000-00007F770000}"/>
    <cellStyle name="쉼표 [0] 3 6 2" xfId="25067" xr:uid="{00000000-0005-0000-0000-000080770000}"/>
    <cellStyle name="쉼표 [0] 3 7" xfId="13720" xr:uid="{00000000-0005-0000-0000-000081770000}"/>
    <cellStyle name="쉼표 [0] 3 7 2" xfId="25068" xr:uid="{00000000-0005-0000-0000-000082770000}"/>
    <cellStyle name="쉼표 [0] 3 8" xfId="13721" xr:uid="{00000000-0005-0000-0000-000083770000}"/>
    <cellStyle name="쉼표 [0] 3 8 2" xfId="19412" xr:uid="{00000000-0005-0000-0000-000084770000}"/>
    <cellStyle name="쉼표 [0] 3 8 2 2" xfId="20923" xr:uid="{00000000-0005-0000-0000-000085770000}"/>
    <cellStyle name="쉼표 [0] 3 8 2 2 2" xfId="30965" xr:uid="{00000000-0005-0000-0000-000086770000}"/>
    <cellStyle name="쉼표 [0] 3 8 2 3" xfId="29479" xr:uid="{00000000-0005-0000-0000-000087770000}"/>
    <cellStyle name="쉼표 [0] 3 8 3" xfId="19658" xr:uid="{00000000-0005-0000-0000-000088770000}"/>
    <cellStyle name="쉼표 [0] 3 8 3 2" xfId="21169" xr:uid="{00000000-0005-0000-0000-000089770000}"/>
    <cellStyle name="쉼표 [0] 3 8 3 2 2" xfId="31211" xr:uid="{00000000-0005-0000-0000-00008A770000}"/>
    <cellStyle name="쉼표 [0] 3 8 3 3" xfId="29725" xr:uid="{00000000-0005-0000-0000-00008B770000}"/>
    <cellStyle name="쉼표 [0] 3 8 4" xfId="19999" xr:uid="{00000000-0005-0000-0000-00008C770000}"/>
    <cellStyle name="쉼표 [0] 3 8 4 2" xfId="30041" xr:uid="{00000000-0005-0000-0000-00008D770000}"/>
    <cellStyle name="쉼표 [0] 3 8 5" xfId="25069" xr:uid="{00000000-0005-0000-0000-00008E770000}"/>
    <cellStyle name="쉼표 [0] 3 9" xfId="13722" xr:uid="{00000000-0005-0000-0000-00008F770000}"/>
    <cellStyle name="쉼표 [0] 3 9 2" xfId="25070" xr:uid="{00000000-0005-0000-0000-000090770000}"/>
    <cellStyle name="쉼표 [0] 30" xfId="13723" xr:uid="{00000000-0005-0000-0000-000091770000}"/>
    <cellStyle name="쉼표 [0] 30 2" xfId="25071" xr:uid="{00000000-0005-0000-0000-000092770000}"/>
    <cellStyle name="쉼표 [0] 31" xfId="13724" xr:uid="{00000000-0005-0000-0000-000093770000}"/>
    <cellStyle name="쉼표 [0] 31 2" xfId="25072" xr:uid="{00000000-0005-0000-0000-000094770000}"/>
    <cellStyle name="쉼표 [0] 32" xfId="13725" xr:uid="{00000000-0005-0000-0000-000095770000}"/>
    <cellStyle name="쉼표 [0] 32 2" xfId="25073" xr:uid="{00000000-0005-0000-0000-000096770000}"/>
    <cellStyle name="쉼표 [0] 33" xfId="13726" xr:uid="{00000000-0005-0000-0000-000097770000}"/>
    <cellStyle name="쉼표 [0] 33 2" xfId="25074" xr:uid="{00000000-0005-0000-0000-000098770000}"/>
    <cellStyle name="쉼표 [0] 34" xfId="13727" xr:uid="{00000000-0005-0000-0000-000099770000}"/>
    <cellStyle name="쉼표 [0] 34 2" xfId="25075" xr:uid="{00000000-0005-0000-0000-00009A770000}"/>
    <cellStyle name="쉼표 [0] 35" xfId="13728" xr:uid="{00000000-0005-0000-0000-00009B770000}"/>
    <cellStyle name="쉼표 [0] 35 2" xfId="25076" xr:uid="{00000000-0005-0000-0000-00009C770000}"/>
    <cellStyle name="쉼표 [0] 36" xfId="13729" xr:uid="{00000000-0005-0000-0000-00009D770000}"/>
    <cellStyle name="쉼표 [0] 36 2" xfId="25077" xr:uid="{00000000-0005-0000-0000-00009E770000}"/>
    <cellStyle name="쉼표 [0] 37" xfId="13730" xr:uid="{00000000-0005-0000-0000-00009F770000}"/>
    <cellStyle name="쉼표 [0] 37 2" xfId="25078" xr:uid="{00000000-0005-0000-0000-0000A0770000}"/>
    <cellStyle name="쉼표 [0] 38" xfId="13731" xr:uid="{00000000-0005-0000-0000-0000A1770000}"/>
    <cellStyle name="쉼표 [0] 38 2" xfId="25079" xr:uid="{00000000-0005-0000-0000-0000A2770000}"/>
    <cellStyle name="쉼표 [0] 39" xfId="13732" xr:uid="{00000000-0005-0000-0000-0000A3770000}"/>
    <cellStyle name="쉼표 [0] 39 2" xfId="25080" xr:uid="{00000000-0005-0000-0000-0000A4770000}"/>
    <cellStyle name="쉼표 [0] 4" xfId="50" xr:uid="{00000000-0005-0000-0000-0000A5770000}"/>
    <cellStyle name="쉼표 [0] 4 10" xfId="19815" xr:uid="{00000000-0005-0000-0000-0000A6770000}"/>
    <cellStyle name="쉼표 [0] 4 10 2" xfId="29881" xr:uid="{00000000-0005-0000-0000-0000A7770000}"/>
    <cellStyle name="쉼표 [0] 4 11" xfId="19880" xr:uid="{00000000-0005-0000-0000-0000A8770000}"/>
    <cellStyle name="쉼표 [0] 4 11 2" xfId="29922" xr:uid="{00000000-0005-0000-0000-0000A9770000}"/>
    <cellStyle name="쉼표 [0] 4 12" xfId="21339" xr:uid="{00000000-0005-0000-0000-0000AA770000}"/>
    <cellStyle name="쉼표 [0] 4 12 2" xfId="31381" xr:uid="{00000000-0005-0000-0000-0000AB770000}"/>
    <cellStyle name="쉼표 [0] 4 13" xfId="21376" xr:uid="{00000000-0005-0000-0000-0000AC770000}"/>
    <cellStyle name="쉼표 [0] 4 14" xfId="33562" xr:uid="{00000000-0005-0000-0000-0000AD770000}"/>
    <cellStyle name="쉼표 [0] 4 2" xfId="13734" xr:uid="{00000000-0005-0000-0000-0000AE770000}"/>
    <cellStyle name="쉼표 [0] 4 2 2" xfId="13735" xr:uid="{00000000-0005-0000-0000-0000AF770000}"/>
    <cellStyle name="쉼표 [0] 4 2 2 2" xfId="13736" xr:uid="{00000000-0005-0000-0000-0000B0770000}"/>
    <cellStyle name="쉼표 [0] 4 2 2 2 2" xfId="25084" xr:uid="{00000000-0005-0000-0000-0000B1770000}"/>
    <cellStyle name="쉼표 [0] 4 2 2 3" xfId="13737" xr:uid="{00000000-0005-0000-0000-0000B2770000}"/>
    <cellStyle name="쉼표 [0] 4 2 2 3 2" xfId="25085" xr:uid="{00000000-0005-0000-0000-0000B3770000}"/>
    <cellStyle name="쉼표 [0] 4 2 2 4" xfId="25083" xr:uid="{00000000-0005-0000-0000-0000B4770000}"/>
    <cellStyle name="쉼표 [0] 4 2 3" xfId="13738" xr:uid="{00000000-0005-0000-0000-0000B5770000}"/>
    <cellStyle name="쉼표 [0] 4 2 3 2" xfId="25086" xr:uid="{00000000-0005-0000-0000-0000B6770000}"/>
    <cellStyle name="쉼표 [0] 4 2 4" xfId="13739" xr:uid="{00000000-0005-0000-0000-0000B7770000}"/>
    <cellStyle name="쉼표 [0] 4 2 4 2" xfId="25087" xr:uid="{00000000-0005-0000-0000-0000B8770000}"/>
    <cellStyle name="쉼표 [0] 4 2 5" xfId="13740" xr:uid="{00000000-0005-0000-0000-0000B9770000}"/>
    <cellStyle name="쉼표 [0] 4 2 5 2" xfId="25088" xr:uid="{00000000-0005-0000-0000-0000BA770000}"/>
    <cellStyle name="쉼표 [0] 4 2 6" xfId="25082" xr:uid="{00000000-0005-0000-0000-0000BB770000}"/>
    <cellStyle name="쉼표 [0] 4 3" xfId="13741" xr:uid="{00000000-0005-0000-0000-0000BC770000}"/>
    <cellStyle name="쉼표 [0] 4 3 2" xfId="13742" xr:uid="{00000000-0005-0000-0000-0000BD770000}"/>
    <cellStyle name="쉼표 [0] 4 3 2 2" xfId="25090" xr:uid="{00000000-0005-0000-0000-0000BE770000}"/>
    <cellStyle name="쉼표 [0] 4 3 3" xfId="13743" xr:uid="{00000000-0005-0000-0000-0000BF770000}"/>
    <cellStyle name="쉼표 [0] 4 3 3 2" xfId="25091" xr:uid="{00000000-0005-0000-0000-0000C0770000}"/>
    <cellStyle name="쉼표 [0] 4 3 4" xfId="13744" xr:uid="{00000000-0005-0000-0000-0000C1770000}"/>
    <cellStyle name="쉼표 [0] 4 3 4 2" xfId="25092" xr:uid="{00000000-0005-0000-0000-0000C2770000}"/>
    <cellStyle name="쉼표 [0] 4 3 5" xfId="25089" xr:uid="{00000000-0005-0000-0000-0000C3770000}"/>
    <cellStyle name="쉼표 [0] 4 3_Sheet1" xfId="13745" xr:uid="{00000000-0005-0000-0000-0000C4770000}"/>
    <cellStyle name="쉼표 [0] 4 4" xfId="13746" xr:uid="{00000000-0005-0000-0000-0000C5770000}"/>
    <cellStyle name="쉼표 [0] 4 4 2" xfId="13747" xr:uid="{00000000-0005-0000-0000-0000C6770000}"/>
    <cellStyle name="쉼표 [0] 4 4 2 2" xfId="13748" xr:uid="{00000000-0005-0000-0000-0000C7770000}"/>
    <cellStyle name="쉼표 [0] 4 4 2 2 2" xfId="25095" xr:uid="{00000000-0005-0000-0000-0000C8770000}"/>
    <cellStyle name="쉼표 [0] 4 4 2 3" xfId="25094" xr:uid="{00000000-0005-0000-0000-0000C9770000}"/>
    <cellStyle name="쉼표 [0] 4 4 3" xfId="13749" xr:uid="{00000000-0005-0000-0000-0000CA770000}"/>
    <cellStyle name="쉼표 [0] 4 4 3 2" xfId="25096" xr:uid="{00000000-0005-0000-0000-0000CB770000}"/>
    <cellStyle name="쉼표 [0] 4 4 4" xfId="25093" xr:uid="{00000000-0005-0000-0000-0000CC770000}"/>
    <cellStyle name="쉼표 [0] 4 5" xfId="13750" xr:uid="{00000000-0005-0000-0000-0000CD770000}"/>
    <cellStyle name="쉼표 [0] 4 5 2" xfId="25097" xr:uid="{00000000-0005-0000-0000-0000CE770000}"/>
    <cellStyle name="쉼표 [0] 4 6" xfId="13751" xr:uid="{00000000-0005-0000-0000-0000CF770000}"/>
    <cellStyle name="쉼표 [0] 4 7" xfId="13752" xr:uid="{00000000-0005-0000-0000-0000D0770000}"/>
    <cellStyle name="쉼표 [0] 4 7 2" xfId="25098" xr:uid="{00000000-0005-0000-0000-0000D1770000}"/>
    <cellStyle name="쉼표 [0] 4 8" xfId="13733" xr:uid="{00000000-0005-0000-0000-0000D2770000}"/>
    <cellStyle name="쉼표 [0] 4 8 2" xfId="25081" xr:uid="{00000000-0005-0000-0000-0000D3770000}"/>
    <cellStyle name="쉼표 [0] 4 9" xfId="19789" xr:uid="{00000000-0005-0000-0000-0000D4770000}"/>
    <cellStyle name="쉼표 [0] 4 9 2" xfId="29856" xr:uid="{00000000-0005-0000-0000-0000D5770000}"/>
    <cellStyle name="쉼표 [0] 40" xfId="13753" xr:uid="{00000000-0005-0000-0000-0000D6770000}"/>
    <cellStyle name="쉼표 [0] 40 2" xfId="25099" xr:uid="{00000000-0005-0000-0000-0000D7770000}"/>
    <cellStyle name="쉼표 [0] 41" xfId="13754" xr:uid="{00000000-0005-0000-0000-0000D8770000}"/>
    <cellStyle name="쉼표 [0] 41 2" xfId="25100" xr:uid="{00000000-0005-0000-0000-0000D9770000}"/>
    <cellStyle name="쉼표 [0] 42" xfId="13755" xr:uid="{00000000-0005-0000-0000-0000DA770000}"/>
    <cellStyle name="쉼표 [0] 42 2" xfId="25101" xr:uid="{00000000-0005-0000-0000-0000DB770000}"/>
    <cellStyle name="쉼표 [0] 43" xfId="13756" xr:uid="{00000000-0005-0000-0000-0000DC770000}"/>
    <cellStyle name="쉼표 [0] 43 2" xfId="21316" xr:uid="{00000000-0005-0000-0000-0000DD770000}"/>
    <cellStyle name="쉼표 [0] 43 2 2" xfId="31357" xr:uid="{00000000-0005-0000-0000-0000DE770000}"/>
    <cellStyle name="쉼표 [0] 43 3" xfId="25102" xr:uid="{00000000-0005-0000-0000-0000DF770000}"/>
    <cellStyle name="쉼표 [0] 44" xfId="13757" xr:uid="{00000000-0005-0000-0000-0000E0770000}"/>
    <cellStyle name="쉼표 [0] 44 2" xfId="25103" xr:uid="{00000000-0005-0000-0000-0000E1770000}"/>
    <cellStyle name="쉼표 [0] 45" xfId="13758" xr:uid="{00000000-0005-0000-0000-0000E2770000}"/>
    <cellStyle name="쉼표 [0] 45 2" xfId="25104" xr:uid="{00000000-0005-0000-0000-0000E3770000}"/>
    <cellStyle name="쉼표 [0] 46" xfId="13759" xr:uid="{00000000-0005-0000-0000-0000E4770000}"/>
    <cellStyle name="쉼표 [0] 46 2" xfId="25105" xr:uid="{00000000-0005-0000-0000-0000E5770000}"/>
    <cellStyle name="쉼표 [0] 47" xfId="13760" xr:uid="{00000000-0005-0000-0000-0000E6770000}"/>
    <cellStyle name="쉼표 [0] 47 2" xfId="25106" xr:uid="{00000000-0005-0000-0000-0000E7770000}"/>
    <cellStyle name="쉼표 [0] 48" xfId="13761" xr:uid="{00000000-0005-0000-0000-0000E8770000}"/>
    <cellStyle name="쉼표 [0] 48 2" xfId="25107" xr:uid="{00000000-0005-0000-0000-0000E9770000}"/>
    <cellStyle name="쉼표 [0] 49" xfId="13762" xr:uid="{00000000-0005-0000-0000-0000EA770000}"/>
    <cellStyle name="쉼표 [0] 49 2" xfId="19413" xr:uid="{00000000-0005-0000-0000-0000EB770000}"/>
    <cellStyle name="쉼표 [0] 49 2 2" xfId="20924" xr:uid="{00000000-0005-0000-0000-0000EC770000}"/>
    <cellStyle name="쉼표 [0] 49 2 2 2" xfId="30966" xr:uid="{00000000-0005-0000-0000-0000ED770000}"/>
    <cellStyle name="쉼표 [0] 49 2 3" xfId="29480" xr:uid="{00000000-0005-0000-0000-0000EE770000}"/>
    <cellStyle name="쉼표 [0] 49 3" xfId="19659" xr:uid="{00000000-0005-0000-0000-0000EF770000}"/>
    <cellStyle name="쉼표 [0] 49 3 2" xfId="21170" xr:uid="{00000000-0005-0000-0000-0000F0770000}"/>
    <cellStyle name="쉼표 [0] 49 3 2 2" xfId="31212" xr:uid="{00000000-0005-0000-0000-0000F1770000}"/>
    <cellStyle name="쉼표 [0] 49 3 3" xfId="29726" xr:uid="{00000000-0005-0000-0000-0000F2770000}"/>
    <cellStyle name="쉼표 [0] 49 4" xfId="20000" xr:uid="{00000000-0005-0000-0000-0000F3770000}"/>
    <cellStyle name="쉼표 [0] 49 4 2" xfId="30042" xr:uid="{00000000-0005-0000-0000-0000F4770000}"/>
    <cellStyle name="쉼표 [0] 49 5" xfId="25108" xr:uid="{00000000-0005-0000-0000-0000F5770000}"/>
    <cellStyle name="쉼표 [0] 5" xfId="61" xr:uid="{00000000-0005-0000-0000-0000F6770000}"/>
    <cellStyle name="쉼표 [0] 5 10" xfId="18830" xr:uid="{00000000-0005-0000-0000-0000F7770000}"/>
    <cellStyle name="쉼표 [0] 5 10 2" xfId="28897" xr:uid="{00000000-0005-0000-0000-0000F8770000}"/>
    <cellStyle name="쉼표 [0] 5 11" xfId="19812" xr:uid="{00000000-0005-0000-0000-0000F9770000}"/>
    <cellStyle name="쉼표 [0] 5 11 2" xfId="29878" xr:uid="{00000000-0005-0000-0000-0000FA770000}"/>
    <cellStyle name="쉼표 [0] 5 12" xfId="19884" xr:uid="{00000000-0005-0000-0000-0000FB770000}"/>
    <cellStyle name="쉼표 [0] 5 12 2" xfId="29926" xr:uid="{00000000-0005-0000-0000-0000FC770000}"/>
    <cellStyle name="쉼표 [0] 5 13" xfId="21385" xr:uid="{00000000-0005-0000-0000-0000FD770000}"/>
    <cellStyle name="쉼표 [0] 5 14" xfId="33563" xr:uid="{00000000-0005-0000-0000-0000FE770000}"/>
    <cellStyle name="쉼표 [0] 5 2" xfId="13764" xr:uid="{00000000-0005-0000-0000-0000FF770000}"/>
    <cellStyle name="쉼표 [0] 5 2 2" xfId="13765" xr:uid="{00000000-0005-0000-0000-000000780000}"/>
    <cellStyle name="쉼표 [0] 5 2 2 2" xfId="25111" xr:uid="{00000000-0005-0000-0000-000001780000}"/>
    <cellStyle name="쉼표 [0] 5 2 3" xfId="13766" xr:uid="{00000000-0005-0000-0000-000002780000}"/>
    <cellStyle name="쉼표 [0] 5 2 3 2" xfId="25112" xr:uid="{00000000-0005-0000-0000-000003780000}"/>
    <cellStyle name="쉼표 [0] 5 2 4" xfId="25110" xr:uid="{00000000-0005-0000-0000-000004780000}"/>
    <cellStyle name="쉼표 [0] 5 2_Sheet1" xfId="13767" xr:uid="{00000000-0005-0000-0000-000005780000}"/>
    <cellStyle name="쉼표 [0] 5 3" xfId="13768" xr:uid="{00000000-0005-0000-0000-000006780000}"/>
    <cellStyle name="쉼표 [0] 5 3 2" xfId="13769" xr:uid="{00000000-0005-0000-0000-000007780000}"/>
    <cellStyle name="쉼표 [0] 5 3 2 2" xfId="25114" xr:uid="{00000000-0005-0000-0000-000008780000}"/>
    <cellStyle name="쉼표 [0] 5 3 3" xfId="13770" xr:uid="{00000000-0005-0000-0000-000009780000}"/>
    <cellStyle name="쉼표 [0] 5 3 3 2" xfId="25115" xr:uid="{00000000-0005-0000-0000-00000A780000}"/>
    <cellStyle name="쉼표 [0] 5 3 4" xfId="25113" xr:uid="{00000000-0005-0000-0000-00000B780000}"/>
    <cellStyle name="쉼표 [0] 5 3_Sheet1" xfId="13771" xr:uid="{00000000-0005-0000-0000-00000C780000}"/>
    <cellStyle name="쉼표 [0] 5 4" xfId="13772" xr:uid="{00000000-0005-0000-0000-00000D780000}"/>
    <cellStyle name="쉼표 [0] 5 4 2" xfId="13773" xr:uid="{00000000-0005-0000-0000-00000E780000}"/>
    <cellStyle name="쉼표 [0] 5 4 2 2" xfId="13774" xr:uid="{00000000-0005-0000-0000-00000F780000}"/>
    <cellStyle name="쉼표 [0] 5 4 2 2 2" xfId="25118" xr:uid="{00000000-0005-0000-0000-000010780000}"/>
    <cellStyle name="쉼표 [0] 5 4 2 3" xfId="25117" xr:uid="{00000000-0005-0000-0000-000011780000}"/>
    <cellStyle name="쉼표 [0] 5 4 3" xfId="13775" xr:uid="{00000000-0005-0000-0000-000012780000}"/>
    <cellStyle name="쉼표 [0] 5 4 3 2" xfId="25119" xr:uid="{00000000-0005-0000-0000-000013780000}"/>
    <cellStyle name="쉼표 [0] 5 4 4" xfId="25116" xr:uid="{00000000-0005-0000-0000-000014780000}"/>
    <cellStyle name="쉼표 [0] 5 4_Sheet1" xfId="13776" xr:uid="{00000000-0005-0000-0000-000015780000}"/>
    <cellStyle name="쉼표 [0] 5 5" xfId="13777" xr:uid="{00000000-0005-0000-0000-000016780000}"/>
    <cellStyle name="쉼표 [0] 5 5 2" xfId="13778" xr:uid="{00000000-0005-0000-0000-000017780000}"/>
    <cellStyle name="쉼표 [0] 5 5 2 2" xfId="13779" xr:uid="{00000000-0005-0000-0000-000018780000}"/>
    <cellStyle name="쉼표 [0] 5 5 2 2 2" xfId="13780" xr:uid="{00000000-0005-0000-0000-000019780000}"/>
    <cellStyle name="쉼표 [0] 5 5 2 2 2 2" xfId="13781" xr:uid="{00000000-0005-0000-0000-00001A780000}"/>
    <cellStyle name="쉼표 [0] 5 5 2 2 2 2 2" xfId="25124" xr:uid="{00000000-0005-0000-0000-00001B780000}"/>
    <cellStyle name="쉼표 [0] 5 5 2 2 2 3" xfId="25123" xr:uid="{00000000-0005-0000-0000-00001C780000}"/>
    <cellStyle name="쉼표 [0] 5 5 2 2 3" xfId="13782" xr:uid="{00000000-0005-0000-0000-00001D780000}"/>
    <cellStyle name="쉼표 [0] 5 5 2 2 3 2" xfId="13783" xr:uid="{00000000-0005-0000-0000-00001E780000}"/>
    <cellStyle name="쉼표 [0] 5 5 2 2 3 2 2" xfId="13784" xr:uid="{00000000-0005-0000-0000-00001F780000}"/>
    <cellStyle name="쉼표 [0] 5 5 2 2 3 2 2 2" xfId="25127" xr:uid="{00000000-0005-0000-0000-000020780000}"/>
    <cellStyle name="쉼표 [0] 5 5 2 2 3 2 3" xfId="25126" xr:uid="{00000000-0005-0000-0000-000021780000}"/>
    <cellStyle name="쉼표 [0] 5 5 2 2 3 3" xfId="13785" xr:uid="{00000000-0005-0000-0000-000022780000}"/>
    <cellStyle name="쉼표 [0] 5 5 2 2 3 3 2" xfId="25128" xr:uid="{00000000-0005-0000-0000-000023780000}"/>
    <cellStyle name="쉼표 [0] 5 5 2 2 3 4" xfId="25125" xr:uid="{00000000-0005-0000-0000-000024780000}"/>
    <cellStyle name="쉼표 [0] 5 5 2 2 4" xfId="13786" xr:uid="{00000000-0005-0000-0000-000025780000}"/>
    <cellStyle name="쉼표 [0] 5 5 2 2 4 2" xfId="13787" xr:uid="{00000000-0005-0000-0000-000026780000}"/>
    <cellStyle name="쉼표 [0] 5 5 2 2 4 2 2" xfId="25130" xr:uid="{00000000-0005-0000-0000-000027780000}"/>
    <cellStyle name="쉼표 [0] 5 5 2 2 4 3" xfId="25129" xr:uid="{00000000-0005-0000-0000-000028780000}"/>
    <cellStyle name="쉼표 [0] 5 5 2 2 5" xfId="13788" xr:uid="{00000000-0005-0000-0000-000029780000}"/>
    <cellStyle name="쉼표 [0] 5 5 2 2 5 2" xfId="25131" xr:uid="{00000000-0005-0000-0000-00002A780000}"/>
    <cellStyle name="쉼표 [0] 5 5 2 2 6" xfId="13789" xr:uid="{00000000-0005-0000-0000-00002B780000}"/>
    <cellStyle name="쉼표 [0] 5 5 2 2 6 2" xfId="25132" xr:uid="{00000000-0005-0000-0000-00002C780000}"/>
    <cellStyle name="쉼표 [0] 5 5 2 2 7" xfId="25122" xr:uid="{00000000-0005-0000-0000-00002D780000}"/>
    <cellStyle name="쉼표 [0] 5 5 2 3" xfId="13790" xr:uid="{00000000-0005-0000-0000-00002E780000}"/>
    <cellStyle name="쉼표 [0] 5 5 2 3 2" xfId="25133" xr:uid="{00000000-0005-0000-0000-00002F780000}"/>
    <cellStyle name="쉼표 [0] 5 5 2 4" xfId="25121" xr:uid="{00000000-0005-0000-0000-000030780000}"/>
    <cellStyle name="쉼표 [0] 5 5 3" xfId="13791" xr:uid="{00000000-0005-0000-0000-000031780000}"/>
    <cellStyle name="쉼표 [0] 5 5 3 2" xfId="13792" xr:uid="{00000000-0005-0000-0000-000032780000}"/>
    <cellStyle name="쉼표 [0] 5 5 3 2 2" xfId="25135" xr:uid="{00000000-0005-0000-0000-000033780000}"/>
    <cellStyle name="쉼표 [0] 5 5 3 3" xfId="13793" xr:uid="{00000000-0005-0000-0000-000034780000}"/>
    <cellStyle name="쉼표 [0] 5 5 3 3 2" xfId="25136" xr:uid="{00000000-0005-0000-0000-000035780000}"/>
    <cellStyle name="쉼표 [0] 5 5 3 4" xfId="13794" xr:uid="{00000000-0005-0000-0000-000036780000}"/>
    <cellStyle name="쉼표 [0] 5 5 3 4 2" xfId="25137" xr:uid="{00000000-0005-0000-0000-000037780000}"/>
    <cellStyle name="쉼표 [0] 5 5 3 5" xfId="25134" xr:uid="{00000000-0005-0000-0000-000038780000}"/>
    <cellStyle name="쉼표 [0] 5 5 3_Sheet1" xfId="13795" xr:uid="{00000000-0005-0000-0000-000039780000}"/>
    <cellStyle name="쉼표 [0] 5 5 4" xfId="13796" xr:uid="{00000000-0005-0000-0000-00003A780000}"/>
    <cellStyle name="쉼표 [0] 5 5 4 2" xfId="13797" xr:uid="{00000000-0005-0000-0000-00003B780000}"/>
    <cellStyle name="쉼표 [0] 5 5 4 2 2" xfId="25139" xr:uid="{00000000-0005-0000-0000-00003C780000}"/>
    <cellStyle name="쉼표 [0] 5 5 4 3" xfId="25138" xr:uid="{00000000-0005-0000-0000-00003D780000}"/>
    <cellStyle name="쉼표 [0] 5 5 5" xfId="13798" xr:uid="{00000000-0005-0000-0000-00003E780000}"/>
    <cellStyle name="쉼표 [0] 5 5 5 2" xfId="13799" xr:uid="{00000000-0005-0000-0000-00003F780000}"/>
    <cellStyle name="쉼표 [0] 5 5 5 2 2" xfId="25141" xr:uid="{00000000-0005-0000-0000-000040780000}"/>
    <cellStyle name="쉼표 [0] 5 5 5 3" xfId="25140" xr:uid="{00000000-0005-0000-0000-000041780000}"/>
    <cellStyle name="쉼표 [0] 5 5 6" xfId="13800" xr:uid="{00000000-0005-0000-0000-000042780000}"/>
    <cellStyle name="쉼표 [0] 5 5 6 2" xfId="13801" xr:uid="{00000000-0005-0000-0000-000043780000}"/>
    <cellStyle name="쉼표 [0] 5 5 6 2 2" xfId="13802" xr:uid="{00000000-0005-0000-0000-000044780000}"/>
    <cellStyle name="쉼표 [0] 5 5 6 2 2 2" xfId="25144" xr:uid="{00000000-0005-0000-0000-000045780000}"/>
    <cellStyle name="쉼표 [0] 5 5 6 2 3" xfId="25143" xr:uid="{00000000-0005-0000-0000-000046780000}"/>
    <cellStyle name="쉼표 [0] 5 5 6 3" xfId="13803" xr:uid="{00000000-0005-0000-0000-000047780000}"/>
    <cellStyle name="쉼표 [0] 5 5 6 3 2" xfId="13804" xr:uid="{00000000-0005-0000-0000-000048780000}"/>
    <cellStyle name="쉼표 [0] 5 5 6 3 3" xfId="25145" xr:uid="{00000000-0005-0000-0000-000049780000}"/>
    <cellStyle name="쉼표 [0] 5 5 6 4" xfId="25142" xr:uid="{00000000-0005-0000-0000-00004A780000}"/>
    <cellStyle name="쉼표 [0] 5 5 7" xfId="13805" xr:uid="{00000000-0005-0000-0000-00004B780000}"/>
    <cellStyle name="쉼표 [0] 5 5 7 2" xfId="25146" xr:uid="{00000000-0005-0000-0000-00004C780000}"/>
    <cellStyle name="쉼표 [0] 5 5 8" xfId="13806" xr:uid="{00000000-0005-0000-0000-00004D780000}"/>
    <cellStyle name="쉼표 [0] 5 5 8 2" xfId="25147" xr:uid="{00000000-0005-0000-0000-00004E780000}"/>
    <cellStyle name="쉼표 [0] 5 5 9" xfId="25120" xr:uid="{00000000-0005-0000-0000-00004F780000}"/>
    <cellStyle name="쉼표 [0] 5 5_Sheet1" xfId="13807" xr:uid="{00000000-0005-0000-0000-000050780000}"/>
    <cellStyle name="쉼표 [0] 5 6" xfId="13808" xr:uid="{00000000-0005-0000-0000-000051780000}"/>
    <cellStyle name="쉼표 [0] 5 6 2" xfId="13809" xr:uid="{00000000-0005-0000-0000-000052780000}"/>
    <cellStyle name="쉼표 [0] 5 6 2 2" xfId="25149" xr:uid="{00000000-0005-0000-0000-000053780000}"/>
    <cellStyle name="쉼표 [0] 5 6 3" xfId="25148" xr:uid="{00000000-0005-0000-0000-000054780000}"/>
    <cellStyle name="쉼표 [0] 5 7" xfId="13810" xr:uid="{00000000-0005-0000-0000-000055780000}"/>
    <cellStyle name="쉼표 [0] 5 7 2" xfId="25150" xr:uid="{00000000-0005-0000-0000-000056780000}"/>
    <cellStyle name="쉼표 [0] 5 8" xfId="13763" xr:uid="{00000000-0005-0000-0000-000057780000}"/>
    <cellStyle name="쉼표 [0] 5 8 2" xfId="25109" xr:uid="{00000000-0005-0000-0000-000058780000}"/>
    <cellStyle name="쉼표 [0] 5 9" xfId="18759" xr:uid="{00000000-0005-0000-0000-000059780000}"/>
    <cellStyle name="쉼표 [0] 5 9 2" xfId="28826" xr:uid="{00000000-0005-0000-0000-00005A780000}"/>
    <cellStyle name="쉼표 [0] 50" xfId="13811" xr:uid="{00000000-0005-0000-0000-00005B780000}"/>
    <cellStyle name="쉼표 [0] 50 2" xfId="25151" xr:uid="{00000000-0005-0000-0000-00005C780000}"/>
    <cellStyle name="쉼표 [0] 51" xfId="13812" xr:uid="{00000000-0005-0000-0000-00005D780000}"/>
    <cellStyle name="쉼표 [0] 51 2" xfId="19414" xr:uid="{00000000-0005-0000-0000-00005E780000}"/>
    <cellStyle name="쉼표 [0] 51 2 2" xfId="20925" xr:uid="{00000000-0005-0000-0000-00005F780000}"/>
    <cellStyle name="쉼표 [0] 51 2 2 2" xfId="30967" xr:uid="{00000000-0005-0000-0000-000060780000}"/>
    <cellStyle name="쉼표 [0] 51 2 3" xfId="29481" xr:uid="{00000000-0005-0000-0000-000061780000}"/>
    <cellStyle name="쉼표 [0] 51 3" xfId="19660" xr:uid="{00000000-0005-0000-0000-000062780000}"/>
    <cellStyle name="쉼표 [0] 51 3 2" xfId="21171" xr:uid="{00000000-0005-0000-0000-000063780000}"/>
    <cellStyle name="쉼표 [0] 51 3 2 2" xfId="31213" xr:uid="{00000000-0005-0000-0000-000064780000}"/>
    <cellStyle name="쉼표 [0] 51 3 3" xfId="29727" xr:uid="{00000000-0005-0000-0000-000065780000}"/>
    <cellStyle name="쉼표 [0] 51 4" xfId="20001" xr:uid="{00000000-0005-0000-0000-000066780000}"/>
    <cellStyle name="쉼표 [0] 51 4 2" xfId="30043" xr:uid="{00000000-0005-0000-0000-000067780000}"/>
    <cellStyle name="쉼표 [0] 51 5" xfId="25152" xr:uid="{00000000-0005-0000-0000-000068780000}"/>
    <cellStyle name="쉼표 [0] 52" xfId="13813" xr:uid="{00000000-0005-0000-0000-000069780000}"/>
    <cellStyle name="쉼표 [0] 52 2" xfId="19415" xr:uid="{00000000-0005-0000-0000-00006A780000}"/>
    <cellStyle name="쉼표 [0] 52 2 2" xfId="20926" xr:uid="{00000000-0005-0000-0000-00006B780000}"/>
    <cellStyle name="쉼표 [0] 52 2 2 2" xfId="30968" xr:uid="{00000000-0005-0000-0000-00006C780000}"/>
    <cellStyle name="쉼표 [0] 52 2 3" xfId="29482" xr:uid="{00000000-0005-0000-0000-00006D780000}"/>
    <cellStyle name="쉼표 [0] 52 3" xfId="19661" xr:uid="{00000000-0005-0000-0000-00006E780000}"/>
    <cellStyle name="쉼표 [0] 52 3 2" xfId="21172" xr:uid="{00000000-0005-0000-0000-00006F780000}"/>
    <cellStyle name="쉼표 [0] 52 3 2 2" xfId="31214" xr:uid="{00000000-0005-0000-0000-000070780000}"/>
    <cellStyle name="쉼표 [0] 52 3 3" xfId="29728" xr:uid="{00000000-0005-0000-0000-000071780000}"/>
    <cellStyle name="쉼표 [0] 52 4" xfId="20002" xr:uid="{00000000-0005-0000-0000-000072780000}"/>
    <cellStyle name="쉼표 [0] 52 4 2" xfId="30044" xr:uid="{00000000-0005-0000-0000-000073780000}"/>
    <cellStyle name="쉼표 [0] 52 5" xfId="25153" xr:uid="{00000000-0005-0000-0000-000074780000}"/>
    <cellStyle name="쉼표 [0] 53" xfId="13814" xr:uid="{00000000-0005-0000-0000-000075780000}"/>
    <cellStyle name="쉼표 [0] 53 2" xfId="19416" xr:uid="{00000000-0005-0000-0000-000076780000}"/>
    <cellStyle name="쉼표 [0] 53 2 2" xfId="20927" xr:uid="{00000000-0005-0000-0000-000077780000}"/>
    <cellStyle name="쉼표 [0] 53 2 2 2" xfId="30969" xr:uid="{00000000-0005-0000-0000-000078780000}"/>
    <cellStyle name="쉼표 [0] 53 2 3" xfId="29483" xr:uid="{00000000-0005-0000-0000-000079780000}"/>
    <cellStyle name="쉼표 [0] 53 3" xfId="19662" xr:uid="{00000000-0005-0000-0000-00007A780000}"/>
    <cellStyle name="쉼표 [0] 53 3 2" xfId="21173" xr:uid="{00000000-0005-0000-0000-00007B780000}"/>
    <cellStyle name="쉼표 [0] 53 3 2 2" xfId="31215" xr:uid="{00000000-0005-0000-0000-00007C780000}"/>
    <cellStyle name="쉼표 [0] 53 3 3" xfId="29729" xr:uid="{00000000-0005-0000-0000-00007D780000}"/>
    <cellStyle name="쉼표 [0] 53 4" xfId="20003" xr:uid="{00000000-0005-0000-0000-00007E780000}"/>
    <cellStyle name="쉼표 [0] 53 4 2" xfId="30045" xr:uid="{00000000-0005-0000-0000-00007F780000}"/>
    <cellStyle name="쉼표 [0] 53 5" xfId="25154" xr:uid="{00000000-0005-0000-0000-000080780000}"/>
    <cellStyle name="쉼표 [0] 54" xfId="47" xr:uid="{00000000-0005-0000-0000-000081780000}"/>
    <cellStyle name="쉼표 [0] 54 2" xfId="73" xr:uid="{00000000-0005-0000-0000-000082780000}"/>
    <cellStyle name="쉼표 [0] 54 2 2" xfId="19892" xr:uid="{00000000-0005-0000-0000-000083780000}"/>
    <cellStyle name="쉼표 [0] 54 2 2 2" xfId="29934" xr:uid="{00000000-0005-0000-0000-000084780000}"/>
    <cellStyle name="쉼표 [0] 54 2 3" xfId="21395" xr:uid="{00000000-0005-0000-0000-000085780000}"/>
    <cellStyle name="쉼표 [0] 54 3" xfId="19305" xr:uid="{00000000-0005-0000-0000-000086780000}"/>
    <cellStyle name="쉼표 [0] 54 3 2" xfId="20816" xr:uid="{00000000-0005-0000-0000-000087780000}"/>
    <cellStyle name="쉼표 [0] 54 3 2 2" xfId="30858" xr:uid="{00000000-0005-0000-0000-000088780000}"/>
    <cellStyle name="쉼표 [0] 54 3 3" xfId="29372" xr:uid="{00000000-0005-0000-0000-000089780000}"/>
    <cellStyle name="쉼표 [0] 54 4" xfId="19551" xr:uid="{00000000-0005-0000-0000-00008A780000}"/>
    <cellStyle name="쉼표 [0] 54 4 2" xfId="21062" xr:uid="{00000000-0005-0000-0000-00008B780000}"/>
    <cellStyle name="쉼표 [0] 54 4 2 2" xfId="31104" xr:uid="{00000000-0005-0000-0000-00008C780000}"/>
    <cellStyle name="쉼표 [0] 54 4 3" xfId="29618" xr:uid="{00000000-0005-0000-0000-00008D780000}"/>
    <cellStyle name="쉼표 [0] 54 5" xfId="19877" xr:uid="{00000000-0005-0000-0000-00008E780000}"/>
    <cellStyle name="쉼표 [0] 54 5 2" xfId="29919" xr:uid="{00000000-0005-0000-0000-00008F780000}"/>
    <cellStyle name="쉼표 [0] 54 6" xfId="21336" xr:uid="{00000000-0005-0000-0000-000090780000}"/>
    <cellStyle name="쉼표 [0] 54 6 2" xfId="31378" xr:uid="{00000000-0005-0000-0000-000091780000}"/>
    <cellStyle name="쉼표 [0] 54 7" xfId="21373" xr:uid="{00000000-0005-0000-0000-000092780000}"/>
    <cellStyle name="쉼표 [0] 54 8" xfId="21351" xr:uid="{00000000-0005-0000-0000-000093780000}"/>
    <cellStyle name="쉼표 [0] 55" xfId="15271" xr:uid="{00000000-0005-0000-0000-000094780000}"/>
    <cellStyle name="쉼표 [0] 55 2" xfId="25605" xr:uid="{00000000-0005-0000-0000-000095780000}"/>
    <cellStyle name="쉼표 [0] 56" xfId="63" xr:uid="{00000000-0005-0000-0000-000096780000}"/>
    <cellStyle name="쉼표 [0] 56 2" xfId="19886" xr:uid="{00000000-0005-0000-0000-000097780000}"/>
    <cellStyle name="쉼표 [0] 56 2 2" xfId="29928" xr:uid="{00000000-0005-0000-0000-000098780000}"/>
    <cellStyle name="쉼표 [0] 56 3" xfId="21387" xr:uid="{00000000-0005-0000-0000-000099780000}"/>
    <cellStyle name="쉼표 [0] 57" xfId="18782" xr:uid="{00000000-0005-0000-0000-00009A780000}"/>
    <cellStyle name="쉼표 [0] 57 2" xfId="20294" xr:uid="{00000000-0005-0000-0000-00009B780000}"/>
    <cellStyle name="쉼표 [0] 57 2 2" xfId="30336" xr:uid="{00000000-0005-0000-0000-00009C780000}"/>
    <cellStyle name="쉼표 [0] 57 3" xfId="28849" xr:uid="{00000000-0005-0000-0000-00009D780000}"/>
    <cellStyle name="쉼표 [0] 58" xfId="18820" xr:uid="{00000000-0005-0000-0000-00009E780000}"/>
    <cellStyle name="쉼표 [0] 58 2" xfId="20332" xr:uid="{00000000-0005-0000-0000-00009F780000}"/>
    <cellStyle name="쉼표 [0] 58 2 2" xfId="30374" xr:uid="{00000000-0005-0000-0000-0000A0780000}"/>
    <cellStyle name="쉼표 [0] 58 3" xfId="28887" xr:uid="{00000000-0005-0000-0000-0000A1780000}"/>
    <cellStyle name="쉼표 [0] 59" xfId="18800" xr:uid="{00000000-0005-0000-0000-0000A2780000}"/>
    <cellStyle name="쉼표 [0] 59 2" xfId="20312" xr:uid="{00000000-0005-0000-0000-0000A3780000}"/>
    <cellStyle name="쉼표 [0] 59 2 2" xfId="30354" xr:uid="{00000000-0005-0000-0000-0000A4780000}"/>
    <cellStyle name="쉼표 [0] 59 3" xfId="28867" xr:uid="{00000000-0005-0000-0000-0000A5780000}"/>
    <cellStyle name="쉼표 [0] 6" xfId="13815" xr:uid="{00000000-0005-0000-0000-0000A6780000}"/>
    <cellStyle name="쉼표 [0] 6 2" xfId="13816" xr:uid="{00000000-0005-0000-0000-0000A7780000}"/>
    <cellStyle name="쉼표 [0] 6 2 2" xfId="25156" xr:uid="{00000000-0005-0000-0000-0000A8780000}"/>
    <cellStyle name="쉼표 [0] 6 3" xfId="13817" xr:uid="{00000000-0005-0000-0000-0000A9780000}"/>
    <cellStyle name="쉼표 [0] 6 3 2" xfId="25157" xr:uid="{00000000-0005-0000-0000-0000AA780000}"/>
    <cellStyle name="쉼표 [0] 6 4" xfId="19860" xr:uid="{00000000-0005-0000-0000-0000AB780000}"/>
    <cellStyle name="쉼표 [0] 6 4 2" xfId="29902" xr:uid="{00000000-0005-0000-0000-0000AC780000}"/>
    <cellStyle name="쉼표 [0] 6 5" xfId="25155" xr:uid="{00000000-0005-0000-0000-0000AD780000}"/>
    <cellStyle name="쉼표 [0] 6 6" xfId="33564" xr:uid="{00000000-0005-0000-0000-0000AE780000}"/>
    <cellStyle name="쉼표 [0] 6_Sheet1" xfId="13818" xr:uid="{00000000-0005-0000-0000-0000AF780000}"/>
    <cellStyle name="쉼표 [0] 60" xfId="13819" xr:uid="{00000000-0005-0000-0000-0000B0780000}"/>
    <cellStyle name="쉼표 [0] 60 2" xfId="25158" xr:uid="{00000000-0005-0000-0000-0000B1780000}"/>
    <cellStyle name="쉼표 [0] 61" xfId="13820" xr:uid="{00000000-0005-0000-0000-0000B2780000}"/>
    <cellStyle name="쉼표 [0] 61 2" xfId="25159" xr:uid="{00000000-0005-0000-0000-0000B3780000}"/>
    <cellStyle name="쉼표 [0] 62" xfId="13821" xr:uid="{00000000-0005-0000-0000-0000B4780000}"/>
    <cellStyle name="쉼표 [0] 62 2" xfId="25160" xr:uid="{00000000-0005-0000-0000-0000B5780000}"/>
    <cellStyle name="쉼표 [0] 63" xfId="18831" xr:uid="{00000000-0005-0000-0000-0000B6780000}"/>
    <cellStyle name="쉼표 [0] 63 2" xfId="20342" xr:uid="{00000000-0005-0000-0000-0000B7780000}"/>
    <cellStyle name="쉼표 [0] 63 2 2" xfId="30384" xr:uid="{00000000-0005-0000-0000-0000B8780000}"/>
    <cellStyle name="쉼표 [0] 63 3" xfId="28898" xr:uid="{00000000-0005-0000-0000-0000B9780000}"/>
    <cellStyle name="쉼표 [0] 64" xfId="18631" xr:uid="{00000000-0005-0000-0000-0000BA780000}"/>
    <cellStyle name="쉼표 [0] 64 2" xfId="20144" xr:uid="{00000000-0005-0000-0000-0000BB780000}"/>
    <cellStyle name="쉼표 [0] 64 2 2" xfId="30186" xr:uid="{00000000-0005-0000-0000-0000BC780000}"/>
    <cellStyle name="쉼표 [0] 64 3" xfId="28698" xr:uid="{00000000-0005-0000-0000-0000BD780000}"/>
    <cellStyle name="쉼표 [0] 65" xfId="18813" xr:uid="{00000000-0005-0000-0000-0000BE780000}"/>
    <cellStyle name="쉼표 [0] 65 2" xfId="20325" xr:uid="{00000000-0005-0000-0000-0000BF780000}"/>
    <cellStyle name="쉼표 [0] 65 2 2" xfId="30367" xr:uid="{00000000-0005-0000-0000-0000C0780000}"/>
    <cellStyle name="쉼표 [0] 65 3" xfId="28880" xr:uid="{00000000-0005-0000-0000-0000C1780000}"/>
    <cellStyle name="쉼표 [0] 66" xfId="18616" xr:uid="{00000000-0005-0000-0000-0000C2780000}"/>
    <cellStyle name="쉼표 [0] 66 2" xfId="20129" xr:uid="{00000000-0005-0000-0000-0000C3780000}"/>
    <cellStyle name="쉼표 [0] 66 2 2" xfId="30171" xr:uid="{00000000-0005-0000-0000-0000C4780000}"/>
    <cellStyle name="쉼표 [0] 66 3" xfId="28683" xr:uid="{00000000-0005-0000-0000-0000C5780000}"/>
    <cellStyle name="쉼표 [0] 67" xfId="18781" xr:uid="{00000000-0005-0000-0000-0000C6780000}"/>
    <cellStyle name="쉼표 [0] 67 2" xfId="20293" xr:uid="{00000000-0005-0000-0000-0000C7780000}"/>
    <cellStyle name="쉼표 [0] 67 2 2" xfId="30335" xr:uid="{00000000-0005-0000-0000-0000C8780000}"/>
    <cellStyle name="쉼표 [0] 67 3" xfId="28848" xr:uid="{00000000-0005-0000-0000-0000C9780000}"/>
    <cellStyle name="쉼표 [0] 68" xfId="18716" xr:uid="{00000000-0005-0000-0000-0000CA780000}"/>
    <cellStyle name="쉼표 [0] 68 2" xfId="20229" xr:uid="{00000000-0005-0000-0000-0000CB780000}"/>
    <cellStyle name="쉼표 [0] 68 2 2" xfId="30271" xr:uid="{00000000-0005-0000-0000-0000CC780000}"/>
    <cellStyle name="쉼표 [0] 68 3" xfId="28783" xr:uid="{00000000-0005-0000-0000-0000CD780000}"/>
    <cellStyle name="쉼표 [0] 69" xfId="18753" xr:uid="{00000000-0005-0000-0000-0000CE780000}"/>
    <cellStyle name="쉼표 [0] 69 2" xfId="20266" xr:uid="{00000000-0005-0000-0000-0000CF780000}"/>
    <cellStyle name="쉼표 [0] 69 2 2" xfId="30308" xr:uid="{00000000-0005-0000-0000-0000D0780000}"/>
    <cellStyle name="쉼표 [0] 69 3" xfId="28820" xr:uid="{00000000-0005-0000-0000-0000D1780000}"/>
    <cellStyle name="쉼표 [0] 7" xfId="13822" xr:uid="{00000000-0005-0000-0000-0000D2780000}"/>
    <cellStyle name="쉼표 [0] 7 2" xfId="13823" xr:uid="{00000000-0005-0000-0000-0000D3780000}"/>
    <cellStyle name="쉼표 [0] 7 2 2" xfId="13824" xr:uid="{00000000-0005-0000-0000-0000D4780000}"/>
    <cellStyle name="쉼표 [0] 7 2 2 2" xfId="25163" xr:uid="{00000000-0005-0000-0000-0000D5780000}"/>
    <cellStyle name="쉼표 [0] 7 2 3" xfId="25162" xr:uid="{00000000-0005-0000-0000-0000D6780000}"/>
    <cellStyle name="쉼표 [0] 7 3" xfId="13825" xr:uid="{00000000-0005-0000-0000-0000D7780000}"/>
    <cellStyle name="쉼표 [0] 7 3 2" xfId="25164" xr:uid="{00000000-0005-0000-0000-0000D8780000}"/>
    <cellStyle name="쉼표 [0] 7 4" xfId="13826" xr:uid="{00000000-0005-0000-0000-0000D9780000}"/>
    <cellStyle name="쉼표 [0] 7 4 2" xfId="19417" xr:uid="{00000000-0005-0000-0000-0000DA780000}"/>
    <cellStyle name="쉼표 [0] 7 4 2 2" xfId="20928" xr:uid="{00000000-0005-0000-0000-0000DB780000}"/>
    <cellStyle name="쉼표 [0] 7 4 2 2 2" xfId="30970" xr:uid="{00000000-0005-0000-0000-0000DC780000}"/>
    <cellStyle name="쉼표 [0] 7 4 2 3" xfId="29484" xr:uid="{00000000-0005-0000-0000-0000DD780000}"/>
    <cellStyle name="쉼표 [0] 7 4 3" xfId="19663" xr:uid="{00000000-0005-0000-0000-0000DE780000}"/>
    <cellStyle name="쉼표 [0] 7 4 3 2" xfId="21174" xr:uid="{00000000-0005-0000-0000-0000DF780000}"/>
    <cellStyle name="쉼표 [0] 7 4 3 2 2" xfId="31216" xr:uid="{00000000-0005-0000-0000-0000E0780000}"/>
    <cellStyle name="쉼표 [0] 7 4 3 3" xfId="29730" xr:uid="{00000000-0005-0000-0000-0000E1780000}"/>
    <cellStyle name="쉼표 [0] 7 4 4" xfId="20004" xr:uid="{00000000-0005-0000-0000-0000E2780000}"/>
    <cellStyle name="쉼표 [0] 7 4 4 2" xfId="30046" xr:uid="{00000000-0005-0000-0000-0000E3780000}"/>
    <cellStyle name="쉼표 [0] 7 4 5" xfId="25165" xr:uid="{00000000-0005-0000-0000-0000E4780000}"/>
    <cellStyle name="쉼표 [0] 7 5" xfId="13827" xr:uid="{00000000-0005-0000-0000-0000E5780000}"/>
    <cellStyle name="쉼표 [0] 7 5 2" xfId="25166" xr:uid="{00000000-0005-0000-0000-0000E6780000}"/>
    <cellStyle name="쉼표 [0] 7 6" xfId="21318" xr:uid="{00000000-0005-0000-0000-0000E7780000}"/>
    <cellStyle name="쉼표 [0] 7 6 2" xfId="31359" xr:uid="{00000000-0005-0000-0000-0000E8780000}"/>
    <cellStyle name="쉼표 [0] 7 7" xfId="25161" xr:uid="{00000000-0005-0000-0000-0000E9780000}"/>
    <cellStyle name="쉼표 [0] 7 8" xfId="33565" xr:uid="{00000000-0005-0000-0000-0000EA780000}"/>
    <cellStyle name="쉼표 [0] 7_Sheet1" xfId="13828" xr:uid="{00000000-0005-0000-0000-0000EB780000}"/>
    <cellStyle name="쉼표 [0] 70" xfId="19299" xr:uid="{00000000-0005-0000-0000-0000EC780000}"/>
    <cellStyle name="쉼표 [0] 70 2" xfId="20810" xr:uid="{00000000-0005-0000-0000-0000ED780000}"/>
    <cellStyle name="쉼표 [0] 70 2 2" xfId="30852" xr:uid="{00000000-0005-0000-0000-0000EE780000}"/>
    <cellStyle name="쉼표 [0] 70 3" xfId="29366" xr:uid="{00000000-0005-0000-0000-0000EF780000}"/>
    <cellStyle name="쉼표 [0] 71" xfId="19543" xr:uid="{00000000-0005-0000-0000-0000F0780000}"/>
    <cellStyle name="쉼표 [0] 71 2" xfId="21054" xr:uid="{00000000-0005-0000-0000-0000F1780000}"/>
    <cellStyle name="쉼표 [0] 71 2 2" xfId="31096" xr:uid="{00000000-0005-0000-0000-0000F2780000}"/>
    <cellStyle name="쉼표 [0] 71 3" xfId="29610" xr:uid="{00000000-0005-0000-0000-0000F3780000}"/>
    <cellStyle name="쉼표 [0] 72" xfId="19547" xr:uid="{00000000-0005-0000-0000-0000F4780000}"/>
    <cellStyle name="쉼표 [0] 72 2" xfId="21058" xr:uid="{00000000-0005-0000-0000-0000F5780000}"/>
    <cellStyle name="쉼표 [0] 72 2 2" xfId="31100" xr:uid="{00000000-0005-0000-0000-0000F6780000}"/>
    <cellStyle name="쉼표 [0] 72 3" xfId="29614" xr:uid="{00000000-0005-0000-0000-0000F7780000}"/>
    <cellStyle name="쉼표 [0] 73" xfId="19810" xr:uid="{00000000-0005-0000-0000-0000F8780000}"/>
    <cellStyle name="쉼표 [0] 73 2" xfId="29876" xr:uid="{00000000-0005-0000-0000-0000F9780000}"/>
    <cellStyle name="쉼표 [0] 74" xfId="19878" xr:uid="{00000000-0005-0000-0000-0000FA780000}"/>
    <cellStyle name="쉼표 [0] 74 2" xfId="29920" xr:uid="{00000000-0005-0000-0000-0000FB780000}"/>
    <cellStyle name="쉼표 [0] 75" xfId="21321" xr:uid="{00000000-0005-0000-0000-0000FC780000}"/>
    <cellStyle name="쉼표 [0] 75 2" xfId="31362" xr:uid="{00000000-0005-0000-0000-0000FD780000}"/>
    <cellStyle name="쉼표 [0] 76" xfId="21325" xr:uid="{00000000-0005-0000-0000-0000FE780000}"/>
    <cellStyle name="쉼표 [0] 76 2" xfId="31366" xr:uid="{00000000-0005-0000-0000-0000FF780000}"/>
    <cellStyle name="쉼표 [0] 77" xfId="21327" xr:uid="{00000000-0005-0000-0000-000000790000}"/>
    <cellStyle name="쉼표 [0] 77 2" xfId="31369" xr:uid="{00000000-0005-0000-0000-000001790000}"/>
    <cellStyle name="쉼표 [0] 78" xfId="21330" xr:uid="{00000000-0005-0000-0000-000002790000}"/>
    <cellStyle name="쉼표 [0] 78 2" xfId="31372" xr:uid="{00000000-0005-0000-0000-000003790000}"/>
    <cellStyle name="쉼표 [0] 79" xfId="21334" xr:uid="{00000000-0005-0000-0000-000004790000}"/>
    <cellStyle name="쉼표 [0] 79 2" xfId="31376" xr:uid="{00000000-0005-0000-0000-000005790000}"/>
    <cellStyle name="쉼표 [0] 8" xfId="13829" xr:uid="{00000000-0005-0000-0000-000006790000}"/>
    <cellStyle name="쉼표 [0] 8 2" xfId="13830" xr:uid="{00000000-0005-0000-0000-000007790000}"/>
    <cellStyle name="쉼표 [0] 8 2 2" xfId="13831" xr:uid="{00000000-0005-0000-0000-000008790000}"/>
    <cellStyle name="쉼표 [0] 8 2 2 2" xfId="13832" xr:uid="{00000000-0005-0000-0000-000009790000}"/>
    <cellStyle name="쉼표 [0] 8 2 2 3" xfId="25169" xr:uid="{00000000-0005-0000-0000-00000A790000}"/>
    <cellStyle name="쉼표 [0] 8 2 3" xfId="13833" xr:uid="{00000000-0005-0000-0000-00000B790000}"/>
    <cellStyle name="쉼표 [0] 8 2 3 2" xfId="25170" xr:uid="{00000000-0005-0000-0000-00000C790000}"/>
    <cellStyle name="쉼표 [0] 8 2 4" xfId="25168" xr:uid="{00000000-0005-0000-0000-00000D790000}"/>
    <cellStyle name="쉼표 [0] 8 3" xfId="13834" xr:uid="{00000000-0005-0000-0000-00000E790000}"/>
    <cellStyle name="쉼표 [0] 8 3 2" xfId="25171" xr:uid="{00000000-0005-0000-0000-00000F790000}"/>
    <cellStyle name="쉼표 [0] 8 4" xfId="13835" xr:uid="{00000000-0005-0000-0000-000010790000}"/>
    <cellStyle name="쉼표 [0] 8 4 2" xfId="25172" xr:uid="{00000000-0005-0000-0000-000011790000}"/>
    <cellStyle name="쉼표 [0] 8 5" xfId="13836" xr:uid="{00000000-0005-0000-0000-000012790000}"/>
    <cellStyle name="쉼표 [0] 8 5 2" xfId="25173" xr:uid="{00000000-0005-0000-0000-000013790000}"/>
    <cellStyle name="쉼표 [0] 8 6" xfId="25167" xr:uid="{00000000-0005-0000-0000-000014790000}"/>
    <cellStyle name="쉼표 [0] 8 7" xfId="33566" xr:uid="{00000000-0005-0000-0000-000015790000}"/>
    <cellStyle name="쉼표 [0] 8_Sheet1" xfId="13837" xr:uid="{00000000-0005-0000-0000-000016790000}"/>
    <cellStyle name="쉼표 [0] 80" xfId="21342" xr:uid="{00000000-0005-0000-0000-000017790000}"/>
    <cellStyle name="쉼표 [0] 80 2" xfId="31383" xr:uid="{00000000-0005-0000-0000-000018790000}"/>
    <cellStyle name="쉼표 [0] 81" xfId="21374" xr:uid="{00000000-0005-0000-0000-000019790000}"/>
    <cellStyle name="쉼표 [0] 82" xfId="21343" xr:uid="{00000000-0005-0000-0000-00001A790000}"/>
    <cellStyle name="쉼표 [0] 82 2" xfId="31384" xr:uid="{00000000-0005-0000-0000-00001B790000}"/>
    <cellStyle name="쉼표 [0] 83" xfId="21347" xr:uid="{00000000-0005-0000-0000-00001C790000}"/>
    <cellStyle name="쉼표 [0] 84" xfId="25603" xr:uid="{00000000-0005-0000-0000-00001D790000}"/>
    <cellStyle name="쉼표 [0] 85" xfId="31635" xr:uid="{00000000-0005-0000-0000-00001E790000}"/>
    <cellStyle name="쉼표 [0] 86" xfId="32122" xr:uid="{00000000-0005-0000-0000-00001F790000}"/>
    <cellStyle name="쉼표 [0] 86 2" xfId="33404" xr:uid="{00000000-0005-0000-0000-000020790000}"/>
    <cellStyle name="쉼표 [0] 87" xfId="32521" xr:uid="{00000000-0005-0000-0000-000021790000}"/>
    <cellStyle name="쉼표 [0] 88" xfId="33380" xr:uid="{00000000-0005-0000-0000-000022790000}"/>
    <cellStyle name="쉼표 [0] 89" xfId="33382" xr:uid="{00000000-0005-0000-0000-000023790000}"/>
    <cellStyle name="쉼표 [0] 9" xfId="13838" xr:uid="{00000000-0005-0000-0000-000024790000}"/>
    <cellStyle name="쉼표 [0] 9 10" xfId="33515" xr:uid="{00000000-0005-0000-0000-000025790000}"/>
    <cellStyle name="쉼표 [0] 9 11" xfId="33532" xr:uid="{00000000-0005-0000-0000-000026790000}"/>
    <cellStyle name="쉼표 [0] 9 12" xfId="33567" xr:uid="{00000000-0005-0000-0000-000027790000}"/>
    <cellStyle name="쉼표 [0] 9 2" xfId="13839" xr:uid="{00000000-0005-0000-0000-000028790000}"/>
    <cellStyle name="쉼표 [0] 9 2 2" xfId="13840" xr:uid="{00000000-0005-0000-0000-000029790000}"/>
    <cellStyle name="쉼표 [0] 9 2 2 2" xfId="25176" xr:uid="{00000000-0005-0000-0000-00002A790000}"/>
    <cellStyle name="쉼표 [0] 9 2 3" xfId="13841" xr:uid="{00000000-0005-0000-0000-00002B790000}"/>
    <cellStyle name="쉼표 [0] 9 2 3 2" xfId="25177" xr:uid="{00000000-0005-0000-0000-00002C790000}"/>
    <cellStyle name="쉼표 [0] 9 2 4" xfId="25175" xr:uid="{00000000-0005-0000-0000-00002D790000}"/>
    <cellStyle name="쉼표 [0] 9 3" xfId="13842" xr:uid="{00000000-0005-0000-0000-00002E790000}"/>
    <cellStyle name="쉼표 [0] 9 3 2" xfId="13843" xr:uid="{00000000-0005-0000-0000-00002F790000}"/>
    <cellStyle name="쉼표 [0] 9 3 2 2" xfId="25179" xr:uid="{00000000-0005-0000-0000-000030790000}"/>
    <cellStyle name="쉼표 [0] 9 3 3" xfId="25178" xr:uid="{00000000-0005-0000-0000-000031790000}"/>
    <cellStyle name="쉼표 [0] 9 4" xfId="13844" xr:uid="{00000000-0005-0000-0000-000032790000}"/>
    <cellStyle name="쉼표 [0] 9 4 2" xfId="25180" xr:uid="{00000000-0005-0000-0000-000033790000}"/>
    <cellStyle name="쉼표 [0] 9 5" xfId="13845" xr:uid="{00000000-0005-0000-0000-000034790000}"/>
    <cellStyle name="쉼표 [0] 9 5 2" xfId="13846" xr:uid="{00000000-0005-0000-0000-000035790000}"/>
    <cellStyle name="쉼표 [0] 9 5 2 2" xfId="25182" xr:uid="{00000000-0005-0000-0000-000036790000}"/>
    <cellStyle name="쉼표 [0] 9 5 3" xfId="13847" xr:uid="{00000000-0005-0000-0000-000037790000}"/>
    <cellStyle name="쉼표 [0] 9 5 4" xfId="25181" xr:uid="{00000000-0005-0000-0000-000038790000}"/>
    <cellStyle name="쉼표 [0] 9 6" xfId="13848" xr:uid="{00000000-0005-0000-0000-000039790000}"/>
    <cellStyle name="쉼표 [0] 9 6 2" xfId="25184" xr:uid="{00000000-0005-0000-0000-00003A790000}"/>
    <cellStyle name="쉼표 [0] 9 7" xfId="13849" xr:uid="{00000000-0005-0000-0000-00003B790000}"/>
    <cellStyle name="쉼표 [0] 9 7 2" xfId="13850" xr:uid="{00000000-0005-0000-0000-00003C790000}"/>
    <cellStyle name="쉼표 [0] 9 7 2 2" xfId="25186" xr:uid="{00000000-0005-0000-0000-00003D790000}"/>
    <cellStyle name="쉼표 [0] 9 7 3" xfId="25185" xr:uid="{00000000-0005-0000-0000-00003E790000}"/>
    <cellStyle name="쉼표 [0] 9 8" xfId="13851" xr:uid="{00000000-0005-0000-0000-00003F790000}"/>
    <cellStyle name="쉼표 [0] 9 8 2" xfId="25187" xr:uid="{00000000-0005-0000-0000-000040790000}"/>
    <cellStyle name="쉼표 [0] 9 9" xfId="25174" xr:uid="{00000000-0005-0000-0000-000041790000}"/>
    <cellStyle name="쉼표 [0] 90" xfId="33384" xr:uid="{00000000-0005-0000-0000-000042790000}"/>
    <cellStyle name="쉼표 [0] 91" xfId="33386" xr:uid="{00000000-0005-0000-0000-000043790000}"/>
    <cellStyle name="쉼표 [0] 92" xfId="33388" xr:uid="{00000000-0005-0000-0000-000044790000}"/>
    <cellStyle name="쉼표 [0] 93" xfId="33390" xr:uid="{00000000-0005-0000-0000-000045790000}"/>
    <cellStyle name="쉼표 [0] 94" xfId="33392" xr:uid="{00000000-0005-0000-0000-000046790000}"/>
    <cellStyle name="쉼표 [0] 95" xfId="33394" xr:uid="{00000000-0005-0000-0000-000047790000}"/>
    <cellStyle name="쉼표 [0] 96" xfId="33397" xr:uid="{00000000-0005-0000-0000-000048790000}"/>
    <cellStyle name="쉼표 [0] 97" xfId="33412" xr:uid="{00000000-0005-0000-0000-000049790000}"/>
    <cellStyle name="쉼표 [0] 98" xfId="33414" xr:uid="{00000000-0005-0000-0000-00004A790000}"/>
    <cellStyle name="쉼표 [0] 99" xfId="33420" xr:uid="{00000000-0005-0000-0000-00004B790000}"/>
    <cellStyle name="쉼표 2" xfId="13852" xr:uid="{00000000-0005-0000-0000-00004C790000}"/>
    <cellStyle name="쉼표 2 2" xfId="13853" xr:uid="{00000000-0005-0000-0000-00004D790000}"/>
    <cellStyle name="쉼표 2 2 2" xfId="25189" xr:uid="{00000000-0005-0000-0000-00004E790000}"/>
    <cellStyle name="쉼표 2 3" xfId="13854" xr:uid="{00000000-0005-0000-0000-00004F790000}"/>
    <cellStyle name="쉼표 2 3 2" xfId="25190" xr:uid="{00000000-0005-0000-0000-000050790000}"/>
    <cellStyle name="쉼표 2 4" xfId="25188" xr:uid="{00000000-0005-0000-0000-000051790000}"/>
    <cellStyle name="쉼표 2_Sheet1" xfId="13855" xr:uid="{00000000-0005-0000-0000-000052790000}"/>
    <cellStyle name="쉼표 3" xfId="13856" xr:uid="{00000000-0005-0000-0000-000053790000}"/>
    <cellStyle name="쉼표 3 2" xfId="13857" xr:uid="{00000000-0005-0000-0000-000054790000}"/>
    <cellStyle name="쉼표 3 2 2" xfId="25192" xr:uid="{00000000-0005-0000-0000-000055790000}"/>
    <cellStyle name="쉼표 3 3" xfId="13858" xr:uid="{00000000-0005-0000-0000-000056790000}"/>
    <cellStyle name="쉼표 3 3 2" xfId="25193" xr:uid="{00000000-0005-0000-0000-000057790000}"/>
    <cellStyle name="쉼표 3 4" xfId="25191" xr:uid="{00000000-0005-0000-0000-000058790000}"/>
    <cellStyle name="쉼표 4" xfId="13859" xr:uid="{00000000-0005-0000-0000-000059790000}"/>
    <cellStyle name="쉼표 4 2" xfId="25194" xr:uid="{00000000-0005-0000-0000-00005A790000}"/>
    <cellStyle name="스타일 1" xfId="13860" xr:uid="{00000000-0005-0000-0000-00005B790000}"/>
    <cellStyle name="스타일 1 2" xfId="13861" xr:uid="{00000000-0005-0000-0000-00005C790000}"/>
    <cellStyle name="스타일 1 3" xfId="13862" xr:uid="{00000000-0005-0000-0000-00005D790000}"/>
    <cellStyle name="스타일 1 4" xfId="33536" xr:uid="{00000000-0005-0000-0000-00005E790000}"/>
    <cellStyle name="스타일 10" xfId="13863" xr:uid="{00000000-0005-0000-0000-00005F790000}"/>
    <cellStyle name="스타일 10 2" xfId="13864" xr:uid="{00000000-0005-0000-0000-000060790000}"/>
    <cellStyle name="스타일 10 3" xfId="13865" xr:uid="{00000000-0005-0000-0000-000061790000}"/>
    <cellStyle name="스타일 10 4" xfId="13866" xr:uid="{00000000-0005-0000-0000-000062790000}"/>
    <cellStyle name="스타일 10_Sheet1" xfId="13867" xr:uid="{00000000-0005-0000-0000-000063790000}"/>
    <cellStyle name="스타일 100" xfId="13868" xr:uid="{00000000-0005-0000-0000-000064790000}"/>
    <cellStyle name="스타일 100 2" xfId="13869" xr:uid="{00000000-0005-0000-0000-000065790000}"/>
    <cellStyle name="스타일 100 3" xfId="13870" xr:uid="{00000000-0005-0000-0000-000066790000}"/>
    <cellStyle name="스타일 101" xfId="13871" xr:uid="{00000000-0005-0000-0000-000067790000}"/>
    <cellStyle name="스타일 101 2" xfId="13872" xr:uid="{00000000-0005-0000-0000-000068790000}"/>
    <cellStyle name="스타일 101 3" xfId="13873" xr:uid="{00000000-0005-0000-0000-000069790000}"/>
    <cellStyle name="스타일 102" xfId="13874" xr:uid="{00000000-0005-0000-0000-00006A790000}"/>
    <cellStyle name="스타일 102 2" xfId="13875" xr:uid="{00000000-0005-0000-0000-00006B790000}"/>
    <cellStyle name="스타일 102 3" xfId="13876" xr:uid="{00000000-0005-0000-0000-00006C790000}"/>
    <cellStyle name="스타일 103" xfId="13877" xr:uid="{00000000-0005-0000-0000-00006D790000}"/>
    <cellStyle name="스타일 103 2" xfId="13878" xr:uid="{00000000-0005-0000-0000-00006E790000}"/>
    <cellStyle name="스타일 103 3" xfId="13879" xr:uid="{00000000-0005-0000-0000-00006F790000}"/>
    <cellStyle name="스타일 104" xfId="13880" xr:uid="{00000000-0005-0000-0000-000070790000}"/>
    <cellStyle name="스타일 104 2" xfId="13881" xr:uid="{00000000-0005-0000-0000-000071790000}"/>
    <cellStyle name="스타일 104 3" xfId="13882" xr:uid="{00000000-0005-0000-0000-000072790000}"/>
    <cellStyle name="스타일 105" xfId="13883" xr:uid="{00000000-0005-0000-0000-000073790000}"/>
    <cellStyle name="스타일 105 2" xfId="13884" xr:uid="{00000000-0005-0000-0000-000074790000}"/>
    <cellStyle name="스타일 105 3" xfId="13885" xr:uid="{00000000-0005-0000-0000-000075790000}"/>
    <cellStyle name="스타일 106" xfId="13886" xr:uid="{00000000-0005-0000-0000-000076790000}"/>
    <cellStyle name="스타일 106 2" xfId="13887" xr:uid="{00000000-0005-0000-0000-000077790000}"/>
    <cellStyle name="스타일 106 3" xfId="13888" xr:uid="{00000000-0005-0000-0000-000078790000}"/>
    <cellStyle name="스타일 107" xfId="13889" xr:uid="{00000000-0005-0000-0000-000079790000}"/>
    <cellStyle name="스타일 107 2" xfId="13890" xr:uid="{00000000-0005-0000-0000-00007A790000}"/>
    <cellStyle name="스타일 107 3" xfId="13891" xr:uid="{00000000-0005-0000-0000-00007B790000}"/>
    <cellStyle name="스타일 108" xfId="13892" xr:uid="{00000000-0005-0000-0000-00007C790000}"/>
    <cellStyle name="스타일 108 2" xfId="13893" xr:uid="{00000000-0005-0000-0000-00007D790000}"/>
    <cellStyle name="스타일 108 3" xfId="13894" xr:uid="{00000000-0005-0000-0000-00007E790000}"/>
    <cellStyle name="스타일 109" xfId="13895" xr:uid="{00000000-0005-0000-0000-00007F790000}"/>
    <cellStyle name="스타일 109 2" xfId="13896" xr:uid="{00000000-0005-0000-0000-000080790000}"/>
    <cellStyle name="스타일 109 3" xfId="13897" xr:uid="{00000000-0005-0000-0000-000081790000}"/>
    <cellStyle name="스타일 11" xfId="13898" xr:uid="{00000000-0005-0000-0000-000082790000}"/>
    <cellStyle name="스타일 11 2" xfId="13899" xr:uid="{00000000-0005-0000-0000-000083790000}"/>
    <cellStyle name="스타일 11 3" xfId="13900" xr:uid="{00000000-0005-0000-0000-000084790000}"/>
    <cellStyle name="스타일 11 4" xfId="13901" xr:uid="{00000000-0005-0000-0000-000085790000}"/>
    <cellStyle name="스타일 11_Sheet1" xfId="13902" xr:uid="{00000000-0005-0000-0000-000086790000}"/>
    <cellStyle name="스타일 110" xfId="13903" xr:uid="{00000000-0005-0000-0000-000087790000}"/>
    <cellStyle name="스타일 110 2" xfId="13904" xr:uid="{00000000-0005-0000-0000-000088790000}"/>
    <cellStyle name="스타일 110 3" xfId="13905" xr:uid="{00000000-0005-0000-0000-000089790000}"/>
    <cellStyle name="스타일 111" xfId="13906" xr:uid="{00000000-0005-0000-0000-00008A790000}"/>
    <cellStyle name="스타일 111 2" xfId="13907" xr:uid="{00000000-0005-0000-0000-00008B790000}"/>
    <cellStyle name="스타일 111 3" xfId="13908" xr:uid="{00000000-0005-0000-0000-00008C790000}"/>
    <cellStyle name="스타일 112" xfId="13909" xr:uid="{00000000-0005-0000-0000-00008D790000}"/>
    <cellStyle name="스타일 112 2" xfId="13910" xr:uid="{00000000-0005-0000-0000-00008E790000}"/>
    <cellStyle name="스타일 112 3" xfId="13911" xr:uid="{00000000-0005-0000-0000-00008F790000}"/>
    <cellStyle name="스타일 113" xfId="13912" xr:uid="{00000000-0005-0000-0000-000090790000}"/>
    <cellStyle name="스타일 113 2" xfId="13913" xr:uid="{00000000-0005-0000-0000-000091790000}"/>
    <cellStyle name="스타일 113 3" xfId="13914" xr:uid="{00000000-0005-0000-0000-000092790000}"/>
    <cellStyle name="스타일 114" xfId="13915" xr:uid="{00000000-0005-0000-0000-000093790000}"/>
    <cellStyle name="스타일 114 2" xfId="13916" xr:uid="{00000000-0005-0000-0000-000094790000}"/>
    <cellStyle name="스타일 114 3" xfId="13917" xr:uid="{00000000-0005-0000-0000-000095790000}"/>
    <cellStyle name="스타일 115" xfId="13918" xr:uid="{00000000-0005-0000-0000-000096790000}"/>
    <cellStyle name="스타일 115 2" xfId="13919" xr:uid="{00000000-0005-0000-0000-000097790000}"/>
    <cellStyle name="스타일 115 3" xfId="13920" xr:uid="{00000000-0005-0000-0000-000098790000}"/>
    <cellStyle name="스타일 116" xfId="13921" xr:uid="{00000000-0005-0000-0000-000099790000}"/>
    <cellStyle name="스타일 116 2" xfId="13922" xr:uid="{00000000-0005-0000-0000-00009A790000}"/>
    <cellStyle name="스타일 116 3" xfId="13923" xr:uid="{00000000-0005-0000-0000-00009B790000}"/>
    <cellStyle name="스타일 117" xfId="13924" xr:uid="{00000000-0005-0000-0000-00009C790000}"/>
    <cellStyle name="스타일 117 2" xfId="13925" xr:uid="{00000000-0005-0000-0000-00009D790000}"/>
    <cellStyle name="스타일 117 3" xfId="13926" xr:uid="{00000000-0005-0000-0000-00009E790000}"/>
    <cellStyle name="스타일 118" xfId="13927" xr:uid="{00000000-0005-0000-0000-00009F790000}"/>
    <cellStyle name="스타일 118 2" xfId="13928" xr:uid="{00000000-0005-0000-0000-0000A0790000}"/>
    <cellStyle name="스타일 118 3" xfId="13929" xr:uid="{00000000-0005-0000-0000-0000A1790000}"/>
    <cellStyle name="스타일 119" xfId="13930" xr:uid="{00000000-0005-0000-0000-0000A2790000}"/>
    <cellStyle name="스타일 119 2" xfId="13931" xr:uid="{00000000-0005-0000-0000-0000A3790000}"/>
    <cellStyle name="스타일 119 3" xfId="13932" xr:uid="{00000000-0005-0000-0000-0000A4790000}"/>
    <cellStyle name="스타일 12" xfId="13933" xr:uid="{00000000-0005-0000-0000-0000A5790000}"/>
    <cellStyle name="스타일 12 2" xfId="13934" xr:uid="{00000000-0005-0000-0000-0000A6790000}"/>
    <cellStyle name="스타일 12 3" xfId="13935" xr:uid="{00000000-0005-0000-0000-0000A7790000}"/>
    <cellStyle name="스타일 12 4" xfId="13936" xr:uid="{00000000-0005-0000-0000-0000A8790000}"/>
    <cellStyle name="스타일 12_Sheet1" xfId="13937" xr:uid="{00000000-0005-0000-0000-0000A9790000}"/>
    <cellStyle name="스타일 120" xfId="13938" xr:uid="{00000000-0005-0000-0000-0000AA790000}"/>
    <cellStyle name="스타일 120 2" xfId="13939" xr:uid="{00000000-0005-0000-0000-0000AB790000}"/>
    <cellStyle name="스타일 120 3" xfId="13940" xr:uid="{00000000-0005-0000-0000-0000AC790000}"/>
    <cellStyle name="스타일 121" xfId="13941" xr:uid="{00000000-0005-0000-0000-0000AD790000}"/>
    <cellStyle name="스타일 121 2" xfId="13942" xr:uid="{00000000-0005-0000-0000-0000AE790000}"/>
    <cellStyle name="스타일 121 3" xfId="13943" xr:uid="{00000000-0005-0000-0000-0000AF790000}"/>
    <cellStyle name="스타일 122" xfId="13944" xr:uid="{00000000-0005-0000-0000-0000B0790000}"/>
    <cellStyle name="스타일 122 2" xfId="13945" xr:uid="{00000000-0005-0000-0000-0000B1790000}"/>
    <cellStyle name="스타일 122 3" xfId="13946" xr:uid="{00000000-0005-0000-0000-0000B2790000}"/>
    <cellStyle name="스타일 123" xfId="13947" xr:uid="{00000000-0005-0000-0000-0000B3790000}"/>
    <cellStyle name="스타일 123 2" xfId="13948" xr:uid="{00000000-0005-0000-0000-0000B4790000}"/>
    <cellStyle name="스타일 123 3" xfId="13949" xr:uid="{00000000-0005-0000-0000-0000B5790000}"/>
    <cellStyle name="스타일 124" xfId="13950" xr:uid="{00000000-0005-0000-0000-0000B6790000}"/>
    <cellStyle name="스타일 124 2" xfId="13951" xr:uid="{00000000-0005-0000-0000-0000B7790000}"/>
    <cellStyle name="스타일 124 3" xfId="13952" xr:uid="{00000000-0005-0000-0000-0000B8790000}"/>
    <cellStyle name="스타일 125" xfId="13953" xr:uid="{00000000-0005-0000-0000-0000B9790000}"/>
    <cellStyle name="스타일 125 2" xfId="13954" xr:uid="{00000000-0005-0000-0000-0000BA790000}"/>
    <cellStyle name="스타일 125 3" xfId="13955" xr:uid="{00000000-0005-0000-0000-0000BB790000}"/>
    <cellStyle name="스타일 126" xfId="13956" xr:uid="{00000000-0005-0000-0000-0000BC790000}"/>
    <cellStyle name="스타일 126 2" xfId="13957" xr:uid="{00000000-0005-0000-0000-0000BD790000}"/>
    <cellStyle name="스타일 126 3" xfId="13958" xr:uid="{00000000-0005-0000-0000-0000BE790000}"/>
    <cellStyle name="스타일 127" xfId="13959" xr:uid="{00000000-0005-0000-0000-0000BF790000}"/>
    <cellStyle name="스타일 127 2" xfId="13960" xr:uid="{00000000-0005-0000-0000-0000C0790000}"/>
    <cellStyle name="스타일 127 3" xfId="13961" xr:uid="{00000000-0005-0000-0000-0000C1790000}"/>
    <cellStyle name="스타일 128" xfId="13962" xr:uid="{00000000-0005-0000-0000-0000C2790000}"/>
    <cellStyle name="스타일 128 2" xfId="13963" xr:uid="{00000000-0005-0000-0000-0000C3790000}"/>
    <cellStyle name="스타일 128 3" xfId="13964" xr:uid="{00000000-0005-0000-0000-0000C4790000}"/>
    <cellStyle name="스타일 129" xfId="13965" xr:uid="{00000000-0005-0000-0000-0000C5790000}"/>
    <cellStyle name="스타일 129 2" xfId="13966" xr:uid="{00000000-0005-0000-0000-0000C6790000}"/>
    <cellStyle name="스타일 129 3" xfId="13967" xr:uid="{00000000-0005-0000-0000-0000C7790000}"/>
    <cellStyle name="스타일 13" xfId="13968" xr:uid="{00000000-0005-0000-0000-0000C8790000}"/>
    <cellStyle name="스타일 13 2" xfId="13969" xr:uid="{00000000-0005-0000-0000-0000C9790000}"/>
    <cellStyle name="스타일 13 3" xfId="13970" xr:uid="{00000000-0005-0000-0000-0000CA790000}"/>
    <cellStyle name="스타일 13 4" xfId="13971" xr:uid="{00000000-0005-0000-0000-0000CB790000}"/>
    <cellStyle name="스타일 13_Sheet1" xfId="13972" xr:uid="{00000000-0005-0000-0000-0000CC790000}"/>
    <cellStyle name="스타일 130" xfId="13973" xr:uid="{00000000-0005-0000-0000-0000CD790000}"/>
    <cellStyle name="스타일 130 2" xfId="13974" xr:uid="{00000000-0005-0000-0000-0000CE790000}"/>
    <cellStyle name="스타일 130 3" xfId="13975" xr:uid="{00000000-0005-0000-0000-0000CF790000}"/>
    <cellStyle name="스타일 131" xfId="13976" xr:uid="{00000000-0005-0000-0000-0000D0790000}"/>
    <cellStyle name="스타일 131 2" xfId="13977" xr:uid="{00000000-0005-0000-0000-0000D1790000}"/>
    <cellStyle name="스타일 131 3" xfId="13978" xr:uid="{00000000-0005-0000-0000-0000D2790000}"/>
    <cellStyle name="스타일 132" xfId="13979" xr:uid="{00000000-0005-0000-0000-0000D3790000}"/>
    <cellStyle name="스타일 132 2" xfId="13980" xr:uid="{00000000-0005-0000-0000-0000D4790000}"/>
    <cellStyle name="스타일 132 3" xfId="13981" xr:uid="{00000000-0005-0000-0000-0000D5790000}"/>
    <cellStyle name="스타일 133" xfId="13982" xr:uid="{00000000-0005-0000-0000-0000D6790000}"/>
    <cellStyle name="스타일 133 2" xfId="13983" xr:uid="{00000000-0005-0000-0000-0000D7790000}"/>
    <cellStyle name="스타일 133 3" xfId="13984" xr:uid="{00000000-0005-0000-0000-0000D8790000}"/>
    <cellStyle name="스타일 134" xfId="13985" xr:uid="{00000000-0005-0000-0000-0000D9790000}"/>
    <cellStyle name="스타일 134 2" xfId="13986" xr:uid="{00000000-0005-0000-0000-0000DA790000}"/>
    <cellStyle name="스타일 134 3" xfId="13987" xr:uid="{00000000-0005-0000-0000-0000DB790000}"/>
    <cellStyle name="스타일 135" xfId="13988" xr:uid="{00000000-0005-0000-0000-0000DC790000}"/>
    <cellStyle name="스타일 135 2" xfId="13989" xr:uid="{00000000-0005-0000-0000-0000DD790000}"/>
    <cellStyle name="스타일 135 3" xfId="13990" xr:uid="{00000000-0005-0000-0000-0000DE790000}"/>
    <cellStyle name="스타일 136" xfId="13991" xr:uid="{00000000-0005-0000-0000-0000DF790000}"/>
    <cellStyle name="스타일 136 2" xfId="13992" xr:uid="{00000000-0005-0000-0000-0000E0790000}"/>
    <cellStyle name="스타일 136 3" xfId="13993" xr:uid="{00000000-0005-0000-0000-0000E1790000}"/>
    <cellStyle name="스타일 137" xfId="13994" xr:uid="{00000000-0005-0000-0000-0000E2790000}"/>
    <cellStyle name="스타일 137 2" xfId="13995" xr:uid="{00000000-0005-0000-0000-0000E3790000}"/>
    <cellStyle name="스타일 137 3" xfId="13996" xr:uid="{00000000-0005-0000-0000-0000E4790000}"/>
    <cellStyle name="스타일 138" xfId="13997" xr:uid="{00000000-0005-0000-0000-0000E5790000}"/>
    <cellStyle name="스타일 138 2" xfId="13998" xr:uid="{00000000-0005-0000-0000-0000E6790000}"/>
    <cellStyle name="스타일 138 3" xfId="13999" xr:uid="{00000000-0005-0000-0000-0000E7790000}"/>
    <cellStyle name="스타일 139" xfId="14000" xr:uid="{00000000-0005-0000-0000-0000E8790000}"/>
    <cellStyle name="스타일 139 2" xfId="14001" xr:uid="{00000000-0005-0000-0000-0000E9790000}"/>
    <cellStyle name="스타일 139 3" xfId="14002" xr:uid="{00000000-0005-0000-0000-0000EA790000}"/>
    <cellStyle name="스타일 14" xfId="14003" xr:uid="{00000000-0005-0000-0000-0000EB790000}"/>
    <cellStyle name="스타일 14 2" xfId="14004" xr:uid="{00000000-0005-0000-0000-0000EC790000}"/>
    <cellStyle name="스타일 14 3" xfId="14005" xr:uid="{00000000-0005-0000-0000-0000ED790000}"/>
    <cellStyle name="스타일 14 4" xfId="14006" xr:uid="{00000000-0005-0000-0000-0000EE790000}"/>
    <cellStyle name="스타일 14_Sheet1" xfId="14007" xr:uid="{00000000-0005-0000-0000-0000EF790000}"/>
    <cellStyle name="스타일 140" xfId="14008" xr:uid="{00000000-0005-0000-0000-0000F0790000}"/>
    <cellStyle name="스타일 140 2" xfId="14009" xr:uid="{00000000-0005-0000-0000-0000F1790000}"/>
    <cellStyle name="스타일 140 3" xfId="14010" xr:uid="{00000000-0005-0000-0000-0000F2790000}"/>
    <cellStyle name="스타일 141" xfId="14011" xr:uid="{00000000-0005-0000-0000-0000F3790000}"/>
    <cellStyle name="스타일 141 2" xfId="14012" xr:uid="{00000000-0005-0000-0000-0000F4790000}"/>
    <cellStyle name="스타일 141 3" xfId="14013" xr:uid="{00000000-0005-0000-0000-0000F5790000}"/>
    <cellStyle name="스타일 142" xfId="14014" xr:uid="{00000000-0005-0000-0000-0000F6790000}"/>
    <cellStyle name="스타일 142 2" xfId="14015" xr:uid="{00000000-0005-0000-0000-0000F7790000}"/>
    <cellStyle name="스타일 142 3" xfId="14016" xr:uid="{00000000-0005-0000-0000-0000F8790000}"/>
    <cellStyle name="스타일 143" xfId="14017" xr:uid="{00000000-0005-0000-0000-0000F9790000}"/>
    <cellStyle name="스타일 143 2" xfId="14018" xr:uid="{00000000-0005-0000-0000-0000FA790000}"/>
    <cellStyle name="스타일 143 3" xfId="14019" xr:uid="{00000000-0005-0000-0000-0000FB790000}"/>
    <cellStyle name="스타일 144" xfId="14020" xr:uid="{00000000-0005-0000-0000-0000FC790000}"/>
    <cellStyle name="스타일 144 2" xfId="14021" xr:uid="{00000000-0005-0000-0000-0000FD790000}"/>
    <cellStyle name="스타일 144 3" xfId="14022" xr:uid="{00000000-0005-0000-0000-0000FE790000}"/>
    <cellStyle name="스타일 145" xfId="14023" xr:uid="{00000000-0005-0000-0000-0000FF790000}"/>
    <cellStyle name="스타일 145 2" xfId="14024" xr:uid="{00000000-0005-0000-0000-0000007A0000}"/>
    <cellStyle name="스타일 145 3" xfId="14025" xr:uid="{00000000-0005-0000-0000-0000017A0000}"/>
    <cellStyle name="스타일 146" xfId="14026" xr:uid="{00000000-0005-0000-0000-0000027A0000}"/>
    <cellStyle name="스타일 146 2" xfId="14027" xr:uid="{00000000-0005-0000-0000-0000037A0000}"/>
    <cellStyle name="스타일 146 3" xfId="14028" xr:uid="{00000000-0005-0000-0000-0000047A0000}"/>
    <cellStyle name="스타일 147" xfId="14029" xr:uid="{00000000-0005-0000-0000-0000057A0000}"/>
    <cellStyle name="스타일 147 2" xfId="14030" xr:uid="{00000000-0005-0000-0000-0000067A0000}"/>
    <cellStyle name="스타일 147 3" xfId="14031" xr:uid="{00000000-0005-0000-0000-0000077A0000}"/>
    <cellStyle name="스타일 148" xfId="14032" xr:uid="{00000000-0005-0000-0000-0000087A0000}"/>
    <cellStyle name="스타일 148 2" xfId="14033" xr:uid="{00000000-0005-0000-0000-0000097A0000}"/>
    <cellStyle name="스타일 148 3" xfId="14034" xr:uid="{00000000-0005-0000-0000-00000A7A0000}"/>
    <cellStyle name="스타일 149" xfId="14035" xr:uid="{00000000-0005-0000-0000-00000B7A0000}"/>
    <cellStyle name="스타일 149 2" xfId="14036" xr:uid="{00000000-0005-0000-0000-00000C7A0000}"/>
    <cellStyle name="스타일 149 3" xfId="14037" xr:uid="{00000000-0005-0000-0000-00000D7A0000}"/>
    <cellStyle name="스타일 15" xfId="14038" xr:uid="{00000000-0005-0000-0000-00000E7A0000}"/>
    <cellStyle name="스타일 15 2" xfId="14039" xr:uid="{00000000-0005-0000-0000-00000F7A0000}"/>
    <cellStyle name="스타일 15 3" xfId="14040" xr:uid="{00000000-0005-0000-0000-0000107A0000}"/>
    <cellStyle name="스타일 15 4" xfId="14041" xr:uid="{00000000-0005-0000-0000-0000117A0000}"/>
    <cellStyle name="스타일 15_Sheet1" xfId="14042" xr:uid="{00000000-0005-0000-0000-0000127A0000}"/>
    <cellStyle name="스타일 150" xfId="14043" xr:uid="{00000000-0005-0000-0000-0000137A0000}"/>
    <cellStyle name="스타일 150 2" xfId="14044" xr:uid="{00000000-0005-0000-0000-0000147A0000}"/>
    <cellStyle name="스타일 150 3" xfId="14045" xr:uid="{00000000-0005-0000-0000-0000157A0000}"/>
    <cellStyle name="스타일 151" xfId="14046" xr:uid="{00000000-0005-0000-0000-0000167A0000}"/>
    <cellStyle name="스타일 151 2" xfId="14047" xr:uid="{00000000-0005-0000-0000-0000177A0000}"/>
    <cellStyle name="스타일 151 3" xfId="14048" xr:uid="{00000000-0005-0000-0000-0000187A0000}"/>
    <cellStyle name="스타일 152" xfId="14049" xr:uid="{00000000-0005-0000-0000-0000197A0000}"/>
    <cellStyle name="스타일 152 2" xfId="14050" xr:uid="{00000000-0005-0000-0000-00001A7A0000}"/>
    <cellStyle name="스타일 152 3" xfId="14051" xr:uid="{00000000-0005-0000-0000-00001B7A0000}"/>
    <cellStyle name="스타일 153" xfId="14052" xr:uid="{00000000-0005-0000-0000-00001C7A0000}"/>
    <cellStyle name="스타일 153 2" xfId="14053" xr:uid="{00000000-0005-0000-0000-00001D7A0000}"/>
    <cellStyle name="스타일 153 3" xfId="14054" xr:uid="{00000000-0005-0000-0000-00001E7A0000}"/>
    <cellStyle name="스타일 154" xfId="14055" xr:uid="{00000000-0005-0000-0000-00001F7A0000}"/>
    <cellStyle name="스타일 154 2" xfId="14056" xr:uid="{00000000-0005-0000-0000-0000207A0000}"/>
    <cellStyle name="스타일 154 3" xfId="14057" xr:uid="{00000000-0005-0000-0000-0000217A0000}"/>
    <cellStyle name="스타일 155" xfId="14058" xr:uid="{00000000-0005-0000-0000-0000227A0000}"/>
    <cellStyle name="스타일 155 2" xfId="14059" xr:uid="{00000000-0005-0000-0000-0000237A0000}"/>
    <cellStyle name="스타일 155 3" xfId="14060" xr:uid="{00000000-0005-0000-0000-0000247A0000}"/>
    <cellStyle name="스타일 156" xfId="14061" xr:uid="{00000000-0005-0000-0000-0000257A0000}"/>
    <cellStyle name="스타일 156 2" xfId="14062" xr:uid="{00000000-0005-0000-0000-0000267A0000}"/>
    <cellStyle name="스타일 156 3" xfId="14063" xr:uid="{00000000-0005-0000-0000-0000277A0000}"/>
    <cellStyle name="스타일 157" xfId="14064" xr:uid="{00000000-0005-0000-0000-0000287A0000}"/>
    <cellStyle name="스타일 157 2" xfId="14065" xr:uid="{00000000-0005-0000-0000-0000297A0000}"/>
    <cellStyle name="스타일 157 3" xfId="14066" xr:uid="{00000000-0005-0000-0000-00002A7A0000}"/>
    <cellStyle name="스타일 158" xfId="14067" xr:uid="{00000000-0005-0000-0000-00002B7A0000}"/>
    <cellStyle name="스타일 158 2" xfId="14068" xr:uid="{00000000-0005-0000-0000-00002C7A0000}"/>
    <cellStyle name="스타일 158 3" xfId="14069" xr:uid="{00000000-0005-0000-0000-00002D7A0000}"/>
    <cellStyle name="스타일 159" xfId="14070" xr:uid="{00000000-0005-0000-0000-00002E7A0000}"/>
    <cellStyle name="스타일 159 2" xfId="14071" xr:uid="{00000000-0005-0000-0000-00002F7A0000}"/>
    <cellStyle name="스타일 159 3" xfId="14072" xr:uid="{00000000-0005-0000-0000-0000307A0000}"/>
    <cellStyle name="스타일 16" xfId="14073" xr:uid="{00000000-0005-0000-0000-0000317A0000}"/>
    <cellStyle name="스타일 16 2" xfId="14074" xr:uid="{00000000-0005-0000-0000-0000327A0000}"/>
    <cellStyle name="스타일 16 3" xfId="14075" xr:uid="{00000000-0005-0000-0000-0000337A0000}"/>
    <cellStyle name="스타일 16 4" xfId="14076" xr:uid="{00000000-0005-0000-0000-0000347A0000}"/>
    <cellStyle name="스타일 16_Sheet1" xfId="14077" xr:uid="{00000000-0005-0000-0000-0000357A0000}"/>
    <cellStyle name="스타일 160" xfId="14078" xr:uid="{00000000-0005-0000-0000-0000367A0000}"/>
    <cellStyle name="스타일 160 2" xfId="14079" xr:uid="{00000000-0005-0000-0000-0000377A0000}"/>
    <cellStyle name="스타일 160 3" xfId="14080" xr:uid="{00000000-0005-0000-0000-0000387A0000}"/>
    <cellStyle name="스타일 161" xfId="14081" xr:uid="{00000000-0005-0000-0000-0000397A0000}"/>
    <cellStyle name="스타일 161 2" xfId="14082" xr:uid="{00000000-0005-0000-0000-00003A7A0000}"/>
    <cellStyle name="스타일 161 3" xfId="14083" xr:uid="{00000000-0005-0000-0000-00003B7A0000}"/>
    <cellStyle name="스타일 162" xfId="14084" xr:uid="{00000000-0005-0000-0000-00003C7A0000}"/>
    <cellStyle name="스타일 162 2" xfId="14085" xr:uid="{00000000-0005-0000-0000-00003D7A0000}"/>
    <cellStyle name="스타일 162 3" xfId="14086" xr:uid="{00000000-0005-0000-0000-00003E7A0000}"/>
    <cellStyle name="스타일 163" xfId="14087" xr:uid="{00000000-0005-0000-0000-00003F7A0000}"/>
    <cellStyle name="스타일 163 2" xfId="14088" xr:uid="{00000000-0005-0000-0000-0000407A0000}"/>
    <cellStyle name="스타일 163 3" xfId="14089" xr:uid="{00000000-0005-0000-0000-0000417A0000}"/>
    <cellStyle name="스타일 164" xfId="14090" xr:uid="{00000000-0005-0000-0000-0000427A0000}"/>
    <cellStyle name="스타일 164 2" xfId="14091" xr:uid="{00000000-0005-0000-0000-0000437A0000}"/>
    <cellStyle name="스타일 164 3" xfId="14092" xr:uid="{00000000-0005-0000-0000-0000447A0000}"/>
    <cellStyle name="스타일 165" xfId="14093" xr:uid="{00000000-0005-0000-0000-0000457A0000}"/>
    <cellStyle name="스타일 165 2" xfId="14094" xr:uid="{00000000-0005-0000-0000-0000467A0000}"/>
    <cellStyle name="스타일 165 3" xfId="14095" xr:uid="{00000000-0005-0000-0000-0000477A0000}"/>
    <cellStyle name="스타일 166" xfId="14096" xr:uid="{00000000-0005-0000-0000-0000487A0000}"/>
    <cellStyle name="스타일 166 2" xfId="14097" xr:uid="{00000000-0005-0000-0000-0000497A0000}"/>
    <cellStyle name="스타일 166 3" xfId="14098" xr:uid="{00000000-0005-0000-0000-00004A7A0000}"/>
    <cellStyle name="스타일 167" xfId="14099" xr:uid="{00000000-0005-0000-0000-00004B7A0000}"/>
    <cellStyle name="스타일 167 2" xfId="14100" xr:uid="{00000000-0005-0000-0000-00004C7A0000}"/>
    <cellStyle name="스타일 167 3" xfId="14101" xr:uid="{00000000-0005-0000-0000-00004D7A0000}"/>
    <cellStyle name="스타일 168" xfId="14102" xr:uid="{00000000-0005-0000-0000-00004E7A0000}"/>
    <cellStyle name="스타일 168 2" xfId="14103" xr:uid="{00000000-0005-0000-0000-00004F7A0000}"/>
    <cellStyle name="스타일 168 3" xfId="14104" xr:uid="{00000000-0005-0000-0000-0000507A0000}"/>
    <cellStyle name="스타일 169" xfId="14105" xr:uid="{00000000-0005-0000-0000-0000517A0000}"/>
    <cellStyle name="스타일 169 2" xfId="14106" xr:uid="{00000000-0005-0000-0000-0000527A0000}"/>
    <cellStyle name="스타일 169 3" xfId="14107" xr:uid="{00000000-0005-0000-0000-0000537A0000}"/>
    <cellStyle name="스타일 17" xfId="14108" xr:uid="{00000000-0005-0000-0000-0000547A0000}"/>
    <cellStyle name="스타일 17 2" xfId="14109" xr:uid="{00000000-0005-0000-0000-0000557A0000}"/>
    <cellStyle name="스타일 17 3" xfId="14110" xr:uid="{00000000-0005-0000-0000-0000567A0000}"/>
    <cellStyle name="스타일 170" xfId="14111" xr:uid="{00000000-0005-0000-0000-0000577A0000}"/>
    <cellStyle name="스타일 170 2" xfId="14112" xr:uid="{00000000-0005-0000-0000-0000587A0000}"/>
    <cellStyle name="스타일 170 3" xfId="14113" xr:uid="{00000000-0005-0000-0000-0000597A0000}"/>
    <cellStyle name="스타일 171" xfId="14114" xr:uid="{00000000-0005-0000-0000-00005A7A0000}"/>
    <cellStyle name="스타일 171 2" xfId="14115" xr:uid="{00000000-0005-0000-0000-00005B7A0000}"/>
    <cellStyle name="스타일 171 3" xfId="14116" xr:uid="{00000000-0005-0000-0000-00005C7A0000}"/>
    <cellStyle name="스타일 172" xfId="14117" xr:uid="{00000000-0005-0000-0000-00005D7A0000}"/>
    <cellStyle name="스타일 172 2" xfId="14118" xr:uid="{00000000-0005-0000-0000-00005E7A0000}"/>
    <cellStyle name="스타일 172 3" xfId="14119" xr:uid="{00000000-0005-0000-0000-00005F7A0000}"/>
    <cellStyle name="스타일 173" xfId="14120" xr:uid="{00000000-0005-0000-0000-0000607A0000}"/>
    <cellStyle name="스타일 173 2" xfId="14121" xr:uid="{00000000-0005-0000-0000-0000617A0000}"/>
    <cellStyle name="스타일 173 3" xfId="14122" xr:uid="{00000000-0005-0000-0000-0000627A0000}"/>
    <cellStyle name="스타일 174" xfId="14123" xr:uid="{00000000-0005-0000-0000-0000637A0000}"/>
    <cellStyle name="스타일 174 2" xfId="14124" xr:uid="{00000000-0005-0000-0000-0000647A0000}"/>
    <cellStyle name="스타일 174 3" xfId="14125" xr:uid="{00000000-0005-0000-0000-0000657A0000}"/>
    <cellStyle name="스타일 175" xfId="14126" xr:uid="{00000000-0005-0000-0000-0000667A0000}"/>
    <cellStyle name="스타일 175 2" xfId="14127" xr:uid="{00000000-0005-0000-0000-0000677A0000}"/>
    <cellStyle name="스타일 175 3" xfId="14128" xr:uid="{00000000-0005-0000-0000-0000687A0000}"/>
    <cellStyle name="스타일 176" xfId="14129" xr:uid="{00000000-0005-0000-0000-0000697A0000}"/>
    <cellStyle name="스타일 176 2" xfId="14130" xr:uid="{00000000-0005-0000-0000-00006A7A0000}"/>
    <cellStyle name="스타일 176 3" xfId="14131" xr:uid="{00000000-0005-0000-0000-00006B7A0000}"/>
    <cellStyle name="스타일 177" xfId="14132" xr:uid="{00000000-0005-0000-0000-00006C7A0000}"/>
    <cellStyle name="스타일 177 2" xfId="14133" xr:uid="{00000000-0005-0000-0000-00006D7A0000}"/>
    <cellStyle name="스타일 177 3" xfId="14134" xr:uid="{00000000-0005-0000-0000-00006E7A0000}"/>
    <cellStyle name="스타일 178" xfId="14135" xr:uid="{00000000-0005-0000-0000-00006F7A0000}"/>
    <cellStyle name="스타일 178 2" xfId="14136" xr:uid="{00000000-0005-0000-0000-0000707A0000}"/>
    <cellStyle name="스타일 178 3" xfId="14137" xr:uid="{00000000-0005-0000-0000-0000717A0000}"/>
    <cellStyle name="스타일 179" xfId="14138" xr:uid="{00000000-0005-0000-0000-0000727A0000}"/>
    <cellStyle name="스타일 179 2" xfId="14139" xr:uid="{00000000-0005-0000-0000-0000737A0000}"/>
    <cellStyle name="스타일 179 3" xfId="14140" xr:uid="{00000000-0005-0000-0000-0000747A0000}"/>
    <cellStyle name="스타일 18" xfId="14141" xr:uid="{00000000-0005-0000-0000-0000757A0000}"/>
    <cellStyle name="스타일 18 2" xfId="14142" xr:uid="{00000000-0005-0000-0000-0000767A0000}"/>
    <cellStyle name="스타일 18 3" xfId="14143" xr:uid="{00000000-0005-0000-0000-0000777A0000}"/>
    <cellStyle name="스타일 180" xfId="14144" xr:uid="{00000000-0005-0000-0000-0000787A0000}"/>
    <cellStyle name="스타일 180 2" xfId="14145" xr:uid="{00000000-0005-0000-0000-0000797A0000}"/>
    <cellStyle name="스타일 180 3" xfId="14146" xr:uid="{00000000-0005-0000-0000-00007A7A0000}"/>
    <cellStyle name="스타일 181" xfId="14147" xr:uid="{00000000-0005-0000-0000-00007B7A0000}"/>
    <cellStyle name="스타일 181 2" xfId="14148" xr:uid="{00000000-0005-0000-0000-00007C7A0000}"/>
    <cellStyle name="스타일 181 3" xfId="14149" xr:uid="{00000000-0005-0000-0000-00007D7A0000}"/>
    <cellStyle name="스타일 182" xfId="14150" xr:uid="{00000000-0005-0000-0000-00007E7A0000}"/>
    <cellStyle name="스타일 182 2" xfId="14151" xr:uid="{00000000-0005-0000-0000-00007F7A0000}"/>
    <cellStyle name="스타일 182 3" xfId="14152" xr:uid="{00000000-0005-0000-0000-0000807A0000}"/>
    <cellStyle name="스타일 183" xfId="14153" xr:uid="{00000000-0005-0000-0000-0000817A0000}"/>
    <cellStyle name="스타일 183 2" xfId="14154" xr:uid="{00000000-0005-0000-0000-0000827A0000}"/>
    <cellStyle name="스타일 183 3" xfId="14155" xr:uid="{00000000-0005-0000-0000-0000837A0000}"/>
    <cellStyle name="스타일 184" xfId="14156" xr:uid="{00000000-0005-0000-0000-0000847A0000}"/>
    <cellStyle name="스타일 184 2" xfId="14157" xr:uid="{00000000-0005-0000-0000-0000857A0000}"/>
    <cellStyle name="스타일 184 3" xfId="14158" xr:uid="{00000000-0005-0000-0000-0000867A0000}"/>
    <cellStyle name="스타일 185" xfId="14159" xr:uid="{00000000-0005-0000-0000-0000877A0000}"/>
    <cellStyle name="스타일 185 2" xfId="14160" xr:uid="{00000000-0005-0000-0000-0000887A0000}"/>
    <cellStyle name="스타일 185 3" xfId="14161" xr:uid="{00000000-0005-0000-0000-0000897A0000}"/>
    <cellStyle name="스타일 186" xfId="14162" xr:uid="{00000000-0005-0000-0000-00008A7A0000}"/>
    <cellStyle name="스타일 186 2" xfId="14163" xr:uid="{00000000-0005-0000-0000-00008B7A0000}"/>
    <cellStyle name="스타일 186 3" xfId="14164" xr:uid="{00000000-0005-0000-0000-00008C7A0000}"/>
    <cellStyle name="스타일 187" xfId="14165" xr:uid="{00000000-0005-0000-0000-00008D7A0000}"/>
    <cellStyle name="스타일 187 2" xfId="14166" xr:uid="{00000000-0005-0000-0000-00008E7A0000}"/>
    <cellStyle name="스타일 187 3" xfId="14167" xr:uid="{00000000-0005-0000-0000-00008F7A0000}"/>
    <cellStyle name="스타일 188" xfId="14168" xr:uid="{00000000-0005-0000-0000-0000907A0000}"/>
    <cellStyle name="스타일 188 2" xfId="14169" xr:uid="{00000000-0005-0000-0000-0000917A0000}"/>
    <cellStyle name="스타일 188 3" xfId="14170" xr:uid="{00000000-0005-0000-0000-0000927A0000}"/>
    <cellStyle name="스타일 189" xfId="14171" xr:uid="{00000000-0005-0000-0000-0000937A0000}"/>
    <cellStyle name="스타일 189 2" xfId="14172" xr:uid="{00000000-0005-0000-0000-0000947A0000}"/>
    <cellStyle name="스타일 189 3" xfId="14173" xr:uid="{00000000-0005-0000-0000-0000957A0000}"/>
    <cellStyle name="스타일 19" xfId="14174" xr:uid="{00000000-0005-0000-0000-0000967A0000}"/>
    <cellStyle name="스타일 19 2" xfId="14175" xr:uid="{00000000-0005-0000-0000-0000977A0000}"/>
    <cellStyle name="스타일 19 3" xfId="14176" xr:uid="{00000000-0005-0000-0000-0000987A0000}"/>
    <cellStyle name="스타일 190" xfId="14177" xr:uid="{00000000-0005-0000-0000-0000997A0000}"/>
    <cellStyle name="스타일 190 2" xfId="14178" xr:uid="{00000000-0005-0000-0000-00009A7A0000}"/>
    <cellStyle name="스타일 190 3" xfId="14179" xr:uid="{00000000-0005-0000-0000-00009B7A0000}"/>
    <cellStyle name="스타일 191" xfId="14180" xr:uid="{00000000-0005-0000-0000-00009C7A0000}"/>
    <cellStyle name="스타일 191 2" xfId="14181" xr:uid="{00000000-0005-0000-0000-00009D7A0000}"/>
    <cellStyle name="스타일 191 3" xfId="14182" xr:uid="{00000000-0005-0000-0000-00009E7A0000}"/>
    <cellStyle name="스타일 192" xfId="14183" xr:uid="{00000000-0005-0000-0000-00009F7A0000}"/>
    <cellStyle name="스타일 192 2" xfId="14184" xr:uid="{00000000-0005-0000-0000-0000A07A0000}"/>
    <cellStyle name="스타일 192 3" xfId="14185" xr:uid="{00000000-0005-0000-0000-0000A17A0000}"/>
    <cellStyle name="스타일 193" xfId="14186" xr:uid="{00000000-0005-0000-0000-0000A27A0000}"/>
    <cellStyle name="스타일 193 2" xfId="14187" xr:uid="{00000000-0005-0000-0000-0000A37A0000}"/>
    <cellStyle name="스타일 193 3" xfId="14188" xr:uid="{00000000-0005-0000-0000-0000A47A0000}"/>
    <cellStyle name="스타일 194" xfId="14189" xr:uid="{00000000-0005-0000-0000-0000A57A0000}"/>
    <cellStyle name="스타일 194 2" xfId="14190" xr:uid="{00000000-0005-0000-0000-0000A67A0000}"/>
    <cellStyle name="스타일 194 3" xfId="14191" xr:uid="{00000000-0005-0000-0000-0000A77A0000}"/>
    <cellStyle name="스타일 195" xfId="14192" xr:uid="{00000000-0005-0000-0000-0000A87A0000}"/>
    <cellStyle name="스타일 195 2" xfId="14193" xr:uid="{00000000-0005-0000-0000-0000A97A0000}"/>
    <cellStyle name="스타일 195 3" xfId="14194" xr:uid="{00000000-0005-0000-0000-0000AA7A0000}"/>
    <cellStyle name="스타일 196" xfId="14195" xr:uid="{00000000-0005-0000-0000-0000AB7A0000}"/>
    <cellStyle name="스타일 196 2" xfId="14196" xr:uid="{00000000-0005-0000-0000-0000AC7A0000}"/>
    <cellStyle name="스타일 196 3" xfId="14197" xr:uid="{00000000-0005-0000-0000-0000AD7A0000}"/>
    <cellStyle name="스타일 197" xfId="14198" xr:uid="{00000000-0005-0000-0000-0000AE7A0000}"/>
    <cellStyle name="스타일 197 2" xfId="14199" xr:uid="{00000000-0005-0000-0000-0000AF7A0000}"/>
    <cellStyle name="스타일 197 3" xfId="14200" xr:uid="{00000000-0005-0000-0000-0000B07A0000}"/>
    <cellStyle name="스타일 198" xfId="14201" xr:uid="{00000000-0005-0000-0000-0000B17A0000}"/>
    <cellStyle name="스타일 198 2" xfId="14202" xr:uid="{00000000-0005-0000-0000-0000B27A0000}"/>
    <cellStyle name="스타일 198 3" xfId="14203" xr:uid="{00000000-0005-0000-0000-0000B37A0000}"/>
    <cellStyle name="스타일 199" xfId="14204" xr:uid="{00000000-0005-0000-0000-0000B47A0000}"/>
    <cellStyle name="스타일 199 2" xfId="14205" xr:uid="{00000000-0005-0000-0000-0000B57A0000}"/>
    <cellStyle name="스타일 199 3" xfId="14206" xr:uid="{00000000-0005-0000-0000-0000B67A0000}"/>
    <cellStyle name="스타일 2" xfId="14207" xr:uid="{00000000-0005-0000-0000-0000B77A0000}"/>
    <cellStyle name="스타일 2 2" xfId="14208" xr:uid="{00000000-0005-0000-0000-0000B87A0000}"/>
    <cellStyle name="스타일 2 3" xfId="14209" xr:uid="{00000000-0005-0000-0000-0000B97A0000}"/>
    <cellStyle name="스타일 20" xfId="14210" xr:uid="{00000000-0005-0000-0000-0000BA7A0000}"/>
    <cellStyle name="스타일 20 2" xfId="14211" xr:uid="{00000000-0005-0000-0000-0000BB7A0000}"/>
    <cellStyle name="스타일 20 3" xfId="14212" xr:uid="{00000000-0005-0000-0000-0000BC7A0000}"/>
    <cellStyle name="스타일 200" xfId="14213" xr:uid="{00000000-0005-0000-0000-0000BD7A0000}"/>
    <cellStyle name="스타일 200 2" xfId="14214" xr:uid="{00000000-0005-0000-0000-0000BE7A0000}"/>
    <cellStyle name="스타일 200 3" xfId="14215" xr:uid="{00000000-0005-0000-0000-0000BF7A0000}"/>
    <cellStyle name="스타일 201" xfId="14216" xr:uid="{00000000-0005-0000-0000-0000C07A0000}"/>
    <cellStyle name="스타일 201 2" xfId="14217" xr:uid="{00000000-0005-0000-0000-0000C17A0000}"/>
    <cellStyle name="스타일 201 3" xfId="14218" xr:uid="{00000000-0005-0000-0000-0000C27A0000}"/>
    <cellStyle name="스타일 202" xfId="14219" xr:uid="{00000000-0005-0000-0000-0000C37A0000}"/>
    <cellStyle name="스타일 202 2" xfId="14220" xr:uid="{00000000-0005-0000-0000-0000C47A0000}"/>
    <cellStyle name="스타일 202 3" xfId="14221" xr:uid="{00000000-0005-0000-0000-0000C57A0000}"/>
    <cellStyle name="스타일 203" xfId="14222" xr:uid="{00000000-0005-0000-0000-0000C67A0000}"/>
    <cellStyle name="스타일 203 2" xfId="14223" xr:uid="{00000000-0005-0000-0000-0000C77A0000}"/>
    <cellStyle name="스타일 203 3" xfId="14224" xr:uid="{00000000-0005-0000-0000-0000C87A0000}"/>
    <cellStyle name="스타일 204" xfId="14225" xr:uid="{00000000-0005-0000-0000-0000C97A0000}"/>
    <cellStyle name="스타일 204 2" xfId="14226" xr:uid="{00000000-0005-0000-0000-0000CA7A0000}"/>
    <cellStyle name="스타일 204 3" xfId="14227" xr:uid="{00000000-0005-0000-0000-0000CB7A0000}"/>
    <cellStyle name="스타일 205" xfId="14228" xr:uid="{00000000-0005-0000-0000-0000CC7A0000}"/>
    <cellStyle name="스타일 205 2" xfId="14229" xr:uid="{00000000-0005-0000-0000-0000CD7A0000}"/>
    <cellStyle name="스타일 205 3" xfId="14230" xr:uid="{00000000-0005-0000-0000-0000CE7A0000}"/>
    <cellStyle name="스타일 206" xfId="14231" xr:uid="{00000000-0005-0000-0000-0000CF7A0000}"/>
    <cellStyle name="스타일 206 2" xfId="14232" xr:uid="{00000000-0005-0000-0000-0000D07A0000}"/>
    <cellStyle name="스타일 206 3" xfId="14233" xr:uid="{00000000-0005-0000-0000-0000D17A0000}"/>
    <cellStyle name="스타일 207" xfId="14234" xr:uid="{00000000-0005-0000-0000-0000D27A0000}"/>
    <cellStyle name="스타일 207 2" xfId="14235" xr:uid="{00000000-0005-0000-0000-0000D37A0000}"/>
    <cellStyle name="스타일 207 3" xfId="14236" xr:uid="{00000000-0005-0000-0000-0000D47A0000}"/>
    <cellStyle name="스타일 208" xfId="14237" xr:uid="{00000000-0005-0000-0000-0000D57A0000}"/>
    <cellStyle name="스타일 208 2" xfId="14238" xr:uid="{00000000-0005-0000-0000-0000D67A0000}"/>
    <cellStyle name="스타일 208 3" xfId="14239" xr:uid="{00000000-0005-0000-0000-0000D77A0000}"/>
    <cellStyle name="스타일 209" xfId="14240" xr:uid="{00000000-0005-0000-0000-0000D87A0000}"/>
    <cellStyle name="스타일 209 2" xfId="14241" xr:uid="{00000000-0005-0000-0000-0000D97A0000}"/>
    <cellStyle name="스타일 209 3" xfId="14242" xr:uid="{00000000-0005-0000-0000-0000DA7A0000}"/>
    <cellStyle name="스타일 21" xfId="14243" xr:uid="{00000000-0005-0000-0000-0000DB7A0000}"/>
    <cellStyle name="스타일 21 2" xfId="14244" xr:uid="{00000000-0005-0000-0000-0000DC7A0000}"/>
    <cellStyle name="스타일 21 3" xfId="14245" xr:uid="{00000000-0005-0000-0000-0000DD7A0000}"/>
    <cellStyle name="스타일 210" xfId="14246" xr:uid="{00000000-0005-0000-0000-0000DE7A0000}"/>
    <cellStyle name="스타일 210 2" xfId="14247" xr:uid="{00000000-0005-0000-0000-0000DF7A0000}"/>
    <cellStyle name="스타일 210 3" xfId="14248" xr:uid="{00000000-0005-0000-0000-0000E07A0000}"/>
    <cellStyle name="스타일 211" xfId="14249" xr:uid="{00000000-0005-0000-0000-0000E17A0000}"/>
    <cellStyle name="스타일 211 2" xfId="14250" xr:uid="{00000000-0005-0000-0000-0000E27A0000}"/>
    <cellStyle name="스타일 211 3" xfId="14251" xr:uid="{00000000-0005-0000-0000-0000E37A0000}"/>
    <cellStyle name="스타일 212" xfId="14252" xr:uid="{00000000-0005-0000-0000-0000E47A0000}"/>
    <cellStyle name="스타일 212 2" xfId="14253" xr:uid="{00000000-0005-0000-0000-0000E57A0000}"/>
    <cellStyle name="스타일 212 3" xfId="14254" xr:uid="{00000000-0005-0000-0000-0000E67A0000}"/>
    <cellStyle name="스타일 213" xfId="14255" xr:uid="{00000000-0005-0000-0000-0000E77A0000}"/>
    <cellStyle name="스타일 213 2" xfId="14256" xr:uid="{00000000-0005-0000-0000-0000E87A0000}"/>
    <cellStyle name="스타일 213 3" xfId="14257" xr:uid="{00000000-0005-0000-0000-0000E97A0000}"/>
    <cellStyle name="스타일 214" xfId="14258" xr:uid="{00000000-0005-0000-0000-0000EA7A0000}"/>
    <cellStyle name="스타일 214 2" xfId="14259" xr:uid="{00000000-0005-0000-0000-0000EB7A0000}"/>
    <cellStyle name="스타일 214 3" xfId="14260" xr:uid="{00000000-0005-0000-0000-0000EC7A0000}"/>
    <cellStyle name="스타일 215" xfId="14261" xr:uid="{00000000-0005-0000-0000-0000ED7A0000}"/>
    <cellStyle name="스타일 215 2" xfId="14262" xr:uid="{00000000-0005-0000-0000-0000EE7A0000}"/>
    <cellStyle name="스타일 215 3" xfId="14263" xr:uid="{00000000-0005-0000-0000-0000EF7A0000}"/>
    <cellStyle name="스타일 216" xfId="14264" xr:uid="{00000000-0005-0000-0000-0000F07A0000}"/>
    <cellStyle name="스타일 216 2" xfId="14265" xr:uid="{00000000-0005-0000-0000-0000F17A0000}"/>
    <cellStyle name="스타일 216 3" xfId="14266" xr:uid="{00000000-0005-0000-0000-0000F27A0000}"/>
    <cellStyle name="스타일 217" xfId="14267" xr:uid="{00000000-0005-0000-0000-0000F37A0000}"/>
    <cellStyle name="스타일 217 2" xfId="14268" xr:uid="{00000000-0005-0000-0000-0000F47A0000}"/>
    <cellStyle name="스타일 217 3" xfId="14269" xr:uid="{00000000-0005-0000-0000-0000F57A0000}"/>
    <cellStyle name="스타일 218" xfId="14270" xr:uid="{00000000-0005-0000-0000-0000F67A0000}"/>
    <cellStyle name="스타일 218 2" xfId="14271" xr:uid="{00000000-0005-0000-0000-0000F77A0000}"/>
    <cellStyle name="스타일 218 3" xfId="14272" xr:uid="{00000000-0005-0000-0000-0000F87A0000}"/>
    <cellStyle name="스타일 219" xfId="14273" xr:uid="{00000000-0005-0000-0000-0000F97A0000}"/>
    <cellStyle name="스타일 219 2" xfId="14274" xr:uid="{00000000-0005-0000-0000-0000FA7A0000}"/>
    <cellStyle name="스타일 219 3" xfId="14275" xr:uid="{00000000-0005-0000-0000-0000FB7A0000}"/>
    <cellStyle name="스타일 22" xfId="14276" xr:uid="{00000000-0005-0000-0000-0000FC7A0000}"/>
    <cellStyle name="스타일 22 2" xfId="14277" xr:uid="{00000000-0005-0000-0000-0000FD7A0000}"/>
    <cellStyle name="스타일 22 3" xfId="14278" xr:uid="{00000000-0005-0000-0000-0000FE7A0000}"/>
    <cellStyle name="스타일 220" xfId="14279" xr:uid="{00000000-0005-0000-0000-0000FF7A0000}"/>
    <cellStyle name="스타일 220 2" xfId="14280" xr:uid="{00000000-0005-0000-0000-0000007B0000}"/>
    <cellStyle name="스타일 220 3" xfId="14281" xr:uid="{00000000-0005-0000-0000-0000017B0000}"/>
    <cellStyle name="스타일 221" xfId="14282" xr:uid="{00000000-0005-0000-0000-0000027B0000}"/>
    <cellStyle name="스타일 221 2" xfId="14283" xr:uid="{00000000-0005-0000-0000-0000037B0000}"/>
    <cellStyle name="스타일 221 3" xfId="14284" xr:uid="{00000000-0005-0000-0000-0000047B0000}"/>
    <cellStyle name="스타일 222" xfId="14285" xr:uid="{00000000-0005-0000-0000-0000057B0000}"/>
    <cellStyle name="스타일 222 2" xfId="14286" xr:uid="{00000000-0005-0000-0000-0000067B0000}"/>
    <cellStyle name="스타일 222 3" xfId="14287" xr:uid="{00000000-0005-0000-0000-0000077B0000}"/>
    <cellStyle name="스타일 223" xfId="14288" xr:uid="{00000000-0005-0000-0000-0000087B0000}"/>
    <cellStyle name="스타일 224" xfId="14289" xr:uid="{00000000-0005-0000-0000-0000097B0000}"/>
    <cellStyle name="스타일 225" xfId="14290" xr:uid="{00000000-0005-0000-0000-00000A7B0000}"/>
    <cellStyle name="스타일 226" xfId="14291" xr:uid="{00000000-0005-0000-0000-00000B7B0000}"/>
    <cellStyle name="스타일 227" xfId="14292" xr:uid="{00000000-0005-0000-0000-00000C7B0000}"/>
    <cellStyle name="스타일 228" xfId="14293" xr:uid="{00000000-0005-0000-0000-00000D7B0000}"/>
    <cellStyle name="스타일 229" xfId="14294" xr:uid="{00000000-0005-0000-0000-00000E7B0000}"/>
    <cellStyle name="스타일 23" xfId="14295" xr:uid="{00000000-0005-0000-0000-00000F7B0000}"/>
    <cellStyle name="스타일 23 2" xfId="14296" xr:uid="{00000000-0005-0000-0000-0000107B0000}"/>
    <cellStyle name="스타일 23 3" xfId="14297" xr:uid="{00000000-0005-0000-0000-0000117B0000}"/>
    <cellStyle name="스타일 230" xfId="14298" xr:uid="{00000000-0005-0000-0000-0000127B0000}"/>
    <cellStyle name="스타일 231" xfId="14299" xr:uid="{00000000-0005-0000-0000-0000137B0000}"/>
    <cellStyle name="스타일 232" xfId="14300" xr:uid="{00000000-0005-0000-0000-0000147B0000}"/>
    <cellStyle name="스타일 233" xfId="14301" xr:uid="{00000000-0005-0000-0000-0000157B0000}"/>
    <cellStyle name="스타일 234" xfId="14302" xr:uid="{00000000-0005-0000-0000-0000167B0000}"/>
    <cellStyle name="스타일 235" xfId="14303" xr:uid="{00000000-0005-0000-0000-0000177B0000}"/>
    <cellStyle name="스타일 236" xfId="14304" xr:uid="{00000000-0005-0000-0000-0000187B0000}"/>
    <cellStyle name="스타일 237" xfId="14305" xr:uid="{00000000-0005-0000-0000-0000197B0000}"/>
    <cellStyle name="스타일 238" xfId="14306" xr:uid="{00000000-0005-0000-0000-00001A7B0000}"/>
    <cellStyle name="스타일 239" xfId="14307" xr:uid="{00000000-0005-0000-0000-00001B7B0000}"/>
    <cellStyle name="스타일 24" xfId="14308" xr:uid="{00000000-0005-0000-0000-00001C7B0000}"/>
    <cellStyle name="스타일 24 2" xfId="14309" xr:uid="{00000000-0005-0000-0000-00001D7B0000}"/>
    <cellStyle name="스타일 24 3" xfId="14310" xr:uid="{00000000-0005-0000-0000-00001E7B0000}"/>
    <cellStyle name="스타일 240" xfId="14311" xr:uid="{00000000-0005-0000-0000-00001F7B0000}"/>
    <cellStyle name="스타일 241" xfId="14312" xr:uid="{00000000-0005-0000-0000-0000207B0000}"/>
    <cellStyle name="스타일 242" xfId="14313" xr:uid="{00000000-0005-0000-0000-0000217B0000}"/>
    <cellStyle name="스타일 243" xfId="14314" xr:uid="{00000000-0005-0000-0000-0000227B0000}"/>
    <cellStyle name="스타일 244" xfId="14315" xr:uid="{00000000-0005-0000-0000-0000237B0000}"/>
    <cellStyle name="스타일 245" xfId="14316" xr:uid="{00000000-0005-0000-0000-0000247B0000}"/>
    <cellStyle name="스타일 246" xfId="14317" xr:uid="{00000000-0005-0000-0000-0000257B0000}"/>
    <cellStyle name="스타일 247" xfId="14318" xr:uid="{00000000-0005-0000-0000-0000267B0000}"/>
    <cellStyle name="스타일 248" xfId="14319" xr:uid="{00000000-0005-0000-0000-0000277B0000}"/>
    <cellStyle name="스타일 249" xfId="14320" xr:uid="{00000000-0005-0000-0000-0000287B0000}"/>
    <cellStyle name="스타일 25" xfId="14321" xr:uid="{00000000-0005-0000-0000-0000297B0000}"/>
    <cellStyle name="스타일 25 2" xfId="14322" xr:uid="{00000000-0005-0000-0000-00002A7B0000}"/>
    <cellStyle name="스타일 25 3" xfId="14323" xr:uid="{00000000-0005-0000-0000-00002B7B0000}"/>
    <cellStyle name="스타일 250" xfId="14324" xr:uid="{00000000-0005-0000-0000-00002C7B0000}"/>
    <cellStyle name="스타일 251" xfId="14325" xr:uid="{00000000-0005-0000-0000-00002D7B0000}"/>
    <cellStyle name="스타일 252" xfId="14326" xr:uid="{00000000-0005-0000-0000-00002E7B0000}"/>
    <cellStyle name="스타일 253" xfId="14327" xr:uid="{00000000-0005-0000-0000-00002F7B0000}"/>
    <cellStyle name="스타일 254" xfId="14328" xr:uid="{00000000-0005-0000-0000-0000307B0000}"/>
    <cellStyle name="스타일 255" xfId="14329" xr:uid="{00000000-0005-0000-0000-0000317B0000}"/>
    <cellStyle name="스타일 256" xfId="14330" xr:uid="{00000000-0005-0000-0000-0000327B0000}"/>
    <cellStyle name="스타일 257" xfId="14331" xr:uid="{00000000-0005-0000-0000-0000337B0000}"/>
    <cellStyle name="스타일 258" xfId="14332" xr:uid="{00000000-0005-0000-0000-0000347B0000}"/>
    <cellStyle name="스타일 259" xfId="14333" xr:uid="{00000000-0005-0000-0000-0000357B0000}"/>
    <cellStyle name="스타일 26" xfId="14334" xr:uid="{00000000-0005-0000-0000-0000367B0000}"/>
    <cellStyle name="스타일 26 2" xfId="14335" xr:uid="{00000000-0005-0000-0000-0000377B0000}"/>
    <cellStyle name="스타일 26 3" xfId="14336" xr:uid="{00000000-0005-0000-0000-0000387B0000}"/>
    <cellStyle name="스타일 260" xfId="14337" xr:uid="{00000000-0005-0000-0000-0000397B0000}"/>
    <cellStyle name="스타일 261" xfId="14338" xr:uid="{00000000-0005-0000-0000-00003A7B0000}"/>
    <cellStyle name="스타일 262" xfId="14339" xr:uid="{00000000-0005-0000-0000-00003B7B0000}"/>
    <cellStyle name="스타일 263" xfId="14340" xr:uid="{00000000-0005-0000-0000-00003C7B0000}"/>
    <cellStyle name="스타일 264" xfId="14341" xr:uid="{00000000-0005-0000-0000-00003D7B0000}"/>
    <cellStyle name="스타일 265" xfId="14342" xr:uid="{00000000-0005-0000-0000-00003E7B0000}"/>
    <cellStyle name="스타일 266" xfId="14343" xr:uid="{00000000-0005-0000-0000-00003F7B0000}"/>
    <cellStyle name="스타일 267" xfId="14344" xr:uid="{00000000-0005-0000-0000-0000407B0000}"/>
    <cellStyle name="스타일 268" xfId="14345" xr:uid="{00000000-0005-0000-0000-0000417B0000}"/>
    <cellStyle name="스타일 269" xfId="14346" xr:uid="{00000000-0005-0000-0000-0000427B0000}"/>
    <cellStyle name="스타일 27" xfId="14347" xr:uid="{00000000-0005-0000-0000-0000437B0000}"/>
    <cellStyle name="스타일 27 2" xfId="14348" xr:uid="{00000000-0005-0000-0000-0000447B0000}"/>
    <cellStyle name="스타일 27 3" xfId="14349" xr:uid="{00000000-0005-0000-0000-0000457B0000}"/>
    <cellStyle name="스타일 270" xfId="14350" xr:uid="{00000000-0005-0000-0000-0000467B0000}"/>
    <cellStyle name="스타일 271" xfId="14351" xr:uid="{00000000-0005-0000-0000-0000477B0000}"/>
    <cellStyle name="스타일 272" xfId="14352" xr:uid="{00000000-0005-0000-0000-0000487B0000}"/>
    <cellStyle name="스타일 273" xfId="14353" xr:uid="{00000000-0005-0000-0000-0000497B0000}"/>
    <cellStyle name="스타일 274" xfId="14354" xr:uid="{00000000-0005-0000-0000-00004A7B0000}"/>
    <cellStyle name="스타일 275" xfId="14355" xr:uid="{00000000-0005-0000-0000-00004B7B0000}"/>
    <cellStyle name="스타일 276" xfId="14356" xr:uid="{00000000-0005-0000-0000-00004C7B0000}"/>
    <cellStyle name="스타일 277" xfId="14357" xr:uid="{00000000-0005-0000-0000-00004D7B0000}"/>
    <cellStyle name="스타일 278" xfId="14358" xr:uid="{00000000-0005-0000-0000-00004E7B0000}"/>
    <cellStyle name="스타일 279" xfId="14359" xr:uid="{00000000-0005-0000-0000-00004F7B0000}"/>
    <cellStyle name="스타일 28" xfId="14360" xr:uid="{00000000-0005-0000-0000-0000507B0000}"/>
    <cellStyle name="스타일 28 2" xfId="14361" xr:uid="{00000000-0005-0000-0000-0000517B0000}"/>
    <cellStyle name="스타일 28 3" xfId="14362" xr:uid="{00000000-0005-0000-0000-0000527B0000}"/>
    <cellStyle name="스타일 280" xfId="14363" xr:uid="{00000000-0005-0000-0000-0000537B0000}"/>
    <cellStyle name="스타일 281" xfId="14364" xr:uid="{00000000-0005-0000-0000-0000547B0000}"/>
    <cellStyle name="스타일 282" xfId="14365" xr:uid="{00000000-0005-0000-0000-0000557B0000}"/>
    <cellStyle name="스타일 283" xfId="14366" xr:uid="{00000000-0005-0000-0000-0000567B0000}"/>
    <cellStyle name="스타일 284" xfId="14367" xr:uid="{00000000-0005-0000-0000-0000577B0000}"/>
    <cellStyle name="스타일 285" xfId="14368" xr:uid="{00000000-0005-0000-0000-0000587B0000}"/>
    <cellStyle name="스타일 286" xfId="14369" xr:uid="{00000000-0005-0000-0000-0000597B0000}"/>
    <cellStyle name="스타일 287" xfId="14370" xr:uid="{00000000-0005-0000-0000-00005A7B0000}"/>
    <cellStyle name="스타일 288" xfId="14371" xr:uid="{00000000-0005-0000-0000-00005B7B0000}"/>
    <cellStyle name="스타일 289" xfId="14372" xr:uid="{00000000-0005-0000-0000-00005C7B0000}"/>
    <cellStyle name="스타일 29" xfId="14373" xr:uid="{00000000-0005-0000-0000-00005D7B0000}"/>
    <cellStyle name="스타일 29 2" xfId="14374" xr:uid="{00000000-0005-0000-0000-00005E7B0000}"/>
    <cellStyle name="스타일 29 3" xfId="14375" xr:uid="{00000000-0005-0000-0000-00005F7B0000}"/>
    <cellStyle name="스타일 290" xfId="14376" xr:uid="{00000000-0005-0000-0000-0000607B0000}"/>
    <cellStyle name="스타일 291" xfId="14377" xr:uid="{00000000-0005-0000-0000-0000617B0000}"/>
    <cellStyle name="스타일 292" xfId="14378" xr:uid="{00000000-0005-0000-0000-0000627B0000}"/>
    <cellStyle name="스타일 293" xfId="14379" xr:uid="{00000000-0005-0000-0000-0000637B0000}"/>
    <cellStyle name="스타일 294" xfId="14380" xr:uid="{00000000-0005-0000-0000-0000647B0000}"/>
    <cellStyle name="스타일 295" xfId="14381" xr:uid="{00000000-0005-0000-0000-0000657B0000}"/>
    <cellStyle name="스타일 296" xfId="14382" xr:uid="{00000000-0005-0000-0000-0000667B0000}"/>
    <cellStyle name="스타일 297" xfId="14383" xr:uid="{00000000-0005-0000-0000-0000677B0000}"/>
    <cellStyle name="스타일 298" xfId="14384" xr:uid="{00000000-0005-0000-0000-0000687B0000}"/>
    <cellStyle name="스타일 299" xfId="14385" xr:uid="{00000000-0005-0000-0000-0000697B0000}"/>
    <cellStyle name="스타일 3" xfId="14386" xr:uid="{00000000-0005-0000-0000-00006A7B0000}"/>
    <cellStyle name="스타일 3 2" xfId="14387" xr:uid="{00000000-0005-0000-0000-00006B7B0000}"/>
    <cellStyle name="스타일 3 3" xfId="14388" xr:uid="{00000000-0005-0000-0000-00006C7B0000}"/>
    <cellStyle name="스타일 3 4" xfId="14389" xr:uid="{00000000-0005-0000-0000-00006D7B0000}"/>
    <cellStyle name="스타일 3_SHB_2011-3_담보sheet(더밸류_v6이교민)" xfId="14390" xr:uid="{00000000-0005-0000-0000-00006E7B0000}"/>
    <cellStyle name="스타일 30" xfId="14391" xr:uid="{00000000-0005-0000-0000-00006F7B0000}"/>
    <cellStyle name="스타일 30 2" xfId="14392" xr:uid="{00000000-0005-0000-0000-0000707B0000}"/>
    <cellStyle name="스타일 30 3" xfId="14393" xr:uid="{00000000-0005-0000-0000-0000717B0000}"/>
    <cellStyle name="스타일 300" xfId="14394" xr:uid="{00000000-0005-0000-0000-0000727B0000}"/>
    <cellStyle name="스타일 301" xfId="14395" xr:uid="{00000000-0005-0000-0000-0000737B0000}"/>
    <cellStyle name="스타일 31" xfId="14396" xr:uid="{00000000-0005-0000-0000-0000747B0000}"/>
    <cellStyle name="스타일 31 2" xfId="14397" xr:uid="{00000000-0005-0000-0000-0000757B0000}"/>
    <cellStyle name="스타일 31 3" xfId="14398" xr:uid="{00000000-0005-0000-0000-0000767B0000}"/>
    <cellStyle name="스타일 32" xfId="14399" xr:uid="{00000000-0005-0000-0000-0000777B0000}"/>
    <cellStyle name="스타일 32 2" xfId="14400" xr:uid="{00000000-0005-0000-0000-0000787B0000}"/>
    <cellStyle name="스타일 32 3" xfId="14401" xr:uid="{00000000-0005-0000-0000-0000797B0000}"/>
    <cellStyle name="스타일 33" xfId="14402" xr:uid="{00000000-0005-0000-0000-00007A7B0000}"/>
    <cellStyle name="스타일 33 2" xfId="14403" xr:uid="{00000000-0005-0000-0000-00007B7B0000}"/>
    <cellStyle name="스타일 33 3" xfId="14404" xr:uid="{00000000-0005-0000-0000-00007C7B0000}"/>
    <cellStyle name="스타일 34" xfId="14405" xr:uid="{00000000-0005-0000-0000-00007D7B0000}"/>
    <cellStyle name="스타일 34 2" xfId="14406" xr:uid="{00000000-0005-0000-0000-00007E7B0000}"/>
    <cellStyle name="스타일 34 3" xfId="14407" xr:uid="{00000000-0005-0000-0000-00007F7B0000}"/>
    <cellStyle name="스타일 35" xfId="14408" xr:uid="{00000000-0005-0000-0000-0000807B0000}"/>
    <cellStyle name="스타일 35 2" xfId="14409" xr:uid="{00000000-0005-0000-0000-0000817B0000}"/>
    <cellStyle name="스타일 35 3" xfId="14410" xr:uid="{00000000-0005-0000-0000-0000827B0000}"/>
    <cellStyle name="스타일 36" xfId="14411" xr:uid="{00000000-0005-0000-0000-0000837B0000}"/>
    <cellStyle name="스타일 36 2" xfId="14412" xr:uid="{00000000-0005-0000-0000-0000847B0000}"/>
    <cellStyle name="스타일 36 3" xfId="14413" xr:uid="{00000000-0005-0000-0000-0000857B0000}"/>
    <cellStyle name="스타일 37" xfId="14414" xr:uid="{00000000-0005-0000-0000-0000867B0000}"/>
    <cellStyle name="스타일 37 2" xfId="14415" xr:uid="{00000000-0005-0000-0000-0000877B0000}"/>
    <cellStyle name="스타일 37 3" xfId="14416" xr:uid="{00000000-0005-0000-0000-0000887B0000}"/>
    <cellStyle name="스타일 38" xfId="14417" xr:uid="{00000000-0005-0000-0000-0000897B0000}"/>
    <cellStyle name="스타일 38 2" xfId="14418" xr:uid="{00000000-0005-0000-0000-00008A7B0000}"/>
    <cellStyle name="스타일 38 3" xfId="14419" xr:uid="{00000000-0005-0000-0000-00008B7B0000}"/>
    <cellStyle name="스타일 39" xfId="14420" xr:uid="{00000000-0005-0000-0000-00008C7B0000}"/>
    <cellStyle name="스타일 39 2" xfId="14421" xr:uid="{00000000-0005-0000-0000-00008D7B0000}"/>
    <cellStyle name="스타일 39 3" xfId="14422" xr:uid="{00000000-0005-0000-0000-00008E7B0000}"/>
    <cellStyle name="스타일 4" xfId="14423" xr:uid="{00000000-0005-0000-0000-00008F7B0000}"/>
    <cellStyle name="스타일 4 2" xfId="14424" xr:uid="{00000000-0005-0000-0000-0000907B0000}"/>
    <cellStyle name="스타일 4 3" xfId="14425" xr:uid="{00000000-0005-0000-0000-0000917B0000}"/>
    <cellStyle name="스타일 4 4" xfId="14426" xr:uid="{00000000-0005-0000-0000-0000927B0000}"/>
    <cellStyle name="스타일 4_SHB_2011-3_담보sheet(더밸류_v6이교민)" xfId="14427" xr:uid="{00000000-0005-0000-0000-0000937B0000}"/>
    <cellStyle name="스타일 40" xfId="14428" xr:uid="{00000000-0005-0000-0000-0000947B0000}"/>
    <cellStyle name="스타일 40 2" xfId="14429" xr:uid="{00000000-0005-0000-0000-0000957B0000}"/>
    <cellStyle name="스타일 40 3" xfId="14430" xr:uid="{00000000-0005-0000-0000-0000967B0000}"/>
    <cellStyle name="스타일 41" xfId="14431" xr:uid="{00000000-0005-0000-0000-0000977B0000}"/>
    <cellStyle name="스타일 41 2" xfId="14432" xr:uid="{00000000-0005-0000-0000-0000987B0000}"/>
    <cellStyle name="스타일 41 3" xfId="14433" xr:uid="{00000000-0005-0000-0000-0000997B0000}"/>
    <cellStyle name="스타일 42" xfId="14434" xr:uid="{00000000-0005-0000-0000-00009A7B0000}"/>
    <cellStyle name="스타일 42 2" xfId="14435" xr:uid="{00000000-0005-0000-0000-00009B7B0000}"/>
    <cellStyle name="스타일 42 3" xfId="14436" xr:uid="{00000000-0005-0000-0000-00009C7B0000}"/>
    <cellStyle name="스타일 43" xfId="14437" xr:uid="{00000000-0005-0000-0000-00009D7B0000}"/>
    <cellStyle name="스타일 43 2" xfId="14438" xr:uid="{00000000-0005-0000-0000-00009E7B0000}"/>
    <cellStyle name="스타일 43 3" xfId="14439" xr:uid="{00000000-0005-0000-0000-00009F7B0000}"/>
    <cellStyle name="스타일 44" xfId="14440" xr:uid="{00000000-0005-0000-0000-0000A07B0000}"/>
    <cellStyle name="스타일 44 2" xfId="14441" xr:uid="{00000000-0005-0000-0000-0000A17B0000}"/>
    <cellStyle name="스타일 44 3" xfId="14442" xr:uid="{00000000-0005-0000-0000-0000A27B0000}"/>
    <cellStyle name="스타일 45" xfId="14443" xr:uid="{00000000-0005-0000-0000-0000A37B0000}"/>
    <cellStyle name="스타일 45 2" xfId="14444" xr:uid="{00000000-0005-0000-0000-0000A47B0000}"/>
    <cellStyle name="스타일 45 3" xfId="14445" xr:uid="{00000000-0005-0000-0000-0000A57B0000}"/>
    <cellStyle name="스타일 46" xfId="14446" xr:uid="{00000000-0005-0000-0000-0000A67B0000}"/>
    <cellStyle name="스타일 46 2" xfId="14447" xr:uid="{00000000-0005-0000-0000-0000A77B0000}"/>
    <cellStyle name="스타일 46 3" xfId="14448" xr:uid="{00000000-0005-0000-0000-0000A87B0000}"/>
    <cellStyle name="스타일 47" xfId="14449" xr:uid="{00000000-0005-0000-0000-0000A97B0000}"/>
    <cellStyle name="스타일 47 2" xfId="14450" xr:uid="{00000000-0005-0000-0000-0000AA7B0000}"/>
    <cellStyle name="스타일 47 3" xfId="14451" xr:uid="{00000000-0005-0000-0000-0000AB7B0000}"/>
    <cellStyle name="스타일 48" xfId="14452" xr:uid="{00000000-0005-0000-0000-0000AC7B0000}"/>
    <cellStyle name="스타일 48 2" xfId="14453" xr:uid="{00000000-0005-0000-0000-0000AD7B0000}"/>
    <cellStyle name="스타일 48 3" xfId="14454" xr:uid="{00000000-0005-0000-0000-0000AE7B0000}"/>
    <cellStyle name="스타일 49" xfId="14455" xr:uid="{00000000-0005-0000-0000-0000AF7B0000}"/>
    <cellStyle name="스타일 49 2" xfId="14456" xr:uid="{00000000-0005-0000-0000-0000B07B0000}"/>
    <cellStyle name="스타일 49 3" xfId="14457" xr:uid="{00000000-0005-0000-0000-0000B17B0000}"/>
    <cellStyle name="스타일 5" xfId="14458" xr:uid="{00000000-0005-0000-0000-0000B27B0000}"/>
    <cellStyle name="스타일 5 2" xfId="14459" xr:uid="{00000000-0005-0000-0000-0000B37B0000}"/>
    <cellStyle name="스타일 5 3" xfId="14460" xr:uid="{00000000-0005-0000-0000-0000B47B0000}"/>
    <cellStyle name="스타일 5 4" xfId="14461" xr:uid="{00000000-0005-0000-0000-0000B57B0000}"/>
    <cellStyle name="스타일 5_Sheet1" xfId="14462" xr:uid="{00000000-0005-0000-0000-0000B67B0000}"/>
    <cellStyle name="스타일 50" xfId="14463" xr:uid="{00000000-0005-0000-0000-0000B77B0000}"/>
    <cellStyle name="스타일 50 2" xfId="14464" xr:uid="{00000000-0005-0000-0000-0000B87B0000}"/>
    <cellStyle name="스타일 50 3" xfId="14465" xr:uid="{00000000-0005-0000-0000-0000B97B0000}"/>
    <cellStyle name="스타일 51" xfId="14466" xr:uid="{00000000-0005-0000-0000-0000BA7B0000}"/>
    <cellStyle name="스타일 51 2" xfId="14467" xr:uid="{00000000-0005-0000-0000-0000BB7B0000}"/>
    <cellStyle name="스타일 51 3" xfId="14468" xr:uid="{00000000-0005-0000-0000-0000BC7B0000}"/>
    <cellStyle name="스타일 52" xfId="14469" xr:uid="{00000000-0005-0000-0000-0000BD7B0000}"/>
    <cellStyle name="스타일 52 2" xfId="14470" xr:uid="{00000000-0005-0000-0000-0000BE7B0000}"/>
    <cellStyle name="스타일 52 3" xfId="14471" xr:uid="{00000000-0005-0000-0000-0000BF7B0000}"/>
    <cellStyle name="스타일 53" xfId="14472" xr:uid="{00000000-0005-0000-0000-0000C07B0000}"/>
    <cellStyle name="스타일 53 2" xfId="14473" xr:uid="{00000000-0005-0000-0000-0000C17B0000}"/>
    <cellStyle name="스타일 53 3" xfId="14474" xr:uid="{00000000-0005-0000-0000-0000C27B0000}"/>
    <cellStyle name="스타일 54" xfId="14475" xr:uid="{00000000-0005-0000-0000-0000C37B0000}"/>
    <cellStyle name="스타일 54 2" xfId="14476" xr:uid="{00000000-0005-0000-0000-0000C47B0000}"/>
    <cellStyle name="스타일 54 3" xfId="14477" xr:uid="{00000000-0005-0000-0000-0000C57B0000}"/>
    <cellStyle name="스타일 55" xfId="14478" xr:uid="{00000000-0005-0000-0000-0000C67B0000}"/>
    <cellStyle name="스타일 55 2" xfId="14479" xr:uid="{00000000-0005-0000-0000-0000C77B0000}"/>
    <cellStyle name="스타일 55 3" xfId="14480" xr:uid="{00000000-0005-0000-0000-0000C87B0000}"/>
    <cellStyle name="스타일 56" xfId="14481" xr:uid="{00000000-0005-0000-0000-0000C97B0000}"/>
    <cellStyle name="스타일 56 2" xfId="14482" xr:uid="{00000000-0005-0000-0000-0000CA7B0000}"/>
    <cellStyle name="스타일 56 3" xfId="14483" xr:uid="{00000000-0005-0000-0000-0000CB7B0000}"/>
    <cellStyle name="스타일 57" xfId="14484" xr:uid="{00000000-0005-0000-0000-0000CC7B0000}"/>
    <cellStyle name="스타일 57 2" xfId="14485" xr:uid="{00000000-0005-0000-0000-0000CD7B0000}"/>
    <cellStyle name="스타일 57 3" xfId="14486" xr:uid="{00000000-0005-0000-0000-0000CE7B0000}"/>
    <cellStyle name="스타일 58" xfId="14487" xr:uid="{00000000-0005-0000-0000-0000CF7B0000}"/>
    <cellStyle name="스타일 58 2" xfId="14488" xr:uid="{00000000-0005-0000-0000-0000D07B0000}"/>
    <cellStyle name="스타일 58 3" xfId="14489" xr:uid="{00000000-0005-0000-0000-0000D17B0000}"/>
    <cellStyle name="스타일 59" xfId="14490" xr:uid="{00000000-0005-0000-0000-0000D27B0000}"/>
    <cellStyle name="스타일 59 2" xfId="14491" xr:uid="{00000000-0005-0000-0000-0000D37B0000}"/>
    <cellStyle name="스타일 59 3" xfId="14492" xr:uid="{00000000-0005-0000-0000-0000D47B0000}"/>
    <cellStyle name="스타일 6" xfId="14493" xr:uid="{00000000-0005-0000-0000-0000D57B0000}"/>
    <cellStyle name="스타일 6 2" xfId="14494" xr:uid="{00000000-0005-0000-0000-0000D67B0000}"/>
    <cellStyle name="스타일 6 3" xfId="14495" xr:uid="{00000000-0005-0000-0000-0000D77B0000}"/>
    <cellStyle name="스타일 6 4" xfId="14496" xr:uid="{00000000-0005-0000-0000-0000D87B0000}"/>
    <cellStyle name="스타일 6_Sheet1" xfId="14497" xr:uid="{00000000-0005-0000-0000-0000D97B0000}"/>
    <cellStyle name="스타일 60" xfId="14498" xr:uid="{00000000-0005-0000-0000-0000DA7B0000}"/>
    <cellStyle name="스타일 60 2" xfId="14499" xr:uid="{00000000-0005-0000-0000-0000DB7B0000}"/>
    <cellStyle name="스타일 60 3" xfId="14500" xr:uid="{00000000-0005-0000-0000-0000DC7B0000}"/>
    <cellStyle name="스타일 61" xfId="14501" xr:uid="{00000000-0005-0000-0000-0000DD7B0000}"/>
    <cellStyle name="스타일 61 2" xfId="14502" xr:uid="{00000000-0005-0000-0000-0000DE7B0000}"/>
    <cellStyle name="스타일 61 3" xfId="14503" xr:uid="{00000000-0005-0000-0000-0000DF7B0000}"/>
    <cellStyle name="스타일 62" xfId="14504" xr:uid="{00000000-0005-0000-0000-0000E07B0000}"/>
    <cellStyle name="스타일 62 2" xfId="14505" xr:uid="{00000000-0005-0000-0000-0000E17B0000}"/>
    <cellStyle name="스타일 62 3" xfId="14506" xr:uid="{00000000-0005-0000-0000-0000E27B0000}"/>
    <cellStyle name="스타일 63" xfId="14507" xr:uid="{00000000-0005-0000-0000-0000E37B0000}"/>
    <cellStyle name="스타일 63 2" xfId="14508" xr:uid="{00000000-0005-0000-0000-0000E47B0000}"/>
    <cellStyle name="스타일 63 3" xfId="14509" xr:uid="{00000000-0005-0000-0000-0000E57B0000}"/>
    <cellStyle name="스타일 64" xfId="14510" xr:uid="{00000000-0005-0000-0000-0000E67B0000}"/>
    <cellStyle name="스타일 64 2" xfId="14511" xr:uid="{00000000-0005-0000-0000-0000E77B0000}"/>
    <cellStyle name="스타일 64 3" xfId="14512" xr:uid="{00000000-0005-0000-0000-0000E87B0000}"/>
    <cellStyle name="스타일 65" xfId="14513" xr:uid="{00000000-0005-0000-0000-0000E97B0000}"/>
    <cellStyle name="스타일 65 2" xfId="14514" xr:uid="{00000000-0005-0000-0000-0000EA7B0000}"/>
    <cellStyle name="스타일 65 3" xfId="14515" xr:uid="{00000000-0005-0000-0000-0000EB7B0000}"/>
    <cellStyle name="스타일 66" xfId="14516" xr:uid="{00000000-0005-0000-0000-0000EC7B0000}"/>
    <cellStyle name="스타일 66 2" xfId="14517" xr:uid="{00000000-0005-0000-0000-0000ED7B0000}"/>
    <cellStyle name="스타일 66 3" xfId="14518" xr:uid="{00000000-0005-0000-0000-0000EE7B0000}"/>
    <cellStyle name="스타일 67" xfId="14519" xr:uid="{00000000-0005-0000-0000-0000EF7B0000}"/>
    <cellStyle name="스타일 67 2" xfId="14520" xr:uid="{00000000-0005-0000-0000-0000F07B0000}"/>
    <cellStyle name="스타일 67 3" xfId="14521" xr:uid="{00000000-0005-0000-0000-0000F17B0000}"/>
    <cellStyle name="스타일 68" xfId="14522" xr:uid="{00000000-0005-0000-0000-0000F27B0000}"/>
    <cellStyle name="스타일 68 2" xfId="14523" xr:uid="{00000000-0005-0000-0000-0000F37B0000}"/>
    <cellStyle name="스타일 68 3" xfId="14524" xr:uid="{00000000-0005-0000-0000-0000F47B0000}"/>
    <cellStyle name="스타일 69" xfId="14525" xr:uid="{00000000-0005-0000-0000-0000F57B0000}"/>
    <cellStyle name="스타일 69 2" xfId="14526" xr:uid="{00000000-0005-0000-0000-0000F67B0000}"/>
    <cellStyle name="스타일 69 3" xfId="14527" xr:uid="{00000000-0005-0000-0000-0000F77B0000}"/>
    <cellStyle name="스타일 7" xfId="14528" xr:uid="{00000000-0005-0000-0000-0000F87B0000}"/>
    <cellStyle name="스타일 7 2" xfId="14529" xr:uid="{00000000-0005-0000-0000-0000F97B0000}"/>
    <cellStyle name="스타일 7 3" xfId="14530" xr:uid="{00000000-0005-0000-0000-0000FA7B0000}"/>
    <cellStyle name="스타일 7 4" xfId="14531" xr:uid="{00000000-0005-0000-0000-0000FB7B0000}"/>
    <cellStyle name="스타일 7_Sheet1" xfId="14532" xr:uid="{00000000-0005-0000-0000-0000FC7B0000}"/>
    <cellStyle name="스타일 70" xfId="14533" xr:uid="{00000000-0005-0000-0000-0000FD7B0000}"/>
    <cellStyle name="스타일 70 2" xfId="14534" xr:uid="{00000000-0005-0000-0000-0000FE7B0000}"/>
    <cellStyle name="스타일 70 3" xfId="14535" xr:uid="{00000000-0005-0000-0000-0000FF7B0000}"/>
    <cellStyle name="스타일 71" xfId="14536" xr:uid="{00000000-0005-0000-0000-0000007C0000}"/>
    <cellStyle name="스타일 71 2" xfId="14537" xr:uid="{00000000-0005-0000-0000-0000017C0000}"/>
    <cellStyle name="스타일 71 3" xfId="14538" xr:uid="{00000000-0005-0000-0000-0000027C0000}"/>
    <cellStyle name="스타일 72" xfId="14539" xr:uid="{00000000-0005-0000-0000-0000037C0000}"/>
    <cellStyle name="스타일 72 2" xfId="14540" xr:uid="{00000000-0005-0000-0000-0000047C0000}"/>
    <cellStyle name="스타일 72 3" xfId="14541" xr:uid="{00000000-0005-0000-0000-0000057C0000}"/>
    <cellStyle name="스타일 73" xfId="14542" xr:uid="{00000000-0005-0000-0000-0000067C0000}"/>
    <cellStyle name="스타일 73 2" xfId="14543" xr:uid="{00000000-0005-0000-0000-0000077C0000}"/>
    <cellStyle name="스타일 73 3" xfId="14544" xr:uid="{00000000-0005-0000-0000-0000087C0000}"/>
    <cellStyle name="스타일 74" xfId="14545" xr:uid="{00000000-0005-0000-0000-0000097C0000}"/>
    <cellStyle name="스타일 74 2" xfId="14546" xr:uid="{00000000-0005-0000-0000-00000A7C0000}"/>
    <cellStyle name="스타일 74 3" xfId="14547" xr:uid="{00000000-0005-0000-0000-00000B7C0000}"/>
    <cellStyle name="스타일 75" xfId="14548" xr:uid="{00000000-0005-0000-0000-00000C7C0000}"/>
    <cellStyle name="스타일 75 2" xfId="14549" xr:uid="{00000000-0005-0000-0000-00000D7C0000}"/>
    <cellStyle name="스타일 75 3" xfId="14550" xr:uid="{00000000-0005-0000-0000-00000E7C0000}"/>
    <cellStyle name="스타일 76" xfId="14551" xr:uid="{00000000-0005-0000-0000-00000F7C0000}"/>
    <cellStyle name="스타일 76 2" xfId="14552" xr:uid="{00000000-0005-0000-0000-0000107C0000}"/>
    <cellStyle name="스타일 76 3" xfId="14553" xr:uid="{00000000-0005-0000-0000-0000117C0000}"/>
    <cellStyle name="스타일 77" xfId="14554" xr:uid="{00000000-0005-0000-0000-0000127C0000}"/>
    <cellStyle name="스타일 77 2" xfId="14555" xr:uid="{00000000-0005-0000-0000-0000137C0000}"/>
    <cellStyle name="스타일 77 3" xfId="14556" xr:uid="{00000000-0005-0000-0000-0000147C0000}"/>
    <cellStyle name="스타일 78" xfId="14557" xr:uid="{00000000-0005-0000-0000-0000157C0000}"/>
    <cellStyle name="스타일 78 2" xfId="14558" xr:uid="{00000000-0005-0000-0000-0000167C0000}"/>
    <cellStyle name="스타일 78 3" xfId="14559" xr:uid="{00000000-0005-0000-0000-0000177C0000}"/>
    <cellStyle name="스타일 79" xfId="14560" xr:uid="{00000000-0005-0000-0000-0000187C0000}"/>
    <cellStyle name="스타일 79 2" xfId="14561" xr:uid="{00000000-0005-0000-0000-0000197C0000}"/>
    <cellStyle name="스타일 79 3" xfId="14562" xr:uid="{00000000-0005-0000-0000-00001A7C0000}"/>
    <cellStyle name="스타일 8" xfId="14563" xr:uid="{00000000-0005-0000-0000-00001B7C0000}"/>
    <cellStyle name="스타일 8 2" xfId="14564" xr:uid="{00000000-0005-0000-0000-00001C7C0000}"/>
    <cellStyle name="스타일 8 3" xfId="14565" xr:uid="{00000000-0005-0000-0000-00001D7C0000}"/>
    <cellStyle name="스타일 8 4" xfId="14566" xr:uid="{00000000-0005-0000-0000-00001E7C0000}"/>
    <cellStyle name="스타일 8_Sheet1" xfId="14567" xr:uid="{00000000-0005-0000-0000-00001F7C0000}"/>
    <cellStyle name="스타일 80" xfId="14568" xr:uid="{00000000-0005-0000-0000-0000207C0000}"/>
    <cellStyle name="스타일 80 2" xfId="14569" xr:uid="{00000000-0005-0000-0000-0000217C0000}"/>
    <cellStyle name="스타일 80 3" xfId="14570" xr:uid="{00000000-0005-0000-0000-0000227C0000}"/>
    <cellStyle name="스타일 81" xfId="14571" xr:uid="{00000000-0005-0000-0000-0000237C0000}"/>
    <cellStyle name="스타일 81 2" xfId="14572" xr:uid="{00000000-0005-0000-0000-0000247C0000}"/>
    <cellStyle name="스타일 81 3" xfId="14573" xr:uid="{00000000-0005-0000-0000-0000257C0000}"/>
    <cellStyle name="스타일 82" xfId="14574" xr:uid="{00000000-0005-0000-0000-0000267C0000}"/>
    <cellStyle name="스타일 82 2" xfId="14575" xr:uid="{00000000-0005-0000-0000-0000277C0000}"/>
    <cellStyle name="스타일 82 3" xfId="14576" xr:uid="{00000000-0005-0000-0000-0000287C0000}"/>
    <cellStyle name="스타일 83" xfId="14577" xr:uid="{00000000-0005-0000-0000-0000297C0000}"/>
    <cellStyle name="스타일 83 2" xfId="14578" xr:uid="{00000000-0005-0000-0000-00002A7C0000}"/>
    <cellStyle name="스타일 83 3" xfId="14579" xr:uid="{00000000-0005-0000-0000-00002B7C0000}"/>
    <cellStyle name="스타일 84" xfId="14580" xr:uid="{00000000-0005-0000-0000-00002C7C0000}"/>
    <cellStyle name="스타일 84 2" xfId="14581" xr:uid="{00000000-0005-0000-0000-00002D7C0000}"/>
    <cellStyle name="스타일 84 3" xfId="14582" xr:uid="{00000000-0005-0000-0000-00002E7C0000}"/>
    <cellStyle name="스타일 85" xfId="14583" xr:uid="{00000000-0005-0000-0000-00002F7C0000}"/>
    <cellStyle name="스타일 85 2" xfId="14584" xr:uid="{00000000-0005-0000-0000-0000307C0000}"/>
    <cellStyle name="스타일 85 3" xfId="14585" xr:uid="{00000000-0005-0000-0000-0000317C0000}"/>
    <cellStyle name="스타일 86" xfId="14586" xr:uid="{00000000-0005-0000-0000-0000327C0000}"/>
    <cellStyle name="스타일 86 2" xfId="14587" xr:uid="{00000000-0005-0000-0000-0000337C0000}"/>
    <cellStyle name="스타일 86 3" xfId="14588" xr:uid="{00000000-0005-0000-0000-0000347C0000}"/>
    <cellStyle name="스타일 87" xfId="14589" xr:uid="{00000000-0005-0000-0000-0000357C0000}"/>
    <cellStyle name="스타일 87 2" xfId="14590" xr:uid="{00000000-0005-0000-0000-0000367C0000}"/>
    <cellStyle name="스타일 87 3" xfId="14591" xr:uid="{00000000-0005-0000-0000-0000377C0000}"/>
    <cellStyle name="스타일 88" xfId="14592" xr:uid="{00000000-0005-0000-0000-0000387C0000}"/>
    <cellStyle name="스타일 88 2" xfId="14593" xr:uid="{00000000-0005-0000-0000-0000397C0000}"/>
    <cellStyle name="스타일 88 3" xfId="14594" xr:uid="{00000000-0005-0000-0000-00003A7C0000}"/>
    <cellStyle name="스타일 89" xfId="14595" xr:uid="{00000000-0005-0000-0000-00003B7C0000}"/>
    <cellStyle name="스타일 89 2" xfId="14596" xr:uid="{00000000-0005-0000-0000-00003C7C0000}"/>
    <cellStyle name="스타일 89 3" xfId="14597" xr:uid="{00000000-0005-0000-0000-00003D7C0000}"/>
    <cellStyle name="스타일 9" xfId="14598" xr:uid="{00000000-0005-0000-0000-00003E7C0000}"/>
    <cellStyle name="스타일 9 2" xfId="14599" xr:uid="{00000000-0005-0000-0000-00003F7C0000}"/>
    <cellStyle name="스타일 9 3" xfId="14600" xr:uid="{00000000-0005-0000-0000-0000407C0000}"/>
    <cellStyle name="스타일 9 4" xfId="14601" xr:uid="{00000000-0005-0000-0000-0000417C0000}"/>
    <cellStyle name="스타일 9_Sheet1" xfId="14602" xr:uid="{00000000-0005-0000-0000-0000427C0000}"/>
    <cellStyle name="스타일 90" xfId="14603" xr:uid="{00000000-0005-0000-0000-0000437C0000}"/>
    <cellStyle name="스타일 90 2" xfId="14604" xr:uid="{00000000-0005-0000-0000-0000447C0000}"/>
    <cellStyle name="스타일 90 3" xfId="14605" xr:uid="{00000000-0005-0000-0000-0000457C0000}"/>
    <cellStyle name="스타일 91" xfId="14606" xr:uid="{00000000-0005-0000-0000-0000467C0000}"/>
    <cellStyle name="스타일 91 2" xfId="14607" xr:uid="{00000000-0005-0000-0000-0000477C0000}"/>
    <cellStyle name="스타일 91 3" xfId="14608" xr:uid="{00000000-0005-0000-0000-0000487C0000}"/>
    <cellStyle name="스타일 92" xfId="14609" xr:uid="{00000000-0005-0000-0000-0000497C0000}"/>
    <cellStyle name="스타일 92 2" xfId="14610" xr:uid="{00000000-0005-0000-0000-00004A7C0000}"/>
    <cellStyle name="스타일 92 3" xfId="14611" xr:uid="{00000000-0005-0000-0000-00004B7C0000}"/>
    <cellStyle name="스타일 93" xfId="14612" xr:uid="{00000000-0005-0000-0000-00004C7C0000}"/>
    <cellStyle name="스타일 93 2" xfId="14613" xr:uid="{00000000-0005-0000-0000-00004D7C0000}"/>
    <cellStyle name="스타일 93 3" xfId="14614" xr:uid="{00000000-0005-0000-0000-00004E7C0000}"/>
    <cellStyle name="스타일 94" xfId="14615" xr:uid="{00000000-0005-0000-0000-00004F7C0000}"/>
    <cellStyle name="스타일 94 2" xfId="14616" xr:uid="{00000000-0005-0000-0000-0000507C0000}"/>
    <cellStyle name="스타일 94 3" xfId="14617" xr:uid="{00000000-0005-0000-0000-0000517C0000}"/>
    <cellStyle name="스타일 95" xfId="14618" xr:uid="{00000000-0005-0000-0000-0000527C0000}"/>
    <cellStyle name="스타일 95 2" xfId="14619" xr:uid="{00000000-0005-0000-0000-0000537C0000}"/>
    <cellStyle name="스타일 95 3" xfId="14620" xr:uid="{00000000-0005-0000-0000-0000547C0000}"/>
    <cellStyle name="스타일 96" xfId="14621" xr:uid="{00000000-0005-0000-0000-0000557C0000}"/>
    <cellStyle name="스타일 96 2" xfId="14622" xr:uid="{00000000-0005-0000-0000-0000567C0000}"/>
    <cellStyle name="스타일 96 3" xfId="14623" xr:uid="{00000000-0005-0000-0000-0000577C0000}"/>
    <cellStyle name="스타일 97" xfId="14624" xr:uid="{00000000-0005-0000-0000-0000587C0000}"/>
    <cellStyle name="스타일 97 2" xfId="14625" xr:uid="{00000000-0005-0000-0000-0000597C0000}"/>
    <cellStyle name="스타일 97 3" xfId="14626" xr:uid="{00000000-0005-0000-0000-00005A7C0000}"/>
    <cellStyle name="스타일 98" xfId="14627" xr:uid="{00000000-0005-0000-0000-00005B7C0000}"/>
    <cellStyle name="스타일 98 2" xfId="14628" xr:uid="{00000000-0005-0000-0000-00005C7C0000}"/>
    <cellStyle name="스타일 98 3" xfId="14629" xr:uid="{00000000-0005-0000-0000-00005D7C0000}"/>
    <cellStyle name="스타일 99" xfId="14630" xr:uid="{00000000-0005-0000-0000-00005E7C0000}"/>
    <cellStyle name="스타일 99 2" xfId="14631" xr:uid="{00000000-0005-0000-0000-00005F7C0000}"/>
    <cellStyle name="스타일 99 3" xfId="14632" xr:uid="{00000000-0005-0000-0000-0000607C0000}"/>
    <cellStyle name="식" xfId="14633" xr:uid="{00000000-0005-0000-0000-0000617C0000}"/>
    <cellStyle name="식_1211 충당금,건전성 현황_작업" xfId="14634" xr:uid="{00000000-0005-0000-0000-0000627C0000}"/>
    <cellStyle name="식_2011-3차 매각명세(7.8일자_마감자료)_김만종-(1)" xfId="14635" xr:uid="{00000000-0005-0000-0000-0000637C0000}"/>
    <cellStyle name="식_2011-3차 매각명세(7.8일자_마감자료)_김만종-(1)_차주명관리_20110726_v1" xfId="14636" xr:uid="{00000000-0005-0000-0000-0000647C0000}"/>
    <cellStyle name="식_2011-3차 매각명세(7.8일자_마감자료)_김만종2" xfId="14637" xr:uid="{00000000-0005-0000-0000-0000657C0000}"/>
    <cellStyle name="식_2011-3차 매각명세(7.8일자_마감자료)_김만종2_차주명관리_20110726_v1" xfId="14638" xr:uid="{00000000-0005-0000-0000-0000667C0000}"/>
    <cellStyle name="식_Hana 2011-1 Program_Data Disk_Pool B_v2(v5-1더밸류-이교민)" xfId="14639" xr:uid="{00000000-0005-0000-0000-0000677C0000}"/>
    <cellStyle name="식_Hana 2011-1 Program_Data Disk_Pool B_v2(v5-1더밸류-이교민)_SHB 2011-2 Program_Data Disk_Pool C,B_v1(v2더밸류_이교민)" xfId="14640" xr:uid="{00000000-0005-0000-0000-0000687C0000}"/>
    <cellStyle name="식_Hana 2011-1 Program_Data Disk_Pool B_v2(v5-1더밸류-이교민)_차주명관리_20110726_v1" xfId="14641" xr:uid="{00000000-0005-0000-0000-0000697C0000}"/>
    <cellStyle name="식_SHB_2011-3_담보sheet(더밸류_v6이교민)" xfId="14642" xr:uid="{00000000-0005-0000-0000-00006A7C0000}"/>
    <cellStyle name="식_SHB_2011-3_담보sheet(더밸류_v6이교민)_차주명관리_20110726_v1" xfId="14643" xr:uid="{00000000-0005-0000-0000-00006B7C0000}"/>
    <cellStyle name="식_권리분석_v1(최초)-4" xfId="14644" xr:uid="{00000000-0005-0000-0000-00006C7C0000}"/>
    <cellStyle name="식_재무지원부충당금" xfId="14645" xr:uid="{00000000-0005-0000-0000-00006D7C0000}"/>
    <cellStyle name="식_재무지원부충당금_1" xfId="14646" xr:uid="{00000000-0005-0000-0000-00006E7C0000}"/>
    <cellStyle name="식_재무지원부충당금_1_1211 충당금,건전성 현황_작업" xfId="14647" xr:uid="{00000000-0005-0000-0000-00006F7C0000}"/>
    <cellStyle name="식_재무지원부충당금_1_Hana 2011-1 Program_Data Disk_Pool B_v2(v5-1더밸류-이교민)" xfId="14648" xr:uid="{00000000-0005-0000-0000-0000707C0000}"/>
    <cellStyle name="식_재무지원부충당금_1_Hana 2011-1 Program_Data Disk_Pool B_v2(v5-1더밸류-이교민)_SHB 2011-2 Program_Data Disk_Pool C,B_v1(v2더밸류_이교민)" xfId="14649" xr:uid="{00000000-0005-0000-0000-0000717C0000}"/>
    <cellStyle name="식_재무지원부충당금_1_Hana 2011-1 Program_Data Disk_Pool B_v2(v5-1더밸류-이교민)_차주명관리_20110726_v1" xfId="14650" xr:uid="{00000000-0005-0000-0000-0000727C0000}"/>
    <cellStyle name="식_재무지원부충당금_1_SHB_2011-3_담보sheet(더밸류_v6이교민)" xfId="14651" xr:uid="{00000000-0005-0000-0000-0000737C0000}"/>
    <cellStyle name="식_재무지원부충당금_1_SHB_2011-3_담보sheet(더밸류_v6이교민)_차주명관리_20110726_v1" xfId="14652" xr:uid="{00000000-0005-0000-0000-0000747C0000}"/>
    <cellStyle name="식_재무지원부충당금_1_권리분석_v1(최초)-4" xfId="14653" xr:uid="{00000000-0005-0000-0000-0000757C0000}"/>
    <cellStyle name="식_재무지원부충당금_1_예외적립품의_0910(완료)" xfId="14654" xr:uid="{00000000-0005-0000-0000-0000767C0000}"/>
    <cellStyle name="식_재무지원부충당금_1_예외적립품의_0910(완료)_1211 충당금,건전성 현황_작업" xfId="14655" xr:uid="{00000000-0005-0000-0000-0000777C0000}"/>
    <cellStyle name="식_재무지원부충당금_1_예외적립품의_0910(완료)_Hana 2011-1 Program_Data Disk_Pool B_v2(v5-1더밸류-이교민)" xfId="14656" xr:uid="{00000000-0005-0000-0000-0000787C0000}"/>
    <cellStyle name="식_재무지원부충당금_1_예외적립품의_0910(완료)_Hana 2011-1 Program_Data Disk_Pool B_v2(v5-1더밸류-이교민)_SHB 2011-2 Program_Data Disk_Pool C,B_v1(v2더밸류_이교민)" xfId="14657" xr:uid="{00000000-0005-0000-0000-0000797C0000}"/>
    <cellStyle name="식_재무지원부충당금_1_예외적립품의_0910(완료)_Hana 2011-1 Program_Data Disk_Pool B_v2(v5-1더밸류-이교민)_차주명관리_20110726_v1" xfId="14658" xr:uid="{00000000-0005-0000-0000-00007A7C0000}"/>
    <cellStyle name="식_재무지원부충당금_1_예외적립품의_0910(완료)_SHB_2011-3_담보sheet(더밸류_v6이교민)" xfId="14659" xr:uid="{00000000-0005-0000-0000-00007B7C0000}"/>
    <cellStyle name="식_재무지원부충당금_1_예외적립품의_0910(완료)_SHB_2011-3_담보sheet(더밸류_v6이교민)_차주명관리_20110726_v1" xfId="14660" xr:uid="{00000000-0005-0000-0000-00007C7C0000}"/>
    <cellStyle name="식_재무지원부충당금_1_예외적립품의_0910(완료)_권리분석_v1(최초)-4" xfId="14661" xr:uid="{00000000-0005-0000-0000-00007D7C0000}"/>
    <cellStyle name="식_재무지원부충당금_1_추가적립업체명세(완료)V_3황동인대리님" xfId="14662" xr:uid="{00000000-0005-0000-0000-00007E7C0000}"/>
    <cellStyle name="식_재무지원부충당금_1_추가적립업체명세(완료)V_3황동인대리님_1211 충당금,건전성 현황_작업" xfId="14663" xr:uid="{00000000-0005-0000-0000-00007F7C0000}"/>
    <cellStyle name="식_재무지원부충당금_1_추가적립업체명세(완료)V_3황동인대리님_Hana 2011-1 Program_Data Disk_Pool B_v2(v5-1더밸류-이교민)" xfId="14664" xr:uid="{00000000-0005-0000-0000-0000807C0000}"/>
    <cellStyle name="식_재무지원부충당금_1_추가적립업체명세(완료)V_3황동인대리님_Hana 2011-1 Program_Data Disk_Pool B_v2(v5-1더밸류-이교민)_SHB 2011-2 Program_Data Disk_Pool C,B_v1(v2더밸류_이교민)" xfId="14665" xr:uid="{00000000-0005-0000-0000-0000817C0000}"/>
    <cellStyle name="식_재무지원부충당금_1_추가적립업체명세(완료)V_3황동인대리님_Hana 2011-1 Program_Data Disk_Pool B_v2(v5-1더밸류-이교민)_차주명관리_20110726_v1" xfId="14666" xr:uid="{00000000-0005-0000-0000-0000827C0000}"/>
    <cellStyle name="식_재무지원부충당금_1_추가적립업체명세(완료)V_3황동인대리님_SHB_2011-3_담보sheet(더밸류_v6이교민)" xfId="14667" xr:uid="{00000000-0005-0000-0000-0000837C0000}"/>
    <cellStyle name="식_재무지원부충당금_1_추가적립업체명세(완료)V_3황동인대리님_SHB_2011-3_담보sheet(더밸류_v6이교민)_차주명관리_20110726_v1" xfId="14668" xr:uid="{00000000-0005-0000-0000-0000847C0000}"/>
    <cellStyle name="식_재무지원부충당금_1_추가적립업체명세(완료)V_3황동인대리님_권리분석_v1(최초)-4" xfId="14669" xr:uid="{00000000-0005-0000-0000-0000857C0000}"/>
    <cellStyle name="식_재무지원부충당금_1211 충당금,건전성 현황_작업" xfId="14670" xr:uid="{00000000-0005-0000-0000-0000867C0000}"/>
    <cellStyle name="식_재무지원부충당금_Hana 2011-1 Program_Data Disk_Pool B_v2(v5-1더밸류-이교민)" xfId="14671" xr:uid="{00000000-0005-0000-0000-0000877C0000}"/>
    <cellStyle name="식_재무지원부충당금_Hana 2011-1 Program_Data Disk_Pool B_v2(v5-1더밸류-이교민)_SHB 2011-2 Program_Data Disk_Pool C,B_v1(v2더밸류_이교민)" xfId="14672" xr:uid="{00000000-0005-0000-0000-0000887C0000}"/>
    <cellStyle name="식_재무지원부충당금_Hana 2011-1 Program_Data Disk_Pool B_v2(v5-1더밸류-이교민)_차주명관리_20110726_v1" xfId="14673" xr:uid="{00000000-0005-0000-0000-0000897C0000}"/>
    <cellStyle name="식_재무지원부충당금_SHB_2011-3_담보sheet(더밸류_v6이교민)" xfId="14674" xr:uid="{00000000-0005-0000-0000-00008A7C0000}"/>
    <cellStyle name="식_재무지원부충당금_SHB_2011-3_담보sheet(더밸류_v6이교민)_차주명관리_20110726_v1" xfId="14675" xr:uid="{00000000-0005-0000-0000-00008B7C0000}"/>
    <cellStyle name="식_재무지원부충당금_권리분석_v1(최초)-4" xfId="14676" xr:uid="{00000000-0005-0000-0000-00008C7C0000}"/>
    <cellStyle name="식_추가충당금명세_0630_V3" xfId="14677" xr:uid="{00000000-0005-0000-0000-00008D7C0000}"/>
    <cellStyle name="식_추가충당금명세_0630_V3_1211 충당금,건전성 현황_작업" xfId="14678" xr:uid="{00000000-0005-0000-0000-00008E7C0000}"/>
    <cellStyle name="식_추가충당금명세_0630_V3_Hana 2011-1 Program_Data Disk_Pool B_v2(v5-1더밸류-이교민)" xfId="14679" xr:uid="{00000000-0005-0000-0000-00008F7C0000}"/>
    <cellStyle name="식_추가충당금명세_0630_V3_Hana 2011-1 Program_Data Disk_Pool B_v2(v5-1더밸류-이교민)_SHB 2011-2 Program_Data Disk_Pool C,B_v1(v2더밸류_이교민)" xfId="14680" xr:uid="{00000000-0005-0000-0000-0000907C0000}"/>
    <cellStyle name="식_추가충당금명세_0630_V3_Hana 2011-1 Program_Data Disk_Pool B_v2(v5-1더밸류-이교민)_차주명관리_20110726_v1" xfId="14681" xr:uid="{00000000-0005-0000-0000-0000917C0000}"/>
    <cellStyle name="식_추가충당금명세_0630_V3_SHB_2011-3_담보sheet(더밸류_v6이교민)" xfId="14682" xr:uid="{00000000-0005-0000-0000-0000927C0000}"/>
    <cellStyle name="식_추가충당금명세_0630_V3_SHB_2011-3_담보sheet(더밸류_v6이교민)_차주명관리_20110726_v1" xfId="14683" xr:uid="{00000000-0005-0000-0000-0000937C0000}"/>
    <cellStyle name="식_추가충당금명세_0630_V3_권리분석_v1(최초)-4" xfId="14684" xr:uid="{00000000-0005-0000-0000-0000947C0000}"/>
    <cellStyle name="신협" xfId="14685" xr:uid="{00000000-0005-0000-0000-0000957C0000}"/>
    <cellStyle name="안건회계법인" xfId="14686" xr:uid="{00000000-0005-0000-0000-0000967C0000}"/>
    <cellStyle name="액제" xfId="14687" xr:uid="{00000000-0005-0000-0000-0000977C0000}"/>
    <cellStyle name="앰플" xfId="14688" xr:uid="{00000000-0005-0000-0000-0000987C0000}"/>
    <cellStyle name="연결된 셀" xfId="12" builtinId="24" customBuiltin="1"/>
    <cellStyle name="연결된 셀 2" xfId="14689" xr:uid="{00000000-0005-0000-0000-00009A7C0000}"/>
    <cellStyle name="연결된 셀 2 2" xfId="14690" xr:uid="{00000000-0005-0000-0000-00009B7C0000}"/>
    <cellStyle name="연결된 셀 2 2 2" xfId="14691" xr:uid="{00000000-0005-0000-0000-00009C7C0000}"/>
    <cellStyle name="연결된 셀 2 3" xfId="14692" xr:uid="{00000000-0005-0000-0000-00009D7C0000}"/>
    <cellStyle name="연결된 셀 2 4" xfId="14693" xr:uid="{00000000-0005-0000-0000-00009E7C0000}"/>
    <cellStyle name="연결된 셀 2 5" xfId="19830" xr:uid="{00000000-0005-0000-0000-00009F7C0000}"/>
    <cellStyle name="연결된 셀 3" xfId="14694" xr:uid="{00000000-0005-0000-0000-0000A07C0000}"/>
    <cellStyle name="연결된 셀 4" xfId="14695" xr:uid="{00000000-0005-0000-0000-0000A17C0000}"/>
    <cellStyle name="연결된 셀 5" xfId="14696" xr:uid="{00000000-0005-0000-0000-0000A27C0000}"/>
    <cellStyle name="연결된 셀 6" xfId="14697" xr:uid="{00000000-0005-0000-0000-0000A37C0000}"/>
    <cellStyle name="연고" xfId="14698" xr:uid="{00000000-0005-0000-0000-0000A47C0000}"/>
    <cellStyle name="열어본 하이퍼링크" xfId="14699" xr:uid="{00000000-0005-0000-0000-0000A57C0000}"/>
    <cellStyle name="열어본 하이퍼링크 2" xfId="14700" xr:uid="{00000000-0005-0000-0000-0000A67C0000}"/>
    <cellStyle name="요약" xfId="16" builtinId="25" customBuiltin="1"/>
    <cellStyle name="요약 2" xfId="14701" xr:uid="{00000000-0005-0000-0000-0000A87C0000}"/>
    <cellStyle name="요약 2 2" xfId="14702" xr:uid="{00000000-0005-0000-0000-0000A97C0000}"/>
    <cellStyle name="요약 2 2 2" xfId="14703" xr:uid="{00000000-0005-0000-0000-0000AA7C0000}"/>
    <cellStyle name="요약 2 2 2 2" xfId="18444" xr:uid="{00000000-0005-0000-0000-0000AB7C0000}"/>
    <cellStyle name="요약 2 2 3" xfId="18443" xr:uid="{00000000-0005-0000-0000-0000AC7C0000}"/>
    <cellStyle name="요약 2 3" xfId="14704" xr:uid="{00000000-0005-0000-0000-0000AD7C0000}"/>
    <cellStyle name="요약 2 3 2" xfId="18445" xr:uid="{00000000-0005-0000-0000-0000AE7C0000}"/>
    <cellStyle name="요약 2 4" xfId="14705" xr:uid="{00000000-0005-0000-0000-0000AF7C0000}"/>
    <cellStyle name="요약 2 4 2" xfId="18446" xr:uid="{00000000-0005-0000-0000-0000B07C0000}"/>
    <cellStyle name="요약 2 5" xfId="18442" xr:uid="{00000000-0005-0000-0000-0000B17C0000}"/>
    <cellStyle name="요약 2 6" xfId="19835" xr:uid="{00000000-0005-0000-0000-0000B27C0000}"/>
    <cellStyle name="요약 3" xfId="14706" xr:uid="{00000000-0005-0000-0000-0000B37C0000}"/>
    <cellStyle name="요약 3 2" xfId="18447" xr:uid="{00000000-0005-0000-0000-0000B47C0000}"/>
    <cellStyle name="요약 4" xfId="14707" xr:uid="{00000000-0005-0000-0000-0000B57C0000}"/>
    <cellStyle name="요약 4 2" xfId="18448" xr:uid="{00000000-0005-0000-0000-0000B67C0000}"/>
    <cellStyle name="요약 5" xfId="14708" xr:uid="{00000000-0005-0000-0000-0000B77C0000}"/>
    <cellStyle name="요약 5 2" xfId="18449" xr:uid="{00000000-0005-0000-0000-0000B87C0000}"/>
    <cellStyle name="요약 6" xfId="14709" xr:uid="{00000000-0005-0000-0000-0000B97C0000}"/>
    <cellStyle name="요약 6 2" xfId="18450" xr:uid="{00000000-0005-0000-0000-0000BA7C0000}"/>
    <cellStyle name="원" xfId="14710" xr:uid="{00000000-0005-0000-0000-0000BB7C0000}"/>
    <cellStyle name="원_B2110" xfId="14711" xr:uid="{00000000-0005-0000-0000-0000BC7C0000}"/>
    <cellStyle name="원_B2111" xfId="14712" xr:uid="{00000000-0005-0000-0000-0000BD7C0000}"/>
    <cellStyle name="원_B2112" xfId="14713" xr:uid="{00000000-0005-0000-0000-0000BE7C0000}"/>
    <cellStyle name="원_B2501" xfId="14714" xr:uid="{00000000-0005-0000-0000-0000BF7C0000}"/>
    <cellStyle name="원_NCF6BB2F" xfId="14715" xr:uid="{00000000-0005-0000-0000-0000C07C0000}"/>
    <cellStyle name="원_기타결산보고(200712)" xfId="14716" xr:uid="{00000000-0005-0000-0000-0000C17C0000}"/>
    <cellStyle name="원_리스크관리부" xfId="14717" xr:uid="{00000000-0005-0000-0000-0000C27C0000}"/>
    <cellStyle name="원_손익계산서(05년6월)_2" xfId="14718" xr:uid="{00000000-0005-0000-0000-0000C37C0000}"/>
    <cellStyle name="원_손익계산서(200712)" xfId="14719" xr:uid="{00000000-0005-0000-0000-0000C47C0000}"/>
    <cellStyle name="원_총괄분" xfId="14720" xr:uid="{00000000-0005-0000-0000-0000C57C0000}"/>
    <cellStyle name="원통화" xfId="14721" xr:uid="{00000000-0005-0000-0000-0000C67C0000}"/>
    <cellStyle name="유입" xfId="14722" xr:uid="{00000000-0005-0000-0000-0000C77C0000}"/>
    <cellStyle name="유입 2" xfId="14723" xr:uid="{00000000-0005-0000-0000-0000C87C0000}"/>
    <cellStyle name="유입 2 2" xfId="18452" xr:uid="{00000000-0005-0000-0000-0000C97C0000}"/>
    <cellStyle name="유입 3" xfId="14724" xr:uid="{00000000-0005-0000-0000-0000CA7C0000}"/>
    <cellStyle name="유입 3 2" xfId="18453" xr:uid="{00000000-0005-0000-0000-0000CB7C0000}"/>
    <cellStyle name="유입 4" xfId="14725" xr:uid="{00000000-0005-0000-0000-0000CC7C0000}"/>
    <cellStyle name="유입 4 2" xfId="18454" xr:uid="{00000000-0005-0000-0000-0000CD7C0000}"/>
    <cellStyle name="유입 5" xfId="14726" xr:uid="{00000000-0005-0000-0000-0000CE7C0000}"/>
    <cellStyle name="유입 5 2" xfId="18455" xr:uid="{00000000-0005-0000-0000-0000CF7C0000}"/>
    <cellStyle name="유입 6" xfId="18451" xr:uid="{00000000-0005-0000-0000-0000D07C0000}"/>
    <cellStyle name="유입_Sheet1" xfId="14727" xr:uid="{00000000-0005-0000-0000-0000D17C0000}"/>
    <cellStyle name="이연사업비" xfId="14728" xr:uid="{00000000-0005-0000-0000-0000D27C0000}"/>
    <cellStyle name="一般_GARMENT STEP FORM HK" xfId="14729" xr:uid="{00000000-0005-0000-0000-0000D37C0000}"/>
    <cellStyle name="입력" xfId="9" builtinId="20" customBuiltin="1"/>
    <cellStyle name="입력 2" xfId="14730" xr:uid="{00000000-0005-0000-0000-0000D57C0000}"/>
    <cellStyle name="입력 2 2" xfId="14731" xr:uid="{00000000-0005-0000-0000-0000D67C0000}"/>
    <cellStyle name="입력 2 2 2" xfId="14732" xr:uid="{00000000-0005-0000-0000-0000D77C0000}"/>
    <cellStyle name="입력 2 2 2 2" xfId="18458" xr:uid="{00000000-0005-0000-0000-0000D87C0000}"/>
    <cellStyle name="입력 2 2 3" xfId="18457" xr:uid="{00000000-0005-0000-0000-0000D97C0000}"/>
    <cellStyle name="입력 2 3" xfId="14733" xr:uid="{00000000-0005-0000-0000-0000DA7C0000}"/>
    <cellStyle name="입력 2 3 2" xfId="18459" xr:uid="{00000000-0005-0000-0000-0000DB7C0000}"/>
    <cellStyle name="입력 2 4" xfId="14734" xr:uid="{00000000-0005-0000-0000-0000DC7C0000}"/>
    <cellStyle name="입력 2 4 2" xfId="18460" xr:uid="{00000000-0005-0000-0000-0000DD7C0000}"/>
    <cellStyle name="입력 2 5" xfId="18456" xr:uid="{00000000-0005-0000-0000-0000DE7C0000}"/>
    <cellStyle name="입력 2 6" xfId="19827" xr:uid="{00000000-0005-0000-0000-0000DF7C0000}"/>
    <cellStyle name="입력 3" xfId="14735" xr:uid="{00000000-0005-0000-0000-0000E07C0000}"/>
    <cellStyle name="입력 3 2" xfId="18461" xr:uid="{00000000-0005-0000-0000-0000E17C0000}"/>
    <cellStyle name="입력 4" xfId="14736" xr:uid="{00000000-0005-0000-0000-0000E27C0000}"/>
    <cellStyle name="입력 4 2" xfId="18462" xr:uid="{00000000-0005-0000-0000-0000E37C0000}"/>
    <cellStyle name="입력 5" xfId="14737" xr:uid="{00000000-0005-0000-0000-0000E47C0000}"/>
    <cellStyle name="입력 5 2" xfId="18463" xr:uid="{00000000-0005-0000-0000-0000E57C0000}"/>
    <cellStyle name="입력 6" xfId="14738" xr:uid="{00000000-0005-0000-0000-0000E67C0000}"/>
    <cellStyle name="입력 6 2" xfId="18464" xr:uid="{00000000-0005-0000-0000-0000E77C0000}"/>
    <cellStyle name="자리수" xfId="14739" xr:uid="{00000000-0005-0000-0000-0000E87C0000}"/>
    <cellStyle name="자리수0" xfId="14740" xr:uid="{00000000-0005-0000-0000-0000E97C0000}"/>
    <cellStyle name="작업일수" xfId="14741" xr:uid="{00000000-0005-0000-0000-0000EA7C0000}"/>
    <cellStyle name="정" xfId="14742" xr:uid="{00000000-0005-0000-0000-0000EB7C0000}"/>
    <cellStyle name="제놀" xfId="14743" xr:uid="{00000000-0005-0000-0000-0000EC7C0000}"/>
    <cellStyle name="제목" xfId="1" builtinId="15" customBuiltin="1"/>
    <cellStyle name="제목 1" xfId="2" builtinId="16" customBuiltin="1"/>
    <cellStyle name="제목 1 2" xfId="14744" xr:uid="{00000000-0005-0000-0000-0000EF7C0000}"/>
    <cellStyle name="제목 1 2 2" xfId="14745" xr:uid="{00000000-0005-0000-0000-0000F07C0000}"/>
    <cellStyle name="제목 1 2 2 2" xfId="14746" xr:uid="{00000000-0005-0000-0000-0000F17C0000}"/>
    <cellStyle name="제목 1 2 3" xfId="14747" xr:uid="{00000000-0005-0000-0000-0000F27C0000}"/>
    <cellStyle name="제목 1 2 4" xfId="14748" xr:uid="{00000000-0005-0000-0000-0000F37C0000}"/>
    <cellStyle name="제목 1 2 5" xfId="19820" xr:uid="{00000000-0005-0000-0000-0000F47C0000}"/>
    <cellStyle name="제목 1 3" xfId="14749" xr:uid="{00000000-0005-0000-0000-0000F57C0000}"/>
    <cellStyle name="제목 1 4" xfId="14750" xr:uid="{00000000-0005-0000-0000-0000F67C0000}"/>
    <cellStyle name="제목 1 5" xfId="14751" xr:uid="{00000000-0005-0000-0000-0000F77C0000}"/>
    <cellStyle name="제목 1 6" xfId="14752" xr:uid="{00000000-0005-0000-0000-0000F87C0000}"/>
    <cellStyle name="제목 10" xfId="21368" xr:uid="{00000000-0005-0000-0000-0000F97C0000}"/>
    <cellStyle name="제목 11" xfId="33437" xr:uid="{00000000-0005-0000-0000-0000FA7C0000}"/>
    <cellStyle name="제목 2" xfId="3" builtinId="17" customBuiltin="1"/>
    <cellStyle name="제목 2 2" xfId="14753" xr:uid="{00000000-0005-0000-0000-0000FC7C0000}"/>
    <cellStyle name="제목 2 2 2" xfId="14754" xr:uid="{00000000-0005-0000-0000-0000FD7C0000}"/>
    <cellStyle name="제목 2 2 2 2" xfId="14755" xr:uid="{00000000-0005-0000-0000-0000FE7C0000}"/>
    <cellStyle name="제목 2 2 3" xfId="14756" xr:uid="{00000000-0005-0000-0000-0000FF7C0000}"/>
    <cellStyle name="제목 2 2 4" xfId="14757" xr:uid="{00000000-0005-0000-0000-0000007D0000}"/>
    <cellStyle name="제목 2 2 5" xfId="19821" xr:uid="{00000000-0005-0000-0000-0000017D0000}"/>
    <cellStyle name="제목 2 3" xfId="14758" xr:uid="{00000000-0005-0000-0000-0000027D0000}"/>
    <cellStyle name="제목 2 4" xfId="14759" xr:uid="{00000000-0005-0000-0000-0000037D0000}"/>
    <cellStyle name="제목 2 5" xfId="14760" xr:uid="{00000000-0005-0000-0000-0000047D0000}"/>
    <cellStyle name="제목 2 6" xfId="14761" xr:uid="{00000000-0005-0000-0000-0000057D0000}"/>
    <cellStyle name="제목 3" xfId="4" builtinId="18" customBuiltin="1"/>
    <cellStyle name="제목 3 2" xfId="14762" xr:uid="{00000000-0005-0000-0000-0000077D0000}"/>
    <cellStyle name="제목 3 2 2" xfId="14763" xr:uid="{00000000-0005-0000-0000-0000087D0000}"/>
    <cellStyle name="제목 3 2 2 2" xfId="14764" xr:uid="{00000000-0005-0000-0000-0000097D0000}"/>
    <cellStyle name="제목 3 2 3" xfId="14765" xr:uid="{00000000-0005-0000-0000-00000A7D0000}"/>
    <cellStyle name="제목 3 2 4" xfId="14766" xr:uid="{00000000-0005-0000-0000-00000B7D0000}"/>
    <cellStyle name="제목 3 2 5" xfId="19822" xr:uid="{00000000-0005-0000-0000-00000C7D0000}"/>
    <cellStyle name="제목 3 3" xfId="14767" xr:uid="{00000000-0005-0000-0000-00000D7D0000}"/>
    <cellStyle name="제목 3 4" xfId="14768" xr:uid="{00000000-0005-0000-0000-00000E7D0000}"/>
    <cellStyle name="제목 3 5" xfId="14769" xr:uid="{00000000-0005-0000-0000-00000F7D0000}"/>
    <cellStyle name="제목 3 6" xfId="14770" xr:uid="{00000000-0005-0000-0000-0000107D0000}"/>
    <cellStyle name="제목 4" xfId="5" builtinId="19" customBuiltin="1"/>
    <cellStyle name="제목 4 2" xfId="14771" xr:uid="{00000000-0005-0000-0000-0000127D0000}"/>
    <cellStyle name="제목 4 2 2" xfId="14772" xr:uid="{00000000-0005-0000-0000-0000137D0000}"/>
    <cellStyle name="제목 4 2 2 2" xfId="14773" xr:uid="{00000000-0005-0000-0000-0000147D0000}"/>
    <cellStyle name="제목 4 2 3" xfId="14774" xr:uid="{00000000-0005-0000-0000-0000157D0000}"/>
    <cellStyle name="제목 4 2 4" xfId="14775" xr:uid="{00000000-0005-0000-0000-0000167D0000}"/>
    <cellStyle name="제목 4 2 5" xfId="19823" xr:uid="{00000000-0005-0000-0000-0000177D0000}"/>
    <cellStyle name="제목 4 3" xfId="14776" xr:uid="{00000000-0005-0000-0000-0000187D0000}"/>
    <cellStyle name="제목 4 4" xfId="14777" xr:uid="{00000000-0005-0000-0000-0000197D0000}"/>
    <cellStyle name="제목 4 5" xfId="14778" xr:uid="{00000000-0005-0000-0000-00001A7D0000}"/>
    <cellStyle name="제목 4 6" xfId="14779" xr:uid="{00000000-0005-0000-0000-00001B7D0000}"/>
    <cellStyle name="제목 5" xfId="14780" xr:uid="{00000000-0005-0000-0000-00001C7D0000}"/>
    <cellStyle name="제목 5 2" xfId="14781" xr:uid="{00000000-0005-0000-0000-00001D7D0000}"/>
    <cellStyle name="제목 5 3" xfId="14782" xr:uid="{00000000-0005-0000-0000-00001E7D0000}"/>
    <cellStyle name="제목 5 4" xfId="19819" xr:uid="{00000000-0005-0000-0000-00001F7D0000}"/>
    <cellStyle name="제목 6" xfId="14783" xr:uid="{00000000-0005-0000-0000-0000207D0000}"/>
    <cellStyle name="제목 6 2" xfId="14784" xr:uid="{00000000-0005-0000-0000-0000217D0000}"/>
    <cellStyle name="제목 6 3" xfId="14785" xr:uid="{00000000-0005-0000-0000-0000227D0000}"/>
    <cellStyle name="제목 7" xfId="14786" xr:uid="{00000000-0005-0000-0000-0000237D0000}"/>
    <cellStyle name="제목 8" xfId="14787" xr:uid="{00000000-0005-0000-0000-0000247D0000}"/>
    <cellStyle name="제목 9" xfId="14788" xr:uid="{00000000-0005-0000-0000-0000257D0000}"/>
    <cellStyle name="제목1" xfId="14789" xr:uid="{00000000-0005-0000-0000-0000267D0000}"/>
    <cellStyle name="제목2" xfId="14790" xr:uid="{00000000-0005-0000-0000-0000277D0000}"/>
    <cellStyle name="제조번호" xfId="14791" xr:uid="{00000000-0005-0000-0000-0000287D0000}"/>
    <cellStyle name="제조번호 2" xfId="14792" xr:uid="{00000000-0005-0000-0000-0000297D0000}"/>
    <cellStyle name="제조번호 2 2" xfId="18126" xr:uid="{00000000-0005-0000-0000-00002A7D0000}"/>
    <cellStyle name="제조번호 2 2 2" xfId="18591" xr:uid="{00000000-0005-0000-0000-00002B7D0000}"/>
    <cellStyle name="제조번호 2 2 2 2" xfId="28658" xr:uid="{00000000-0005-0000-0000-00002C7D0000}"/>
    <cellStyle name="제조번호 2 2 3" xfId="28432" xr:uid="{00000000-0005-0000-0000-00002D7D0000}"/>
    <cellStyle name="제조번호 2 3" xfId="18466" xr:uid="{00000000-0005-0000-0000-00002E7D0000}"/>
    <cellStyle name="제조번호 2 3 2" xfId="28540" xr:uid="{00000000-0005-0000-0000-00002F7D0000}"/>
    <cellStyle name="제조번호 2 4" xfId="25400" xr:uid="{00000000-0005-0000-0000-0000307D0000}"/>
    <cellStyle name="제조번호 3" xfId="14793" xr:uid="{00000000-0005-0000-0000-0000317D0000}"/>
    <cellStyle name="제조번호 3 2" xfId="18127" xr:uid="{00000000-0005-0000-0000-0000327D0000}"/>
    <cellStyle name="제조번호 3 2 2" xfId="18592" xr:uid="{00000000-0005-0000-0000-0000337D0000}"/>
    <cellStyle name="제조번호 3 2 2 2" xfId="28659" xr:uid="{00000000-0005-0000-0000-0000347D0000}"/>
    <cellStyle name="제조번호 3 2 3" xfId="28433" xr:uid="{00000000-0005-0000-0000-0000357D0000}"/>
    <cellStyle name="제조번호 3 3" xfId="18467" xr:uid="{00000000-0005-0000-0000-0000367D0000}"/>
    <cellStyle name="제조번호 3 3 2" xfId="28541" xr:uid="{00000000-0005-0000-0000-0000377D0000}"/>
    <cellStyle name="제조번호 3 4" xfId="25401" xr:uid="{00000000-0005-0000-0000-0000387D0000}"/>
    <cellStyle name="제조번호 4" xfId="14794" xr:uid="{00000000-0005-0000-0000-0000397D0000}"/>
    <cellStyle name="제조번호 4 2" xfId="18128" xr:uid="{00000000-0005-0000-0000-00003A7D0000}"/>
    <cellStyle name="제조번호 4 2 2" xfId="18593" xr:uid="{00000000-0005-0000-0000-00003B7D0000}"/>
    <cellStyle name="제조번호 4 2 2 2" xfId="28660" xr:uid="{00000000-0005-0000-0000-00003C7D0000}"/>
    <cellStyle name="제조번호 4 2 3" xfId="28434" xr:uid="{00000000-0005-0000-0000-00003D7D0000}"/>
    <cellStyle name="제조번호 4 3" xfId="18468" xr:uid="{00000000-0005-0000-0000-00003E7D0000}"/>
    <cellStyle name="제조번호 4 3 2" xfId="28542" xr:uid="{00000000-0005-0000-0000-00003F7D0000}"/>
    <cellStyle name="제조번호 4 4" xfId="25402" xr:uid="{00000000-0005-0000-0000-0000407D0000}"/>
    <cellStyle name="제조번호 5" xfId="14795" xr:uid="{00000000-0005-0000-0000-0000417D0000}"/>
    <cellStyle name="제조번호 5 2" xfId="18129" xr:uid="{00000000-0005-0000-0000-0000427D0000}"/>
    <cellStyle name="제조번호 5 2 2" xfId="18594" xr:uid="{00000000-0005-0000-0000-0000437D0000}"/>
    <cellStyle name="제조번호 5 2 2 2" xfId="28661" xr:uid="{00000000-0005-0000-0000-0000447D0000}"/>
    <cellStyle name="제조번호 5 2 3" xfId="28435" xr:uid="{00000000-0005-0000-0000-0000457D0000}"/>
    <cellStyle name="제조번호 5 3" xfId="18469" xr:uid="{00000000-0005-0000-0000-0000467D0000}"/>
    <cellStyle name="제조번호 5 3 2" xfId="28543" xr:uid="{00000000-0005-0000-0000-0000477D0000}"/>
    <cellStyle name="제조번호 5 4" xfId="25403" xr:uid="{00000000-0005-0000-0000-0000487D0000}"/>
    <cellStyle name="제조번호 6" xfId="14796" xr:uid="{00000000-0005-0000-0000-0000497D0000}"/>
    <cellStyle name="제조번호 6 2" xfId="18130" xr:uid="{00000000-0005-0000-0000-00004A7D0000}"/>
    <cellStyle name="제조번호 6 2 2" xfId="18595" xr:uid="{00000000-0005-0000-0000-00004B7D0000}"/>
    <cellStyle name="제조번호 6 2 2 2" xfId="28662" xr:uid="{00000000-0005-0000-0000-00004C7D0000}"/>
    <cellStyle name="제조번호 6 2 3" xfId="28436" xr:uid="{00000000-0005-0000-0000-00004D7D0000}"/>
    <cellStyle name="제조번호 6 3" xfId="18470" xr:uid="{00000000-0005-0000-0000-00004E7D0000}"/>
    <cellStyle name="제조번호 6 3 2" xfId="28544" xr:uid="{00000000-0005-0000-0000-00004F7D0000}"/>
    <cellStyle name="제조번호 6 4" xfId="25404" xr:uid="{00000000-0005-0000-0000-0000507D0000}"/>
    <cellStyle name="제조번호 7" xfId="18125" xr:uid="{00000000-0005-0000-0000-0000517D0000}"/>
    <cellStyle name="제조번호 7 2" xfId="18590" xr:uid="{00000000-0005-0000-0000-0000527D0000}"/>
    <cellStyle name="제조번호 7 2 2" xfId="28657" xr:uid="{00000000-0005-0000-0000-0000537D0000}"/>
    <cellStyle name="제조번호 7 3" xfId="28431" xr:uid="{00000000-0005-0000-0000-0000547D0000}"/>
    <cellStyle name="제조번호 8" xfId="18465" xr:uid="{00000000-0005-0000-0000-0000557D0000}"/>
    <cellStyle name="제조번호 8 2" xfId="28539" xr:uid="{00000000-0005-0000-0000-0000567D0000}"/>
    <cellStyle name="제조번호 9" xfId="25399" xr:uid="{00000000-0005-0000-0000-0000577D0000}"/>
    <cellStyle name="제조번호_Sheet1" xfId="14797" xr:uid="{00000000-0005-0000-0000-0000587D0000}"/>
    <cellStyle name="좋은양식" xfId="14798" xr:uid="{00000000-0005-0000-0000-0000597D0000}"/>
    <cellStyle name="좋음" xfId="6" builtinId="26" customBuiltin="1"/>
    <cellStyle name="좋음 2" xfId="14799" xr:uid="{00000000-0005-0000-0000-00005B7D0000}"/>
    <cellStyle name="좋음 2 2" xfId="14800" xr:uid="{00000000-0005-0000-0000-00005C7D0000}"/>
    <cellStyle name="좋음 2 2 2" xfId="14801" xr:uid="{00000000-0005-0000-0000-00005D7D0000}"/>
    <cellStyle name="좋음 2 3" xfId="14802" xr:uid="{00000000-0005-0000-0000-00005E7D0000}"/>
    <cellStyle name="좋음 2 4" xfId="14803" xr:uid="{00000000-0005-0000-0000-00005F7D0000}"/>
    <cellStyle name="좋음 2 5" xfId="19824" xr:uid="{00000000-0005-0000-0000-0000607D0000}"/>
    <cellStyle name="좋음 3" xfId="14804" xr:uid="{00000000-0005-0000-0000-0000617D0000}"/>
    <cellStyle name="좋음 4" xfId="14805" xr:uid="{00000000-0005-0000-0000-0000627D0000}"/>
    <cellStyle name="좋음 5" xfId="14806" xr:uid="{00000000-0005-0000-0000-0000637D0000}"/>
    <cellStyle name="좋음 6" xfId="14807" xr:uid="{00000000-0005-0000-0000-0000647D0000}"/>
    <cellStyle name="증감" xfId="14808" xr:uid="{00000000-0005-0000-0000-0000657D0000}"/>
    <cellStyle name="지정되지 않음" xfId="14809" xr:uid="{00000000-0005-0000-0000-0000667D0000}"/>
    <cellStyle name="지정되지 않음 2" xfId="14810" xr:uid="{00000000-0005-0000-0000-0000677D0000}"/>
    <cellStyle name="지정되지 않음 3" xfId="14811" xr:uid="{00000000-0005-0000-0000-0000687D0000}"/>
    <cellStyle name="钎霖_惫寇bal" xfId="14812" xr:uid="{00000000-0005-0000-0000-0000697D0000}"/>
    <cellStyle name="千分位[0]_GARMENT STEP FORM HK" xfId="14813" xr:uid="{00000000-0005-0000-0000-00006A7D0000}"/>
    <cellStyle name="千分位_GARMENT STEP FORM HK" xfId="14814" xr:uid="{00000000-0005-0000-0000-00006B7D0000}"/>
    <cellStyle name="출력" xfId="10" builtinId="21" customBuiltin="1"/>
    <cellStyle name="출력 2" xfId="14815" xr:uid="{00000000-0005-0000-0000-00006D7D0000}"/>
    <cellStyle name="출력 2 2" xfId="14816" xr:uid="{00000000-0005-0000-0000-00006E7D0000}"/>
    <cellStyle name="출력 2 2 2" xfId="14817" xr:uid="{00000000-0005-0000-0000-00006F7D0000}"/>
    <cellStyle name="출력 2 2 2 2" xfId="18473" xr:uid="{00000000-0005-0000-0000-0000707D0000}"/>
    <cellStyle name="출력 2 2 3" xfId="18472" xr:uid="{00000000-0005-0000-0000-0000717D0000}"/>
    <cellStyle name="출력 2 3" xfId="14818" xr:uid="{00000000-0005-0000-0000-0000727D0000}"/>
    <cellStyle name="출력 2 3 2" xfId="18474" xr:uid="{00000000-0005-0000-0000-0000737D0000}"/>
    <cellStyle name="출력 2 4" xfId="14819" xr:uid="{00000000-0005-0000-0000-0000747D0000}"/>
    <cellStyle name="출력 2 4 2" xfId="18475" xr:uid="{00000000-0005-0000-0000-0000757D0000}"/>
    <cellStyle name="출력 2 5" xfId="18471" xr:uid="{00000000-0005-0000-0000-0000767D0000}"/>
    <cellStyle name="출력 2 6" xfId="19828" xr:uid="{00000000-0005-0000-0000-0000777D0000}"/>
    <cellStyle name="출력 3" xfId="14820" xr:uid="{00000000-0005-0000-0000-0000787D0000}"/>
    <cellStyle name="출력 3 2" xfId="18476" xr:uid="{00000000-0005-0000-0000-0000797D0000}"/>
    <cellStyle name="출력 4" xfId="14821" xr:uid="{00000000-0005-0000-0000-00007A7D0000}"/>
    <cellStyle name="출력 4 2" xfId="18477" xr:uid="{00000000-0005-0000-0000-00007B7D0000}"/>
    <cellStyle name="출력 5" xfId="14822" xr:uid="{00000000-0005-0000-0000-00007C7D0000}"/>
    <cellStyle name="출력 5 2" xfId="18478" xr:uid="{00000000-0005-0000-0000-00007D7D0000}"/>
    <cellStyle name="출력 6" xfId="14823" xr:uid="{00000000-0005-0000-0000-00007E7D0000}"/>
    <cellStyle name="출력 6 2" xfId="18479" xr:uid="{00000000-0005-0000-0000-00007F7D0000}"/>
    <cellStyle name="캅셀" xfId="14824" xr:uid="{00000000-0005-0000-0000-0000807D0000}"/>
    <cellStyle name="콤냡?&lt;_x000f_$??: `1_1" xfId="14825" xr:uid="{00000000-0005-0000-0000-0000817D0000}"/>
    <cellStyle name="콤마 [0]" xfId="14826" xr:uid="{00000000-0005-0000-0000-0000827D0000}"/>
    <cellStyle name="콤마[0]" xfId="14827" xr:uid="{00000000-0005-0000-0000-0000837D0000}"/>
    <cellStyle name="콤마_  종  합  " xfId="14828" xr:uid="{00000000-0005-0000-0000-0000847D0000}"/>
    <cellStyle name="통T" xfId="14829" xr:uid="{00000000-0005-0000-0000-0000857D0000}"/>
    <cellStyle name="通貨 [0.00]_BOND SELL LIST" xfId="14830" xr:uid="{00000000-0005-0000-0000-0000867D0000}"/>
    <cellStyle name="통화 [0] 2" xfId="14831" xr:uid="{00000000-0005-0000-0000-0000877D0000}"/>
    <cellStyle name="통화 [0] 2 2" xfId="14832" xr:uid="{00000000-0005-0000-0000-0000887D0000}"/>
    <cellStyle name="통화 [0] 2 2 2" xfId="25415" xr:uid="{00000000-0005-0000-0000-0000897D0000}"/>
    <cellStyle name="통화 [0] 2 3" xfId="14833" xr:uid="{00000000-0005-0000-0000-00008A7D0000}"/>
    <cellStyle name="통화 [0] 3" xfId="14834" xr:uid="{00000000-0005-0000-0000-00008B7D0000}"/>
    <cellStyle name="통화 [0] 3 2" xfId="25416" xr:uid="{00000000-0005-0000-0000-00008C7D0000}"/>
    <cellStyle name="통화 [0] 4" xfId="14835" xr:uid="{00000000-0005-0000-0000-00008D7D0000}"/>
    <cellStyle name="통화 [0] 5" xfId="14836" xr:uid="{00000000-0005-0000-0000-00008E7D0000}"/>
    <cellStyle name="통화 [0] 5 2" xfId="19418" xr:uid="{00000000-0005-0000-0000-00008F7D0000}"/>
    <cellStyle name="통화 [0] 5 2 2" xfId="20929" xr:uid="{00000000-0005-0000-0000-0000907D0000}"/>
    <cellStyle name="통화 [0] 5 2 2 2" xfId="30971" xr:uid="{00000000-0005-0000-0000-0000917D0000}"/>
    <cellStyle name="통화 [0] 5 2 3" xfId="29485" xr:uid="{00000000-0005-0000-0000-0000927D0000}"/>
    <cellStyle name="통화 [0] 5 3" xfId="19664" xr:uid="{00000000-0005-0000-0000-0000937D0000}"/>
    <cellStyle name="통화 [0] 5 3 2" xfId="21175" xr:uid="{00000000-0005-0000-0000-0000947D0000}"/>
    <cellStyle name="통화 [0] 5 3 2 2" xfId="31217" xr:uid="{00000000-0005-0000-0000-0000957D0000}"/>
    <cellStyle name="통화 [0] 5 3 3" xfId="29731" xr:uid="{00000000-0005-0000-0000-0000967D0000}"/>
    <cellStyle name="통화 [0] 5 4" xfId="20005" xr:uid="{00000000-0005-0000-0000-0000977D0000}"/>
    <cellStyle name="통화 [0] 5 4 2" xfId="30047" xr:uid="{00000000-0005-0000-0000-0000987D0000}"/>
    <cellStyle name="통화 [0] 5 5" xfId="25417" xr:uid="{00000000-0005-0000-0000-0000997D0000}"/>
    <cellStyle name="通貨_1.貸付????ベ?ス" xfId="14837" xr:uid="{00000000-0005-0000-0000-00009A7D0000}"/>
    <cellStyle name="통화H$2" xfId="14838" xr:uid="{00000000-0005-0000-0000-00009B7D0000}"/>
    <cellStyle name="트럭" xfId="14839" xr:uid="{00000000-0005-0000-0000-00009C7D0000}"/>
    <cellStyle name="퍼센트" xfId="14840" xr:uid="{00000000-0005-0000-0000-00009D7D0000}"/>
    <cellStyle name="평" xfId="14841" xr:uid="{00000000-0005-0000-0000-00009E7D0000}"/>
    <cellStyle name="평_1211 충당금,건전성 현황_작업" xfId="14842" xr:uid="{00000000-0005-0000-0000-00009F7D0000}"/>
    <cellStyle name="평_2011-3차 매각명세(7.8일자_마감자료)_김만종-(1)" xfId="14843" xr:uid="{00000000-0005-0000-0000-0000A07D0000}"/>
    <cellStyle name="평_2011-3차 매각명세(7.8일자_마감자료)_김만종-(1)_차주명관리_20110726_v1" xfId="14844" xr:uid="{00000000-0005-0000-0000-0000A17D0000}"/>
    <cellStyle name="평_2011-3차 매각명세(7.8일자_마감자료)_김만종2" xfId="14845" xr:uid="{00000000-0005-0000-0000-0000A27D0000}"/>
    <cellStyle name="평_2011-3차 매각명세(7.8일자_마감자료)_김만종2_차주명관리_20110726_v1" xfId="14846" xr:uid="{00000000-0005-0000-0000-0000A37D0000}"/>
    <cellStyle name="평_Hana 2011-1 Program_Data Disk_Pool B_v2(v5-1더밸류-이교민)" xfId="14847" xr:uid="{00000000-0005-0000-0000-0000A47D0000}"/>
    <cellStyle name="평_Hana 2011-1 Program_Data Disk_Pool B_v2(v5-1더밸류-이교민)_SHB 2011-2 Program_Data Disk_Pool C,B_v1(v2더밸류_이교민)" xfId="14848" xr:uid="{00000000-0005-0000-0000-0000A57D0000}"/>
    <cellStyle name="평_Hana 2011-1 Program_Data Disk_Pool B_v2(v5-1더밸류-이교민)_차주명관리_20110726_v1" xfId="14849" xr:uid="{00000000-0005-0000-0000-0000A67D0000}"/>
    <cellStyle name="평_SHB_2011-3_담보sheet(더밸류_v6이교민)" xfId="14850" xr:uid="{00000000-0005-0000-0000-0000A77D0000}"/>
    <cellStyle name="평_SHB_2011-3_담보sheet(더밸류_v6이교민)_차주명관리_20110726_v1" xfId="14851" xr:uid="{00000000-0005-0000-0000-0000A87D0000}"/>
    <cellStyle name="평_권리분석_v1(최초)-4" xfId="14852" xr:uid="{00000000-0005-0000-0000-0000A97D0000}"/>
    <cellStyle name="평_재무지원부충당금" xfId="14853" xr:uid="{00000000-0005-0000-0000-0000AA7D0000}"/>
    <cellStyle name="평_재무지원부충당금_1" xfId="14854" xr:uid="{00000000-0005-0000-0000-0000AB7D0000}"/>
    <cellStyle name="평_재무지원부충당금_1_1211 충당금,건전성 현황_작업" xfId="14855" xr:uid="{00000000-0005-0000-0000-0000AC7D0000}"/>
    <cellStyle name="평_재무지원부충당금_1_Hana 2011-1 Program_Data Disk_Pool B_v2(v5-1더밸류-이교민)" xfId="14856" xr:uid="{00000000-0005-0000-0000-0000AD7D0000}"/>
    <cellStyle name="평_재무지원부충당금_1_Hana 2011-1 Program_Data Disk_Pool B_v2(v5-1더밸류-이교민)_SHB 2011-2 Program_Data Disk_Pool C,B_v1(v2더밸류_이교민)" xfId="14857" xr:uid="{00000000-0005-0000-0000-0000AE7D0000}"/>
    <cellStyle name="평_재무지원부충당금_1_Hana 2011-1 Program_Data Disk_Pool B_v2(v5-1더밸류-이교민)_차주명관리_20110726_v1" xfId="14858" xr:uid="{00000000-0005-0000-0000-0000AF7D0000}"/>
    <cellStyle name="평_재무지원부충당금_1_SHB_2011-3_담보sheet(더밸류_v6이교민)" xfId="14859" xr:uid="{00000000-0005-0000-0000-0000B07D0000}"/>
    <cellStyle name="평_재무지원부충당금_1_SHB_2011-3_담보sheet(더밸류_v6이교민)_차주명관리_20110726_v1" xfId="14860" xr:uid="{00000000-0005-0000-0000-0000B17D0000}"/>
    <cellStyle name="평_재무지원부충당금_1_권리분석_v1(최초)-4" xfId="14861" xr:uid="{00000000-0005-0000-0000-0000B27D0000}"/>
    <cellStyle name="평_재무지원부충당금_1_예외적립품의_0910(완료)" xfId="14862" xr:uid="{00000000-0005-0000-0000-0000B37D0000}"/>
    <cellStyle name="평_재무지원부충당금_1_예외적립품의_0910(완료)_1211 충당금,건전성 현황_작업" xfId="14863" xr:uid="{00000000-0005-0000-0000-0000B47D0000}"/>
    <cellStyle name="평_재무지원부충당금_1_예외적립품의_0910(완료)_Hana 2011-1 Program_Data Disk_Pool B_v2(v5-1더밸류-이교민)" xfId="14864" xr:uid="{00000000-0005-0000-0000-0000B57D0000}"/>
    <cellStyle name="평_재무지원부충당금_1_예외적립품의_0910(완료)_Hana 2011-1 Program_Data Disk_Pool B_v2(v5-1더밸류-이교민)_SHB 2011-2 Program_Data Disk_Pool C,B_v1(v2더밸류_이교민)" xfId="14865" xr:uid="{00000000-0005-0000-0000-0000B67D0000}"/>
    <cellStyle name="평_재무지원부충당금_1_예외적립품의_0910(완료)_Hana 2011-1 Program_Data Disk_Pool B_v2(v5-1더밸류-이교민)_차주명관리_20110726_v1" xfId="14866" xr:uid="{00000000-0005-0000-0000-0000B77D0000}"/>
    <cellStyle name="평_재무지원부충당금_1_예외적립품의_0910(완료)_SHB_2011-3_담보sheet(더밸류_v6이교민)" xfId="14867" xr:uid="{00000000-0005-0000-0000-0000B87D0000}"/>
    <cellStyle name="평_재무지원부충당금_1_예외적립품의_0910(완료)_SHB_2011-3_담보sheet(더밸류_v6이교민)_차주명관리_20110726_v1" xfId="14868" xr:uid="{00000000-0005-0000-0000-0000B97D0000}"/>
    <cellStyle name="평_재무지원부충당금_1_예외적립품의_0910(완료)_권리분석_v1(최초)-4" xfId="14869" xr:uid="{00000000-0005-0000-0000-0000BA7D0000}"/>
    <cellStyle name="평_재무지원부충당금_1_추가적립업체명세(완료)V_3황동인대리님" xfId="14870" xr:uid="{00000000-0005-0000-0000-0000BB7D0000}"/>
    <cellStyle name="평_재무지원부충당금_1_추가적립업체명세(완료)V_3황동인대리님_1211 충당금,건전성 현황_작업" xfId="14871" xr:uid="{00000000-0005-0000-0000-0000BC7D0000}"/>
    <cellStyle name="평_재무지원부충당금_1_추가적립업체명세(완료)V_3황동인대리님_Hana 2011-1 Program_Data Disk_Pool B_v2(v5-1더밸류-이교민)" xfId="14872" xr:uid="{00000000-0005-0000-0000-0000BD7D0000}"/>
    <cellStyle name="평_재무지원부충당금_1_추가적립업체명세(완료)V_3황동인대리님_Hana 2011-1 Program_Data Disk_Pool B_v2(v5-1더밸류-이교민)_SHB 2011-2 Program_Data Disk_Pool C,B_v1(v2더밸류_이교민)" xfId="14873" xr:uid="{00000000-0005-0000-0000-0000BE7D0000}"/>
    <cellStyle name="평_재무지원부충당금_1_추가적립업체명세(완료)V_3황동인대리님_Hana 2011-1 Program_Data Disk_Pool B_v2(v5-1더밸류-이교민)_차주명관리_20110726_v1" xfId="14874" xr:uid="{00000000-0005-0000-0000-0000BF7D0000}"/>
    <cellStyle name="평_재무지원부충당금_1_추가적립업체명세(완료)V_3황동인대리님_SHB_2011-3_담보sheet(더밸류_v6이교민)" xfId="14875" xr:uid="{00000000-0005-0000-0000-0000C07D0000}"/>
    <cellStyle name="평_재무지원부충당금_1_추가적립업체명세(완료)V_3황동인대리님_SHB_2011-3_담보sheet(더밸류_v6이교민)_차주명관리_20110726_v1" xfId="14876" xr:uid="{00000000-0005-0000-0000-0000C17D0000}"/>
    <cellStyle name="평_재무지원부충당금_1_추가적립업체명세(완료)V_3황동인대리님_권리분석_v1(최초)-4" xfId="14877" xr:uid="{00000000-0005-0000-0000-0000C27D0000}"/>
    <cellStyle name="평_재무지원부충당금_1211 충당금,건전성 현황_작업" xfId="14878" xr:uid="{00000000-0005-0000-0000-0000C37D0000}"/>
    <cellStyle name="평_재무지원부충당금_Hana 2011-1 Program_Data Disk_Pool B_v2(v5-1더밸류-이교민)" xfId="14879" xr:uid="{00000000-0005-0000-0000-0000C47D0000}"/>
    <cellStyle name="평_재무지원부충당금_Hana 2011-1 Program_Data Disk_Pool B_v2(v5-1더밸류-이교민)_SHB 2011-2 Program_Data Disk_Pool C,B_v1(v2더밸류_이교민)" xfId="14880" xr:uid="{00000000-0005-0000-0000-0000C57D0000}"/>
    <cellStyle name="평_재무지원부충당금_Hana 2011-1 Program_Data Disk_Pool B_v2(v5-1더밸류-이교민)_차주명관리_20110726_v1" xfId="14881" xr:uid="{00000000-0005-0000-0000-0000C67D0000}"/>
    <cellStyle name="평_재무지원부충당금_SHB_2011-3_담보sheet(더밸류_v6이교민)" xfId="14882" xr:uid="{00000000-0005-0000-0000-0000C77D0000}"/>
    <cellStyle name="평_재무지원부충당금_SHB_2011-3_담보sheet(더밸류_v6이교민)_차주명관리_20110726_v1" xfId="14883" xr:uid="{00000000-0005-0000-0000-0000C87D0000}"/>
    <cellStyle name="평_재무지원부충당금_권리분석_v1(최초)-4" xfId="14884" xr:uid="{00000000-0005-0000-0000-0000C97D0000}"/>
    <cellStyle name="평_추가충당금명세_0630_V3" xfId="14885" xr:uid="{00000000-0005-0000-0000-0000CA7D0000}"/>
    <cellStyle name="평_추가충당금명세_0630_V3_1211 충당금,건전성 현황_작업" xfId="14886" xr:uid="{00000000-0005-0000-0000-0000CB7D0000}"/>
    <cellStyle name="평_추가충당금명세_0630_V3_Hana 2011-1 Program_Data Disk_Pool B_v2(v5-1더밸류-이교민)" xfId="14887" xr:uid="{00000000-0005-0000-0000-0000CC7D0000}"/>
    <cellStyle name="평_추가충당금명세_0630_V3_Hana 2011-1 Program_Data Disk_Pool B_v2(v5-1더밸류-이교민)_SHB 2011-2 Program_Data Disk_Pool C,B_v1(v2더밸류_이교민)" xfId="14888" xr:uid="{00000000-0005-0000-0000-0000CD7D0000}"/>
    <cellStyle name="평_추가충당금명세_0630_V3_Hana 2011-1 Program_Data Disk_Pool B_v2(v5-1더밸류-이교민)_차주명관리_20110726_v1" xfId="14889" xr:uid="{00000000-0005-0000-0000-0000CE7D0000}"/>
    <cellStyle name="평_추가충당금명세_0630_V3_SHB_2011-3_담보sheet(더밸류_v6이교민)" xfId="14890" xr:uid="{00000000-0005-0000-0000-0000CF7D0000}"/>
    <cellStyle name="평_추가충당금명세_0630_V3_SHB_2011-3_담보sheet(더밸류_v6이교민)_차주명관리_20110726_v1" xfId="14891" xr:uid="{00000000-0005-0000-0000-0000D07D0000}"/>
    <cellStyle name="평_추가충당금명세_0630_V3_권리분석_v1(최초)-4" xfId="14892" xr:uid="{00000000-0005-0000-0000-0000D17D0000}"/>
    <cellStyle name="표준" xfId="0" builtinId="0"/>
    <cellStyle name="표준 10" xfId="51" xr:uid="{00000000-0005-0000-0000-0000D37D0000}"/>
    <cellStyle name="표준 10 10" xfId="14894" xr:uid="{00000000-0005-0000-0000-0000D47D0000}"/>
    <cellStyle name="표준 10 2" xfId="14895" xr:uid="{00000000-0005-0000-0000-0000D57D0000}"/>
    <cellStyle name="표준 10 2 2" xfId="14896" xr:uid="{00000000-0005-0000-0000-0000D67D0000}"/>
    <cellStyle name="표준 10 2 3" xfId="14897" xr:uid="{00000000-0005-0000-0000-0000D77D0000}"/>
    <cellStyle name="표준 10 3" xfId="68" xr:uid="{00000000-0005-0000-0000-0000D87D0000}"/>
    <cellStyle name="표준 10 3 2" xfId="14898" xr:uid="{00000000-0005-0000-0000-0000D97D0000}"/>
    <cellStyle name="표준 10 3 3" xfId="14899" xr:uid="{00000000-0005-0000-0000-0000DA7D0000}"/>
    <cellStyle name="표준 10 4" xfId="14900" xr:uid="{00000000-0005-0000-0000-0000DB7D0000}"/>
    <cellStyle name="표준 10 4 2 2 2 3" xfId="33533" xr:uid="{00000000-0005-0000-0000-0000DC7D0000}"/>
    <cellStyle name="표준 10 5" xfId="14893" xr:uid="{00000000-0005-0000-0000-0000DD7D0000}"/>
    <cellStyle name="표준 10 6" xfId="33514" xr:uid="{00000000-0005-0000-0000-0000DE7D0000}"/>
    <cellStyle name="표준 10 7" xfId="33531" xr:uid="{00000000-0005-0000-0000-0000DF7D0000}"/>
    <cellStyle name="표준 10 8" xfId="19796" xr:uid="{00000000-0005-0000-0000-0000E07D0000}"/>
    <cellStyle name="표준 10 9" xfId="33568" xr:uid="{00000000-0005-0000-0000-0000E17D0000}"/>
    <cellStyle name="표준 10_Sheet1" xfId="14901" xr:uid="{00000000-0005-0000-0000-0000E27D0000}"/>
    <cellStyle name="표준 100" xfId="21312" xr:uid="{00000000-0005-0000-0000-0000E37D0000}"/>
    <cellStyle name="표준 100 2" xfId="31354" xr:uid="{00000000-0005-0000-0000-0000E47D0000}"/>
    <cellStyle name="표준 101" xfId="21313" xr:uid="{00000000-0005-0000-0000-0000E57D0000}"/>
    <cellStyle name="표준 101 2" xfId="31355" xr:uid="{00000000-0005-0000-0000-0000E67D0000}"/>
    <cellStyle name="표준 102" xfId="21299" xr:uid="{00000000-0005-0000-0000-0000E77D0000}"/>
    <cellStyle name="표준 102 2" xfId="31341" xr:uid="{00000000-0005-0000-0000-0000E87D0000}"/>
    <cellStyle name="표준 103" xfId="21314" xr:uid="{00000000-0005-0000-0000-0000E97D0000}"/>
    <cellStyle name="표준 103 2" xfId="21333" xr:uid="{00000000-0005-0000-0000-0000EA7D0000}"/>
    <cellStyle name="표준 103 2 2" xfId="31375" xr:uid="{00000000-0005-0000-0000-0000EB7D0000}"/>
    <cellStyle name="표준 103 3" xfId="31356" xr:uid="{00000000-0005-0000-0000-0000EC7D0000}"/>
    <cellStyle name="표준 104" xfId="21320" xr:uid="{00000000-0005-0000-0000-0000ED7D0000}"/>
    <cellStyle name="표준 104 2" xfId="31361" xr:uid="{00000000-0005-0000-0000-0000EE7D0000}"/>
    <cellStyle name="표준 105" xfId="21323" xr:uid="{00000000-0005-0000-0000-0000EF7D0000}"/>
    <cellStyle name="표준 105 2" xfId="31364" xr:uid="{00000000-0005-0000-0000-0000F07D0000}"/>
    <cellStyle name="표준 106" xfId="54" xr:uid="{00000000-0005-0000-0000-0000F17D0000}"/>
    <cellStyle name="표준 107" xfId="21301" xr:uid="{00000000-0005-0000-0000-0000F27D0000}"/>
    <cellStyle name="표준 107 2" xfId="31343" xr:uid="{00000000-0005-0000-0000-0000F37D0000}"/>
    <cellStyle name="표준 108" xfId="21326" xr:uid="{00000000-0005-0000-0000-0000F47D0000}"/>
    <cellStyle name="표준 108 2" xfId="31368" xr:uid="{00000000-0005-0000-0000-0000F57D0000}"/>
    <cellStyle name="표준 109" xfId="21328" xr:uid="{00000000-0005-0000-0000-0000F67D0000}"/>
    <cellStyle name="표준 109 2" xfId="31370" xr:uid="{00000000-0005-0000-0000-0000F77D0000}"/>
    <cellStyle name="표준 11" xfId="14902" xr:uid="{00000000-0005-0000-0000-0000F87D0000}"/>
    <cellStyle name="표준 11 2" xfId="14903" xr:uid="{00000000-0005-0000-0000-0000F97D0000}"/>
    <cellStyle name="표준 11 3" xfId="14904" xr:uid="{00000000-0005-0000-0000-0000FA7D0000}"/>
    <cellStyle name="표준 11 4" xfId="14905" xr:uid="{00000000-0005-0000-0000-0000FB7D0000}"/>
    <cellStyle name="표준 11_Sheet1" xfId="14906" xr:uid="{00000000-0005-0000-0000-0000FC7D0000}"/>
    <cellStyle name="표준 110" xfId="21302" xr:uid="{00000000-0005-0000-0000-0000FD7D0000}"/>
    <cellStyle name="표준 110 2" xfId="31344" xr:uid="{00000000-0005-0000-0000-0000FE7D0000}"/>
    <cellStyle name="표준 111" xfId="14907" xr:uid="{00000000-0005-0000-0000-0000FF7D0000}"/>
    <cellStyle name="표준 112" xfId="14908" xr:uid="{00000000-0005-0000-0000-0000007E0000}"/>
    <cellStyle name="표준 112 2" xfId="14909" xr:uid="{00000000-0005-0000-0000-0000017E0000}"/>
    <cellStyle name="표준 112 3" xfId="14910" xr:uid="{00000000-0005-0000-0000-0000027E0000}"/>
    <cellStyle name="표준 113" xfId="21300" xr:uid="{00000000-0005-0000-0000-0000037E0000}"/>
    <cellStyle name="표준 113 2" xfId="31342" xr:uid="{00000000-0005-0000-0000-0000047E0000}"/>
    <cellStyle name="표준 114" xfId="21329" xr:uid="{00000000-0005-0000-0000-0000057E0000}"/>
    <cellStyle name="표준 114 2" xfId="31371" xr:uid="{00000000-0005-0000-0000-0000067E0000}"/>
    <cellStyle name="표준 115" xfId="21303" xr:uid="{00000000-0005-0000-0000-0000077E0000}"/>
    <cellStyle name="표준 115 2" xfId="31345" xr:uid="{00000000-0005-0000-0000-0000087E0000}"/>
    <cellStyle name="표준 116" xfId="21304" xr:uid="{00000000-0005-0000-0000-0000097E0000}"/>
    <cellStyle name="표준 116 2" xfId="31346" xr:uid="{00000000-0005-0000-0000-00000A7E0000}"/>
    <cellStyle name="표준 117" xfId="21307" xr:uid="{00000000-0005-0000-0000-00000B7E0000}"/>
    <cellStyle name="표준 117 2" xfId="21319" xr:uid="{00000000-0005-0000-0000-00000C7E0000}"/>
    <cellStyle name="표준 117 2 2" xfId="31360" xr:uid="{00000000-0005-0000-0000-00000D7E0000}"/>
    <cellStyle name="표준 117 3" xfId="31349" xr:uid="{00000000-0005-0000-0000-00000E7E0000}"/>
    <cellStyle name="표준 118" xfId="21308" xr:uid="{00000000-0005-0000-0000-00000F7E0000}"/>
    <cellStyle name="표준 118 2" xfId="31350" xr:uid="{00000000-0005-0000-0000-0000107E0000}"/>
    <cellStyle name="표준 119" xfId="21317" xr:uid="{00000000-0005-0000-0000-0000117E0000}"/>
    <cellStyle name="표준 119 2" xfId="31358" xr:uid="{00000000-0005-0000-0000-0000127E0000}"/>
    <cellStyle name="표준 12" xfId="14911" xr:uid="{00000000-0005-0000-0000-0000137E0000}"/>
    <cellStyle name="표준 12 2" xfId="14912" xr:uid="{00000000-0005-0000-0000-0000147E0000}"/>
    <cellStyle name="표준 12 2 2" xfId="14913" xr:uid="{00000000-0005-0000-0000-0000157E0000}"/>
    <cellStyle name="표준 12 2 3" xfId="14914" xr:uid="{00000000-0005-0000-0000-0000167E0000}"/>
    <cellStyle name="표준 12 3" xfId="14915" xr:uid="{00000000-0005-0000-0000-0000177E0000}"/>
    <cellStyle name="표준 12 4" xfId="21315" xr:uid="{00000000-0005-0000-0000-0000187E0000}"/>
    <cellStyle name="표준 120" xfId="21335" xr:uid="{00000000-0005-0000-0000-0000197E0000}"/>
    <cellStyle name="표준 120 2" xfId="31377" xr:uid="{00000000-0005-0000-0000-00001A7E0000}"/>
    <cellStyle name="표준 121" xfId="21341" xr:uid="{00000000-0005-0000-0000-00001B7E0000}"/>
    <cellStyle name="표준 121 2" xfId="31382" xr:uid="{00000000-0005-0000-0000-00001C7E0000}"/>
    <cellStyle name="표준 121 3" xfId="33421" xr:uid="{00000000-0005-0000-0000-00001D7E0000}"/>
    <cellStyle name="표준 122" xfId="21344" xr:uid="{00000000-0005-0000-0000-00001E7E0000}"/>
    <cellStyle name="표준 122 2" xfId="31385" xr:uid="{00000000-0005-0000-0000-00001F7E0000}"/>
    <cellStyle name="표준 122 3" xfId="33399" xr:uid="{00000000-0005-0000-0000-0000207E0000}"/>
    <cellStyle name="표준 122 3 2" xfId="33401" xr:uid="{00000000-0005-0000-0000-0000217E0000}"/>
    <cellStyle name="표준 122 3 2 2" xfId="33417" xr:uid="{00000000-0005-0000-0000-0000227E0000}"/>
    <cellStyle name="표준 122 4" xfId="33484" xr:uid="{00000000-0005-0000-0000-0000237E0000}"/>
    <cellStyle name="표준 122 5" xfId="33490" xr:uid="{00000000-0005-0000-0000-0000247E0000}"/>
    <cellStyle name="표준 122 6" xfId="33496" xr:uid="{00000000-0005-0000-0000-0000257E0000}"/>
    <cellStyle name="표준 123" xfId="21345" xr:uid="{00000000-0005-0000-0000-0000267E0000}"/>
    <cellStyle name="표준 123 2" xfId="31386" xr:uid="{00000000-0005-0000-0000-0000277E0000}"/>
    <cellStyle name="표준 124" xfId="21346" xr:uid="{00000000-0005-0000-0000-0000287E0000}"/>
    <cellStyle name="표준 124 2" xfId="33407" xr:uid="{00000000-0005-0000-0000-0000297E0000}"/>
    <cellStyle name="표준 125" xfId="25604" xr:uid="{00000000-0005-0000-0000-00002A7E0000}"/>
    <cellStyle name="표준 125 2" xfId="14916" xr:uid="{00000000-0005-0000-0000-00002B7E0000}"/>
    <cellStyle name="표준 125 3" xfId="33406" xr:uid="{00000000-0005-0000-0000-00002C7E0000}"/>
    <cellStyle name="표준 126" xfId="31636" xr:uid="{00000000-0005-0000-0000-00002D7E0000}"/>
    <cellStyle name="표준 126 2" xfId="33405" xr:uid="{00000000-0005-0000-0000-00002E7E0000}"/>
    <cellStyle name="표준 127" xfId="24632" xr:uid="{00000000-0005-0000-0000-00002F7E0000}"/>
    <cellStyle name="표준 128" xfId="24840" xr:uid="{00000000-0005-0000-0000-0000307E0000}"/>
    <cellStyle name="표준 128 2" xfId="33403" xr:uid="{00000000-0005-0000-0000-0000317E0000}"/>
    <cellStyle name="표준 129" xfId="33379" xr:uid="{00000000-0005-0000-0000-0000327E0000}"/>
    <cellStyle name="표준 13" xfId="14917" xr:uid="{00000000-0005-0000-0000-0000337E0000}"/>
    <cellStyle name="표준 13 2" xfId="14918" xr:uid="{00000000-0005-0000-0000-0000347E0000}"/>
    <cellStyle name="표준 13 2 2" xfId="14919" xr:uid="{00000000-0005-0000-0000-0000357E0000}"/>
    <cellStyle name="표준 13 3" xfId="14920" xr:uid="{00000000-0005-0000-0000-0000367E0000}"/>
    <cellStyle name="표준 13 4" xfId="14921" xr:uid="{00000000-0005-0000-0000-0000377E0000}"/>
    <cellStyle name="표준 13 5" xfId="14922" xr:uid="{00000000-0005-0000-0000-0000387E0000}"/>
    <cellStyle name="표준 13 5 2" xfId="33475" xr:uid="{00000000-0005-0000-0000-0000397E0000}"/>
    <cellStyle name="표준 13 5 2 2" xfId="33518" xr:uid="{00000000-0005-0000-0000-00003A7E0000}"/>
    <cellStyle name="표준 13 5 2 2 2" xfId="33520" xr:uid="{00000000-0005-0000-0000-00003B7E0000}"/>
    <cellStyle name="표준 13 5 3" xfId="33508" xr:uid="{00000000-0005-0000-0000-00003C7E0000}"/>
    <cellStyle name="표준 13_SHB_2011-3_담보sheet(더밸류_v6이교민)" xfId="14923" xr:uid="{00000000-0005-0000-0000-00003D7E0000}"/>
    <cellStyle name="표준 130" xfId="33381" xr:uid="{00000000-0005-0000-0000-00003E7E0000}"/>
    <cellStyle name="표준 131" xfId="33383" xr:uid="{00000000-0005-0000-0000-00003F7E0000}"/>
    <cellStyle name="표준 132" xfId="33385" xr:uid="{00000000-0005-0000-0000-0000407E0000}"/>
    <cellStyle name="표준 133" xfId="33387" xr:uid="{00000000-0005-0000-0000-0000417E0000}"/>
    <cellStyle name="표준 134" xfId="33389" xr:uid="{00000000-0005-0000-0000-0000427E0000}"/>
    <cellStyle name="표준 135" xfId="33391" xr:uid="{00000000-0005-0000-0000-0000437E0000}"/>
    <cellStyle name="표준 136" xfId="33393" xr:uid="{00000000-0005-0000-0000-0000447E0000}"/>
    <cellStyle name="표준 137" xfId="33395" xr:uid="{00000000-0005-0000-0000-0000457E0000}"/>
    <cellStyle name="표준 138" xfId="33396" xr:uid="{00000000-0005-0000-0000-0000467E0000}"/>
    <cellStyle name="표준 138 2" xfId="33424" xr:uid="{00000000-0005-0000-0000-0000477E0000}"/>
    <cellStyle name="표준 139" xfId="33398" xr:uid="{00000000-0005-0000-0000-0000487E0000}"/>
    <cellStyle name="표준 139 2" xfId="33400" xr:uid="{00000000-0005-0000-0000-0000497E0000}"/>
    <cellStyle name="표준 139 2 2" xfId="33416" xr:uid="{00000000-0005-0000-0000-00004A7E0000}"/>
    <cellStyle name="표준 14" xfId="14924" xr:uid="{00000000-0005-0000-0000-00004B7E0000}"/>
    <cellStyle name="표준 14 2" xfId="14925" xr:uid="{00000000-0005-0000-0000-00004C7E0000}"/>
    <cellStyle name="표준 14 2 2" xfId="14926" xr:uid="{00000000-0005-0000-0000-00004D7E0000}"/>
    <cellStyle name="표준 14 3" xfId="14927" xr:uid="{00000000-0005-0000-0000-00004E7E0000}"/>
    <cellStyle name="표준 14 4" xfId="14928" xr:uid="{00000000-0005-0000-0000-00004F7E0000}"/>
    <cellStyle name="표준 14 5" xfId="33574" xr:uid="{00000000-0005-0000-0000-0000507E0000}"/>
    <cellStyle name="표준 14_Sheet1" xfId="14929" xr:uid="{00000000-0005-0000-0000-0000517E0000}"/>
    <cellStyle name="표준 140" xfId="33409" xr:uid="{00000000-0005-0000-0000-0000527E0000}"/>
    <cellStyle name="표준 141" xfId="33410" xr:uid="{00000000-0005-0000-0000-0000537E0000}"/>
    <cellStyle name="표준 142" xfId="33411" xr:uid="{00000000-0005-0000-0000-0000547E0000}"/>
    <cellStyle name="표준 143" xfId="33413" xr:uid="{00000000-0005-0000-0000-0000557E0000}"/>
    <cellStyle name="표준 143 2" xfId="33418" xr:uid="{00000000-0005-0000-0000-0000567E0000}"/>
    <cellStyle name="표준 144" xfId="33415" xr:uid="{00000000-0005-0000-0000-0000577E0000}"/>
    <cellStyle name="표준 145" xfId="33419" xr:uid="{00000000-0005-0000-0000-0000587E0000}"/>
    <cellStyle name="표준 146" xfId="33422" xr:uid="{00000000-0005-0000-0000-0000597E0000}"/>
    <cellStyle name="표준 147" xfId="33425" xr:uid="{00000000-0005-0000-0000-00005A7E0000}"/>
    <cellStyle name="표준 147 2" xfId="33499" xr:uid="{00000000-0005-0000-0000-00005B7E0000}"/>
    <cellStyle name="표준 147 3" xfId="33501" xr:uid="{00000000-0005-0000-0000-00005C7E0000}"/>
    <cellStyle name="표준 148" xfId="33427" xr:uid="{00000000-0005-0000-0000-00005D7E0000}"/>
    <cellStyle name="표준 148 2" xfId="33485" xr:uid="{00000000-0005-0000-0000-00005E7E0000}"/>
    <cellStyle name="표준 148 2 2" xfId="33491" xr:uid="{00000000-0005-0000-0000-00005F7E0000}"/>
    <cellStyle name="표준 148 2 3" xfId="33497" xr:uid="{00000000-0005-0000-0000-0000607E0000}"/>
    <cellStyle name="표준 148 3" xfId="33503" xr:uid="{00000000-0005-0000-0000-0000617E0000}"/>
    <cellStyle name="표준 149" xfId="33429" xr:uid="{00000000-0005-0000-0000-0000627E0000}"/>
    <cellStyle name="표준 15" xfId="14930" xr:uid="{00000000-0005-0000-0000-0000637E0000}"/>
    <cellStyle name="표준 15 2" xfId="14931" xr:uid="{00000000-0005-0000-0000-0000647E0000}"/>
    <cellStyle name="표준 15 3" xfId="14932" xr:uid="{00000000-0005-0000-0000-0000657E0000}"/>
    <cellStyle name="표준 15 4" xfId="33519" xr:uid="{00000000-0005-0000-0000-0000667E0000}"/>
    <cellStyle name="표준 15 5" xfId="33576" xr:uid="{00000000-0005-0000-0000-0000677E0000}"/>
    <cellStyle name="표준 15_Sheet1" xfId="14933" xr:uid="{00000000-0005-0000-0000-0000687E0000}"/>
    <cellStyle name="표준 150" xfId="33430" xr:uid="{00000000-0005-0000-0000-0000697E0000}"/>
    <cellStyle name="표준 151" xfId="33431" xr:uid="{00000000-0005-0000-0000-00006A7E0000}"/>
    <cellStyle name="표준 152" xfId="33433" xr:uid="{00000000-0005-0000-0000-00006B7E0000}"/>
    <cellStyle name="표준 153" xfId="33435" xr:uid="{00000000-0005-0000-0000-00006C7E0000}"/>
    <cellStyle name="표준 154" xfId="33439" xr:uid="{00000000-0005-0000-0000-00006D7E0000}"/>
    <cellStyle name="표준 155" xfId="33441" xr:uid="{00000000-0005-0000-0000-00006E7E0000}"/>
    <cellStyle name="표준 156" xfId="33455" xr:uid="{00000000-0005-0000-0000-00006F7E0000}"/>
    <cellStyle name="표준 157" xfId="33458" xr:uid="{00000000-0005-0000-0000-0000707E0000}"/>
    <cellStyle name="표준 158" xfId="33459" xr:uid="{00000000-0005-0000-0000-0000717E0000}"/>
    <cellStyle name="표준 159" xfId="33461" xr:uid="{00000000-0005-0000-0000-0000727E0000}"/>
    <cellStyle name="표준 16" xfId="14934" xr:uid="{00000000-0005-0000-0000-0000737E0000}"/>
    <cellStyle name="표준 16 2" xfId="14935" xr:uid="{00000000-0005-0000-0000-0000747E0000}"/>
    <cellStyle name="표준 16 3" xfId="14936" xr:uid="{00000000-0005-0000-0000-0000757E0000}"/>
    <cellStyle name="표준 16 4" xfId="14937" xr:uid="{00000000-0005-0000-0000-0000767E0000}"/>
    <cellStyle name="표준 16 4 2" xfId="67" xr:uid="{00000000-0005-0000-0000-0000777E0000}"/>
    <cellStyle name="표준 16 4 2 2" xfId="14938" xr:uid="{00000000-0005-0000-0000-0000787E0000}"/>
    <cellStyle name="표준 16 4 2 2 2" xfId="19420" xr:uid="{00000000-0005-0000-0000-0000797E0000}"/>
    <cellStyle name="표준 16 4 2 2 2 2" xfId="20931" xr:uid="{00000000-0005-0000-0000-00007A7E0000}"/>
    <cellStyle name="표준 16 4 2 2 2 2 2" xfId="30973" xr:uid="{00000000-0005-0000-0000-00007B7E0000}"/>
    <cellStyle name="표준 16 4 2 2 2 3" xfId="29487" xr:uid="{00000000-0005-0000-0000-00007C7E0000}"/>
    <cellStyle name="표준 16 4 2 2 3" xfId="19666" xr:uid="{00000000-0005-0000-0000-00007D7E0000}"/>
    <cellStyle name="표준 16 4 2 2 3 2" xfId="21177" xr:uid="{00000000-0005-0000-0000-00007E7E0000}"/>
    <cellStyle name="표준 16 4 2 2 3 2 2" xfId="31219" xr:uid="{00000000-0005-0000-0000-00007F7E0000}"/>
    <cellStyle name="표준 16 4 2 2 3 3" xfId="29733" xr:uid="{00000000-0005-0000-0000-0000807E0000}"/>
    <cellStyle name="표준 16 4 2 2 4" xfId="20007" xr:uid="{00000000-0005-0000-0000-0000817E0000}"/>
    <cellStyle name="표준 16 4 2 2 4 2" xfId="30049" xr:uid="{00000000-0005-0000-0000-0000827E0000}"/>
    <cellStyle name="표준 16 4 2 2 5" xfId="25457" xr:uid="{00000000-0005-0000-0000-0000837E0000}"/>
    <cellStyle name="표준 16 4 2 3" xfId="19302" xr:uid="{00000000-0005-0000-0000-0000847E0000}"/>
    <cellStyle name="표준 16 4 2 3 2" xfId="20813" xr:uid="{00000000-0005-0000-0000-0000857E0000}"/>
    <cellStyle name="표준 16 4 2 3 2 2" xfId="30855" xr:uid="{00000000-0005-0000-0000-0000867E0000}"/>
    <cellStyle name="표준 16 4 2 3 3" xfId="29369" xr:uid="{00000000-0005-0000-0000-0000877E0000}"/>
    <cellStyle name="표준 16 4 2 4" xfId="19548" xr:uid="{00000000-0005-0000-0000-0000887E0000}"/>
    <cellStyle name="표준 16 4 2 4 2" xfId="21059" xr:uid="{00000000-0005-0000-0000-0000897E0000}"/>
    <cellStyle name="표준 16 4 2 4 2 2" xfId="31101" xr:uid="{00000000-0005-0000-0000-00008A7E0000}"/>
    <cellStyle name="표준 16 4 2 4 3" xfId="29615" xr:uid="{00000000-0005-0000-0000-00008B7E0000}"/>
    <cellStyle name="표준 16 4 2 5" xfId="19889" xr:uid="{00000000-0005-0000-0000-00008C7E0000}"/>
    <cellStyle name="표준 16 4 2 5 2" xfId="29931" xr:uid="{00000000-0005-0000-0000-00008D7E0000}"/>
    <cellStyle name="표준 16 4 2 6" xfId="21390" xr:uid="{00000000-0005-0000-0000-00008E7E0000}"/>
    <cellStyle name="표준 16 4 3" xfId="19419" xr:uid="{00000000-0005-0000-0000-00008F7E0000}"/>
    <cellStyle name="표준 16 4 3 2" xfId="20930" xr:uid="{00000000-0005-0000-0000-0000907E0000}"/>
    <cellStyle name="표준 16 4 3 2 2" xfId="30972" xr:uid="{00000000-0005-0000-0000-0000917E0000}"/>
    <cellStyle name="표준 16 4 3 3" xfId="29486" xr:uid="{00000000-0005-0000-0000-0000927E0000}"/>
    <cellStyle name="표준 16 4 4" xfId="19665" xr:uid="{00000000-0005-0000-0000-0000937E0000}"/>
    <cellStyle name="표준 16 4 4 2" xfId="21176" xr:uid="{00000000-0005-0000-0000-0000947E0000}"/>
    <cellStyle name="표준 16 4 4 2 2" xfId="31218" xr:uid="{00000000-0005-0000-0000-0000957E0000}"/>
    <cellStyle name="표준 16 4 4 3" xfId="29732" xr:uid="{00000000-0005-0000-0000-0000967E0000}"/>
    <cellStyle name="표준 16 4 5" xfId="20006" xr:uid="{00000000-0005-0000-0000-0000977E0000}"/>
    <cellStyle name="표준 16 4 5 2" xfId="30048" xr:uid="{00000000-0005-0000-0000-0000987E0000}"/>
    <cellStyle name="표준 16 4 6" xfId="25456" xr:uid="{00000000-0005-0000-0000-0000997E0000}"/>
    <cellStyle name="표준 16 5" xfId="33578" xr:uid="{00000000-0005-0000-0000-00009A7E0000}"/>
    <cellStyle name="표준 16 6" xfId="33579" xr:uid="{00000000-0005-0000-0000-00009B7E0000}"/>
    <cellStyle name="표준 16_Sheet1" xfId="14939" xr:uid="{00000000-0005-0000-0000-00009C7E0000}"/>
    <cellStyle name="표준 160" xfId="33463" xr:uid="{00000000-0005-0000-0000-00009D7E0000}"/>
    <cellStyle name="표준 161" xfId="33465" xr:uid="{00000000-0005-0000-0000-00009E7E0000}"/>
    <cellStyle name="표준 162" xfId="33467" xr:uid="{00000000-0005-0000-0000-00009F7E0000}"/>
    <cellStyle name="표준 163" xfId="33469" xr:uid="{00000000-0005-0000-0000-0000A07E0000}"/>
    <cellStyle name="표준 164" xfId="33471" xr:uid="{00000000-0005-0000-0000-0000A17E0000}"/>
    <cellStyle name="표준 164 2" xfId="33516" xr:uid="{00000000-0005-0000-0000-0000A27E0000}"/>
    <cellStyle name="표준 164 3" xfId="33530" xr:uid="{00000000-0005-0000-0000-0000A37E0000}"/>
    <cellStyle name="표준 165" xfId="33505" xr:uid="{00000000-0005-0000-0000-0000A47E0000}"/>
    <cellStyle name="표준 17" xfId="14940" xr:uid="{00000000-0005-0000-0000-0000A57E0000}"/>
    <cellStyle name="표준 17 2" xfId="14941" xr:uid="{00000000-0005-0000-0000-0000A67E0000}"/>
    <cellStyle name="표준 17 2 2" xfId="14942" xr:uid="{00000000-0005-0000-0000-0000A77E0000}"/>
    <cellStyle name="표준 17 2 2 2" xfId="19421" xr:uid="{00000000-0005-0000-0000-0000A87E0000}"/>
    <cellStyle name="표준 17 2 2 2 2" xfId="20932" xr:uid="{00000000-0005-0000-0000-0000A97E0000}"/>
    <cellStyle name="표준 17 2 2 2 2 2" xfId="30974" xr:uid="{00000000-0005-0000-0000-0000AA7E0000}"/>
    <cellStyle name="표준 17 2 2 2 3" xfId="29488" xr:uid="{00000000-0005-0000-0000-0000AB7E0000}"/>
    <cellStyle name="표준 17 2 2 3" xfId="19667" xr:uid="{00000000-0005-0000-0000-0000AC7E0000}"/>
    <cellStyle name="표준 17 2 2 3 2" xfId="21178" xr:uid="{00000000-0005-0000-0000-0000AD7E0000}"/>
    <cellStyle name="표준 17 2 2 3 2 2" xfId="31220" xr:uid="{00000000-0005-0000-0000-0000AE7E0000}"/>
    <cellStyle name="표준 17 2 2 3 3" xfId="29734" xr:uid="{00000000-0005-0000-0000-0000AF7E0000}"/>
    <cellStyle name="표준 17 2 2 4" xfId="20008" xr:uid="{00000000-0005-0000-0000-0000B07E0000}"/>
    <cellStyle name="표준 17 2 2 4 2" xfId="30050" xr:uid="{00000000-0005-0000-0000-0000B17E0000}"/>
    <cellStyle name="표준 17 2 2 5" xfId="25458" xr:uid="{00000000-0005-0000-0000-0000B27E0000}"/>
    <cellStyle name="표준 17 3" xfId="14943" xr:uid="{00000000-0005-0000-0000-0000B37E0000}"/>
    <cellStyle name="표준 17 4" xfId="14944" xr:uid="{00000000-0005-0000-0000-0000B47E0000}"/>
    <cellStyle name="표준 18" xfId="14945" xr:uid="{00000000-0005-0000-0000-0000B57E0000}"/>
    <cellStyle name="표준 18 2" xfId="14946" xr:uid="{00000000-0005-0000-0000-0000B67E0000}"/>
    <cellStyle name="표준 19" xfId="52" xr:uid="{00000000-0005-0000-0000-0000B77E0000}"/>
    <cellStyle name="표준 19 2" xfId="62" xr:uid="{00000000-0005-0000-0000-0000B87E0000}"/>
    <cellStyle name="표준 19 2 2" xfId="14948" xr:uid="{00000000-0005-0000-0000-0000B97E0000}"/>
    <cellStyle name="표준 19 2 3" xfId="19885" xr:uid="{00000000-0005-0000-0000-0000BA7E0000}"/>
    <cellStyle name="표준 19 2 3 2" xfId="29927" xr:uid="{00000000-0005-0000-0000-0000BB7E0000}"/>
    <cellStyle name="표준 19 2 4" xfId="21386" xr:uid="{00000000-0005-0000-0000-0000BC7E0000}"/>
    <cellStyle name="표준 19 3" xfId="14947" xr:uid="{00000000-0005-0000-0000-0000BD7E0000}"/>
    <cellStyle name="표준 19 4" xfId="19300" xr:uid="{00000000-0005-0000-0000-0000BE7E0000}"/>
    <cellStyle name="표준 19 4 2" xfId="20811" xr:uid="{00000000-0005-0000-0000-0000BF7E0000}"/>
    <cellStyle name="표준 19 4 2 2" xfId="30853" xr:uid="{00000000-0005-0000-0000-0000C07E0000}"/>
    <cellStyle name="표준 19 4 3" xfId="29367" xr:uid="{00000000-0005-0000-0000-0000C17E0000}"/>
    <cellStyle name="표준 19 5" xfId="19544" xr:uid="{00000000-0005-0000-0000-0000C27E0000}"/>
    <cellStyle name="표준 19 5 2" xfId="21055" xr:uid="{00000000-0005-0000-0000-0000C37E0000}"/>
    <cellStyle name="표준 19 5 2 2" xfId="31097" xr:uid="{00000000-0005-0000-0000-0000C47E0000}"/>
    <cellStyle name="표준 19 5 3" xfId="29611" xr:uid="{00000000-0005-0000-0000-0000C57E0000}"/>
    <cellStyle name="표준 19 6" xfId="19790" xr:uid="{00000000-0005-0000-0000-0000C67E0000}"/>
    <cellStyle name="표준 19 6 2" xfId="29857" xr:uid="{00000000-0005-0000-0000-0000C77E0000}"/>
    <cellStyle name="표준 19 7" xfId="19793" xr:uid="{00000000-0005-0000-0000-0000C87E0000}"/>
    <cellStyle name="표준 19 7 2" xfId="29860" xr:uid="{00000000-0005-0000-0000-0000C97E0000}"/>
    <cellStyle name="표준 19 8" xfId="19881" xr:uid="{00000000-0005-0000-0000-0000CA7E0000}"/>
    <cellStyle name="표준 19 8 2" xfId="29923" xr:uid="{00000000-0005-0000-0000-0000CB7E0000}"/>
    <cellStyle name="표준 19 9" xfId="21377" xr:uid="{00000000-0005-0000-0000-0000CC7E0000}"/>
    <cellStyle name="표준 2" xfId="41" xr:uid="{00000000-0005-0000-0000-0000CD7E0000}"/>
    <cellStyle name="표준 2 10" xfId="14950" xr:uid="{00000000-0005-0000-0000-0000CE7E0000}"/>
    <cellStyle name="표준 2 10 2" xfId="14951" xr:uid="{00000000-0005-0000-0000-0000CF7E0000}"/>
    <cellStyle name="표준 2 11" xfId="14952" xr:uid="{00000000-0005-0000-0000-0000D07E0000}"/>
    <cellStyle name="표준 2 12" xfId="14953" xr:uid="{00000000-0005-0000-0000-0000D17E0000}"/>
    <cellStyle name="표준 2 12 2" xfId="14954" xr:uid="{00000000-0005-0000-0000-0000D27E0000}"/>
    <cellStyle name="표준 2 13" xfId="14955" xr:uid="{00000000-0005-0000-0000-0000D37E0000}"/>
    <cellStyle name="표준 2 13 2" xfId="19422" xr:uid="{00000000-0005-0000-0000-0000D47E0000}"/>
    <cellStyle name="표준 2 13 2 2" xfId="20933" xr:uid="{00000000-0005-0000-0000-0000D57E0000}"/>
    <cellStyle name="표준 2 13 2 2 2" xfId="30975" xr:uid="{00000000-0005-0000-0000-0000D67E0000}"/>
    <cellStyle name="표준 2 13 2 3" xfId="29489" xr:uid="{00000000-0005-0000-0000-0000D77E0000}"/>
    <cellStyle name="표준 2 13 3" xfId="19668" xr:uid="{00000000-0005-0000-0000-0000D87E0000}"/>
    <cellStyle name="표준 2 13 3 2" xfId="21179" xr:uid="{00000000-0005-0000-0000-0000D97E0000}"/>
    <cellStyle name="표준 2 13 3 2 2" xfId="31221" xr:uid="{00000000-0005-0000-0000-0000DA7E0000}"/>
    <cellStyle name="표준 2 13 3 3" xfId="29735" xr:uid="{00000000-0005-0000-0000-0000DB7E0000}"/>
    <cellStyle name="표준 2 13 4" xfId="20009" xr:uid="{00000000-0005-0000-0000-0000DC7E0000}"/>
    <cellStyle name="표준 2 13 4 2" xfId="30051" xr:uid="{00000000-0005-0000-0000-0000DD7E0000}"/>
    <cellStyle name="표준 2 13 5" xfId="21352" xr:uid="{00000000-0005-0000-0000-0000DE7E0000}"/>
    <cellStyle name="표준 2 13 6" xfId="33402" xr:uid="{00000000-0005-0000-0000-0000DF7E0000}"/>
    <cellStyle name="표준 2 13 7" xfId="33408" xr:uid="{00000000-0005-0000-0000-0000E07E0000}"/>
    <cellStyle name="표준 2 13 8" xfId="33488" xr:uid="{00000000-0005-0000-0000-0000E17E0000}"/>
    <cellStyle name="표준 2 13 9" xfId="33494" xr:uid="{00000000-0005-0000-0000-0000E27E0000}"/>
    <cellStyle name="표준 2 14" xfId="14956" xr:uid="{00000000-0005-0000-0000-0000E37E0000}"/>
    <cellStyle name="표준 2 14 2" xfId="33474" xr:uid="{00000000-0005-0000-0000-0000E47E0000}"/>
    <cellStyle name="표준 2 14 2 2" xfId="33529" xr:uid="{00000000-0005-0000-0000-0000E57E0000}"/>
    <cellStyle name="표준 2 15" xfId="14957" xr:uid="{00000000-0005-0000-0000-0000E67E0000}"/>
    <cellStyle name="표준 2 16" xfId="14958" xr:uid="{00000000-0005-0000-0000-0000E77E0000}"/>
    <cellStyle name="표준 2 17" xfId="14959" xr:uid="{00000000-0005-0000-0000-0000E87E0000}"/>
    <cellStyle name="표준 2 18" xfId="14960" xr:uid="{00000000-0005-0000-0000-0000E97E0000}"/>
    <cellStyle name="표준 2 19" xfId="14961" xr:uid="{00000000-0005-0000-0000-0000EA7E0000}"/>
    <cellStyle name="표준 2 2" xfId="66" xr:uid="{00000000-0005-0000-0000-0000EB7E0000}"/>
    <cellStyle name="표준 2 2 2" xfId="14962" xr:uid="{00000000-0005-0000-0000-0000EC7E0000}"/>
    <cellStyle name="표준 2 2 2 2" xfId="14963" xr:uid="{00000000-0005-0000-0000-0000ED7E0000}"/>
    <cellStyle name="표준 2 2 2 2 2" xfId="14964" xr:uid="{00000000-0005-0000-0000-0000EE7E0000}"/>
    <cellStyle name="표준 2 2 2 3" xfId="14965" xr:uid="{00000000-0005-0000-0000-0000EF7E0000}"/>
    <cellStyle name="표준 2 2 2 4" xfId="14966" xr:uid="{00000000-0005-0000-0000-0000F07E0000}"/>
    <cellStyle name="표준 2 2 2 5" xfId="14967" xr:uid="{00000000-0005-0000-0000-0000F17E0000}"/>
    <cellStyle name="표준 2 2 2 6" xfId="33478" xr:uid="{00000000-0005-0000-0000-0000F27E0000}"/>
    <cellStyle name="표준 2 2 2 7" xfId="33506" xr:uid="{00000000-0005-0000-0000-0000F37E0000}"/>
    <cellStyle name="표준 2 2 2_Sheet1" xfId="14968" xr:uid="{00000000-0005-0000-0000-0000F47E0000}"/>
    <cellStyle name="표준 2 2 3" xfId="14969" xr:uid="{00000000-0005-0000-0000-0000F57E0000}"/>
    <cellStyle name="표준 2 2 3 2" xfId="14970" xr:uid="{00000000-0005-0000-0000-0000F67E0000}"/>
    <cellStyle name="표준 2 2 3 2 2" xfId="14971" xr:uid="{00000000-0005-0000-0000-0000F77E0000}"/>
    <cellStyle name="표준 2 2 3 3" xfId="14972" xr:uid="{00000000-0005-0000-0000-0000F87E0000}"/>
    <cellStyle name="표준 2 2 3 4" xfId="14973" xr:uid="{00000000-0005-0000-0000-0000F97E0000}"/>
    <cellStyle name="표준 2 2 4" xfId="14974" xr:uid="{00000000-0005-0000-0000-0000FA7E0000}"/>
    <cellStyle name="표준 2 2 4 2" xfId="14975" xr:uid="{00000000-0005-0000-0000-0000FB7E0000}"/>
    <cellStyle name="표준 2 2 5" xfId="14976" xr:uid="{00000000-0005-0000-0000-0000FC7E0000}"/>
    <cellStyle name="표준 2 2_SHB_2011-3_담보sheet(더밸류_v6이교민)" xfId="14977" xr:uid="{00000000-0005-0000-0000-0000FD7E0000}"/>
    <cellStyle name="표준 2 20" xfId="14978" xr:uid="{00000000-0005-0000-0000-0000FE7E0000}"/>
    <cellStyle name="표준 2 21" xfId="14949" xr:uid="{00000000-0005-0000-0000-0000FF7E0000}"/>
    <cellStyle name="표준 2 22" xfId="19788" xr:uid="{00000000-0005-0000-0000-0000007F0000}"/>
    <cellStyle name="표준 2 22 2" xfId="29855" xr:uid="{00000000-0005-0000-0000-0000017F0000}"/>
    <cellStyle name="표준 2 23" xfId="19813" xr:uid="{00000000-0005-0000-0000-0000027F0000}"/>
    <cellStyle name="표준 2 23 2" xfId="29879" xr:uid="{00000000-0005-0000-0000-0000037F0000}"/>
    <cellStyle name="표준 2 3" xfId="14979" xr:uid="{00000000-0005-0000-0000-0000047F0000}"/>
    <cellStyle name="표준 2 3 2" xfId="14980" xr:uid="{00000000-0005-0000-0000-0000057F0000}"/>
    <cellStyle name="표준 2 3 2 2" xfId="14981" xr:uid="{00000000-0005-0000-0000-0000067F0000}"/>
    <cellStyle name="표준 2 3 2 2 2" xfId="14982" xr:uid="{00000000-0005-0000-0000-0000077F0000}"/>
    <cellStyle name="표준 2 3 2_Sheet1" xfId="14983" xr:uid="{00000000-0005-0000-0000-0000087F0000}"/>
    <cellStyle name="표준 2 3 3" xfId="14984" xr:uid="{00000000-0005-0000-0000-0000097F0000}"/>
    <cellStyle name="표준 2 3 4" xfId="14985" xr:uid="{00000000-0005-0000-0000-00000A7F0000}"/>
    <cellStyle name="표준 2 3 5" xfId="14986" xr:uid="{00000000-0005-0000-0000-00000B7F0000}"/>
    <cellStyle name="표준 2 3 5 2" xfId="33510" xr:uid="{00000000-0005-0000-0000-00000C7F0000}"/>
    <cellStyle name="표준 2 3 5 2 2" xfId="33526" xr:uid="{00000000-0005-0000-0000-00000D7F0000}"/>
    <cellStyle name="표준 2 3 5 3" xfId="33511" xr:uid="{00000000-0005-0000-0000-00000E7F0000}"/>
    <cellStyle name="표준 2 3 5 4" xfId="33525" xr:uid="{00000000-0005-0000-0000-00000F7F0000}"/>
    <cellStyle name="표준 2 3 6" xfId="14987" xr:uid="{00000000-0005-0000-0000-0000107F0000}"/>
    <cellStyle name="표준 2 3 7" xfId="33569" xr:uid="{00000000-0005-0000-0000-0000117F0000}"/>
    <cellStyle name="표준 2 3_차주일련번호_1017_V7(1).1(1017-2)" xfId="14988" xr:uid="{00000000-0005-0000-0000-0000127F0000}"/>
    <cellStyle name="표준 2 4" xfId="14989" xr:uid="{00000000-0005-0000-0000-0000137F0000}"/>
    <cellStyle name="표준 2 4 2" xfId="14990" xr:uid="{00000000-0005-0000-0000-0000147F0000}"/>
    <cellStyle name="표준 2 4 3" xfId="14991" xr:uid="{00000000-0005-0000-0000-0000157F0000}"/>
    <cellStyle name="표준 2 5" xfId="14992" xr:uid="{00000000-0005-0000-0000-0000167F0000}"/>
    <cellStyle name="표준 2 5 2" xfId="14993" xr:uid="{00000000-0005-0000-0000-0000177F0000}"/>
    <cellStyle name="표준 2 5 3" xfId="14994" xr:uid="{00000000-0005-0000-0000-0000187F0000}"/>
    <cellStyle name="표준 2 5_Sheet1" xfId="14995" xr:uid="{00000000-0005-0000-0000-0000197F0000}"/>
    <cellStyle name="표준 2 6" xfId="14996" xr:uid="{00000000-0005-0000-0000-00001A7F0000}"/>
    <cellStyle name="표준 2 6 2" xfId="14997" xr:uid="{00000000-0005-0000-0000-00001B7F0000}"/>
    <cellStyle name="표준 2 6_Sheet1" xfId="14998" xr:uid="{00000000-0005-0000-0000-00001C7F0000}"/>
    <cellStyle name="표준 2 7" xfId="14999" xr:uid="{00000000-0005-0000-0000-00001D7F0000}"/>
    <cellStyle name="표준 2 8" xfId="15000" xr:uid="{00000000-0005-0000-0000-00001E7F0000}"/>
    <cellStyle name="표준 2 9" xfId="15001" xr:uid="{00000000-0005-0000-0000-00001F7F0000}"/>
    <cellStyle name="표준 2 9 2" xfId="15002" xr:uid="{00000000-0005-0000-0000-0000207F0000}"/>
    <cellStyle name="표준 2 9 3" xfId="15003" xr:uid="{00000000-0005-0000-0000-0000217F0000}"/>
    <cellStyle name="표준 2 9_Sheet1" xfId="15004" xr:uid="{00000000-0005-0000-0000-0000227F0000}"/>
    <cellStyle name="표준 2_(Pool A,B)_110125" xfId="15005" xr:uid="{00000000-0005-0000-0000-0000237F0000}"/>
    <cellStyle name="표준 20" xfId="15006" xr:uid="{00000000-0005-0000-0000-0000247F0000}"/>
    <cellStyle name="표준 20 2" xfId="15007" xr:uid="{00000000-0005-0000-0000-0000257F0000}"/>
    <cellStyle name="표준 21" xfId="15008" xr:uid="{00000000-0005-0000-0000-0000267F0000}"/>
    <cellStyle name="표준 21 2" xfId="15009" xr:uid="{00000000-0005-0000-0000-0000277F0000}"/>
    <cellStyle name="표준 21 2 2" xfId="15010" xr:uid="{00000000-0005-0000-0000-0000287F0000}"/>
    <cellStyle name="표준 21 2 2 2" xfId="15011" xr:uid="{00000000-0005-0000-0000-0000297F0000}"/>
    <cellStyle name="표준 21 2 2 2 2" xfId="19425" xr:uid="{00000000-0005-0000-0000-00002A7F0000}"/>
    <cellStyle name="표준 21 2 2 2 2 2" xfId="20936" xr:uid="{00000000-0005-0000-0000-00002B7F0000}"/>
    <cellStyle name="표준 21 2 2 2 2 2 2" xfId="30978" xr:uid="{00000000-0005-0000-0000-00002C7F0000}"/>
    <cellStyle name="표준 21 2 2 2 2 3" xfId="29492" xr:uid="{00000000-0005-0000-0000-00002D7F0000}"/>
    <cellStyle name="표준 21 2 2 2 3" xfId="19671" xr:uid="{00000000-0005-0000-0000-00002E7F0000}"/>
    <cellStyle name="표준 21 2 2 2 3 2" xfId="21182" xr:uid="{00000000-0005-0000-0000-00002F7F0000}"/>
    <cellStyle name="표준 21 2 2 2 3 2 2" xfId="31224" xr:uid="{00000000-0005-0000-0000-0000307F0000}"/>
    <cellStyle name="표준 21 2 2 2 3 3" xfId="29738" xr:uid="{00000000-0005-0000-0000-0000317F0000}"/>
    <cellStyle name="표준 21 2 2 2 4" xfId="20012" xr:uid="{00000000-0005-0000-0000-0000327F0000}"/>
    <cellStyle name="표준 21 2 2 2 4 2" xfId="30054" xr:uid="{00000000-0005-0000-0000-0000337F0000}"/>
    <cellStyle name="표준 21 2 2 2 5" xfId="25490" xr:uid="{00000000-0005-0000-0000-0000347F0000}"/>
    <cellStyle name="표준 21 2 2 3" xfId="19424" xr:uid="{00000000-0005-0000-0000-0000357F0000}"/>
    <cellStyle name="표준 21 2 2 3 2" xfId="20935" xr:uid="{00000000-0005-0000-0000-0000367F0000}"/>
    <cellStyle name="표준 21 2 2 3 2 2" xfId="30977" xr:uid="{00000000-0005-0000-0000-0000377F0000}"/>
    <cellStyle name="표준 21 2 2 3 3" xfId="29491" xr:uid="{00000000-0005-0000-0000-0000387F0000}"/>
    <cellStyle name="표준 21 2 2 4" xfId="19670" xr:uid="{00000000-0005-0000-0000-0000397F0000}"/>
    <cellStyle name="표준 21 2 2 4 2" xfId="21181" xr:uid="{00000000-0005-0000-0000-00003A7F0000}"/>
    <cellStyle name="표준 21 2 2 4 2 2" xfId="31223" xr:uid="{00000000-0005-0000-0000-00003B7F0000}"/>
    <cellStyle name="표준 21 2 2 4 3" xfId="29737" xr:uid="{00000000-0005-0000-0000-00003C7F0000}"/>
    <cellStyle name="표준 21 2 2 5" xfId="20011" xr:uid="{00000000-0005-0000-0000-00003D7F0000}"/>
    <cellStyle name="표준 21 2 2 5 2" xfId="30053" xr:uid="{00000000-0005-0000-0000-00003E7F0000}"/>
    <cellStyle name="표준 21 2 2 6" xfId="25489" xr:uid="{00000000-0005-0000-0000-00003F7F0000}"/>
    <cellStyle name="표준 21 2 3" xfId="15012" xr:uid="{00000000-0005-0000-0000-0000407F0000}"/>
    <cellStyle name="표준 21 2 3 2" xfId="19426" xr:uid="{00000000-0005-0000-0000-0000417F0000}"/>
    <cellStyle name="표준 21 2 3 2 2" xfId="20937" xr:uid="{00000000-0005-0000-0000-0000427F0000}"/>
    <cellStyle name="표준 21 2 3 2 2 2" xfId="30979" xr:uid="{00000000-0005-0000-0000-0000437F0000}"/>
    <cellStyle name="표준 21 2 3 2 3" xfId="29493" xr:uid="{00000000-0005-0000-0000-0000447F0000}"/>
    <cellStyle name="표준 21 2 3 3" xfId="19672" xr:uid="{00000000-0005-0000-0000-0000457F0000}"/>
    <cellStyle name="표준 21 2 3 3 2" xfId="21183" xr:uid="{00000000-0005-0000-0000-0000467F0000}"/>
    <cellStyle name="표준 21 2 3 3 2 2" xfId="31225" xr:uid="{00000000-0005-0000-0000-0000477F0000}"/>
    <cellStyle name="표준 21 2 3 3 3" xfId="29739" xr:uid="{00000000-0005-0000-0000-0000487F0000}"/>
    <cellStyle name="표준 21 2 3 4" xfId="20013" xr:uid="{00000000-0005-0000-0000-0000497F0000}"/>
    <cellStyle name="표준 21 2 3 4 2" xfId="30055" xr:uid="{00000000-0005-0000-0000-00004A7F0000}"/>
    <cellStyle name="표준 21 2 3 5" xfId="25491" xr:uid="{00000000-0005-0000-0000-00004B7F0000}"/>
    <cellStyle name="표준 21 2 4" xfId="19423" xr:uid="{00000000-0005-0000-0000-00004C7F0000}"/>
    <cellStyle name="표준 21 2 4 2" xfId="20934" xr:uid="{00000000-0005-0000-0000-00004D7F0000}"/>
    <cellStyle name="표준 21 2 4 2 2" xfId="30976" xr:uid="{00000000-0005-0000-0000-00004E7F0000}"/>
    <cellStyle name="표준 21 2 4 3" xfId="29490" xr:uid="{00000000-0005-0000-0000-00004F7F0000}"/>
    <cellStyle name="표준 21 2 5" xfId="19669" xr:uid="{00000000-0005-0000-0000-0000507F0000}"/>
    <cellStyle name="표준 21 2 5 2" xfId="21180" xr:uid="{00000000-0005-0000-0000-0000517F0000}"/>
    <cellStyle name="표준 21 2 5 2 2" xfId="31222" xr:uid="{00000000-0005-0000-0000-0000527F0000}"/>
    <cellStyle name="표준 21 2 5 3" xfId="29736" xr:uid="{00000000-0005-0000-0000-0000537F0000}"/>
    <cellStyle name="표준 21 2 6" xfId="20010" xr:uid="{00000000-0005-0000-0000-0000547F0000}"/>
    <cellStyle name="표준 21 2 6 2" xfId="30052" xr:uid="{00000000-0005-0000-0000-0000557F0000}"/>
    <cellStyle name="표준 21 2 7" xfId="25488" xr:uid="{00000000-0005-0000-0000-0000567F0000}"/>
    <cellStyle name="표준 21 3" xfId="15013" xr:uid="{00000000-0005-0000-0000-0000577F0000}"/>
    <cellStyle name="표준 21 3 2" xfId="19427" xr:uid="{00000000-0005-0000-0000-0000587F0000}"/>
    <cellStyle name="표준 21 3 2 2" xfId="20938" xr:uid="{00000000-0005-0000-0000-0000597F0000}"/>
    <cellStyle name="표준 21 3 2 2 2" xfId="30980" xr:uid="{00000000-0005-0000-0000-00005A7F0000}"/>
    <cellStyle name="표준 21 3 2 3" xfId="29494" xr:uid="{00000000-0005-0000-0000-00005B7F0000}"/>
    <cellStyle name="표준 21 3 3" xfId="19673" xr:uid="{00000000-0005-0000-0000-00005C7F0000}"/>
    <cellStyle name="표준 21 3 3 2" xfId="21184" xr:uid="{00000000-0005-0000-0000-00005D7F0000}"/>
    <cellStyle name="표준 21 3 3 2 2" xfId="31226" xr:uid="{00000000-0005-0000-0000-00005E7F0000}"/>
    <cellStyle name="표준 21 3 3 3" xfId="29740" xr:uid="{00000000-0005-0000-0000-00005F7F0000}"/>
    <cellStyle name="표준 21 3 4" xfId="20014" xr:uid="{00000000-0005-0000-0000-0000607F0000}"/>
    <cellStyle name="표준 21 3 4 2" xfId="30056" xr:uid="{00000000-0005-0000-0000-0000617F0000}"/>
    <cellStyle name="표준 21 3 5" xfId="25492" xr:uid="{00000000-0005-0000-0000-0000627F0000}"/>
    <cellStyle name="표준 22" xfId="15014" xr:uid="{00000000-0005-0000-0000-0000637F0000}"/>
    <cellStyle name="표준 22 2" xfId="15015" xr:uid="{00000000-0005-0000-0000-0000647F0000}"/>
    <cellStyle name="표준 23" xfId="15016" xr:uid="{00000000-0005-0000-0000-0000657F0000}"/>
    <cellStyle name="표준 23 2" xfId="15017" xr:uid="{00000000-0005-0000-0000-0000667F0000}"/>
    <cellStyle name="표준 24" xfId="15018" xr:uid="{00000000-0005-0000-0000-0000677F0000}"/>
    <cellStyle name="표준 24 2" xfId="15019" xr:uid="{00000000-0005-0000-0000-0000687F0000}"/>
    <cellStyle name="표준 24_Sheet1" xfId="15020" xr:uid="{00000000-0005-0000-0000-0000697F0000}"/>
    <cellStyle name="표준 25" xfId="15021" xr:uid="{00000000-0005-0000-0000-00006A7F0000}"/>
    <cellStyle name="표준 26" xfId="15022" xr:uid="{00000000-0005-0000-0000-00006B7F0000}"/>
    <cellStyle name="표준 26 2" xfId="15023" xr:uid="{00000000-0005-0000-0000-00006C7F0000}"/>
    <cellStyle name="표준 27" xfId="15024" xr:uid="{00000000-0005-0000-0000-00006D7F0000}"/>
    <cellStyle name="표준 27 2" xfId="15025" xr:uid="{00000000-0005-0000-0000-00006E7F0000}"/>
    <cellStyle name="표준 27 3" xfId="15026" xr:uid="{00000000-0005-0000-0000-00006F7F0000}"/>
    <cellStyle name="표준 28" xfId="15027" xr:uid="{00000000-0005-0000-0000-0000707F0000}"/>
    <cellStyle name="표준 28 2" xfId="15028" xr:uid="{00000000-0005-0000-0000-0000717F0000}"/>
    <cellStyle name="표준 28 2 2" xfId="15029" xr:uid="{00000000-0005-0000-0000-0000727F0000}"/>
    <cellStyle name="표준 29" xfId="15030" xr:uid="{00000000-0005-0000-0000-0000737F0000}"/>
    <cellStyle name="표준 29 2" xfId="15031" xr:uid="{00000000-0005-0000-0000-0000747F0000}"/>
    <cellStyle name="표준 3" xfId="46" xr:uid="{00000000-0005-0000-0000-0000757F0000}"/>
    <cellStyle name="표준 3 10" xfId="15032" xr:uid="{00000000-0005-0000-0000-0000767F0000}"/>
    <cellStyle name="표준 3 11" xfId="19817" xr:uid="{00000000-0005-0000-0000-0000777F0000}"/>
    <cellStyle name="표준 3 11 2" xfId="29883" xr:uid="{00000000-0005-0000-0000-0000787F0000}"/>
    <cellStyle name="표준 3 12" xfId="33550" xr:uid="{00000000-0005-0000-0000-0000797F0000}"/>
    <cellStyle name="표준 3 14" xfId="15033" xr:uid="{00000000-0005-0000-0000-00007A7F0000}"/>
    <cellStyle name="표준 3 2" xfId="15034" xr:uid="{00000000-0005-0000-0000-00007B7F0000}"/>
    <cellStyle name="표준 3 2 2" xfId="15035" xr:uid="{00000000-0005-0000-0000-00007C7F0000}"/>
    <cellStyle name="표준 3 2 2 2" xfId="15036" xr:uid="{00000000-0005-0000-0000-00007D7F0000}"/>
    <cellStyle name="표준 3 2 2 2 7" xfId="33524" xr:uid="{00000000-0005-0000-0000-00007E7F0000}"/>
    <cellStyle name="표준 3 2 3" xfId="15037" xr:uid="{00000000-0005-0000-0000-00007F7F0000}"/>
    <cellStyle name="표준 3 2 4" xfId="15038" xr:uid="{00000000-0005-0000-0000-0000807F0000}"/>
    <cellStyle name="표준 3 2 5" xfId="33537" xr:uid="{00000000-0005-0000-0000-0000817F0000}"/>
    <cellStyle name="표준 3 3" xfId="15039" xr:uid="{00000000-0005-0000-0000-0000827F0000}"/>
    <cellStyle name="표준 3 3 2" xfId="15040" xr:uid="{00000000-0005-0000-0000-0000837F0000}"/>
    <cellStyle name="표준 3 3 3" xfId="15041" xr:uid="{00000000-0005-0000-0000-0000847F0000}"/>
    <cellStyle name="표준 3 3 4" xfId="15042" xr:uid="{00000000-0005-0000-0000-0000857F0000}"/>
    <cellStyle name="표준 3 3 5" xfId="33570" xr:uid="{00000000-0005-0000-0000-0000867F0000}"/>
    <cellStyle name="표준 3 4" xfId="15043" xr:uid="{00000000-0005-0000-0000-0000877F0000}"/>
    <cellStyle name="표준 3 4 2" xfId="15044" xr:uid="{00000000-0005-0000-0000-0000887F0000}"/>
    <cellStyle name="표준 3 4 3" xfId="15045" xr:uid="{00000000-0005-0000-0000-0000897F0000}"/>
    <cellStyle name="표준 3 5" xfId="15046" xr:uid="{00000000-0005-0000-0000-00008A7F0000}"/>
    <cellStyle name="표준 3 5 2" xfId="15047" xr:uid="{00000000-0005-0000-0000-00008B7F0000}"/>
    <cellStyle name="표준 3 6" xfId="15048" xr:uid="{00000000-0005-0000-0000-00008C7F0000}"/>
    <cellStyle name="표준 3 6 2" xfId="15049" xr:uid="{00000000-0005-0000-0000-00008D7F0000}"/>
    <cellStyle name="표준 3 6 3" xfId="15050" xr:uid="{00000000-0005-0000-0000-00008E7F0000}"/>
    <cellStyle name="표준 3 6 4" xfId="33538" xr:uid="{00000000-0005-0000-0000-00008F7F0000}"/>
    <cellStyle name="표준 3 7" xfId="15051" xr:uid="{00000000-0005-0000-0000-0000907F0000}"/>
    <cellStyle name="표준 3 7 2" xfId="15052" xr:uid="{00000000-0005-0000-0000-0000917F0000}"/>
    <cellStyle name="표준 3 7 3" xfId="15053" xr:uid="{00000000-0005-0000-0000-0000927F0000}"/>
    <cellStyle name="표준 3 7 3 2" xfId="19429" xr:uid="{00000000-0005-0000-0000-0000937F0000}"/>
    <cellStyle name="표준 3 7 3 2 2" xfId="20940" xr:uid="{00000000-0005-0000-0000-0000947F0000}"/>
    <cellStyle name="표준 3 7 3 2 2 2" xfId="30982" xr:uid="{00000000-0005-0000-0000-0000957F0000}"/>
    <cellStyle name="표준 3 7 3 2 3" xfId="29496" xr:uid="{00000000-0005-0000-0000-0000967F0000}"/>
    <cellStyle name="표준 3 7 3 3" xfId="19675" xr:uid="{00000000-0005-0000-0000-0000977F0000}"/>
    <cellStyle name="표준 3 7 3 3 2" xfId="21186" xr:uid="{00000000-0005-0000-0000-0000987F0000}"/>
    <cellStyle name="표준 3 7 3 3 2 2" xfId="31228" xr:uid="{00000000-0005-0000-0000-0000997F0000}"/>
    <cellStyle name="표준 3 7 3 3 3" xfId="29742" xr:uid="{00000000-0005-0000-0000-00009A7F0000}"/>
    <cellStyle name="표준 3 7 3 4" xfId="20016" xr:uid="{00000000-0005-0000-0000-00009B7F0000}"/>
    <cellStyle name="표준 3 7 3 4 2" xfId="30058" xr:uid="{00000000-0005-0000-0000-00009C7F0000}"/>
    <cellStyle name="표준 3 7 3 5" xfId="25510" xr:uid="{00000000-0005-0000-0000-00009D7F0000}"/>
    <cellStyle name="표준 3 7 4" xfId="19428" xr:uid="{00000000-0005-0000-0000-00009E7F0000}"/>
    <cellStyle name="표준 3 7 4 2" xfId="20939" xr:uid="{00000000-0005-0000-0000-00009F7F0000}"/>
    <cellStyle name="표준 3 7 4 2 2" xfId="30981" xr:uid="{00000000-0005-0000-0000-0000A07F0000}"/>
    <cellStyle name="표준 3 7 4 3" xfId="29495" xr:uid="{00000000-0005-0000-0000-0000A17F0000}"/>
    <cellStyle name="표준 3 7 5" xfId="19674" xr:uid="{00000000-0005-0000-0000-0000A27F0000}"/>
    <cellStyle name="표준 3 7 5 2" xfId="21185" xr:uid="{00000000-0005-0000-0000-0000A37F0000}"/>
    <cellStyle name="표준 3 7 5 2 2" xfId="31227" xr:uid="{00000000-0005-0000-0000-0000A47F0000}"/>
    <cellStyle name="표준 3 7 5 3" xfId="29741" xr:uid="{00000000-0005-0000-0000-0000A57F0000}"/>
    <cellStyle name="표준 3 7 6" xfId="20015" xr:uid="{00000000-0005-0000-0000-0000A67F0000}"/>
    <cellStyle name="표준 3 7 6 2" xfId="30057" xr:uid="{00000000-0005-0000-0000-0000A77F0000}"/>
    <cellStyle name="표준 3 7 7" xfId="25509" xr:uid="{00000000-0005-0000-0000-0000A87F0000}"/>
    <cellStyle name="표준 3 7 8" xfId="33539" xr:uid="{00000000-0005-0000-0000-0000A97F0000}"/>
    <cellStyle name="표준 3 8" xfId="15054" xr:uid="{00000000-0005-0000-0000-0000AA7F0000}"/>
    <cellStyle name="표준 3 9" xfId="15055" xr:uid="{00000000-0005-0000-0000-0000AB7F0000}"/>
    <cellStyle name="표준 3_(Pool A,B)_110125" xfId="15056" xr:uid="{00000000-0005-0000-0000-0000AC7F0000}"/>
    <cellStyle name="표준 30" xfId="15057" xr:uid="{00000000-0005-0000-0000-0000AD7F0000}"/>
    <cellStyle name="표준 30 10" xfId="20017" xr:uid="{00000000-0005-0000-0000-0000AE7F0000}"/>
    <cellStyle name="표준 30 10 2" xfId="30059" xr:uid="{00000000-0005-0000-0000-0000AF7F0000}"/>
    <cellStyle name="표준 30 11" xfId="25511" xr:uid="{00000000-0005-0000-0000-0000B07F0000}"/>
    <cellStyle name="표준 30 2" xfId="15058" xr:uid="{00000000-0005-0000-0000-0000B17F0000}"/>
    <cellStyle name="표준 30 2 2" xfId="15059" xr:uid="{00000000-0005-0000-0000-0000B27F0000}"/>
    <cellStyle name="표준 30 2 3" xfId="19431" xr:uid="{00000000-0005-0000-0000-0000B37F0000}"/>
    <cellStyle name="표준 30 2 3 2" xfId="20942" xr:uid="{00000000-0005-0000-0000-0000B47F0000}"/>
    <cellStyle name="표준 30 2 3 2 2" xfId="30984" xr:uid="{00000000-0005-0000-0000-0000B57F0000}"/>
    <cellStyle name="표준 30 2 3 3" xfId="29498" xr:uid="{00000000-0005-0000-0000-0000B67F0000}"/>
    <cellStyle name="표준 30 2 4" xfId="19677" xr:uid="{00000000-0005-0000-0000-0000B77F0000}"/>
    <cellStyle name="표준 30 2 4 2" xfId="21188" xr:uid="{00000000-0005-0000-0000-0000B87F0000}"/>
    <cellStyle name="표준 30 2 4 2 2" xfId="31230" xr:uid="{00000000-0005-0000-0000-0000B97F0000}"/>
    <cellStyle name="표준 30 2 4 3" xfId="29744" xr:uid="{00000000-0005-0000-0000-0000BA7F0000}"/>
    <cellStyle name="표준 30 2 5" xfId="20018" xr:uid="{00000000-0005-0000-0000-0000BB7F0000}"/>
    <cellStyle name="표준 30 2 5 2" xfId="30060" xr:uid="{00000000-0005-0000-0000-0000BC7F0000}"/>
    <cellStyle name="표준 30 2 6" xfId="25512" xr:uid="{00000000-0005-0000-0000-0000BD7F0000}"/>
    <cellStyle name="표준 30 3" xfId="15060" xr:uid="{00000000-0005-0000-0000-0000BE7F0000}"/>
    <cellStyle name="표준 30 3 10" xfId="25513" xr:uid="{00000000-0005-0000-0000-0000BF7F0000}"/>
    <cellStyle name="표준 30 3 2" xfId="15061" xr:uid="{00000000-0005-0000-0000-0000C07F0000}"/>
    <cellStyle name="표준 30 3 2 2" xfId="15062" xr:uid="{00000000-0005-0000-0000-0000C17F0000}"/>
    <cellStyle name="표준 30 3 2 2 2" xfId="19434" xr:uid="{00000000-0005-0000-0000-0000C27F0000}"/>
    <cellStyle name="표준 30 3 2 2 2 2" xfId="20945" xr:uid="{00000000-0005-0000-0000-0000C37F0000}"/>
    <cellStyle name="표준 30 3 2 2 2 2 2" xfId="30987" xr:uid="{00000000-0005-0000-0000-0000C47F0000}"/>
    <cellStyle name="표준 30 3 2 2 2 3" xfId="29501" xr:uid="{00000000-0005-0000-0000-0000C57F0000}"/>
    <cellStyle name="표준 30 3 2 2 3" xfId="19680" xr:uid="{00000000-0005-0000-0000-0000C67F0000}"/>
    <cellStyle name="표준 30 3 2 2 3 2" xfId="21191" xr:uid="{00000000-0005-0000-0000-0000C77F0000}"/>
    <cellStyle name="표준 30 3 2 2 3 2 2" xfId="31233" xr:uid="{00000000-0005-0000-0000-0000C87F0000}"/>
    <cellStyle name="표준 30 3 2 2 3 3" xfId="29747" xr:uid="{00000000-0005-0000-0000-0000C97F0000}"/>
    <cellStyle name="표준 30 3 2 2 4" xfId="20021" xr:uid="{00000000-0005-0000-0000-0000CA7F0000}"/>
    <cellStyle name="표준 30 3 2 2 4 2" xfId="30063" xr:uid="{00000000-0005-0000-0000-0000CB7F0000}"/>
    <cellStyle name="표준 30 3 2 2 5" xfId="25515" xr:uid="{00000000-0005-0000-0000-0000CC7F0000}"/>
    <cellStyle name="표준 30 3 2 3" xfId="19433" xr:uid="{00000000-0005-0000-0000-0000CD7F0000}"/>
    <cellStyle name="표준 30 3 2 3 2" xfId="20944" xr:uid="{00000000-0005-0000-0000-0000CE7F0000}"/>
    <cellStyle name="표준 30 3 2 3 2 2" xfId="30986" xr:uid="{00000000-0005-0000-0000-0000CF7F0000}"/>
    <cellStyle name="표준 30 3 2 3 3" xfId="29500" xr:uid="{00000000-0005-0000-0000-0000D07F0000}"/>
    <cellStyle name="표준 30 3 2 4" xfId="19679" xr:uid="{00000000-0005-0000-0000-0000D17F0000}"/>
    <cellStyle name="표준 30 3 2 4 2" xfId="21190" xr:uid="{00000000-0005-0000-0000-0000D27F0000}"/>
    <cellStyle name="표준 30 3 2 4 2 2" xfId="31232" xr:uid="{00000000-0005-0000-0000-0000D37F0000}"/>
    <cellStyle name="표준 30 3 2 4 3" xfId="29746" xr:uid="{00000000-0005-0000-0000-0000D47F0000}"/>
    <cellStyle name="표준 30 3 2 5" xfId="20020" xr:uid="{00000000-0005-0000-0000-0000D57F0000}"/>
    <cellStyle name="표준 30 3 2 5 2" xfId="30062" xr:uid="{00000000-0005-0000-0000-0000D67F0000}"/>
    <cellStyle name="표준 30 3 2 6" xfId="25514" xr:uid="{00000000-0005-0000-0000-0000D77F0000}"/>
    <cellStyle name="표준 30 3 3" xfId="15063" xr:uid="{00000000-0005-0000-0000-0000D87F0000}"/>
    <cellStyle name="표준 30 3 3 2" xfId="15064" xr:uid="{00000000-0005-0000-0000-0000D97F0000}"/>
    <cellStyle name="표준 30 3 3 2 2" xfId="19436" xr:uid="{00000000-0005-0000-0000-0000DA7F0000}"/>
    <cellStyle name="표준 30 3 3 2 2 2" xfId="20947" xr:uid="{00000000-0005-0000-0000-0000DB7F0000}"/>
    <cellStyle name="표준 30 3 3 2 2 2 2" xfId="30989" xr:uid="{00000000-0005-0000-0000-0000DC7F0000}"/>
    <cellStyle name="표준 30 3 3 2 2 3" xfId="29503" xr:uid="{00000000-0005-0000-0000-0000DD7F0000}"/>
    <cellStyle name="표준 30 3 3 2 3" xfId="19682" xr:uid="{00000000-0005-0000-0000-0000DE7F0000}"/>
    <cellStyle name="표준 30 3 3 2 3 2" xfId="21193" xr:uid="{00000000-0005-0000-0000-0000DF7F0000}"/>
    <cellStyle name="표준 30 3 3 2 3 2 2" xfId="31235" xr:uid="{00000000-0005-0000-0000-0000E07F0000}"/>
    <cellStyle name="표준 30 3 3 2 3 3" xfId="29749" xr:uid="{00000000-0005-0000-0000-0000E17F0000}"/>
    <cellStyle name="표준 30 3 3 2 4" xfId="20023" xr:uid="{00000000-0005-0000-0000-0000E27F0000}"/>
    <cellStyle name="표준 30 3 3 2 4 2" xfId="30065" xr:uid="{00000000-0005-0000-0000-0000E37F0000}"/>
    <cellStyle name="표준 30 3 3 2 5" xfId="25517" xr:uid="{00000000-0005-0000-0000-0000E47F0000}"/>
    <cellStyle name="표준 30 3 3 3" xfId="15065" xr:uid="{00000000-0005-0000-0000-0000E57F0000}"/>
    <cellStyle name="표준 30 3 3 3 2" xfId="19437" xr:uid="{00000000-0005-0000-0000-0000E67F0000}"/>
    <cellStyle name="표준 30 3 3 3 2 2" xfId="20948" xr:uid="{00000000-0005-0000-0000-0000E77F0000}"/>
    <cellStyle name="표준 30 3 3 3 2 2 2" xfId="30990" xr:uid="{00000000-0005-0000-0000-0000E87F0000}"/>
    <cellStyle name="표준 30 3 3 3 2 3" xfId="29504" xr:uid="{00000000-0005-0000-0000-0000E97F0000}"/>
    <cellStyle name="표준 30 3 3 3 3" xfId="19683" xr:uid="{00000000-0005-0000-0000-0000EA7F0000}"/>
    <cellStyle name="표준 30 3 3 3 3 2" xfId="21194" xr:uid="{00000000-0005-0000-0000-0000EB7F0000}"/>
    <cellStyle name="표준 30 3 3 3 3 2 2" xfId="31236" xr:uid="{00000000-0005-0000-0000-0000EC7F0000}"/>
    <cellStyle name="표준 30 3 3 3 3 3" xfId="29750" xr:uid="{00000000-0005-0000-0000-0000ED7F0000}"/>
    <cellStyle name="표준 30 3 3 3 4" xfId="20024" xr:uid="{00000000-0005-0000-0000-0000EE7F0000}"/>
    <cellStyle name="표준 30 3 3 3 4 2" xfId="30066" xr:uid="{00000000-0005-0000-0000-0000EF7F0000}"/>
    <cellStyle name="표준 30 3 3 3 5" xfId="25518" xr:uid="{00000000-0005-0000-0000-0000F07F0000}"/>
    <cellStyle name="표준 30 3 3 4" xfId="19435" xr:uid="{00000000-0005-0000-0000-0000F17F0000}"/>
    <cellStyle name="표준 30 3 3 4 2" xfId="20946" xr:uid="{00000000-0005-0000-0000-0000F27F0000}"/>
    <cellStyle name="표준 30 3 3 4 2 2" xfId="30988" xr:uid="{00000000-0005-0000-0000-0000F37F0000}"/>
    <cellStyle name="표준 30 3 3 4 3" xfId="29502" xr:uid="{00000000-0005-0000-0000-0000F47F0000}"/>
    <cellStyle name="표준 30 3 3 5" xfId="19681" xr:uid="{00000000-0005-0000-0000-0000F57F0000}"/>
    <cellStyle name="표준 30 3 3 5 2" xfId="21192" xr:uid="{00000000-0005-0000-0000-0000F67F0000}"/>
    <cellStyle name="표준 30 3 3 5 2 2" xfId="31234" xr:uid="{00000000-0005-0000-0000-0000F77F0000}"/>
    <cellStyle name="표준 30 3 3 5 3" xfId="29748" xr:uid="{00000000-0005-0000-0000-0000F87F0000}"/>
    <cellStyle name="표준 30 3 3 6" xfId="20022" xr:uid="{00000000-0005-0000-0000-0000F97F0000}"/>
    <cellStyle name="표준 30 3 3 6 2" xfId="30064" xr:uid="{00000000-0005-0000-0000-0000FA7F0000}"/>
    <cellStyle name="표준 30 3 3 7" xfId="25516" xr:uid="{00000000-0005-0000-0000-0000FB7F0000}"/>
    <cellStyle name="표준 30 3 4" xfId="15066" xr:uid="{00000000-0005-0000-0000-0000FC7F0000}"/>
    <cellStyle name="표준 30 3 4 2" xfId="15067" xr:uid="{00000000-0005-0000-0000-0000FD7F0000}"/>
    <cellStyle name="표준 30 3 4 2 2" xfId="19439" xr:uid="{00000000-0005-0000-0000-0000FE7F0000}"/>
    <cellStyle name="표준 30 3 4 2 2 2" xfId="20950" xr:uid="{00000000-0005-0000-0000-0000FF7F0000}"/>
    <cellStyle name="표준 30 3 4 2 2 2 2" xfId="30992" xr:uid="{00000000-0005-0000-0000-000000800000}"/>
    <cellStyle name="표준 30 3 4 2 2 3" xfId="29506" xr:uid="{00000000-0005-0000-0000-000001800000}"/>
    <cellStyle name="표준 30 3 4 2 3" xfId="19685" xr:uid="{00000000-0005-0000-0000-000002800000}"/>
    <cellStyle name="표준 30 3 4 2 3 2" xfId="21196" xr:uid="{00000000-0005-0000-0000-000003800000}"/>
    <cellStyle name="표준 30 3 4 2 3 2 2" xfId="31238" xr:uid="{00000000-0005-0000-0000-000004800000}"/>
    <cellStyle name="표준 30 3 4 2 3 3" xfId="29752" xr:uid="{00000000-0005-0000-0000-000005800000}"/>
    <cellStyle name="표준 30 3 4 2 4" xfId="20026" xr:uid="{00000000-0005-0000-0000-000006800000}"/>
    <cellStyle name="표준 30 3 4 2 4 2" xfId="30068" xr:uid="{00000000-0005-0000-0000-000007800000}"/>
    <cellStyle name="표준 30 3 4 2 5" xfId="25520" xr:uid="{00000000-0005-0000-0000-000008800000}"/>
    <cellStyle name="표준 30 3 4 3" xfId="19438" xr:uid="{00000000-0005-0000-0000-000009800000}"/>
    <cellStyle name="표준 30 3 4 3 2" xfId="20949" xr:uid="{00000000-0005-0000-0000-00000A800000}"/>
    <cellStyle name="표준 30 3 4 3 2 2" xfId="30991" xr:uid="{00000000-0005-0000-0000-00000B800000}"/>
    <cellStyle name="표준 30 3 4 3 3" xfId="29505" xr:uid="{00000000-0005-0000-0000-00000C800000}"/>
    <cellStyle name="표준 30 3 4 4" xfId="19684" xr:uid="{00000000-0005-0000-0000-00000D800000}"/>
    <cellStyle name="표준 30 3 4 4 2" xfId="21195" xr:uid="{00000000-0005-0000-0000-00000E800000}"/>
    <cellStyle name="표준 30 3 4 4 2 2" xfId="31237" xr:uid="{00000000-0005-0000-0000-00000F800000}"/>
    <cellStyle name="표준 30 3 4 4 3" xfId="29751" xr:uid="{00000000-0005-0000-0000-000010800000}"/>
    <cellStyle name="표준 30 3 4 5" xfId="20025" xr:uid="{00000000-0005-0000-0000-000011800000}"/>
    <cellStyle name="표준 30 3 4 5 2" xfId="30067" xr:uid="{00000000-0005-0000-0000-000012800000}"/>
    <cellStyle name="표준 30 3 4 6" xfId="25519" xr:uid="{00000000-0005-0000-0000-000013800000}"/>
    <cellStyle name="표준 30 3 5" xfId="15068" xr:uid="{00000000-0005-0000-0000-000014800000}"/>
    <cellStyle name="표준 30 3 5 2" xfId="15069" xr:uid="{00000000-0005-0000-0000-000015800000}"/>
    <cellStyle name="표준 30 3 5 2 2" xfId="19441" xr:uid="{00000000-0005-0000-0000-000016800000}"/>
    <cellStyle name="표준 30 3 5 2 2 2" xfId="20952" xr:uid="{00000000-0005-0000-0000-000017800000}"/>
    <cellStyle name="표준 30 3 5 2 2 2 2" xfId="30994" xr:uid="{00000000-0005-0000-0000-000018800000}"/>
    <cellStyle name="표준 30 3 5 2 2 3" xfId="29508" xr:uid="{00000000-0005-0000-0000-000019800000}"/>
    <cellStyle name="표준 30 3 5 2 3" xfId="19687" xr:uid="{00000000-0005-0000-0000-00001A800000}"/>
    <cellStyle name="표준 30 3 5 2 3 2" xfId="21198" xr:uid="{00000000-0005-0000-0000-00001B800000}"/>
    <cellStyle name="표준 30 3 5 2 3 2 2" xfId="31240" xr:uid="{00000000-0005-0000-0000-00001C800000}"/>
    <cellStyle name="표준 30 3 5 2 3 3" xfId="29754" xr:uid="{00000000-0005-0000-0000-00001D800000}"/>
    <cellStyle name="표준 30 3 5 2 4" xfId="20028" xr:uid="{00000000-0005-0000-0000-00001E800000}"/>
    <cellStyle name="표준 30 3 5 2 4 2" xfId="30070" xr:uid="{00000000-0005-0000-0000-00001F800000}"/>
    <cellStyle name="표준 30 3 5 2 5" xfId="25522" xr:uid="{00000000-0005-0000-0000-000020800000}"/>
    <cellStyle name="표준 30 3 5 3" xfId="15070" xr:uid="{00000000-0005-0000-0000-000021800000}"/>
    <cellStyle name="표준 30 3 5 3 2" xfId="19442" xr:uid="{00000000-0005-0000-0000-000022800000}"/>
    <cellStyle name="표준 30 3 5 3 2 2" xfId="20953" xr:uid="{00000000-0005-0000-0000-000023800000}"/>
    <cellStyle name="표준 30 3 5 3 2 2 2" xfId="30995" xr:uid="{00000000-0005-0000-0000-000024800000}"/>
    <cellStyle name="표준 30 3 5 3 2 3" xfId="29509" xr:uid="{00000000-0005-0000-0000-000025800000}"/>
    <cellStyle name="표준 30 3 5 3 3" xfId="19688" xr:uid="{00000000-0005-0000-0000-000026800000}"/>
    <cellStyle name="표준 30 3 5 3 3 2" xfId="21199" xr:uid="{00000000-0005-0000-0000-000027800000}"/>
    <cellStyle name="표준 30 3 5 3 3 2 2" xfId="31241" xr:uid="{00000000-0005-0000-0000-000028800000}"/>
    <cellStyle name="표준 30 3 5 3 3 3" xfId="29755" xr:uid="{00000000-0005-0000-0000-000029800000}"/>
    <cellStyle name="표준 30 3 5 3 4" xfId="20029" xr:uid="{00000000-0005-0000-0000-00002A800000}"/>
    <cellStyle name="표준 30 3 5 3 4 2" xfId="30071" xr:uid="{00000000-0005-0000-0000-00002B800000}"/>
    <cellStyle name="표준 30 3 5 3 5" xfId="25523" xr:uid="{00000000-0005-0000-0000-00002C800000}"/>
    <cellStyle name="표준 30 3 5 4" xfId="19440" xr:uid="{00000000-0005-0000-0000-00002D800000}"/>
    <cellStyle name="표준 30 3 5 4 2" xfId="20951" xr:uid="{00000000-0005-0000-0000-00002E800000}"/>
    <cellStyle name="표준 30 3 5 4 2 2" xfId="30993" xr:uid="{00000000-0005-0000-0000-00002F800000}"/>
    <cellStyle name="표준 30 3 5 4 3" xfId="29507" xr:uid="{00000000-0005-0000-0000-000030800000}"/>
    <cellStyle name="표준 30 3 5 5" xfId="19686" xr:uid="{00000000-0005-0000-0000-000031800000}"/>
    <cellStyle name="표준 30 3 5 5 2" xfId="21197" xr:uid="{00000000-0005-0000-0000-000032800000}"/>
    <cellStyle name="표준 30 3 5 5 2 2" xfId="31239" xr:uid="{00000000-0005-0000-0000-000033800000}"/>
    <cellStyle name="표준 30 3 5 5 3" xfId="29753" xr:uid="{00000000-0005-0000-0000-000034800000}"/>
    <cellStyle name="표준 30 3 5 6" xfId="20027" xr:uid="{00000000-0005-0000-0000-000035800000}"/>
    <cellStyle name="표준 30 3 5 6 2" xfId="30069" xr:uid="{00000000-0005-0000-0000-000036800000}"/>
    <cellStyle name="표준 30 3 5 7" xfId="25521" xr:uid="{00000000-0005-0000-0000-000037800000}"/>
    <cellStyle name="표준 30 3 6" xfId="15071" xr:uid="{00000000-0005-0000-0000-000038800000}"/>
    <cellStyle name="표준 30 3 6 2" xfId="19443" xr:uid="{00000000-0005-0000-0000-000039800000}"/>
    <cellStyle name="표준 30 3 6 2 2" xfId="20954" xr:uid="{00000000-0005-0000-0000-00003A800000}"/>
    <cellStyle name="표준 30 3 6 2 2 2" xfId="30996" xr:uid="{00000000-0005-0000-0000-00003B800000}"/>
    <cellStyle name="표준 30 3 6 2 3" xfId="29510" xr:uid="{00000000-0005-0000-0000-00003C800000}"/>
    <cellStyle name="표준 30 3 6 3" xfId="19689" xr:uid="{00000000-0005-0000-0000-00003D800000}"/>
    <cellStyle name="표준 30 3 6 3 2" xfId="21200" xr:uid="{00000000-0005-0000-0000-00003E800000}"/>
    <cellStyle name="표준 30 3 6 3 2 2" xfId="31242" xr:uid="{00000000-0005-0000-0000-00003F800000}"/>
    <cellStyle name="표준 30 3 6 3 3" xfId="29756" xr:uid="{00000000-0005-0000-0000-000040800000}"/>
    <cellStyle name="표준 30 3 6 4" xfId="20030" xr:uid="{00000000-0005-0000-0000-000041800000}"/>
    <cellStyle name="표준 30 3 6 4 2" xfId="30072" xr:uid="{00000000-0005-0000-0000-000042800000}"/>
    <cellStyle name="표준 30 3 6 5" xfId="25524" xr:uid="{00000000-0005-0000-0000-000043800000}"/>
    <cellStyle name="표준 30 3 7" xfId="19432" xr:uid="{00000000-0005-0000-0000-000044800000}"/>
    <cellStyle name="표준 30 3 7 2" xfId="20943" xr:uid="{00000000-0005-0000-0000-000045800000}"/>
    <cellStyle name="표준 30 3 7 2 2" xfId="30985" xr:uid="{00000000-0005-0000-0000-000046800000}"/>
    <cellStyle name="표준 30 3 7 3" xfId="29499" xr:uid="{00000000-0005-0000-0000-000047800000}"/>
    <cellStyle name="표준 30 3 8" xfId="19678" xr:uid="{00000000-0005-0000-0000-000048800000}"/>
    <cellStyle name="표준 30 3 8 2" xfId="21189" xr:uid="{00000000-0005-0000-0000-000049800000}"/>
    <cellStyle name="표준 30 3 8 2 2" xfId="31231" xr:uid="{00000000-0005-0000-0000-00004A800000}"/>
    <cellStyle name="표준 30 3 8 3" xfId="29745" xr:uid="{00000000-0005-0000-0000-00004B800000}"/>
    <cellStyle name="표준 30 3 9" xfId="20019" xr:uid="{00000000-0005-0000-0000-00004C800000}"/>
    <cellStyle name="표준 30 3 9 2" xfId="30061" xr:uid="{00000000-0005-0000-0000-00004D800000}"/>
    <cellStyle name="표준 30 4" xfId="15072" xr:uid="{00000000-0005-0000-0000-00004E800000}"/>
    <cellStyle name="표준 30 4 2" xfId="19444" xr:uid="{00000000-0005-0000-0000-00004F800000}"/>
    <cellStyle name="표준 30 4 2 2" xfId="20955" xr:uid="{00000000-0005-0000-0000-000050800000}"/>
    <cellStyle name="표준 30 4 2 2 2" xfId="30997" xr:uid="{00000000-0005-0000-0000-000051800000}"/>
    <cellStyle name="표준 30 4 2 3" xfId="29511" xr:uid="{00000000-0005-0000-0000-000052800000}"/>
    <cellStyle name="표준 30 4 3" xfId="19690" xr:uid="{00000000-0005-0000-0000-000053800000}"/>
    <cellStyle name="표준 30 4 3 2" xfId="21201" xr:uid="{00000000-0005-0000-0000-000054800000}"/>
    <cellStyle name="표준 30 4 3 2 2" xfId="31243" xr:uid="{00000000-0005-0000-0000-000055800000}"/>
    <cellStyle name="표준 30 4 3 3" xfId="29757" xr:uid="{00000000-0005-0000-0000-000056800000}"/>
    <cellStyle name="표준 30 4 4" xfId="20031" xr:uid="{00000000-0005-0000-0000-000057800000}"/>
    <cellStyle name="표준 30 4 4 2" xfId="30073" xr:uid="{00000000-0005-0000-0000-000058800000}"/>
    <cellStyle name="표준 30 4 5" xfId="25525" xr:uid="{00000000-0005-0000-0000-000059800000}"/>
    <cellStyle name="표준 30 5" xfId="15073" xr:uid="{00000000-0005-0000-0000-00005A800000}"/>
    <cellStyle name="표준 30 5 10" xfId="25526" xr:uid="{00000000-0005-0000-0000-00005B800000}"/>
    <cellStyle name="표준 30 5 2" xfId="15074" xr:uid="{00000000-0005-0000-0000-00005C800000}"/>
    <cellStyle name="표준 30 5 2 2" xfId="15075" xr:uid="{00000000-0005-0000-0000-00005D800000}"/>
    <cellStyle name="표준 30 5 2 2 2" xfId="19447" xr:uid="{00000000-0005-0000-0000-00005E800000}"/>
    <cellStyle name="표준 30 5 2 2 2 2" xfId="20958" xr:uid="{00000000-0005-0000-0000-00005F800000}"/>
    <cellStyle name="표준 30 5 2 2 2 2 2" xfId="31000" xr:uid="{00000000-0005-0000-0000-000060800000}"/>
    <cellStyle name="표준 30 5 2 2 2 3" xfId="29514" xr:uid="{00000000-0005-0000-0000-000061800000}"/>
    <cellStyle name="표준 30 5 2 2 3" xfId="19693" xr:uid="{00000000-0005-0000-0000-000062800000}"/>
    <cellStyle name="표준 30 5 2 2 3 2" xfId="21204" xr:uid="{00000000-0005-0000-0000-000063800000}"/>
    <cellStyle name="표준 30 5 2 2 3 2 2" xfId="31246" xr:uid="{00000000-0005-0000-0000-000064800000}"/>
    <cellStyle name="표준 30 5 2 2 3 3" xfId="29760" xr:uid="{00000000-0005-0000-0000-000065800000}"/>
    <cellStyle name="표준 30 5 2 2 4" xfId="20034" xr:uid="{00000000-0005-0000-0000-000066800000}"/>
    <cellStyle name="표준 30 5 2 2 4 2" xfId="30076" xr:uid="{00000000-0005-0000-0000-000067800000}"/>
    <cellStyle name="표준 30 5 2 2 5" xfId="25528" xr:uid="{00000000-0005-0000-0000-000068800000}"/>
    <cellStyle name="표준 30 5 2 3" xfId="19446" xr:uid="{00000000-0005-0000-0000-000069800000}"/>
    <cellStyle name="표준 30 5 2 3 2" xfId="20957" xr:uid="{00000000-0005-0000-0000-00006A800000}"/>
    <cellStyle name="표준 30 5 2 3 2 2" xfId="30999" xr:uid="{00000000-0005-0000-0000-00006B800000}"/>
    <cellStyle name="표준 30 5 2 3 3" xfId="29513" xr:uid="{00000000-0005-0000-0000-00006C800000}"/>
    <cellStyle name="표준 30 5 2 4" xfId="19692" xr:uid="{00000000-0005-0000-0000-00006D800000}"/>
    <cellStyle name="표준 30 5 2 4 2" xfId="21203" xr:uid="{00000000-0005-0000-0000-00006E800000}"/>
    <cellStyle name="표준 30 5 2 4 2 2" xfId="31245" xr:uid="{00000000-0005-0000-0000-00006F800000}"/>
    <cellStyle name="표준 30 5 2 4 3" xfId="29759" xr:uid="{00000000-0005-0000-0000-000070800000}"/>
    <cellStyle name="표준 30 5 2 5" xfId="20033" xr:uid="{00000000-0005-0000-0000-000071800000}"/>
    <cellStyle name="표준 30 5 2 5 2" xfId="30075" xr:uid="{00000000-0005-0000-0000-000072800000}"/>
    <cellStyle name="표준 30 5 2 6" xfId="25527" xr:uid="{00000000-0005-0000-0000-000073800000}"/>
    <cellStyle name="표준 30 5 3" xfId="15076" xr:uid="{00000000-0005-0000-0000-000074800000}"/>
    <cellStyle name="표준 30 5 3 2" xfId="15077" xr:uid="{00000000-0005-0000-0000-000075800000}"/>
    <cellStyle name="표준 30 5 3 2 2" xfId="19449" xr:uid="{00000000-0005-0000-0000-000076800000}"/>
    <cellStyle name="표준 30 5 3 2 2 2" xfId="20960" xr:uid="{00000000-0005-0000-0000-000077800000}"/>
    <cellStyle name="표준 30 5 3 2 2 2 2" xfId="31002" xr:uid="{00000000-0005-0000-0000-000078800000}"/>
    <cellStyle name="표준 30 5 3 2 2 3" xfId="29516" xr:uid="{00000000-0005-0000-0000-000079800000}"/>
    <cellStyle name="표준 30 5 3 2 3" xfId="19695" xr:uid="{00000000-0005-0000-0000-00007A800000}"/>
    <cellStyle name="표준 30 5 3 2 3 2" xfId="21206" xr:uid="{00000000-0005-0000-0000-00007B800000}"/>
    <cellStyle name="표준 30 5 3 2 3 2 2" xfId="31248" xr:uid="{00000000-0005-0000-0000-00007C800000}"/>
    <cellStyle name="표준 30 5 3 2 3 3" xfId="29762" xr:uid="{00000000-0005-0000-0000-00007D800000}"/>
    <cellStyle name="표준 30 5 3 2 4" xfId="20036" xr:uid="{00000000-0005-0000-0000-00007E800000}"/>
    <cellStyle name="표준 30 5 3 2 4 2" xfId="30078" xr:uid="{00000000-0005-0000-0000-00007F800000}"/>
    <cellStyle name="표준 30 5 3 2 5" xfId="25530" xr:uid="{00000000-0005-0000-0000-000080800000}"/>
    <cellStyle name="표준 30 5 3 3" xfId="15078" xr:uid="{00000000-0005-0000-0000-000081800000}"/>
    <cellStyle name="표준 30 5 3 3 2" xfId="19450" xr:uid="{00000000-0005-0000-0000-000082800000}"/>
    <cellStyle name="표준 30 5 3 3 2 2" xfId="20961" xr:uid="{00000000-0005-0000-0000-000083800000}"/>
    <cellStyle name="표준 30 5 3 3 2 2 2" xfId="31003" xr:uid="{00000000-0005-0000-0000-000084800000}"/>
    <cellStyle name="표준 30 5 3 3 2 3" xfId="29517" xr:uid="{00000000-0005-0000-0000-000085800000}"/>
    <cellStyle name="표준 30 5 3 3 3" xfId="19696" xr:uid="{00000000-0005-0000-0000-000086800000}"/>
    <cellStyle name="표준 30 5 3 3 3 2" xfId="21207" xr:uid="{00000000-0005-0000-0000-000087800000}"/>
    <cellStyle name="표준 30 5 3 3 3 2 2" xfId="31249" xr:uid="{00000000-0005-0000-0000-000088800000}"/>
    <cellStyle name="표준 30 5 3 3 3 3" xfId="29763" xr:uid="{00000000-0005-0000-0000-000089800000}"/>
    <cellStyle name="표준 30 5 3 3 4" xfId="20037" xr:uid="{00000000-0005-0000-0000-00008A800000}"/>
    <cellStyle name="표준 30 5 3 3 4 2" xfId="30079" xr:uid="{00000000-0005-0000-0000-00008B800000}"/>
    <cellStyle name="표준 30 5 3 3 5" xfId="25531" xr:uid="{00000000-0005-0000-0000-00008C800000}"/>
    <cellStyle name="표준 30 5 3 4" xfId="19448" xr:uid="{00000000-0005-0000-0000-00008D800000}"/>
    <cellStyle name="표준 30 5 3 4 2" xfId="20959" xr:uid="{00000000-0005-0000-0000-00008E800000}"/>
    <cellStyle name="표준 30 5 3 4 2 2" xfId="31001" xr:uid="{00000000-0005-0000-0000-00008F800000}"/>
    <cellStyle name="표준 30 5 3 4 3" xfId="29515" xr:uid="{00000000-0005-0000-0000-000090800000}"/>
    <cellStyle name="표준 30 5 3 5" xfId="19694" xr:uid="{00000000-0005-0000-0000-000091800000}"/>
    <cellStyle name="표준 30 5 3 5 2" xfId="21205" xr:uid="{00000000-0005-0000-0000-000092800000}"/>
    <cellStyle name="표준 30 5 3 5 2 2" xfId="31247" xr:uid="{00000000-0005-0000-0000-000093800000}"/>
    <cellStyle name="표준 30 5 3 5 3" xfId="29761" xr:uid="{00000000-0005-0000-0000-000094800000}"/>
    <cellStyle name="표준 30 5 3 6" xfId="20035" xr:uid="{00000000-0005-0000-0000-000095800000}"/>
    <cellStyle name="표준 30 5 3 6 2" xfId="30077" xr:uid="{00000000-0005-0000-0000-000096800000}"/>
    <cellStyle name="표준 30 5 3 7" xfId="25529" xr:uid="{00000000-0005-0000-0000-000097800000}"/>
    <cellStyle name="표준 30 5 4" xfId="15079" xr:uid="{00000000-0005-0000-0000-000098800000}"/>
    <cellStyle name="표준 30 5 4 2" xfId="15080" xr:uid="{00000000-0005-0000-0000-000099800000}"/>
    <cellStyle name="표준 30 5 4 2 2" xfId="19452" xr:uid="{00000000-0005-0000-0000-00009A800000}"/>
    <cellStyle name="표준 30 5 4 2 2 2" xfId="20963" xr:uid="{00000000-0005-0000-0000-00009B800000}"/>
    <cellStyle name="표준 30 5 4 2 2 2 2" xfId="31005" xr:uid="{00000000-0005-0000-0000-00009C800000}"/>
    <cellStyle name="표준 30 5 4 2 2 3" xfId="29519" xr:uid="{00000000-0005-0000-0000-00009D800000}"/>
    <cellStyle name="표준 30 5 4 2 3" xfId="19698" xr:uid="{00000000-0005-0000-0000-00009E800000}"/>
    <cellStyle name="표준 30 5 4 2 3 2" xfId="21209" xr:uid="{00000000-0005-0000-0000-00009F800000}"/>
    <cellStyle name="표준 30 5 4 2 3 2 2" xfId="31251" xr:uid="{00000000-0005-0000-0000-0000A0800000}"/>
    <cellStyle name="표준 30 5 4 2 3 3" xfId="29765" xr:uid="{00000000-0005-0000-0000-0000A1800000}"/>
    <cellStyle name="표준 30 5 4 2 4" xfId="20039" xr:uid="{00000000-0005-0000-0000-0000A2800000}"/>
    <cellStyle name="표준 30 5 4 2 4 2" xfId="30081" xr:uid="{00000000-0005-0000-0000-0000A3800000}"/>
    <cellStyle name="표준 30 5 4 2 5" xfId="25533" xr:uid="{00000000-0005-0000-0000-0000A4800000}"/>
    <cellStyle name="표준 30 5 4 3" xfId="15081" xr:uid="{00000000-0005-0000-0000-0000A5800000}"/>
    <cellStyle name="표준 30 5 4 3 2" xfId="19453" xr:uid="{00000000-0005-0000-0000-0000A6800000}"/>
    <cellStyle name="표준 30 5 4 3 2 2" xfId="20964" xr:uid="{00000000-0005-0000-0000-0000A7800000}"/>
    <cellStyle name="표준 30 5 4 3 2 2 2" xfId="31006" xr:uid="{00000000-0005-0000-0000-0000A8800000}"/>
    <cellStyle name="표준 30 5 4 3 2 3" xfId="29520" xr:uid="{00000000-0005-0000-0000-0000A9800000}"/>
    <cellStyle name="표준 30 5 4 3 3" xfId="19699" xr:uid="{00000000-0005-0000-0000-0000AA800000}"/>
    <cellStyle name="표준 30 5 4 3 3 2" xfId="21210" xr:uid="{00000000-0005-0000-0000-0000AB800000}"/>
    <cellStyle name="표준 30 5 4 3 3 2 2" xfId="31252" xr:uid="{00000000-0005-0000-0000-0000AC800000}"/>
    <cellStyle name="표준 30 5 4 3 3 3" xfId="29766" xr:uid="{00000000-0005-0000-0000-0000AD800000}"/>
    <cellStyle name="표준 30 5 4 3 4" xfId="20040" xr:uid="{00000000-0005-0000-0000-0000AE800000}"/>
    <cellStyle name="표준 30 5 4 3 4 2" xfId="30082" xr:uid="{00000000-0005-0000-0000-0000AF800000}"/>
    <cellStyle name="표준 30 5 4 3 5" xfId="25534" xr:uid="{00000000-0005-0000-0000-0000B0800000}"/>
    <cellStyle name="표준 30 5 4 4" xfId="19451" xr:uid="{00000000-0005-0000-0000-0000B1800000}"/>
    <cellStyle name="표준 30 5 4 4 2" xfId="20962" xr:uid="{00000000-0005-0000-0000-0000B2800000}"/>
    <cellStyle name="표준 30 5 4 4 2 2" xfId="31004" xr:uid="{00000000-0005-0000-0000-0000B3800000}"/>
    <cellStyle name="표준 30 5 4 4 3" xfId="29518" xr:uid="{00000000-0005-0000-0000-0000B4800000}"/>
    <cellStyle name="표준 30 5 4 5" xfId="19697" xr:uid="{00000000-0005-0000-0000-0000B5800000}"/>
    <cellStyle name="표준 30 5 4 5 2" xfId="21208" xr:uid="{00000000-0005-0000-0000-0000B6800000}"/>
    <cellStyle name="표준 30 5 4 5 2 2" xfId="31250" xr:uid="{00000000-0005-0000-0000-0000B7800000}"/>
    <cellStyle name="표준 30 5 4 5 3" xfId="29764" xr:uid="{00000000-0005-0000-0000-0000B8800000}"/>
    <cellStyle name="표준 30 5 4 6" xfId="20038" xr:uid="{00000000-0005-0000-0000-0000B9800000}"/>
    <cellStyle name="표준 30 5 4 6 2" xfId="30080" xr:uid="{00000000-0005-0000-0000-0000BA800000}"/>
    <cellStyle name="표준 30 5 4 7" xfId="25532" xr:uid="{00000000-0005-0000-0000-0000BB800000}"/>
    <cellStyle name="표준 30 5 5" xfId="15082" xr:uid="{00000000-0005-0000-0000-0000BC800000}"/>
    <cellStyle name="표준 30 5 5 2" xfId="15083" xr:uid="{00000000-0005-0000-0000-0000BD800000}"/>
    <cellStyle name="표준 30 5 5 2 2" xfId="19455" xr:uid="{00000000-0005-0000-0000-0000BE800000}"/>
    <cellStyle name="표준 30 5 5 2 2 2" xfId="20966" xr:uid="{00000000-0005-0000-0000-0000BF800000}"/>
    <cellStyle name="표준 30 5 5 2 2 2 2" xfId="31008" xr:uid="{00000000-0005-0000-0000-0000C0800000}"/>
    <cellStyle name="표준 30 5 5 2 2 3" xfId="29522" xr:uid="{00000000-0005-0000-0000-0000C1800000}"/>
    <cellStyle name="표준 30 5 5 2 3" xfId="19701" xr:uid="{00000000-0005-0000-0000-0000C2800000}"/>
    <cellStyle name="표준 30 5 5 2 3 2" xfId="21212" xr:uid="{00000000-0005-0000-0000-0000C3800000}"/>
    <cellStyle name="표준 30 5 5 2 3 2 2" xfId="31254" xr:uid="{00000000-0005-0000-0000-0000C4800000}"/>
    <cellStyle name="표준 30 5 5 2 3 3" xfId="29768" xr:uid="{00000000-0005-0000-0000-0000C5800000}"/>
    <cellStyle name="표준 30 5 5 2 4" xfId="20042" xr:uid="{00000000-0005-0000-0000-0000C6800000}"/>
    <cellStyle name="표준 30 5 5 2 4 2" xfId="30084" xr:uid="{00000000-0005-0000-0000-0000C7800000}"/>
    <cellStyle name="표준 30 5 5 2 5" xfId="25536" xr:uid="{00000000-0005-0000-0000-0000C8800000}"/>
    <cellStyle name="표준 30 5 5 3" xfId="15084" xr:uid="{00000000-0005-0000-0000-0000C9800000}"/>
    <cellStyle name="표준 30 5 5 3 2" xfId="19456" xr:uid="{00000000-0005-0000-0000-0000CA800000}"/>
    <cellStyle name="표준 30 5 5 3 2 2" xfId="20967" xr:uid="{00000000-0005-0000-0000-0000CB800000}"/>
    <cellStyle name="표준 30 5 5 3 2 2 2" xfId="31009" xr:uid="{00000000-0005-0000-0000-0000CC800000}"/>
    <cellStyle name="표준 30 5 5 3 2 3" xfId="29523" xr:uid="{00000000-0005-0000-0000-0000CD800000}"/>
    <cellStyle name="표준 30 5 5 3 3" xfId="19702" xr:uid="{00000000-0005-0000-0000-0000CE800000}"/>
    <cellStyle name="표준 30 5 5 3 3 2" xfId="21213" xr:uid="{00000000-0005-0000-0000-0000CF800000}"/>
    <cellStyle name="표준 30 5 5 3 3 2 2" xfId="31255" xr:uid="{00000000-0005-0000-0000-0000D0800000}"/>
    <cellStyle name="표준 30 5 5 3 3 3" xfId="29769" xr:uid="{00000000-0005-0000-0000-0000D1800000}"/>
    <cellStyle name="표준 30 5 5 3 4" xfId="20043" xr:uid="{00000000-0005-0000-0000-0000D2800000}"/>
    <cellStyle name="표준 30 5 5 3 4 2" xfId="30085" xr:uid="{00000000-0005-0000-0000-0000D3800000}"/>
    <cellStyle name="표준 30 5 5 3 5" xfId="25537" xr:uid="{00000000-0005-0000-0000-0000D4800000}"/>
    <cellStyle name="표준 30 5 5 4" xfId="19454" xr:uid="{00000000-0005-0000-0000-0000D5800000}"/>
    <cellStyle name="표준 30 5 5 4 2" xfId="20965" xr:uid="{00000000-0005-0000-0000-0000D6800000}"/>
    <cellStyle name="표준 30 5 5 4 2 2" xfId="31007" xr:uid="{00000000-0005-0000-0000-0000D7800000}"/>
    <cellStyle name="표준 30 5 5 4 3" xfId="29521" xr:uid="{00000000-0005-0000-0000-0000D8800000}"/>
    <cellStyle name="표준 30 5 5 5" xfId="19700" xr:uid="{00000000-0005-0000-0000-0000D9800000}"/>
    <cellStyle name="표준 30 5 5 5 2" xfId="21211" xr:uid="{00000000-0005-0000-0000-0000DA800000}"/>
    <cellStyle name="표준 30 5 5 5 2 2" xfId="31253" xr:uid="{00000000-0005-0000-0000-0000DB800000}"/>
    <cellStyle name="표준 30 5 5 5 3" xfId="29767" xr:uid="{00000000-0005-0000-0000-0000DC800000}"/>
    <cellStyle name="표준 30 5 5 6" xfId="20041" xr:uid="{00000000-0005-0000-0000-0000DD800000}"/>
    <cellStyle name="표준 30 5 5 6 2" xfId="30083" xr:uid="{00000000-0005-0000-0000-0000DE800000}"/>
    <cellStyle name="표준 30 5 5 7" xfId="25535" xr:uid="{00000000-0005-0000-0000-0000DF800000}"/>
    <cellStyle name="표준 30 5 6" xfId="15085" xr:uid="{00000000-0005-0000-0000-0000E0800000}"/>
    <cellStyle name="표준 30 5 6 2" xfId="19457" xr:uid="{00000000-0005-0000-0000-0000E1800000}"/>
    <cellStyle name="표준 30 5 6 2 2" xfId="20968" xr:uid="{00000000-0005-0000-0000-0000E2800000}"/>
    <cellStyle name="표준 30 5 6 2 2 2" xfId="31010" xr:uid="{00000000-0005-0000-0000-0000E3800000}"/>
    <cellStyle name="표준 30 5 6 2 3" xfId="29524" xr:uid="{00000000-0005-0000-0000-0000E4800000}"/>
    <cellStyle name="표준 30 5 6 3" xfId="19703" xr:uid="{00000000-0005-0000-0000-0000E5800000}"/>
    <cellStyle name="표준 30 5 6 3 2" xfId="21214" xr:uid="{00000000-0005-0000-0000-0000E6800000}"/>
    <cellStyle name="표준 30 5 6 3 2 2" xfId="31256" xr:uid="{00000000-0005-0000-0000-0000E7800000}"/>
    <cellStyle name="표준 30 5 6 3 3" xfId="29770" xr:uid="{00000000-0005-0000-0000-0000E8800000}"/>
    <cellStyle name="표준 30 5 6 4" xfId="20044" xr:uid="{00000000-0005-0000-0000-0000E9800000}"/>
    <cellStyle name="표준 30 5 6 4 2" xfId="30086" xr:uid="{00000000-0005-0000-0000-0000EA800000}"/>
    <cellStyle name="표준 30 5 6 5" xfId="25538" xr:uid="{00000000-0005-0000-0000-0000EB800000}"/>
    <cellStyle name="표준 30 5 7" xfId="19445" xr:uid="{00000000-0005-0000-0000-0000EC800000}"/>
    <cellStyle name="표준 30 5 7 2" xfId="20956" xr:uid="{00000000-0005-0000-0000-0000ED800000}"/>
    <cellStyle name="표준 30 5 7 2 2" xfId="30998" xr:uid="{00000000-0005-0000-0000-0000EE800000}"/>
    <cellStyle name="표준 30 5 7 3" xfId="29512" xr:uid="{00000000-0005-0000-0000-0000EF800000}"/>
    <cellStyle name="표준 30 5 8" xfId="19691" xr:uid="{00000000-0005-0000-0000-0000F0800000}"/>
    <cellStyle name="표준 30 5 8 2" xfId="21202" xr:uid="{00000000-0005-0000-0000-0000F1800000}"/>
    <cellStyle name="표준 30 5 8 2 2" xfId="31244" xr:uid="{00000000-0005-0000-0000-0000F2800000}"/>
    <cellStyle name="표준 30 5 8 3" xfId="29758" xr:uid="{00000000-0005-0000-0000-0000F3800000}"/>
    <cellStyle name="표준 30 5 9" xfId="20032" xr:uid="{00000000-0005-0000-0000-0000F4800000}"/>
    <cellStyle name="표준 30 5 9 2" xfId="30074" xr:uid="{00000000-0005-0000-0000-0000F5800000}"/>
    <cellStyle name="표준 30 6" xfId="15086" xr:uid="{00000000-0005-0000-0000-0000F6800000}"/>
    <cellStyle name="표준 30 6 2" xfId="19458" xr:uid="{00000000-0005-0000-0000-0000F7800000}"/>
    <cellStyle name="표준 30 6 2 2" xfId="20969" xr:uid="{00000000-0005-0000-0000-0000F8800000}"/>
    <cellStyle name="표준 30 6 2 2 2" xfId="31011" xr:uid="{00000000-0005-0000-0000-0000F9800000}"/>
    <cellStyle name="표준 30 6 2 3" xfId="29525" xr:uid="{00000000-0005-0000-0000-0000FA800000}"/>
    <cellStyle name="표준 30 6 3" xfId="19704" xr:uid="{00000000-0005-0000-0000-0000FB800000}"/>
    <cellStyle name="표준 30 6 3 2" xfId="21215" xr:uid="{00000000-0005-0000-0000-0000FC800000}"/>
    <cellStyle name="표준 30 6 3 2 2" xfId="31257" xr:uid="{00000000-0005-0000-0000-0000FD800000}"/>
    <cellStyle name="표준 30 6 3 3" xfId="29771" xr:uid="{00000000-0005-0000-0000-0000FE800000}"/>
    <cellStyle name="표준 30 6 4" xfId="20045" xr:uid="{00000000-0005-0000-0000-0000FF800000}"/>
    <cellStyle name="표준 30 6 4 2" xfId="30087" xr:uid="{00000000-0005-0000-0000-000000810000}"/>
    <cellStyle name="표준 30 6 5" xfId="25539" xr:uid="{00000000-0005-0000-0000-000001810000}"/>
    <cellStyle name="표준 30 7" xfId="15087" xr:uid="{00000000-0005-0000-0000-000002810000}"/>
    <cellStyle name="표준 30 8" xfId="19430" xr:uid="{00000000-0005-0000-0000-000003810000}"/>
    <cellStyle name="표준 30 8 2" xfId="20941" xr:uid="{00000000-0005-0000-0000-000004810000}"/>
    <cellStyle name="표준 30 8 2 2" xfId="30983" xr:uid="{00000000-0005-0000-0000-000005810000}"/>
    <cellStyle name="표준 30 8 3" xfId="29497" xr:uid="{00000000-0005-0000-0000-000006810000}"/>
    <cellStyle name="표준 30 9" xfId="19676" xr:uid="{00000000-0005-0000-0000-000007810000}"/>
    <cellStyle name="표준 30 9 2" xfId="21187" xr:uid="{00000000-0005-0000-0000-000008810000}"/>
    <cellStyle name="표준 30 9 2 2" xfId="31229" xr:uid="{00000000-0005-0000-0000-000009810000}"/>
    <cellStyle name="표준 30 9 3" xfId="29743" xr:uid="{00000000-0005-0000-0000-00000A810000}"/>
    <cellStyle name="표준 31" xfId="15088" xr:uid="{00000000-0005-0000-0000-00000B810000}"/>
    <cellStyle name="표준 31 2" xfId="15089" xr:uid="{00000000-0005-0000-0000-00000C810000}"/>
    <cellStyle name="표준 32" xfId="15090" xr:uid="{00000000-0005-0000-0000-00000D810000}"/>
    <cellStyle name="표준 33" xfId="15091" xr:uid="{00000000-0005-0000-0000-00000E810000}"/>
    <cellStyle name="표준 33 2" xfId="15092" xr:uid="{00000000-0005-0000-0000-00000F810000}"/>
    <cellStyle name="표준 33 2 2" xfId="19460" xr:uid="{00000000-0005-0000-0000-000010810000}"/>
    <cellStyle name="표준 33 2 2 2" xfId="20971" xr:uid="{00000000-0005-0000-0000-000011810000}"/>
    <cellStyle name="표준 33 2 2 2 2" xfId="31013" xr:uid="{00000000-0005-0000-0000-000012810000}"/>
    <cellStyle name="표준 33 2 2 3" xfId="29527" xr:uid="{00000000-0005-0000-0000-000013810000}"/>
    <cellStyle name="표준 33 2 3" xfId="19706" xr:uid="{00000000-0005-0000-0000-000014810000}"/>
    <cellStyle name="표준 33 2 3 2" xfId="21217" xr:uid="{00000000-0005-0000-0000-000015810000}"/>
    <cellStyle name="표준 33 2 3 2 2" xfId="31259" xr:uid="{00000000-0005-0000-0000-000016810000}"/>
    <cellStyle name="표준 33 2 3 3" xfId="29773" xr:uid="{00000000-0005-0000-0000-000017810000}"/>
    <cellStyle name="표준 33 2 4" xfId="20047" xr:uid="{00000000-0005-0000-0000-000018810000}"/>
    <cellStyle name="표준 33 2 4 2" xfId="30089" xr:uid="{00000000-0005-0000-0000-000019810000}"/>
    <cellStyle name="표준 33 2 5" xfId="25541" xr:uid="{00000000-0005-0000-0000-00001A810000}"/>
    <cellStyle name="표준 33 3" xfId="19459" xr:uid="{00000000-0005-0000-0000-00001B810000}"/>
    <cellStyle name="표준 33 3 2" xfId="20970" xr:uid="{00000000-0005-0000-0000-00001C810000}"/>
    <cellStyle name="표준 33 3 2 2" xfId="31012" xr:uid="{00000000-0005-0000-0000-00001D810000}"/>
    <cellStyle name="표준 33 3 3" xfId="29526" xr:uid="{00000000-0005-0000-0000-00001E810000}"/>
    <cellStyle name="표준 33 4" xfId="19705" xr:uid="{00000000-0005-0000-0000-00001F810000}"/>
    <cellStyle name="표준 33 4 2" xfId="21216" xr:uid="{00000000-0005-0000-0000-000020810000}"/>
    <cellStyle name="표준 33 4 2 2" xfId="31258" xr:uid="{00000000-0005-0000-0000-000021810000}"/>
    <cellStyle name="표준 33 4 3" xfId="29772" xr:uid="{00000000-0005-0000-0000-000022810000}"/>
    <cellStyle name="표준 33 5" xfId="20046" xr:uid="{00000000-0005-0000-0000-000023810000}"/>
    <cellStyle name="표준 33 5 2" xfId="30088" xr:uid="{00000000-0005-0000-0000-000024810000}"/>
    <cellStyle name="표준 33 6" xfId="25540" xr:uid="{00000000-0005-0000-0000-000025810000}"/>
    <cellStyle name="표준 34" xfId="15093" xr:uid="{00000000-0005-0000-0000-000026810000}"/>
    <cellStyle name="표준 34 2" xfId="19461" xr:uid="{00000000-0005-0000-0000-000027810000}"/>
    <cellStyle name="표준 34 2 2" xfId="20972" xr:uid="{00000000-0005-0000-0000-000028810000}"/>
    <cellStyle name="표준 34 2 2 2" xfId="31014" xr:uid="{00000000-0005-0000-0000-000029810000}"/>
    <cellStyle name="표준 34 2 3" xfId="29528" xr:uid="{00000000-0005-0000-0000-00002A810000}"/>
    <cellStyle name="표준 34 3" xfId="19707" xr:uid="{00000000-0005-0000-0000-00002B810000}"/>
    <cellStyle name="표준 34 3 2" xfId="21218" xr:uid="{00000000-0005-0000-0000-00002C810000}"/>
    <cellStyle name="표준 34 3 2 2" xfId="31260" xr:uid="{00000000-0005-0000-0000-00002D810000}"/>
    <cellStyle name="표준 34 3 3" xfId="29774" xr:uid="{00000000-0005-0000-0000-00002E810000}"/>
    <cellStyle name="표준 34 4" xfId="20048" xr:uid="{00000000-0005-0000-0000-00002F810000}"/>
    <cellStyle name="표준 34 4 2" xfId="30090" xr:uid="{00000000-0005-0000-0000-000030810000}"/>
    <cellStyle name="표준 34 5" xfId="25542" xr:uid="{00000000-0005-0000-0000-000031810000}"/>
    <cellStyle name="표준 35" xfId="15094" xr:uid="{00000000-0005-0000-0000-000032810000}"/>
    <cellStyle name="표준 35 2" xfId="15095" xr:uid="{00000000-0005-0000-0000-000033810000}"/>
    <cellStyle name="표준 35 2 2" xfId="15096" xr:uid="{00000000-0005-0000-0000-000034810000}"/>
    <cellStyle name="표준 35 2 2 2" xfId="19463" xr:uid="{00000000-0005-0000-0000-000035810000}"/>
    <cellStyle name="표준 35 2 2 2 2" xfId="20974" xr:uid="{00000000-0005-0000-0000-000036810000}"/>
    <cellStyle name="표준 35 2 2 2 2 2" xfId="31016" xr:uid="{00000000-0005-0000-0000-000037810000}"/>
    <cellStyle name="표준 35 2 2 2 3" xfId="29530" xr:uid="{00000000-0005-0000-0000-000038810000}"/>
    <cellStyle name="표준 35 2 2 3" xfId="19709" xr:uid="{00000000-0005-0000-0000-000039810000}"/>
    <cellStyle name="표준 35 2 2 3 2" xfId="21220" xr:uid="{00000000-0005-0000-0000-00003A810000}"/>
    <cellStyle name="표준 35 2 2 3 2 2" xfId="31262" xr:uid="{00000000-0005-0000-0000-00003B810000}"/>
    <cellStyle name="표준 35 2 2 3 3" xfId="29776" xr:uid="{00000000-0005-0000-0000-00003C810000}"/>
    <cellStyle name="표준 35 2 2 4" xfId="20050" xr:uid="{00000000-0005-0000-0000-00003D810000}"/>
    <cellStyle name="표준 35 2 2 4 2" xfId="30092" xr:uid="{00000000-0005-0000-0000-00003E810000}"/>
    <cellStyle name="표준 35 2 2 5" xfId="25544" xr:uid="{00000000-0005-0000-0000-00003F810000}"/>
    <cellStyle name="표준 35 2 3" xfId="19462" xr:uid="{00000000-0005-0000-0000-000040810000}"/>
    <cellStyle name="표준 35 2 3 2" xfId="20973" xr:uid="{00000000-0005-0000-0000-000041810000}"/>
    <cellStyle name="표준 35 2 3 2 2" xfId="31015" xr:uid="{00000000-0005-0000-0000-000042810000}"/>
    <cellStyle name="표준 35 2 3 3" xfId="29529" xr:uid="{00000000-0005-0000-0000-000043810000}"/>
    <cellStyle name="표준 35 2 4" xfId="19708" xr:uid="{00000000-0005-0000-0000-000044810000}"/>
    <cellStyle name="표준 35 2 4 2" xfId="21219" xr:uid="{00000000-0005-0000-0000-000045810000}"/>
    <cellStyle name="표준 35 2 4 2 2" xfId="31261" xr:uid="{00000000-0005-0000-0000-000046810000}"/>
    <cellStyle name="표준 35 2 4 3" xfId="29775" xr:uid="{00000000-0005-0000-0000-000047810000}"/>
    <cellStyle name="표준 35 2 5" xfId="20049" xr:uid="{00000000-0005-0000-0000-000048810000}"/>
    <cellStyle name="표준 35 2 5 2" xfId="30091" xr:uid="{00000000-0005-0000-0000-000049810000}"/>
    <cellStyle name="표준 35 2 6" xfId="25543" xr:uid="{00000000-0005-0000-0000-00004A810000}"/>
    <cellStyle name="표준 35 3" xfId="15097" xr:uid="{00000000-0005-0000-0000-00004B810000}"/>
    <cellStyle name="표준 35 3 2" xfId="15098" xr:uid="{00000000-0005-0000-0000-00004C810000}"/>
    <cellStyle name="표준 35 3 2 2" xfId="19465" xr:uid="{00000000-0005-0000-0000-00004D810000}"/>
    <cellStyle name="표준 35 3 2 2 2" xfId="20976" xr:uid="{00000000-0005-0000-0000-00004E810000}"/>
    <cellStyle name="표준 35 3 2 2 2 2" xfId="31018" xr:uid="{00000000-0005-0000-0000-00004F810000}"/>
    <cellStyle name="표준 35 3 2 2 3" xfId="29532" xr:uid="{00000000-0005-0000-0000-000050810000}"/>
    <cellStyle name="표준 35 3 2 3" xfId="19711" xr:uid="{00000000-0005-0000-0000-000051810000}"/>
    <cellStyle name="표준 35 3 2 3 2" xfId="21222" xr:uid="{00000000-0005-0000-0000-000052810000}"/>
    <cellStyle name="표준 35 3 2 3 2 2" xfId="31264" xr:uid="{00000000-0005-0000-0000-000053810000}"/>
    <cellStyle name="표준 35 3 2 3 3" xfId="29778" xr:uid="{00000000-0005-0000-0000-000054810000}"/>
    <cellStyle name="표준 35 3 2 4" xfId="20052" xr:uid="{00000000-0005-0000-0000-000055810000}"/>
    <cellStyle name="표준 35 3 2 4 2" xfId="30094" xr:uid="{00000000-0005-0000-0000-000056810000}"/>
    <cellStyle name="표준 35 3 2 5" xfId="25546" xr:uid="{00000000-0005-0000-0000-000057810000}"/>
    <cellStyle name="표준 35 3 3" xfId="19464" xr:uid="{00000000-0005-0000-0000-000058810000}"/>
    <cellStyle name="표준 35 3 3 2" xfId="20975" xr:uid="{00000000-0005-0000-0000-000059810000}"/>
    <cellStyle name="표준 35 3 3 2 2" xfId="31017" xr:uid="{00000000-0005-0000-0000-00005A810000}"/>
    <cellStyle name="표준 35 3 3 3" xfId="29531" xr:uid="{00000000-0005-0000-0000-00005B810000}"/>
    <cellStyle name="표준 35 3 4" xfId="19710" xr:uid="{00000000-0005-0000-0000-00005C810000}"/>
    <cellStyle name="표준 35 3 4 2" xfId="21221" xr:uid="{00000000-0005-0000-0000-00005D810000}"/>
    <cellStyle name="표준 35 3 4 2 2" xfId="31263" xr:uid="{00000000-0005-0000-0000-00005E810000}"/>
    <cellStyle name="표준 35 3 4 3" xfId="29777" xr:uid="{00000000-0005-0000-0000-00005F810000}"/>
    <cellStyle name="표준 35 3 5" xfId="20051" xr:uid="{00000000-0005-0000-0000-000060810000}"/>
    <cellStyle name="표준 35 3 5 2" xfId="30093" xr:uid="{00000000-0005-0000-0000-000061810000}"/>
    <cellStyle name="표준 35 3 6" xfId="25545" xr:uid="{00000000-0005-0000-0000-000062810000}"/>
    <cellStyle name="표준 35 4" xfId="15099" xr:uid="{00000000-0005-0000-0000-000063810000}"/>
    <cellStyle name="표준 35 4 2" xfId="15100" xr:uid="{00000000-0005-0000-0000-000064810000}"/>
    <cellStyle name="표준 35 4 2 2" xfId="19467" xr:uid="{00000000-0005-0000-0000-000065810000}"/>
    <cellStyle name="표준 35 4 2 2 2" xfId="20978" xr:uid="{00000000-0005-0000-0000-000066810000}"/>
    <cellStyle name="표준 35 4 2 2 2 2" xfId="31020" xr:uid="{00000000-0005-0000-0000-000067810000}"/>
    <cellStyle name="표준 35 4 2 2 3" xfId="29534" xr:uid="{00000000-0005-0000-0000-000068810000}"/>
    <cellStyle name="표준 35 4 2 3" xfId="19713" xr:uid="{00000000-0005-0000-0000-000069810000}"/>
    <cellStyle name="표준 35 4 2 3 2" xfId="21224" xr:uid="{00000000-0005-0000-0000-00006A810000}"/>
    <cellStyle name="표준 35 4 2 3 2 2" xfId="31266" xr:uid="{00000000-0005-0000-0000-00006B810000}"/>
    <cellStyle name="표준 35 4 2 3 3" xfId="29780" xr:uid="{00000000-0005-0000-0000-00006C810000}"/>
    <cellStyle name="표준 35 4 2 4" xfId="20054" xr:uid="{00000000-0005-0000-0000-00006D810000}"/>
    <cellStyle name="표준 35 4 2 4 2" xfId="30096" xr:uid="{00000000-0005-0000-0000-00006E810000}"/>
    <cellStyle name="표준 35 4 2 5" xfId="25548" xr:uid="{00000000-0005-0000-0000-00006F810000}"/>
    <cellStyle name="표준 35 4 3" xfId="15101" xr:uid="{00000000-0005-0000-0000-000070810000}"/>
    <cellStyle name="표준 35 4 3 2" xfId="19468" xr:uid="{00000000-0005-0000-0000-000071810000}"/>
    <cellStyle name="표준 35 4 3 2 2" xfId="20979" xr:uid="{00000000-0005-0000-0000-000072810000}"/>
    <cellStyle name="표준 35 4 3 2 2 2" xfId="31021" xr:uid="{00000000-0005-0000-0000-000073810000}"/>
    <cellStyle name="표준 35 4 3 2 3" xfId="29535" xr:uid="{00000000-0005-0000-0000-000074810000}"/>
    <cellStyle name="표준 35 4 3 3" xfId="19714" xr:uid="{00000000-0005-0000-0000-000075810000}"/>
    <cellStyle name="표준 35 4 3 3 2" xfId="21225" xr:uid="{00000000-0005-0000-0000-000076810000}"/>
    <cellStyle name="표준 35 4 3 3 2 2" xfId="31267" xr:uid="{00000000-0005-0000-0000-000077810000}"/>
    <cellStyle name="표준 35 4 3 3 3" xfId="29781" xr:uid="{00000000-0005-0000-0000-000078810000}"/>
    <cellStyle name="표준 35 4 3 4" xfId="20055" xr:uid="{00000000-0005-0000-0000-000079810000}"/>
    <cellStyle name="표준 35 4 3 4 2" xfId="30097" xr:uid="{00000000-0005-0000-0000-00007A810000}"/>
    <cellStyle name="표준 35 4 3 5" xfId="25549" xr:uid="{00000000-0005-0000-0000-00007B810000}"/>
    <cellStyle name="표준 35 4 4" xfId="19466" xr:uid="{00000000-0005-0000-0000-00007C810000}"/>
    <cellStyle name="표준 35 4 4 2" xfId="20977" xr:uid="{00000000-0005-0000-0000-00007D810000}"/>
    <cellStyle name="표준 35 4 4 2 2" xfId="31019" xr:uid="{00000000-0005-0000-0000-00007E810000}"/>
    <cellStyle name="표준 35 4 4 3" xfId="29533" xr:uid="{00000000-0005-0000-0000-00007F810000}"/>
    <cellStyle name="표준 35 4 5" xfId="19712" xr:uid="{00000000-0005-0000-0000-000080810000}"/>
    <cellStyle name="표준 35 4 5 2" xfId="21223" xr:uid="{00000000-0005-0000-0000-000081810000}"/>
    <cellStyle name="표준 35 4 5 2 2" xfId="31265" xr:uid="{00000000-0005-0000-0000-000082810000}"/>
    <cellStyle name="표준 35 4 5 3" xfId="29779" xr:uid="{00000000-0005-0000-0000-000083810000}"/>
    <cellStyle name="표준 35 4 6" xfId="20053" xr:uid="{00000000-0005-0000-0000-000084810000}"/>
    <cellStyle name="표준 35 4 6 2" xfId="30095" xr:uid="{00000000-0005-0000-0000-000085810000}"/>
    <cellStyle name="표준 35 4 7" xfId="25547" xr:uid="{00000000-0005-0000-0000-000086810000}"/>
    <cellStyle name="표준 36" xfId="15102" xr:uid="{00000000-0005-0000-0000-000087810000}"/>
    <cellStyle name="표준 37" xfId="15103" xr:uid="{00000000-0005-0000-0000-000088810000}"/>
    <cellStyle name="표준 38" xfId="15104" xr:uid="{00000000-0005-0000-0000-000089810000}"/>
    <cellStyle name="표준 39" xfId="15105" xr:uid="{00000000-0005-0000-0000-00008A810000}"/>
    <cellStyle name="표준 39 2" xfId="15106" xr:uid="{00000000-0005-0000-0000-00008B810000}"/>
    <cellStyle name="표준 39 2 2" xfId="70" xr:uid="{00000000-0005-0000-0000-00008C810000}"/>
    <cellStyle name="표준 39 2 2 2" xfId="19303" xr:uid="{00000000-0005-0000-0000-00008D810000}"/>
    <cellStyle name="표준 39 2 2 2 2" xfId="20814" xr:uid="{00000000-0005-0000-0000-00008E810000}"/>
    <cellStyle name="표준 39 2 2 2 2 2" xfId="30856" xr:uid="{00000000-0005-0000-0000-00008F810000}"/>
    <cellStyle name="표준 39 2 2 2 3" xfId="29370" xr:uid="{00000000-0005-0000-0000-000090810000}"/>
    <cellStyle name="표준 39 2 2 3" xfId="19549" xr:uid="{00000000-0005-0000-0000-000091810000}"/>
    <cellStyle name="표준 39 2 2 3 2" xfId="21060" xr:uid="{00000000-0005-0000-0000-000092810000}"/>
    <cellStyle name="표준 39 2 2 3 2 2" xfId="31102" xr:uid="{00000000-0005-0000-0000-000093810000}"/>
    <cellStyle name="표준 39 2 2 3 3" xfId="29616" xr:uid="{00000000-0005-0000-0000-000094810000}"/>
    <cellStyle name="표준 39 2 2 4" xfId="19890" xr:uid="{00000000-0005-0000-0000-000095810000}"/>
    <cellStyle name="표준 39 2 2 4 2" xfId="29932" xr:uid="{00000000-0005-0000-0000-000096810000}"/>
    <cellStyle name="표준 39 2 2 5" xfId="21393" xr:uid="{00000000-0005-0000-0000-000097810000}"/>
    <cellStyle name="표준 39 2 3" xfId="19469" xr:uid="{00000000-0005-0000-0000-000098810000}"/>
    <cellStyle name="표준 39 2 3 2" xfId="20980" xr:uid="{00000000-0005-0000-0000-000099810000}"/>
    <cellStyle name="표준 39 2 3 2 2" xfId="31022" xr:uid="{00000000-0005-0000-0000-00009A810000}"/>
    <cellStyle name="표준 39 2 3 3" xfId="29536" xr:uid="{00000000-0005-0000-0000-00009B810000}"/>
    <cellStyle name="표준 39 2 4" xfId="19715" xr:uid="{00000000-0005-0000-0000-00009C810000}"/>
    <cellStyle name="표준 39 2 4 2" xfId="21226" xr:uid="{00000000-0005-0000-0000-00009D810000}"/>
    <cellStyle name="표준 39 2 4 2 2" xfId="31268" xr:uid="{00000000-0005-0000-0000-00009E810000}"/>
    <cellStyle name="표준 39 2 4 3" xfId="29782" xr:uid="{00000000-0005-0000-0000-00009F810000}"/>
    <cellStyle name="표준 39 2 5" xfId="20056" xr:uid="{00000000-0005-0000-0000-0000A0810000}"/>
    <cellStyle name="표준 39 2 5 2" xfId="30098" xr:uid="{00000000-0005-0000-0000-0000A1810000}"/>
    <cellStyle name="표준 39 2 6" xfId="25554" xr:uid="{00000000-0005-0000-0000-0000A2810000}"/>
    <cellStyle name="표준 39 3" xfId="33573" xr:uid="{00000000-0005-0000-0000-0000A3810000}"/>
    <cellStyle name="표준 4" xfId="43" xr:uid="{00000000-0005-0000-0000-0000A4810000}"/>
    <cellStyle name="표준 4 10" xfId="15107" xr:uid="{00000000-0005-0000-0000-0000A5810000}"/>
    <cellStyle name="표준 4 11" xfId="19874" xr:uid="{00000000-0005-0000-0000-0000A6810000}"/>
    <cellStyle name="표준 4 11 2" xfId="29916" xr:uid="{00000000-0005-0000-0000-0000A7810000}"/>
    <cellStyle name="표준 4 12" xfId="21370" xr:uid="{00000000-0005-0000-0000-0000A8810000}"/>
    <cellStyle name="표준 4 13" xfId="33540" xr:uid="{00000000-0005-0000-0000-0000A9810000}"/>
    <cellStyle name="표준 4 2" xfId="53" xr:uid="{00000000-0005-0000-0000-0000AA810000}"/>
    <cellStyle name="표준 4 2 2" xfId="15109" xr:uid="{00000000-0005-0000-0000-0000AB810000}"/>
    <cellStyle name="표준 4 2 2 2" xfId="15110" xr:uid="{00000000-0005-0000-0000-0000AC810000}"/>
    <cellStyle name="표준 4 2 2 3" xfId="15111" xr:uid="{00000000-0005-0000-0000-0000AD810000}"/>
    <cellStyle name="표준 4 2 2 4" xfId="15112" xr:uid="{00000000-0005-0000-0000-0000AE810000}"/>
    <cellStyle name="표준 4 2 2_SHB_2011-3_담보sheet(더밸류_v6이교민)" xfId="15113" xr:uid="{00000000-0005-0000-0000-0000AF810000}"/>
    <cellStyle name="표준 4 2 3" xfId="15114" xr:uid="{00000000-0005-0000-0000-0000B0810000}"/>
    <cellStyle name="표준 4 2 4" xfId="15115" xr:uid="{00000000-0005-0000-0000-0000B1810000}"/>
    <cellStyle name="표준 4 2 5" xfId="15116" xr:uid="{00000000-0005-0000-0000-0000B2810000}"/>
    <cellStyle name="표준 4 2 6" xfId="15108" xr:uid="{00000000-0005-0000-0000-0000B3810000}"/>
    <cellStyle name="표준 4 2_(Pool A,B)_110125" xfId="15117" xr:uid="{00000000-0005-0000-0000-0000B4810000}"/>
    <cellStyle name="표준 4 3" xfId="15118" xr:uid="{00000000-0005-0000-0000-0000B5810000}"/>
    <cellStyle name="표준 4 3 2" xfId="15119" xr:uid="{00000000-0005-0000-0000-0000B6810000}"/>
    <cellStyle name="표준 4 4" xfId="15120" xr:uid="{00000000-0005-0000-0000-0000B7810000}"/>
    <cellStyle name="표준 4 4 2" xfId="15121" xr:uid="{00000000-0005-0000-0000-0000B8810000}"/>
    <cellStyle name="표준 4 5" xfId="15122" xr:uid="{00000000-0005-0000-0000-0000B9810000}"/>
    <cellStyle name="표준 4 5 2" xfId="15123" xr:uid="{00000000-0005-0000-0000-0000BA810000}"/>
    <cellStyle name="표준 4 5 3" xfId="15124" xr:uid="{00000000-0005-0000-0000-0000BB810000}"/>
    <cellStyle name="표준 4 6" xfId="15125" xr:uid="{00000000-0005-0000-0000-0000BC810000}"/>
    <cellStyle name="표준 4 6 2" xfId="15126" xr:uid="{00000000-0005-0000-0000-0000BD810000}"/>
    <cellStyle name="표준 4 7" xfId="15127" xr:uid="{00000000-0005-0000-0000-0000BE810000}"/>
    <cellStyle name="표준 4 8" xfId="15128" xr:uid="{00000000-0005-0000-0000-0000BF810000}"/>
    <cellStyle name="표준 4 9" xfId="15129" xr:uid="{00000000-0005-0000-0000-0000C0810000}"/>
    <cellStyle name="표준 4_(Pool A,B)_110125" xfId="15130" xr:uid="{00000000-0005-0000-0000-0000C1810000}"/>
    <cellStyle name="표준 40" xfId="55" xr:uid="{00000000-0005-0000-0000-0000C2810000}"/>
    <cellStyle name="표준 40 2" xfId="15131" xr:uid="{00000000-0005-0000-0000-0000C3810000}"/>
    <cellStyle name="표준 41" xfId="15132" xr:uid="{00000000-0005-0000-0000-0000C4810000}"/>
    <cellStyle name="표준 41 2" xfId="15133" xr:uid="{00000000-0005-0000-0000-0000C5810000}"/>
    <cellStyle name="표준 41 3" xfId="15134" xr:uid="{00000000-0005-0000-0000-0000C6810000}"/>
    <cellStyle name="표준 41 3 2" xfId="19470" xr:uid="{00000000-0005-0000-0000-0000C7810000}"/>
    <cellStyle name="표준 41 3 2 2" xfId="20981" xr:uid="{00000000-0005-0000-0000-0000C8810000}"/>
    <cellStyle name="표준 41 3 2 2 2" xfId="31023" xr:uid="{00000000-0005-0000-0000-0000C9810000}"/>
    <cellStyle name="표준 41 3 2 3" xfId="29537" xr:uid="{00000000-0005-0000-0000-0000CA810000}"/>
    <cellStyle name="표준 41 3 3" xfId="19716" xr:uid="{00000000-0005-0000-0000-0000CB810000}"/>
    <cellStyle name="표준 41 3 3 2" xfId="21227" xr:uid="{00000000-0005-0000-0000-0000CC810000}"/>
    <cellStyle name="표준 41 3 3 2 2" xfId="31269" xr:uid="{00000000-0005-0000-0000-0000CD810000}"/>
    <cellStyle name="표준 41 3 3 3" xfId="29783" xr:uid="{00000000-0005-0000-0000-0000CE810000}"/>
    <cellStyle name="표준 41 3 4" xfId="20057" xr:uid="{00000000-0005-0000-0000-0000CF810000}"/>
    <cellStyle name="표준 41 3 4 2" xfId="30099" xr:uid="{00000000-0005-0000-0000-0000D0810000}"/>
    <cellStyle name="표준 41 3 5" xfId="25565" xr:uid="{00000000-0005-0000-0000-0000D1810000}"/>
    <cellStyle name="표준 42" xfId="15135" xr:uid="{00000000-0005-0000-0000-0000D2810000}"/>
    <cellStyle name="표준 43" xfId="15136" xr:uid="{00000000-0005-0000-0000-0000D3810000}"/>
    <cellStyle name="표준 44" xfId="15137" xr:uid="{00000000-0005-0000-0000-0000D4810000}"/>
    <cellStyle name="표준 45" xfId="15138" xr:uid="{00000000-0005-0000-0000-0000D5810000}"/>
    <cellStyle name="표준 46" xfId="15139" xr:uid="{00000000-0005-0000-0000-0000D6810000}"/>
    <cellStyle name="표준 46 2" xfId="15140" xr:uid="{00000000-0005-0000-0000-0000D7810000}"/>
    <cellStyle name="표준 47" xfId="15141" xr:uid="{00000000-0005-0000-0000-0000D8810000}"/>
    <cellStyle name="표준 48" xfId="15142" xr:uid="{00000000-0005-0000-0000-0000D9810000}"/>
    <cellStyle name="표준 49" xfId="15143" xr:uid="{00000000-0005-0000-0000-0000DA810000}"/>
    <cellStyle name="표준 5" xfId="49" xr:uid="{00000000-0005-0000-0000-0000DB810000}"/>
    <cellStyle name="표준 5 10" xfId="25588" xr:uid="{00000000-0005-0000-0000-0000DC810000}"/>
    <cellStyle name="표준 5 11" xfId="33541" xr:uid="{00000000-0005-0000-0000-0000DD810000}"/>
    <cellStyle name="표준 5 2" xfId="15145" xr:uid="{00000000-0005-0000-0000-0000DE810000}"/>
    <cellStyle name="표준 5 2 11" xfId="21305" xr:uid="{00000000-0005-0000-0000-0000DF810000}"/>
    <cellStyle name="표준 5 2 2" xfId="15146" xr:uid="{00000000-0005-0000-0000-0000E0810000}"/>
    <cellStyle name="표준 5 2 2 2" xfId="15147" xr:uid="{00000000-0005-0000-0000-0000E1810000}"/>
    <cellStyle name="표준 5 2 2 3" xfId="15148" xr:uid="{00000000-0005-0000-0000-0000E2810000}"/>
    <cellStyle name="표준 5 2 3" xfId="15149" xr:uid="{00000000-0005-0000-0000-0000E3810000}"/>
    <cellStyle name="표준 5 2 4" xfId="15150" xr:uid="{00000000-0005-0000-0000-0000E4810000}"/>
    <cellStyle name="표준 5 2 5" xfId="15151" xr:uid="{00000000-0005-0000-0000-0000E5810000}"/>
    <cellStyle name="표준 5 3" xfId="15152" xr:uid="{00000000-0005-0000-0000-0000E6810000}"/>
    <cellStyle name="표준 5 3 2" xfId="15153" xr:uid="{00000000-0005-0000-0000-0000E7810000}"/>
    <cellStyle name="표준 5 3 3" xfId="15154" xr:uid="{00000000-0005-0000-0000-0000E8810000}"/>
    <cellStyle name="표준 5 3_Sheet1" xfId="15155" xr:uid="{00000000-0005-0000-0000-0000E9810000}"/>
    <cellStyle name="표준 5 4" xfId="15156" xr:uid="{00000000-0005-0000-0000-0000EA810000}"/>
    <cellStyle name="표준 5 4 2" xfId="15157" xr:uid="{00000000-0005-0000-0000-0000EB810000}"/>
    <cellStyle name="표준 5 4 2 2" xfId="19472" xr:uid="{00000000-0005-0000-0000-0000EC810000}"/>
    <cellStyle name="표준 5 4 2 2 2" xfId="20983" xr:uid="{00000000-0005-0000-0000-0000ED810000}"/>
    <cellStyle name="표준 5 4 2 2 2 2" xfId="31025" xr:uid="{00000000-0005-0000-0000-0000EE810000}"/>
    <cellStyle name="표준 5 4 2 2 3" xfId="29539" xr:uid="{00000000-0005-0000-0000-0000EF810000}"/>
    <cellStyle name="표준 5 4 2 3" xfId="19718" xr:uid="{00000000-0005-0000-0000-0000F0810000}"/>
    <cellStyle name="표준 5 4 2 3 2" xfId="21229" xr:uid="{00000000-0005-0000-0000-0000F1810000}"/>
    <cellStyle name="표준 5 4 2 3 2 2" xfId="31271" xr:uid="{00000000-0005-0000-0000-0000F2810000}"/>
    <cellStyle name="표준 5 4 2 3 3" xfId="29785" xr:uid="{00000000-0005-0000-0000-0000F3810000}"/>
    <cellStyle name="표준 5 4 2 4" xfId="20059" xr:uid="{00000000-0005-0000-0000-0000F4810000}"/>
    <cellStyle name="표준 5 4 2 4 2" xfId="30101" xr:uid="{00000000-0005-0000-0000-0000F5810000}"/>
    <cellStyle name="표준 5 4 2 5" xfId="25574" xr:uid="{00000000-0005-0000-0000-0000F6810000}"/>
    <cellStyle name="표준 5 4 3" xfId="19471" xr:uid="{00000000-0005-0000-0000-0000F7810000}"/>
    <cellStyle name="표준 5 4 3 2" xfId="20982" xr:uid="{00000000-0005-0000-0000-0000F8810000}"/>
    <cellStyle name="표준 5 4 3 2 2" xfId="31024" xr:uid="{00000000-0005-0000-0000-0000F9810000}"/>
    <cellStyle name="표준 5 4 3 3" xfId="29538" xr:uid="{00000000-0005-0000-0000-0000FA810000}"/>
    <cellStyle name="표준 5 4 4" xfId="19717" xr:uid="{00000000-0005-0000-0000-0000FB810000}"/>
    <cellStyle name="표준 5 4 4 2" xfId="21228" xr:uid="{00000000-0005-0000-0000-0000FC810000}"/>
    <cellStyle name="표준 5 4 4 2 2" xfId="31270" xr:uid="{00000000-0005-0000-0000-0000FD810000}"/>
    <cellStyle name="표준 5 4 4 3" xfId="29784" xr:uid="{00000000-0005-0000-0000-0000FE810000}"/>
    <cellStyle name="표준 5 4 5" xfId="20058" xr:uid="{00000000-0005-0000-0000-0000FF810000}"/>
    <cellStyle name="표준 5 4 5 2" xfId="30100" xr:uid="{00000000-0005-0000-0000-000000820000}"/>
    <cellStyle name="표준 5 4 6" xfId="25573" xr:uid="{00000000-0005-0000-0000-000001820000}"/>
    <cellStyle name="표준 5 5" xfId="15158" xr:uid="{00000000-0005-0000-0000-000002820000}"/>
    <cellStyle name="표준 5 6" xfId="15159" xr:uid="{00000000-0005-0000-0000-000003820000}"/>
    <cellStyle name="표준 5 7" xfId="15144" xr:uid="{00000000-0005-0000-0000-000004820000}"/>
    <cellStyle name="표준 5 8" xfId="19879" xr:uid="{00000000-0005-0000-0000-000005820000}"/>
    <cellStyle name="표준 5 8 2" xfId="29921" xr:uid="{00000000-0005-0000-0000-000006820000}"/>
    <cellStyle name="표준 5 9" xfId="21375" xr:uid="{00000000-0005-0000-0000-000007820000}"/>
    <cellStyle name="표준 5_(Pool A,B)_110125" xfId="15160" xr:uid="{00000000-0005-0000-0000-000008820000}"/>
    <cellStyle name="표준 50" xfId="15161" xr:uid="{00000000-0005-0000-0000-000009820000}"/>
    <cellStyle name="표준 51" xfId="15162" xr:uid="{00000000-0005-0000-0000-00000A820000}"/>
    <cellStyle name="표준 52" xfId="15163" xr:uid="{00000000-0005-0000-0000-00000B820000}"/>
    <cellStyle name="표준 53" xfId="15164" xr:uid="{00000000-0005-0000-0000-00000C820000}"/>
    <cellStyle name="표준 54" xfId="15165" xr:uid="{00000000-0005-0000-0000-00000D820000}"/>
    <cellStyle name="표준 55" xfId="15166" xr:uid="{00000000-0005-0000-0000-00000E820000}"/>
    <cellStyle name="표준 56" xfId="15167" xr:uid="{00000000-0005-0000-0000-00000F820000}"/>
    <cellStyle name="표준 57" xfId="15168" xr:uid="{00000000-0005-0000-0000-000010820000}"/>
    <cellStyle name="표준 58" xfId="15169" xr:uid="{00000000-0005-0000-0000-000011820000}"/>
    <cellStyle name="표준 59" xfId="15170" xr:uid="{00000000-0005-0000-0000-000012820000}"/>
    <cellStyle name="표준 6" xfId="60" xr:uid="{00000000-0005-0000-0000-000013820000}"/>
    <cellStyle name="표준 6 10" xfId="21384" xr:uid="{00000000-0005-0000-0000-000014820000}"/>
    <cellStyle name="표준 6 2" xfId="15172" xr:uid="{00000000-0005-0000-0000-000015820000}"/>
    <cellStyle name="표준 6 2 2" xfId="15173" xr:uid="{00000000-0005-0000-0000-000016820000}"/>
    <cellStyle name="표준 6 2 3" xfId="15174" xr:uid="{00000000-0005-0000-0000-000017820000}"/>
    <cellStyle name="표준 6 26" xfId="15175" xr:uid="{00000000-0005-0000-0000-000018820000}"/>
    <cellStyle name="표준 6 3" xfId="15176" xr:uid="{00000000-0005-0000-0000-000019820000}"/>
    <cellStyle name="표준 6 3 2" xfId="15177" xr:uid="{00000000-0005-0000-0000-00001A820000}"/>
    <cellStyle name="표준 6 4" xfId="15178" xr:uid="{00000000-0005-0000-0000-00001B820000}"/>
    <cellStyle name="표준 6 4 2" xfId="15179" xr:uid="{00000000-0005-0000-0000-00001C820000}"/>
    <cellStyle name="표준 6 5" xfId="15180" xr:uid="{00000000-0005-0000-0000-00001D820000}"/>
    <cellStyle name="표준 6 5 2" xfId="15181" xr:uid="{00000000-0005-0000-0000-00001E820000}"/>
    <cellStyle name="표준 6 6" xfId="15182" xr:uid="{00000000-0005-0000-0000-00001F820000}"/>
    <cellStyle name="표준 6 6 2" xfId="15183" xr:uid="{00000000-0005-0000-0000-000020820000}"/>
    <cellStyle name="표준 6 6 2 2" xfId="15184" xr:uid="{00000000-0005-0000-0000-000021820000}"/>
    <cellStyle name="표준 6 6 2 2 2" xfId="19474" xr:uid="{00000000-0005-0000-0000-000022820000}"/>
    <cellStyle name="표준 6 6 2 2 2 2" xfId="20985" xr:uid="{00000000-0005-0000-0000-000023820000}"/>
    <cellStyle name="표준 6 6 2 2 2 2 2" xfId="31027" xr:uid="{00000000-0005-0000-0000-000024820000}"/>
    <cellStyle name="표준 6 6 2 2 2 3" xfId="29541" xr:uid="{00000000-0005-0000-0000-000025820000}"/>
    <cellStyle name="표준 6 6 2 2 3" xfId="19720" xr:uid="{00000000-0005-0000-0000-000026820000}"/>
    <cellStyle name="표준 6 6 2 2 3 2" xfId="21231" xr:uid="{00000000-0005-0000-0000-000027820000}"/>
    <cellStyle name="표준 6 6 2 2 3 2 2" xfId="31273" xr:uid="{00000000-0005-0000-0000-000028820000}"/>
    <cellStyle name="표준 6 6 2 2 3 3" xfId="29787" xr:uid="{00000000-0005-0000-0000-000029820000}"/>
    <cellStyle name="표준 6 6 2 2 4" xfId="20061" xr:uid="{00000000-0005-0000-0000-00002A820000}"/>
    <cellStyle name="표준 6 6 2 2 4 2" xfId="30103" xr:uid="{00000000-0005-0000-0000-00002B820000}"/>
    <cellStyle name="표준 6 6 2 2 5" xfId="25583" xr:uid="{00000000-0005-0000-0000-00002C820000}"/>
    <cellStyle name="표준 6 6 2 3" xfId="19473" xr:uid="{00000000-0005-0000-0000-00002D820000}"/>
    <cellStyle name="표준 6 6 2 3 2" xfId="20984" xr:uid="{00000000-0005-0000-0000-00002E820000}"/>
    <cellStyle name="표준 6 6 2 3 2 2" xfId="31026" xr:uid="{00000000-0005-0000-0000-00002F820000}"/>
    <cellStyle name="표준 6 6 2 3 3" xfId="29540" xr:uid="{00000000-0005-0000-0000-000030820000}"/>
    <cellStyle name="표준 6 6 2 4" xfId="19719" xr:uid="{00000000-0005-0000-0000-000031820000}"/>
    <cellStyle name="표준 6 6 2 4 2" xfId="21230" xr:uid="{00000000-0005-0000-0000-000032820000}"/>
    <cellStyle name="표준 6 6 2 4 2 2" xfId="31272" xr:uid="{00000000-0005-0000-0000-000033820000}"/>
    <cellStyle name="표준 6 6 2 4 3" xfId="29786" xr:uid="{00000000-0005-0000-0000-000034820000}"/>
    <cellStyle name="표준 6 6 2 5" xfId="20060" xr:uid="{00000000-0005-0000-0000-000035820000}"/>
    <cellStyle name="표준 6 6 2 5 2" xfId="30102" xr:uid="{00000000-0005-0000-0000-000036820000}"/>
    <cellStyle name="표준 6 6 2 6" xfId="25582" xr:uid="{00000000-0005-0000-0000-000037820000}"/>
    <cellStyle name="표준 6 6 3" xfId="15185" xr:uid="{00000000-0005-0000-0000-000038820000}"/>
    <cellStyle name="표준 6 6 3 2" xfId="19475" xr:uid="{00000000-0005-0000-0000-000039820000}"/>
    <cellStyle name="표준 6 6 3 2 2" xfId="20986" xr:uid="{00000000-0005-0000-0000-00003A820000}"/>
    <cellStyle name="표준 6 6 3 2 2 2" xfId="31028" xr:uid="{00000000-0005-0000-0000-00003B820000}"/>
    <cellStyle name="표준 6 6 3 2 3" xfId="29542" xr:uid="{00000000-0005-0000-0000-00003C820000}"/>
    <cellStyle name="표준 6 6 3 3" xfId="19721" xr:uid="{00000000-0005-0000-0000-00003D820000}"/>
    <cellStyle name="표준 6 6 3 3 2" xfId="21232" xr:uid="{00000000-0005-0000-0000-00003E820000}"/>
    <cellStyle name="표준 6 6 3 3 2 2" xfId="31274" xr:uid="{00000000-0005-0000-0000-00003F820000}"/>
    <cellStyle name="표준 6 6 3 3 3" xfId="29788" xr:uid="{00000000-0005-0000-0000-000040820000}"/>
    <cellStyle name="표준 6 6 3 4" xfId="20062" xr:uid="{00000000-0005-0000-0000-000041820000}"/>
    <cellStyle name="표준 6 6 3 4 2" xfId="30104" xr:uid="{00000000-0005-0000-0000-000042820000}"/>
    <cellStyle name="표준 6 6 3 5" xfId="25584" xr:uid="{00000000-0005-0000-0000-000043820000}"/>
    <cellStyle name="표준 6 6 4" xfId="15186" xr:uid="{00000000-0005-0000-0000-000044820000}"/>
    <cellStyle name="표준 6 6 4 2" xfId="19476" xr:uid="{00000000-0005-0000-0000-000045820000}"/>
    <cellStyle name="표준 6 6 4 2 2" xfId="20987" xr:uid="{00000000-0005-0000-0000-000046820000}"/>
    <cellStyle name="표준 6 6 4 2 2 2" xfId="31029" xr:uid="{00000000-0005-0000-0000-000047820000}"/>
    <cellStyle name="표준 6 6 4 2 3" xfId="29543" xr:uid="{00000000-0005-0000-0000-000048820000}"/>
    <cellStyle name="표준 6 6 4 3" xfId="19722" xr:uid="{00000000-0005-0000-0000-000049820000}"/>
    <cellStyle name="표준 6 6 4 3 2" xfId="21233" xr:uid="{00000000-0005-0000-0000-00004A820000}"/>
    <cellStyle name="표준 6 6 4 3 2 2" xfId="31275" xr:uid="{00000000-0005-0000-0000-00004B820000}"/>
    <cellStyle name="표준 6 6 4 3 3" xfId="29789" xr:uid="{00000000-0005-0000-0000-00004C820000}"/>
    <cellStyle name="표준 6 6 4 4" xfId="20063" xr:uid="{00000000-0005-0000-0000-00004D820000}"/>
    <cellStyle name="표준 6 6 4 4 2" xfId="30105" xr:uid="{00000000-0005-0000-0000-00004E820000}"/>
    <cellStyle name="표준 6 6 4 5" xfId="25585" xr:uid="{00000000-0005-0000-0000-00004F820000}"/>
    <cellStyle name="표준 6 7" xfId="15171" xr:uid="{00000000-0005-0000-0000-000050820000}"/>
    <cellStyle name="표준 6 8" xfId="19818" xr:uid="{00000000-0005-0000-0000-000051820000}"/>
    <cellStyle name="표준 6 8 2" xfId="29884" xr:uid="{00000000-0005-0000-0000-000052820000}"/>
    <cellStyle name="표준 6 9" xfId="19883" xr:uid="{00000000-0005-0000-0000-000053820000}"/>
    <cellStyle name="표준 6 9 2" xfId="29925" xr:uid="{00000000-0005-0000-0000-000054820000}"/>
    <cellStyle name="표준 6_(Pool A,B)_110125" xfId="15187" xr:uid="{00000000-0005-0000-0000-000055820000}"/>
    <cellStyle name="표준 60" xfId="15188" xr:uid="{00000000-0005-0000-0000-000056820000}"/>
    <cellStyle name="표준 61" xfId="15189" xr:uid="{00000000-0005-0000-0000-000057820000}"/>
    <cellStyle name="표준 61 2" xfId="15190" xr:uid="{00000000-0005-0000-0000-000058820000}"/>
    <cellStyle name="표준 62" xfId="15191" xr:uid="{00000000-0005-0000-0000-000059820000}"/>
    <cellStyle name="표준 63" xfId="15192" xr:uid="{00000000-0005-0000-0000-00005A820000}"/>
    <cellStyle name="표준 64" xfId="15193" xr:uid="{00000000-0005-0000-0000-00005B820000}"/>
    <cellStyle name="표준 65" xfId="15194" xr:uid="{00000000-0005-0000-0000-00005C820000}"/>
    <cellStyle name="표준 66" xfId="15195" xr:uid="{00000000-0005-0000-0000-00005D820000}"/>
    <cellStyle name="표준 67" xfId="15196" xr:uid="{00000000-0005-0000-0000-00005E820000}"/>
    <cellStyle name="표준 68" xfId="15197" xr:uid="{00000000-0005-0000-0000-00005F820000}"/>
    <cellStyle name="표준 69" xfId="15198" xr:uid="{00000000-0005-0000-0000-000060820000}"/>
    <cellStyle name="표준 7" xfId="15199" xr:uid="{00000000-0005-0000-0000-000061820000}"/>
    <cellStyle name="표준 7 2" xfId="15200" xr:uid="{00000000-0005-0000-0000-000062820000}"/>
    <cellStyle name="표준 7 2 2" xfId="15201" xr:uid="{00000000-0005-0000-0000-000063820000}"/>
    <cellStyle name="표준 7 2 3" xfId="15202" xr:uid="{00000000-0005-0000-0000-000064820000}"/>
    <cellStyle name="표준 7 2 4" xfId="15203" xr:uid="{00000000-0005-0000-0000-000065820000}"/>
    <cellStyle name="표준 7 3" xfId="15204" xr:uid="{00000000-0005-0000-0000-000066820000}"/>
    <cellStyle name="표준 7 3 2" xfId="15205" xr:uid="{00000000-0005-0000-0000-000067820000}"/>
    <cellStyle name="표준 7 3 3" xfId="15206" xr:uid="{00000000-0005-0000-0000-000068820000}"/>
    <cellStyle name="표준 7 4" xfId="15207" xr:uid="{00000000-0005-0000-0000-000069820000}"/>
    <cellStyle name="표준 7 4 2" xfId="15208" xr:uid="{00000000-0005-0000-0000-00006A820000}"/>
    <cellStyle name="표준 7 5" xfId="15209" xr:uid="{00000000-0005-0000-0000-00006B820000}"/>
    <cellStyle name="표준 7 6" xfId="15210" xr:uid="{00000000-0005-0000-0000-00006C820000}"/>
    <cellStyle name="표준 7_Sheet1" xfId="15211" xr:uid="{00000000-0005-0000-0000-00006D820000}"/>
    <cellStyle name="표준 70" xfId="15212" xr:uid="{00000000-0005-0000-0000-00006E820000}"/>
    <cellStyle name="표준 71" xfId="15213" xr:uid="{00000000-0005-0000-0000-00006F820000}"/>
    <cellStyle name="표준 71 2" xfId="19477" xr:uid="{00000000-0005-0000-0000-000070820000}"/>
    <cellStyle name="표준 71 2 2" xfId="20988" xr:uid="{00000000-0005-0000-0000-000071820000}"/>
    <cellStyle name="표준 71 2 2 2" xfId="31030" xr:uid="{00000000-0005-0000-0000-000072820000}"/>
    <cellStyle name="표준 71 2 3" xfId="29544" xr:uid="{00000000-0005-0000-0000-000073820000}"/>
    <cellStyle name="표준 71 3" xfId="19723" xr:uid="{00000000-0005-0000-0000-000074820000}"/>
    <cellStyle name="표준 71 3 2" xfId="21234" xr:uid="{00000000-0005-0000-0000-000075820000}"/>
    <cellStyle name="표준 71 3 2 2" xfId="31276" xr:uid="{00000000-0005-0000-0000-000076820000}"/>
    <cellStyle name="표준 71 3 3" xfId="29790" xr:uid="{00000000-0005-0000-0000-000077820000}"/>
    <cellStyle name="표준 71 4" xfId="20064" xr:uid="{00000000-0005-0000-0000-000078820000}"/>
    <cellStyle name="표준 71 4 2" xfId="30106" xr:uid="{00000000-0005-0000-0000-000079820000}"/>
    <cellStyle name="표준 71 5" xfId="25589" xr:uid="{00000000-0005-0000-0000-00007A820000}"/>
    <cellStyle name="표준 72" xfId="15214" xr:uid="{00000000-0005-0000-0000-00007B820000}"/>
    <cellStyle name="표준 73" xfId="15215" xr:uid="{00000000-0005-0000-0000-00007C820000}"/>
    <cellStyle name="표준 74" xfId="15216" xr:uid="{00000000-0005-0000-0000-00007D820000}"/>
    <cellStyle name="표준 75" xfId="15217" xr:uid="{00000000-0005-0000-0000-00007E820000}"/>
    <cellStyle name="표준 76" xfId="15218" xr:uid="{00000000-0005-0000-0000-00007F820000}"/>
    <cellStyle name="표준 77" xfId="15219" xr:uid="{00000000-0005-0000-0000-000080820000}"/>
    <cellStyle name="표준 77 2" xfId="19478" xr:uid="{00000000-0005-0000-0000-000081820000}"/>
    <cellStyle name="표준 77 2 2" xfId="20989" xr:uid="{00000000-0005-0000-0000-000082820000}"/>
    <cellStyle name="표준 77 2 2 2" xfId="31031" xr:uid="{00000000-0005-0000-0000-000083820000}"/>
    <cellStyle name="표준 77 2 3" xfId="29545" xr:uid="{00000000-0005-0000-0000-000084820000}"/>
    <cellStyle name="표준 77 3" xfId="19724" xr:uid="{00000000-0005-0000-0000-000085820000}"/>
    <cellStyle name="표준 77 3 2" xfId="21235" xr:uid="{00000000-0005-0000-0000-000086820000}"/>
    <cellStyle name="표준 77 3 2 2" xfId="31277" xr:uid="{00000000-0005-0000-0000-000087820000}"/>
    <cellStyle name="표준 77 3 3" xfId="29791" xr:uid="{00000000-0005-0000-0000-000088820000}"/>
    <cellStyle name="표준 77 4" xfId="20065" xr:uid="{00000000-0005-0000-0000-000089820000}"/>
    <cellStyle name="표준 77 4 2" xfId="30107" xr:uid="{00000000-0005-0000-0000-00008A820000}"/>
    <cellStyle name="표준 77 5" xfId="25591" xr:uid="{00000000-0005-0000-0000-00008B820000}"/>
    <cellStyle name="표준 78" xfId="15220" xr:uid="{00000000-0005-0000-0000-00008C820000}"/>
    <cellStyle name="표준 78 2" xfId="19479" xr:uid="{00000000-0005-0000-0000-00008D820000}"/>
    <cellStyle name="표준 78 2 2" xfId="20990" xr:uid="{00000000-0005-0000-0000-00008E820000}"/>
    <cellStyle name="표준 78 2 2 2" xfId="31032" xr:uid="{00000000-0005-0000-0000-00008F820000}"/>
    <cellStyle name="표준 78 2 3" xfId="29546" xr:uid="{00000000-0005-0000-0000-000090820000}"/>
    <cellStyle name="표준 78 3" xfId="19725" xr:uid="{00000000-0005-0000-0000-000091820000}"/>
    <cellStyle name="표준 78 3 2" xfId="21236" xr:uid="{00000000-0005-0000-0000-000092820000}"/>
    <cellStyle name="표준 78 3 2 2" xfId="31278" xr:uid="{00000000-0005-0000-0000-000093820000}"/>
    <cellStyle name="표준 78 3 3" xfId="29792" xr:uid="{00000000-0005-0000-0000-000094820000}"/>
    <cellStyle name="표준 78 4" xfId="20066" xr:uid="{00000000-0005-0000-0000-000095820000}"/>
    <cellStyle name="표준 78 4 2" xfId="30108" xr:uid="{00000000-0005-0000-0000-000096820000}"/>
    <cellStyle name="표준 78 5" xfId="25592" xr:uid="{00000000-0005-0000-0000-000097820000}"/>
    <cellStyle name="표준 79" xfId="15221" xr:uid="{00000000-0005-0000-0000-000098820000}"/>
    <cellStyle name="표준 79 2" xfId="19480" xr:uid="{00000000-0005-0000-0000-000099820000}"/>
    <cellStyle name="표준 79 2 2" xfId="20991" xr:uid="{00000000-0005-0000-0000-00009A820000}"/>
    <cellStyle name="표준 79 2 2 2" xfId="31033" xr:uid="{00000000-0005-0000-0000-00009B820000}"/>
    <cellStyle name="표준 79 2 3" xfId="29547" xr:uid="{00000000-0005-0000-0000-00009C820000}"/>
    <cellStyle name="표준 79 3" xfId="19726" xr:uid="{00000000-0005-0000-0000-00009D820000}"/>
    <cellStyle name="표준 79 3 2" xfId="21237" xr:uid="{00000000-0005-0000-0000-00009E820000}"/>
    <cellStyle name="표준 79 3 2 2" xfId="31279" xr:uid="{00000000-0005-0000-0000-00009F820000}"/>
    <cellStyle name="표준 79 3 3" xfId="29793" xr:uid="{00000000-0005-0000-0000-0000A0820000}"/>
    <cellStyle name="표준 79 4" xfId="20067" xr:uid="{00000000-0005-0000-0000-0000A1820000}"/>
    <cellStyle name="표준 79 4 2" xfId="30109" xr:uid="{00000000-0005-0000-0000-0000A2820000}"/>
    <cellStyle name="표준 79 5" xfId="25593" xr:uid="{00000000-0005-0000-0000-0000A3820000}"/>
    <cellStyle name="표준 8" xfId="15222" xr:uid="{00000000-0005-0000-0000-0000A4820000}"/>
    <cellStyle name="표준 8 2" xfId="15223" xr:uid="{00000000-0005-0000-0000-0000A5820000}"/>
    <cellStyle name="표준 8 2 2" xfId="15224" xr:uid="{00000000-0005-0000-0000-0000A6820000}"/>
    <cellStyle name="표준 8 2 3" xfId="15225" xr:uid="{00000000-0005-0000-0000-0000A7820000}"/>
    <cellStyle name="표준 8 3" xfId="15226" xr:uid="{00000000-0005-0000-0000-0000A8820000}"/>
    <cellStyle name="표준 8 3 2" xfId="15227" xr:uid="{00000000-0005-0000-0000-0000A9820000}"/>
    <cellStyle name="표준 8 4" xfId="15228" xr:uid="{00000000-0005-0000-0000-0000AA820000}"/>
    <cellStyle name="표준 8 5" xfId="15229" xr:uid="{00000000-0005-0000-0000-0000AB820000}"/>
    <cellStyle name="표준 8_Sheet1" xfId="15230" xr:uid="{00000000-0005-0000-0000-0000AC820000}"/>
    <cellStyle name="표준 80" xfId="15231" xr:uid="{00000000-0005-0000-0000-0000AD820000}"/>
    <cellStyle name="표준 80 2" xfId="19481" xr:uid="{00000000-0005-0000-0000-0000AE820000}"/>
    <cellStyle name="표준 80 2 2" xfId="20992" xr:uid="{00000000-0005-0000-0000-0000AF820000}"/>
    <cellStyle name="표준 80 2 2 2" xfId="31034" xr:uid="{00000000-0005-0000-0000-0000B0820000}"/>
    <cellStyle name="표준 80 2 3" xfId="29548" xr:uid="{00000000-0005-0000-0000-0000B1820000}"/>
    <cellStyle name="표준 80 3" xfId="19727" xr:uid="{00000000-0005-0000-0000-0000B2820000}"/>
    <cellStyle name="표준 80 3 2" xfId="21238" xr:uid="{00000000-0005-0000-0000-0000B3820000}"/>
    <cellStyle name="표준 80 3 2 2" xfId="31280" xr:uid="{00000000-0005-0000-0000-0000B4820000}"/>
    <cellStyle name="표준 80 3 3" xfId="29794" xr:uid="{00000000-0005-0000-0000-0000B5820000}"/>
    <cellStyle name="표준 80 4" xfId="20068" xr:uid="{00000000-0005-0000-0000-0000B6820000}"/>
    <cellStyle name="표준 80 4 2" xfId="30110" xr:uid="{00000000-0005-0000-0000-0000B7820000}"/>
    <cellStyle name="표준 80 5" xfId="25594" xr:uid="{00000000-0005-0000-0000-0000B8820000}"/>
    <cellStyle name="표준 81" xfId="65" xr:uid="{00000000-0005-0000-0000-0000B9820000}"/>
    <cellStyle name="표준 81 2" xfId="19888" xr:uid="{00000000-0005-0000-0000-0000BA820000}"/>
    <cellStyle name="표준 81 2 2" xfId="29930" xr:uid="{00000000-0005-0000-0000-0000BB820000}"/>
    <cellStyle name="표준 81 3" xfId="21389" xr:uid="{00000000-0005-0000-0000-0000BC820000}"/>
    <cellStyle name="표준 82" xfId="18783" xr:uid="{00000000-0005-0000-0000-0000BD820000}"/>
    <cellStyle name="표준 82 2" xfId="20295" xr:uid="{00000000-0005-0000-0000-0000BE820000}"/>
    <cellStyle name="표준 82 2 2" xfId="30337" xr:uid="{00000000-0005-0000-0000-0000BF820000}"/>
    <cellStyle name="표준 82 3" xfId="28850" xr:uid="{00000000-0005-0000-0000-0000C0820000}"/>
    <cellStyle name="표준 83" xfId="18821" xr:uid="{00000000-0005-0000-0000-0000C1820000}"/>
    <cellStyle name="표준 83 2" xfId="20333" xr:uid="{00000000-0005-0000-0000-0000C2820000}"/>
    <cellStyle name="표준 83 2 2" xfId="30375" xr:uid="{00000000-0005-0000-0000-0000C3820000}"/>
    <cellStyle name="표준 83 3" xfId="28888" xr:uid="{00000000-0005-0000-0000-0000C4820000}"/>
    <cellStyle name="표준 84" xfId="18637" xr:uid="{00000000-0005-0000-0000-0000C5820000}"/>
    <cellStyle name="표준 84 2" xfId="20150" xr:uid="{00000000-0005-0000-0000-0000C6820000}"/>
    <cellStyle name="표준 84 2 2" xfId="30192" xr:uid="{00000000-0005-0000-0000-0000C7820000}"/>
    <cellStyle name="표준 84 3" xfId="28704" xr:uid="{00000000-0005-0000-0000-0000C8820000}"/>
    <cellStyle name="표준 85" xfId="18652" xr:uid="{00000000-0005-0000-0000-0000C9820000}"/>
    <cellStyle name="표준 85 2" xfId="20165" xr:uid="{00000000-0005-0000-0000-0000CA820000}"/>
    <cellStyle name="표준 85 2 2" xfId="30207" xr:uid="{00000000-0005-0000-0000-0000CB820000}"/>
    <cellStyle name="표준 85 3" xfId="28719" xr:uid="{00000000-0005-0000-0000-0000CC820000}"/>
    <cellStyle name="표준 86" xfId="18826" xr:uid="{00000000-0005-0000-0000-0000CD820000}"/>
    <cellStyle name="표준 86 2" xfId="20338" xr:uid="{00000000-0005-0000-0000-0000CE820000}"/>
    <cellStyle name="표준 86 2 2" xfId="30380" xr:uid="{00000000-0005-0000-0000-0000CF820000}"/>
    <cellStyle name="표준 86 3" xfId="28893" xr:uid="{00000000-0005-0000-0000-0000D0820000}"/>
    <cellStyle name="표준 87" xfId="18635" xr:uid="{00000000-0005-0000-0000-0000D1820000}"/>
    <cellStyle name="표준 87 2" xfId="20148" xr:uid="{00000000-0005-0000-0000-0000D2820000}"/>
    <cellStyle name="표준 87 2 2" xfId="30190" xr:uid="{00000000-0005-0000-0000-0000D3820000}"/>
    <cellStyle name="표준 87 3" xfId="28702" xr:uid="{00000000-0005-0000-0000-0000D4820000}"/>
    <cellStyle name="표준 88" xfId="18833" xr:uid="{00000000-0005-0000-0000-0000D5820000}"/>
    <cellStyle name="표준 88 2" xfId="20344" xr:uid="{00000000-0005-0000-0000-0000D6820000}"/>
    <cellStyle name="표준 88 2 2" xfId="30386" xr:uid="{00000000-0005-0000-0000-0000D7820000}"/>
    <cellStyle name="표준 88 3" xfId="28900" xr:uid="{00000000-0005-0000-0000-0000D8820000}"/>
    <cellStyle name="표준 89" xfId="18734" xr:uid="{00000000-0005-0000-0000-0000D9820000}"/>
    <cellStyle name="표준 89 2" xfId="20247" xr:uid="{00000000-0005-0000-0000-0000DA820000}"/>
    <cellStyle name="표준 89 2 2" xfId="30289" xr:uid="{00000000-0005-0000-0000-0000DB820000}"/>
    <cellStyle name="표준 89 3" xfId="28801" xr:uid="{00000000-0005-0000-0000-0000DC820000}"/>
    <cellStyle name="표준 9" xfId="15232" xr:uid="{00000000-0005-0000-0000-0000DD820000}"/>
    <cellStyle name="표준 9 2" xfId="15233" xr:uid="{00000000-0005-0000-0000-0000DE820000}"/>
    <cellStyle name="표준 9 2 2" xfId="15234" xr:uid="{00000000-0005-0000-0000-0000DF820000}"/>
    <cellStyle name="표준 9 2 3" xfId="15235" xr:uid="{00000000-0005-0000-0000-0000E0820000}"/>
    <cellStyle name="표준 9 2 4" xfId="15236" xr:uid="{00000000-0005-0000-0000-0000E1820000}"/>
    <cellStyle name="표준 9 3" xfId="15237" xr:uid="{00000000-0005-0000-0000-0000E2820000}"/>
    <cellStyle name="표준 9 4" xfId="15238" xr:uid="{00000000-0005-0000-0000-0000E3820000}"/>
    <cellStyle name="표준 9 4 2" xfId="15239" xr:uid="{00000000-0005-0000-0000-0000E4820000}"/>
    <cellStyle name="표준 9 5" xfId="15240" xr:uid="{00000000-0005-0000-0000-0000E5820000}"/>
    <cellStyle name="표준 9 5 2" xfId="15241" xr:uid="{00000000-0005-0000-0000-0000E6820000}"/>
    <cellStyle name="표준 9_Sheet1" xfId="15242" xr:uid="{00000000-0005-0000-0000-0000E7820000}"/>
    <cellStyle name="표준 90" xfId="18660" xr:uid="{00000000-0005-0000-0000-0000E8820000}"/>
    <cellStyle name="표준 90 2" xfId="20173" xr:uid="{00000000-0005-0000-0000-0000E9820000}"/>
    <cellStyle name="표준 90 2 2" xfId="30215" xr:uid="{00000000-0005-0000-0000-0000EA820000}"/>
    <cellStyle name="표준 90 3" xfId="28727" xr:uid="{00000000-0005-0000-0000-0000EB820000}"/>
    <cellStyle name="표준 91" xfId="18649" xr:uid="{00000000-0005-0000-0000-0000EC820000}"/>
    <cellStyle name="표준 91 2" xfId="20162" xr:uid="{00000000-0005-0000-0000-0000ED820000}"/>
    <cellStyle name="표준 91 2 2" xfId="30204" xr:uid="{00000000-0005-0000-0000-0000EE820000}"/>
    <cellStyle name="표준 91 3" xfId="28716" xr:uid="{00000000-0005-0000-0000-0000EF820000}"/>
    <cellStyle name="표준 92" xfId="19298" xr:uid="{00000000-0005-0000-0000-0000F0820000}"/>
    <cellStyle name="표준 92 2" xfId="20809" xr:uid="{00000000-0005-0000-0000-0000F1820000}"/>
    <cellStyle name="표준 92 2 2" xfId="30851" xr:uid="{00000000-0005-0000-0000-0000F2820000}"/>
    <cellStyle name="표준 92 3" xfId="29365" xr:uid="{00000000-0005-0000-0000-0000F3820000}"/>
    <cellStyle name="표준 93" xfId="19542" xr:uid="{00000000-0005-0000-0000-0000F4820000}"/>
    <cellStyle name="표준 93 2" xfId="21053" xr:uid="{00000000-0005-0000-0000-0000F5820000}"/>
    <cellStyle name="표준 93 2 2" xfId="31095" xr:uid="{00000000-0005-0000-0000-0000F6820000}"/>
    <cellStyle name="표준 93 3" xfId="29609" xr:uid="{00000000-0005-0000-0000-0000F7820000}"/>
    <cellStyle name="표준 94" xfId="19546" xr:uid="{00000000-0005-0000-0000-0000F8820000}"/>
    <cellStyle name="표준 94 2" xfId="21057" xr:uid="{00000000-0005-0000-0000-0000F9820000}"/>
    <cellStyle name="표준 94 2 2" xfId="31099" xr:uid="{00000000-0005-0000-0000-0000FA820000}"/>
    <cellStyle name="표준 94 3" xfId="29613" xr:uid="{00000000-0005-0000-0000-0000FB820000}"/>
    <cellStyle name="표준 95" xfId="19792" xr:uid="{00000000-0005-0000-0000-0000FC820000}"/>
    <cellStyle name="표준 95 2" xfId="29859" xr:uid="{00000000-0005-0000-0000-0000FD820000}"/>
    <cellStyle name="표준 96" xfId="21306" xr:uid="{00000000-0005-0000-0000-0000FE820000}"/>
    <cellStyle name="표준 96 2" xfId="31348" xr:uid="{00000000-0005-0000-0000-0000FF820000}"/>
    <cellStyle name="표준 97" xfId="21309" xr:uid="{00000000-0005-0000-0000-000000830000}"/>
    <cellStyle name="표준 97 2" xfId="31351" xr:uid="{00000000-0005-0000-0000-000001830000}"/>
    <cellStyle name="표준 98" xfId="21310" xr:uid="{00000000-0005-0000-0000-000002830000}"/>
    <cellStyle name="표준 98 2" xfId="31352" xr:uid="{00000000-0005-0000-0000-000003830000}"/>
    <cellStyle name="표준 99" xfId="21311" xr:uid="{00000000-0005-0000-0000-000004830000}"/>
    <cellStyle name="표준 99 2" xfId="31353" xr:uid="{00000000-0005-0000-0000-000005830000}"/>
    <cellStyle name="標準_1.貸付????ベ?ス" xfId="15243" xr:uid="{00000000-0005-0000-0000-000006830000}"/>
    <cellStyle name="표준_20110621_손익관련(순수매각기표_VER3)" xfId="33504" xr:uid="{00000000-0005-0000-0000-000007830000}"/>
    <cellStyle name="표준_KEB_Datadisk_0521_관련재산_test 2" xfId="33513" xr:uid="{00000000-0005-0000-0000-000008830000}"/>
    <cellStyle name="표준_KEB_Datadisk_0521_관련재산_test_Kookmin·H&amp;CB SPC_주은일차(H0006~)_Data Disk #3_Clean_KB SPC 2006-1 Program_DataDisk#2_Regular Asset_master_0816" xfId="33480" xr:uid="{00000000-0005-0000-0000-000009830000}"/>
    <cellStyle name="표준_Sheet CD(국민)" xfId="33479" xr:uid="{00000000-0005-0000-0000-00000A830000}"/>
    <cellStyle name="標準_工業所有権等収益海外 " xfId="33542" xr:uid="{00000000-0005-0000-0000-00000B830000}"/>
    <cellStyle name="표준1" xfId="15244" xr:uid="{00000000-0005-0000-0000-00000C830000}"/>
    <cellStyle name="하이퍼링크 2" xfId="15245" xr:uid="{00000000-0005-0000-0000-00000D830000}"/>
    <cellStyle name="하이퍼링크 2 2" xfId="15246" xr:uid="{00000000-0005-0000-0000-00000E830000}"/>
    <cellStyle name="하이퍼링크 2 3" xfId="15247" xr:uid="{00000000-0005-0000-0000-00000F830000}"/>
    <cellStyle name="하이퍼링크 3" xfId="15248" xr:uid="{00000000-0005-0000-0000-000010830000}"/>
    <cellStyle name="하이퍼링크 4" xfId="15249" xr:uid="{00000000-0005-0000-0000-000011830000}"/>
    <cellStyle name="하이퍼링크 5" xfId="15250" xr:uid="{00000000-0005-0000-0000-000012830000}"/>
    <cellStyle name="합산" xfId="15251" xr:uid="{00000000-0005-0000-0000-000013830000}"/>
    <cellStyle name="桁?切り [0.00]_FLCCHECKTOKYO(0106)" xfId="15252" xr:uid="{00000000-0005-0000-0000-000014830000}"/>
    <cellStyle name="桁?切り_1.貸付????ベ?ス" xfId="15253" xr:uid="{00000000-0005-0000-0000-000015830000}"/>
    <cellStyle name="桁区切り [0.00]_FLCCHECKTOKYO(0106)" xfId="15254" xr:uid="{00000000-0005-0000-0000-000016830000}"/>
    <cellStyle name="桁区切り_1.貸付ﾃﾞｰﾀベース" xfId="15255" xr:uid="{00000000-0005-0000-0000-000017830000}"/>
    <cellStyle name="화폐" xfId="15256" xr:uid="{00000000-0005-0000-0000-000018830000}"/>
    <cellStyle name="貨幣 [0]_GARMENT STEP FORM HK" xfId="15257" xr:uid="{00000000-0005-0000-0000-000019830000}"/>
    <cellStyle name="화폐 2" xfId="15258" xr:uid="{00000000-0005-0000-0000-00001A830000}"/>
    <cellStyle name="화폐 2 2" xfId="25599" xr:uid="{00000000-0005-0000-0000-00001B830000}"/>
    <cellStyle name="화폐 3" xfId="25597" xr:uid="{00000000-0005-0000-0000-00001C830000}"/>
    <cellStyle name="화폐 4" xfId="31631" xr:uid="{00000000-0005-0000-0000-00001D830000}"/>
    <cellStyle name="화폐 5" xfId="24631" xr:uid="{00000000-0005-0000-0000-00001E830000}"/>
    <cellStyle name="화폐 6" xfId="32520" xr:uid="{00000000-0005-0000-0000-00001F830000}"/>
    <cellStyle name="화폐 7" xfId="31432" xr:uid="{00000000-0005-0000-0000-000020830000}"/>
    <cellStyle name="貨幣_GARMENT STEP FORM HK" xfId="15259" xr:uid="{00000000-0005-0000-0000-000021830000}"/>
    <cellStyle name="화폐기호" xfId="15260" xr:uid="{00000000-0005-0000-0000-000022830000}"/>
    <cellStyle name="화폐기호 2" xfId="15261" xr:uid="{00000000-0005-0000-0000-000023830000}"/>
    <cellStyle name="화폐기호 3" xfId="15262" xr:uid="{00000000-0005-0000-0000-000024830000}"/>
    <cellStyle name="화폐기호 4" xfId="15263" xr:uid="{00000000-0005-0000-0000-000025830000}"/>
    <cellStyle name="화폐기호_Hana2011-3 Datadisk_Pool A_Regular_20110726_v1" xfId="15264" xr:uid="{00000000-0005-0000-0000-000026830000}"/>
    <cellStyle name="화폐기호0" xfId="15265" xr:uid="{00000000-0005-0000-0000-000027830000}"/>
    <cellStyle name="화폐기호0 2" xfId="15266" xr:uid="{00000000-0005-0000-0000-000028830000}"/>
    <cellStyle name="화폐기호0 3" xfId="15267" xr:uid="{00000000-0005-0000-0000-000029830000}"/>
    <cellStyle name="화폐기호0 4" xfId="15268" xr:uid="{00000000-0005-0000-0000-00002A830000}"/>
    <cellStyle name="화폐기호0_Hana2011-3 Datadisk_Pool A_Regular_20110726_v1" xfId="15269" xr:uid="{00000000-0005-0000-0000-00002B830000}"/>
    <cellStyle name="확인" xfId="15270" xr:uid="{00000000-0005-0000-0000-00002C83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FFCCFF"/>
      <color rgb="FFFFFFCC"/>
      <color rgb="FFCCFF99"/>
      <color rgb="FFCCFFCC"/>
      <color rgb="FFCC99FF"/>
      <color rgb="FF66FFFF"/>
      <color rgb="FFFFCCCC"/>
      <color rgb="FFFF99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hifive@kbfg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CC"/>
    <pageSetUpPr fitToPage="1"/>
  </sheetPr>
  <dimension ref="A1:CS272"/>
  <sheetViews>
    <sheetView tabSelected="1" topLeftCell="J1" zoomScale="80" zoomScaleNormal="80" workbookViewId="0">
      <pane ySplit="5" topLeftCell="A6" activePane="bottomLeft" state="frozen"/>
      <selection activeCell="A7" sqref="A7:XFD7"/>
      <selection pane="bottomLeft" activeCell="A7" sqref="A7:XFD7"/>
    </sheetView>
  </sheetViews>
  <sheetFormatPr defaultColWidth="9.140625" defaultRowHeight="14.1" customHeight="1"/>
  <cols>
    <col min="1" max="2" width="9.42578125" style="19" customWidth="1"/>
    <col min="3" max="3" width="39.140625" style="19" customWidth="1"/>
    <col min="4" max="4" width="18.5703125" style="24" bestFit="1" customWidth="1"/>
    <col min="5" max="5" width="21.42578125" style="24" customWidth="1"/>
    <col min="6" max="6" width="16.140625" style="24" bestFit="1" customWidth="1"/>
    <col min="7" max="9" width="16.140625" style="24" customWidth="1"/>
    <col min="10" max="10" width="27.85546875" style="42" bestFit="1" customWidth="1"/>
    <col min="11" max="11" width="29" style="24" customWidth="1"/>
    <col min="12" max="12" width="23.7109375" style="40" bestFit="1" customWidth="1"/>
    <col min="13" max="13" width="22.140625" style="24" bestFit="1" customWidth="1"/>
    <col min="14" max="14" width="21.140625" style="24" bestFit="1" customWidth="1"/>
    <col min="15" max="16" width="13.42578125" style="24" bestFit="1" customWidth="1"/>
    <col min="17" max="18" width="13.85546875" style="24" bestFit="1" customWidth="1"/>
    <col min="19" max="20" width="16.140625" style="24" bestFit="1" customWidth="1"/>
    <col min="21" max="21" width="19.85546875" style="24" bestFit="1" customWidth="1"/>
    <col min="22" max="22" width="18.5703125" style="24" bestFit="1" customWidth="1"/>
    <col min="23" max="23" width="16.140625" style="24" bestFit="1" customWidth="1"/>
    <col min="24" max="26" width="21.140625" style="24" bestFit="1" customWidth="1"/>
    <col min="27" max="27" width="30.42578125" style="19" bestFit="1" customWidth="1"/>
    <col min="28" max="28" width="16.140625" style="24" bestFit="1" customWidth="1"/>
    <col min="29" max="29" width="69.5703125" style="24" customWidth="1"/>
    <col min="30" max="30" width="23.140625" style="24" customWidth="1"/>
    <col min="31" max="31" width="11.7109375" style="19" customWidth="1"/>
    <col min="32" max="32" width="24.7109375" style="19" bestFit="1" customWidth="1"/>
    <col min="33" max="33" width="21.140625" style="19" customWidth="1"/>
    <col min="34" max="34" width="16.140625" style="19" customWidth="1"/>
    <col min="35" max="35" width="29.140625" style="19" hidden="1" customWidth="1"/>
    <col min="36" max="36" width="27" style="126" hidden="1" customWidth="1"/>
    <col min="37" max="37" width="23.85546875" style="126" hidden="1" customWidth="1"/>
    <col min="38" max="38" width="24.85546875" style="126" hidden="1" customWidth="1"/>
    <col min="39" max="39" width="31" style="126" hidden="1" customWidth="1"/>
    <col min="40" max="40" width="19.85546875" style="126" hidden="1" customWidth="1"/>
    <col min="41" max="41" width="30.85546875" style="126" hidden="1" customWidth="1"/>
    <col min="42" max="42" width="21" style="126" hidden="1" customWidth="1"/>
    <col min="43" max="43" width="20.85546875" style="126" customWidth="1"/>
    <col min="44" max="44" width="26.140625" style="126" customWidth="1"/>
    <col min="45" max="45" width="24.7109375" style="126" hidden="1" customWidth="1"/>
    <col min="46" max="46" width="21.28515625" style="126" hidden="1" customWidth="1"/>
    <col min="47" max="47" width="22.140625" style="126" hidden="1" customWidth="1"/>
    <col min="48" max="48" width="31.42578125" style="126" hidden="1" customWidth="1"/>
    <col min="49" max="49" width="22.7109375" style="126" hidden="1" customWidth="1"/>
    <col min="50" max="50" width="24" style="126" hidden="1" customWidth="1"/>
    <col min="51" max="51" width="31.42578125" style="126" hidden="1" customWidth="1"/>
    <col min="52" max="52" width="14.140625" style="126" hidden="1" customWidth="1"/>
    <col min="53" max="53" width="38.28515625" style="127" hidden="1" customWidth="1"/>
    <col min="54" max="54" width="32.42578125" style="127" hidden="1" customWidth="1"/>
    <col min="55" max="55" width="22.7109375" style="126" customWidth="1"/>
    <col min="56" max="56" width="21.28515625" style="126" customWidth="1"/>
    <col min="57" max="58" width="26.42578125" style="126" customWidth="1"/>
    <col min="59" max="59" width="18.85546875" style="126" customWidth="1"/>
    <col min="60" max="60" width="26.28515625" style="43" customWidth="1"/>
    <col min="61" max="61" width="33.42578125" style="43" customWidth="1"/>
    <col min="62" max="62" width="31.5703125" style="43" customWidth="1"/>
    <col min="63" max="64" width="13.85546875" style="24" customWidth="1"/>
    <col min="65" max="67" width="18.5703125" style="24" customWidth="1"/>
    <col min="68" max="68" width="23.85546875" style="127" customWidth="1"/>
    <col min="69" max="69" width="31" style="128" customWidth="1"/>
    <col min="70" max="71" width="21.140625" style="24" customWidth="1"/>
    <col min="72" max="72" width="18.5703125" style="24" customWidth="1"/>
    <col min="73" max="73" width="58.42578125" style="24" customWidth="1"/>
    <col min="74" max="74" width="29.5703125" style="24" bestFit="1" customWidth="1"/>
    <col min="75" max="75" width="18.5703125" style="24" bestFit="1" customWidth="1"/>
    <col min="76" max="76" width="20.85546875" style="44" bestFit="1" customWidth="1"/>
    <col min="77" max="77" width="24.42578125" style="19" bestFit="1" customWidth="1"/>
    <col min="78" max="78" width="4.42578125" style="39" customWidth="1"/>
    <col min="79" max="80" width="19.5703125" style="126" customWidth="1"/>
    <col min="81" max="81" width="21" style="126" customWidth="1"/>
    <col min="82" max="83" width="19.5703125" style="126" customWidth="1"/>
    <col min="84" max="84" width="21" style="126" customWidth="1"/>
    <col min="85" max="85" width="1.7109375" style="19" customWidth="1"/>
    <col min="86" max="86" width="19" style="40" customWidth="1"/>
    <col min="87" max="87" width="20" style="24" customWidth="1"/>
    <col min="88" max="88" width="1.7109375" style="19" customWidth="1"/>
    <col min="89" max="89" width="13.7109375" style="19" customWidth="1"/>
    <col min="90" max="94" width="12.5703125" style="19" customWidth="1"/>
    <col min="95" max="95" width="17.28515625" style="19" customWidth="1"/>
    <col min="96" max="96" width="16.28515625" style="19" customWidth="1"/>
    <col min="97" max="97" width="15.7109375" style="19" customWidth="1"/>
    <col min="98" max="16384" width="9.140625" style="19"/>
  </cols>
  <sheetData>
    <row r="1" spans="1:97" ht="47.25" customHeight="1" thickTop="1">
      <c r="C1" s="1101" t="s">
        <v>838</v>
      </c>
      <c r="D1" s="1101"/>
      <c r="E1" s="1101"/>
      <c r="F1" s="1101"/>
      <c r="G1" s="149"/>
      <c r="H1" s="149"/>
      <c r="I1" s="149"/>
      <c r="J1" s="20"/>
      <c r="K1" s="21"/>
      <c r="L1" s="22"/>
      <c r="M1" s="21"/>
      <c r="N1" s="23"/>
      <c r="O1" s="21"/>
      <c r="P1" s="21"/>
      <c r="V1" s="23"/>
      <c r="W1" s="23"/>
      <c r="X1" s="23"/>
      <c r="Y1" s="23"/>
      <c r="Z1" s="19"/>
      <c r="AA1" s="24"/>
      <c r="AF1" s="25"/>
      <c r="AG1" s="25"/>
      <c r="AJ1" s="26"/>
      <c r="AK1" s="26"/>
      <c r="AL1" s="27"/>
      <c r="AM1" s="27"/>
      <c r="AN1" s="26"/>
      <c r="AO1" s="26"/>
      <c r="AP1" s="26"/>
      <c r="AQ1" s="26"/>
      <c r="AR1" s="26"/>
      <c r="AS1" s="26"/>
      <c r="AT1" s="26"/>
      <c r="AU1" s="26"/>
      <c r="AV1" s="28"/>
      <c r="AW1" s="26"/>
      <c r="AX1" s="29"/>
      <c r="AY1" s="30"/>
      <c r="AZ1" s="31"/>
      <c r="BA1" s="32"/>
      <c r="BB1" s="32"/>
      <c r="BC1" s="27"/>
      <c r="BD1" s="27"/>
      <c r="BE1" s="27"/>
      <c r="BF1" s="27"/>
      <c r="BG1" s="27"/>
      <c r="BH1" s="33" t="s">
        <v>839</v>
      </c>
      <c r="BI1" s="34" t="s">
        <v>214</v>
      </c>
      <c r="BJ1" s="35">
        <v>1353.9</v>
      </c>
      <c r="BO1" s="36"/>
      <c r="BP1" s="37"/>
      <c r="BQ1" s="38"/>
      <c r="BV1" s="21"/>
      <c r="BW1" s="21"/>
      <c r="BX1" s="37"/>
      <c r="BY1" s="19">
        <v>100</v>
      </c>
      <c r="CA1" s="26"/>
      <c r="CB1" s="26"/>
      <c r="CC1" s="26"/>
      <c r="CD1" s="26"/>
      <c r="CE1" s="26"/>
      <c r="CF1" s="26"/>
    </row>
    <row r="2" spans="1:97" ht="30.75" customHeight="1">
      <c r="C2" s="41"/>
      <c r="I2" s="24">
        <v>1</v>
      </c>
      <c r="J2" s="42">
        <v>2</v>
      </c>
      <c r="K2" s="24">
        <v>3</v>
      </c>
      <c r="L2" s="24">
        <v>4</v>
      </c>
      <c r="M2" s="24">
        <v>5</v>
      </c>
      <c r="N2" s="24">
        <v>6</v>
      </c>
      <c r="O2" s="24">
        <v>7</v>
      </c>
      <c r="P2" s="24">
        <v>8</v>
      </c>
      <c r="Q2" s="24">
        <v>9</v>
      </c>
      <c r="R2" s="24">
        <v>10</v>
      </c>
      <c r="S2" s="24">
        <v>11</v>
      </c>
      <c r="T2" s="24">
        <v>12</v>
      </c>
      <c r="U2" s="24">
        <v>13</v>
      </c>
      <c r="V2" s="24">
        <v>14</v>
      </c>
      <c r="W2" s="24">
        <v>15</v>
      </c>
      <c r="X2" s="24">
        <v>16</v>
      </c>
      <c r="Y2" s="24">
        <v>17</v>
      </c>
      <c r="Z2" s="24">
        <v>18</v>
      </c>
      <c r="AA2" s="24">
        <v>19</v>
      </c>
      <c r="AB2" s="24">
        <v>20</v>
      </c>
      <c r="AC2" s="24">
        <v>21</v>
      </c>
      <c r="AD2" s="24">
        <v>22</v>
      </c>
      <c r="AE2" s="24">
        <v>23</v>
      </c>
      <c r="AF2" s="24">
        <v>24</v>
      </c>
      <c r="AG2" s="24">
        <v>25</v>
      </c>
      <c r="AH2" s="24">
        <v>26</v>
      </c>
      <c r="AI2" s="24">
        <v>27</v>
      </c>
      <c r="AJ2" s="24">
        <v>28</v>
      </c>
      <c r="AK2" s="24">
        <v>29</v>
      </c>
      <c r="AL2" s="24">
        <v>30</v>
      </c>
      <c r="AM2" s="24">
        <v>31</v>
      </c>
      <c r="AN2" s="24">
        <v>32</v>
      </c>
      <c r="AO2" s="24">
        <v>33</v>
      </c>
      <c r="AP2" s="24">
        <v>34</v>
      </c>
      <c r="AQ2" s="24">
        <v>35</v>
      </c>
      <c r="AR2" s="24">
        <v>36</v>
      </c>
      <c r="AS2" s="24">
        <v>37</v>
      </c>
      <c r="AT2" s="24">
        <v>38</v>
      </c>
      <c r="AU2" s="24">
        <v>39</v>
      </c>
      <c r="AV2" s="24">
        <v>40</v>
      </c>
      <c r="AW2" s="24">
        <v>41</v>
      </c>
      <c r="AX2" s="24">
        <v>42</v>
      </c>
      <c r="AY2" s="24">
        <v>43</v>
      </c>
      <c r="AZ2" s="24">
        <v>44</v>
      </c>
      <c r="BA2" s="24">
        <v>45</v>
      </c>
      <c r="BB2" s="24">
        <v>46</v>
      </c>
      <c r="BC2" s="24">
        <v>47</v>
      </c>
      <c r="BD2" s="24">
        <v>48</v>
      </c>
      <c r="BE2" s="24">
        <v>49</v>
      </c>
      <c r="BF2" s="24">
        <v>50</v>
      </c>
      <c r="BG2" s="24">
        <v>51</v>
      </c>
      <c r="BH2" s="24">
        <v>52</v>
      </c>
      <c r="BI2" s="24">
        <v>53</v>
      </c>
      <c r="BJ2" s="24">
        <v>54</v>
      </c>
      <c r="BK2" s="24">
        <v>55</v>
      </c>
      <c r="BL2" s="24">
        <v>56</v>
      </c>
      <c r="BM2" s="24">
        <v>57</v>
      </c>
      <c r="BN2" s="24">
        <v>58</v>
      </c>
      <c r="BO2" s="24">
        <v>59</v>
      </c>
      <c r="BP2" s="24">
        <v>60</v>
      </c>
      <c r="BQ2" s="24">
        <v>61</v>
      </c>
      <c r="BR2" s="24">
        <v>62</v>
      </c>
      <c r="BS2" s="24">
        <v>63</v>
      </c>
      <c r="BT2" s="24">
        <v>64</v>
      </c>
      <c r="BU2" s="24">
        <v>65</v>
      </c>
      <c r="BV2" s="24">
        <v>66</v>
      </c>
      <c r="BW2" s="24">
        <v>67</v>
      </c>
      <c r="BX2" s="24">
        <v>68</v>
      </c>
      <c r="BY2" s="24">
        <v>69</v>
      </c>
      <c r="BZ2" s="24">
        <v>70</v>
      </c>
      <c r="CA2" s="24">
        <v>71</v>
      </c>
      <c r="CB2" s="24">
        <v>72</v>
      </c>
      <c r="CC2" s="24">
        <v>73</v>
      </c>
      <c r="CD2" s="24">
        <v>74</v>
      </c>
      <c r="CE2" s="24">
        <v>75</v>
      </c>
      <c r="CF2" s="24">
        <v>76</v>
      </c>
      <c r="CG2" s="24">
        <v>77</v>
      </c>
      <c r="CH2" s="24">
        <v>78</v>
      </c>
      <c r="CI2" s="24">
        <v>79</v>
      </c>
      <c r="CJ2" s="24">
        <v>80</v>
      </c>
      <c r="CK2" s="24">
        <v>81</v>
      </c>
      <c r="CL2" s="24">
        <v>82</v>
      </c>
      <c r="CM2" s="24">
        <v>83</v>
      </c>
      <c r="CN2" s="24">
        <v>84</v>
      </c>
      <c r="CO2" s="24">
        <v>85</v>
      </c>
      <c r="CP2" s="24">
        <v>86</v>
      </c>
      <c r="CQ2" s="24">
        <v>87</v>
      </c>
    </row>
    <row r="3" spans="1:97" ht="15.75" customHeight="1" thickBot="1">
      <c r="B3" s="41"/>
      <c r="AE3" s="24"/>
      <c r="AF3" s="40"/>
      <c r="AG3" s="40"/>
      <c r="AJ3" s="26"/>
      <c r="AK3" s="26"/>
      <c r="AL3" s="27"/>
      <c r="AM3" s="27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37"/>
      <c r="BB3" s="37"/>
      <c r="BC3" s="26"/>
      <c r="BD3" s="26"/>
      <c r="BE3" s="26"/>
      <c r="BF3" s="26"/>
      <c r="BG3" s="26"/>
      <c r="BK3" s="208" t="s">
        <v>2576</v>
      </c>
      <c r="BL3" s="209" t="s">
        <v>2576</v>
      </c>
      <c r="BM3" s="209" t="s">
        <v>2576</v>
      </c>
      <c r="BN3" s="209" t="s">
        <v>2576</v>
      </c>
      <c r="BO3" s="209" t="s">
        <v>2576</v>
      </c>
      <c r="BP3" s="37"/>
      <c r="BQ3" s="38"/>
      <c r="BY3" s="24"/>
      <c r="CA3" s="45" t="s">
        <v>215</v>
      </c>
      <c r="CB3" s="26"/>
      <c r="CC3" s="26"/>
      <c r="CD3" s="26"/>
      <c r="CE3" s="26"/>
      <c r="CF3" s="26"/>
      <c r="CH3" s="46"/>
      <c r="CI3" s="47"/>
    </row>
    <row r="4" spans="1:97" ht="20.25" customHeight="1" thickBot="1">
      <c r="C4" s="48"/>
      <c r="D4" s="49"/>
      <c r="E4" s="49"/>
      <c r="F4" s="49"/>
      <c r="G4" s="49"/>
      <c r="H4" s="49"/>
      <c r="I4" s="49"/>
      <c r="J4" s="221"/>
      <c r="K4" s="220"/>
      <c r="L4" s="222"/>
      <c r="M4" s="220"/>
      <c r="N4" s="220"/>
      <c r="O4" s="220"/>
      <c r="P4" s="220"/>
      <c r="Q4" s="220"/>
      <c r="R4" s="220"/>
      <c r="S4" s="220"/>
      <c r="T4" s="220"/>
      <c r="U4" s="220"/>
      <c r="V4" s="223"/>
      <c r="W4" s="220"/>
      <c r="X4" s="220"/>
      <c r="Y4" s="220"/>
      <c r="Z4" s="220"/>
      <c r="AA4" s="220"/>
      <c r="AB4" s="220"/>
      <c r="AC4" s="220"/>
      <c r="AD4" s="220"/>
      <c r="AE4" s="220"/>
      <c r="AF4" s="222"/>
      <c r="AG4" s="222"/>
      <c r="AH4" s="224" t="s">
        <v>216</v>
      </c>
      <c r="AI4" s="225"/>
      <c r="AJ4" s="226"/>
      <c r="AK4" s="226"/>
      <c r="AL4" s="226"/>
      <c r="AM4" s="226"/>
      <c r="AN4" s="226"/>
      <c r="AO4" s="226"/>
      <c r="AP4" s="226"/>
      <c r="AQ4" s="227"/>
      <c r="AR4" s="228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8"/>
      <c r="BD4" s="228"/>
      <c r="BE4" s="228"/>
      <c r="BF4" s="228"/>
      <c r="BG4" s="228"/>
      <c r="BH4" s="230"/>
      <c r="BI4" s="230"/>
      <c r="BJ4" s="230"/>
      <c r="BK4" s="231" t="s">
        <v>217</v>
      </c>
      <c r="BL4" s="231"/>
      <c r="BM4" s="232"/>
      <c r="BN4" s="232"/>
      <c r="BO4" s="232"/>
      <c r="BP4" s="233"/>
      <c r="BQ4" s="234"/>
      <c r="BR4" s="232"/>
      <c r="BS4" s="232"/>
      <c r="BT4" s="232"/>
      <c r="BU4" s="232"/>
      <c r="BV4" s="232"/>
      <c r="BW4" s="232"/>
      <c r="BX4" s="235"/>
      <c r="BY4" s="236"/>
      <c r="CA4" s="237" t="s">
        <v>218</v>
      </c>
      <c r="CB4" s="238"/>
      <c r="CC4" s="238"/>
      <c r="CD4" s="238"/>
      <c r="CE4" s="238"/>
      <c r="CF4" s="239"/>
      <c r="CG4" s="50"/>
      <c r="CH4" s="1102" t="s">
        <v>219</v>
      </c>
      <c r="CI4" s="1103"/>
      <c r="CK4" s="240" t="s">
        <v>220</v>
      </c>
      <c r="CL4" s="241"/>
      <c r="CM4" s="241"/>
      <c r="CN4" s="241"/>
      <c r="CO4" s="241"/>
      <c r="CP4" s="241"/>
      <c r="CQ4" s="242"/>
    </row>
    <row r="5" spans="1:97" ht="50.25" customHeight="1" thickTop="1">
      <c r="A5" s="24" t="s">
        <v>221</v>
      </c>
      <c r="B5" s="24" t="s">
        <v>222</v>
      </c>
      <c r="C5" s="51" t="s">
        <v>223</v>
      </c>
      <c r="D5" s="52" t="s">
        <v>224</v>
      </c>
      <c r="E5" s="52" t="s">
        <v>225</v>
      </c>
      <c r="F5" s="52" t="s">
        <v>226</v>
      </c>
      <c r="G5" s="207" t="s">
        <v>497</v>
      </c>
      <c r="H5" s="207" t="s">
        <v>16</v>
      </c>
      <c r="I5" s="207" t="s">
        <v>160</v>
      </c>
      <c r="J5" s="53" t="s">
        <v>227</v>
      </c>
      <c r="K5" s="54" t="s">
        <v>228</v>
      </c>
      <c r="L5" s="54" t="s">
        <v>229</v>
      </c>
      <c r="M5" s="52" t="s">
        <v>230</v>
      </c>
      <c r="N5" s="52" t="s">
        <v>231</v>
      </c>
      <c r="O5" s="52" t="s">
        <v>232</v>
      </c>
      <c r="P5" s="52" t="s">
        <v>233</v>
      </c>
      <c r="Q5" s="55" t="s">
        <v>234</v>
      </c>
      <c r="R5" s="55" t="s">
        <v>235</v>
      </c>
      <c r="S5" s="55" t="s">
        <v>236</v>
      </c>
      <c r="T5" s="55" t="s">
        <v>237</v>
      </c>
      <c r="U5" s="55" t="s">
        <v>238</v>
      </c>
      <c r="V5" s="52" t="s">
        <v>224</v>
      </c>
      <c r="W5" s="52" t="s">
        <v>239</v>
      </c>
      <c r="X5" s="56" t="s">
        <v>240</v>
      </c>
      <c r="Y5" s="56" t="s">
        <v>241</v>
      </c>
      <c r="Z5" s="52" t="s">
        <v>38</v>
      </c>
      <c r="AA5" s="57" t="s">
        <v>242</v>
      </c>
      <c r="AB5" s="58" t="s">
        <v>243</v>
      </c>
      <c r="AC5" s="59" t="s">
        <v>244</v>
      </c>
      <c r="AD5" s="52" t="s">
        <v>245</v>
      </c>
      <c r="AE5" s="56" t="s">
        <v>246</v>
      </c>
      <c r="AF5" s="54" t="s">
        <v>247</v>
      </c>
      <c r="AG5" s="54" t="s">
        <v>248</v>
      </c>
      <c r="AH5" s="52" t="s">
        <v>249</v>
      </c>
      <c r="AI5" s="60" t="s">
        <v>250</v>
      </c>
      <c r="AJ5" s="61" t="s">
        <v>251</v>
      </c>
      <c r="AK5" s="61" t="s">
        <v>252</v>
      </c>
      <c r="AL5" s="62" t="s">
        <v>253</v>
      </c>
      <c r="AM5" s="62" t="s">
        <v>254</v>
      </c>
      <c r="AN5" s="61" t="s">
        <v>255</v>
      </c>
      <c r="AO5" s="63" t="s">
        <v>256</v>
      </c>
      <c r="AP5" s="63" t="s">
        <v>257</v>
      </c>
      <c r="AQ5" s="64" t="s">
        <v>258</v>
      </c>
      <c r="AR5" s="65" t="s">
        <v>259</v>
      </c>
      <c r="AS5" s="63" t="s">
        <v>260</v>
      </c>
      <c r="AT5" s="61" t="s">
        <v>261</v>
      </c>
      <c r="AU5" s="63" t="s">
        <v>262</v>
      </c>
      <c r="AV5" s="61" t="s">
        <v>263</v>
      </c>
      <c r="AW5" s="61" t="s">
        <v>264</v>
      </c>
      <c r="AX5" s="61" t="s">
        <v>265</v>
      </c>
      <c r="AY5" s="61" t="s">
        <v>266</v>
      </c>
      <c r="AZ5" s="66" t="s">
        <v>267</v>
      </c>
      <c r="BA5" s="61" t="s">
        <v>840</v>
      </c>
      <c r="BB5" s="61" t="s">
        <v>268</v>
      </c>
      <c r="BC5" s="65" t="s">
        <v>269</v>
      </c>
      <c r="BD5" s="65" t="s">
        <v>270</v>
      </c>
      <c r="BE5" s="65" t="s">
        <v>271</v>
      </c>
      <c r="BF5" s="65" t="s">
        <v>272</v>
      </c>
      <c r="BG5" s="67" t="s">
        <v>273</v>
      </c>
      <c r="BH5" s="68" t="s">
        <v>20</v>
      </c>
      <c r="BI5" s="69" t="s">
        <v>274</v>
      </c>
      <c r="BJ5" s="65" t="s">
        <v>275</v>
      </c>
      <c r="BK5" s="52" t="s">
        <v>276</v>
      </c>
      <c r="BL5" s="52" t="s">
        <v>277</v>
      </c>
      <c r="BM5" s="52" t="s">
        <v>278</v>
      </c>
      <c r="BN5" s="52" t="s">
        <v>45</v>
      </c>
      <c r="BO5" s="52" t="s">
        <v>279</v>
      </c>
      <c r="BP5" s="65" t="s">
        <v>280</v>
      </c>
      <c r="BQ5" s="70" t="s">
        <v>281</v>
      </c>
      <c r="BR5" s="52" t="s">
        <v>282</v>
      </c>
      <c r="BS5" s="52" t="s">
        <v>248</v>
      </c>
      <c r="BT5" s="52" t="s">
        <v>283</v>
      </c>
      <c r="BU5" s="52" t="s">
        <v>284</v>
      </c>
      <c r="BV5" s="54" t="s">
        <v>228</v>
      </c>
      <c r="BW5" s="54" t="s">
        <v>285</v>
      </c>
      <c r="BX5" s="71" t="s">
        <v>286</v>
      </c>
      <c r="BY5" s="72" t="s">
        <v>287</v>
      </c>
      <c r="BZ5" s="73">
        <v>0.11</v>
      </c>
      <c r="CA5" s="74" t="s">
        <v>288</v>
      </c>
      <c r="CB5" s="75" t="s">
        <v>289</v>
      </c>
      <c r="CC5" s="75" t="s">
        <v>290</v>
      </c>
      <c r="CD5" s="75" t="s">
        <v>291</v>
      </c>
      <c r="CE5" s="75" t="s">
        <v>292</v>
      </c>
      <c r="CF5" s="76" t="s">
        <v>293</v>
      </c>
      <c r="CG5" s="77" t="s">
        <v>841</v>
      </c>
      <c r="CH5" s="78" t="s">
        <v>225</v>
      </c>
      <c r="CI5" s="79" t="s">
        <v>294</v>
      </c>
      <c r="CJ5" s="77" t="s">
        <v>842</v>
      </c>
      <c r="CK5" s="80" t="s">
        <v>295</v>
      </c>
      <c r="CL5" s="81" t="s">
        <v>296</v>
      </c>
      <c r="CM5" s="81" t="s">
        <v>297</v>
      </c>
      <c r="CN5" s="81" t="s">
        <v>298</v>
      </c>
      <c r="CO5" s="81" t="s">
        <v>299</v>
      </c>
      <c r="CP5" s="81" t="s">
        <v>300</v>
      </c>
      <c r="CQ5" s="82" t="s">
        <v>301</v>
      </c>
      <c r="CR5" s="36" t="s">
        <v>302</v>
      </c>
      <c r="CS5" s="36" t="s">
        <v>303</v>
      </c>
    </row>
    <row r="6" spans="1:97" ht="15" customHeight="1">
      <c r="A6" s="83">
        <v>1</v>
      </c>
      <c r="B6" s="84">
        <v>1</v>
      </c>
      <c r="C6" s="150" t="s">
        <v>988</v>
      </c>
      <c r="D6" s="155" t="s">
        <v>989</v>
      </c>
      <c r="E6" s="152" t="s">
        <v>990</v>
      </c>
      <c r="F6" s="85" t="s">
        <v>627</v>
      </c>
      <c r="G6" s="85" t="str">
        <f>VLOOKUP(C6,차주정보!B:E,4,0)</f>
        <v>KB-006</v>
      </c>
      <c r="H6" s="85">
        <f>IF(D5=D6,H5+1,1)</f>
        <v>1</v>
      </c>
      <c r="I6" s="85" t="str">
        <f>G6&amp;H6</f>
        <v>KB-0061</v>
      </c>
      <c r="J6" s="86">
        <v>44683</v>
      </c>
      <c r="K6" s="155" t="s">
        <v>991</v>
      </c>
      <c r="L6" s="152"/>
      <c r="M6" s="152" t="s">
        <v>847</v>
      </c>
      <c r="N6" s="85" t="s">
        <v>628</v>
      </c>
      <c r="O6" s="85" t="s">
        <v>2848</v>
      </c>
      <c r="P6" s="85" t="s">
        <v>2849</v>
      </c>
      <c r="Q6" s="152" t="s">
        <v>356</v>
      </c>
      <c r="R6" s="152" t="s">
        <v>992</v>
      </c>
      <c r="S6" s="87" t="s">
        <v>993</v>
      </c>
      <c r="T6" s="152" t="s">
        <v>356</v>
      </c>
      <c r="U6" s="87" t="s">
        <v>357</v>
      </c>
      <c r="V6" s="155" t="s">
        <v>989</v>
      </c>
      <c r="W6" s="85"/>
      <c r="X6" s="85"/>
      <c r="Y6" s="85"/>
      <c r="Z6" s="85" t="s">
        <v>2627</v>
      </c>
      <c r="AA6" s="156" t="s">
        <v>988</v>
      </c>
      <c r="AB6" s="154" t="s">
        <v>308</v>
      </c>
      <c r="AC6" s="88"/>
      <c r="AD6" s="85"/>
      <c r="AE6" s="85" t="s">
        <v>309</v>
      </c>
      <c r="AF6" s="85"/>
      <c r="AG6" s="85" t="s">
        <v>310</v>
      </c>
      <c r="AH6" s="85" t="s">
        <v>797</v>
      </c>
      <c r="AI6" s="85" t="s">
        <v>991</v>
      </c>
      <c r="AJ6" s="89">
        <v>1979000000</v>
      </c>
      <c r="AK6" s="89">
        <v>502162624</v>
      </c>
      <c r="AL6" s="89">
        <v>502162623.99999994</v>
      </c>
      <c r="AM6" s="171">
        <v>502162624</v>
      </c>
      <c r="AN6" s="89">
        <v>502162624</v>
      </c>
      <c r="AO6" s="89"/>
      <c r="AP6" s="89">
        <v>502162624</v>
      </c>
      <c r="AQ6" s="89"/>
      <c r="AR6" s="89">
        <v>1979000000</v>
      </c>
      <c r="AS6" s="89">
        <v>1576223548</v>
      </c>
      <c r="AT6" s="89">
        <v>0</v>
      </c>
      <c r="AU6" s="89">
        <v>0</v>
      </c>
      <c r="AV6" s="89">
        <v>1576223548</v>
      </c>
      <c r="AW6" s="89">
        <v>1576223548</v>
      </c>
      <c r="AX6" s="89"/>
      <c r="AY6" s="89"/>
      <c r="AZ6" s="90"/>
      <c r="BA6" s="89"/>
      <c r="BB6" s="89"/>
      <c r="BC6" s="89">
        <v>1979000000</v>
      </c>
      <c r="BD6" s="89">
        <v>0</v>
      </c>
      <c r="BE6" s="89">
        <v>683570</v>
      </c>
      <c r="BF6" s="89">
        <v>0</v>
      </c>
      <c r="BG6" s="91">
        <v>683570</v>
      </c>
      <c r="BH6" s="92">
        <v>1979683570</v>
      </c>
      <c r="BI6" s="93"/>
      <c r="BJ6" s="89">
        <v>76449040</v>
      </c>
      <c r="BK6" s="85" t="s">
        <v>994</v>
      </c>
      <c r="BL6" s="85" t="s">
        <v>788</v>
      </c>
      <c r="BM6" s="85"/>
      <c r="BN6" s="85" t="s">
        <v>936</v>
      </c>
      <c r="BO6" s="85" t="s">
        <v>995</v>
      </c>
      <c r="BP6" s="89">
        <v>1990000000</v>
      </c>
      <c r="BQ6" s="94"/>
      <c r="BR6" s="85"/>
      <c r="BS6" s="85" t="s">
        <v>311</v>
      </c>
      <c r="BT6" s="85" t="s">
        <v>353</v>
      </c>
      <c r="BU6" s="85" t="s">
        <v>342</v>
      </c>
      <c r="BV6" s="155" t="s">
        <v>991</v>
      </c>
      <c r="BW6" s="95">
        <v>0.13</v>
      </c>
      <c r="BX6" s="95">
        <v>0.15</v>
      </c>
      <c r="BY6" s="96"/>
      <c r="BZ6" s="97"/>
      <c r="CA6" s="98">
        <v>0</v>
      </c>
      <c r="CB6" s="99">
        <v>0</v>
      </c>
      <c r="CC6" s="99">
        <v>1576223548</v>
      </c>
      <c r="CD6" s="99">
        <v>0</v>
      </c>
      <c r="CE6" s="99">
        <v>402776452</v>
      </c>
      <c r="CF6" s="100">
        <v>1979000000</v>
      </c>
      <c r="CG6" s="97"/>
      <c r="CH6" s="101" t="s">
        <v>990</v>
      </c>
      <c r="CI6" s="195" t="s">
        <v>989</v>
      </c>
      <c r="CJ6" s="102"/>
      <c r="CK6" s="101" t="s">
        <v>452</v>
      </c>
      <c r="CL6" s="103" t="s">
        <v>452</v>
      </c>
      <c r="CM6" s="103" t="s">
        <v>630</v>
      </c>
      <c r="CN6" s="103" t="s">
        <v>630</v>
      </c>
      <c r="CO6" s="103" t="s">
        <v>630</v>
      </c>
      <c r="CP6" s="103" t="s">
        <v>630</v>
      </c>
      <c r="CQ6" s="104"/>
      <c r="CR6" s="41"/>
      <c r="CS6" s="41"/>
    </row>
    <row r="7" spans="1:97" ht="15" customHeight="1">
      <c r="A7" s="83">
        <v>1</v>
      </c>
      <c r="B7" s="84">
        <v>1</v>
      </c>
      <c r="C7" s="150" t="s">
        <v>1015</v>
      </c>
      <c r="D7" s="151" t="s">
        <v>1016</v>
      </c>
      <c r="E7" s="152" t="s">
        <v>1017</v>
      </c>
      <c r="F7" s="85" t="s">
        <v>627</v>
      </c>
      <c r="G7" s="85" t="str">
        <f>VLOOKUP(C7,차주정보!B:E,4,0)</f>
        <v>KB-009</v>
      </c>
      <c r="H7" s="85">
        <f t="shared" ref="H7:H70" si="0">IF(D6=D7,H6+1,1)</f>
        <v>1</v>
      </c>
      <c r="I7" s="85" t="str">
        <f t="shared" ref="I7:I70" si="1">G7&amp;H7</f>
        <v>KB-0091</v>
      </c>
      <c r="J7" s="86">
        <v>44683</v>
      </c>
      <c r="K7" s="152" t="s">
        <v>1018</v>
      </c>
      <c r="L7" s="152"/>
      <c r="M7" s="152" t="s">
        <v>847</v>
      </c>
      <c r="N7" s="85" t="s">
        <v>628</v>
      </c>
      <c r="O7" s="85" t="s">
        <v>2848</v>
      </c>
      <c r="P7" s="85" t="s">
        <v>2849</v>
      </c>
      <c r="Q7" s="152" t="s">
        <v>356</v>
      </c>
      <c r="R7" s="152" t="s">
        <v>992</v>
      </c>
      <c r="S7" s="87" t="s">
        <v>993</v>
      </c>
      <c r="T7" s="152" t="s">
        <v>356</v>
      </c>
      <c r="U7" s="87" t="s">
        <v>357</v>
      </c>
      <c r="V7" s="151" t="s">
        <v>1016</v>
      </c>
      <c r="W7" s="85"/>
      <c r="X7" s="85"/>
      <c r="Y7" s="85"/>
      <c r="Z7" s="85" t="s">
        <v>2628</v>
      </c>
      <c r="AA7" s="153" t="s">
        <v>1015</v>
      </c>
      <c r="AB7" s="154" t="s">
        <v>308</v>
      </c>
      <c r="AC7" s="88"/>
      <c r="AD7" s="85"/>
      <c r="AE7" s="85" t="s">
        <v>371</v>
      </c>
      <c r="AF7" s="85"/>
      <c r="AG7" s="85" t="s">
        <v>310</v>
      </c>
      <c r="AH7" s="85" t="s">
        <v>797</v>
      </c>
      <c r="AI7" s="85" t="s">
        <v>1018</v>
      </c>
      <c r="AJ7" s="89">
        <v>179000000</v>
      </c>
      <c r="AK7" s="89">
        <v>179000000</v>
      </c>
      <c r="AL7" s="89">
        <v>179000000</v>
      </c>
      <c r="AM7" s="171">
        <v>179000000</v>
      </c>
      <c r="AN7" s="89">
        <v>179000000</v>
      </c>
      <c r="AO7" s="89"/>
      <c r="AP7" s="89">
        <v>179000000</v>
      </c>
      <c r="AQ7" s="89"/>
      <c r="AR7" s="89">
        <v>179000000</v>
      </c>
      <c r="AS7" s="89">
        <v>0</v>
      </c>
      <c r="AT7" s="89">
        <v>0</v>
      </c>
      <c r="AU7" s="89">
        <v>0</v>
      </c>
      <c r="AV7" s="89">
        <v>0</v>
      </c>
      <c r="AW7" s="89">
        <v>0</v>
      </c>
      <c r="AX7" s="89"/>
      <c r="AY7" s="89"/>
      <c r="AZ7" s="90"/>
      <c r="BA7" s="89"/>
      <c r="BB7" s="89"/>
      <c r="BC7" s="89">
        <v>179000000</v>
      </c>
      <c r="BD7" s="89">
        <v>0</v>
      </c>
      <c r="BE7" s="89">
        <v>0</v>
      </c>
      <c r="BF7" s="89">
        <v>0</v>
      </c>
      <c r="BG7" s="91">
        <v>0</v>
      </c>
      <c r="BH7" s="92">
        <v>179000000</v>
      </c>
      <c r="BI7" s="93"/>
      <c r="BJ7" s="89">
        <v>6262497</v>
      </c>
      <c r="BK7" s="85" t="s">
        <v>1019</v>
      </c>
      <c r="BL7" s="85" t="s">
        <v>790</v>
      </c>
      <c r="BM7" s="85"/>
      <c r="BN7" s="85" t="s">
        <v>1020</v>
      </c>
      <c r="BO7" s="85" t="s">
        <v>1021</v>
      </c>
      <c r="BP7" s="89">
        <v>179000000</v>
      </c>
      <c r="BQ7" s="94"/>
      <c r="BR7" s="85"/>
      <c r="BS7" s="85" t="s">
        <v>311</v>
      </c>
      <c r="BT7" s="85" t="s">
        <v>317</v>
      </c>
      <c r="BU7" s="85" t="s">
        <v>318</v>
      </c>
      <c r="BV7" s="152" t="s">
        <v>1018</v>
      </c>
      <c r="BW7" s="95">
        <v>0.13</v>
      </c>
      <c r="BX7" s="95">
        <v>0.15</v>
      </c>
      <c r="BY7" s="96" t="s">
        <v>1022</v>
      </c>
      <c r="BZ7" s="97"/>
      <c r="CA7" s="98">
        <v>0</v>
      </c>
      <c r="CB7" s="99">
        <v>0</v>
      </c>
      <c r="CC7" s="99">
        <v>0</v>
      </c>
      <c r="CD7" s="99">
        <v>0</v>
      </c>
      <c r="CE7" s="99">
        <v>179000000</v>
      </c>
      <c r="CF7" s="100">
        <v>179000000</v>
      </c>
      <c r="CG7" s="97"/>
      <c r="CH7" s="101" t="s">
        <v>1017</v>
      </c>
      <c r="CI7" s="195" t="s">
        <v>1016</v>
      </c>
      <c r="CJ7" s="102"/>
      <c r="CK7" s="101" t="s">
        <v>671</v>
      </c>
      <c r="CL7" s="103" t="s">
        <v>630</v>
      </c>
      <c r="CM7" s="103" t="s">
        <v>630</v>
      </c>
      <c r="CN7" s="103" t="s">
        <v>630</v>
      </c>
      <c r="CO7" s="103" t="s">
        <v>630</v>
      </c>
      <c r="CP7" s="103" t="s">
        <v>630</v>
      </c>
      <c r="CQ7" s="104"/>
      <c r="CR7" s="41"/>
      <c r="CS7" s="41"/>
    </row>
    <row r="8" spans="1:97" ht="15" customHeight="1">
      <c r="A8" s="83">
        <v>0</v>
      </c>
      <c r="B8" s="84">
        <v>1</v>
      </c>
      <c r="C8" s="150" t="s">
        <v>1015</v>
      </c>
      <c r="D8" s="151" t="s">
        <v>1016</v>
      </c>
      <c r="E8" s="152" t="s">
        <v>1017</v>
      </c>
      <c r="F8" s="85" t="s">
        <v>627</v>
      </c>
      <c r="G8" s="85" t="str">
        <f>VLOOKUP(C8,차주정보!B:E,4,0)</f>
        <v>KB-009</v>
      </c>
      <c r="H8" s="85">
        <f t="shared" si="0"/>
        <v>2</v>
      </c>
      <c r="I8" s="85" t="str">
        <f t="shared" si="1"/>
        <v>KB-0092</v>
      </c>
      <c r="J8" s="86">
        <v>44683</v>
      </c>
      <c r="K8" s="152" t="s">
        <v>1023</v>
      </c>
      <c r="L8" s="152"/>
      <c r="M8" s="152" t="s">
        <v>847</v>
      </c>
      <c r="N8" s="85" t="s">
        <v>628</v>
      </c>
      <c r="O8" s="85" t="s">
        <v>2848</v>
      </c>
      <c r="P8" s="85" t="s">
        <v>2849</v>
      </c>
      <c r="Q8" s="152" t="s">
        <v>356</v>
      </c>
      <c r="R8" s="152" t="s">
        <v>992</v>
      </c>
      <c r="S8" s="87" t="s">
        <v>993</v>
      </c>
      <c r="T8" s="152" t="s">
        <v>356</v>
      </c>
      <c r="U8" s="87" t="s">
        <v>357</v>
      </c>
      <c r="V8" s="151" t="s">
        <v>1016</v>
      </c>
      <c r="W8" s="85"/>
      <c r="X8" s="85"/>
      <c r="Y8" s="85"/>
      <c r="Z8" s="85" t="s">
        <v>2628</v>
      </c>
      <c r="AA8" s="153" t="s">
        <v>1015</v>
      </c>
      <c r="AB8" s="154" t="s">
        <v>308</v>
      </c>
      <c r="AC8" s="88"/>
      <c r="AD8" s="85"/>
      <c r="AE8" s="85" t="s">
        <v>309</v>
      </c>
      <c r="AF8" s="85"/>
      <c r="AG8" s="85" t="s">
        <v>310</v>
      </c>
      <c r="AH8" s="85" t="s">
        <v>797</v>
      </c>
      <c r="AI8" s="85" t="s">
        <v>1023</v>
      </c>
      <c r="AJ8" s="89">
        <v>935000000</v>
      </c>
      <c r="AK8" s="89">
        <v>323097605</v>
      </c>
      <c r="AL8" s="89">
        <v>323097605</v>
      </c>
      <c r="AM8" s="171">
        <v>323097605</v>
      </c>
      <c r="AN8" s="89">
        <v>323097605</v>
      </c>
      <c r="AO8" s="89"/>
      <c r="AP8" s="89">
        <v>324677578</v>
      </c>
      <c r="AQ8" s="89"/>
      <c r="AR8" s="89">
        <v>935000000</v>
      </c>
      <c r="AS8" s="89">
        <v>617994135</v>
      </c>
      <c r="AT8" s="89">
        <v>0</v>
      </c>
      <c r="AU8" s="89">
        <v>0</v>
      </c>
      <c r="AV8" s="89">
        <v>617994135</v>
      </c>
      <c r="AW8" s="89">
        <v>617994135</v>
      </c>
      <c r="AX8" s="89"/>
      <c r="AY8" s="89"/>
      <c r="AZ8" s="90"/>
      <c r="BA8" s="89"/>
      <c r="BB8" s="89"/>
      <c r="BC8" s="89">
        <v>935000000</v>
      </c>
      <c r="BD8" s="89">
        <v>0</v>
      </c>
      <c r="BE8" s="89">
        <v>0</v>
      </c>
      <c r="BF8" s="89">
        <v>0</v>
      </c>
      <c r="BG8" s="91">
        <v>0</v>
      </c>
      <c r="BH8" s="92">
        <v>935000000</v>
      </c>
      <c r="BI8" s="93"/>
      <c r="BJ8" s="89">
        <v>38817064</v>
      </c>
      <c r="BK8" s="85" t="s">
        <v>1019</v>
      </c>
      <c r="BL8" s="85" t="s">
        <v>1024</v>
      </c>
      <c r="BM8" s="85"/>
      <c r="BN8" s="85" t="s">
        <v>1025</v>
      </c>
      <c r="BO8" s="85" t="s">
        <v>1026</v>
      </c>
      <c r="BP8" s="89">
        <v>940000000</v>
      </c>
      <c r="BQ8" s="94"/>
      <c r="BR8" s="85"/>
      <c r="BS8" s="85" t="s">
        <v>311</v>
      </c>
      <c r="BT8" s="85" t="s">
        <v>335</v>
      </c>
      <c r="BU8" s="85" t="s">
        <v>336</v>
      </c>
      <c r="BV8" s="152" t="s">
        <v>1023</v>
      </c>
      <c r="BW8" s="95">
        <v>0.13</v>
      </c>
      <c r="BX8" s="95">
        <v>0.15</v>
      </c>
      <c r="BY8" s="96"/>
      <c r="BZ8" s="97"/>
      <c r="CA8" s="98">
        <v>0</v>
      </c>
      <c r="CB8" s="99">
        <v>0</v>
      </c>
      <c r="CC8" s="99">
        <v>617994135</v>
      </c>
      <c r="CD8" s="99">
        <v>0</v>
      </c>
      <c r="CE8" s="99">
        <v>317005865</v>
      </c>
      <c r="CF8" s="100">
        <v>935000000</v>
      </c>
      <c r="CG8" s="97"/>
      <c r="CH8" s="101" t="s">
        <v>1017</v>
      </c>
      <c r="CI8" s="195" t="s">
        <v>1016</v>
      </c>
      <c r="CJ8" s="102"/>
      <c r="CK8" s="101" t="s">
        <v>452</v>
      </c>
      <c r="CL8" s="103" t="s">
        <v>452</v>
      </c>
      <c r="CM8" s="103" t="s">
        <v>630</v>
      </c>
      <c r="CN8" s="103" t="s">
        <v>630</v>
      </c>
      <c r="CO8" s="103" t="s">
        <v>630</v>
      </c>
      <c r="CP8" s="103" t="s">
        <v>630</v>
      </c>
      <c r="CQ8" s="104"/>
      <c r="CR8" s="41"/>
      <c r="CS8" s="41"/>
    </row>
    <row r="9" spans="1:97" ht="15" customHeight="1">
      <c r="A9" s="83">
        <v>0</v>
      </c>
      <c r="B9" s="84">
        <v>1</v>
      </c>
      <c r="C9" s="150" t="s">
        <v>1015</v>
      </c>
      <c r="D9" s="151" t="s">
        <v>1016</v>
      </c>
      <c r="E9" s="152" t="s">
        <v>1017</v>
      </c>
      <c r="F9" s="85" t="s">
        <v>627</v>
      </c>
      <c r="G9" s="85" t="str">
        <f>VLOOKUP(C9,차주정보!B:E,4,0)</f>
        <v>KB-009</v>
      </c>
      <c r="H9" s="85">
        <f t="shared" si="0"/>
        <v>3</v>
      </c>
      <c r="I9" s="85" t="str">
        <f t="shared" si="1"/>
        <v>KB-0093</v>
      </c>
      <c r="J9" s="86">
        <v>44683</v>
      </c>
      <c r="K9" s="152" t="s">
        <v>1027</v>
      </c>
      <c r="L9" s="152"/>
      <c r="M9" s="152" t="s">
        <v>847</v>
      </c>
      <c r="N9" s="85" t="s">
        <v>628</v>
      </c>
      <c r="O9" s="85" t="s">
        <v>2848</v>
      </c>
      <c r="P9" s="85" t="s">
        <v>2849</v>
      </c>
      <c r="Q9" s="152" t="s">
        <v>356</v>
      </c>
      <c r="R9" s="152" t="s">
        <v>992</v>
      </c>
      <c r="S9" s="87" t="s">
        <v>993</v>
      </c>
      <c r="T9" s="152" t="s">
        <v>356</v>
      </c>
      <c r="U9" s="87" t="s">
        <v>357</v>
      </c>
      <c r="V9" s="151" t="s">
        <v>1016</v>
      </c>
      <c r="W9" s="85"/>
      <c r="X9" s="85"/>
      <c r="Y9" s="85"/>
      <c r="Z9" s="85" t="s">
        <v>2628</v>
      </c>
      <c r="AA9" s="153" t="s">
        <v>1015</v>
      </c>
      <c r="AB9" s="154" t="s">
        <v>308</v>
      </c>
      <c r="AC9" s="88"/>
      <c r="AD9" s="85"/>
      <c r="AE9" s="85" t="s">
        <v>309</v>
      </c>
      <c r="AF9" s="85"/>
      <c r="AG9" s="85" t="s">
        <v>310</v>
      </c>
      <c r="AH9" s="85" t="s">
        <v>797</v>
      </c>
      <c r="AI9" s="85" t="s">
        <v>1027</v>
      </c>
      <c r="AJ9" s="89">
        <v>99148959</v>
      </c>
      <c r="AK9" s="89">
        <v>26917098</v>
      </c>
      <c r="AL9" s="89">
        <v>26917098</v>
      </c>
      <c r="AM9" s="171">
        <v>26917098</v>
      </c>
      <c r="AN9" s="89">
        <v>26917098</v>
      </c>
      <c r="AO9" s="89"/>
      <c r="AP9" s="89">
        <v>28199689</v>
      </c>
      <c r="AQ9" s="89"/>
      <c r="AR9" s="89">
        <v>99148959</v>
      </c>
      <c r="AS9" s="89">
        <v>99148959</v>
      </c>
      <c r="AT9" s="89">
        <v>0</v>
      </c>
      <c r="AU9" s="89">
        <v>0</v>
      </c>
      <c r="AV9" s="89">
        <v>99148959</v>
      </c>
      <c r="AW9" s="89">
        <v>99148959</v>
      </c>
      <c r="AX9" s="89"/>
      <c r="AY9" s="89"/>
      <c r="AZ9" s="90"/>
      <c r="BA9" s="89"/>
      <c r="BB9" s="89"/>
      <c r="BC9" s="89">
        <v>99148959</v>
      </c>
      <c r="BD9" s="89">
        <v>0</v>
      </c>
      <c r="BE9" s="89">
        <v>0</v>
      </c>
      <c r="BF9" s="89">
        <v>0</v>
      </c>
      <c r="BG9" s="91">
        <v>0</v>
      </c>
      <c r="BH9" s="92">
        <v>99148959</v>
      </c>
      <c r="BI9" s="93"/>
      <c r="BJ9" s="89">
        <v>1116529</v>
      </c>
      <c r="BK9" s="85" t="s">
        <v>1028</v>
      </c>
      <c r="BL9" s="85" t="s">
        <v>1029</v>
      </c>
      <c r="BM9" s="85"/>
      <c r="BN9" s="85" t="s">
        <v>940</v>
      </c>
      <c r="BO9" s="85" t="s">
        <v>888</v>
      </c>
      <c r="BP9" s="89">
        <v>466000000</v>
      </c>
      <c r="BQ9" s="94"/>
      <c r="BR9" s="85"/>
      <c r="BS9" s="85" t="s">
        <v>311</v>
      </c>
      <c r="BT9" s="85" t="s">
        <v>347</v>
      </c>
      <c r="BU9" s="85" t="s">
        <v>336</v>
      </c>
      <c r="BV9" s="152" t="s">
        <v>1027</v>
      </c>
      <c r="BW9" s="95">
        <v>3.5000000000000003E-2</v>
      </c>
      <c r="BX9" s="95">
        <v>6.5000000000000002E-2</v>
      </c>
      <c r="BY9" s="96"/>
      <c r="BZ9" s="97"/>
      <c r="CA9" s="98">
        <v>0</v>
      </c>
      <c r="CB9" s="99">
        <v>0</v>
      </c>
      <c r="CC9" s="99">
        <v>99148959</v>
      </c>
      <c r="CD9" s="99">
        <v>0</v>
      </c>
      <c r="CE9" s="99">
        <v>0</v>
      </c>
      <c r="CF9" s="100">
        <v>99148959</v>
      </c>
      <c r="CG9" s="97"/>
      <c r="CH9" s="101" t="s">
        <v>1017</v>
      </c>
      <c r="CI9" s="195" t="s">
        <v>1016</v>
      </c>
      <c r="CJ9" s="102"/>
      <c r="CK9" s="101" t="s">
        <v>452</v>
      </c>
      <c r="CL9" s="103" t="s">
        <v>452</v>
      </c>
      <c r="CM9" s="103" t="s">
        <v>683</v>
      </c>
      <c r="CN9" s="103" t="s">
        <v>630</v>
      </c>
      <c r="CO9" s="103" t="s">
        <v>630</v>
      </c>
      <c r="CP9" s="103" t="s">
        <v>630</v>
      </c>
      <c r="CQ9" s="104"/>
      <c r="CR9" s="41"/>
      <c r="CS9" s="41"/>
    </row>
    <row r="10" spans="1:97" ht="15" customHeight="1">
      <c r="A10" s="83">
        <v>0</v>
      </c>
      <c r="B10" s="84">
        <v>1</v>
      </c>
      <c r="C10" s="150" t="s">
        <v>1015</v>
      </c>
      <c r="D10" s="151" t="s">
        <v>1016</v>
      </c>
      <c r="E10" s="152" t="s">
        <v>1017</v>
      </c>
      <c r="F10" s="85" t="s">
        <v>627</v>
      </c>
      <c r="G10" s="85" t="str">
        <f>VLOOKUP(C10,차주정보!B:E,4,0)</f>
        <v>KB-009</v>
      </c>
      <c r="H10" s="85">
        <f t="shared" si="0"/>
        <v>4</v>
      </c>
      <c r="I10" s="85" t="str">
        <f t="shared" si="1"/>
        <v>KB-0094</v>
      </c>
      <c r="J10" s="86">
        <v>44683</v>
      </c>
      <c r="K10" s="152" t="s">
        <v>1030</v>
      </c>
      <c r="L10" s="152"/>
      <c r="M10" s="152" t="s">
        <v>847</v>
      </c>
      <c r="N10" s="85" t="s">
        <v>628</v>
      </c>
      <c r="O10" s="85" t="s">
        <v>2848</v>
      </c>
      <c r="P10" s="85" t="s">
        <v>2849</v>
      </c>
      <c r="Q10" s="152" t="s">
        <v>356</v>
      </c>
      <c r="R10" s="152" t="s">
        <v>992</v>
      </c>
      <c r="S10" s="87" t="s">
        <v>993</v>
      </c>
      <c r="T10" s="152" t="s">
        <v>356</v>
      </c>
      <c r="U10" s="87" t="s">
        <v>357</v>
      </c>
      <c r="V10" s="151" t="s">
        <v>1016</v>
      </c>
      <c r="W10" s="85"/>
      <c r="X10" s="85"/>
      <c r="Y10" s="85"/>
      <c r="Z10" s="85" t="s">
        <v>2628</v>
      </c>
      <c r="AA10" s="153" t="s">
        <v>1015</v>
      </c>
      <c r="AB10" s="154" t="s">
        <v>308</v>
      </c>
      <c r="AC10" s="88"/>
      <c r="AD10" s="85"/>
      <c r="AE10" s="85" t="s">
        <v>309</v>
      </c>
      <c r="AF10" s="85"/>
      <c r="AG10" s="85" t="s">
        <v>310</v>
      </c>
      <c r="AH10" s="85" t="s">
        <v>797</v>
      </c>
      <c r="AI10" s="85" t="s">
        <v>1030</v>
      </c>
      <c r="AJ10" s="89">
        <v>300000000</v>
      </c>
      <c r="AK10" s="89">
        <v>31880172</v>
      </c>
      <c r="AL10" s="89">
        <v>31880172</v>
      </c>
      <c r="AM10" s="171">
        <v>31880172</v>
      </c>
      <c r="AN10" s="89">
        <v>31880172</v>
      </c>
      <c r="AO10" s="89"/>
      <c r="AP10" s="89">
        <v>33647610</v>
      </c>
      <c r="AQ10" s="89"/>
      <c r="AR10" s="89">
        <v>300000000</v>
      </c>
      <c r="AS10" s="89">
        <v>0</v>
      </c>
      <c r="AT10" s="89">
        <v>270000000</v>
      </c>
      <c r="AU10" s="89">
        <v>0</v>
      </c>
      <c r="AV10" s="89">
        <v>270000000</v>
      </c>
      <c r="AW10" s="89">
        <v>270000000</v>
      </c>
      <c r="AX10" s="89"/>
      <c r="AY10" s="89"/>
      <c r="AZ10" s="90"/>
      <c r="BA10" s="89"/>
      <c r="BB10" s="89"/>
      <c r="BC10" s="89">
        <v>300000000</v>
      </c>
      <c r="BD10" s="89">
        <v>0</v>
      </c>
      <c r="BE10" s="89">
        <v>0</v>
      </c>
      <c r="BF10" s="89">
        <v>0</v>
      </c>
      <c r="BG10" s="91">
        <v>0</v>
      </c>
      <c r="BH10" s="92">
        <v>300000000</v>
      </c>
      <c r="BI10" s="93"/>
      <c r="BJ10" s="89">
        <v>6055002</v>
      </c>
      <c r="BK10" s="85" t="s">
        <v>1031</v>
      </c>
      <c r="BL10" s="85" t="s">
        <v>775</v>
      </c>
      <c r="BM10" s="85"/>
      <c r="BN10" s="85" t="s">
        <v>1025</v>
      </c>
      <c r="BO10" s="85" t="s">
        <v>1026</v>
      </c>
      <c r="BP10" s="89">
        <v>300000000</v>
      </c>
      <c r="BQ10" s="94"/>
      <c r="BR10" s="85"/>
      <c r="BS10" s="85" t="s">
        <v>311</v>
      </c>
      <c r="BT10" s="85" t="s">
        <v>317</v>
      </c>
      <c r="BU10" s="85" t="s">
        <v>318</v>
      </c>
      <c r="BV10" s="152" t="s">
        <v>1030</v>
      </c>
      <c r="BW10" s="95">
        <v>5.1699999999999996E-2</v>
      </c>
      <c r="BX10" s="95">
        <v>8.1699999999999995E-2</v>
      </c>
      <c r="BY10" s="96"/>
      <c r="BZ10" s="97"/>
      <c r="CA10" s="98">
        <v>270000000</v>
      </c>
      <c r="CB10" s="99">
        <v>0</v>
      </c>
      <c r="CC10" s="99">
        <v>0</v>
      </c>
      <c r="CD10" s="99">
        <v>0</v>
      </c>
      <c r="CE10" s="99">
        <v>30000000</v>
      </c>
      <c r="CF10" s="100">
        <v>30000000</v>
      </c>
      <c r="CG10" s="97"/>
      <c r="CH10" s="101" t="s">
        <v>1017</v>
      </c>
      <c r="CI10" s="195" t="s">
        <v>1016</v>
      </c>
      <c r="CJ10" s="102"/>
      <c r="CK10" s="101" t="s">
        <v>683</v>
      </c>
      <c r="CL10" s="103" t="s">
        <v>683</v>
      </c>
      <c r="CM10" s="103" t="s">
        <v>630</v>
      </c>
      <c r="CN10" s="103" t="s">
        <v>630</v>
      </c>
      <c r="CO10" s="103" t="s">
        <v>630</v>
      </c>
      <c r="CP10" s="103" t="s">
        <v>630</v>
      </c>
      <c r="CQ10" s="104"/>
      <c r="CR10" s="41"/>
      <c r="CS10" s="41"/>
    </row>
    <row r="11" spans="1:97" ht="15" customHeight="1">
      <c r="A11" s="83">
        <v>1</v>
      </c>
      <c r="B11" s="84">
        <v>1</v>
      </c>
      <c r="C11" s="150" t="s">
        <v>1062</v>
      </c>
      <c r="D11" s="151" t="s">
        <v>1063</v>
      </c>
      <c r="E11" s="152" t="s">
        <v>1064</v>
      </c>
      <c r="F11" s="85" t="s">
        <v>627</v>
      </c>
      <c r="G11" s="85" t="str">
        <f>VLOOKUP(C11,차주정보!B:E,4,0)</f>
        <v>KB-012</v>
      </c>
      <c r="H11" s="85">
        <f t="shared" si="0"/>
        <v>1</v>
      </c>
      <c r="I11" s="85" t="str">
        <f t="shared" si="1"/>
        <v>KB-0121</v>
      </c>
      <c r="J11" s="86">
        <v>44651</v>
      </c>
      <c r="K11" s="152" t="s">
        <v>1065</v>
      </c>
      <c r="L11" s="152"/>
      <c r="M11" s="152" t="s">
        <v>847</v>
      </c>
      <c r="N11" s="85" t="s">
        <v>628</v>
      </c>
      <c r="O11" s="85" t="s">
        <v>2848</v>
      </c>
      <c r="P11" s="85" t="s">
        <v>2849</v>
      </c>
      <c r="Q11" s="152" t="s">
        <v>327</v>
      </c>
      <c r="R11" s="152" t="s">
        <v>419</v>
      </c>
      <c r="S11" s="87" t="s">
        <v>420</v>
      </c>
      <c r="T11" s="152" t="s">
        <v>327</v>
      </c>
      <c r="U11" s="87" t="s">
        <v>330</v>
      </c>
      <c r="V11" s="151" t="s">
        <v>1063</v>
      </c>
      <c r="W11" s="85"/>
      <c r="X11" s="85"/>
      <c r="Y11" s="85"/>
      <c r="Z11" s="85" t="s">
        <v>2629</v>
      </c>
      <c r="AA11" s="153" t="s">
        <v>1062</v>
      </c>
      <c r="AB11" s="154" t="s">
        <v>308</v>
      </c>
      <c r="AC11" s="88"/>
      <c r="AD11" s="85"/>
      <c r="AE11" s="85" t="s">
        <v>309</v>
      </c>
      <c r="AF11" s="85"/>
      <c r="AG11" s="85" t="s">
        <v>310</v>
      </c>
      <c r="AH11" s="85" t="s">
        <v>797</v>
      </c>
      <c r="AI11" s="85" t="s">
        <v>1065</v>
      </c>
      <c r="AJ11" s="89">
        <v>1000000000</v>
      </c>
      <c r="AK11" s="89">
        <v>6090000</v>
      </c>
      <c r="AL11" s="89">
        <v>6090000</v>
      </c>
      <c r="AM11" s="171">
        <v>6090000</v>
      </c>
      <c r="AN11" s="89">
        <v>6090000</v>
      </c>
      <c r="AO11" s="89"/>
      <c r="AP11" s="89">
        <v>6300000</v>
      </c>
      <c r="AQ11" s="89"/>
      <c r="AR11" s="89">
        <v>1000000000</v>
      </c>
      <c r="AS11" s="89">
        <v>1000000000</v>
      </c>
      <c r="AT11" s="89">
        <v>0</v>
      </c>
      <c r="AU11" s="89">
        <v>0</v>
      </c>
      <c r="AV11" s="89">
        <v>1000000000</v>
      </c>
      <c r="AW11" s="89">
        <v>1000000000</v>
      </c>
      <c r="AX11" s="89"/>
      <c r="AY11" s="89"/>
      <c r="AZ11" s="90"/>
      <c r="BA11" s="89"/>
      <c r="BB11" s="89"/>
      <c r="BC11" s="89">
        <v>1000000000</v>
      </c>
      <c r="BD11" s="89">
        <v>0</v>
      </c>
      <c r="BE11" s="89">
        <v>11798310</v>
      </c>
      <c r="BF11" s="89">
        <v>0</v>
      </c>
      <c r="BG11" s="91">
        <v>11798310</v>
      </c>
      <c r="BH11" s="92">
        <v>1011798310</v>
      </c>
      <c r="BI11" s="93"/>
      <c r="BJ11" s="89">
        <v>31094251</v>
      </c>
      <c r="BK11" s="85" t="s">
        <v>732</v>
      </c>
      <c r="BL11" s="85" t="s">
        <v>1066</v>
      </c>
      <c r="BM11" s="85"/>
      <c r="BN11" s="85" t="s">
        <v>735</v>
      </c>
      <c r="BO11" s="85" t="s">
        <v>635</v>
      </c>
      <c r="BP11" s="89">
        <v>1000000000</v>
      </c>
      <c r="BQ11" s="94"/>
      <c r="BR11" s="85"/>
      <c r="BS11" s="85" t="s">
        <v>311</v>
      </c>
      <c r="BT11" s="85" t="s">
        <v>312</v>
      </c>
      <c r="BU11" s="85" t="s">
        <v>313</v>
      </c>
      <c r="BV11" s="152" t="s">
        <v>1065</v>
      </c>
      <c r="BW11" s="95">
        <v>2.92E-2</v>
      </c>
      <c r="BX11" s="95">
        <v>5.9200000000000003E-2</v>
      </c>
      <c r="BY11" s="96"/>
      <c r="BZ11" s="97"/>
      <c r="CA11" s="98">
        <v>0</v>
      </c>
      <c r="CB11" s="99">
        <v>0</v>
      </c>
      <c r="CC11" s="99">
        <v>1000000000</v>
      </c>
      <c r="CD11" s="99">
        <v>0</v>
      </c>
      <c r="CE11" s="99">
        <v>0</v>
      </c>
      <c r="CF11" s="100">
        <v>1000000000</v>
      </c>
      <c r="CG11" s="97"/>
      <c r="CH11" s="101" t="s">
        <v>1064</v>
      </c>
      <c r="CI11" s="195" t="s">
        <v>1063</v>
      </c>
      <c r="CJ11" s="102"/>
      <c r="CK11" s="101" t="s">
        <v>454</v>
      </c>
      <c r="CL11" s="103" t="s">
        <v>454</v>
      </c>
      <c r="CM11" s="103" t="s">
        <v>630</v>
      </c>
      <c r="CN11" s="103" t="s">
        <v>630</v>
      </c>
      <c r="CO11" s="103" t="s">
        <v>630</v>
      </c>
      <c r="CP11" s="103" t="s">
        <v>630</v>
      </c>
      <c r="CQ11" s="104"/>
      <c r="CR11" s="41"/>
      <c r="CS11" s="41"/>
    </row>
    <row r="12" spans="1:97" ht="15" customHeight="1">
      <c r="A12" s="83">
        <v>0</v>
      </c>
      <c r="B12" s="84">
        <v>1</v>
      </c>
      <c r="C12" s="150" t="s">
        <v>1062</v>
      </c>
      <c r="D12" s="151" t="s">
        <v>1063</v>
      </c>
      <c r="E12" s="152" t="s">
        <v>1064</v>
      </c>
      <c r="F12" s="85" t="s">
        <v>627</v>
      </c>
      <c r="G12" s="85" t="str">
        <f>VLOOKUP(C12,차주정보!B:E,4,0)</f>
        <v>KB-012</v>
      </c>
      <c r="H12" s="85">
        <f t="shared" si="0"/>
        <v>2</v>
      </c>
      <c r="I12" s="85" t="str">
        <f t="shared" si="1"/>
        <v>KB-0122</v>
      </c>
      <c r="J12" s="86">
        <v>44651</v>
      </c>
      <c r="K12" s="152" t="s">
        <v>1067</v>
      </c>
      <c r="L12" s="152"/>
      <c r="M12" s="152" t="s">
        <v>847</v>
      </c>
      <c r="N12" s="85" t="s">
        <v>628</v>
      </c>
      <c r="O12" s="85" t="s">
        <v>2848</v>
      </c>
      <c r="P12" s="85" t="s">
        <v>2849</v>
      </c>
      <c r="Q12" s="152" t="s">
        <v>327</v>
      </c>
      <c r="R12" s="152" t="s">
        <v>419</v>
      </c>
      <c r="S12" s="87" t="s">
        <v>420</v>
      </c>
      <c r="T12" s="152" t="s">
        <v>327</v>
      </c>
      <c r="U12" s="87" t="s">
        <v>330</v>
      </c>
      <c r="V12" s="151" t="s">
        <v>1063</v>
      </c>
      <c r="W12" s="85"/>
      <c r="X12" s="85"/>
      <c r="Y12" s="85"/>
      <c r="Z12" s="85" t="s">
        <v>2629</v>
      </c>
      <c r="AA12" s="153" t="s">
        <v>1062</v>
      </c>
      <c r="AB12" s="154" t="s">
        <v>308</v>
      </c>
      <c r="AC12" s="88"/>
      <c r="AD12" s="85"/>
      <c r="AE12" s="85" t="s">
        <v>309</v>
      </c>
      <c r="AF12" s="85"/>
      <c r="AG12" s="85" t="s">
        <v>310</v>
      </c>
      <c r="AH12" s="85" t="s">
        <v>797</v>
      </c>
      <c r="AI12" s="85" t="s">
        <v>1067</v>
      </c>
      <c r="AJ12" s="89">
        <v>29279770</v>
      </c>
      <c r="AK12" s="89">
        <v>29279770</v>
      </c>
      <c r="AL12" s="89">
        <v>29279770</v>
      </c>
      <c r="AM12" s="171">
        <v>29279770</v>
      </c>
      <c r="AN12" s="89">
        <v>29279770</v>
      </c>
      <c r="AO12" s="89"/>
      <c r="AP12" s="89">
        <v>29279770</v>
      </c>
      <c r="AQ12" s="89"/>
      <c r="AR12" s="89">
        <v>29279770</v>
      </c>
      <c r="AS12" s="89">
        <v>0</v>
      </c>
      <c r="AT12" s="89">
        <v>0</v>
      </c>
      <c r="AU12" s="89">
        <v>0</v>
      </c>
      <c r="AV12" s="89">
        <v>0</v>
      </c>
      <c r="AW12" s="89">
        <v>0</v>
      </c>
      <c r="AX12" s="89"/>
      <c r="AY12" s="89"/>
      <c r="AZ12" s="90"/>
      <c r="BA12" s="89"/>
      <c r="BB12" s="89"/>
      <c r="BC12" s="89">
        <v>29279770</v>
      </c>
      <c r="BD12" s="89">
        <v>0</v>
      </c>
      <c r="BE12" s="89">
        <v>349320</v>
      </c>
      <c r="BF12" s="89">
        <v>0</v>
      </c>
      <c r="BG12" s="91">
        <v>349320</v>
      </c>
      <c r="BH12" s="92">
        <v>29629090</v>
      </c>
      <c r="BI12" s="93"/>
      <c r="BJ12" s="89">
        <v>6728439</v>
      </c>
      <c r="BK12" s="85" t="s">
        <v>676</v>
      </c>
      <c r="BL12" s="85" t="s">
        <v>1068</v>
      </c>
      <c r="BM12" s="85"/>
      <c r="BN12" s="85" t="s">
        <v>700</v>
      </c>
      <c r="BO12" s="85" t="s">
        <v>635</v>
      </c>
      <c r="BP12" s="89">
        <v>330000000</v>
      </c>
      <c r="BQ12" s="94"/>
      <c r="BR12" s="85"/>
      <c r="BS12" s="85" t="s">
        <v>311</v>
      </c>
      <c r="BT12" s="85" t="s">
        <v>317</v>
      </c>
      <c r="BU12" s="85" t="s">
        <v>318</v>
      </c>
      <c r="BV12" s="152" t="s">
        <v>1067</v>
      </c>
      <c r="BW12" s="95">
        <v>3.6000000000000004E-2</v>
      </c>
      <c r="BX12" s="95">
        <v>6.6000000000000003E-2</v>
      </c>
      <c r="BY12" s="96"/>
      <c r="BZ12" s="97"/>
      <c r="CA12" s="98">
        <v>0</v>
      </c>
      <c r="CB12" s="99">
        <v>0</v>
      </c>
      <c r="CC12" s="99">
        <v>0</v>
      </c>
      <c r="CD12" s="99">
        <v>0</v>
      </c>
      <c r="CE12" s="99">
        <v>29279770</v>
      </c>
      <c r="CF12" s="100">
        <v>29279770</v>
      </c>
      <c r="CG12" s="97"/>
      <c r="CH12" s="101" t="s">
        <v>1064</v>
      </c>
      <c r="CI12" s="195" t="s">
        <v>1063</v>
      </c>
      <c r="CJ12" s="102"/>
      <c r="CK12" s="101" t="s">
        <v>630</v>
      </c>
      <c r="CL12" s="103" t="s">
        <v>630</v>
      </c>
      <c r="CM12" s="103" t="s">
        <v>630</v>
      </c>
      <c r="CN12" s="103" t="s">
        <v>630</v>
      </c>
      <c r="CO12" s="103" t="s">
        <v>630</v>
      </c>
      <c r="CP12" s="103" t="s">
        <v>630</v>
      </c>
      <c r="CQ12" s="104"/>
      <c r="CR12" s="41"/>
      <c r="CS12" s="41"/>
    </row>
    <row r="13" spans="1:97" ht="15" customHeight="1">
      <c r="A13" s="83">
        <v>0</v>
      </c>
      <c r="B13" s="84">
        <v>1</v>
      </c>
      <c r="C13" s="150" t="s">
        <v>1062</v>
      </c>
      <c r="D13" s="151" t="s">
        <v>1063</v>
      </c>
      <c r="E13" s="152" t="s">
        <v>1064</v>
      </c>
      <c r="F13" s="85" t="s">
        <v>627</v>
      </c>
      <c r="G13" s="85" t="str">
        <f>VLOOKUP(C13,차주정보!B:E,4,0)</f>
        <v>KB-012</v>
      </c>
      <c r="H13" s="85">
        <f t="shared" si="0"/>
        <v>3</v>
      </c>
      <c r="I13" s="85" t="str">
        <f t="shared" si="1"/>
        <v>KB-0123</v>
      </c>
      <c r="J13" s="86">
        <v>44651</v>
      </c>
      <c r="K13" s="152" t="s">
        <v>1069</v>
      </c>
      <c r="L13" s="152"/>
      <c r="M13" s="152" t="s">
        <v>847</v>
      </c>
      <c r="N13" s="85" t="s">
        <v>628</v>
      </c>
      <c r="O13" s="85" t="s">
        <v>2848</v>
      </c>
      <c r="P13" s="85" t="s">
        <v>2849</v>
      </c>
      <c r="Q13" s="152" t="s">
        <v>327</v>
      </c>
      <c r="R13" s="152" t="s">
        <v>419</v>
      </c>
      <c r="S13" s="87" t="s">
        <v>420</v>
      </c>
      <c r="T13" s="152" t="s">
        <v>327</v>
      </c>
      <c r="U13" s="87" t="s">
        <v>330</v>
      </c>
      <c r="V13" s="151" t="s">
        <v>1063</v>
      </c>
      <c r="W13" s="85"/>
      <c r="X13" s="85"/>
      <c r="Y13" s="85"/>
      <c r="Z13" s="85" t="s">
        <v>2629</v>
      </c>
      <c r="AA13" s="153" t="s">
        <v>1062</v>
      </c>
      <c r="AB13" s="154" t="s">
        <v>308</v>
      </c>
      <c r="AC13" s="88"/>
      <c r="AD13" s="85"/>
      <c r="AE13" s="85" t="s">
        <v>309</v>
      </c>
      <c r="AF13" s="85"/>
      <c r="AG13" s="85" t="s">
        <v>310</v>
      </c>
      <c r="AH13" s="85" t="s">
        <v>797</v>
      </c>
      <c r="AI13" s="85" t="s">
        <v>1069</v>
      </c>
      <c r="AJ13" s="89">
        <v>200000000</v>
      </c>
      <c r="AK13" s="89">
        <v>7331707</v>
      </c>
      <c r="AL13" s="89">
        <v>7331707</v>
      </c>
      <c r="AM13" s="171">
        <v>7331707</v>
      </c>
      <c r="AN13" s="89">
        <v>7331707</v>
      </c>
      <c r="AO13" s="89"/>
      <c r="AP13" s="89">
        <v>7368555</v>
      </c>
      <c r="AQ13" s="89"/>
      <c r="AR13" s="89">
        <v>200000000</v>
      </c>
      <c r="AS13" s="89">
        <v>194560000</v>
      </c>
      <c r="AT13" s="89">
        <v>0</v>
      </c>
      <c r="AU13" s="89">
        <v>0</v>
      </c>
      <c r="AV13" s="89">
        <v>194560000</v>
      </c>
      <c r="AW13" s="89">
        <v>194560000</v>
      </c>
      <c r="AX13" s="89"/>
      <c r="AY13" s="89"/>
      <c r="AZ13" s="90"/>
      <c r="BA13" s="89"/>
      <c r="BB13" s="89"/>
      <c r="BC13" s="89">
        <v>200000000</v>
      </c>
      <c r="BD13" s="89">
        <v>0</v>
      </c>
      <c r="BE13" s="89">
        <v>0</v>
      </c>
      <c r="BF13" s="89">
        <v>0</v>
      </c>
      <c r="BG13" s="91">
        <v>0</v>
      </c>
      <c r="BH13" s="92">
        <v>200000000</v>
      </c>
      <c r="BI13" s="93"/>
      <c r="BJ13" s="89">
        <v>5488542</v>
      </c>
      <c r="BK13" s="85" t="s">
        <v>640</v>
      </c>
      <c r="BL13" s="85" t="s">
        <v>649</v>
      </c>
      <c r="BM13" s="85"/>
      <c r="BN13" s="85" t="s">
        <v>635</v>
      </c>
      <c r="BO13" s="85" t="s">
        <v>684</v>
      </c>
      <c r="BP13" s="89">
        <v>200000000</v>
      </c>
      <c r="BQ13" s="94"/>
      <c r="BR13" s="85"/>
      <c r="BS13" s="85" t="s">
        <v>311</v>
      </c>
      <c r="BT13" s="85" t="s">
        <v>312</v>
      </c>
      <c r="BU13" s="85" t="s">
        <v>313</v>
      </c>
      <c r="BV13" s="152" t="s">
        <v>1069</v>
      </c>
      <c r="BW13" s="95">
        <v>3.2099999999999997E-2</v>
      </c>
      <c r="BX13" s="95">
        <v>6.2100000000000002E-2</v>
      </c>
      <c r="BY13" s="96"/>
      <c r="BZ13" s="97"/>
      <c r="CA13" s="98">
        <v>0</v>
      </c>
      <c r="CB13" s="99">
        <v>0</v>
      </c>
      <c r="CC13" s="99">
        <v>194560000</v>
      </c>
      <c r="CD13" s="99">
        <v>0</v>
      </c>
      <c r="CE13" s="99">
        <v>5440000</v>
      </c>
      <c r="CF13" s="100">
        <v>200000000</v>
      </c>
      <c r="CG13" s="97"/>
      <c r="CH13" s="101" t="s">
        <v>1064</v>
      </c>
      <c r="CI13" s="104" t="s">
        <v>1063</v>
      </c>
      <c r="CJ13" s="97"/>
      <c r="CK13" s="101" t="s">
        <v>454</v>
      </c>
      <c r="CL13" s="103" t="s">
        <v>454</v>
      </c>
      <c r="CM13" s="103" t="s">
        <v>630</v>
      </c>
      <c r="CN13" s="103" t="s">
        <v>630</v>
      </c>
      <c r="CO13" s="103" t="s">
        <v>630</v>
      </c>
      <c r="CP13" s="103" t="s">
        <v>630</v>
      </c>
      <c r="CQ13" s="104"/>
      <c r="CR13" s="41"/>
      <c r="CS13" s="41"/>
    </row>
    <row r="14" spans="1:97" ht="15" customHeight="1">
      <c r="A14" s="83">
        <v>1</v>
      </c>
      <c r="B14" s="84">
        <v>1</v>
      </c>
      <c r="C14" s="150" t="s">
        <v>1050</v>
      </c>
      <c r="D14" s="151" t="s">
        <v>1051</v>
      </c>
      <c r="E14" s="152" t="s">
        <v>1051</v>
      </c>
      <c r="F14" s="85" t="s">
        <v>691</v>
      </c>
      <c r="G14" s="85" t="str">
        <f>VLOOKUP(C14,차주정보!B:E,4,0)</f>
        <v>KB-011</v>
      </c>
      <c r="H14" s="85">
        <f t="shared" si="0"/>
        <v>1</v>
      </c>
      <c r="I14" s="85" t="str">
        <f t="shared" si="1"/>
        <v>KB-0111</v>
      </c>
      <c r="J14" s="86">
        <v>44683</v>
      </c>
      <c r="K14" s="152" t="s">
        <v>1052</v>
      </c>
      <c r="L14" s="152"/>
      <c r="M14" s="152" t="s">
        <v>847</v>
      </c>
      <c r="N14" s="85" t="s">
        <v>628</v>
      </c>
      <c r="O14" s="85" t="s">
        <v>2848</v>
      </c>
      <c r="P14" s="85" t="s">
        <v>2849</v>
      </c>
      <c r="Q14" s="152" t="s">
        <v>356</v>
      </c>
      <c r="R14" s="152" t="s">
        <v>403</v>
      </c>
      <c r="S14" s="87" t="s">
        <v>404</v>
      </c>
      <c r="T14" s="152" t="s">
        <v>356</v>
      </c>
      <c r="U14" s="87" t="s">
        <v>357</v>
      </c>
      <c r="V14" s="151" t="s">
        <v>1051</v>
      </c>
      <c r="W14" s="85"/>
      <c r="X14" s="85"/>
      <c r="Y14" s="85"/>
      <c r="Z14" s="85" t="s">
        <v>2630</v>
      </c>
      <c r="AA14" s="153" t="s">
        <v>1050</v>
      </c>
      <c r="AB14" s="154" t="s">
        <v>308</v>
      </c>
      <c r="AC14" s="88"/>
      <c r="AD14" s="85"/>
      <c r="AE14" s="85" t="s">
        <v>309</v>
      </c>
      <c r="AF14" s="85"/>
      <c r="AG14" s="85" t="s">
        <v>310</v>
      </c>
      <c r="AH14" s="85" t="s">
        <v>797</v>
      </c>
      <c r="AI14" s="85" t="s">
        <v>1052</v>
      </c>
      <c r="AJ14" s="89">
        <v>1200000000</v>
      </c>
      <c r="AK14" s="89">
        <v>364019227</v>
      </c>
      <c r="AL14" s="89">
        <v>265855678.19499046</v>
      </c>
      <c r="AM14" s="171">
        <v>265855678</v>
      </c>
      <c r="AN14" s="89">
        <v>265855678</v>
      </c>
      <c r="AO14" s="89"/>
      <c r="AP14" s="89">
        <v>17681911</v>
      </c>
      <c r="AQ14" s="89"/>
      <c r="AR14" s="89">
        <v>876400998</v>
      </c>
      <c r="AS14" s="89">
        <v>863984748</v>
      </c>
      <c r="AT14" s="89">
        <v>0</v>
      </c>
      <c r="AU14" s="89">
        <v>0</v>
      </c>
      <c r="AV14" s="89">
        <v>863984748</v>
      </c>
      <c r="AW14" s="89">
        <v>863984748</v>
      </c>
      <c r="AX14" s="89"/>
      <c r="AY14" s="89"/>
      <c r="AZ14" s="90"/>
      <c r="BA14" s="89"/>
      <c r="BB14" s="89"/>
      <c r="BC14" s="89">
        <v>876400998</v>
      </c>
      <c r="BD14" s="89">
        <v>0</v>
      </c>
      <c r="BE14" s="89">
        <v>8701220</v>
      </c>
      <c r="BF14" s="89">
        <v>0</v>
      </c>
      <c r="BG14" s="91">
        <v>8701220</v>
      </c>
      <c r="BH14" s="92">
        <v>885102218</v>
      </c>
      <c r="BI14" s="93"/>
      <c r="BJ14" s="89">
        <v>123172297</v>
      </c>
      <c r="BK14" s="85" t="s">
        <v>480</v>
      </c>
      <c r="BL14" s="85" t="s">
        <v>1053</v>
      </c>
      <c r="BM14" s="85"/>
      <c r="BN14" s="85" t="s">
        <v>921</v>
      </c>
      <c r="BO14" s="85" t="s">
        <v>1054</v>
      </c>
      <c r="BP14" s="89">
        <v>1200000000</v>
      </c>
      <c r="BQ14" s="94"/>
      <c r="BR14" s="85" t="s">
        <v>326</v>
      </c>
      <c r="BS14" s="85" t="s">
        <v>311</v>
      </c>
      <c r="BT14" s="85" t="s">
        <v>317</v>
      </c>
      <c r="BU14" s="85" t="s">
        <v>318</v>
      </c>
      <c r="BV14" s="152" t="s">
        <v>1052</v>
      </c>
      <c r="BW14" s="95">
        <v>6.9100000000000009E-2</v>
      </c>
      <c r="BX14" s="95">
        <v>9.9100000000000008E-2</v>
      </c>
      <c r="BY14" s="96"/>
      <c r="BZ14" s="97"/>
      <c r="CA14" s="98">
        <v>0</v>
      </c>
      <c r="CB14" s="99">
        <v>0</v>
      </c>
      <c r="CC14" s="99">
        <v>863984748</v>
      </c>
      <c r="CD14" s="99">
        <v>0</v>
      </c>
      <c r="CE14" s="99">
        <v>12416250</v>
      </c>
      <c r="CF14" s="100">
        <v>876400998</v>
      </c>
      <c r="CG14" s="97"/>
      <c r="CH14" s="101" t="s">
        <v>1051</v>
      </c>
      <c r="CI14" s="195" t="s">
        <v>1051</v>
      </c>
      <c r="CJ14" s="102"/>
      <c r="CK14" s="101" t="s">
        <v>475</v>
      </c>
      <c r="CL14" s="103" t="s">
        <v>462</v>
      </c>
      <c r="CM14" s="103" t="s">
        <v>475</v>
      </c>
      <c r="CN14" s="103" t="s">
        <v>630</v>
      </c>
      <c r="CO14" s="103" t="s">
        <v>630</v>
      </c>
      <c r="CP14" s="103" t="s">
        <v>630</v>
      </c>
      <c r="CQ14" s="104"/>
      <c r="CR14" s="41"/>
      <c r="CS14" s="41"/>
    </row>
    <row r="15" spans="1:97" ht="15" customHeight="1">
      <c r="A15" s="83">
        <v>0</v>
      </c>
      <c r="B15" s="84">
        <v>1</v>
      </c>
      <c r="C15" s="150" t="s">
        <v>1050</v>
      </c>
      <c r="D15" s="151" t="s">
        <v>1051</v>
      </c>
      <c r="E15" s="152" t="s">
        <v>1051</v>
      </c>
      <c r="F15" s="85" t="s">
        <v>691</v>
      </c>
      <c r="G15" s="85" t="str">
        <f>VLOOKUP(C15,차주정보!B:E,4,0)</f>
        <v>KB-011</v>
      </c>
      <c r="H15" s="85">
        <f t="shared" si="0"/>
        <v>2</v>
      </c>
      <c r="I15" s="85" t="str">
        <f t="shared" si="1"/>
        <v>KB-0112</v>
      </c>
      <c r="J15" s="86">
        <v>44683</v>
      </c>
      <c r="K15" s="152" t="s">
        <v>1055</v>
      </c>
      <c r="L15" s="152"/>
      <c r="M15" s="152" t="s">
        <v>847</v>
      </c>
      <c r="N15" s="85" t="s">
        <v>628</v>
      </c>
      <c r="O15" s="85" t="s">
        <v>2848</v>
      </c>
      <c r="P15" s="85" t="s">
        <v>2849</v>
      </c>
      <c r="Q15" s="152" t="s">
        <v>356</v>
      </c>
      <c r="R15" s="152" t="s">
        <v>403</v>
      </c>
      <c r="S15" s="87" t="s">
        <v>404</v>
      </c>
      <c r="T15" s="152" t="s">
        <v>356</v>
      </c>
      <c r="U15" s="87" t="s">
        <v>357</v>
      </c>
      <c r="V15" s="151" t="s">
        <v>1051</v>
      </c>
      <c r="W15" s="85"/>
      <c r="X15" s="85"/>
      <c r="Y15" s="85"/>
      <c r="Z15" s="85" t="s">
        <v>2630</v>
      </c>
      <c r="AA15" s="153" t="s">
        <v>1050</v>
      </c>
      <c r="AB15" s="154" t="s">
        <v>314</v>
      </c>
      <c r="AC15" s="88"/>
      <c r="AD15" s="85"/>
      <c r="AE15" s="85" t="s">
        <v>315</v>
      </c>
      <c r="AF15" s="85" t="s">
        <v>1052</v>
      </c>
      <c r="AG15" s="85" t="s">
        <v>310</v>
      </c>
      <c r="AH15" s="85" t="s">
        <v>797</v>
      </c>
      <c r="AI15" s="85" t="s">
        <v>1052</v>
      </c>
      <c r="AJ15" s="89">
        <v>1200000000</v>
      </c>
      <c r="AK15" s="89">
        <v>364019227</v>
      </c>
      <c r="AL15" s="89">
        <v>98163548.805009544</v>
      </c>
      <c r="AM15" s="171">
        <v>98163549</v>
      </c>
      <c r="AN15" s="89"/>
      <c r="AO15" s="89">
        <v>225435453</v>
      </c>
      <c r="AP15" s="89">
        <v>0</v>
      </c>
      <c r="AQ15" s="89"/>
      <c r="AR15" s="89">
        <v>323599002</v>
      </c>
      <c r="AS15" s="89">
        <v>0</v>
      </c>
      <c r="AT15" s="89">
        <v>0</v>
      </c>
      <c r="AU15" s="89">
        <v>0</v>
      </c>
      <c r="AV15" s="89">
        <v>0</v>
      </c>
      <c r="AW15" s="89">
        <v>0</v>
      </c>
      <c r="AX15" s="89"/>
      <c r="AY15" s="89"/>
      <c r="AZ15" s="90"/>
      <c r="BA15" s="89"/>
      <c r="BB15" s="89"/>
      <c r="BC15" s="89">
        <v>0</v>
      </c>
      <c r="BD15" s="89">
        <v>323599002</v>
      </c>
      <c r="BE15" s="89">
        <v>0</v>
      </c>
      <c r="BF15" s="89">
        <v>0</v>
      </c>
      <c r="BG15" s="91">
        <v>0</v>
      </c>
      <c r="BH15" s="92">
        <v>323599002</v>
      </c>
      <c r="BI15" s="93"/>
      <c r="BJ15" s="89">
        <v>527156</v>
      </c>
      <c r="BK15" s="85" t="s">
        <v>480</v>
      </c>
      <c r="BL15" s="85" t="s">
        <v>1053</v>
      </c>
      <c r="BM15" s="85" t="s">
        <v>921</v>
      </c>
      <c r="BN15" s="85" t="s">
        <v>921</v>
      </c>
      <c r="BO15" s="85" t="s">
        <v>1056</v>
      </c>
      <c r="BP15" s="89">
        <v>1200000000</v>
      </c>
      <c r="BQ15" s="94"/>
      <c r="BR15" s="85" t="s">
        <v>321</v>
      </c>
      <c r="BS15" s="85" t="s">
        <v>311</v>
      </c>
      <c r="BT15" s="85" t="s">
        <v>317</v>
      </c>
      <c r="BU15" s="85" t="s">
        <v>318</v>
      </c>
      <c r="BV15" s="152" t="s">
        <v>1055</v>
      </c>
      <c r="BW15" s="95">
        <v>6.9100000000000009E-2</v>
      </c>
      <c r="BX15" s="95">
        <v>9.9100000000000008E-2</v>
      </c>
      <c r="BY15" s="96"/>
      <c r="BZ15" s="97"/>
      <c r="CA15" s="98">
        <v>0</v>
      </c>
      <c r="CB15" s="99">
        <v>0</v>
      </c>
      <c r="CC15" s="99">
        <v>0</v>
      </c>
      <c r="CD15" s="99">
        <v>0</v>
      </c>
      <c r="CE15" s="99">
        <v>0</v>
      </c>
      <c r="CF15" s="100">
        <v>0</v>
      </c>
      <c r="CG15" s="97"/>
      <c r="CH15" s="101" t="s">
        <v>1051</v>
      </c>
      <c r="CI15" s="195" t="s">
        <v>1051</v>
      </c>
      <c r="CJ15" s="102"/>
      <c r="CK15" s="101" t="s">
        <v>314</v>
      </c>
      <c r="CL15" s="103" t="s">
        <v>314</v>
      </c>
      <c r="CM15" s="103" t="s">
        <v>314</v>
      </c>
      <c r="CN15" s="103" t="s">
        <v>314</v>
      </c>
      <c r="CO15" s="103" t="s">
        <v>314</v>
      </c>
      <c r="CP15" s="103" t="s">
        <v>314</v>
      </c>
      <c r="CQ15" s="104"/>
      <c r="CR15" s="41"/>
      <c r="CS15" s="41"/>
    </row>
    <row r="16" spans="1:97" ht="15" customHeight="1">
      <c r="A16" s="83">
        <v>0</v>
      </c>
      <c r="B16" s="84">
        <v>1</v>
      </c>
      <c r="C16" s="150" t="s">
        <v>1050</v>
      </c>
      <c r="D16" s="151" t="s">
        <v>1051</v>
      </c>
      <c r="E16" s="152" t="s">
        <v>1051</v>
      </c>
      <c r="F16" s="85" t="s">
        <v>691</v>
      </c>
      <c r="G16" s="85" t="str">
        <f>VLOOKUP(C16,차주정보!B:E,4,0)</f>
        <v>KB-011</v>
      </c>
      <c r="H16" s="85">
        <f t="shared" si="0"/>
        <v>3</v>
      </c>
      <c r="I16" s="85" t="str">
        <f t="shared" si="1"/>
        <v>KB-0113</v>
      </c>
      <c r="J16" s="86">
        <v>44683</v>
      </c>
      <c r="K16" s="152" t="s">
        <v>1057</v>
      </c>
      <c r="L16" s="152"/>
      <c r="M16" s="152" t="s">
        <v>847</v>
      </c>
      <c r="N16" s="85" t="s">
        <v>628</v>
      </c>
      <c r="O16" s="85" t="s">
        <v>2848</v>
      </c>
      <c r="P16" s="85" t="s">
        <v>2849</v>
      </c>
      <c r="Q16" s="152" t="s">
        <v>356</v>
      </c>
      <c r="R16" s="152" t="s">
        <v>403</v>
      </c>
      <c r="S16" s="87" t="s">
        <v>404</v>
      </c>
      <c r="T16" s="152" t="s">
        <v>356</v>
      </c>
      <c r="U16" s="87" t="s">
        <v>357</v>
      </c>
      <c r="V16" s="151" t="s">
        <v>1051</v>
      </c>
      <c r="W16" s="85"/>
      <c r="X16" s="85"/>
      <c r="Y16" s="85"/>
      <c r="Z16" s="85" t="s">
        <v>2630</v>
      </c>
      <c r="AA16" s="153" t="s">
        <v>1050</v>
      </c>
      <c r="AB16" s="154" t="s">
        <v>314</v>
      </c>
      <c r="AC16" s="88"/>
      <c r="AD16" s="85"/>
      <c r="AE16" s="85" t="s">
        <v>315</v>
      </c>
      <c r="AF16" s="85" t="s">
        <v>1058</v>
      </c>
      <c r="AG16" s="85" t="s">
        <v>310</v>
      </c>
      <c r="AH16" s="85" t="s">
        <v>797</v>
      </c>
      <c r="AI16" s="85" t="s">
        <v>1058</v>
      </c>
      <c r="AJ16" s="89">
        <v>31901050</v>
      </c>
      <c r="AK16" s="89">
        <v>31901050</v>
      </c>
      <c r="AL16" s="89">
        <v>31901050</v>
      </c>
      <c r="AM16" s="171">
        <v>31901050</v>
      </c>
      <c r="AN16" s="89"/>
      <c r="AO16" s="89">
        <v>0</v>
      </c>
      <c r="AP16" s="89">
        <v>0</v>
      </c>
      <c r="AQ16" s="89"/>
      <c r="AR16" s="89">
        <v>31901050</v>
      </c>
      <c r="AS16" s="89">
        <v>0</v>
      </c>
      <c r="AT16" s="89">
        <v>0</v>
      </c>
      <c r="AU16" s="89">
        <v>0</v>
      </c>
      <c r="AV16" s="89">
        <v>0</v>
      </c>
      <c r="AW16" s="89">
        <v>0</v>
      </c>
      <c r="AX16" s="89"/>
      <c r="AY16" s="89"/>
      <c r="AZ16" s="90"/>
      <c r="BA16" s="89"/>
      <c r="BB16" s="89"/>
      <c r="BC16" s="89">
        <v>0</v>
      </c>
      <c r="BD16" s="89">
        <v>31901050</v>
      </c>
      <c r="BE16" s="89">
        <v>0</v>
      </c>
      <c r="BF16" s="89">
        <v>0</v>
      </c>
      <c r="BG16" s="91">
        <v>0</v>
      </c>
      <c r="BH16" s="92">
        <v>31901050</v>
      </c>
      <c r="BI16" s="93"/>
      <c r="BJ16" s="89">
        <v>3059905</v>
      </c>
      <c r="BK16" s="85" t="s">
        <v>1059</v>
      </c>
      <c r="BL16" s="85" t="s">
        <v>1060</v>
      </c>
      <c r="BM16" s="85" t="s">
        <v>921</v>
      </c>
      <c r="BN16" s="85" t="s">
        <v>921</v>
      </c>
      <c r="BO16" s="85" t="s">
        <v>1061</v>
      </c>
      <c r="BP16" s="89">
        <v>50000000</v>
      </c>
      <c r="BQ16" s="94"/>
      <c r="BR16" s="85"/>
      <c r="BS16" s="85" t="s">
        <v>311</v>
      </c>
      <c r="BT16" s="85" t="s">
        <v>317</v>
      </c>
      <c r="BU16" s="85" t="s">
        <v>318</v>
      </c>
      <c r="BV16" s="152" t="s">
        <v>1057</v>
      </c>
      <c r="BW16" s="95">
        <v>6.8800000000000014E-2</v>
      </c>
      <c r="BX16" s="95">
        <v>9.8800000000000013E-2</v>
      </c>
      <c r="BY16" s="96"/>
      <c r="BZ16" s="97"/>
      <c r="CA16" s="98">
        <v>0</v>
      </c>
      <c r="CB16" s="99">
        <v>0</v>
      </c>
      <c r="CC16" s="99">
        <v>0</v>
      </c>
      <c r="CD16" s="99">
        <v>0</v>
      </c>
      <c r="CE16" s="99">
        <v>0</v>
      </c>
      <c r="CF16" s="100">
        <v>0</v>
      </c>
      <c r="CG16" s="97"/>
      <c r="CH16" s="101" t="s">
        <v>1051</v>
      </c>
      <c r="CI16" s="195" t="s">
        <v>1051</v>
      </c>
      <c r="CJ16" s="102"/>
      <c r="CK16" s="101" t="s">
        <v>314</v>
      </c>
      <c r="CL16" s="103" t="s">
        <v>314</v>
      </c>
      <c r="CM16" s="103" t="s">
        <v>314</v>
      </c>
      <c r="CN16" s="103" t="s">
        <v>314</v>
      </c>
      <c r="CO16" s="103" t="s">
        <v>314</v>
      </c>
      <c r="CP16" s="103" t="s">
        <v>314</v>
      </c>
      <c r="CQ16" s="104"/>
      <c r="CR16" s="41"/>
      <c r="CS16" s="41"/>
    </row>
    <row r="17" spans="1:97" ht="15" customHeight="1">
      <c r="A17" s="83">
        <v>1</v>
      </c>
      <c r="B17" s="84">
        <v>1</v>
      </c>
      <c r="C17" s="150" t="s">
        <v>1070</v>
      </c>
      <c r="D17" s="85" t="s">
        <v>1071</v>
      </c>
      <c r="E17" s="152" t="s">
        <v>1071</v>
      </c>
      <c r="F17" s="85" t="s">
        <v>691</v>
      </c>
      <c r="G17" s="85" t="str">
        <f>VLOOKUP(C17,차주정보!B:E,4,0)</f>
        <v>KB-013</v>
      </c>
      <c r="H17" s="85">
        <f t="shared" si="0"/>
        <v>1</v>
      </c>
      <c r="I17" s="85" t="str">
        <f t="shared" si="1"/>
        <v>KB-0131</v>
      </c>
      <c r="J17" s="86">
        <v>44683</v>
      </c>
      <c r="K17" s="85" t="s">
        <v>1072</v>
      </c>
      <c r="L17" s="152"/>
      <c r="M17" s="152" t="s">
        <v>847</v>
      </c>
      <c r="N17" s="85" t="s">
        <v>628</v>
      </c>
      <c r="O17" s="85" t="s">
        <v>2848</v>
      </c>
      <c r="P17" s="85" t="s">
        <v>2849</v>
      </c>
      <c r="Q17" s="152" t="s">
        <v>356</v>
      </c>
      <c r="R17" s="152" t="s">
        <v>992</v>
      </c>
      <c r="S17" s="87" t="s">
        <v>993</v>
      </c>
      <c r="T17" s="152" t="s">
        <v>356</v>
      </c>
      <c r="U17" s="87" t="s">
        <v>357</v>
      </c>
      <c r="V17" s="85" t="s">
        <v>1071</v>
      </c>
      <c r="W17" s="85"/>
      <c r="X17" s="85"/>
      <c r="Y17" s="85"/>
      <c r="Z17" s="85" t="s">
        <v>2631</v>
      </c>
      <c r="AA17" s="106" t="s">
        <v>1070</v>
      </c>
      <c r="AB17" s="154" t="s">
        <v>308</v>
      </c>
      <c r="AC17" s="88"/>
      <c r="AD17" s="85"/>
      <c r="AE17" s="85" t="s">
        <v>309</v>
      </c>
      <c r="AF17" s="85"/>
      <c r="AG17" s="85" t="s">
        <v>310</v>
      </c>
      <c r="AH17" s="85" t="s">
        <v>797</v>
      </c>
      <c r="AI17" s="85" t="s">
        <v>1072</v>
      </c>
      <c r="AJ17" s="89">
        <v>610000000</v>
      </c>
      <c r="AK17" s="89">
        <v>5051090</v>
      </c>
      <c r="AL17" s="89">
        <v>5051090</v>
      </c>
      <c r="AM17" s="171">
        <v>5051090</v>
      </c>
      <c r="AN17" s="89">
        <v>5051090</v>
      </c>
      <c r="AO17" s="89"/>
      <c r="AP17" s="89">
        <v>5051029</v>
      </c>
      <c r="AQ17" s="89"/>
      <c r="AR17" s="89">
        <v>610000000</v>
      </c>
      <c r="AS17" s="89">
        <v>385557450</v>
      </c>
      <c r="AT17" s="89">
        <v>27450000</v>
      </c>
      <c r="AU17" s="89">
        <v>0</v>
      </c>
      <c r="AV17" s="89">
        <v>413007450</v>
      </c>
      <c r="AW17" s="89">
        <v>413007450</v>
      </c>
      <c r="AX17" s="89"/>
      <c r="AY17" s="89"/>
      <c r="AZ17" s="90"/>
      <c r="BA17" s="89"/>
      <c r="BB17" s="89"/>
      <c r="BC17" s="89">
        <v>610000000</v>
      </c>
      <c r="BD17" s="89">
        <v>0</v>
      </c>
      <c r="BE17" s="89">
        <v>10504310</v>
      </c>
      <c r="BF17" s="89">
        <v>0</v>
      </c>
      <c r="BG17" s="91">
        <v>10504310</v>
      </c>
      <c r="BH17" s="92">
        <v>620504310</v>
      </c>
      <c r="BI17" s="93"/>
      <c r="BJ17" s="89">
        <v>11282490</v>
      </c>
      <c r="BK17" s="85" t="s">
        <v>641</v>
      </c>
      <c r="BL17" s="85" t="s">
        <v>1073</v>
      </c>
      <c r="BM17" s="85"/>
      <c r="BN17" s="85" t="s">
        <v>705</v>
      </c>
      <c r="BO17" s="85" t="s">
        <v>777</v>
      </c>
      <c r="BP17" s="89">
        <v>610000000</v>
      </c>
      <c r="BQ17" s="94"/>
      <c r="BR17" s="85"/>
      <c r="BS17" s="85" t="s">
        <v>311</v>
      </c>
      <c r="BT17" s="85" t="s">
        <v>322</v>
      </c>
      <c r="BU17" s="85" t="s">
        <v>323</v>
      </c>
      <c r="BV17" s="85" t="s">
        <v>1072</v>
      </c>
      <c r="BW17" s="95">
        <v>1.55E-2</v>
      </c>
      <c r="BX17" s="95">
        <v>4.5499999999999999E-2</v>
      </c>
      <c r="BY17" s="96"/>
      <c r="BZ17" s="97"/>
      <c r="CA17" s="98">
        <v>27450000</v>
      </c>
      <c r="CB17" s="99">
        <v>0</v>
      </c>
      <c r="CC17" s="99">
        <v>385557450</v>
      </c>
      <c r="CD17" s="99">
        <v>196992550</v>
      </c>
      <c r="CE17" s="99">
        <v>0</v>
      </c>
      <c r="CF17" s="100">
        <v>582550000</v>
      </c>
      <c r="CG17" s="97"/>
      <c r="CH17" s="101" t="s">
        <v>1071</v>
      </c>
      <c r="CI17" s="195" t="s">
        <v>1071</v>
      </c>
      <c r="CJ17" s="102"/>
      <c r="CK17" s="101" t="s">
        <v>452</v>
      </c>
      <c r="CL17" s="103" t="s">
        <v>778</v>
      </c>
      <c r="CM17" s="103" t="s">
        <v>452</v>
      </c>
      <c r="CN17" s="103" t="s">
        <v>466</v>
      </c>
      <c r="CO17" s="103" t="s">
        <v>630</v>
      </c>
      <c r="CP17" s="103" t="s">
        <v>630</v>
      </c>
      <c r="CQ17" s="104"/>
      <c r="CR17" s="41"/>
      <c r="CS17" s="41"/>
    </row>
    <row r="18" spans="1:97" ht="15" customHeight="1">
      <c r="A18" s="83">
        <v>0</v>
      </c>
      <c r="B18" s="84">
        <v>1</v>
      </c>
      <c r="C18" s="150" t="s">
        <v>1070</v>
      </c>
      <c r="D18" s="151" t="s">
        <v>1071</v>
      </c>
      <c r="E18" s="152" t="s">
        <v>1071</v>
      </c>
      <c r="F18" s="85" t="s">
        <v>691</v>
      </c>
      <c r="G18" s="85" t="str">
        <f>VLOOKUP(C18,차주정보!B:E,4,0)</f>
        <v>KB-013</v>
      </c>
      <c r="H18" s="85">
        <f t="shared" si="0"/>
        <v>2</v>
      </c>
      <c r="I18" s="85" t="str">
        <f t="shared" si="1"/>
        <v>KB-0132</v>
      </c>
      <c r="J18" s="86">
        <v>44683</v>
      </c>
      <c r="K18" s="152" t="s">
        <v>1074</v>
      </c>
      <c r="L18" s="152"/>
      <c r="M18" s="152" t="s">
        <v>847</v>
      </c>
      <c r="N18" s="85" t="s">
        <v>628</v>
      </c>
      <c r="O18" s="85" t="s">
        <v>2848</v>
      </c>
      <c r="P18" s="85" t="s">
        <v>2849</v>
      </c>
      <c r="Q18" s="152" t="s">
        <v>356</v>
      </c>
      <c r="R18" s="152" t="s">
        <v>992</v>
      </c>
      <c r="S18" s="87" t="s">
        <v>993</v>
      </c>
      <c r="T18" s="152" t="s">
        <v>356</v>
      </c>
      <c r="U18" s="87" t="s">
        <v>357</v>
      </c>
      <c r="V18" s="151" t="s">
        <v>1071</v>
      </c>
      <c r="W18" s="85"/>
      <c r="X18" s="85"/>
      <c r="Y18" s="85"/>
      <c r="Z18" s="85" t="s">
        <v>2631</v>
      </c>
      <c r="AA18" s="153" t="s">
        <v>1070</v>
      </c>
      <c r="AB18" s="154" t="s">
        <v>308</v>
      </c>
      <c r="AC18" s="88"/>
      <c r="AD18" s="85"/>
      <c r="AE18" s="85" t="s">
        <v>309</v>
      </c>
      <c r="AF18" s="85"/>
      <c r="AG18" s="85" t="s">
        <v>310</v>
      </c>
      <c r="AH18" s="85" t="s">
        <v>797</v>
      </c>
      <c r="AI18" s="85" t="s">
        <v>1074</v>
      </c>
      <c r="AJ18" s="89">
        <v>56666000</v>
      </c>
      <c r="AK18" s="89">
        <v>6382421</v>
      </c>
      <c r="AL18" s="89">
        <v>6382421</v>
      </c>
      <c r="AM18" s="171">
        <v>6382421</v>
      </c>
      <c r="AN18" s="89">
        <v>6382421</v>
      </c>
      <c r="AO18" s="89"/>
      <c r="AP18" s="89">
        <v>6473790</v>
      </c>
      <c r="AQ18" s="89"/>
      <c r="AR18" s="89">
        <v>56666000</v>
      </c>
      <c r="AS18" s="89">
        <v>0</v>
      </c>
      <c r="AT18" s="89">
        <v>48166100</v>
      </c>
      <c r="AU18" s="89">
        <v>0</v>
      </c>
      <c r="AV18" s="89">
        <v>48166100</v>
      </c>
      <c r="AW18" s="89">
        <v>48166100</v>
      </c>
      <c r="AX18" s="89"/>
      <c r="AY18" s="89"/>
      <c r="AZ18" s="90"/>
      <c r="BA18" s="89"/>
      <c r="BB18" s="89"/>
      <c r="BC18" s="89">
        <v>56666000</v>
      </c>
      <c r="BD18" s="89">
        <v>0</v>
      </c>
      <c r="BE18" s="89">
        <v>0</v>
      </c>
      <c r="BF18" s="89">
        <v>0</v>
      </c>
      <c r="BG18" s="91">
        <v>0</v>
      </c>
      <c r="BH18" s="92">
        <v>56666000</v>
      </c>
      <c r="BI18" s="93"/>
      <c r="BJ18" s="89">
        <v>1379792</v>
      </c>
      <c r="BK18" s="85" t="s">
        <v>641</v>
      </c>
      <c r="BL18" s="85" t="s">
        <v>939</v>
      </c>
      <c r="BM18" s="85"/>
      <c r="BN18" s="85" t="s">
        <v>705</v>
      </c>
      <c r="BO18" s="85" t="s">
        <v>777</v>
      </c>
      <c r="BP18" s="89">
        <v>170000000</v>
      </c>
      <c r="BQ18" s="94"/>
      <c r="BR18" s="85"/>
      <c r="BS18" s="85" t="s">
        <v>311</v>
      </c>
      <c r="BT18" s="85" t="s">
        <v>1075</v>
      </c>
      <c r="BU18" s="85" t="s">
        <v>323</v>
      </c>
      <c r="BV18" s="152" t="s">
        <v>1074</v>
      </c>
      <c r="BW18" s="95">
        <v>1.8500000000000003E-2</v>
      </c>
      <c r="BX18" s="95">
        <v>4.8499999999999995E-2</v>
      </c>
      <c r="BY18" s="96"/>
      <c r="BZ18" s="97"/>
      <c r="CA18" s="98">
        <v>48166100</v>
      </c>
      <c r="CB18" s="99">
        <v>0</v>
      </c>
      <c r="CC18" s="99">
        <v>0</v>
      </c>
      <c r="CD18" s="99">
        <v>8499900</v>
      </c>
      <c r="CE18" s="99">
        <v>0</v>
      </c>
      <c r="CF18" s="100">
        <v>8499900</v>
      </c>
      <c r="CG18" s="97"/>
      <c r="CH18" s="101" t="s">
        <v>1071</v>
      </c>
      <c r="CI18" s="195" t="s">
        <v>1071</v>
      </c>
      <c r="CJ18" s="102"/>
      <c r="CK18" s="101" t="s">
        <v>778</v>
      </c>
      <c r="CL18" s="103" t="s">
        <v>778</v>
      </c>
      <c r="CM18" s="103" t="s">
        <v>630</v>
      </c>
      <c r="CN18" s="103" t="s">
        <v>630</v>
      </c>
      <c r="CO18" s="103" t="s">
        <v>630</v>
      </c>
      <c r="CP18" s="103" t="s">
        <v>630</v>
      </c>
      <c r="CQ18" s="104"/>
      <c r="CR18" s="41"/>
      <c r="CS18" s="41"/>
    </row>
    <row r="19" spans="1:97" ht="15" customHeight="1">
      <c r="A19" s="83">
        <v>0</v>
      </c>
      <c r="B19" s="84">
        <v>1</v>
      </c>
      <c r="C19" s="150" t="s">
        <v>1070</v>
      </c>
      <c r="D19" s="85" t="s">
        <v>1071</v>
      </c>
      <c r="E19" s="152" t="s">
        <v>1071</v>
      </c>
      <c r="F19" s="85" t="s">
        <v>691</v>
      </c>
      <c r="G19" s="85" t="str">
        <f>VLOOKUP(C19,차주정보!B:E,4,0)</f>
        <v>KB-013</v>
      </c>
      <c r="H19" s="85">
        <f t="shared" si="0"/>
        <v>3</v>
      </c>
      <c r="I19" s="85" t="str">
        <f t="shared" si="1"/>
        <v>KB-0133</v>
      </c>
      <c r="J19" s="86">
        <v>44683</v>
      </c>
      <c r="K19" s="85" t="s">
        <v>1076</v>
      </c>
      <c r="L19" s="152"/>
      <c r="M19" s="152" t="s">
        <v>847</v>
      </c>
      <c r="N19" s="85" t="s">
        <v>628</v>
      </c>
      <c r="O19" s="85" t="s">
        <v>2848</v>
      </c>
      <c r="P19" s="85" t="s">
        <v>2849</v>
      </c>
      <c r="Q19" s="152" t="s">
        <v>356</v>
      </c>
      <c r="R19" s="152" t="s">
        <v>992</v>
      </c>
      <c r="S19" s="87" t="s">
        <v>993</v>
      </c>
      <c r="T19" s="152" t="s">
        <v>356</v>
      </c>
      <c r="U19" s="87" t="s">
        <v>357</v>
      </c>
      <c r="V19" s="85" t="s">
        <v>1071</v>
      </c>
      <c r="W19" s="85"/>
      <c r="X19" s="85"/>
      <c r="Y19" s="85"/>
      <c r="Z19" s="85" t="s">
        <v>2631</v>
      </c>
      <c r="AA19" s="106" t="s">
        <v>1070</v>
      </c>
      <c r="AB19" s="154" t="s">
        <v>308</v>
      </c>
      <c r="AC19" s="88"/>
      <c r="AD19" s="85"/>
      <c r="AE19" s="85" t="s">
        <v>309</v>
      </c>
      <c r="AF19" s="85"/>
      <c r="AG19" s="85" t="s">
        <v>310</v>
      </c>
      <c r="AH19" s="85" t="s">
        <v>797</v>
      </c>
      <c r="AI19" s="85" t="s">
        <v>1076</v>
      </c>
      <c r="AJ19" s="89">
        <v>500000000</v>
      </c>
      <c r="AK19" s="89">
        <v>47821997</v>
      </c>
      <c r="AL19" s="89">
        <v>47821997</v>
      </c>
      <c r="AM19" s="171">
        <v>47821997</v>
      </c>
      <c r="AN19" s="89">
        <v>47821997</v>
      </c>
      <c r="AO19" s="89"/>
      <c r="AP19" s="89">
        <v>47925397</v>
      </c>
      <c r="AQ19" s="89"/>
      <c r="AR19" s="89">
        <v>500000000</v>
      </c>
      <c r="AS19" s="89">
        <v>174304860</v>
      </c>
      <c r="AT19" s="89">
        <v>204476860</v>
      </c>
      <c r="AU19" s="89">
        <v>0</v>
      </c>
      <c r="AV19" s="89">
        <v>378781720</v>
      </c>
      <c r="AW19" s="89">
        <v>378781720</v>
      </c>
      <c r="AX19" s="89"/>
      <c r="AY19" s="89"/>
      <c r="AZ19" s="90"/>
      <c r="BA19" s="89"/>
      <c r="BB19" s="89"/>
      <c r="BC19" s="89">
        <v>500000000</v>
      </c>
      <c r="BD19" s="89">
        <v>0</v>
      </c>
      <c r="BE19" s="89">
        <v>0</v>
      </c>
      <c r="BF19" s="89">
        <v>0</v>
      </c>
      <c r="BG19" s="91">
        <v>0</v>
      </c>
      <c r="BH19" s="92">
        <v>500000000</v>
      </c>
      <c r="BI19" s="93"/>
      <c r="BJ19" s="89">
        <v>12327882</v>
      </c>
      <c r="BK19" s="85" t="s">
        <v>1077</v>
      </c>
      <c r="BL19" s="85" t="s">
        <v>1078</v>
      </c>
      <c r="BM19" s="85"/>
      <c r="BN19" s="85" t="s">
        <v>685</v>
      </c>
      <c r="BO19" s="85" t="s">
        <v>935</v>
      </c>
      <c r="BP19" s="89">
        <v>500000000</v>
      </c>
      <c r="BQ19" s="94"/>
      <c r="BR19" s="85"/>
      <c r="BS19" s="85" t="s">
        <v>311</v>
      </c>
      <c r="BT19" s="85" t="s">
        <v>1079</v>
      </c>
      <c r="BU19" s="85" t="s">
        <v>1080</v>
      </c>
      <c r="BV19" s="85" t="s">
        <v>1076</v>
      </c>
      <c r="BW19" s="95">
        <v>2.2000000000000002E-2</v>
      </c>
      <c r="BX19" s="95">
        <v>5.2000000000000005E-2</v>
      </c>
      <c r="BY19" s="96"/>
      <c r="BZ19" s="97"/>
      <c r="CA19" s="98">
        <v>204476860</v>
      </c>
      <c r="CB19" s="99">
        <v>0</v>
      </c>
      <c r="CC19" s="99">
        <v>174304860</v>
      </c>
      <c r="CD19" s="99">
        <v>121218280</v>
      </c>
      <c r="CE19" s="99">
        <v>0</v>
      </c>
      <c r="CF19" s="100">
        <v>295523140</v>
      </c>
      <c r="CG19" s="97"/>
      <c r="CH19" s="101" t="s">
        <v>1071</v>
      </c>
      <c r="CI19" s="195" t="s">
        <v>1071</v>
      </c>
      <c r="CJ19" s="102"/>
      <c r="CK19" s="101" t="s">
        <v>778</v>
      </c>
      <c r="CL19" s="103" t="s">
        <v>778</v>
      </c>
      <c r="CM19" s="103" t="s">
        <v>452</v>
      </c>
      <c r="CN19" s="103" t="s">
        <v>630</v>
      </c>
      <c r="CO19" s="103" t="s">
        <v>630</v>
      </c>
      <c r="CP19" s="103" t="s">
        <v>630</v>
      </c>
      <c r="CQ19" s="104"/>
    </row>
    <row r="20" spans="1:97" ht="15" customHeight="1">
      <c r="A20" s="83">
        <v>0</v>
      </c>
      <c r="B20" s="84">
        <v>1</v>
      </c>
      <c r="C20" s="150" t="s">
        <v>1070</v>
      </c>
      <c r="D20" s="85" t="s">
        <v>1071</v>
      </c>
      <c r="E20" s="152" t="s">
        <v>1071</v>
      </c>
      <c r="F20" s="85" t="s">
        <v>691</v>
      </c>
      <c r="G20" s="85" t="str">
        <f>VLOOKUP(C20,차주정보!B:E,4,0)</f>
        <v>KB-013</v>
      </c>
      <c r="H20" s="85">
        <f t="shared" si="0"/>
        <v>4</v>
      </c>
      <c r="I20" s="85" t="str">
        <f t="shared" si="1"/>
        <v>KB-0134</v>
      </c>
      <c r="J20" s="86">
        <v>44683</v>
      </c>
      <c r="K20" s="85" t="s">
        <v>1081</v>
      </c>
      <c r="L20" s="152"/>
      <c r="M20" s="152" t="s">
        <v>847</v>
      </c>
      <c r="N20" s="85" t="s">
        <v>628</v>
      </c>
      <c r="O20" s="85" t="s">
        <v>2848</v>
      </c>
      <c r="P20" s="85" t="s">
        <v>2849</v>
      </c>
      <c r="Q20" s="152" t="s">
        <v>356</v>
      </c>
      <c r="R20" s="152" t="s">
        <v>992</v>
      </c>
      <c r="S20" s="87" t="s">
        <v>993</v>
      </c>
      <c r="T20" s="152" t="s">
        <v>356</v>
      </c>
      <c r="U20" s="87" t="s">
        <v>357</v>
      </c>
      <c r="V20" s="85" t="s">
        <v>1071</v>
      </c>
      <c r="W20" s="85"/>
      <c r="X20" s="85"/>
      <c r="Y20" s="85"/>
      <c r="Z20" s="85" t="s">
        <v>2631</v>
      </c>
      <c r="AA20" s="106" t="s">
        <v>1070</v>
      </c>
      <c r="AB20" s="154" t="s">
        <v>308</v>
      </c>
      <c r="AC20" s="88"/>
      <c r="AD20" s="85"/>
      <c r="AE20" s="85" t="s">
        <v>309</v>
      </c>
      <c r="AF20" s="85"/>
      <c r="AG20" s="85" t="s">
        <v>310</v>
      </c>
      <c r="AH20" s="85" t="s">
        <v>797</v>
      </c>
      <c r="AI20" s="85" t="s">
        <v>1081</v>
      </c>
      <c r="AJ20" s="89">
        <v>50000000</v>
      </c>
      <c r="AK20" s="89">
        <v>5668615</v>
      </c>
      <c r="AL20" s="89">
        <v>5668615</v>
      </c>
      <c r="AM20" s="171">
        <v>5668615</v>
      </c>
      <c r="AN20" s="89">
        <v>5668615</v>
      </c>
      <c r="AO20" s="89"/>
      <c r="AP20" s="89">
        <v>5799765</v>
      </c>
      <c r="AQ20" s="89"/>
      <c r="AR20" s="89">
        <v>50000000</v>
      </c>
      <c r="AS20" s="89">
        <v>0</v>
      </c>
      <c r="AT20" s="89">
        <v>42500000</v>
      </c>
      <c r="AU20" s="89">
        <v>0</v>
      </c>
      <c r="AV20" s="89">
        <v>42500000</v>
      </c>
      <c r="AW20" s="89">
        <v>42500000</v>
      </c>
      <c r="AX20" s="89"/>
      <c r="AY20" s="89"/>
      <c r="AZ20" s="90"/>
      <c r="BA20" s="89"/>
      <c r="BB20" s="89"/>
      <c r="BC20" s="89">
        <v>50000000</v>
      </c>
      <c r="BD20" s="89">
        <v>0</v>
      </c>
      <c r="BE20" s="89">
        <v>0</v>
      </c>
      <c r="BF20" s="89">
        <v>0</v>
      </c>
      <c r="BG20" s="91">
        <v>0</v>
      </c>
      <c r="BH20" s="92">
        <v>50000000</v>
      </c>
      <c r="BI20" s="93"/>
      <c r="BJ20" s="89">
        <v>1300400</v>
      </c>
      <c r="BK20" s="85" t="s">
        <v>1082</v>
      </c>
      <c r="BL20" s="85" t="s">
        <v>1083</v>
      </c>
      <c r="BM20" s="85"/>
      <c r="BN20" s="85" t="s">
        <v>1084</v>
      </c>
      <c r="BO20" s="85" t="s">
        <v>985</v>
      </c>
      <c r="BP20" s="89">
        <v>50000000</v>
      </c>
      <c r="BQ20" s="94"/>
      <c r="BR20" s="85"/>
      <c r="BS20" s="85" t="s">
        <v>311</v>
      </c>
      <c r="BT20" s="85" t="s">
        <v>317</v>
      </c>
      <c r="BU20" s="85" t="s">
        <v>318</v>
      </c>
      <c r="BV20" s="85" t="s">
        <v>1081</v>
      </c>
      <c r="BW20" s="95">
        <v>2.86E-2</v>
      </c>
      <c r="BX20" s="95">
        <v>5.8600000000000006E-2</v>
      </c>
      <c r="BY20" s="96"/>
      <c r="BZ20" s="97"/>
      <c r="CA20" s="98">
        <v>42500000</v>
      </c>
      <c r="CB20" s="99">
        <v>0</v>
      </c>
      <c r="CC20" s="99">
        <v>0</v>
      </c>
      <c r="CD20" s="99">
        <v>7500000</v>
      </c>
      <c r="CE20" s="99">
        <v>0</v>
      </c>
      <c r="CF20" s="100">
        <v>7500000</v>
      </c>
      <c r="CG20" s="97"/>
      <c r="CH20" s="101" t="s">
        <v>1071</v>
      </c>
      <c r="CI20" s="195" t="s">
        <v>1071</v>
      </c>
      <c r="CJ20" s="102"/>
      <c r="CK20" s="101" t="s">
        <v>778</v>
      </c>
      <c r="CL20" s="103" t="s">
        <v>778</v>
      </c>
      <c r="CM20" s="103" t="s">
        <v>630</v>
      </c>
      <c r="CN20" s="103" t="s">
        <v>630</v>
      </c>
      <c r="CO20" s="103" t="s">
        <v>630</v>
      </c>
      <c r="CP20" s="103" t="s">
        <v>630</v>
      </c>
      <c r="CQ20" s="104"/>
      <c r="CR20" s="41"/>
      <c r="CS20" s="41"/>
    </row>
    <row r="21" spans="1:97" ht="15" customHeight="1">
      <c r="A21" s="83">
        <v>0</v>
      </c>
      <c r="B21" s="84">
        <v>1</v>
      </c>
      <c r="C21" s="150" t="s">
        <v>1070</v>
      </c>
      <c r="D21" s="151" t="s">
        <v>1071</v>
      </c>
      <c r="E21" s="152" t="s">
        <v>1071</v>
      </c>
      <c r="F21" s="85" t="s">
        <v>691</v>
      </c>
      <c r="G21" s="85" t="str">
        <f>VLOOKUP(C21,차주정보!B:E,4,0)</f>
        <v>KB-013</v>
      </c>
      <c r="H21" s="85">
        <f t="shared" si="0"/>
        <v>5</v>
      </c>
      <c r="I21" s="85" t="str">
        <f t="shared" si="1"/>
        <v>KB-0135</v>
      </c>
      <c r="J21" s="86">
        <v>44683</v>
      </c>
      <c r="K21" s="152" t="s">
        <v>1085</v>
      </c>
      <c r="L21" s="152"/>
      <c r="M21" s="152" t="s">
        <v>1086</v>
      </c>
      <c r="N21" s="85" t="s">
        <v>628</v>
      </c>
      <c r="O21" s="85" t="s">
        <v>2848</v>
      </c>
      <c r="P21" s="85" t="s">
        <v>2849</v>
      </c>
      <c r="Q21" s="152" t="s">
        <v>356</v>
      </c>
      <c r="R21" s="152" t="s">
        <v>992</v>
      </c>
      <c r="S21" s="87" t="s">
        <v>993</v>
      </c>
      <c r="T21" s="152" t="s">
        <v>356</v>
      </c>
      <c r="U21" s="87" t="s">
        <v>357</v>
      </c>
      <c r="V21" s="151" t="s">
        <v>1071</v>
      </c>
      <c r="W21" s="85"/>
      <c r="X21" s="85"/>
      <c r="Y21" s="85"/>
      <c r="Z21" s="85" t="s">
        <v>2631</v>
      </c>
      <c r="AA21" s="153" t="s">
        <v>1070</v>
      </c>
      <c r="AB21" s="154" t="s">
        <v>314</v>
      </c>
      <c r="AC21" s="88"/>
      <c r="AD21" s="85"/>
      <c r="AE21" s="85" t="s">
        <v>315</v>
      </c>
      <c r="AF21" s="85" t="s">
        <v>1087</v>
      </c>
      <c r="AG21" s="85" t="s">
        <v>310</v>
      </c>
      <c r="AH21" s="85" t="s">
        <v>797</v>
      </c>
      <c r="AI21" s="85" t="s">
        <v>1087</v>
      </c>
      <c r="AJ21" s="89">
        <v>45833336</v>
      </c>
      <c r="AK21" s="89">
        <v>1635154</v>
      </c>
      <c r="AL21" s="89">
        <v>0</v>
      </c>
      <c r="AM21" s="171">
        <v>0</v>
      </c>
      <c r="AN21" s="89"/>
      <c r="AO21" s="89">
        <v>0</v>
      </c>
      <c r="AP21" s="89">
        <v>0</v>
      </c>
      <c r="AQ21" s="89"/>
      <c r="AR21" s="89">
        <v>0</v>
      </c>
      <c r="AS21" s="89">
        <v>0</v>
      </c>
      <c r="AT21" s="89">
        <v>0</v>
      </c>
      <c r="AU21" s="89">
        <v>0</v>
      </c>
      <c r="AV21" s="89">
        <v>0</v>
      </c>
      <c r="AW21" s="89">
        <v>0</v>
      </c>
      <c r="AX21" s="89"/>
      <c r="AY21" s="89"/>
      <c r="AZ21" s="90"/>
      <c r="BA21" s="89"/>
      <c r="BB21" s="89"/>
      <c r="BC21" s="89">
        <v>0</v>
      </c>
      <c r="BD21" s="89">
        <v>0</v>
      </c>
      <c r="BE21" s="89">
        <v>0</v>
      </c>
      <c r="BF21" s="89">
        <v>0</v>
      </c>
      <c r="BG21" s="91">
        <v>0</v>
      </c>
      <c r="BH21" s="92">
        <v>0</v>
      </c>
      <c r="BI21" s="93"/>
      <c r="BJ21" s="89">
        <v>402422</v>
      </c>
      <c r="BK21" s="85" t="s">
        <v>1088</v>
      </c>
      <c r="BL21" s="85" t="s">
        <v>755</v>
      </c>
      <c r="BM21" s="85" t="s">
        <v>1089</v>
      </c>
      <c r="BN21" s="85" t="s">
        <v>1089</v>
      </c>
      <c r="BO21" s="85" t="s">
        <v>1090</v>
      </c>
      <c r="BP21" s="89">
        <v>50000000</v>
      </c>
      <c r="BQ21" s="94"/>
      <c r="BR21" s="85"/>
      <c r="BS21" s="85" t="s">
        <v>311</v>
      </c>
      <c r="BT21" s="85" t="s">
        <v>417</v>
      </c>
      <c r="BU21" s="85" t="s">
        <v>418</v>
      </c>
      <c r="BV21" s="152" t="s">
        <v>1085</v>
      </c>
      <c r="BW21" s="95">
        <v>0</v>
      </c>
      <c r="BX21" s="95">
        <v>0</v>
      </c>
      <c r="BY21" s="96"/>
      <c r="BZ21" s="97"/>
      <c r="CA21" s="98">
        <v>0</v>
      </c>
      <c r="CB21" s="99">
        <v>0</v>
      </c>
      <c r="CC21" s="99">
        <v>0</v>
      </c>
      <c r="CD21" s="99">
        <v>0</v>
      </c>
      <c r="CE21" s="99">
        <v>0</v>
      </c>
      <c r="CF21" s="100">
        <v>0</v>
      </c>
      <c r="CG21" s="97"/>
      <c r="CH21" s="101" t="s">
        <v>1071</v>
      </c>
      <c r="CI21" s="195" t="s">
        <v>1071</v>
      </c>
      <c r="CJ21" s="102"/>
      <c r="CK21" s="101" t="s">
        <v>314</v>
      </c>
      <c r="CL21" s="103" t="s">
        <v>314</v>
      </c>
      <c r="CM21" s="103" t="s">
        <v>314</v>
      </c>
      <c r="CN21" s="103" t="s">
        <v>314</v>
      </c>
      <c r="CO21" s="103" t="s">
        <v>314</v>
      </c>
      <c r="CP21" s="103" t="s">
        <v>314</v>
      </c>
      <c r="CQ21" s="104"/>
      <c r="CR21" s="41"/>
      <c r="CS21" s="41"/>
    </row>
    <row r="22" spans="1:97" ht="15" customHeight="1">
      <c r="A22" s="83">
        <v>1</v>
      </c>
      <c r="B22" s="84">
        <v>1</v>
      </c>
      <c r="C22" s="150" t="s">
        <v>1091</v>
      </c>
      <c r="D22" s="151" t="s">
        <v>1092</v>
      </c>
      <c r="E22" s="152" t="s">
        <v>1092</v>
      </c>
      <c r="F22" s="85" t="s">
        <v>691</v>
      </c>
      <c r="G22" s="85" t="str">
        <f>VLOOKUP(C22,차주정보!B:E,4,0)</f>
        <v>KB-014</v>
      </c>
      <c r="H22" s="85">
        <f t="shared" si="0"/>
        <v>1</v>
      </c>
      <c r="I22" s="85" t="str">
        <f t="shared" si="1"/>
        <v>KB-0141</v>
      </c>
      <c r="J22" s="86">
        <v>44683</v>
      </c>
      <c r="K22" s="152" t="s">
        <v>1093</v>
      </c>
      <c r="L22" s="152"/>
      <c r="M22" s="152" t="s">
        <v>847</v>
      </c>
      <c r="N22" s="85" t="s">
        <v>628</v>
      </c>
      <c r="O22" s="85" t="s">
        <v>2848</v>
      </c>
      <c r="P22" s="85" t="s">
        <v>2849</v>
      </c>
      <c r="Q22" s="152" t="s">
        <v>327</v>
      </c>
      <c r="R22" s="152" t="s">
        <v>328</v>
      </c>
      <c r="S22" s="87" t="s">
        <v>329</v>
      </c>
      <c r="T22" s="152" t="s">
        <v>327</v>
      </c>
      <c r="U22" s="87" t="s">
        <v>330</v>
      </c>
      <c r="V22" s="151" t="s">
        <v>1092</v>
      </c>
      <c r="W22" s="85"/>
      <c r="X22" s="85"/>
      <c r="Y22" s="85"/>
      <c r="Z22" s="85" t="s">
        <v>2632</v>
      </c>
      <c r="AA22" s="153" t="s">
        <v>1091</v>
      </c>
      <c r="AB22" s="154" t="s">
        <v>308</v>
      </c>
      <c r="AC22" s="88"/>
      <c r="AD22" s="85"/>
      <c r="AE22" s="85" t="s">
        <v>309</v>
      </c>
      <c r="AF22" s="85"/>
      <c r="AG22" s="85" t="s">
        <v>310</v>
      </c>
      <c r="AH22" s="85" t="s">
        <v>797</v>
      </c>
      <c r="AI22" s="85" t="s">
        <v>1093</v>
      </c>
      <c r="AJ22" s="89">
        <v>1000000000</v>
      </c>
      <c r="AK22" s="89">
        <v>11918612</v>
      </c>
      <c r="AL22" s="89">
        <v>11918612</v>
      </c>
      <c r="AM22" s="171">
        <v>11918612</v>
      </c>
      <c r="AN22" s="89">
        <v>11918612</v>
      </c>
      <c r="AO22" s="89"/>
      <c r="AP22" s="89">
        <v>41710000</v>
      </c>
      <c r="AQ22" s="89"/>
      <c r="AR22" s="89">
        <v>1000000000</v>
      </c>
      <c r="AS22" s="89">
        <v>1000000000</v>
      </c>
      <c r="AT22" s="89">
        <v>0</v>
      </c>
      <c r="AU22" s="89">
        <v>0</v>
      </c>
      <c r="AV22" s="89">
        <v>1000000000</v>
      </c>
      <c r="AW22" s="89">
        <v>1000000000</v>
      </c>
      <c r="AX22" s="89"/>
      <c r="AY22" s="89"/>
      <c r="AZ22" s="90"/>
      <c r="BA22" s="89"/>
      <c r="BB22" s="89"/>
      <c r="BC22" s="89">
        <v>1000000000</v>
      </c>
      <c r="BD22" s="89">
        <v>0</v>
      </c>
      <c r="BE22" s="89">
        <v>0</v>
      </c>
      <c r="BF22" s="89">
        <v>0</v>
      </c>
      <c r="BG22" s="91">
        <v>0</v>
      </c>
      <c r="BH22" s="92">
        <v>1000000000</v>
      </c>
      <c r="BI22" s="93"/>
      <c r="BJ22" s="89">
        <v>21506909</v>
      </c>
      <c r="BK22" s="85" t="s">
        <v>1082</v>
      </c>
      <c r="BL22" s="85" t="s">
        <v>895</v>
      </c>
      <c r="BM22" s="85"/>
      <c r="BN22" s="85" t="s">
        <v>1094</v>
      </c>
      <c r="BO22" s="85" t="s">
        <v>700</v>
      </c>
      <c r="BP22" s="89">
        <v>1000000000</v>
      </c>
      <c r="BQ22" s="94"/>
      <c r="BR22" s="85"/>
      <c r="BS22" s="85" t="s">
        <v>311</v>
      </c>
      <c r="BT22" s="85" t="s">
        <v>312</v>
      </c>
      <c r="BU22" s="85" t="s">
        <v>313</v>
      </c>
      <c r="BV22" s="152" t="s">
        <v>1093</v>
      </c>
      <c r="BW22" s="95">
        <v>4.5999999999999999E-2</v>
      </c>
      <c r="BX22" s="95">
        <v>7.5999999999999998E-2</v>
      </c>
      <c r="BY22" s="96"/>
      <c r="BZ22" s="97"/>
      <c r="CA22" s="98">
        <v>0</v>
      </c>
      <c r="CB22" s="99">
        <v>0</v>
      </c>
      <c r="CC22" s="99">
        <v>1000000000</v>
      </c>
      <c r="CD22" s="99">
        <v>0</v>
      </c>
      <c r="CE22" s="99">
        <v>0</v>
      </c>
      <c r="CF22" s="100">
        <v>1000000000</v>
      </c>
      <c r="CG22" s="97"/>
      <c r="CH22" s="101" t="s">
        <v>1092</v>
      </c>
      <c r="CI22" s="195" t="s">
        <v>1092</v>
      </c>
      <c r="CJ22" s="102"/>
      <c r="CK22" s="101" t="s">
        <v>462</v>
      </c>
      <c r="CL22" s="103" t="s">
        <v>462</v>
      </c>
      <c r="CM22" s="103" t="s">
        <v>630</v>
      </c>
      <c r="CN22" s="103" t="s">
        <v>630</v>
      </c>
      <c r="CO22" s="103" t="s">
        <v>630</v>
      </c>
      <c r="CP22" s="103" t="s">
        <v>630</v>
      </c>
      <c r="CQ22" s="104"/>
      <c r="CR22" s="41"/>
      <c r="CS22" s="41"/>
    </row>
    <row r="23" spans="1:97" ht="15" customHeight="1">
      <c r="A23" s="83">
        <v>0</v>
      </c>
      <c r="B23" s="84">
        <v>1</v>
      </c>
      <c r="C23" s="150" t="s">
        <v>1091</v>
      </c>
      <c r="D23" s="151" t="s">
        <v>1092</v>
      </c>
      <c r="E23" s="152" t="s">
        <v>1092</v>
      </c>
      <c r="F23" s="85" t="s">
        <v>691</v>
      </c>
      <c r="G23" s="85" t="str">
        <f>VLOOKUP(C23,차주정보!B:E,4,0)</f>
        <v>KB-014</v>
      </c>
      <c r="H23" s="85">
        <f t="shared" si="0"/>
        <v>2</v>
      </c>
      <c r="I23" s="85" t="str">
        <f t="shared" si="1"/>
        <v>KB-0142</v>
      </c>
      <c r="J23" s="86">
        <v>44683</v>
      </c>
      <c r="K23" s="152" t="s">
        <v>1095</v>
      </c>
      <c r="L23" s="152"/>
      <c r="M23" s="152" t="s">
        <v>847</v>
      </c>
      <c r="N23" s="85" t="s">
        <v>628</v>
      </c>
      <c r="O23" s="85" t="s">
        <v>2848</v>
      </c>
      <c r="P23" s="85" t="s">
        <v>2849</v>
      </c>
      <c r="Q23" s="152" t="s">
        <v>327</v>
      </c>
      <c r="R23" s="152" t="s">
        <v>328</v>
      </c>
      <c r="S23" s="87" t="s">
        <v>329</v>
      </c>
      <c r="T23" s="152" t="s">
        <v>327</v>
      </c>
      <c r="U23" s="87" t="s">
        <v>330</v>
      </c>
      <c r="V23" s="151" t="s">
        <v>1092</v>
      </c>
      <c r="W23" s="85"/>
      <c r="X23" s="85"/>
      <c r="Y23" s="85"/>
      <c r="Z23" s="85" t="s">
        <v>2632</v>
      </c>
      <c r="AA23" s="153" t="s">
        <v>1091</v>
      </c>
      <c r="AB23" s="154" t="s">
        <v>308</v>
      </c>
      <c r="AC23" s="88"/>
      <c r="AD23" s="85"/>
      <c r="AE23" s="85" t="s">
        <v>309</v>
      </c>
      <c r="AF23" s="85"/>
      <c r="AG23" s="85" t="s">
        <v>310</v>
      </c>
      <c r="AH23" s="85" t="s">
        <v>797</v>
      </c>
      <c r="AI23" s="85" t="s">
        <v>1095</v>
      </c>
      <c r="AJ23" s="89">
        <v>110000000</v>
      </c>
      <c r="AK23" s="89">
        <v>4126098</v>
      </c>
      <c r="AL23" s="89">
        <v>4126098</v>
      </c>
      <c r="AM23" s="171">
        <v>4126098</v>
      </c>
      <c r="AN23" s="89">
        <v>4126098</v>
      </c>
      <c r="AO23" s="89"/>
      <c r="AP23" s="89">
        <v>17150980</v>
      </c>
      <c r="AQ23" s="89"/>
      <c r="AR23" s="89">
        <v>110000000</v>
      </c>
      <c r="AS23" s="89">
        <v>110000000</v>
      </c>
      <c r="AT23" s="89">
        <v>0</v>
      </c>
      <c r="AU23" s="89">
        <v>0</v>
      </c>
      <c r="AV23" s="89">
        <v>110000000</v>
      </c>
      <c r="AW23" s="89">
        <v>110000000</v>
      </c>
      <c r="AX23" s="89"/>
      <c r="AY23" s="89"/>
      <c r="AZ23" s="90"/>
      <c r="BA23" s="89"/>
      <c r="BB23" s="89"/>
      <c r="BC23" s="89">
        <v>110000000</v>
      </c>
      <c r="BD23" s="89">
        <v>0</v>
      </c>
      <c r="BE23" s="89">
        <v>0</v>
      </c>
      <c r="BF23" s="89">
        <v>0</v>
      </c>
      <c r="BG23" s="91">
        <v>0</v>
      </c>
      <c r="BH23" s="92">
        <v>110000000</v>
      </c>
      <c r="BI23" s="93"/>
      <c r="BJ23" s="89">
        <v>2504494</v>
      </c>
      <c r="BK23" s="85" t="s">
        <v>1096</v>
      </c>
      <c r="BL23" s="85" t="s">
        <v>1097</v>
      </c>
      <c r="BM23" s="85"/>
      <c r="BN23" s="85" t="s">
        <v>1094</v>
      </c>
      <c r="BO23" s="85" t="s">
        <v>700</v>
      </c>
      <c r="BP23" s="89">
        <v>120000000</v>
      </c>
      <c r="BQ23" s="94"/>
      <c r="BR23" s="85"/>
      <c r="BS23" s="85" t="s">
        <v>311</v>
      </c>
      <c r="BT23" s="85" t="s">
        <v>317</v>
      </c>
      <c r="BU23" s="85" t="s">
        <v>318</v>
      </c>
      <c r="BV23" s="152" t="s">
        <v>1095</v>
      </c>
      <c r="BW23" s="95">
        <v>4.9800000000000004E-2</v>
      </c>
      <c r="BX23" s="95">
        <v>7.980000000000001E-2</v>
      </c>
      <c r="BY23" s="96"/>
      <c r="BZ23" s="97"/>
      <c r="CA23" s="98">
        <v>0</v>
      </c>
      <c r="CB23" s="99">
        <v>0</v>
      </c>
      <c r="CC23" s="99">
        <v>110000000</v>
      </c>
      <c r="CD23" s="99">
        <v>0</v>
      </c>
      <c r="CE23" s="99">
        <v>0</v>
      </c>
      <c r="CF23" s="100">
        <v>110000000</v>
      </c>
      <c r="CG23" s="97"/>
      <c r="CH23" s="101" t="s">
        <v>1092</v>
      </c>
      <c r="CI23" s="195" t="s">
        <v>1092</v>
      </c>
      <c r="CJ23" s="102"/>
      <c r="CK23" s="101" t="s">
        <v>462</v>
      </c>
      <c r="CL23" s="103" t="s">
        <v>462</v>
      </c>
      <c r="CM23" s="103" t="s">
        <v>630</v>
      </c>
      <c r="CN23" s="103" t="s">
        <v>630</v>
      </c>
      <c r="CO23" s="103" t="s">
        <v>630</v>
      </c>
      <c r="CP23" s="103" t="s">
        <v>630</v>
      </c>
      <c r="CQ23" s="104"/>
      <c r="CR23" s="41"/>
      <c r="CS23" s="41"/>
    </row>
    <row r="24" spans="1:97" ht="15" customHeight="1">
      <c r="A24" s="83">
        <v>0</v>
      </c>
      <c r="B24" s="84">
        <v>1</v>
      </c>
      <c r="C24" s="150" t="s">
        <v>1091</v>
      </c>
      <c r="D24" s="151" t="s">
        <v>1092</v>
      </c>
      <c r="E24" s="152" t="s">
        <v>1092</v>
      </c>
      <c r="F24" s="85" t="s">
        <v>691</v>
      </c>
      <c r="G24" s="85" t="str">
        <f>VLOOKUP(C24,차주정보!B:E,4,0)</f>
        <v>KB-014</v>
      </c>
      <c r="H24" s="85">
        <f t="shared" si="0"/>
        <v>3</v>
      </c>
      <c r="I24" s="85" t="str">
        <f t="shared" si="1"/>
        <v>KB-0143</v>
      </c>
      <c r="J24" s="86">
        <v>44683</v>
      </c>
      <c r="K24" s="152" t="s">
        <v>1098</v>
      </c>
      <c r="L24" s="152"/>
      <c r="M24" s="152" t="s">
        <v>847</v>
      </c>
      <c r="N24" s="85" t="s">
        <v>628</v>
      </c>
      <c r="O24" s="85" t="s">
        <v>2848</v>
      </c>
      <c r="P24" s="85" t="s">
        <v>2849</v>
      </c>
      <c r="Q24" s="152" t="s">
        <v>327</v>
      </c>
      <c r="R24" s="152" t="s">
        <v>328</v>
      </c>
      <c r="S24" s="87" t="s">
        <v>329</v>
      </c>
      <c r="T24" s="152" t="s">
        <v>327</v>
      </c>
      <c r="U24" s="87" t="s">
        <v>330</v>
      </c>
      <c r="V24" s="151" t="s">
        <v>1092</v>
      </c>
      <c r="W24" s="85"/>
      <c r="X24" s="85"/>
      <c r="Y24" s="85"/>
      <c r="Z24" s="85" t="s">
        <v>2632</v>
      </c>
      <c r="AA24" s="153" t="s">
        <v>1091</v>
      </c>
      <c r="AB24" s="154" t="s">
        <v>308</v>
      </c>
      <c r="AC24" s="88"/>
      <c r="AD24" s="85"/>
      <c r="AE24" s="85" t="s">
        <v>309</v>
      </c>
      <c r="AF24" s="85"/>
      <c r="AG24" s="85" t="s">
        <v>310</v>
      </c>
      <c r="AH24" s="85" t="s">
        <v>797</v>
      </c>
      <c r="AI24" s="85" t="s">
        <v>1098</v>
      </c>
      <c r="AJ24" s="89">
        <v>33000000</v>
      </c>
      <c r="AK24" s="89">
        <v>6637177</v>
      </c>
      <c r="AL24" s="89">
        <v>6637177</v>
      </c>
      <c r="AM24" s="171">
        <v>6637177</v>
      </c>
      <c r="AN24" s="89">
        <v>6637177</v>
      </c>
      <c r="AO24" s="89"/>
      <c r="AP24" s="89">
        <v>24605460</v>
      </c>
      <c r="AQ24" s="89"/>
      <c r="AR24" s="89">
        <v>33000000</v>
      </c>
      <c r="AS24" s="89">
        <v>0</v>
      </c>
      <c r="AT24" s="89">
        <v>0</v>
      </c>
      <c r="AU24" s="89">
        <v>0</v>
      </c>
      <c r="AV24" s="89">
        <v>0</v>
      </c>
      <c r="AW24" s="89">
        <v>0</v>
      </c>
      <c r="AX24" s="89"/>
      <c r="AY24" s="89"/>
      <c r="AZ24" s="90"/>
      <c r="BA24" s="89"/>
      <c r="BB24" s="89"/>
      <c r="BC24" s="89">
        <v>33000000</v>
      </c>
      <c r="BD24" s="89">
        <v>0</v>
      </c>
      <c r="BE24" s="89">
        <v>0</v>
      </c>
      <c r="BF24" s="89">
        <v>0</v>
      </c>
      <c r="BG24" s="91">
        <v>0</v>
      </c>
      <c r="BH24" s="92">
        <v>33000000</v>
      </c>
      <c r="BI24" s="93"/>
      <c r="BJ24" s="89">
        <v>1561325</v>
      </c>
      <c r="BK24" s="85" t="s">
        <v>1099</v>
      </c>
      <c r="BL24" s="85" t="s">
        <v>788</v>
      </c>
      <c r="BM24" s="85"/>
      <c r="BN24" s="85" t="s">
        <v>1094</v>
      </c>
      <c r="BO24" s="85" t="s">
        <v>700</v>
      </c>
      <c r="BP24" s="89">
        <v>40000000</v>
      </c>
      <c r="BQ24" s="94"/>
      <c r="BR24" s="85"/>
      <c r="BS24" s="85" t="s">
        <v>311</v>
      </c>
      <c r="BT24" s="85" t="s">
        <v>317</v>
      </c>
      <c r="BU24" s="85" t="s">
        <v>318</v>
      </c>
      <c r="BV24" s="152" t="s">
        <v>1098</v>
      </c>
      <c r="BW24" s="95">
        <v>0.13</v>
      </c>
      <c r="BX24" s="95">
        <v>0.15</v>
      </c>
      <c r="BY24" s="96"/>
      <c r="BZ24" s="97"/>
      <c r="CA24" s="98">
        <v>0</v>
      </c>
      <c r="CB24" s="99">
        <v>0</v>
      </c>
      <c r="CC24" s="99">
        <v>0</v>
      </c>
      <c r="CD24" s="99">
        <v>33000000</v>
      </c>
      <c r="CE24" s="99">
        <v>0</v>
      </c>
      <c r="CF24" s="100">
        <v>33000000</v>
      </c>
      <c r="CG24" s="97"/>
      <c r="CH24" s="101" t="s">
        <v>1092</v>
      </c>
      <c r="CI24" s="195" t="s">
        <v>1092</v>
      </c>
      <c r="CJ24" s="102"/>
      <c r="CK24" s="101" t="s">
        <v>630</v>
      </c>
      <c r="CL24" s="103" t="s">
        <v>630</v>
      </c>
      <c r="CM24" s="103" t="s">
        <v>630</v>
      </c>
      <c r="CN24" s="103" t="s">
        <v>630</v>
      </c>
      <c r="CO24" s="103" t="s">
        <v>630</v>
      </c>
      <c r="CP24" s="103" t="s">
        <v>630</v>
      </c>
      <c r="CQ24" s="104"/>
    </row>
    <row r="25" spans="1:97" ht="15" customHeight="1">
      <c r="A25" s="83">
        <v>1</v>
      </c>
      <c r="B25" s="84">
        <v>1</v>
      </c>
      <c r="C25" s="150" t="s">
        <v>1136</v>
      </c>
      <c r="D25" s="151" t="s">
        <v>1137</v>
      </c>
      <c r="E25" s="152" t="s">
        <v>1138</v>
      </c>
      <c r="F25" s="85" t="s">
        <v>627</v>
      </c>
      <c r="G25" s="85" t="str">
        <f>VLOOKUP(C25,차주정보!B:E,4,0)</f>
        <v>KB-017</v>
      </c>
      <c r="H25" s="85">
        <f t="shared" si="0"/>
        <v>1</v>
      </c>
      <c r="I25" s="85" t="str">
        <f t="shared" si="1"/>
        <v>KB-0171</v>
      </c>
      <c r="J25" s="86">
        <v>44691</v>
      </c>
      <c r="K25" s="152" t="s">
        <v>1139</v>
      </c>
      <c r="L25" s="152"/>
      <c r="M25" s="152" t="s">
        <v>847</v>
      </c>
      <c r="N25" s="85" t="s">
        <v>740</v>
      </c>
      <c r="O25" s="85" t="s">
        <v>2848</v>
      </c>
      <c r="P25" s="85" t="s">
        <v>2849</v>
      </c>
      <c r="Q25" s="152" t="s">
        <v>327</v>
      </c>
      <c r="R25" s="152" t="s">
        <v>328</v>
      </c>
      <c r="S25" s="87" t="s">
        <v>329</v>
      </c>
      <c r="T25" s="152" t="s">
        <v>327</v>
      </c>
      <c r="U25" s="87" t="s">
        <v>330</v>
      </c>
      <c r="V25" s="151" t="s">
        <v>1137</v>
      </c>
      <c r="W25" s="85"/>
      <c r="X25" s="85"/>
      <c r="Y25" s="85"/>
      <c r="Z25" s="85" t="s">
        <v>2633</v>
      </c>
      <c r="AA25" s="153" t="s">
        <v>1136</v>
      </c>
      <c r="AB25" s="154" t="s">
        <v>308</v>
      </c>
      <c r="AC25" s="88"/>
      <c r="AD25" s="85"/>
      <c r="AE25" s="85" t="s">
        <v>309</v>
      </c>
      <c r="AF25" s="85"/>
      <c r="AG25" s="85" t="s">
        <v>310</v>
      </c>
      <c r="AH25" s="85" t="s">
        <v>797</v>
      </c>
      <c r="AI25" s="85" t="s">
        <v>1139</v>
      </c>
      <c r="AJ25" s="89">
        <v>690000000</v>
      </c>
      <c r="AK25" s="89">
        <v>4781700</v>
      </c>
      <c r="AL25" s="89">
        <v>4781700</v>
      </c>
      <c r="AM25" s="171">
        <v>4781700</v>
      </c>
      <c r="AN25" s="89">
        <v>4781700</v>
      </c>
      <c r="AO25" s="89"/>
      <c r="AP25" s="89">
        <v>4781700</v>
      </c>
      <c r="AQ25" s="89"/>
      <c r="AR25" s="89">
        <v>690000000</v>
      </c>
      <c r="AS25" s="89">
        <v>690000000</v>
      </c>
      <c r="AT25" s="89">
        <v>0</v>
      </c>
      <c r="AU25" s="89">
        <v>0</v>
      </c>
      <c r="AV25" s="89">
        <v>690000000</v>
      </c>
      <c r="AW25" s="89">
        <v>690000000</v>
      </c>
      <c r="AX25" s="89"/>
      <c r="AY25" s="89"/>
      <c r="AZ25" s="90"/>
      <c r="BA25" s="89"/>
      <c r="BB25" s="89"/>
      <c r="BC25" s="89">
        <v>690000000</v>
      </c>
      <c r="BD25" s="89">
        <v>0</v>
      </c>
      <c r="BE25" s="89">
        <v>10346670</v>
      </c>
      <c r="BF25" s="89">
        <v>0</v>
      </c>
      <c r="BG25" s="91">
        <v>10346670</v>
      </c>
      <c r="BH25" s="92">
        <v>700346670</v>
      </c>
      <c r="BI25" s="93"/>
      <c r="BJ25" s="89">
        <v>93742222</v>
      </c>
      <c r="BK25" s="85" t="s">
        <v>1140</v>
      </c>
      <c r="BL25" s="85" t="s">
        <v>1141</v>
      </c>
      <c r="BM25" s="85"/>
      <c r="BN25" s="85" t="s">
        <v>761</v>
      </c>
      <c r="BO25" s="85" t="s">
        <v>1142</v>
      </c>
      <c r="BP25" s="89">
        <v>690000000</v>
      </c>
      <c r="BQ25" s="94"/>
      <c r="BR25" s="85"/>
      <c r="BS25" s="85" t="s">
        <v>311</v>
      </c>
      <c r="BT25" s="85" t="s">
        <v>347</v>
      </c>
      <c r="BU25" s="85" t="s">
        <v>336</v>
      </c>
      <c r="BV25" s="152" t="s">
        <v>1139</v>
      </c>
      <c r="BW25" s="95">
        <v>3.61E-2</v>
      </c>
      <c r="BX25" s="95">
        <v>6.6100000000000006E-2</v>
      </c>
      <c r="BY25" s="96"/>
      <c r="BZ25" s="97"/>
      <c r="CA25" s="98">
        <v>0</v>
      </c>
      <c r="CB25" s="99">
        <v>0</v>
      </c>
      <c r="CC25" s="99">
        <v>690000000</v>
      </c>
      <c r="CD25" s="99">
        <v>0</v>
      </c>
      <c r="CE25" s="99">
        <v>0</v>
      </c>
      <c r="CF25" s="100">
        <v>690000000</v>
      </c>
      <c r="CG25" s="97"/>
      <c r="CH25" s="101" t="s">
        <v>1138</v>
      </c>
      <c r="CI25" s="195" t="s">
        <v>1137</v>
      </c>
      <c r="CJ25" s="102"/>
      <c r="CK25" s="101" t="s">
        <v>642</v>
      </c>
      <c r="CL25" s="103" t="s">
        <v>452</v>
      </c>
      <c r="CM25" s="103" t="s">
        <v>630</v>
      </c>
      <c r="CN25" s="103" t="s">
        <v>630</v>
      </c>
      <c r="CO25" s="103" t="s">
        <v>630</v>
      </c>
      <c r="CP25" s="103" t="s">
        <v>630</v>
      </c>
      <c r="CQ25" s="104"/>
    </row>
    <row r="26" spans="1:97" ht="15" customHeight="1">
      <c r="A26" s="83">
        <v>0</v>
      </c>
      <c r="B26" s="84">
        <v>1</v>
      </c>
      <c r="C26" s="150" t="s">
        <v>1136</v>
      </c>
      <c r="D26" s="151" t="s">
        <v>1137</v>
      </c>
      <c r="E26" s="152" t="s">
        <v>1138</v>
      </c>
      <c r="F26" s="85" t="s">
        <v>627</v>
      </c>
      <c r="G26" s="85" t="str">
        <f>VLOOKUP(C26,차주정보!B:E,4,0)</f>
        <v>KB-017</v>
      </c>
      <c r="H26" s="85">
        <f t="shared" si="0"/>
        <v>2</v>
      </c>
      <c r="I26" s="85" t="str">
        <f t="shared" si="1"/>
        <v>KB-0172</v>
      </c>
      <c r="J26" s="86">
        <v>44691</v>
      </c>
      <c r="K26" s="152" t="s">
        <v>1143</v>
      </c>
      <c r="L26" s="152"/>
      <c r="M26" s="152" t="s">
        <v>847</v>
      </c>
      <c r="N26" s="85" t="s">
        <v>740</v>
      </c>
      <c r="O26" s="85" t="s">
        <v>2848</v>
      </c>
      <c r="P26" s="85" t="s">
        <v>2849</v>
      </c>
      <c r="Q26" s="152" t="s">
        <v>327</v>
      </c>
      <c r="R26" s="152" t="s">
        <v>328</v>
      </c>
      <c r="S26" s="87" t="s">
        <v>329</v>
      </c>
      <c r="T26" s="152" t="s">
        <v>327</v>
      </c>
      <c r="U26" s="87" t="s">
        <v>330</v>
      </c>
      <c r="V26" s="151" t="s">
        <v>1137</v>
      </c>
      <c r="W26" s="85"/>
      <c r="X26" s="85"/>
      <c r="Y26" s="85"/>
      <c r="Z26" s="85" t="s">
        <v>2633</v>
      </c>
      <c r="AA26" s="153" t="s">
        <v>1136</v>
      </c>
      <c r="AB26" s="154" t="s">
        <v>308</v>
      </c>
      <c r="AC26" s="88"/>
      <c r="AD26" s="85"/>
      <c r="AE26" s="85" t="s">
        <v>309</v>
      </c>
      <c r="AF26" s="85"/>
      <c r="AG26" s="85" t="s">
        <v>310</v>
      </c>
      <c r="AH26" s="85" t="s">
        <v>797</v>
      </c>
      <c r="AI26" s="85" t="s">
        <v>1143</v>
      </c>
      <c r="AJ26" s="89">
        <v>175871091</v>
      </c>
      <c r="AK26" s="89">
        <v>152756228</v>
      </c>
      <c r="AL26" s="89">
        <v>152756228</v>
      </c>
      <c r="AM26" s="171">
        <v>152756228</v>
      </c>
      <c r="AN26" s="89">
        <v>152756228</v>
      </c>
      <c r="AO26" s="89"/>
      <c r="AP26" s="89">
        <v>152756228</v>
      </c>
      <c r="AQ26" s="89"/>
      <c r="AR26" s="89">
        <v>175871091</v>
      </c>
      <c r="AS26" s="89">
        <v>23191217</v>
      </c>
      <c r="AT26" s="89">
        <v>0</v>
      </c>
      <c r="AU26" s="89">
        <v>0</v>
      </c>
      <c r="AV26" s="89">
        <v>23191217</v>
      </c>
      <c r="AW26" s="89">
        <v>23191217</v>
      </c>
      <c r="AX26" s="89"/>
      <c r="AY26" s="89"/>
      <c r="AZ26" s="90"/>
      <c r="BA26" s="89"/>
      <c r="BB26" s="89"/>
      <c r="BC26" s="89">
        <v>175871091</v>
      </c>
      <c r="BD26" s="89">
        <v>0</v>
      </c>
      <c r="BE26" s="89">
        <v>17230400</v>
      </c>
      <c r="BF26" s="89">
        <v>0</v>
      </c>
      <c r="BG26" s="91">
        <v>17230400</v>
      </c>
      <c r="BH26" s="92">
        <v>193101491</v>
      </c>
      <c r="BI26" s="93"/>
      <c r="BJ26" s="89">
        <v>33039516</v>
      </c>
      <c r="BK26" s="85" t="s">
        <v>1144</v>
      </c>
      <c r="BL26" s="85" t="s">
        <v>1145</v>
      </c>
      <c r="BM26" s="85"/>
      <c r="BN26" s="85" t="s">
        <v>479</v>
      </c>
      <c r="BO26" s="85" t="s">
        <v>1146</v>
      </c>
      <c r="BP26" s="89">
        <v>600000000</v>
      </c>
      <c r="BQ26" s="94"/>
      <c r="BR26" s="85"/>
      <c r="BS26" s="85" t="s">
        <v>311</v>
      </c>
      <c r="BT26" s="85" t="s">
        <v>312</v>
      </c>
      <c r="BU26" s="85" t="s">
        <v>313</v>
      </c>
      <c r="BV26" s="152" t="s">
        <v>1143</v>
      </c>
      <c r="BW26" s="95">
        <v>3.5500000000000004E-2</v>
      </c>
      <c r="BX26" s="95">
        <v>6.5500000000000003E-2</v>
      </c>
      <c r="BY26" s="96"/>
      <c r="BZ26" s="97"/>
      <c r="CA26" s="98">
        <v>0</v>
      </c>
      <c r="CB26" s="99">
        <v>0</v>
      </c>
      <c r="CC26" s="99">
        <v>23191217</v>
      </c>
      <c r="CD26" s="99">
        <v>0</v>
      </c>
      <c r="CE26" s="99">
        <v>152679874</v>
      </c>
      <c r="CF26" s="100">
        <v>175871091</v>
      </c>
      <c r="CG26" s="97"/>
      <c r="CH26" s="101" t="s">
        <v>1138</v>
      </c>
      <c r="CI26" s="195" t="s">
        <v>1137</v>
      </c>
      <c r="CJ26" s="102"/>
      <c r="CK26" s="101" t="s">
        <v>452</v>
      </c>
      <c r="CL26" s="103" t="s">
        <v>452</v>
      </c>
      <c r="CM26" s="103" t="s">
        <v>630</v>
      </c>
      <c r="CN26" s="103" t="s">
        <v>630</v>
      </c>
      <c r="CO26" s="103" t="s">
        <v>630</v>
      </c>
      <c r="CP26" s="103" t="s">
        <v>630</v>
      </c>
      <c r="CQ26" s="104"/>
    </row>
    <row r="27" spans="1:97" ht="15" customHeight="1">
      <c r="A27" s="83">
        <v>1</v>
      </c>
      <c r="B27" s="84">
        <v>1</v>
      </c>
      <c r="C27" s="150" t="s">
        <v>1147</v>
      </c>
      <c r="D27" s="151" t="s">
        <v>1148</v>
      </c>
      <c r="E27" s="152" t="s">
        <v>1148</v>
      </c>
      <c r="F27" s="85" t="s">
        <v>691</v>
      </c>
      <c r="G27" s="85" t="str">
        <f>VLOOKUP(C27,차주정보!B:E,4,0)</f>
        <v>KB-018</v>
      </c>
      <c r="H27" s="85">
        <f t="shared" si="0"/>
        <v>1</v>
      </c>
      <c r="I27" s="85" t="str">
        <f t="shared" si="1"/>
        <v>KB-0181</v>
      </c>
      <c r="J27" s="86">
        <v>44687</v>
      </c>
      <c r="K27" s="152" t="s">
        <v>1149</v>
      </c>
      <c r="L27" s="152"/>
      <c r="M27" s="152" t="s">
        <v>847</v>
      </c>
      <c r="N27" s="85" t="s">
        <v>628</v>
      </c>
      <c r="O27" s="85" t="s">
        <v>2848</v>
      </c>
      <c r="P27" s="85" t="s">
        <v>2849</v>
      </c>
      <c r="Q27" s="152" t="s">
        <v>327</v>
      </c>
      <c r="R27" s="152" t="s">
        <v>392</v>
      </c>
      <c r="S27" s="87" t="s">
        <v>393</v>
      </c>
      <c r="T27" s="152" t="s">
        <v>327</v>
      </c>
      <c r="U27" s="87" t="s">
        <v>330</v>
      </c>
      <c r="V27" s="151" t="s">
        <v>1148</v>
      </c>
      <c r="W27" s="85" t="s">
        <v>1150</v>
      </c>
      <c r="X27" s="85"/>
      <c r="Y27" s="85"/>
      <c r="Z27" s="85" t="s">
        <v>2634</v>
      </c>
      <c r="AA27" s="153" t="s">
        <v>1147</v>
      </c>
      <c r="AB27" s="154" t="s">
        <v>308</v>
      </c>
      <c r="AC27" s="88"/>
      <c r="AD27" s="85"/>
      <c r="AE27" s="85" t="s">
        <v>309</v>
      </c>
      <c r="AF27" s="85"/>
      <c r="AG27" s="85" t="s">
        <v>310</v>
      </c>
      <c r="AH27" s="85" t="s">
        <v>797</v>
      </c>
      <c r="AI27" s="85" t="s">
        <v>1149</v>
      </c>
      <c r="AJ27" s="89">
        <v>800000000</v>
      </c>
      <c r="AK27" s="89">
        <v>55072240</v>
      </c>
      <c r="AL27" s="89">
        <v>55072239.999999993</v>
      </c>
      <c r="AM27" s="171">
        <v>55072240</v>
      </c>
      <c r="AN27" s="89">
        <v>55072240</v>
      </c>
      <c r="AO27" s="89"/>
      <c r="AP27" s="89">
        <v>56977280</v>
      </c>
      <c r="AQ27" s="89"/>
      <c r="AR27" s="89">
        <v>800000000</v>
      </c>
      <c r="AS27" s="89">
        <v>800000000</v>
      </c>
      <c r="AT27" s="89">
        <v>0</v>
      </c>
      <c r="AU27" s="89">
        <v>0</v>
      </c>
      <c r="AV27" s="89">
        <v>800000000</v>
      </c>
      <c r="AW27" s="89">
        <v>800000000</v>
      </c>
      <c r="AX27" s="89"/>
      <c r="AY27" s="89"/>
      <c r="AZ27" s="90"/>
      <c r="BA27" s="89"/>
      <c r="BB27" s="89"/>
      <c r="BC27" s="89">
        <v>800000000</v>
      </c>
      <c r="BD27" s="89">
        <v>0</v>
      </c>
      <c r="BE27" s="89">
        <v>46736840</v>
      </c>
      <c r="BF27" s="89">
        <v>0</v>
      </c>
      <c r="BG27" s="91">
        <v>46736840</v>
      </c>
      <c r="BH27" s="92">
        <v>846736840</v>
      </c>
      <c r="BI27" s="93"/>
      <c r="BJ27" s="89">
        <v>56328109</v>
      </c>
      <c r="BK27" s="85" t="s">
        <v>903</v>
      </c>
      <c r="BL27" s="85" t="s">
        <v>659</v>
      </c>
      <c r="BM27" s="85"/>
      <c r="BN27" s="85" t="s">
        <v>1151</v>
      </c>
      <c r="BO27" s="85" t="s">
        <v>636</v>
      </c>
      <c r="BP27" s="89">
        <v>800000000</v>
      </c>
      <c r="BQ27" s="94"/>
      <c r="BR27" s="85"/>
      <c r="BS27" s="85" t="s">
        <v>311</v>
      </c>
      <c r="BT27" s="85" t="s">
        <v>312</v>
      </c>
      <c r="BU27" s="85" t="s">
        <v>313</v>
      </c>
      <c r="BV27" s="152" t="s">
        <v>1149</v>
      </c>
      <c r="BW27" s="95">
        <v>3.8900000000000004E-2</v>
      </c>
      <c r="BX27" s="95">
        <v>6.8900000000000003E-2</v>
      </c>
      <c r="BY27" s="96"/>
      <c r="BZ27" s="97"/>
      <c r="CA27" s="98">
        <v>0</v>
      </c>
      <c r="CB27" s="99">
        <v>0</v>
      </c>
      <c r="CC27" s="99">
        <v>800000000</v>
      </c>
      <c r="CD27" s="99">
        <v>0</v>
      </c>
      <c r="CE27" s="99">
        <v>0</v>
      </c>
      <c r="CF27" s="100">
        <v>800000000</v>
      </c>
      <c r="CG27" s="97"/>
      <c r="CH27" s="101" t="s">
        <v>1148</v>
      </c>
      <c r="CI27" s="195" t="s">
        <v>1148</v>
      </c>
      <c r="CJ27" s="102"/>
      <c r="CK27" s="101" t="s">
        <v>448</v>
      </c>
      <c r="CL27" s="103" t="s">
        <v>448</v>
      </c>
      <c r="CM27" s="103" t="s">
        <v>443</v>
      </c>
      <c r="CN27" s="103" t="s">
        <v>630</v>
      </c>
      <c r="CO27" s="103" t="s">
        <v>630</v>
      </c>
      <c r="CP27" s="103" t="s">
        <v>630</v>
      </c>
      <c r="CQ27" s="104"/>
    </row>
    <row r="28" spans="1:97" ht="15" customHeight="1">
      <c r="A28" s="83">
        <v>1</v>
      </c>
      <c r="B28" s="84">
        <v>1</v>
      </c>
      <c r="C28" s="150" t="s">
        <v>1100</v>
      </c>
      <c r="D28" s="151" t="s">
        <v>1101</v>
      </c>
      <c r="E28" s="152" t="s">
        <v>1102</v>
      </c>
      <c r="F28" s="85" t="s">
        <v>627</v>
      </c>
      <c r="G28" s="85" t="str">
        <f>VLOOKUP(C28,차주정보!B:E,4,0)</f>
        <v>KB-015</v>
      </c>
      <c r="H28" s="85">
        <f t="shared" si="0"/>
        <v>1</v>
      </c>
      <c r="I28" s="85" t="str">
        <f t="shared" si="1"/>
        <v>KB-0151</v>
      </c>
      <c r="J28" s="86">
        <v>44651</v>
      </c>
      <c r="K28" s="152" t="s">
        <v>1103</v>
      </c>
      <c r="L28" s="152"/>
      <c r="M28" s="152" t="s">
        <v>847</v>
      </c>
      <c r="N28" s="85" t="s">
        <v>740</v>
      </c>
      <c r="O28" s="85" t="s">
        <v>2848</v>
      </c>
      <c r="P28" s="85" t="s">
        <v>2849</v>
      </c>
      <c r="Q28" s="152" t="s">
        <v>327</v>
      </c>
      <c r="R28" s="152" t="s">
        <v>419</v>
      </c>
      <c r="S28" s="87" t="s">
        <v>420</v>
      </c>
      <c r="T28" s="152" t="s">
        <v>327</v>
      </c>
      <c r="U28" s="87" t="s">
        <v>330</v>
      </c>
      <c r="V28" s="151" t="s">
        <v>1101</v>
      </c>
      <c r="W28" s="85"/>
      <c r="X28" s="85"/>
      <c r="Y28" s="85"/>
      <c r="Z28" s="85" t="s">
        <v>2635</v>
      </c>
      <c r="AA28" s="153" t="s">
        <v>1100</v>
      </c>
      <c r="AB28" s="154" t="s">
        <v>308</v>
      </c>
      <c r="AC28" s="88"/>
      <c r="AD28" s="85"/>
      <c r="AE28" s="85" t="s">
        <v>309</v>
      </c>
      <c r="AF28" s="85"/>
      <c r="AG28" s="85" t="s">
        <v>310</v>
      </c>
      <c r="AH28" s="85" t="s">
        <v>797</v>
      </c>
      <c r="AI28" s="85" t="s">
        <v>1103</v>
      </c>
      <c r="AJ28" s="89">
        <v>840000000</v>
      </c>
      <c r="AK28" s="89">
        <v>57537750</v>
      </c>
      <c r="AL28" s="89">
        <v>57537750</v>
      </c>
      <c r="AM28" s="171">
        <v>57537750</v>
      </c>
      <c r="AN28" s="89">
        <v>57537750</v>
      </c>
      <c r="AO28" s="89"/>
      <c r="AP28" s="89">
        <v>242797764</v>
      </c>
      <c r="AQ28" s="89"/>
      <c r="AR28" s="89">
        <v>840000000</v>
      </c>
      <c r="AS28" s="89">
        <v>626626274</v>
      </c>
      <c r="AT28" s="89">
        <v>0</v>
      </c>
      <c r="AU28" s="89">
        <v>0</v>
      </c>
      <c r="AV28" s="89">
        <v>626626274</v>
      </c>
      <c r="AW28" s="89">
        <v>626626274</v>
      </c>
      <c r="AX28" s="89"/>
      <c r="AY28" s="89"/>
      <c r="AZ28" s="90"/>
      <c r="BA28" s="89"/>
      <c r="BB28" s="89"/>
      <c r="BC28" s="89">
        <v>840000000</v>
      </c>
      <c r="BD28" s="89">
        <v>0</v>
      </c>
      <c r="BE28" s="89">
        <v>0</v>
      </c>
      <c r="BF28" s="89">
        <v>0</v>
      </c>
      <c r="BG28" s="91">
        <v>0</v>
      </c>
      <c r="BH28" s="92">
        <v>840000000</v>
      </c>
      <c r="BI28" s="93"/>
      <c r="BJ28" s="89">
        <v>12273618</v>
      </c>
      <c r="BK28" s="85" t="s">
        <v>656</v>
      </c>
      <c r="BL28" s="85" t="s">
        <v>1104</v>
      </c>
      <c r="BM28" s="85"/>
      <c r="BN28" s="85" t="s">
        <v>665</v>
      </c>
      <c r="BO28" s="85" t="s">
        <v>1105</v>
      </c>
      <c r="BP28" s="89">
        <v>840000000</v>
      </c>
      <c r="BQ28" s="94"/>
      <c r="BR28" s="85"/>
      <c r="BS28" s="85" t="s">
        <v>311</v>
      </c>
      <c r="BT28" s="85" t="s">
        <v>312</v>
      </c>
      <c r="BU28" s="85" t="s">
        <v>313</v>
      </c>
      <c r="BV28" s="152" t="s">
        <v>1103</v>
      </c>
      <c r="BW28" s="95">
        <v>3.7599999999999995E-2</v>
      </c>
      <c r="BX28" s="95">
        <v>6.7599999999999993E-2</v>
      </c>
      <c r="BY28" s="96"/>
      <c r="BZ28" s="97"/>
      <c r="CA28" s="98">
        <v>0</v>
      </c>
      <c r="CB28" s="99">
        <v>0</v>
      </c>
      <c r="CC28" s="99">
        <v>626626274</v>
      </c>
      <c r="CD28" s="99">
        <v>0</v>
      </c>
      <c r="CE28" s="99">
        <v>213373726</v>
      </c>
      <c r="CF28" s="100">
        <v>840000000</v>
      </c>
      <c r="CG28" s="97"/>
      <c r="CH28" s="101" t="s">
        <v>1102</v>
      </c>
      <c r="CI28" s="195" t="s">
        <v>1101</v>
      </c>
      <c r="CJ28" s="102"/>
      <c r="CK28" s="101" t="s">
        <v>452</v>
      </c>
      <c r="CL28" s="103" t="s">
        <v>452</v>
      </c>
      <c r="CM28" s="103" t="s">
        <v>630</v>
      </c>
      <c r="CN28" s="103" t="s">
        <v>630</v>
      </c>
      <c r="CO28" s="103" t="s">
        <v>630</v>
      </c>
      <c r="CP28" s="103" t="s">
        <v>630</v>
      </c>
      <c r="CQ28" s="104"/>
      <c r="CR28" s="41"/>
      <c r="CS28" s="41"/>
    </row>
    <row r="29" spans="1:97" ht="15" customHeight="1">
      <c r="A29" s="83">
        <v>1</v>
      </c>
      <c r="B29" s="84">
        <v>1</v>
      </c>
      <c r="C29" s="150" t="s">
        <v>1152</v>
      </c>
      <c r="D29" s="151" t="s">
        <v>1153</v>
      </c>
      <c r="E29" s="152" t="s">
        <v>1153</v>
      </c>
      <c r="F29" s="85" t="s">
        <v>691</v>
      </c>
      <c r="G29" s="85" t="str">
        <f>VLOOKUP(C29,차주정보!B:E,4,0)</f>
        <v>KB-019</v>
      </c>
      <c r="H29" s="85">
        <f t="shared" si="0"/>
        <v>1</v>
      </c>
      <c r="I29" s="85" t="str">
        <f t="shared" si="1"/>
        <v>KB-0191</v>
      </c>
      <c r="J29" s="86">
        <v>44683</v>
      </c>
      <c r="K29" s="152" t="s">
        <v>1154</v>
      </c>
      <c r="L29" s="152"/>
      <c r="M29" s="152" t="s">
        <v>847</v>
      </c>
      <c r="N29" s="85" t="s">
        <v>740</v>
      </c>
      <c r="O29" s="85" t="s">
        <v>2848</v>
      </c>
      <c r="P29" s="85" t="s">
        <v>2849</v>
      </c>
      <c r="Q29" s="152" t="s">
        <v>356</v>
      </c>
      <c r="R29" s="152" t="s">
        <v>992</v>
      </c>
      <c r="S29" s="87" t="s">
        <v>993</v>
      </c>
      <c r="T29" s="152" t="s">
        <v>356</v>
      </c>
      <c r="U29" s="87" t="s">
        <v>357</v>
      </c>
      <c r="V29" s="151" t="s">
        <v>1153</v>
      </c>
      <c r="W29" s="85"/>
      <c r="X29" s="85"/>
      <c r="Y29" s="85"/>
      <c r="Z29" s="85" t="s">
        <v>2636</v>
      </c>
      <c r="AA29" s="153" t="s">
        <v>1152</v>
      </c>
      <c r="AB29" s="154" t="s">
        <v>308</v>
      </c>
      <c r="AC29" s="88"/>
      <c r="AD29" s="85"/>
      <c r="AE29" s="85" t="s">
        <v>309</v>
      </c>
      <c r="AF29" s="85"/>
      <c r="AG29" s="85" t="s">
        <v>310</v>
      </c>
      <c r="AH29" s="85" t="s">
        <v>797</v>
      </c>
      <c r="AI29" s="85" t="s">
        <v>1154</v>
      </c>
      <c r="AJ29" s="89">
        <v>100000000</v>
      </c>
      <c r="AK29" s="89">
        <v>20689</v>
      </c>
      <c r="AL29" s="89">
        <v>20689</v>
      </c>
      <c r="AM29" s="171">
        <v>20689</v>
      </c>
      <c r="AN29" s="89">
        <v>20689</v>
      </c>
      <c r="AO29" s="89"/>
      <c r="AP29" s="89">
        <v>610062</v>
      </c>
      <c r="AQ29" s="89"/>
      <c r="AR29" s="89">
        <v>100000000</v>
      </c>
      <c r="AS29" s="89">
        <v>100000000</v>
      </c>
      <c r="AT29" s="89">
        <v>0</v>
      </c>
      <c r="AU29" s="89">
        <v>0</v>
      </c>
      <c r="AV29" s="89">
        <v>100000000</v>
      </c>
      <c r="AW29" s="89">
        <v>100000000</v>
      </c>
      <c r="AX29" s="89"/>
      <c r="AY29" s="89"/>
      <c r="AZ29" s="90"/>
      <c r="BA29" s="89"/>
      <c r="BB29" s="89"/>
      <c r="BC29" s="89">
        <v>100000000</v>
      </c>
      <c r="BD29" s="89">
        <v>0</v>
      </c>
      <c r="BE29" s="89">
        <v>0</v>
      </c>
      <c r="BF29" s="89">
        <v>0</v>
      </c>
      <c r="BG29" s="91">
        <v>0</v>
      </c>
      <c r="BH29" s="92">
        <v>100000000</v>
      </c>
      <c r="BI29" s="93"/>
      <c r="BJ29" s="89">
        <v>684707</v>
      </c>
      <c r="BK29" s="85" t="s">
        <v>716</v>
      </c>
      <c r="BL29" s="85" t="s">
        <v>1155</v>
      </c>
      <c r="BM29" s="85"/>
      <c r="BN29" s="85" t="s">
        <v>895</v>
      </c>
      <c r="BO29" s="85" t="s">
        <v>1066</v>
      </c>
      <c r="BP29" s="89">
        <v>100000000</v>
      </c>
      <c r="BQ29" s="94"/>
      <c r="BR29" s="85"/>
      <c r="BS29" s="85" t="s">
        <v>311</v>
      </c>
      <c r="BT29" s="85" t="s">
        <v>1156</v>
      </c>
      <c r="BU29" s="85" t="s">
        <v>1157</v>
      </c>
      <c r="BV29" s="152" t="s">
        <v>1154</v>
      </c>
      <c r="BW29" s="95">
        <v>3.0600000000000002E-2</v>
      </c>
      <c r="BX29" s="95">
        <v>6.0599999999999994E-2</v>
      </c>
      <c r="BY29" s="96"/>
      <c r="BZ29" s="97"/>
      <c r="CA29" s="98">
        <v>0</v>
      </c>
      <c r="CB29" s="99">
        <v>0</v>
      </c>
      <c r="CC29" s="99">
        <v>100000000</v>
      </c>
      <c r="CD29" s="99">
        <v>0</v>
      </c>
      <c r="CE29" s="99">
        <v>0</v>
      </c>
      <c r="CF29" s="100">
        <v>100000000</v>
      </c>
      <c r="CG29" s="97"/>
      <c r="CH29" s="105" t="s">
        <v>1153</v>
      </c>
      <c r="CI29" s="195" t="s">
        <v>1153</v>
      </c>
      <c r="CJ29" s="102"/>
      <c r="CK29" s="101" t="s">
        <v>452</v>
      </c>
      <c r="CL29" s="103" t="s">
        <v>452</v>
      </c>
      <c r="CM29" s="103" t="s">
        <v>630</v>
      </c>
      <c r="CN29" s="103" t="s">
        <v>630</v>
      </c>
      <c r="CO29" s="103" t="s">
        <v>630</v>
      </c>
      <c r="CP29" s="103" t="s">
        <v>630</v>
      </c>
      <c r="CQ29" s="104"/>
      <c r="CR29" s="41"/>
      <c r="CS29" s="41"/>
    </row>
    <row r="30" spans="1:97" ht="15" customHeight="1">
      <c r="A30" s="83">
        <v>0</v>
      </c>
      <c r="B30" s="84">
        <v>1</v>
      </c>
      <c r="C30" s="150" t="s">
        <v>1152</v>
      </c>
      <c r="D30" s="151" t="s">
        <v>1153</v>
      </c>
      <c r="E30" s="152" t="s">
        <v>1153</v>
      </c>
      <c r="F30" s="85" t="s">
        <v>691</v>
      </c>
      <c r="G30" s="85" t="str">
        <f>VLOOKUP(C30,차주정보!B:E,4,0)</f>
        <v>KB-019</v>
      </c>
      <c r="H30" s="85">
        <f t="shared" si="0"/>
        <v>2</v>
      </c>
      <c r="I30" s="85" t="str">
        <f t="shared" si="1"/>
        <v>KB-0192</v>
      </c>
      <c r="J30" s="86">
        <v>44683</v>
      </c>
      <c r="K30" s="152" t="s">
        <v>1158</v>
      </c>
      <c r="L30" s="152"/>
      <c r="M30" s="152" t="s">
        <v>847</v>
      </c>
      <c r="N30" s="85" t="s">
        <v>740</v>
      </c>
      <c r="O30" s="85" t="s">
        <v>2848</v>
      </c>
      <c r="P30" s="85" t="s">
        <v>2849</v>
      </c>
      <c r="Q30" s="152" t="s">
        <v>356</v>
      </c>
      <c r="R30" s="152" t="s">
        <v>992</v>
      </c>
      <c r="S30" s="87" t="s">
        <v>993</v>
      </c>
      <c r="T30" s="152" t="s">
        <v>356</v>
      </c>
      <c r="U30" s="87" t="s">
        <v>357</v>
      </c>
      <c r="V30" s="151" t="s">
        <v>1153</v>
      </c>
      <c r="W30" s="85"/>
      <c r="X30" s="85"/>
      <c r="Y30" s="85"/>
      <c r="Z30" s="85" t="s">
        <v>2636</v>
      </c>
      <c r="AA30" s="153" t="s">
        <v>1152</v>
      </c>
      <c r="AB30" s="154" t="s">
        <v>308</v>
      </c>
      <c r="AC30" s="88"/>
      <c r="AD30" s="85"/>
      <c r="AE30" s="85" t="s">
        <v>309</v>
      </c>
      <c r="AF30" s="85"/>
      <c r="AG30" s="85" t="s">
        <v>310</v>
      </c>
      <c r="AH30" s="85" t="s">
        <v>797</v>
      </c>
      <c r="AI30" s="85" t="s">
        <v>1158</v>
      </c>
      <c r="AJ30" s="89">
        <v>300000000</v>
      </c>
      <c r="AK30" s="89">
        <v>1114853</v>
      </c>
      <c r="AL30" s="89">
        <v>1114853</v>
      </c>
      <c r="AM30" s="171">
        <v>1114853</v>
      </c>
      <c r="AN30" s="89">
        <v>1114853</v>
      </c>
      <c r="AO30" s="89"/>
      <c r="AP30" s="89">
        <v>38361973</v>
      </c>
      <c r="AQ30" s="89"/>
      <c r="AR30" s="89">
        <v>300000000</v>
      </c>
      <c r="AS30" s="89">
        <v>300000000</v>
      </c>
      <c r="AT30" s="89">
        <v>0</v>
      </c>
      <c r="AU30" s="89">
        <v>0</v>
      </c>
      <c r="AV30" s="89">
        <v>300000000</v>
      </c>
      <c r="AW30" s="89">
        <v>300000000</v>
      </c>
      <c r="AX30" s="89"/>
      <c r="AY30" s="89"/>
      <c r="AZ30" s="90"/>
      <c r="BA30" s="89"/>
      <c r="BB30" s="89"/>
      <c r="BC30" s="89">
        <v>300000000</v>
      </c>
      <c r="BD30" s="89">
        <v>0</v>
      </c>
      <c r="BE30" s="89">
        <v>0</v>
      </c>
      <c r="BF30" s="89">
        <v>0</v>
      </c>
      <c r="BG30" s="91">
        <v>0</v>
      </c>
      <c r="BH30" s="92">
        <v>300000000</v>
      </c>
      <c r="BI30" s="93"/>
      <c r="BJ30" s="89">
        <v>3228034</v>
      </c>
      <c r="BK30" s="85" t="s">
        <v>1159</v>
      </c>
      <c r="BL30" s="85" t="s">
        <v>1160</v>
      </c>
      <c r="BM30" s="85"/>
      <c r="BN30" s="85" t="s">
        <v>1161</v>
      </c>
      <c r="BO30" s="85" t="s">
        <v>1097</v>
      </c>
      <c r="BP30" s="89">
        <v>300000000</v>
      </c>
      <c r="BQ30" s="94"/>
      <c r="BR30" s="85"/>
      <c r="BS30" s="85" t="s">
        <v>311</v>
      </c>
      <c r="BT30" s="85" t="s">
        <v>317</v>
      </c>
      <c r="BU30" s="85" t="s">
        <v>318</v>
      </c>
      <c r="BV30" s="152" t="s">
        <v>1158</v>
      </c>
      <c r="BW30" s="95">
        <v>3.4300000000000004E-2</v>
      </c>
      <c r="BX30" s="95">
        <v>6.4299999999999996E-2</v>
      </c>
      <c r="BY30" s="96"/>
      <c r="BZ30" s="97"/>
      <c r="CA30" s="98">
        <v>0</v>
      </c>
      <c r="CB30" s="99">
        <v>0</v>
      </c>
      <c r="CC30" s="99">
        <v>300000000</v>
      </c>
      <c r="CD30" s="99">
        <v>0</v>
      </c>
      <c r="CE30" s="99">
        <v>0</v>
      </c>
      <c r="CF30" s="100">
        <v>300000000</v>
      </c>
      <c r="CG30" s="97"/>
      <c r="CH30" s="101" t="s">
        <v>1153</v>
      </c>
      <c r="CI30" s="195" t="s">
        <v>1153</v>
      </c>
      <c r="CJ30" s="102"/>
      <c r="CK30" s="101" t="s">
        <v>452</v>
      </c>
      <c r="CL30" s="103" t="s">
        <v>452</v>
      </c>
      <c r="CM30" s="103" t="s">
        <v>630</v>
      </c>
      <c r="CN30" s="103" t="s">
        <v>630</v>
      </c>
      <c r="CO30" s="103" t="s">
        <v>630</v>
      </c>
      <c r="CP30" s="103" t="s">
        <v>630</v>
      </c>
      <c r="CQ30" s="104"/>
      <c r="CR30" s="41"/>
      <c r="CS30" s="41"/>
    </row>
    <row r="31" spans="1:97" ht="15" customHeight="1">
      <c r="A31" s="83">
        <v>0</v>
      </c>
      <c r="B31" s="84">
        <v>1</v>
      </c>
      <c r="C31" s="150" t="s">
        <v>1152</v>
      </c>
      <c r="D31" s="151" t="s">
        <v>1153</v>
      </c>
      <c r="E31" s="152" t="s">
        <v>1153</v>
      </c>
      <c r="F31" s="85" t="s">
        <v>691</v>
      </c>
      <c r="G31" s="85" t="str">
        <f>VLOOKUP(C31,차주정보!B:E,4,0)</f>
        <v>KB-019</v>
      </c>
      <c r="H31" s="85">
        <f t="shared" si="0"/>
        <v>3</v>
      </c>
      <c r="I31" s="85" t="str">
        <f t="shared" si="1"/>
        <v>KB-0193</v>
      </c>
      <c r="J31" s="86">
        <v>44683</v>
      </c>
      <c r="K31" s="152" t="s">
        <v>1162</v>
      </c>
      <c r="L31" s="152"/>
      <c r="M31" s="152" t="s">
        <v>847</v>
      </c>
      <c r="N31" s="85" t="s">
        <v>740</v>
      </c>
      <c r="O31" s="85" t="s">
        <v>2848</v>
      </c>
      <c r="P31" s="85" t="s">
        <v>2849</v>
      </c>
      <c r="Q31" s="152" t="s">
        <v>356</v>
      </c>
      <c r="R31" s="152" t="s">
        <v>992</v>
      </c>
      <c r="S31" s="87" t="s">
        <v>993</v>
      </c>
      <c r="T31" s="152" t="s">
        <v>356</v>
      </c>
      <c r="U31" s="87" t="s">
        <v>357</v>
      </c>
      <c r="V31" s="151" t="s">
        <v>1153</v>
      </c>
      <c r="W31" s="85"/>
      <c r="X31" s="85"/>
      <c r="Y31" s="85"/>
      <c r="Z31" s="85" t="s">
        <v>2636</v>
      </c>
      <c r="AA31" s="153" t="s">
        <v>1152</v>
      </c>
      <c r="AB31" s="154" t="s">
        <v>308</v>
      </c>
      <c r="AC31" s="88"/>
      <c r="AD31" s="85"/>
      <c r="AE31" s="85" t="s">
        <v>309</v>
      </c>
      <c r="AF31" s="85"/>
      <c r="AG31" s="85" t="s">
        <v>310</v>
      </c>
      <c r="AH31" s="85" t="s">
        <v>797</v>
      </c>
      <c r="AI31" s="85" t="s">
        <v>1162</v>
      </c>
      <c r="AJ31" s="89">
        <v>400000000</v>
      </c>
      <c r="AK31" s="89">
        <v>89060</v>
      </c>
      <c r="AL31" s="89">
        <v>89060</v>
      </c>
      <c r="AM31" s="171">
        <v>89060</v>
      </c>
      <c r="AN31" s="89">
        <v>89060</v>
      </c>
      <c r="AO31" s="89"/>
      <c r="AP31" s="89">
        <v>2599206</v>
      </c>
      <c r="AQ31" s="89"/>
      <c r="AR31" s="89">
        <v>400000000</v>
      </c>
      <c r="AS31" s="89">
        <v>400000000</v>
      </c>
      <c r="AT31" s="89">
        <v>0</v>
      </c>
      <c r="AU31" s="89">
        <v>0</v>
      </c>
      <c r="AV31" s="89">
        <v>400000000</v>
      </c>
      <c r="AW31" s="89">
        <v>400000000</v>
      </c>
      <c r="AX31" s="89"/>
      <c r="AY31" s="89"/>
      <c r="AZ31" s="90"/>
      <c r="BA31" s="89"/>
      <c r="BB31" s="89"/>
      <c r="BC31" s="89">
        <v>400000000</v>
      </c>
      <c r="BD31" s="89">
        <v>0</v>
      </c>
      <c r="BE31" s="89">
        <v>0</v>
      </c>
      <c r="BF31" s="89">
        <v>0</v>
      </c>
      <c r="BG31" s="91">
        <v>0</v>
      </c>
      <c r="BH31" s="92">
        <v>400000000</v>
      </c>
      <c r="BI31" s="93"/>
      <c r="BJ31" s="89">
        <v>2498182</v>
      </c>
      <c r="BK31" s="85" t="s">
        <v>1163</v>
      </c>
      <c r="BL31" s="85" t="s">
        <v>1164</v>
      </c>
      <c r="BM31" s="85"/>
      <c r="BN31" s="85" t="s">
        <v>1165</v>
      </c>
      <c r="BO31" s="85" t="s">
        <v>889</v>
      </c>
      <c r="BP31" s="89">
        <v>900000000</v>
      </c>
      <c r="BQ31" s="94"/>
      <c r="BR31" s="85"/>
      <c r="BS31" s="85" t="s">
        <v>311</v>
      </c>
      <c r="BT31" s="85" t="s">
        <v>1166</v>
      </c>
      <c r="BU31" s="85" t="s">
        <v>1167</v>
      </c>
      <c r="BV31" s="152" t="s">
        <v>1162</v>
      </c>
      <c r="BW31" s="95">
        <v>1.9599999999999999E-2</v>
      </c>
      <c r="BX31" s="95">
        <v>4.9599999999999998E-2</v>
      </c>
      <c r="BY31" s="96"/>
      <c r="BZ31" s="97"/>
      <c r="CA31" s="98">
        <v>0</v>
      </c>
      <c r="CB31" s="99">
        <v>0</v>
      </c>
      <c r="CC31" s="99">
        <v>400000000</v>
      </c>
      <c r="CD31" s="99">
        <v>0</v>
      </c>
      <c r="CE31" s="99">
        <v>0</v>
      </c>
      <c r="CF31" s="100">
        <v>400000000</v>
      </c>
      <c r="CG31" s="97"/>
      <c r="CH31" s="101" t="s">
        <v>1153</v>
      </c>
      <c r="CI31" s="195" t="s">
        <v>1153</v>
      </c>
      <c r="CJ31" s="102"/>
      <c r="CK31" s="101" t="s">
        <v>452</v>
      </c>
      <c r="CL31" s="103" t="s">
        <v>452</v>
      </c>
      <c r="CM31" s="103" t="s">
        <v>778</v>
      </c>
      <c r="CN31" s="103" t="s">
        <v>630</v>
      </c>
      <c r="CO31" s="103" t="s">
        <v>630</v>
      </c>
      <c r="CP31" s="103" t="s">
        <v>630</v>
      </c>
      <c r="CQ31" s="104"/>
      <c r="CR31" s="41"/>
      <c r="CS31" s="41"/>
    </row>
    <row r="32" spans="1:97" ht="15" customHeight="1">
      <c r="A32" s="83">
        <v>1</v>
      </c>
      <c r="B32" s="84">
        <v>1</v>
      </c>
      <c r="C32" s="150" t="s">
        <v>1168</v>
      </c>
      <c r="D32" s="151" t="s">
        <v>1169</v>
      </c>
      <c r="E32" s="152" t="s">
        <v>1169</v>
      </c>
      <c r="F32" s="85" t="s">
        <v>691</v>
      </c>
      <c r="G32" s="85" t="str">
        <f>VLOOKUP(C32,차주정보!B:E,4,0)</f>
        <v>KB-020</v>
      </c>
      <c r="H32" s="85">
        <f t="shared" si="0"/>
        <v>1</v>
      </c>
      <c r="I32" s="85" t="str">
        <f t="shared" si="1"/>
        <v>KB-0201</v>
      </c>
      <c r="J32" s="86">
        <v>44691</v>
      </c>
      <c r="K32" s="152" t="s">
        <v>1170</v>
      </c>
      <c r="L32" s="152"/>
      <c r="M32" s="152" t="s">
        <v>847</v>
      </c>
      <c r="N32" s="85" t="s">
        <v>628</v>
      </c>
      <c r="O32" s="85" t="s">
        <v>2848</v>
      </c>
      <c r="P32" s="85" t="s">
        <v>2849</v>
      </c>
      <c r="Q32" s="152" t="s">
        <v>327</v>
      </c>
      <c r="R32" s="152" t="s">
        <v>328</v>
      </c>
      <c r="S32" s="87" t="s">
        <v>329</v>
      </c>
      <c r="T32" s="152" t="s">
        <v>327</v>
      </c>
      <c r="U32" s="87" t="s">
        <v>330</v>
      </c>
      <c r="V32" s="151" t="s">
        <v>1169</v>
      </c>
      <c r="W32" s="85"/>
      <c r="X32" s="85"/>
      <c r="Y32" s="85"/>
      <c r="Z32" s="85" t="s">
        <v>2637</v>
      </c>
      <c r="AA32" s="153" t="s">
        <v>1168</v>
      </c>
      <c r="AB32" s="154" t="s">
        <v>308</v>
      </c>
      <c r="AC32" s="88"/>
      <c r="AD32" s="85"/>
      <c r="AE32" s="85" t="s">
        <v>309</v>
      </c>
      <c r="AF32" s="85"/>
      <c r="AG32" s="85" t="s">
        <v>310</v>
      </c>
      <c r="AH32" s="85" t="s">
        <v>797</v>
      </c>
      <c r="AI32" s="85" t="s">
        <v>1170</v>
      </c>
      <c r="AJ32" s="89">
        <v>780000000</v>
      </c>
      <c r="AK32" s="89">
        <v>122667103</v>
      </c>
      <c r="AL32" s="89">
        <v>122667103</v>
      </c>
      <c r="AM32" s="171">
        <v>122667103</v>
      </c>
      <c r="AN32" s="89">
        <v>122667103</v>
      </c>
      <c r="AO32" s="89"/>
      <c r="AP32" s="89">
        <v>124393746</v>
      </c>
      <c r="AQ32" s="89"/>
      <c r="AR32" s="89">
        <v>780000000</v>
      </c>
      <c r="AS32" s="89">
        <v>676580000</v>
      </c>
      <c r="AT32" s="89">
        <v>0</v>
      </c>
      <c r="AU32" s="89">
        <v>0</v>
      </c>
      <c r="AV32" s="89">
        <v>676580000</v>
      </c>
      <c r="AW32" s="89">
        <v>676580000</v>
      </c>
      <c r="AX32" s="89"/>
      <c r="AY32" s="89"/>
      <c r="AZ32" s="90"/>
      <c r="BA32" s="89"/>
      <c r="BB32" s="89"/>
      <c r="BC32" s="89">
        <v>780000000</v>
      </c>
      <c r="BD32" s="89">
        <v>0</v>
      </c>
      <c r="BE32" s="89">
        <v>6982800</v>
      </c>
      <c r="BF32" s="89">
        <v>0</v>
      </c>
      <c r="BG32" s="91">
        <v>6982800</v>
      </c>
      <c r="BH32" s="92">
        <v>786982800</v>
      </c>
      <c r="BI32" s="93"/>
      <c r="BJ32" s="89">
        <v>31021317</v>
      </c>
      <c r="BK32" s="85" t="s">
        <v>784</v>
      </c>
      <c r="BL32" s="85" t="s">
        <v>1171</v>
      </c>
      <c r="BM32" s="85"/>
      <c r="BN32" s="85" t="s">
        <v>720</v>
      </c>
      <c r="BO32" s="85" t="s">
        <v>673</v>
      </c>
      <c r="BP32" s="89">
        <v>780000000</v>
      </c>
      <c r="BQ32" s="94"/>
      <c r="BR32" s="85"/>
      <c r="BS32" s="85" t="s">
        <v>311</v>
      </c>
      <c r="BT32" s="85" t="s">
        <v>409</v>
      </c>
      <c r="BU32" s="85" t="s">
        <v>410</v>
      </c>
      <c r="BV32" s="152" t="s">
        <v>1170</v>
      </c>
      <c r="BW32" s="95">
        <v>3.6499999999999998E-2</v>
      </c>
      <c r="BX32" s="95">
        <v>6.6500000000000004E-2</v>
      </c>
      <c r="BY32" s="96"/>
      <c r="BZ32" s="97"/>
      <c r="CA32" s="98">
        <v>0</v>
      </c>
      <c r="CB32" s="99">
        <v>0</v>
      </c>
      <c r="CC32" s="99">
        <v>676580000</v>
      </c>
      <c r="CD32" s="99">
        <v>0</v>
      </c>
      <c r="CE32" s="99">
        <v>103420000</v>
      </c>
      <c r="CF32" s="100">
        <v>780000000</v>
      </c>
      <c r="CG32" s="97"/>
      <c r="CH32" s="101" t="s">
        <v>1169</v>
      </c>
      <c r="CI32" s="195" t="s">
        <v>1169</v>
      </c>
      <c r="CJ32" s="102"/>
      <c r="CK32" s="101" t="s">
        <v>451</v>
      </c>
      <c r="CL32" s="103" t="s">
        <v>451</v>
      </c>
      <c r="CM32" s="103" t="s">
        <v>630</v>
      </c>
      <c r="CN32" s="103" t="s">
        <v>630</v>
      </c>
      <c r="CO32" s="103" t="s">
        <v>630</v>
      </c>
      <c r="CP32" s="103" t="s">
        <v>630</v>
      </c>
      <c r="CQ32" s="104"/>
      <c r="CR32" s="41"/>
      <c r="CS32" s="41"/>
    </row>
    <row r="33" spans="1:97" ht="15" customHeight="1">
      <c r="A33" s="83">
        <v>1</v>
      </c>
      <c r="B33" s="84">
        <v>1</v>
      </c>
      <c r="C33" s="150" t="s">
        <v>1172</v>
      </c>
      <c r="D33" s="151" t="s">
        <v>1173</v>
      </c>
      <c r="E33" s="152" t="s">
        <v>1174</v>
      </c>
      <c r="F33" s="85" t="s">
        <v>627</v>
      </c>
      <c r="G33" s="85" t="str">
        <f>VLOOKUP(C33,차주정보!B:E,4,0)</f>
        <v>KB-021</v>
      </c>
      <c r="H33" s="85">
        <f t="shared" si="0"/>
        <v>1</v>
      </c>
      <c r="I33" s="85" t="str">
        <f t="shared" si="1"/>
        <v>KB-0211</v>
      </c>
      <c r="J33" s="86">
        <v>44677</v>
      </c>
      <c r="K33" s="152" t="s">
        <v>1175</v>
      </c>
      <c r="L33" s="152"/>
      <c r="M33" s="152" t="s">
        <v>847</v>
      </c>
      <c r="N33" s="85" t="s">
        <v>628</v>
      </c>
      <c r="O33" s="85" t="s">
        <v>2848</v>
      </c>
      <c r="P33" s="85" t="s">
        <v>2849</v>
      </c>
      <c r="Q33" s="152" t="s">
        <v>388</v>
      </c>
      <c r="R33" s="152" t="s">
        <v>389</v>
      </c>
      <c r="S33" s="87" t="s">
        <v>390</v>
      </c>
      <c r="T33" s="152" t="s">
        <v>388</v>
      </c>
      <c r="U33" s="87" t="s">
        <v>391</v>
      </c>
      <c r="V33" s="151" t="s">
        <v>1173</v>
      </c>
      <c r="W33" s="85"/>
      <c r="X33" s="85"/>
      <c r="Y33" s="85"/>
      <c r="Z33" s="85" t="s">
        <v>2638</v>
      </c>
      <c r="AA33" s="153" t="s">
        <v>1172</v>
      </c>
      <c r="AB33" s="154" t="s">
        <v>308</v>
      </c>
      <c r="AC33" s="88"/>
      <c r="AD33" s="85"/>
      <c r="AE33" s="85" t="s">
        <v>309</v>
      </c>
      <c r="AF33" s="85"/>
      <c r="AG33" s="85" t="s">
        <v>310</v>
      </c>
      <c r="AH33" s="85" t="s">
        <v>797</v>
      </c>
      <c r="AI33" s="85" t="s">
        <v>1175</v>
      </c>
      <c r="AJ33" s="89">
        <v>395000000</v>
      </c>
      <c r="AK33" s="89">
        <v>207662323</v>
      </c>
      <c r="AL33" s="89">
        <v>207662322.99999997</v>
      </c>
      <c r="AM33" s="171">
        <v>207662323</v>
      </c>
      <c r="AN33" s="89">
        <v>207662323</v>
      </c>
      <c r="AO33" s="89"/>
      <c r="AP33" s="89">
        <v>297944550</v>
      </c>
      <c r="AQ33" s="89"/>
      <c r="AR33" s="89">
        <v>395000000</v>
      </c>
      <c r="AS33" s="89">
        <v>0</v>
      </c>
      <c r="AT33" s="89">
        <v>0</v>
      </c>
      <c r="AU33" s="89">
        <v>0</v>
      </c>
      <c r="AV33" s="89">
        <v>0</v>
      </c>
      <c r="AW33" s="89">
        <v>0</v>
      </c>
      <c r="AX33" s="89"/>
      <c r="AY33" s="89"/>
      <c r="AZ33" s="90"/>
      <c r="BA33" s="89"/>
      <c r="BB33" s="89"/>
      <c r="BC33" s="89">
        <v>395000000</v>
      </c>
      <c r="BD33" s="89">
        <v>0</v>
      </c>
      <c r="BE33" s="89">
        <v>1226290</v>
      </c>
      <c r="BF33" s="89">
        <v>0</v>
      </c>
      <c r="BG33" s="91">
        <v>1226290</v>
      </c>
      <c r="BH33" s="92">
        <v>396226290</v>
      </c>
      <c r="BI33" s="93"/>
      <c r="BJ33" s="89">
        <v>13971094</v>
      </c>
      <c r="BK33" s="85" t="s">
        <v>685</v>
      </c>
      <c r="BL33" s="85" t="s">
        <v>1176</v>
      </c>
      <c r="BM33" s="85"/>
      <c r="BN33" s="85" t="s">
        <v>940</v>
      </c>
      <c r="BO33" s="85" t="s">
        <v>888</v>
      </c>
      <c r="BP33" s="89">
        <v>399000000</v>
      </c>
      <c r="BQ33" s="94"/>
      <c r="BR33" s="85"/>
      <c r="BS33" s="85" t="s">
        <v>311</v>
      </c>
      <c r="BT33" s="85" t="s">
        <v>317</v>
      </c>
      <c r="BU33" s="85" t="s">
        <v>318</v>
      </c>
      <c r="BV33" s="152" t="s">
        <v>1175</v>
      </c>
      <c r="BW33" s="95">
        <v>0.13</v>
      </c>
      <c r="BX33" s="95">
        <v>0.15</v>
      </c>
      <c r="BY33" s="96"/>
      <c r="BZ33" s="97"/>
      <c r="CA33" s="98">
        <v>0</v>
      </c>
      <c r="CB33" s="99">
        <v>0</v>
      </c>
      <c r="CC33" s="99">
        <v>0</v>
      </c>
      <c r="CD33" s="99">
        <v>395000000</v>
      </c>
      <c r="CE33" s="99">
        <v>0</v>
      </c>
      <c r="CF33" s="100">
        <v>395000000</v>
      </c>
      <c r="CG33" s="97"/>
      <c r="CH33" s="101" t="s">
        <v>1174</v>
      </c>
      <c r="CI33" s="195" t="s">
        <v>1173</v>
      </c>
      <c r="CJ33" s="102"/>
      <c r="CK33" s="101" t="s">
        <v>671</v>
      </c>
      <c r="CL33" s="103" t="s">
        <v>630</v>
      </c>
      <c r="CM33" s="103" t="s">
        <v>630</v>
      </c>
      <c r="CN33" s="103" t="s">
        <v>630</v>
      </c>
      <c r="CO33" s="103" t="s">
        <v>630</v>
      </c>
      <c r="CP33" s="103" t="s">
        <v>630</v>
      </c>
      <c r="CQ33" s="104"/>
      <c r="CR33" s="41"/>
      <c r="CS33" s="41"/>
    </row>
    <row r="34" spans="1:97" ht="15" customHeight="1">
      <c r="A34" s="83">
        <v>0</v>
      </c>
      <c r="B34" s="84">
        <v>1</v>
      </c>
      <c r="C34" s="150" t="s">
        <v>1172</v>
      </c>
      <c r="D34" s="151" t="s">
        <v>1173</v>
      </c>
      <c r="E34" s="152" t="s">
        <v>1174</v>
      </c>
      <c r="F34" s="85" t="s">
        <v>627</v>
      </c>
      <c r="G34" s="85" t="str">
        <f>VLOOKUP(C34,차주정보!B:E,4,0)</f>
        <v>KB-021</v>
      </c>
      <c r="H34" s="85">
        <f t="shared" si="0"/>
        <v>2</v>
      </c>
      <c r="I34" s="85" t="str">
        <f t="shared" si="1"/>
        <v>KB-0212</v>
      </c>
      <c r="J34" s="86">
        <v>44677</v>
      </c>
      <c r="K34" s="152" t="s">
        <v>1177</v>
      </c>
      <c r="L34" s="152"/>
      <c r="M34" s="152" t="s">
        <v>847</v>
      </c>
      <c r="N34" s="85" t="s">
        <v>628</v>
      </c>
      <c r="O34" s="85" t="s">
        <v>2848</v>
      </c>
      <c r="P34" s="85" t="s">
        <v>2849</v>
      </c>
      <c r="Q34" s="152" t="s">
        <v>388</v>
      </c>
      <c r="R34" s="152" t="s">
        <v>389</v>
      </c>
      <c r="S34" s="87" t="s">
        <v>390</v>
      </c>
      <c r="T34" s="152" t="s">
        <v>388</v>
      </c>
      <c r="U34" s="87" t="s">
        <v>391</v>
      </c>
      <c r="V34" s="151" t="s">
        <v>1173</v>
      </c>
      <c r="W34" s="85"/>
      <c r="X34" s="85"/>
      <c r="Y34" s="85"/>
      <c r="Z34" s="85" t="s">
        <v>2638</v>
      </c>
      <c r="AA34" s="153" t="s">
        <v>1172</v>
      </c>
      <c r="AB34" s="154" t="s">
        <v>308</v>
      </c>
      <c r="AC34" s="88"/>
      <c r="AD34" s="85"/>
      <c r="AE34" s="85" t="s">
        <v>309</v>
      </c>
      <c r="AF34" s="85"/>
      <c r="AG34" s="85" t="s">
        <v>310</v>
      </c>
      <c r="AH34" s="85" t="s">
        <v>797</v>
      </c>
      <c r="AI34" s="85" t="s">
        <v>1177</v>
      </c>
      <c r="AJ34" s="89">
        <v>325330000</v>
      </c>
      <c r="AK34" s="89">
        <v>1430399</v>
      </c>
      <c r="AL34" s="89">
        <v>1430398.9999999998</v>
      </c>
      <c r="AM34" s="171">
        <v>1430399</v>
      </c>
      <c r="AN34" s="89">
        <v>1430399</v>
      </c>
      <c r="AO34" s="89"/>
      <c r="AP34" s="89">
        <v>1981259</v>
      </c>
      <c r="AQ34" s="89"/>
      <c r="AR34" s="89">
        <v>325330000</v>
      </c>
      <c r="AS34" s="89">
        <v>325330000</v>
      </c>
      <c r="AT34" s="89">
        <v>0</v>
      </c>
      <c r="AU34" s="89">
        <v>0</v>
      </c>
      <c r="AV34" s="89">
        <v>325330000</v>
      </c>
      <c r="AW34" s="89">
        <v>325330000</v>
      </c>
      <c r="AX34" s="89"/>
      <c r="AY34" s="89"/>
      <c r="AZ34" s="90"/>
      <c r="BA34" s="89"/>
      <c r="BB34" s="89"/>
      <c r="BC34" s="89">
        <v>325330000</v>
      </c>
      <c r="BD34" s="89">
        <v>0</v>
      </c>
      <c r="BE34" s="89">
        <v>0</v>
      </c>
      <c r="BF34" s="89">
        <v>0</v>
      </c>
      <c r="BG34" s="91">
        <v>0</v>
      </c>
      <c r="BH34" s="92">
        <v>325330000</v>
      </c>
      <c r="BI34" s="93"/>
      <c r="BJ34" s="89">
        <v>5775185</v>
      </c>
      <c r="BK34" s="85" t="s">
        <v>654</v>
      </c>
      <c r="BL34" s="85" t="s">
        <v>1176</v>
      </c>
      <c r="BM34" s="85"/>
      <c r="BN34" s="85" t="s">
        <v>940</v>
      </c>
      <c r="BO34" s="85" t="s">
        <v>888</v>
      </c>
      <c r="BP34" s="89">
        <v>500330000</v>
      </c>
      <c r="BQ34" s="94"/>
      <c r="BR34" s="85"/>
      <c r="BS34" s="85" t="s">
        <v>311</v>
      </c>
      <c r="BT34" s="85" t="s">
        <v>312</v>
      </c>
      <c r="BU34" s="85" t="s">
        <v>313</v>
      </c>
      <c r="BV34" s="152" t="s">
        <v>1177</v>
      </c>
      <c r="BW34" s="95">
        <v>5.3399999999999996E-2</v>
      </c>
      <c r="BX34" s="95">
        <v>8.3400000000000002E-2</v>
      </c>
      <c r="BY34" s="96"/>
      <c r="BZ34" s="97"/>
      <c r="CA34" s="98">
        <v>0</v>
      </c>
      <c r="CB34" s="99">
        <v>0</v>
      </c>
      <c r="CC34" s="99">
        <v>325330000</v>
      </c>
      <c r="CD34" s="99">
        <v>0</v>
      </c>
      <c r="CE34" s="99">
        <v>0</v>
      </c>
      <c r="CF34" s="100">
        <v>325330000</v>
      </c>
      <c r="CG34" s="97"/>
      <c r="CH34" s="101" t="s">
        <v>1174</v>
      </c>
      <c r="CI34" s="195" t="s">
        <v>1173</v>
      </c>
      <c r="CJ34" s="102"/>
      <c r="CK34" s="101" t="s">
        <v>486</v>
      </c>
      <c r="CL34" s="103" t="s">
        <v>443</v>
      </c>
      <c r="CM34" s="103" t="s">
        <v>486</v>
      </c>
      <c r="CN34" s="103" t="s">
        <v>630</v>
      </c>
      <c r="CO34" s="103" t="s">
        <v>630</v>
      </c>
      <c r="CP34" s="103" t="s">
        <v>630</v>
      </c>
      <c r="CQ34" s="104"/>
      <c r="CR34" s="41"/>
      <c r="CS34" s="41"/>
    </row>
    <row r="35" spans="1:97" ht="15" customHeight="1">
      <c r="A35" s="83">
        <v>1</v>
      </c>
      <c r="B35" s="84">
        <v>1</v>
      </c>
      <c r="C35" s="150" t="s">
        <v>1178</v>
      </c>
      <c r="D35" s="151" t="s">
        <v>1179</v>
      </c>
      <c r="E35" s="152" t="s">
        <v>1180</v>
      </c>
      <c r="F35" s="85" t="s">
        <v>627</v>
      </c>
      <c r="G35" s="85" t="str">
        <f>VLOOKUP(C35,차주정보!B:E,4,0)</f>
        <v>KB-022</v>
      </c>
      <c r="H35" s="85">
        <f t="shared" si="0"/>
        <v>1</v>
      </c>
      <c r="I35" s="85" t="str">
        <f t="shared" si="1"/>
        <v>KB-0221</v>
      </c>
      <c r="J35" s="86">
        <v>44673</v>
      </c>
      <c r="K35" s="152" t="s">
        <v>1181</v>
      </c>
      <c r="L35" s="152"/>
      <c r="M35" s="152" t="s">
        <v>847</v>
      </c>
      <c r="N35" s="85" t="s">
        <v>628</v>
      </c>
      <c r="O35" s="85" t="s">
        <v>2848</v>
      </c>
      <c r="P35" s="85" t="s">
        <v>2849</v>
      </c>
      <c r="Q35" s="152" t="s">
        <v>388</v>
      </c>
      <c r="R35" s="152" t="s">
        <v>389</v>
      </c>
      <c r="S35" s="87" t="s">
        <v>390</v>
      </c>
      <c r="T35" s="152" t="s">
        <v>388</v>
      </c>
      <c r="U35" s="87" t="s">
        <v>391</v>
      </c>
      <c r="V35" s="151" t="s">
        <v>1179</v>
      </c>
      <c r="W35" s="85"/>
      <c r="X35" s="85"/>
      <c r="Y35" s="85"/>
      <c r="Z35" s="85" t="s">
        <v>2639</v>
      </c>
      <c r="AA35" s="153" t="s">
        <v>1178</v>
      </c>
      <c r="AB35" s="154" t="s">
        <v>308</v>
      </c>
      <c r="AC35" s="88"/>
      <c r="AD35" s="85"/>
      <c r="AE35" s="85" t="s">
        <v>309</v>
      </c>
      <c r="AF35" s="85"/>
      <c r="AG35" s="85" t="s">
        <v>310</v>
      </c>
      <c r="AH35" s="85" t="s">
        <v>797</v>
      </c>
      <c r="AI35" s="85" t="s">
        <v>1181</v>
      </c>
      <c r="AJ35" s="89">
        <v>707000000</v>
      </c>
      <c r="AK35" s="89">
        <v>15720191</v>
      </c>
      <c r="AL35" s="89">
        <v>15720191</v>
      </c>
      <c r="AM35" s="171">
        <v>15720191</v>
      </c>
      <c r="AN35" s="89">
        <v>15720191</v>
      </c>
      <c r="AO35" s="89"/>
      <c r="AP35" s="89">
        <v>18873111</v>
      </c>
      <c r="AQ35" s="89"/>
      <c r="AR35" s="89">
        <v>707000000</v>
      </c>
      <c r="AS35" s="89">
        <v>707000000</v>
      </c>
      <c r="AT35" s="89">
        <v>0</v>
      </c>
      <c r="AU35" s="89">
        <v>0</v>
      </c>
      <c r="AV35" s="89">
        <v>707000000</v>
      </c>
      <c r="AW35" s="89">
        <v>707000000</v>
      </c>
      <c r="AX35" s="89"/>
      <c r="AY35" s="89"/>
      <c r="AZ35" s="90"/>
      <c r="BA35" s="89"/>
      <c r="BB35" s="89"/>
      <c r="BC35" s="89">
        <v>707000000</v>
      </c>
      <c r="BD35" s="89">
        <v>0</v>
      </c>
      <c r="BE35" s="89">
        <v>0</v>
      </c>
      <c r="BF35" s="89">
        <v>0</v>
      </c>
      <c r="BG35" s="91">
        <v>0</v>
      </c>
      <c r="BH35" s="92">
        <v>707000000</v>
      </c>
      <c r="BI35" s="93"/>
      <c r="BJ35" s="89">
        <v>9736067</v>
      </c>
      <c r="BK35" s="85" t="s">
        <v>1182</v>
      </c>
      <c r="BL35" s="85" t="s">
        <v>1183</v>
      </c>
      <c r="BM35" s="85"/>
      <c r="BN35" s="85" t="s">
        <v>790</v>
      </c>
      <c r="BO35" s="85" t="s">
        <v>1010</v>
      </c>
      <c r="BP35" s="89">
        <v>825000000</v>
      </c>
      <c r="BQ35" s="94"/>
      <c r="BR35" s="85"/>
      <c r="BS35" s="85" t="s">
        <v>311</v>
      </c>
      <c r="BT35" s="85" t="s">
        <v>312</v>
      </c>
      <c r="BU35" s="85" t="s">
        <v>313</v>
      </c>
      <c r="BV35" s="152" t="s">
        <v>1181</v>
      </c>
      <c r="BW35" s="95">
        <v>5.2400000000000002E-2</v>
      </c>
      <c r="BX35" s="95">
        <v>8.2400000000000001E-2</v>
      </c>
      <c r="BY35" s="96"/>
      <c r="BZ35" s="97"/>
      <c r="CA35" s="98">
        <v>0</v>
      </c>
      <c r="CB35" s="99">
        <v>0</v>
      </c>
      <c r="CC35" s="99">
        <v>707000000</v>
      </c>
      <c r="CD35" s="99">
        <v>0</v>
      </c>
      <c r="CE35" s="99">
        <v>0</v>
      </c>
      <c r="CF35" s="100">
        <v>707000000</v>
      </c>
      <c r="CG35" s="97"/>
      <c r="CH35" s="101" t="s">
        <v>1180</v>
      </c>
      <c r="CI35" s="195" t="s">
        <v>1179</v>
      </c>
      <c r="CJ35" s="102"/>
      <c r="CK35" s="101" t="s">
        <v>452</v>
      </c>
      <c r="CL35" s="103" t="s">
        <v>452</v>
      </c>
      <c r="CM35" s="103" t="s">
        <v>630</v>
      </c>
      <c r="CN35" s="103" t="s">
        <v>630</v>
      </c>
      <c r="CO35" s="103" t="s">
        <v>630</v>
      </c>
      <c r="CP35" s="103" t="s">
        <v>630</v>
      </c>
      <c r="CQ35" s="104"/>
      <c r="CR35" s="41"/>
      <c r="CS35" s="41"/>
    </row>
    <row r="36" spans="1:97" ht="15" customHeight="1">
      <c r="A36" s="83">
        <v>1</v>
      </c>
      <c r="B36" s="84">
        <v>1</v>
      </c>
      <c r="C36" s="150" t="s">
        <v>1184</v>
      </c>
      <c r="D36" s="151" t="s">
        <v>1185</v>
      </c>
      <c r="E36" s="152" t="s">
        <v>1185</v>
      </c>
      <c r="F36" s="85" t="s">
        <v>691</v>
      </c>
      <c r="G36" s="85" t="str">
        <f>VLOOKUP(C36,차주정보!B:E,4,0)</f>
        <v>KB-023</v>
      </c>
      <c r="H36" s="85">
        <f t="shared" si="0"/>
        <v>1</v>
      </c>
      <c r="I36" s="85" t="str">
        <f t="shared" si="1"/>
        <v>KB-0231</v>
      </c>
      <c r="J36" s="86">
        <v>44648</v>
      </c>
      <c r="K36" s="152" t="s">
        <v>1186</v>
      </c>
      <c r="L36" s="152"/>
      <c r="M36" s="152" t="s">
        <v>847</v>
      </c>
      <c r="N36" s="85" t="s">
        <v>628</v>
      </c>
      <c r="O36" s="85" t="s">
        <v>2848</v>
      </c>
      <c r="P36" s="85" t="s">
        <v>2849</v>
      </c>
      <c r="Q36" s="152" t="s">
        <v>374</v>
      </c>
      <c r="R36" s="152" t="s">
        <v>375</v>
      </c>
      <c r="S36" s="87" t="s">
        <v>376</v>
      </c>
      <c r="T36" s="152" t="s">
        <v>374</v>
      </c>
      <c r="U36" s="87" t="s">
        <v>377</v>
      </c>
      <c r="V36" s="151" t="s">
        <v>1185</v>
      </c>
      <c r="W36" s="85"/>
      <c r="X36" s="85"/>
      <c r="Y36" s="85"/>
      <c r="Z36" s="85" t="s">
        <v>2640</v>
      </c>
      <c r="AA36" s="153" t="s">
        <v>1184</v>
      </c>
      <c r="AB36" s="154" t="s">
        <v>308</v>
      </c>
      <c r="AC36" s="88"/>
      <c r="AD36" s="85"/>
      <c r="AE36" s="85" t="s">
        <v>309</v>
      </c>
      <c r="AF36" s="85"/>
      <c r="AG36" s="85" t="s">
        <v>310</v>
      </c>
      <c r="AH36" s="85" t="s">
        <v>797</v>
      </c>
      <c r="AI36" s="85" t="s">
        <v>1186</v>
      </c>
      <c r="AJ36" s="89">
        <v>4800000</v>
      </c>
      <c r="AK36" s="89">
        <v>29335</v>
      </c>
      <c r="AL36" s="89">
        <v>29335</v>
      </c>
      <c r="AM36" s="171">
        <v>29335</v>
      </c>
      <c r="AN36" s="89">
        <v>29335</v>
      </c>
      <c r="AO36" s="89"/>
      <c r="AP36" s="89">
        <v>32080</v>
      </c>
      <c r="AQ36" s="89"/>
      <c r="AR36" s="89">
        <v>4800000</v>
      </c>
      <c r="AS36" s="89">
        <v>4800000</v>
      </c>
      <c r="AT36" s="89">
        <v>0</v>
      </c>
      <c r="AU36" s="89">
        <v>0</v>
      </c>
      <c r="AV36" s="89">
        <v>4800000</v>
      </c>
      <c r="AW36" s="89">
        <v>4800000</v>
      </c>
      <c r="AX36" s="89"/>
      <c r="AY36" s="89"/>
      <c r="AZ36" s="90"/>
      <c r="BA36" s="89"/>
      <c r="BB36" s="89"/>
      <c r="BC36" s="89">
        <v>4800000</v>
      </c>
      <c r="BD36" s="89">
        <v>0</v>
      </c>
      <c r="BE36" s="89">
        <v>0</v>
      </c>
      <c r="BF36" s="89">
        <v>0</v>
      </c>
      <c r="BG36" s="91">
        <v>0</v>
      </c>
      <c r="BH36" s="92">
        <v>4800000</v>
      </c>
      <c r="BI36" s="93"/>
      <c r="BJ36" s="89">
        <v>150969</v>
      </c>
      <c r="BK36" s="85" t="s">
        <v>677</v>
      </c>
      <c r="BL36" s="85" t="s">
        <v>1187</v>
      </c>
      <c r="BM36" s="85"/>
      <c r="BN36" s="85" t="s">
        <v>724</v>
      </c>
      <c r="BO36" s="85" t="s">
        <v>935</v>
      </c>
      <c r="BP36" s="89">
        <v>30000000</v>
      </c>
      <c r="BQ36" s="94"/>
      <c r="BR36" s="85"/>
      <c r="BS36" s="85" t="s">
        <v>311</v>
      </c>
      <c r="BT36" s="85" t="s">
        <v>312</v>
      </c>
      <c r="BU36" s="85" t="s">
        <v>313</v>
      </c>
      <c r="BV36" s="152" t="s">
        <v>1186</v>
      </c>
      <c r="BW36" s="95">
        <v>3.3000000000000002E-2</v>
      </c>
      <c r="BX36" s="95">
        <v>6.3E-2</v>
      </c>
      <c r="BY36" s="96"/>
      <c r="BZ36" s="97"/>
      <c r="CA36" s="98">
        <v>0</v>
      </c>
      <c r="CB36" s="99">
        <v>0</v>
      </c>
      <c r="CC36" s="99">
        <v>4800000</v>
      </c>
      <c r="CD36" s="99">
        <v>0</v>
      </c>
      <c r="CE36" s="99">
        <v>0</v>
      </c>
      <c r="CF36" s="100">
        <v>4800000</v>
      </c>
      <c r="CG36" s="97"/>
      <c r="CH36" s="101" t="s">
        <v>1185</v>
      </c>
      <c r="CI36" s="195" t="s">
        <v>1185</v>
      </c>
      <c r="CJ36" s="102"/>
      <c r="CK36" s="101" t="s">
        <v>448</v>
      </c>
      <c r="CL36" s="103" t="s">
        <v>448</v>
      </c>
      <c r="CM36" s="103" t="s">
        <v>630</v>
      </c>
      <c r="CN36" s="103" t="s">
        <v>630</v>
      </c>
      <c r="CO36" s="103" t="s">
        <v>630</v>
      </c>
      <c r="CP36" s="103" t="s">
        <v>630</v>
      </c>
      <c r="CQ36" s="104"/>
      <c r="CR36" s="41"/>
      <c r="CS36" s="41"/>
    </row>
    <row r="37" spans="1:97" ht="15" customHeight="1">
      <c r="A37" s="83">
        <v>0</v>
      </c>
      <c r="B37" s="84">
        <v>1</v>
      </c>
      <c r="C37" s="150" t="s">
        <v>1184</v>
      </c>
      <c r="D37" s="151" t="s">
        <v>1185</v>
      </c>
      <c r="E37" s="152" t="s">
        <v>1185</v>
      </c>
      <c r="F37" s="85" t="s">
        <v>691</v>
      </c>
      <c r="G37" s="85" t="str">
        <f>VLOOKUP(C37,차주정보!B:E,4,0)</f>
        <v>KB-023</v>
      </c>
      <c r="H37" s="85">
        <f t="shared" si="0"/>
        <v>2</v>
      </c>
      <c r="I37" s="85" t="str">
        <f t="shared" si="1"/>
        <v>KB-0232</v>
      </c>
      <c r="J37" s="86">
        <v>44648</v>
      </c>
      <c r="K37" s="152" t="s">
        <v>1188</v>
      </c>
      <c r="L37" s="152"/>
      <c r="M37" s="152" t="s">
        <v>847</v>
      </c>
      <c r="N37" s="85" t="s">
        <v>628</v>
      </c>
      <c r="O37" s="85" t="s">
        <v>2848</v>
      </c>
      <c r="P37" s="85" t="s">
        <v>2849</v>
      </c>
      <c r="Q37" s="152" t="s">
        <v>374</v>
      </c>
      <c r="R37" s="152" t="s">
        <v>375</v>
      </c>
      <c r="S37" s="87" t="s">
        <v>376</v>
      </c>
      <c r="T37" s="152" t="s">
        <v>374</v>
      </c>
      <c r="U37" s="87" t="s">
        <v>377</v>
      </c>
      <c r="V37" s="151" t="s">
        <v>1185</v>
      </c>
      <c r="W37" s="85"/>
      <c r="X37" s="85"/>
      <c r="Y37" s="85"/>
      <c r="Z37" s="85" t="s">
        <v>2640</v>
      </c>
      <c r="AA37" s="153" t="s">
        <v>1184</v>
      </c>
      <c r="AB37" s="154" t="s">
        <v>308</v>
      </c>
      <c r="AC37" s="88"/>
      <c r="AD37" s="85"/>
      <c r="AE37" s="85" t="s">
        <v>309</v>
      </c>
      <c r="AF37" s="85"/>
      <c r="AG37" s="85" t="s">
        <v>310</v>
      </c>
      <c r="AH37" s="85" t="s">
        <v>797</v>
      </c>
      <c r="AI37" s="85" t="s">
        <v>1188</v>
      </c>
      <c r="AJ37" s="89">
        <v>114400000</v>
      </c>
      <c r="AK37" s="89">
        <v>786636</v>
      </c>
      <c r="AL37" s="89">
        <v>786636</v>
      </c>
      <c r="AM37" s="171">
        <v>786636</v>
      </c>
      <c r="AN37" s="89">
        <v>786636</v>
      </c>
      <c r="AO37" s="89"/>
      <c r="AP37" s="89">
        <v>856603</v>
      </c>
      <c r="AQ37" s="89"/>
      <c r="AR37" s="89">
        <v>114400000</v>
      </c>
      <c r="AS37" s="89">
        <v>114400000</v>
      </c>
      <c r="AT37" s="89">
        <v>0</v>
      </c>
      <c r="AU37" s="89">
        <v>0</v>
      </c>
      <c r="AV37" s="89">
        <v>114400000</v>
      </c>
      <c r="AW37" s="89">
        <v>114400000</v>
      </c>
      <c r="AX37" s="89"/>
      <c r="AY37" s="89"/>
      <c r="AZ37" s="90"/>
      <c r="BA37" s="89"/>
      <c r="BB37" s="89"/>
      <c r="BC37" s="89">
        <v>114400000</v>
      </c>
      <c r="BD37" s="89">
        <v>0</v>
      </c>
      <c r="BE37" s="89">
        <v>2574000</v>
      </c>
      <c r="BF37" s="89">
        <v>0</v>
      </c>
      <c r="BG37" s="91">
        <v>2574000</v>
      </c>
      <c r="BH37" s="92">
        <v>116974000</v>
      </c>
      <c r="BI37" s="93"/>
      <c r="BJ37" s="89">
        <v>8444137</v>
      </c>
      <c r="BK37" s="85" t="s">
        <v>675</v>
      </c>
      <c r="BL37" s="85" t="s">
        <v>1189</v>
      </c>
      <c r="BM37" s="85"/>
      <c r="BN37" s="85" t="s">
        <v>736</v>
      </c>
      <c r="BO37" s="85" t="s">
        <v>724</v>
      </c>
      <c r="BP37" s="89">
        <v>330000000</v>
      </c>
      <c r="BQ37" s="94"/>
      <c r="BR37" s="85"/>
      <c r="BS37" s="85" t="s">
        <v>311</v>
      </c>
      <c r="BT37" s="85" t="s">
        <v>312</v>
      </c>
      <c r="BU37" s="85" t="s">
        <v>313</v>
      </c>
      <c r="BV37" s="152" t="s">
        <v>1188</v>
      </c>
      <c r="BW37" s="95">
        <v>3.44E-2</v>
      </c>
      <c r="BX37" s="95">
        <v>6.4399999999999999E-2</v>
      </c>
      <c r="BY37" s="96"/>
      <c r="BZ37" s="97"/>
      <c r="CA37" s="98">
        <v>0</v>
      </c>
      <c r="CB37" s="99">
        <v>0</v>
      </c>
      <c r="CC37" s="99">
        <v>114400000</v>
      </c>
      <c r="CD37" s="99">
        <v>0</v>
      </c>
      <c r="CE37" s="99">
        <v>0</v>
      </c>
      <c r="CF37" s="100">
        <v>114400000</v>
      </c>
      <c r="CG37" s="97"/>
      <c r="CH37" s="101" t="s">
        <v>1185</v>
      </c>
      <c r="CI37" s="195" t="s">
        <v>1185</v>
      </c>
      <c r="CJ37" s="102"/>
      <c r="CK37" s="101" t="s">
        <v>452</v>
      </c>
      <c r="CL37" s="103" t="s">
        <v>452</v>
      </c>
      <c r="CM37" s="103" t="s">
        <v>630</v>
      </c>
      <c r="CN37" s="103" t="s">
        <v>630</v>
      </c>
      <c r="CO37" s="103" t="s">
        <v>630</v>
      </c>
      <c r="CP37" s="103" t="s">
        <v>630</v>
      </c>
      <c r="CQ37" s="104"/>
      <c r="CR37" s="41"/>
      <c r="CS37" s="41"/>
    </row>
    <row r="38" spans="1:97" ht="15" customHeight="1">
      <c r="A38" s="83">
        <v>0</v>
      </c>
      <c r="B38" s="84">
        <v>1</v>
      </c>
      <c r="C38" s="150" t="s">
        <v>1184</v>
      </c>
      <c r="D38" s="151" t="s">
        <v>1185</v>
      </c>
      <c r="E38" s="152" t="s">
        <v>1185</v>
      </c>
      <c r="F38" s="85" t="s">
        <v>691</v>
      </c>
      <c r="G38" s="85" t="str">
        <f>VLOOKUP(C38,차주정보!B:E,4,0)</f>
        <v>KB-023</v>
      </c>
      <c r="H38" s="85">
        <f t="shared" si="0"/>
        <v>3</v>
      </c>
      <c r="I38" s="85" t="str">
        <f t="shared" si="1"/>
        <v>KB-0233</v>
      </c>
      <c r="J38" s="86">
        <v>44648</v>
      </c>
      <c r="K38" s="152" t="s">
        <v>1190</v>
      </c>
      <c r="L38" s="152"/>
      <c r="M38" s="152" t="s">
        <v>847</v>
      </c>
      <c r="N38" s="85" t="s">
        <v>628</v>
      </c>
      <c r="O38" s="85" t="s">
        <v>2848</v>
      </c>
      <c r="P38" s="85" t="s">
        <v>2849</v>
      </c>
      <c r="Q38" s="152" t="s">
        <v>374</v>
      </c>
      <c r="R38" s="152" t="s">
        <v>375</v>
      </c>
      <c r="S38" s="87" t="s">
        <v>376</v>
      </c>
      <c r="T38" s="152" t="s">
        <v>374</v>
      </c>
      <c r="U38" s="87" t="s">
        <v>377</v>
      </c>
      <c r="V38" s="151" t="s">
        <v>1185</v>
      </c>
      <c r="W38" s="85"/>
      <c r="X38" s="85"/>
      <c r="Y38" s="85"/>
      <c r="Z38" s="85" t="s">
        <v>2640</v>
      </c>
      <c r="AA38" s="153" t="s">
        <v>1184</v>
      </c>
      <c r="AB38" s="154" t="s">
        <v>308</v>
      </c>
      <c r="AC38" s="88"/>
      <c r="AD38" s="85"/>
      <c r="AE38" s="85" t="s">
        <v>309</v>
      </c>
      <c r="AF38" s="85"/>
      <c r="AG38" s="85" t="s">
        <v>310</v>
      </c>
      <c r="AH38" s="85" t="s">
        <v>797</v>
      </c>
      <c r="AI38" s="85" t="s">
        <v>1190</v>
      </c>
      <c r="AJ38" s="89">
        <v>337000000</v>
      </c>
      <c r="AK38" s="89">
        <v>69171437</v>
      </c>
      <c r="AL38" s="89">
        <v>69171437</v>
      </c>
      <c r="AM38" s="171">
        <v>69171437</v>
      </c>
      <c r="AN38" s="89">
        <v>69171437</v>
      </c>
      <c r="AO38" s="89"/>
      <c r="AP38" s="89">
        <v>73133077</v>
      </c>
      <c r="AQ38" s="89"/>
      <c r="AR38" s="89">
        <v>337000000</v>
      </c>
      <c r="AS38" s="89">
        <v>0</v>
      </c>
      <c r="AT38" s="89">
        <v>269600000</v>
      </c>
      <c r="AU38" s="89">
        <v>0</v>
      </c>
      <c r="AV38" s="89">
        <v>269600000</v>
      </c>
      <c r="AW38" s="89">
        <v>269600000</v>
      </c>
      <c r="AX38" s="89"/>
      <c r="AY38" s="89"/>
      <c r="AZ38" s="90"/>
      <c r="BA38" s="89"/>
      <c r="BB38" s="89"/>
      <c r="BC38" s="89">
        <v>337000000</v>
      </c>
      <c r="BD38" s="89">
        <v>0</v>
      </c>
      <c r="BE38" s="89">
        <v>0</v>
      </c>
      <c r="BF38" s="89">
        <v>0</v>
      </c>
      <c r="BG38" s="91">
        <v>0</v>
      </c>
      <c r="BH38" s="92">
        <v>337000000</v>
      </c>
      <c r="BI38" s="93"/>
      <c r="BJ38" s="89">
        <v>15510868</v>
      </c>
      <c r="BK38" s="85" t="s">
        <v>686</v>
      </c>
      <c r="BL38" s="85" t="s">
        <v>1191</v>
      </c>
      <c r="BM38" s="85"/>
      <c r="BN38" s="85" t="s">
        <v>738</v>
      </c>
      <c r="BO38" s="85" t="s">
        <v>1192</v>
      </c>
      <c r="BP38" s="89">
        <v>350000000</v>
      </c>
      <c r="BQ38" s="94"/>
      <c r="BR38" s="85"/>
      <c r="BS38" s="85" t="s">
        <v>311</v>
      </c>
      <c r="BT38" s="85" t="s">
        <v>335</v>
      </c>
      <c r="BU38" s="85" t="s">
        <v>336</v>
      </c>
      <c r="BV38" s="152" t="s">
        <v>1190</v>
      </c>
      <c r="BW38" s="95">
        <v>5.6399999999999999E-2</v>
      </c>
      <c r="BX38" s="95">
        <v>8.6400000000000005E-2</v>
      </c>
      <c r="BY38" s="96"/>
      <c r="BZ38" s="97"/>
      <c r="CA38" s="98">
        <v>269600000</v>
      </c>
      <c r="CB38" s="99">
        <v>0</v>
      </c>
      <c r="CC38" s="99">
        <v>0</v>
      </c>
      <c r="CD38" s="99">
        <v>0</v>
      </c>
      <c r="CE38" s="99">
        <v>67400000</v>
      </c>
      <c r="CF38" s="100">
        <v>67400000</v>
      </c>
      <c r="CG38" s="97"/>
      <c r="CH38" s="101" t="s">
        <v>1185</v>
      </c>
      <c r="CI38" s="195" t="s">
        <v>1185</v>
      </c>
      <c r="CJ38" s="102"/>
      <c r="CK38" s="101" t="s">
        <v>683</v>
      </c>
      <c r="CL38" s="103" t="s">
        <v>683</v>
      </c>
      <c r="CM38" s="103" t="s">
        <v>630</v>
      </c>
      <c r="CN38" s="103" t="s">
        <v>630</v>
      </c>
      <c r="CO38" s="103" t="s">
        <v>630</v>
      </c>
      <c r="CP38" s="103" t="s">
        <v>630</v>
      </c>
      <c r="CQ38" s="104"/>
      <c r="CR38" s="41"/>
      <c r="CS38" s="41"/>
    </row>
    <row r="39" spans="1:97" ht="15" customHeight="1">
      <c r="A39" s="83">
        <v>0</v>
      </c>
      <c r="B39" s="84">
        <v>1</v>
      </c>
      <c r="C39" s="150" t="s">
        <v>1184</v>
      </c>
      <c r="D39" s="151" t="s">
        <v>1185</v>
      </c>
      <c r="E39" s="152" t="s">
        <v>1185</v>
      </c>
      <c r="F39" s="85" t="s">
        <v>691</v>
      </c>
      <c r="G39" s="85" t="str">
        <f>VLOOKUP(C39,차주정보!B:E,4,0)</f>
        <v>KB-023</v>
      </c>
      <c r="H39" s="85">
        <f t="shared" si="0"/>
        <v>4</v>
      </c>
      <c r="I39" s="85" t="str">
        <f t="shared" si="1"/>
        <v>KB-0234</v>
      </c>
      <c r="J39" s="86">
        <v>44648</v>
      </c>
      <c r="K39" s="152" t="s">
        <v>1193</v>
      </c>
      <c r="L39" s="152"/>
      <c r="M39" s="152" t="s">
        <v>847</v>
      </c>
      <c r="N39" s="85" t="s">
        <v>628</v>
      </c>
      <c r="O39" s="85" t="s">
        <v>2848</v>
      </c>
      <c r="P39" s="85" t="s">
        <v>2849</v>
      </c>
      <c r="Q39" s="152" t="s">
        <v>374</v>
      </c>
      <c r="R39" s="152" t="s">
        <v>375</v>
      </c>
      <c r="S39" s="87" t="s">
        <v>376</v>
      </c>
      <c r="T39" s="152" t="s">
        <v>374</v>
      </c>
      <c r="U39" s="87" t="s">
        <v>377</v>
      </c>
      <c r="V39" s="155" t="s">
        <v>1185</v>
      </c>
      <c r="W39" s="85"/>
      <c r="X39" s="85"/>
      <c r="Y39" s="85"/>
      <c r="Z39" s="85" t="s">
        <v>2640</v>
      </c>
      <c r="AA39" s="156" t="s">
        <v>1184</v>
      </c>
      <c r="AB39" s="154" t="s">
        <v>308</v>
      </c>
      <c r="AC39" s="88"/>
      <c r="AD39" s="85"/>
      <c r="AE39" s="85" t="s">
        <v>309</v>
      </c>
      <c r="AF39" s="85"/>
      <c r="AG39" s="85" t="s">
        <v>310</v>
      </c>
      <c r="AH39" s="85" t="s">
        <v>797</v>
      </c>
      <c r="AI39" s="85" t="s">
        <v>1193</v>
      </c>
      <c r="AJ39" s="89">
        <v>180000000</v>
      </c>
      <c r="AK39" s="89">
        <v>94350231</v>
      </c>
      <c r="AL39" s="89">
        <v>94350231</v>
      </c>
      <c r="AM39" s="171">
        <v>94350231</v>
      </c>
      <c r="AN39" s="89">
        <v>94350231</v>
      </c>
      <c r="AO39" s="89"/>
      <c r="AP39" s="89">
        <v>94367709</v>
      </c>
      <c r="AQ39" s="89"/>
      <c r="AR39" s="89">
        <v>180000000</v>
      </c>
      <c r="AS39" s="89">
        <v>85810955</v>
      </c>
      <c r="AT39" s="89">
        <v>0</v>
      </c>
      <c r="AU39" s="89">
        <v>0</v>
      </c>
      <c r="AV39" s="89">
        <v>85810955</v>
      </c>
      <c r="AW39" s="89">
        <v>85810955</v>
      </c>
      <c r="AX39" s="89"/>
      <c r="AY39" s="89"/>
      <c r="AZ39" s="90"/>
      <c r="BA39" s="89"/>
      <c r="BB39" s="89"/>
      <c r="BC39" s="89">
        <v>180000000</v>
      </c>
      <c r="BD39" s="89">
        <v>0</v>
      </c>
      <c r="BE39" s="89">
        <v>0</v>
      </c>
      <c r="BF39" s="89">
        <v>0</v>
      </c>
      <c r="BG39" s="91">
        <v>0</v>
      </c>
      <c r="BH39" s="92">
        <v>180000000</v>
      </c>
      <c r="BI39" s="93"/>
      <c r="BJ39" s="89">
        <v>10529062</v>
      </c>
      <c r="BK39" s="85" t="s">
        <v>767</v>
      </c>
      <c r="BL39" s="85" t="s">
        <v>721</v>
      </c>
      <c r="BM39" s="85"/>
      <c r="BN39" s="85" t="s">
        <v>724</v>
      </c>
      <c r="BO39" s="85" t="s">
        <v>715</v>
      </c>
      <c r="BP39" s="89">
        <v>181000000</v>
      </c>
      <c r="BQ39" s="94"/>
      <c r="BR39" s="85"/>
      <c r="BS39" s="85" t="s">
        <v>311</v>
      </c>
      <c r="BT39" s="85" t="s">
        <v>317</v>
      </c>
      <c r="BU39" s="85" t="s">
        <v>318</v>
      </c>
      <c r="BV39" s="152" t="s">
        <v>1193</v>
      </c>
      <c r="BW39" s="95">
        <v>7.46E-2</v>
      </c>
      <c r="BX39" s="95">
        <v>0.10460000000000001</v>
      </c>
      <c r="BY39" s="96"/>
      <c r="BZ39" s="97"/>
      <c r="CA39" s="98">
        <v>0</v>
      </c>
      <c r="CB39" s="99">
        <v>0</v>
      </c>
      <c r="CC39" s="99">
        <v>85810955</v>
      </c>
      <c r="CD39" s="99">
        <v>0</v>
      </c>
      <c r="CE39" s="99">
        <v>94189045</v>
      </c>
      <c r="CF39" s="100">
        <v>180000000</v>
      </c>
      <c r="CG39" s="97"/>
      <c r="CH39" s="101" t="s">
        <v>1185</v>
      </c>
      <c r="CI39" s="195" t="s">
        <v>1185</v>
      </c>
      <c r="CJ39" s="97"/>
      <c r="CK39" s="101" t="s">
        <v>452</v>
      </c>
      <c r="CL39" s="103" t="s">
        <v>452</v>
      </c>
      <c r="CM39" s="103" t="s">
        <v>630</v>
      </c>
      <c r="CN39" s="103" t="s">
        <v>630</v>
      </c>
      <c r="CO39" s="103" t="s">
        <v>630</v>
      </c>
      <c r="CP39" s="103" t="s">
        <v>630</v>
      </c>
      <c r="CQ39" s="104"/>
      <c r="CR39" s="41"/>
      <c r="CS39" s="41"/>
    </row>
    <row r="40" spans="1:97" ht="15" customHeight="1">
      <c r="A40" s="83">
        <v>0</v>
      </c>
      <c r="B40" s="84">
        <v>1</v>
      </c>
      <c r="C40" s="150" t="s">
        <v>1184</v>
      </c>
      <c r="D40" s="151" t="s">
        <v>1185</v>
      </c>
      <c r="E40" s="152" t="s">
        <v>1185</v>
      </c>
      <c r="F40" s="85" t="s">
        <v>691</v>
      </c>
      <c r="G40" s="85" t="str">
        <f>VLOOKUP(C40,차주정보!B:E,4,0)</f>
        <v>KB-023</v>
      </c>
      <c r="H40" s="85">
        <f t="shared" si="0"/>
        <v>5</v>
      </c>
      <c r="I40" s="85" t="str">
        <f t="shared" si="1"/>
        <v>KB-0235</v>
      </c>
      <c r="J40" s="86">
        <v>44648</v>
      </c>
      <c r="K40" s="152" t="s">
        <v>1194</v>
      </c>
      <c r="L40" s="152"/>
      <c r="M40" s="152" t="s">
        <v>1195</v>
      </c>
      <c r="N40" s="85" t="s">
        <v>628</v>
      </c>
      <c r="O40" s="85" t="s">
        <v>2848</v>
      </c>
      <c r="P40" s="85" t="s">
        <v>2849</v>
      </c>
      <c r="Q40" s="152" t="s">
        <v>374</v>
      </c>
      <c r="R40" s="152" t="s">
        <v>375</v>
      </c>
      <c r="S40" s="87" t="s">
        <v>376</v>
      </c>
      <c r="T40" s="152" t="s">
        <v>374</v>
      </c>
      <c r="U40" s="87" t="s">
        <v>377</v>
      </c>
      <c r="V40" s="151" t="s">
        <v>1185</v>
      </c>
      <c r="W40" s="85"/>
      <c r="X40" s="85"/>
      <c r="Y40" s="85"/>
      <c r="Z40" s="85" t="s">
        <v>2640</v>
      </c>
      <c r="AA40" s="153" t="s">
        <v>1184</v>
      </c>
      <c r="AB40" s="154" t="s">
        <v>314</v>
      </c>
      <c r="AC40" s="88"/>
      <c r="AD40" s="85"/>
      <c r="AE40" s="85" t="s">
        <v>315</v>
      </c>
      <c r="AF40" s="85" t="s">
        <v>1196</v>
      </c>
      <c r="AG40" s="85" t="s">
        <v>310</v>
      </c>
      <c r="AH40" s="85" t="s">
        <v>797</v>
      </c>
      <c r="AI40" s="85"/>
      <c r="AJ40" s="89"/>
      <c r="AK40" s="89"/>
      <c r="AL40" s="89"/>
      <c r="AM40" s="89"/>
      <c r="AN40" s="89"/>
      <c r="AO40" s="89"/>
      <c r="AP40" s="89">
        <v>0</v>
      </c>
      <c r="AQ40" s="89"/>
      <c r="AR40" s="89">
        <v>65034995</v>
      </c>
      <c r="AS40" s="89">
        <v>0</v>
      </c>
      <c r="AT40" s="89">
        <v>0</v>
      </c>
      <c r="AU40" s="89">
        <v>0</v>
      </c>
      <c r="AV40" s="89">
        <v>0</v>
      </c>
      <c r="AW40" s="89">
        <v>0</v>
      </c>
      <c r="AX40" s="89"/>
      <c r="AY40" s="89"/>
      <c r="AZ40" s="90"/>
      <c r="BA40" s="89"/>
      <c r="BB40" s="89"/>
      <c r="BC40" s="89">
        <v>0</v>
      </c>
      <c r="BD40" s="89">
        <v>65034995</v>
      </c>
      <c r="BE40" s="89">
        <v>0</v>
      </c>
      <c r="BF40" s="89">
        <v>0</v>
      </c>
      <c r="BG40" s="91">
        <v>0</v>
      </c>
      <c r="BH40" s="92">
        <v>65034995</v>
      </c>
      <c r="BI40" s="93"/>
      <c r="BJ40" s="89">
        <v>3307047</v>
      </c>
      <c r="BK40" s="85" t="s">
        <v>903</v>
      </c>
      <c r="BL40" s="85" t="s">
        <v>1197</v>
      </c>
      <c r="BM40" s="85" t="s">
        <v>909</v>
      </c>
      <c r="BN40" s="85" t="s">
        <v>909</v>
      </c>
      <c r="BO40" s="85" t="s">
        <v>1197</v>
      </c>
      <c r="BP40" s="89">
        <v>100000000</v>
      </c>
      <c r="BQ40" s="94"/>
      <c r="BR40" s="85"/>
      <c r="BS40" s="85" t="s">
        <v>311</v>
      </c>
      <c r="BT40" s="85" t="s">
        <v>335</v>
      </c>
      <c r="BU40" s="85" t="s">
        <v>336</v>
      </c>
      <c r="BV40" s="152" t="s">
        <v>1194</v>
      </c>
      <c r="BW40" s="95">
        <v>0.10070000000000001</v>
      </c>
      <c r="BX40" s="95">
        <v>0.13070000000000001</v>
      </c>
      <c r="BY40" s="96"/>
      <c r="BZ40" s="97"/>
      <c r="CA40" s="98">
        <v>0</v>
      </c>
      <c r="CB40" s="99">
        <v>0</v>
      </c>
      <c r="CC40" s="99">
        <v>0</v>
      </c>
      <c r="CD40" s="99">
        <v>0</v>
      </c>
      <c r="CE40" s="99">
        <v>0</v>
      </c>
      <c r="CF40" s="100">
        <v>0</v>
      </c>
      <c r="CG40" s="97"/>
      <c r="CH40" s="105" t="s">
        <v>1185</v>
      </c>
      <c r="CI40" s="195" t="s">
        <v>1185</v>
      </c>
      <c r="CJ40" s="102"/>
      <c r="CK40" s="101" t="s">
        <v>314</v>
      </c>
      <c r="CL40" s="103" t="s">
        <v>314</v>
      </c>
      <c r="CM40" s="103" t="s">
        <v>314</v>
      </c>
      <c r="CN40" s="103" t="s">
        <v>314</v>
      </c>
      <c r="CO40" s="103" t="s">
        <v>314</v>
      </c>
      <c r="CP40" s="103" t="s">
        <v>314</v>
      </c>
      <c r="CQ40" s="104"/>
      <c r="CR40" s="41"/>
      <c r="CS40" s="41"/>
    </row>
    <row r="41" spans="1:97" ht="15" customHeight="1">
      <c r="A41" s="83">
        <v>1</v>
      </c>
      <c r="B41" s="84">
        <v>1</v>
      </c>
      <c r="C41" s="150" t="s">
        <v>2540</v>
      </c>
      <c r="D41" s="151" t="s">
        <v>2541</v>
      </c>
      <c r="E41" s="151" t="s">
        <v>2541</v>
      </c>
      <c r="F41" s="85" t="s">
        <v>691</v>
      </c>
      <c r="G41" s="85" t="str">
        <f>VLOOKUP(C41,차주정보!B:E,4,0)</f>
        <v>KB-115</v>
      </c>
      <c r="H41" s="85">
        <f t="shared" si="0"/>
        <v>1</v>
      </c>
      <c r="I41" s="85" t="str">
        <f t="shared" si="1"/>
        <v>KB-1151</v>
      </c>
      <c r="J41" s="86">
        <v>44683</v>
      </c>
      <c r="K41" s="152" t="s">
        <v>2542</v>
      </c>
      <c r="L41" s="152"/>
      <c r="M41" s="152" t="s">
        <v>847</v>
      </c>
      <c r="N41" s="85" t="s">
        <v>628</v>
      </c>
      <c r="O41" s="85" t="s">
        <v>2848</v>
      </c>
      <c r="P41" s="85" t="s">
        <v>2849</v>
      </c>
      <c r="Q41" s="152" t="s">
        <v>356</v>
      </c>
      <c r="R41" s="152" t="s">
        <v>403</v>
      </c>
      <c r="S41" s="87" t="s">
        <v>404</v>
      </c>
      <c r="T41" s="152" t="s">
        <v>356</v>
      </c>
      <c r="U41" s="87" t="s">
        <v>357</v>
      </c>
      <c r="V41" s="151" t="s">
        <v>2541</v>
      </c>
      <c r="W41" s="85"/>
      <c r="X41" s="85"/>
      <c r="Y41" s="85"/>
      <c r="Z41" s="85" t="s">
        <v>2641</v>
      </c>
      <c r="AA41" s="153" t="s">
        <v>2543</v>
      </c>
      <c r="AB41" s="154" t="s">
        <v>308</v>
      </c>
      <c r="AC41" s="88"/>
      <c r="AD41" s="85"/>
      <c r="AE41" s="85" t="s">
        <v>309</v>
      </c>
      <c r="AF41" s="85"/>
      <c r="AG41" s="85" t="s">
        <v>310</v>
      </c>
      <c r="AH41" s="85" t="s">
        <v>797</v>
      </c>
      <c r="AI41" s="85" t="s">
        <v>2542</v>
      </c>
      <c r="AJ41" s="89">
        <v>100000000</v>
      </c>
      <c r="AK41" s="89">
        <v>1296117</v>
      </c>
      <c r="AL41" s="89">
        <v>1296117</v>
      </c>
      <c r="AM41" s="171">
        <v>1296117</v>
      </c>
      <c r="AN41" s="89">
        <v>1296117</v>
      </c>
      <c r="AO41" s="89"/>
      <c r="AP41" s="89">
        <v>10655793</v>
      </c>
      <c r="AQ41" s="89"/>
      <c r="AR41" s="89">
        <v>100000000</v>
      </c>
      <c r="AS41" s="89">
        <v>0</v>
      </c>
      <c r="AT41" s="89">
        <v>90000000</v>
      </c>
      <c r="AU41" s="89">
        <v>0</v>
      </c>
      <c r="AV41" s="89">
        <v>90000000</v>
      </c>
      <c r="AW41" s="89">
        <v>90000000</v>
      </c>
      <c r="AX41" s="89"/>
      <c r="AY41" s="89"/>
      <c r="AZ41" s="90"/>
      <c r="BA41" s="89"/>
      <c r="BB41" s="89"/>
      <c r="BC41" s="89">
        <v>100000000</v>
      </c>
      <c r="BD41" s="89">
        <v>0</v>
      </c>
      <c r="BE41" s="89">
        <v>728100</v>
      </c>
      <c r="BF41" s="89">
        <v>0</v>
      </c>
      <c r="BG41" s="91">
        <v>728100</v>
      </c>
      <c r="BH41" s="92">
        <v>100728100</v>
      </c>
      <c r="BI41" s="93"/>
      <c r="BJ41" s="89">
        <v>1041780</v>
      </c>
      <c r="BK41" s="85" t="s">
        <v>1031</v>
      </c>
      <c r="BL41" s="85" t="s">
        <v>2544</v>
      </c>
      <c r="BM41" s="85"/>
      <c r="BN41" s="85" t="s">
        <v>2545</v>
      </c>
      <c r="BO41" s="85" t="s">
        <v>909</v>
      </c>
      <c r="BP41" s="89">
        <v>100000000</v>
      </c>
      <c r="BQ41" s="94"/>
      <c r="BR41" s="85"/>
      <c r="BS41" s="85" t="s">
        <v>311</v>
      </c>
      <c r="BT41" s="85" t="s">
        <v>378</v>
      </c>
      <c r="BU41" s="85" t="s">
        <v>2546</v>
      </c>
      <c r="BV41" s="152" t="s">
        <v>2542</v>
      </c>
      <c r="BW41" s="95">
        <v>2.8500000000000001E-2</v>
      </c>
      <c r="BX41" s="95">
        <v>5.8500000000000003E-2</v>
      </c>
      <c r="BY41" s="96"/>
      <c r="BZ41" s="97"/>
      <c r="CA41" s="98">
        <v>90000000</v>
      </c>
      <c r="CB41" s="99">
        <v>0</v>
      </c>
      <c r="CC41" s="99">
        <v>0</v>
      </c>
      <c r="CD41" s="99">
        <v>0</v>
      </c>
      <c r="CE41" s="99">
        <v>10000000</v>
      </c>
      <c r="CF41" s="100">
        <v>10000000</v>
      </c>
      <c r="CG41" s="97"/>
      <c r="CH41" s="101" t="s">
        <v>2541</v>
      </c>
      <c r="CI41" s="195" t="s">
        <v>2541</v>
      </c>
      <c r="CJ41" s="102"/>
      <c r="CK41" s="101" t="s">
        <v>683</v>
      </c>
      <c r="CL41" s="103" t="s">
        <v>683</v>
      </c>
      <c r="CM41" s="103" t="s">
        <v>630</v>
      </c>
      <c r="CN41" s="103" t="s">
        <v>630</v>
      </c>
      <c r="CO41" s="103" t="s">
        <v>630</v>
      </c>
      <c r="CP41" s="103" t="s">
        <v>630</v>
      </c>
      <c r="CQ41" s="104"/>
      <c r="CR41" s="41"/>
      <c r="CS41" s="41"/>
    </row>
    <row r="42" spans="1:97" ht="15" customHeight="1">
      <c r="A42" s="83">
        <v>0</v>
      </c>
      <c r="B42" s="84">
        <v>1</v>
      </c>
      <c r="C42" s="150" t="s">
        <v>2540</v>
      </c>
      <c r="D42" s="151" t="s">
        <v>2541</v>
      </c>
      <c r="E42" s="151" t="s">
        <v>2541</v>
      </c>
      <c r="F42" s="85" t="s">
        <v>691</v>
      </c>
      <c r="G42" s="85" t="str">
        <f>VLOOKUP(C42,차주정보!B:E,4,0)</f>
        <v>KB-115</v>
      </c>
      <c r="H42" s="85">
        <f t="shared" si="0"/>
        <v>2</v>
      </c>
      <c r="I42" s="85" t="str">
        <f t="shared" si="1"/>
        <v>KB-1152</v>
      </c>
      <c r="J42" s="86">
        <v>44683</v>
      </c>
      <c r="K42" s="152" t="s">
        <v>2547</v>
      </c>
      <c r="L42" s="152"/>
      <c r="M42" s="152" t="s">
        <v>847</v>
      </c>
      <c r="N42" s="85" t="s">
        <v>628</v>
      </c>
      <c r="O42" s="85" t="s">
        <v>2848</v>
      </c>
      <c r="P42" s="85" t="s">
        <v>2849</v>
      </c>
      <c r="Q42" s="152" t="s">
        <v>356</v>
      </c>
      <c r="R42" s="152" t="s">
        <v>403</v>
      </c>
      <c r="S42" s="87" t="s">
        <v>404</v>
      </c>
      <c r="T42" s="152" t="s">
        <v>356</v>
      </c>
      <c r="U42" s="87" t="s">
        <v>357</v>
      </c>
      <c r="V42" s="151" t="s">
        <v>2541</v>
      </c>
      <c r="W42" s="85"/>
      <c r="X42" s="85"/>
      <c r="Y42" s="85"/>
      <c r="Z42" s="85" t="s">
        <v>2641</v>
      </c>
      <c r="AA42" s="153" t="s">
        <v>2543</v>
      </c>
      <c r="AB42" s="154" t="s">
        <v>308</v>
      </c>
      <c r="AC42" s="88"/>
      <c r="AD42" s="85"/>
      <c r="AE42" s="85" t="s">
        <v>309</v>
      </c>
      <c r="AF42" s="85"/>
      <c r="AG42" s="85" t="s">
        <v>310</v>
      </c>
      <c r="AH42" s="85" t="s">
        <v>797</v>
      </c>
      <c r="AI42" s="85" t="s">
        <v>2547</v>
      </c>
      <c r="AJ42" s="89">
        <v>300000000</v>
      </c>
      <c r="AK42" s="89">
        <v>12443292</v>
      </c>
      <c r="AL42" s="89">
        <v>12443292</v>
      </c>
      <c r="AM42" s="171">
        <v>12443292</v>
      </c>
      <c r="AN42" s="89">
        <v>12443292</v>
      </c>
      <c r="AO42" s="89"/>
      <c r="AP42" s="89">
        <v>155409956</v>
      </c>
      <c r="AQ42" s="89"/>
      <c r="AR42" s="89">
        <v>300000000</v>
      </c>
      <c r="AS42" s="89">
        <v>160975000</v>
      </c>
      <c r="AT42" s="89">
        <v>0</v>
      </c>
      <c r="AU42" s="89">
        <v>0</v>
      </c>
      <c r="AV42" s="89">
        <v>160975000</v>
      </c>
      <c r="AW42" s="89">
        <v>160975000</v>
      </c>
      <c r="AX42" s="89"/>
      <c r="AY42" s="89"/>
      <c r="AZ42" s="90"/>
      <c r="BA42" s="89"/>
      <c r="BB42" s="89"/>
      <c r="BC42" s="89">
        <v>300000000</v>
      </c>
      <c r="BD42" s="89">
        <v>0</v>
      </c>
      <c r="BE42" s="89">
        <v>0</v>
      </c>
      <c r="BF42" s="89">
        <v>0</v>
      </c>
      <c r="BG42" s="91">
        <v>0</v>
      </c>
      <c r="BH42" s="92">
        <v>300000000</v>
      </c>
      <c r="BI42" s="93"/>
      <c r="BJ42" s="89">
        <v>7556711</v>
      </c>
      <c r="BK42" s="85" t="s">
        <v>702</v>
      </c>
      <c r="BL42" s="85" t="s">
        <v>1269</v>
      </c>
      <c r="BM42" s="85"/>
      <c r="BN42" s="85" t="s">
        <v>1094</v>
      </c>
      <c r="BO42" s="85" t="s">
        <v>700</v>
      </c>
      <c r="BP42" s="89">
        <v>300000000</v>
      </c>
      <c r="BQ42" s="94"/>
      <c r="BR42" s="85"/>
      <c r="BS42" s="85" t="s">
        <v>311</v>
      </c>
      <c r="BT42" s="85" t="s">
        <v>335</v>
      </c>
      <c r="BU42" s="85" t="s">
        <v>336</v>
      </c>
      <c r="BV42" s="152" t="s">
        <v>2547</v>
      </c>
      <c r="BW42" s="95">
        <v>7.3999999999999996E-2</v>
      </c>
      <c r="BX42" s="95">
        <v>0.104</v>
      </c>
      <c r="BY42" s="96"/>
      <c r="BZ42" s="97"/>
      <c r="CA42" s="98">
        <v>0</v>
      </c>
      <c r="CB42" s="99">
        <v>0</v>
      </c>
      <c r="CC42" s="99">
        <v>160975000</v>
      </c>
      <c r="CD42" s="99">
        <v>0</v>
      </c>
      <c r="CE42" s="99">
        <v>139025000</v>
      </c>
      <c r="CF42" s="100">
        <v>300000000</v>
      </c>
      <c r="CG42" s="97"/>
      <c r="CH42" s="101" t="s">
        <v>2541</v>
      </c>
      <c r="CI42" s="195" t="s">
        <v>2541</v>
      </c>
      <c r="CJ42" s="102"/>
      <c r="CK42" s="101" t="s">
        <v>443</v>
      </c>
      <c r="CL42" s="103" t="s">
        <v>443</v>
      </c>
      <c r="CM42" s="103" t="s">
        <v>630</v>
      </c>
      <c r="CN42" s="103" t="s">
        <v>630</v>
      </c>
      <c r="CO42" s="103" t="s">
        <v>630</v>
      </c>
      <c r="CP42" s="103" t="s">
        <v>630</v>
      </c>
      <c r="CQ42" s="104"/>
      <c r="CR42" s="41"/>
      <c r="CS42" s="41"/>
    </row>
    <row r="43" spans="1:97" ht="15" customHeight="1">
      <c r="A43" s="83">
        <v>0</v>
      </c>
      <c r="B43" s="84">
        <v>1</v>
      </c>
      <c r="C43" s="150" t="s">
        <v>2540</v>
      </c>
      <c r="D43" s="151" t="s">
        <v>2541</v>
      </c>
      <c r="E43" s="151" t="s">
        <v>2541</v>
      </c>
      <c r="F43" s="85" t="s">
        <v>691</v>
      </c>
      <c r="G43" s="85" t="str">
        <f>VLOOKUP(C43,차주정보!B:E,4,0)</f>
        <v>KB-115</v>
      </c>
      <c r="H43" s="85">
        <f t="shared" si="0"/>
        <v>3</v>
      </c>
      <c r="I43" s="85" t="str">
        <f t="shared" si="1"/>
        <v>KB-1153</v>
      </c>
      <c r="J43" s="86">
        <v>44683</v>
      </c>
      <c r="K43" s="152" t="s">
        <v>2548</v>
      </c>
      <c r="L43" s="152"/>
      <c r="M43" s="152" t="s">
        <v>847</v>
      </c>
      <c r="N43" s="85" t="s">
        <v>628</v>
      </c>
      <c r="O43" s="85" t="s">
        <v>2848</v>
      </c>
      <c r="P43" s="85" t="s">
        <v>2849</v>
      </c>
      <c r="Q43" s="152" t="s">
        <v>356</v>
      </c>
      <c r="R43" s="152" t="s">
        <v>403</v>
      </c>
      <c r="S43" s="87" t="s">
        <v>404</v>
      </c>
      <c r="T43" s="152" t="s">
        <v>356</v>
      </c>
      <c r="U43" s="87" t="s">
        <v>357</v>
      </c>
      <c r="V43" s="151" t="s">
        <v>2541</v>
      </c>
      <c r="W43" s="85"/>
      <c r="X43" s="85"/>
      <c r="Y43" s="85"/>
      <c r="Z43" s="85" t="s">
        <v>2641</v>
      </c>
      <c r="AA43" s="153" t="s">
        <v>2543</v>
      </c>
      <c r="AB43" s="154" t="s">
        <v>308</v>
      </c>
      <c r="AC43" s="88"/>
      <c r="AD43" s="85"/>
      <c r="AE43" s="85" t="s">
        <v>309</v>
      </c>
      <c r="AF43" s="85"/>
      <c r="AG43" s="85" t="s">
        <v>310</v>
      </c>
      <c r="AH43" s="85" t="s">
        <v>797</v>
      </c>
      <c r="AI43" s="85" t="s">
        <v>2548</v>
      </c>
      <c r="AJ43" s="89">
        <v>120000000</v>
      </c>
      <c r="AK43" s="89">
        <v>14340928</v>
      </c>
      <c r="AL43" s="89">
        <v>14340928</v>
      </c>
      <c r="AM43" s="171">
        <v>14340928</v>
      </c>
      <c r="AN43" s="89">
        <v>14340928</v>
      </c>
      <c r="AO43" s="89"/>
      <c r="AP43" s="89">
        <v>120000000</v>
      </c>
      <c r="AQ43" s="89"/>
      <c r="AR43" s="89">
        <v>120000000</v>
      </c>
      <c r="AS43" s="89">
        <v>0</v>
      </c>
      <c r="AT43" s="89">
        <v>0</v>
      </c>
      <c r="AU43" s="89">
        <v>0</v>
      </c>
      <c r="AV43" s="89">
        <v>0</v>
      </c>
      <c r="AW43" s="89">
        <v>0</v>
      </c>
      <c r="AX43" s="89"/>
      <c r="AY43" s="89"/>
      <c r="AZ43" s="90"/>
      <c r="BA43" s="89"/>
      <c r="BB43" s="89"/>
      <c r="BC43" s="89">
        <v>120000000</v>
      </c>
      <c r="BD43" s="89">
        <v>0</v>
      </c>
      <c r="BE43" s="89">
        <v>0</v>
      </c>
      <c r="BF43" s="89">
        <v>0</v>
      </c>
      <c r="BG43" s="91">
        <v>0</v>
      </c>
      <c r="BH43" s="92">
        <v>120000000</v>
      </c>
      <c r="BI43" s="93"/>
      <c r="BJ43" s="89">
        <v>795039</v>
      </c>
      <c r="BK43" s="85" t="s">
        <v>2549</v>
      </c>
      <c r="BL43" s="85" t="s">
        <v>861</v>
      </c>
      <c r="BM43" s="85"/>
      <c r="BN43" s="85" t="s">
        <v>1270</v>
      </c>
      <c r="BO43" s="85" t="s">
        <v>2550</v>
      </c>
      <c r="BP43" s="89">
        <v>120000000</v>
      </c>
      <c r="BQ43" s="94"/>
      <c r="BR43" s="85"/>
      <c r="BS43" s="85" t="s">
        <v>311</v>
      </c>
      <c r="BT43" s="85" t="s">
        <v>335</v>
      </c>
      <c r="BU43" s="85" t="s">
        <v>336</v>
      </c>
      <c r="BV43" s="152" t="s">
        <v>2548</v>
      </c>
      <c r="BW43" s="95">
        <v>9.7799999999999998E-2</v>
      </c>
      <c r="BX43" s="95">
        <v>0.1278</v>
      </c>
      <c r="BY43" s="96"/>
      <c r="BZ43" s="97"/>
      <c r="CA43" s="98">
        <v>0</v>
      </c>
      <c r="CB43" s="99">
        <v>0</v>
      </c>
      <c r="CC43" s="99">
        <v>0</v>
      </c>
      <c r="CD43" s="99">
        <v>0</v>
      </c>
      <c r="CE43" s="99">
        <v>120000000</v>
      </c>
      <c r="CF43" s="100">
        <v>120000000</v>
      </c>
      <c r="CG43" s="97"/>
      <c r="CH43" s="101" t="s">
        <v>2541</v>
      </c>
      <c r="CI43" s="195" t="s">
        <v>2541</v>
      </c>
      <c r="CJ43" s="102"/>
      <c r="CK43" s="101" t="s">
        <v>630</v>
      </c>
      <c r="CL43" s="103" t="s">
        <v>630</v>
      </c>
      <c r="CM43" s="103" t="s">
        <v>630</v>
      </c>
      <c r="CN43" s="103" t="s">
        <v>630</v>
      </c>
      <c r="CO43" s="103" t="s">
        <v>630</v>
      </c>
      <c r="CP43" s="103" t="s">
        <v>630</v>
      </c>
      <c r="CQ43" s="104"/>
      <c r="CR43" s="41"/>
      <c r="CS43" s="41"/>
    </row>
    <row r="44" spans="1:97" ht="15" customHeight="1">
      <c r="A44" s="83">
        <v>0</v>
      </c>
      <c r="B44" s="84">
        <v>1</v>
      </c>
      <c r="C44" s="150" t="s">
        <v>2540</v>
      </c>
      <c r="D44" s="151" t="s">
        <v>2541</v>
      </c>
      <c r="E44" s="151" t="s">
        <v>2541</v>
      </c>
      <c r="F44" s="85" t="s">
        <v>691</v>
      </c>
      <c r="G44" s="85" t="str">
        <f>VLOOKUP(C44,차주정보!B:E,4,0)</f>
        <v>KB-115</v>
      </c>
      <c r="H44" s="85">
        <f t="shared" si="0"/>
        <v>4</v>
      </c>
      <c r="I44" s="85" t="str">
        <f t="shared" si="1"/>
        <v>KB-1154</v>
      </c>
      <c r="J44" s="86">
        <v>44683</v>
      </c>
      <c r="K44" s="152" t="s">
        <v>2551</v>
      </c>
      <c r="L44" s="152"/>
      <c r="M44" s="152" t="s">
        <v>847</v>
      </c>
      <c r="N44" s="85" t="s">
        <v>628</v>
      </c>
      <c r="O44" s="85" t="s">
        <v>2848</v>
      </c>
      <c r="P44" s="85" t="s">
        <v>2849</v>
      </c>
      <c r="Q44" s="152" t="s">
        <v>356</v>
      </c>
      <c r="R44" s="152" t="s">
        <v>403</v>
      </c>
      <c r="S44" s="87" t="s">
        <v>404</v>
      </c>
      <c r="T44" s="152" t="s">
        <v>356</v>
      </c>
      <c r="U44" s="87" t="s">
        <v>357</v>
      </c>
      <c r="V44" s="151" t="s">
        <v>2541</v>
      </c>
      <c r="W44" s="85"/>
      <c r="X44" s="85"/>
      <c r="Y44" s="85"/>
      <c r="Z44" s="85" t="s">
        <v>2641</v>
      </c>
      <c r="AA44" s="153" t="s">
        <v>2543</v>
      </c>
      <c r="AB44" s="154" t="s">
        <v>308</v>
      </c>
      <c r="AC44" s="88"/>
      <c r="AD44" s="85"/>
      <c r="AE44" s="85" t="s">
        <v>309</v>
      </c>
      <c r="AF44" s="85"/>
      <c r="AG44" s="85" t="s">
        <v>310</v>
      </c>
      <c r="AH44" s="85" t="s">
        <v>797</v>
      </c>
      <c r="AI44" s="85" t="s">
        <v>2551</v>
      </c>
      <c r="AJ44" s="89">
        <v>161111115</v>
      </c>
      <c r="AK44" s="89">
        <v>1411822</v>
      </c>
      <c r="AL44" s="89">
        <v>1411822</v>
      </c>
      <c r="AM44" s="171">
        <v>1411822</v>
      </c>
      <c r="AN44" s="89">
        <v>1411822</v>
      </c>
      <c r="AO44" s="89"/>
      <c r="AP44" s="89">
        <v>10548912</v>
      </c>
      <c r="AQ44" s="89"/>
      <c r="AR44" s="89">
        <v>161111115</v>
      </c>
      <c r="AS44" s="89">
        <v>0</v>
      </c>
      <c r="AT44" s="89">
        <v>153055559</v>
      </c>
      <c r="AU44" s="89">
        <v>0</v>
      </c>
      <c r="AV44" s="89">
        <v>153055559</v>
      </c>
      <c r="AW44" s="89">
        <v>153055559</v>
      </c>
      <c r="AX44" s="89"/>
      <c r="AY44" s="89"/>
      <c r="AZ44" s="90"/>
      <c r="BA44" s="89"/>
      <c r="BB44" s="89"/>
      <c r="BC44" s="89">
        <v>161111115</v>
      </c>
      <c r="BD44" s="89">
        <v>0</v>
      </c>
      <c r="BE44" s="89">
        <v>0</v>
      </c>
      <c r="BF44" s="89">
        <v>0</v>
      </c>
      <c r="BG44" s="91">
        <v>0</v>
      </c>
      <c r="BH44" s="92">
        <v>161111115</v>
      </c>
      <c r="BI44" s="93"/>
      <c r="BJ44" s="89">
        <v>2316709</v>
      </c>
      <c r="BK44" s="85" t="s">
        <v>786</v>
      </c>
      <c r="BL44" s="85" t="s">
        <v>2552</v>
      </c>
      <c r="BM44" s="85"/>
      <c r="BN44" s="85" t="s">
        <v>2553</v>
      </c>
      <c r="BO44" s="85" t="s">
        <v>936</v>
      </c>
      <c r="BP44" s="89">
        <v>200000000</v>
      </c>
      <c r="BQ44" s="94"/>
      <c r="BR44" s="85"/>
      <c r="BS44" s="85" t="s">
        <v>311</v>
      </c>
      <c r="BT44" s="85" t="s">
        <v>317</v>
      </c>
      <c r="BU44" s="85" t="s">
        <v>318</v>
      </c>
      <c r="BV44" s="152" t="s">
        <v>2551</v>
      </c>
      <c r="BW44" s="95">
        <v>4.0800000000000003E-2</v>
      </c>
      <c r="BX44" s="95">
        <v>7.0800000000000002E-2</v>
      </c>
      <c r="BY44" s="96"/>
      <c r="BZ44" s="97"/>
      <c r="CA44" s="98">
        <v>153055559</v>
      </c>
      <c r="CB44" s="99">
        <v>0</v>
      </c>
      <c r="CC44" s="99">
        <v>0</v>
      </c>
      <c r="CD44" s="99">
        <v>0</v>
      </c>
      <c r="CE44" s="99">
        <v>8055556</v>
      </c>
      <c r="CF44" s="100">
        <v>8055556</v>
      </c>
      <c r="CG44" s="97"/>
      <c r="CH44" s="101" t="s">
        <v>2541</v>
      </c>
      <c r="CI44" s="195" t="s">
        <v>2541</v>
      </c>
      <c r="CJ44" s="102"/>
      <c r="CK44" s="101" t="s">
        <v>683</v>
      </c>
      <c r="CL44" s="103" t="s">
        <v>683</v>
      </c>
      <c r="CM44" s="103" t="s">
        <v>630</v>
      </c>
      <c r="CN44" s="103" t="s">
        <v>630</v>
      </c>
      <c r="CO44" s="103" t="s">
        <v>630</v>
      </c>
      <c r="CP44" s="103" t="s">
        <v>630</v>
      </c>
      <c r="CQ44" s="104"/>
      <c r="CR44" s="41"/>
      <c r="CS44" s="41"/>
    </row>
    <row r="45" spans="1:97" ht="15" customHeight="1">
      <c r="A45" s="83">
        <v>1</v>
      </c>
      <c r="B45" s="84">
        <v>1</v>
      </c>
      <c r="C45" s="150" t="s">
        <v>1227</v>
      </c>
      <c r="D45" s="151" t="s">
        <v>1228</v>
      </c>
      <c r="E45" s="152" t="s">
        <v>1228</v>
      </c>
      <c r="F45" s="85" t="s">
        <v>691</v>
      </c>
      <c r="G45" s="85" t="str">
        <f>VLOOKUP(C45,차주정보!B:E,4,0)</f>
        <v>KB-026</v>
      </c>
      <c r="H45" s="85">
        <f t="shared" si="0"/>
        <v>1</v>
      </c>
      <c r="I45" s="85" t="str">
        <f t="shared" si="1"/>
        <v>KB-0261</v>
      </c>
      <c r="J45" s="86">
        <v>44683</v>
      </c>
      <c r="K45" s="152" t="s">
        <v>1229</v>
      </c>
      <c r="L45" s="152"/>
      <c r="M45" s="152" t="s">
        <v>847</v>
      </c>
      <c r="N45" s="85" t="s">
        <v>628</v>
      </c>
      <c r="O45" s="85" t="s">
        <v>2848</v>
      </c>
      <c r="P45" s="85" t="s">
        <v>2849</v>
      </c>
      <c r="Q45" s="152" t="s">
        <v>356</v>
      </c>
      <c r="R45" s="152" t="s">
        <v>992</v>
      </c>
      <c r="S45" s="87" t="s">
        <v>993</v>
      </c>
      <c r="T45" s="152" t="s">
        <v>356</v>
      </c>
      <c r="U45" s="87" t="s">
        <v>357</v>
      </c>
      <c r="V45" s="151" t="s">
        <v>1228</v>
      </c>
      <c r="W45" s="85"/>
      <c r="X45" s="85"/>
      <c r="Y45" s="85"/>
      <c r="Z45" s="85" t="s">
        <v>2642</v>
      </c>
      <c r="AA45" s="153" t="s">
        <v>1227</v>
      </c>
      <c r="AB45" s="154" t="s">
        <v>308</v>
      </c>
      <c r="AC45" s="88"/>
      <c r="AD45" s="85"/>
      <c r="AE45" s="85" t="s">
        <v>309</v>
      </c>
      <c r="AF45" s="85"/>
      <c r="AG45" s="85" t="s">
        <v>310</v>
      </c>
      <c r="AH45" s="85" t="s">
        <v>797</v>
      </c>
      <c r="AI45" s="85" t="s">
        <v>1229</v>
      </c>
      <c r="AJ45" s="89">
        <v>300000000</v>
      </c>
      <c r="AK45" s="89">
        <v>31737632</v>
      </c>
      <c r="AL45" s="89">
        <v>31737632</v>
      </c>
      <c r="AM45" s="171">
        <v>31737632</v>
      </c>
      <c r="AN45" s="89">
        <v>31737632</v>
      </c>
      <c r="AO45" s="89"/>
      <c r="AP45" s="89">
        <v>32088676</v>
      </c>
      <c r="AQ45" s="89"/>
      <c r="AR45" s="89">
        <v>300000000</v>
      </c>
      <c r="AS45" s="89">
        <v>0</v>
      </c>
      <c r="AT45" s="89">
        <v>270000000</v>
      </c>
      <c r="AU45" s="89">
        <v>0</v>
      </c>
      <c r="AV45" s="89">
        <v>270000000</v>
      </c>
      <c r="AW45" s="89">
        <v>270000000</v>
      </c>
      <c r="AX45" s="89"/>
      <c r="AY45" s="89"/>
      <c r="AZ45" s="90"/>
      <c r="BA45" s="89"/>
      <c r="BB45" s="89"/>
      <c r="BC45" s="89">
        <v>300000000</v>
      </c>
      <c r="BD45" s="89">
        <v>0</v>
      </c>
      <c r="BE45" s="89">
        <v>649982</v>
      </c>
      <c r="BF45" s="89">
        <v>0</v>
      </c>
      <c r="BG45" s="91">
        <v>649982</v>
      </c>
      <c r="BH45" s="92">
        <v>300649982</v>
      </c>
      <c r="BI45" s="93"/>
      <c r="BJ45" s="89">
        <v>9126808</v>
      </c>
      <c r="BK45" s="85" t="s">
        <v>472</v>
      </c>
      <c r="BL45" s="85" t="s">
        <v>649</v>
      </c>
      <c r="BM45" s="85"/>
      <c r="BN45" s="85" t="s">
        <v>684</v>
      </c>
      <c r="BO45" s="85" t="s">
        <v>1013</v>
      </c>
      <c r="BP45" s="89">
        <v>300000000</v>
      </c>
      <c r="BQ45" s="94"/>
      <c r="BR45" s="85"/>
      <c r="BS45" s="85" t="s">
        <v>311</v>
      </c>
      <c r="BT45" s="85" t="s">
        <v>378</v>
      </c>
      <c r="BU45" s="85" t="s">
        <v>379</v>
      </c>
      <c r="BV45" s="152" t="s">
        <v>1229</v>
      </c>
      <c r="BW45" s="95">
        <v>5.21E-2</v>
      </c>
      <c r="BX45" s="95">
        <v>8.2100000000000006E-2</v>
      </c>
      <c r="BY45" s="96"/>
      <c r="BZ45" s="97"/>
      <c r="CA45" s="98">
        <v>270000000</v>
      </c>
      <c r="CB45" s="99">
        <v>0</v>
      </c>
      <c r="CC45" s="99">
        <v>0</v>
      </c>
      <c r="CD45" s="99">
        <v>0</v>
      </c>
      <c r="CE45" s="99">
        <v>30000000</v>
      </c>
      <c r="CF45" s="100">
        <v>30000000</v>
      </c>
      <c r="CG45" s="97"/>
      <c r="CH45" s="101" t="s">
        <v>1228</v>
      </c>
      <c r="CI45" s="195" t="s">
        <v>1228</v>
      </c>
      <c r="CJ45" s="102"/>
      <c r="CK45" s="101" t="s">
        <v>683</v>
      </c>
      <c r="CL45" s="103" t="s">
        <v>683</v>
      </c>
      <c r="CM45" s="103" t="s">
        <v>630</v>
      </c>
      <c r="CN45" s="103" t="s">
        <v>630</v>
      </c>
      <c r="CO45" s="103" t="s">
        <v>630</v>
      </c>
      <c r="CP45" s="103" t="s">
        <v>630</v>
      </c>
      <c r="CQ45" s="104"/>
      <c r="CR45" s="41"/>
      <c r="CS45" s="41"/>
    </row>
    <row r="46" spans="1:97" ht="15" customHeight="1">
      <c r="A46" s="83">
        <v>0</v>
      </c>
      <c r="B46" s="84">
        <v>1</v>
      </c>
      <c r="C46" s="150" t="s">
        <v>1227</v>
      </c>
      <c r="D46" s="151" t="s">
        <v>1228</v>
      </c>
      <c r="E46" s="152" t="s">
        <v>1228</v>
      </c>
      <c r="F46" s="85" t="s">
        <v>691</v>
      </c>
      <c r="G46" s="85" t="str">
        <f>VLOOKUP(C46,차주정보!B:E,4,0)</f>
        <v>KB-026</v>
      </c>
      <c r="H46" s="85">
        <f t="shared" si="0"/>
        <v>2</v>
      </c>
      <c r="I46" s="85" t="str">
        <f t="shared" si="1"/>
        <v>KB-0262</v>
      </c>
      <c r="J46" s="86">
        <v>44683</v>
      </c>
      <c r="K46" s="152" t="s">
        <v>1230</v>
      </c>
      <c r="L46" s="152"/>
      <c r="M46" s="152" t="s">
        <v>847</v>
      </c>
      <c r="N46" s="85" t="s">
        <v>628</v>
      </c>
      <c r="O46" s="85" t="s">
        <v>2848</v>
      </c>
      <c r="P46" s="85" t="s">
        <v>2849</v>
      </c>
      <c r="Q46" s="152" t="s">
        <v>356</v>
      </c>
      <c r="R46" s="152" t="s">
        <v>992</v>
      </c>
      <c r="S46" s="87" t="s">
        <v>993</v>
      </c>
      <c r="T46" s="152" t="s">
        <v>356</v>
      </c>
      <c r="U46" s="87" t="s">
        <v>357</v>
      </c>
      <c r="V46" s="151" t="s">
        <v>1228</v>
      </c>
      <c r="W46" s="85"/>
      <c r="X46" s="85"/>
      <c r="Y46" s="85"/>
      <c r="Z46" s="85" t="s">
        <v>2642</v>
      </c>
      <c r="AA46" s="153" t="s">
        <v>1227</v>
      </c>
      <c r="AB46" s="154" t="s">
        <v>308</v>
      </c>
      <c r="AC46" s="88"/>
      <c r="AD46" s="85"/>
      <c r="AE46" s="85" t="s">
        <v>309</v>
      </c>
      <c r="AF46" s="85"/>
      <c r="AG46" s="85" t="s">
        <v>310</v>
      </c>
      <c r="AH46" s="85" t="s">
        <v>797</v>
      </c>
      <c r="AI46" s="85" t="s">
        <v>1230</v>
      </c>
      <c r="AJ46" s="89">
        <v>290000000</v>
      </c>
      <c r="AK46" s="89">
        <v>12004057</v>
      </c>
      <c r="AL46" s="89">
        <v>12004057</v>
      </c>
      <c r="AM46" s="171">
        <v>12004057</v>
      </c>
      <c r="AN46" s="89">
        <v>12004057</v>
      </c>
      <c r="AO46" s="89"/>
      <c r="AP46" s="89">
        <v>13431118</v>
      </c>
      <c r="AQ46" s="89"/>
      <c r="AR46" s="89">
        <v>290000000</v>
      </c>
      <c r="AS46" s="89">
        <v>290000000</v>
      </c>
      <c r="AT46" s="89">
        <v>0</v>
      </c>
      <c r="AU46" s="89">
        <v>0</v>
      </c>
      <c r="AV46" s="89">
        <v>290000000</v>
      </c>
      <c r="AW46" s="89">
        <v>290000000</v>
      </c>
      <c r="AX46" s="89"/>
      <c r="AY46" s="89"/>
      <c r="AZ46" s="90"/>
      <c r="BA46" s="89"/>
      <c r="BB46" s="89"/>
      <c r="BC46" s="89">
        <v>290000000</v>
      </c>
      <c r="BD46" s="89">
        <v>0</v>
      </c>
      <c r="BE46" s="89">
        <v>4322850</v>
      </c>
      <c r="BF46" s="89">
        <v>0</v>
      </c>
      <c r="BG46" s="91">
        <v>4322850</v>
      </c>
      <c r="BH46" s="92">
        <v>294322850</v>
      </c>
      <c r="BI46" s="93"/>
      <c r="BJ46" s="89">
        <v>7509918</v>
      </c>
      <c r="BK46" s="85" t="s">
        <v>731</v>
      </c>
      <c r="BL46" s="85" t="s">
        <v>1221</v>
      </c>
      <c r="BM46" s="85"/>
      <c r="BN46" s="85" t="s">
        <v>687</v>
      </c>
      <c r="BO46" s="85" t="s">
        <v>699</v>
      </c>
      <c r="BP46" s="89">
        <v>290000000</v>
      </c>
      <c r="BQ46" s="94"/>
      <c r="BR46" s="85"/>
      <c r="BS46" s="85" t="s">
        <v>311</v>
      </c>
      <c r="BT46" s="85" t="s">
        <v>317</v>
      </c>
      <c r="BU46" s="85" t="s">
        <v>318</v>
      </c>
      <c r="BV46" s="152" t="s">
        <v>1230</v>
      </c>
      <c r="BW46" s="95">
        <v>0.03</v>
      </c>
      <c r="BX46" s="95">
        <v>0.06</v>
      </c>
      <c r="BY46" s="96"/>
      <c r="BZ46" s="97"/>
      <c r="CA46" s="98">
        <v>0</v>
      </c>
      <c r="CB46" s="99">
        <v>0</v>
      </c>
      <c r="CC46" s="99">
        <v>290000000</v>
      </c>
      <c r="CD46" s="99">
        <v>0</v>
      </c>
      <c r="CE46" s="99">
        <v>0</v>
      </c>
      <c r="CF46" s="100">
        <v>290000000</v>
      </c>
      <c r="CG46" s="97"/>
      <c r="CH46" s="101" t="s">
        <v>1228</v>
      </c>
      <c r="CI46" s="195" t="s">
        <v>1228</v>
      </c>
      <c r="CJ46" s="102"/>
      <c r="CK46" s="101" t="s">
        <v>443</v>
      </c>
      <c r="CL46" s="103" t="s">
        <v>443</v>
      </c>
      <c r="CM46" s="103" t="s">
        <v>630</v>
      </c>
      <c r="CN46" s="103" t="s">
        <v>630</v>
      </c>
      <c r="CO46" s="103" t="s">
        <v>630</v>
      </c>
      <c r="CP46" s="103" t="s">
        <v>630</v>
      </c>
      <c r="CQ46" s="104"/>
      <c r="CR46" s="41"/>
      <c r="CS46" s="41"/>
    </row>
    <row r="47" spans="1:97" ht="15" customHeight="1">
      <c r="A47" s="83">
        <v>0</v>
      </c>
      <c r="B47" s="84">
        <v>1</v>
      </c>
      <c r="C47" s="150" t="s">
        <v>1227</v>
      </c>
      <c r="D47" s="151" t="s">
        <v>1228</v>
      </c>
      <c r="E47" s="152" t="s">
        <v>1228</v>
      </c>
      <c r="F47" s="85" t="s">
        <v>691</v>
      </c>
      <c r="G47" s="85" t="str">
        <f>VLOOKUP(C47,차주정보!B:E,4,0)</f>
        <v>KB-026</v>
      </c>
      <c r="H47" s="85">
        <f t="shared" si="0"/>
        <v>3</v>
      </c>
      <c r="I47" s="85" t="str">
        <f t="shared" si="1"/>
        <v>KB-0263</v>
      </c>
      <c r="J47" s="86">
        <v>44683</v>
      </c>
      <c r="K47" s="152" t="s">
        <v>1231</v>
      </c>
      <c r="L47" s="152"/>
      <c r="M47" s="152" t="s">
        <v>847</v>
      </c>
      <c r="N47" s="85" t="s">
        <v>628</v>
      </c>
      <c r="O47" s="85" t="s">
        <v>2848</v>
      </c>
      <c r="P47" s="85" t="s">
        <v>2849</v>
      </c>
      <c r="Q47" s="152" t="s">
        <v>356</v>
      </c>
      <c r="R47" s="152" t="s">
        <v>992</v>
      </c>
      <c r="S47" s="87" t="s">
        <v>993</v>
      </c>
      <c r="T47" s="152" t="s">
        <v>356</v>
      </c>
      <c r="U47" s="87" t="s">
        <v>357</v>
      </c>
      <c r="V47" s="151" t="s">
        <v>1228</v>
      </c>
      <c r="W47" s="85"/>
      <c r="X47" s="85"/>
      <c r="Y47" s="85"/>
      <c r="Z47" s="85" t="s">
        <v>2642</v>
      </c>
      <c r="AA47" s="153" t="s">
        <v>1227</v>
      </c>
      <c r="AB47" s="154" t="s">
        <v>308</v>
      </c>
      <c r="AC47" s="88"/>
      <c r="AD47" s="85"/>
      <c r="AE47" s="85" t="s">
        <v>309</v>
      </c>
      <c r="AF47" s="85"/>
      <c r="AG47" s="85" t="s">
        <v>310</v>
      </c>
      <c r="AH47" s="85" t="s">
        <v>797</v>
      </c>
      <c r="AI47" s="85" t="s">
        <v>1231</v>
      </c>
      <c r="AJ47" s="89">
        <v>72500000</v>
      </c>
      <c r="AK47" s="89">
        <v>38579551</v>
      </c>
      <c r="AL47" s="89">
        <v>19688874.303448278</v>
      </c>
      <c r="AM47" s="171">
        <v>19688874</v>
      </c>
      <c r="AN47" s="89">
        <v>19688874</v>
      </c>
      <c r="AO47" s="89"/>
      <c r="AP47" s="89">
        <v>9836823</v>
      </c>
      <c r="AQ47" s="89"/>
      <c r="AR47" s="89">
        <v>37000000</v>
      </c>
      <c r="AS47" s="89">
        <v>37000000</v>
      </c>
      <c r="AT47" s="89">
        <v>0</v>
      </c>
      <c r="AU47" s="89">
        <v>0</v>
      </c>
      <c r="AV47" s="89">
        <v>37000000</v>
      </c>
      <c r="AW47" s="89">
        <v>37000000</v>
      </c>
      <c r="AX47" s="89"/>
      <c r="AY47" s="89"/>
      <c r="AZ47" s="90"/>
      <c r="BA47" s="89"/>
      <c r="BB47" s="89"/>
      <c r="BC47" s="89">
        <v>37000000</v>
      </c>
      <c r="BD47" s="89">
        <v>0</v>
      </c>
      <c r="BE47" s="89">
        <v>0</v>
      </c>
      <c r="BF47" s="89">
        <v>0</v>
      </c>
      <c r="BG47" s="91">
        <v>0</v>
      </c>
      <c r="BH47" s="92">
        <v>37000000</v>
      </c>
      <c r="BI47" s="93"/>
      <c r="BJ47" s="89">
        <v>883081</v>
      </c>
      <c r="BK47" s="85" t="s">
        <v>663</v>
      </c>
      <c r="BL47" s="85" t="s">
        <v>1221</v>
      </c>
      <c r="BM47" s="85"/>
      <c r="BN47" s="85" t="s">
        <v>921</v>
      </c>
      <c r="BO47" s="85" t="s">
        <v>995</v>
      </c>
      <c r="BP47" s="89">
        <v>72500000</v>
      </c>
      <c r="BQ47" s="94"/>
      <c r="BR47" s="85" t="s">
        <v>326</v>
      </c>
      <c r="BS47" s="85" t="s">
        <v>311</v>
      </c>
      <c r="BT47" s="85" t="s">
        <v>317</v>
      </c>
      <c r="BU47" s="85" t="s">
        <v>318</v>
      </c>
      <c r="BV47" s="152" t="s">
        <v>1231</v>
      </c>
      <c r="BW47" s="95">
        <v>0.03</v>
      </c>
      <c r="BX47" s="95">
        <v>0.06</v>
      </c>
      <c r="BY47" s="96"/>
      <c r="BZ47" s="97"/>
      <c r="CA47" s="98">
        <v>0</v>
      </c>
      <c r="CB47" s="99">
        <v>0</v>
      </c>
      <c r="CC47" s="99">
        <v>37000000</v>
      </c>
      <c r="CD47" s="99">
        <v>0</v>
      </c>
      <c r="CE47" s="99">
        <v>0</v>
      </c>
      <c r="CF47" s="100">
        <v>37000000</v>
      </c>
      <c r="CG47" s="97"/>
      <c r="CH47" s="101" t="s">
        <v>1228</v>
      </c>
      <c r="CI47" s="195" t="s">
        <v>1228</v>
      </c>
      <c r="CJ47" s="102"/>
      <c r="CK47" s="101" t="s">
        <v>630</v>
      </c>
      <c r="CL47" s="103" t="s">
        <v>443</v>
      </c>
      <c r="CM47" s="103" t="s">
        <v>630</v>
      </c>
      <c r="CN47" s="103" t="s">
        <v>630</v>
      </c>
      <c r="CO47" s="103" t="s">
        <v>630</v>
      </c>
      <c r="CP47" s="103" t="s">
        <v>630</v>
      </c>
      <c r="CQ47" s="104"/>
      <c r="CR47" s="41"/>
      <c r="CS47" s="41"/>
    </row>
    <row r="48" spans="1:97" ht="15" customHeight="1">
      <c r="A48" s="83">
        <v>0</v>
      </c>
      <c r="B48" s="84">
        <v>1</v>
      </c>
      <c r="C48" s="150" t="s">
        <v>1227</v>
      </c>
      <c r="D48" s="151" t="s">
        <v>1228</v>
      </c>
      <c r="E48" s="152" t="s">
        <v>1228</v>
      </c>
      <c r="F48" s="85" t="s">
        <v>691</v>
      </c>
      <c r="G48" s="85" t="str">
        <f>VLOOKUP(C48,차주정보!B:E,4,0)</f>
        <v>KB-026</v>
      </c>
      <c r="H48" s="85">
        <f t="shared" si="0"/>
        <v>4</v>
      </c>
      <c r="I48" s="85" t="str">
        <f t="shared" si="1"/>
        <v>KB-0264</v>
      </c>
      <c r="J48" s="86">
        <v>44683</v>
      </c>
      <c r="K48" s="152" t="s">
        <v>1232</v>
      </c>
      <c r="L48" s="152"/>
      <c r="M48" s="152" t="s">
        <v>847</v>
      </c>
      <c r="N48" s="85" t="s">
        <v>628</v>
      </c>
      <c r="O48" s="85" t="s">
        <v>2848</v>
      </c>
      <c r="P48" s="85" t="s">
        <v>2849</v>
      </c>
      <c r="Q48" s="152" t="s">
        <v>356</v>
      </c>
      <c r="R48" s="152" t="s">
        <v>992</v>
      </c>
      <c r="S48" s="87" t="s">
        <v>993</v>
      </c>
      <c r="T48" s="152" t="s">
        <v>356</v>
      </c>
      <c r="U48" s="87" t="s">
        <v>357</v>
      </c>
      <c r="V48" s="151" t="s">
        <v>1228</v>
      </c>
      <c r="W48" s="85"/>
      <c r="X48" s="85"/>
      <c r="Y48" s="85"/>
      <c r="Z48" s="85" t="s">
        <v>2642</v>
      </c>
      <c r="AA48" s="153" t="s">
        <v>1227</v>
      </c>
      <c r="AB48" s="154" t="s">
        <v>314</v>
      </c>
      <c r="AC48" s="88"/>
      <c r="AD48" s="85"/>
      <c r="AE48" s="85" t="s">
        <v>315</v>
      </c>
      <c r="AF48" s="85" t="s">
        <v>1231</v>
      </c>
      <c r="AG48" s="85" t="s">
        <v>310</v>
      </c>
      <c r="AH48" s="85" t="s">
        <v>797</v>
      </c>
      <c r="AI48" s="85" t="s">
        <v>1231</v>
      </c>
      <c r="AJ48" s="89">
        <v>72500000</v>
      </c>
      <c r="AK48" s="89">
        <v>38579551</v>
      </c>
      <c r="AL48" s="89">
        <v>18890676.696551725</v>
      </c>
      <c r="AM48" s="171">
        <v>18890677</v>
      </c>
      <c r="AN48" s="89"/>
      <c r="AO48" s="89">
        <v>16609323</v>
      </c>
      <c r="AP48" s="89">
        <v>0</v>
      </c>
      <c r="AQ48" s="89"/>
      <c r="AR48" s="89">
        <v>35500000</v>
      </c>
      <c r="AS48" s="89">
        <v>0</v>
      </c>
      <c r="AT48" s="89">
        <v>0</v>
      </c>
      <c r="AU48" s="89">
        <v>0</v>
      </c>
      <c r="AV48" s="89">
        <v>0</v>
      </c>
      <c r="AW48" s="89">
        <v>0</v>
      </c>
      <c r="AX48" s="89"/>
      <c r="AY48" s="89"/>
      <c r="AZ48" s="90"/>
      <c r="BA48" s="89"/>
      <c r="BB48" s="89"/>
      <c r="BC48" s="89">
        <v>0</v>
      </c>
      <c r="BD48" s="89">
        <v>35500000</v>
      </c>
      <c r="BE48" s="89">
        <v>0</v>
      </c>
      <c r="BF48" s="89">
        <v>0</v>
      </c>
      <c r="BG48" s="91">
        <v>0</v>
      </c>
      <c r="BH48" s="92">
        <v>35500000</v>
      </c>
      <c r="BI48" s="93"/>
      <c r="BJ48" s="89">
        <v>35013</v>
      </c>
      <c r="BK48" s="85" t="s">
        <v>663</v>
      </c>
      <c r="BL48" s="85" t="s">
        <v>1221</v>
      </c>
      <c r="BM48" s="85" t="s">
        <v>921</v>
      </c>
      <c r="BN48" s="85" t="s">
        <v>921</v>
      </c>
      <c r="BO48" s="85" t="s">
        <v>788</v>
      </c>
      <c r="BP48" s="89">
        <v>72500000</v>
      </c>
      <c r="BQ48" s="94"/>
      <c r="BR48" s="85" t="s">
        <v>321</v>
      </c>
      <c r="BS48" s="85" t="s">
        <v>311</v>
      </c>
      <c r="BT48" s="85" t="s">
        <v>317</v>
      </c>
      <c r="BU48" s="85" t="s">
        <v>318</v>
      </c>
      <c r="BV48" s="152" t="s">
        <v>1232</v>
      </c>
      <c r="BW48" s="95">
        <v>0.03</v>
      </c>
      <c r="BX48" s="95">
        <v>0.06</v>
      </c>
      <c r="BY48" s="96"/>
      <c r="BZ48" s="97"/>
      <c r="CA48" s="98">
        <v>0</v>
      </c>
      <c r="CB48" s="99">
        <v>0</v>
      </c>
      <c r="CC48" s="99">
        <v>0</v>
      </c>
      <c r="CD48" s="99">
        <v>0</v>
      </c>
      <c r="CE48" s="99">
        <v>0</v>
      </c>
      <c r="CF48" s="100">
        <v>0</v>
      </c>
      <c r="CG48" s="97"/>
      <c r="CH48" s="101" t="s">
        <v>1228</v>
      </c>
      <c r="CI48" s="195" t="s">
        <v>1228</v>
      </c>
      <c r="CJ48" s="102"/>
      <c r="CK48" s="101" t="s">
        <v>314</v>
      </c>
      <c r="CL48" s="103" t="s">
        <v>314</v>
      </c>
      <c r="CM48" s="103" t="s">
        <v>314</v>
      </c>
      <c r="CN48" s="103" t="s">
        <v>314</v>
      </c>
      <c r="CO48" s="103" t="s">
        <v>314</v>
      </c>
      <c r="CP48" s="103" t="s">
        <v>314</v>
      </c>
      <c r="CQ48" s="104"/>
      <c r="CR48" s="41"/>
      <c r="CS48" s="41"/>
    </row>
    <row r="49" spans="1:97" ht="15" customHeight="1">
      <c r="A49" s="83">
        <v>1</v>
      </c>
      <c r="B49" s="84">
        <v>1</v>
      </c>
      <c r="C49" s="157" t="s">
        <v>1212</v>
      </c>
      <c r="D49" s="158" t="s">
        <v>1213</v>
      </c>
      <c r="E49" s="159" t="s">
        <v>1214</v>
      </c>
      <c r="F49" s="108" t="s">
        <v>627</v>
      </c>
      <c r="G49" s="85" t="str">
        <f>VLOOKUP(C49,차주정보!B:E,4,0)</f>
        <v>KB-025</v>
      </c>
      <c r="H49" s="85">
        <f t="shared" si="0"/>
        <v>1</v>
      </c>
      <c r="I49" s="85" t="str">
        <f t="shared" si="1"/>
        <v>KB-0251</v>
      </c>
      <c r="J49" s="86">
        <v>44666</v>
      </c>
      <c r="K49" s="159" t="s">
        <v>1215</v>
      </c>
      <c r="L49" s="152"/>
      <c r="M49" s="159" t="s">
        <v>847</v>
      </c>
      <c r="N49" s="108" t="s">
        <v>628</v>
      </c>
      <c r="O49" s="85" t="s">
        <v>2848</v>
      </c>
      <c r="P49" s="85" t="s">
        <v>2849</v>
      </c>
      <c r="Q49" s="159" t="s">
        <v>331</v>
      </c>
      <c r="R49" s="159" t="s">
        <v>401</v>
      </c>
      <c r="S49" s="109" t="s">
        <v>402</v>
      </c>
      <c r="T49" s="159" t="s">
        <v>331</v>
      </c>
      <c r="U49" s="109" t="s">
        <v>334</v>
      </c>
      <c r="V49" s="158" t="s">
        <v>1213</v>
      </c>
      <c r="W49" s="108"/>
      <c r="X49" s="108"/>
      <c r="Y49" s="108"/>
      <c r="Z49" s="85" t="s">
        <v>2643</v>
      </c>
      <c r="AA49" s="160" t="s">
        <v>1212</v>
      </c>
      <c r="AB49" s="161" t="s">
        <v>308</v>
      </c>
      <c r="AC49" s="110"/>
      <c r="AD49" s="108"/>
      <c r="AE49" s="108" t="s">
        <v>309</v>
      </c>
      <c r="AF49" s="108"/>
      <c r="AG49" s="108" t="s">
        <v>310</v>
      </c>
      <c r="AH49" s="108" t="s">
        <v>797</v>
      </c>
      <c r="AI49" s="85" t="s">
        <v>1215</v>
      </c>
      <c r="AJ49" s="89">
        <v>389771000</v>
      </c>
      <c r="AK49" s="89">
        <v>389771000</v>
      </c>
      <c r="AL49" s="89">
        <v>389771000</v>
      </c>
      <c r="AM49" s="171">
        <v>389771000</v>
      </c>
      <c r="AN49" s="89">
        <v>389771000</v>
      </c>
      <c r="AO49" s="89"/>
      <c r="AP49" s="89">
        <v>389771000</v>
      </c>
      <c r="AQ49" s="111"/>
      <c r="AR49" s="111">
        <v>389771000</v>
      </c>
      <c r="AS49" s="89">
        <v>0</v>
      </c>
      <c r="AT49" s="89">
        <v>0</v>
      </c>
      <c r="AU49" s="89">
        <v>0</v>
      </c>
      <c r="AV49" s="89">
        <v>0</v>
      </c>
      <c r="AW49" s="89">
        <v>0</v>
      </c>
      <c r="AX49" s="89"/>
      <c r="AY49" s="89"/>
      <c r="AZ49" s="90"/>
      <c r="BA49" s="89"/>
      <c r="BB49" s="89"/>
      <c r="BC49" s="111">
        <v>389771000</v>
      </c>
      <c r="BD49" s="111">
        <v>0</v>
      </c>
      <c r="BE49" s="89">
        <v>0</v>
      </c>
      <c r="BF49" s="89">
        <v>0</v>
      </c>
      <c r="BG49" s="112">
        <v>0</v>
      </c>
      <c r="BH49" s="92">
        <v>389771000</v>
      </c>
      <c r="BI49" s="113"/>
      <c r="BJ49" s="89">
        <v>12369782</v>
      </c>
      <c r="BK49" s="108" t="s">
        <v>1216</v>
      </c>
      <c r="BL49" s="108" t="s">
        <v>779</v>
      </c>
      <c r="BM49" s="108"/>
      <c r="BN49" s="108" t="s">
        <v>1217</v>
      </c>
      <c r="BO49" s="108" t="s">
        <v>915</v>
      </c>
      <c r="BP49" s="111">
        <v>390000000</v>
      </c>
      <c r="BQ49" s="114"/>
      <c r="BR49" s="85"/>
      <c r="BS49" s="108" t="s">
        <v>311</v>
      </c>
      <c r="BT49" s="108" t="s">
        <v>345</v>
      </c>
      <c r="BU49" s="108" t="s">
        <v>346</v>
      </c>
      <c r="BV49" s="159" t="s">
        <v>1215</v>
      </c>
      <c r="BW49" s="95">
        <v>4.7399999999999998E-2</v>
      </c>
      <c r="BX49" s="95">
        <v>7.7399999999999997E-2</v>
      </c>
      <c r="BY49" s="115" t="s">
        <v>1218</v>
      </c>
      <c r="BZ49" s="116"/>
      <c r="CA49" s="117">
        <v>0</v>
      </c>
      <c r="CB49" s="118">
        <v>0</v>
      </c>
      <c r="CC49" s="118">
        <v>0</v>
      </c>
      <c r="CD49" s="118">
        <v>0</v>
      </c>
      <c r="CE49" s="118">
        <v>389771000</v>
      </c>
      <c r="CF49" s="119">
        <v>389771000</v>
      </c>
      <c r="CG49" s="116"/>
      <c r="CH49" s="120" t="s">
        <v>1214</v>
      </c>
      <c r="CI49" s="210" t="s">
        <v>1213</v>
      </c>
      <c r="CJ49" s="121"/>
      <c r="CK49" s="120" t="s">
        <v>683</v>
      </c>
      <c r="CL49" s="122" t="s">
        <v>630</v>
      </c>
      <c r="CM49" s="122" t="s">
        <v>630</v>
      </c>
      <c r="CN49" s="122" t="s">
        <v>630</v>
      </c>
      <c r="CO49" s="122" t="s">
        <v>630</v>
      </c>
      <c r="CP49" s="122" t="s">
        <v>630</v>
      </c>
      <c r="CQ49" s="123"/>
      <c r="CR49" s="41"/>
      <c r="CS49" s="41"/>
    </row>
    <row r="50" spans="1:97" ht="15" customHeight="1">
      <c r="A50" s="83">
        <v>0</v>
      </c>
      <c r="B50" s="84">
        <v>1</v>
      </c>
      <c r="C50" s="157" t="s">
        <v>1212</v>
      </c>
      <c r="D50" s="158" t="s">
        <v>1213</v>
      </c>
      <c r="E50" s="159" t="s">
        <v>1214</v>
      </c>
      <c r="F50" s="108" t="s">
        <v>627</v>
      </c>
      <c r="G50" s="85" t="str">
        <f>VLOOKUP(C50,차주정보!B:E,4,0)</f>
        <v>KB-025</v>
      </c>
      <c r="H50" s="85">
        <f t="shared" si="0"/>
        <v>2</v>
      </c>
      <c r="I50" s="85" t="str">
        <f t="shared" si="1"/>
        <v>KB-0252</v>
      </c>
      <c r="J50" s="86">
        <v>44666</v>
      </c>
      <c r="K50" s="159" t="s">
        <v>1219</v>
      </c>
      <c r="L50" s="152"/>
      <c r="M50" s="159" t="s">
        <v>847</v>
      </c>
      <c r="N50" s="108" t="s">
        <v>628</v>
      </c>
      <c r="O50" s="85" t="s">
        <v>2848</v>
      </c>
      <c r="P50" s="85" t="s">
        <v>2849</v>
      </c>
      <c r="Q50" s="159" t="s">
        <v>331</v>
      </c>
      <c r="R50" s="159" t="s">
        <v>401</v>
      </c>
      <c r="S50" s="109" t="s">
        <v>402</v>
      </c>
      <c r="T50" s="159" t="s">
        <v>331</v>
      </c>
      <c r="U50" s="109" t="s">
        <v>334</v>
      </c>
      <c r="V50" s="158" t="s">
        <v>1213</v>
      </c>
      <c r="W50" s="108"/>
      <c r="X50" s="108"/>
      <c r="Y50" s="108"/>
      <c r="Z50" s="85" t="s">
        <v>2643</v>
      </c>
      <c r="AA50" s="160" t="s">
        <v>1212</v>
      </c>
      <c r="AB50" s="161" t="s">
        <v>308</v>
      </c>
      <c r="AC50" s="110"/>
      <c r="AD50" s="108"/>
      <c r="AE50" s="108" t="s">
        <v>309</v>
      </c>
      <c r="AF50" s="108"/>
      <c r="AG50" s="108" t="s">
        <v>310</v>
      </c>
      <c r="AH50" s="108" t="s">
        <v>797</v>
      </c>
      <c r="AI50" s="85" t="s">
        <v>1219</v>
      </c>
      <c r="AJ50" s="89">
        <v>136000000</v>
      </c>
      <c r="AK50" s="89">
        <v>136000000</v>
      </c>
      <c r="AL50" s="89">
        <v>136000000</v>
      </c>
      <c r="AM50" s="171">
        <v>136000000</v>
      </c>
      <c r="AN50" s="89">
        <v>136000000</v>
      </c>
      <c r="AO50" s="89"/>
      <c r="AP50" s="89">
        <v>136000000</v>
      </c>
      <c r="AQ50" s="111"/>
      <c r="AR50" s="111">
        <v>136000000</v>
      </c>
      <c r="AS50" s="89">
        <v>0</v>
      </c>
      <c r="AT50" s="89">
        <v>0</v>
      </c>
      <c r="AU50" s="89">
        <v>0</v>
      </c>
      <c r="AV50" s="89">
        <v>0</v>
      </c>
      <c r="AW50" s="89">
        <v>0</v>
      </c>
      <c r="AX50" s="89"/>
      <c r="AY50" s="89"/>
      <c r="AZ50" s="90"/>
      <c r="BA50" s="89"/>
      <c r="BB50" s="89"/>
      <c r="BC50" s="111">
        <v>136000000</v>
      </c>
      <c r="BD50" s="111">
        <v>0</v>
      </c>
      <c r="BE50" s="89">
        <v>0</v>
      </c>
      <c r="BF50" s="89">
        <v>0</v>
      </c>
      <c r="BG50" s="112">
        <v>0</v>
      </c>
      <c r="BH50" s="92">
        <v>136000000</v>
      </c>
      <c r="BI50" s="113"/>
      <c r="BJ50" s="89">
        <v>3227938</v>
      </c>
      <c r="BK50" s="108" t="s">
        <v>1220</v>
      </c>
      <c r="BL50" s="108" t="s">
        <v>1221</v>
      </c>
      <c r="BM50" s="108"/>
      <c r="BN50" s="108" t="s">
        <v>1222</v>
      </c>
      <c r="BO50" s="108" t="s">
        <v>1223</v>
      </c>
      <c r="BP50" s="111">
        <v>158000000</v>
      </c>
      <c r="BQ50" s="114"/>
      <c r="BR50" s="85"/>
      <c r="BS50" s="108" t="s">
        <v>311</v>
      </c>
      <c r="BT50" s="108" t="s">
        <v>317</v>
      </c>
      <c r="BU50" s="108" t="s">
        <v>318</v>
      </c>
      <c r="BV50" s="159" t="s">
        <v>1219</v>
      </c>
      <c r="BW50" s="95">
        <v>0.04</v>
      </c>
      <c r="BX50" s="95">
        <v>7.0000000000000007E-2</v>
      </c>
      <c r="BY50" s="115"/>
      <c r="BZ50" s="116"/>
      <c r="CA50" s="117">
        <v>0</v>
      </c>
      <c r="CB50" s="118">
        <v>0</v>
      </c>
      <c r="CC50" s="118">
        <v>0</v>
      </c>
      <c r="CD50" s="118">
        <v>0</v>
      </c>
      <c r="CE50" s="118">
        <v>136000000</v>
      </c>
      <c r="CF50" s="119">
        <v>136000000</v>
      </c>
      <c r="CG50" s="116"/>
      <c r="CH50" s="120" t="s">
        <v>1214</v>
      </c>
      <c r="CI50" s="210" t="s">
        <v>1213</v>
      </c>
      <c r="CJ50" s="121"/>
      <c r="CK50" s="120" t="s">
        <v>671</v>
      </c>
      <c r="CL50" s="122" t="s">
        <v>630</v>
      </c>
      <c r="CM50" s="122" t="s">
        <v>630</v>
      </c>
      <c r="CN50" s="122" t="s">
        <v>630</v>
      </c>
      <c r="CO50" s="122" t="s">
        <v>630</v>
      </c>
      <c r="CP50" s="122" t="s">
        <v>630</v>
      </c>
      <c r="CQ50" s="123"/>
      <c r="CR50" s="41"/>
      <c r="CS50" s="41"/>
    </row>
    <row r="51" spans="1:97" ht="15" customHeight="1">
      <c r="A51" s="83">
        <v>0</v>
      </c>
      <c r="B51" s="84">
        <v>1</v>
      </c>
      <c r="C51" s="157" t="s">
        <v>1212</v>
      </c>
      <c r="D51" s="158" t="s">
        <v>1213</v>
      </c>
      <c r="E51" s="159" t="s">
        <v>1214</v>
      </c>
      <c r="F51" s="108" t="s">
        <v>627</v>
      </c>
      <c r="G51" s="85" t="str">
        <f>VLOOKUP(C51,차주정보!B:E,4,0)</f>
        <v>KB-025</v>
      </c>
      <c r="H51" s="85">
        <f t="shared" si="0"/>
        <v>3</v>
      </c>
      <c r="I51" s="85" t="str">
        <f t="shared" si="1"/>
        <v>KB-0253</v>
      </c>
      <c r="J51" s="86">
        <v>44666</v>
      </c>
      <c r="K51" s="159" t="s">
        <v>1224</v>
      </c>
      <c r="L51" s="152"/>
      <c r="M51" s="159" t="s">
        <v>847</v>
      </c>
      <c r="N51" s="108" t="s">
        <v>628</v>
      </c>
      <c r="O51" s="85" t="s">
        <v>2848</v>
      </c>
      <c r="P51" s="85" t="s">
        <v>2849</v>
      </c>
      <c r="Q51" s="159" t="s">
        <v>331</v>
      </c>
      <c r="R51" s="159" t="s">
        <v>401</v>
      </c>
      <c r="S51" s="109" t="s">
        <v>402</v>
      </c>
      <c r="T51" s="159" t="s">
        <v>331</v>
      </c>
      <c r="U51" s="109" t="s">
        <v>334</v>
      </c>
      <c r="V51" s="158" t="s">
        <v>1213</v>
      </c>
      <c r="W51" s="108"/>
      <c r="X51" s="108"/>
      <c r="Y51" s="108"/>
      <c r="Z51" s="85" t="s">
        <v>2643</v>
      </c>
      <c r="AA51" s="160" t="s">
        <v>1212</v>
      </c>
      <c r="AB51" s="161" t="s">
        <v>308</v>
      </c>
      <c r="AC51" s="110"/>
      <c r="AD51" s="108"/>
      <c r="AE51" s="108" t="s">
        <v>371</v>
      </c>
      <c r="AF51" s="108"/>
      <c r="AG51" s="108" t="s">
        <v>310</v>
      </c>
      <c r="AH51" s="108" t="s">
        <v>797</v>
      </c>
      <c r="AI51" s="85" t="s">
        <v>1224</v>
      </c>
      <c r="AJ51" s="89">
        <v>138000000</v>
      </c>
      <c r="AK51" s="89">
        <v>44678024</v>
      </c>
      <c r="AL51" s="89">
        <v>44678023.999999993</v>
      </c>
      <c r="AM51" s="171">
        <v>44678024</v>
      </c>
      <c r="AN51" s="89">
        <v>44678024</v>
      </c>
      <c r="AO51" s="89"/>
      <c r="AP51" s="89">
        <v>44678024</v>
      </c>
      <c r="AQ51" s="111"/>
      <c r="AR51" s="111">
        <v>138000000</v>
      </c>
      <c r="AS51" s="89">
        <v>100740000</v>
      </c>
      <c r="AT51" s="89">
        <v>0</v>
      </c>
      <c r="AU51" s="89">
        <v>0</v>
      </c>
      <c r="AV51" s="89">
        <v>100740000</v>
      </c>
      <c r="AW51" s="89">
        <v>100740000</v>
      </c>
      <c r="AX51" s="89"/>
      <c r="AY51" s="89"/>
      <c r="AZ51" s="90"/>
      <c r="BA51" s="89"/>
      <c r="BB51" s="89"/>
      <c r="BC51" s="111">
        <v>138000000</v>
      </c>
      <c r="BD51" s="111">
        <v>0</v>
      </c>
      <c r="BE51" s="89">
        <v>0</v>
      </c>
      <c r="BF51" s="89">
        <v>0</v>
      </c>
      <c r="BG51" s="112">
        <v>0</v>
      </c>
      <c r="BH51" s="92">
        <v>138000000</v>
      </c>
      <c r="BI51" s="113"/>
      <c r="BJ51" s="89">
        <v>3156778</v>
      </c>
      <c r="BK51" s="108" t="s">
        <v>1225</v>
      </c>
      <c r="BL51" s="108" t="s">
        <v>1221</v>
      </c>
      <c r="BM51" s="108"/>
      <c r="BN51" s="108" t="s">
        <v>1161</v>
      </c>
      <c r="BO51" s="108" t="s">
        <v>1223</v>
      </c>
      <c r="BP51" s="111">
        <v>138000000</v>
      </c>
      <c r="BQ51" s="114"/>
      <c r="BR51" s="85"/>
      <c r="BS51" s="108" t="s">
        <v>311</v>
      </c>
      <c r="BT51" s="108" t="s">
        <v>317</v>
      </c>
      <c r="BU51" s="108" t="s">
        <v>318</v>
      </c>
      <c r="BV51" s="159" t="s">
        <v>1224</v>
      </c>
      <c r="BW51" s="95">
        <v>4.0000000000000008E-2</v>
      </c>
      <c r="BX51" s="95">
        <v>7.0000000000000007E-2</v>
      </c>
      <c r="BY51" s="115" t="s">
        <v>1226</v>
      </c>
      <c r="BZ51" s="116"/>
      <c r="CA51" s="117">
        <v>0</v>
      </c>
      <c r="CB51" s="118">
        <v>0</v>
      </c>
      <c r="CC51" s="118">
        <v>100740000</v>
      </c>
      <c r="CD51" s="118">
        <v>0</v>
      </c>
      <c r="CE51" s="118">
        <v>37260000</v>
      </c>
      <c r="CF51" s="119">
        <v>138000000</v>
      </c>
      <c r="CG51" s="116"/>
      <c r="CH51" s="120" t="s">
        <v>1214</v>
      </c>
      <c r="CI51" s="210" t="s">
        <v>1213</v>
      </c>
      <c r="CJ51" s="121"/>
      <c r="CK51" s="120" t="s">
        <v>671</v>
      </c>
      <c r="CL51" s="122" t="s">
        <v>448</v>
      </c>
      <c r="CM51" s="122" t="s">
        <v>630</v>
      </c>
      <c r="CN51" s="122" t="s">
        <v>630</v>
      </c>
      <c r="CO51" s="122" t="s">
        <v>630</v>
      </c>
      <c r="CP51" s="122" t="s">
        <v>630</v>
      </c>
      <c r="CQ51" s="123"/>
      <c r="CR51" s="41"/>
      <c r="CS51" s="41"/>
    </row>
    <row r="52" spans="1:97" ht="15" customHeight="1">
      <c r="A52" s="83">
        <v>1</v>
      </c>
      <c r="B52" s="84">
        <v>1</v>
      </c>
      <c r="C52" s="150" t="s">
        <v>423</v>
      </c>
      <c r="D52" s="151" t="s">
        <v>424</v>
      </c>
      <c r="E52" s="152" t="s">
        <v>424</v>
      </c>
      <c r="F52" s="85" t="s">
        <v>691</v>
      </c>
      <c r="G52" s="85" t="str">
        <f>VLOOKUP(C52,차주정보!B:E,4,0)</f>
        <v>KB-027</v>
      </c>
      <c r="H52" s="85">
        <f t="shared" si="0"/>
        <v>1</v>
      </c>
      <c r="I52" s="85" t="str">
        <f t="shared" si="1"/>
        <v>KB-0271</v>
      </c>
      <c r="J52" s="86">
        <v>44636</v>
      </c>
      <c r="K52" s="152" t="s">
        <v>425</v>
      </c>
      <c r="L52" s="152"/>
      <c r="M52" s="152" t="s">
        <v>847</v>
      </c>
      <c r="N52" s="85" t="s">
        <v>740</v>
      </c>
      <c r="O52" s="85" t="s">
        <v>2848</v>
      </c>
      <c r="P52" s="85" t="s">
        <v>2849</v>
      </c>
      <c r="Q52" s="152" t="s">
        <v>327</v>
      </c>
      <c r="R52" s="152" t="s">
        <v>392</v>
      </c>
      <c r="S52" s="87" t="s">
        <v>393</v>
      </c>
      <c r="T52" s="152" t="s">
        <v>327</v>
      </c>
      <c r="U52" s="87" t="s">
        <v>330</v>
      </c>
      <c r="V52" s="151" t="s">
        <v>424</v>
      </c>
      <c r="W52" s="85"/>
      <c r="X52" s="85" t="s">
        <v>1233</v>
      </c>
      <c r="Y52" s="85"/>
      <c r="Z52" s="85" t="s">
        <v>2644</v>
      </c>
      <c r="AA52" s="153" t="s">
        <v>423</v>
      </c>
      <c r="AB52" s="154" t="s">
        <v>308</v>
      </c>
      <c r="AC52" s="88"/>
      <c r="AD52" s="85"/>
      <c r="AE52" s="85" t="s">
        <v>309</v>
      </c>
      <c r="AF52" s="85"/>
      <c r="AG52" s="85" t="s">
        <v>310</v>
      </c>
      <c r="AH52" s="85" t="s">
        <v>797</v>
      </c>
      <c r="AI52" s="85" t="s">
        <v>425</v>
      </c>
      <c r="AJ52" s="89">
        <v>654000000</v>
      </c>
      <c r="AK52" s="89">
        <v>150426815</v>
      </c>
      <c r="AL52" s="89">
        <v>150426815</v>
      </c>
      <c r="AM52" s="171">
        <v>150426815</v>
      </c>
      <c r="AN52" s="89">
        <v>150426815</v>
      </c>
      <c r="AO52" s="89"/>
      <c r="AP52" s="89">
        <v>164246002</v>
      </c>
      <c r="AQ52" s="89"/>
      <c r="AR52" s="89">
        <v>654000000</v>
      </c>
      <c r="AS52" s="89">
        <v>516800000</v>
      </c>
      <c r="AT52" s="89">
        <v>0</v>
      </c>
      <c r="AU52" s="89">
        <v>0</v>
      </c>
      <c r="AV52" s="89">
        <v>516800000</v>
      </c>
      <c r="AW52" s="89">
        <v>516800000</v>
      </c>
      <c r="AX52" s="89"/>
      <c r="AY52" s="89"/>
      <c r="AZ52" s="90"/>
      <c r="BA52" s="89"/>
      <c r="BB52" s="89"/>
      <c r="BC52" s="89">
        <v>654000000</v>
      </c>
      <c r="BD52" s="89">
        <v>0</v>
      </c>
      <c r="BE52" s="89">
        <v>6488780</v>
      </c>
      <c r="BF52" s="89">
        <v>0</v>
      </c>
      <c r="BG52" s="91">
        <v>6488780</v>
      </c>
      <c r="BH52" s="92">
        <v>660488780</v>
      </c>
      <c r="BI52" s="93"/>
      <c r="BJ52" s="89">
        <v>42218795</v>
      </c>
      <c r="BK52" s="85" t="s">
        <v>457</v>
      </c>
      <c r="BL52" s="85" t="s">
        <v>693</v>
      </c>
      <c r="BM52" s="85"/>
      <c r="BN52" s="85" t="s">
        <v>689</v>
      </c>
      <c r="BO52" s="85" t="s">
        <v>660</v>
      </c>
      <c r="BP52" s="89">
        <v>660000000</v>
      </c>
      <c r="BQ52" s="94"/>
      <c r="BR52" s="85"/>
      <c r="BS52" s="85" t="s">
        <v>311</v>
      </c>
      <c r="BT52" s="85" t="s">
        <v>347</v>
      </c>
      <c r="BU52" s="85" t="s">
        <v>336</v>
      </c>
      <c r="BV52" s="152" t="s">
        <v>425</v>
      </c>
      <c r="BW52" s="95">
        <v>4.2900000000000001E-2</v>
      </c>
      <c r="BX52" s="95">
        <v>7.2900000000000006E-2</v>
      </c>
      <c r="BY52" s="96"/>
      <c r="BZ52" s="97"/>
      <c r="CA52" s="98">
        <v>0</v>
      </c>
      <c r="CB52" s="99">
        <v>0</v>
      </c>
      <c r="CC52" s="99">
        <v>516800000</v>
      </c>
      <c r="CD52" s="99">
        <v>0</v>
      </c>
      <c r="CE52" s="99">
        <v>137200000</v>
      </c>
      <c r="CF52" s="100">
        <v>654000000</v>
      </c>
      <c r="CG52" s="97"/>
      <c r="CH52" s="101" t="s">
        <v>424</v>
      </c>
      <c r="CI52" s="195" t="s">
        <v>424</v>
      </c>
      <c r="CJ52" s="102"/>
      <c r="CK52" s="101" t="s">
        <v>454</v>
      </c>
      <c r="CL52" s="103" t="s">
        <v>454</v>
      </c>
      <c r="CM52" s="103" t="s">
        <v>630</v>
      </c>
      <c r="CN52" s="103" t="s">
        <v>630</v>
      </c>
      <c r="CO52" s="103" t="s">
        <v>630</v>
      </c>
      <c r="CP52" s="103" t="s">
        <v>630</v>
      </c>
      <c r="CQ52" s="104"/>
      <c r="CR52" s="41"/>
      <c r="CS52" s="41"/>
    </row>
    <row r="53" spans="1:97" ht="15" customHeight="1">
      <c r="A53" s="83">
        <v>1</v>
      </c>
      <c r="B53" s="84">
        <v>1</v>
      </c>
      <c r="C53" s="150" t="s">
        <v>1254</v>
      </c>
      <c r="D53" s="151" t="s">
        <v>1255</v>
      </c>
      <c r="E53" s="152" t="s">
        <v>1255</v>
      </c>
      <c r="F53" s="85" t="s">
        <v>691</v>
      </c>
      <c r="G53" s="85" t="str">
        <f>VLOOKUP(C53,차주정보!B:E,4,0)</f>
        <v>KB-030</v>
      </c>
      <c r="H53" s="85">
        <f t="shared" si="0"/>
        <v>1</v>
      </c>
      <c r="I53" s="85" t="str">
        <f t="shared" si="1"/>
        <v>KB-0301</v>
      </c>
      <c r="J53" s="86">
        <v>44642</v>
      </c>
      <c r="K53" s="152" t="s">
        <v>1256</v>
      </c>
      <c r="L53" s="152"/>
      <c r="M53" s="152" t="s">
        <v>847</v>
      </c>
      <c r="N53" s="85" t="s">
        <v>740</v>
      </c>
      <c r="O53" s="85" t="s">
        <v>2848</v>
      </c>
      <c r="P53" s="85" t="s">
        <v>2849</v>
      </c>
      <c r="Q53" s="152" t="s">
        <v>388</v>
      </c>
      <c r="R53" s="152" t="s">
        <v>1257</v>
      </c>
      <c r="S53" s="87" t="s">
        <v>1258</v>
      </c>
      <c r="T53" s="152" t="s">
        <v>388</v>
      </c>
      <c r="U53" s="87" t="s">
        <v>391</v>
      </c>
      <c r="V53" s="151" t="s">
        <v>1255</v>
      </c>
      <c r="W53" s="85"/>
      <c r="X53" s="85"/>
      <c r="Y53" s="85"/>
      <c r="Z53" s="85" t="s">
        <v>2645</v>
      </c>
      <c r="AA53" s="153" t="s">
        <v>1254</v>
      </c>
      <c r="AB53" s="154" t="s">
        <v>308</v>
      </c>
      <c r="AC53" s="88"/>
      <c r="AD53" s="85"/>
      <c r="AE53" s="85" t="s">
        <v>309</v>
      </c>
      <c r="AF53" s="85"/>
      <c r="AG53" s="85" t="s">
        <v>310</v>
      </c>
      <c r="AH53" s="85" t="s">
        <v>797</v>
      </c>
      <c r="AI53" s="85" t="s">
        <v>1256</v>
      </c>
      <c r="AJ53" s="89">
        <v>319500000</v>
      </c>
      <c r="AK53" s="89">
        <v>42866771</v>
      </c>
      <c r="AL53" s="89">
        <v>36000037.542159624</v>
      </c>
      <c r="AM53" s="171">
        <v>36000038</v>
      </c>
      <c r="AN53" s="89">
        <v>36000038</v>
      </c>
      <c r="AO53" s="89"/>
      <c r="AP53" s="89">
        <v>29100887</v>
      </c>
      <c r="AQ53" s="89"/>
      <c r="AR53" s="89">
        <v>268320000</v>
      </c>
      <c r="AS53" s="89">
        <v>268320000</v>
      </c>
      <c r="AT53" s="89">
        <v>0</v>
      </c>
      <c r="AU53" s="89">
        <v>0</v>
      </c>
      <c r="AV53" s="89">
        <v>268320000</v>
      </c>
      <c r="AW53" s="89">
        <v>268320000</v>
      </c>
      <c r="AX53" s="89"/>
      <c r="AY53" s="89"/>
      <c r="AZ53" s="90"/>
      <c r="BA53" s="89"/>
      <c r="BB53" s="89"/>
      <c r="BC53" s="89">
        <v>268320000</v>
      </c>
      <c r="BD53" s="89">
        <v>0</v>
      </c>
      <c r="BE53" s="89">
        <v>4776370</v>
      </c>
      <c r="BF53" s="89">
        <v>0</v>
      </c>
      <c r="BG53" s="91">
        <v>4776370</v>
      </c>
      <c r="BH53" s="92">
        <v>273096370</v>
      </c>
      <c r="BI53" s="93"/>
      <c r="BJ53" s="89">
        <v>18233082</v>
      </c>
      <c r="BK53" s="85" t="s">
        <v>465</v>
      </c>
      <c r="BL53" s="85" t="s">
        <v>1259</v>
      </c>
      <c r="BM53" s="85"/>
      <c r="BN53" s="85" t="s">
        <v>921</v>
      </c>
      <c r="BO53" s="85" t="s">
        <v>1260</v>
      </c>
      <c r="BP53" s="89">
        <v>340000000</v>
      </c>
      <c r="BQ53" s="94"/>
      <c r="BR53" s="85" t="s">
        <v>321</v>
      </c>
      <c r="BS53" s="85" t="s">
        <v>311</v>
      </c>
      <c r="BT53" s="85" t="s">
        <v>312</v>
      </c>
      <c r="BU53" s="85" t="s">
        <v>313</v>
      </c>
      <c r="BV53" s="152" t="s">
        <v>1256</v>
      </c>
      <c r="BW53" s="95">
        <v>8.2100000000000006E-2</v>
      </c>
      <c r="BX53" s="95">
        <v>0.11210000000000001</v>
      </c>
      <c r="BY53" s="96"/>
      <c r="BZ53" s="97"/>
      <c r="CA53" s="98">
        <v>0</v>
      </c>
      <c r="CB53" s="99">
        <v>0</v>
      </c>
      <c r="CC53" s="99">
        <v>268320000</v>
      </c>
      <c r="CD53" s="99">
        <v>0</v>
      </c>
      <c r="CE53" s="99">
        <v>0</v>
      </c>
      <c r="CF53" s="100">
        <v>268320000</v>
      </c>
      <c r="CG53" s="97"/>
      <c r="CH53" s="101" t="s">
        <v>1255</v>
      </c>
      <c r="CI53" s="195" t="s">
        <v>1255</v>
      </c>
      <c r="CJ53" s="102"/>
      <c r="CK53" s="101" t="s">
        <v>451</v>
      </c>
      <c r="CL53" s="103" t="s">
        <v>451</v>
      </c>
      <c r="CM53" s="103" t="s">
        <v>630</v>
      </c>
      <c r="CN53" s="103" t="s">
        <v>630</v>
      </c>
      <c r="CO53" s="103" t="s">
        <v>630</v>
      </c>
      <c r="CP53" s="103" t="s">
        <v>630</v>
      </c>
      <c r="CQ53" s="104"/>
      <c r="CR53" s="41"/>
      <c r="CS53" s="41"/>
    </row>
    <row r="54" spans="1:97" ht="15" customHeight="1">
      <c r="A54" s="83">
        <v>0</v>
      </c>
      <c r="B54" s="84">
        <v>1</v>
      </c>
      <c r="C54" s="150" t="s">
        <v>1254</v>
      </c>
      <c r="D54" s="151" t="s">
        <v>1255</v>
      </c>
      <c r="E54" s="152" t="s">
        <v>1255</v>
      </c>
      <c r="F54" s="85" t="s">
        <v>691</v>
      </c>
      <c r="G54" s="85" t="str">
        <f>VLOOKUP(C54,차주정보!B:E,4,0)</f>
        <v>KB-030</v>
      </c>
      <c r="H54" s="85">
        <f t="shared" si="0"/>
        <v>2</v>
      </c>
      <c r="I54" s="85" t="str">
        <f t="shared" si="1"/>
        <v>KB-0302</v>
      </c>
      <c r="J54" s="86">
        <v>44642</v>
      </c>
      <c r="K54" s="152" t="s">
        <v>1261</v>
      </c>
      <c r="L54" s="152"/>
      <c r="M54" s="152" t="s">
        <v>847</v>
      </c>
      <c r="N54" s="85" t="s">
        <v>740</v>
      </c>
      <c r="O54" s="85" t="s">
        <v>2848</v>
      </c>
      <c r="P54" s="85" t="s">
        <v>2849</v>
      </c>
      <c r="Q54" s="152" t="s">
        <v>388</v>
      </c>
      <c r="R54" s="152" t="s">
        <v>1257</v>
      </c>
      <c r="S54" s="87" t="s">
        <v>1258</v>
      </c>
      <c r="T54" s="152" t="s">
        <v>388</v>
      </c>
      <c r="U54" s="87" t="s">
        <v>391</v>
      </c>
      <c r="V54" s="151" t="s">
        <v>1255</v>
      </c>
      <c r="W54" s="85"/>
      <c r="X54" s="85"/>
      <c r="Y54" s="85"/>
      <c r="Z54" s="85" t="s">
        <v>2645</v>
      </c>
      <c r="AA54" s="153" t="s">
        <v>1254</v>
      </c>
      <c r="AB54" s="154" t="s">
        <v>308</v>
      </c>
      <c r="AC54" s="88"/>
      <c r="AD54" s="85"/>
      <c r="AE54" s="85" t="s">
        <v>309</v>
      </c>
      <c r="AF54" s="85"/>
      <c r="AG54" s="85" t="s">
        <v>310</v>
      </c>
      <c r="AH54" s="85" t="s">
        <v>797</v>
      </c>
      <c r="AI54" s="85" t="s">
        <v>1261</v>
      </c>
      <c r="AJ54" s="89">
        <v>319500000</v>
      </c>
      <c r="AK54" s="89">
        <v>42866771</v>
      </c>
      <c r="AL54" s="89">
        <v>36000037.542159624</v>
      </c>
      <c r="AM54" s="171">
        <v>36000038</v>
      </c>
      <c r="AN54" s="89">
        <v>36000038</v>
      </c>
      <c r="AO54" s="89"/>
      <c r="AP54" s="89">
        <v>29100887</v>
      </c>
      <c r="AQ54" s="89"/>
      <c r="AR54" s="89">
        <v>268320000</v>
      </c>
      <c r="AS54" s="89">
        <v>268320000</v>
      </c>
      <c r="AT54" s="89">
        <v>0</v>
      </c>
      <c r="AU54" s="89">
        <v>0</v>
      </c>
      <c r="AV54" s="89">
        <v>268320000</v>
      </c>
      <c r="AW54" s="89">
        <v>268320000</v>
      </c>
      <c r="AX54" s="89"/>
      <c r="AY54" s="89"/>
      <c r="AZ54" s="90"/>
      <c r="BA54" s="89"/>
      <c r="BB54" s="89"/>
      <c r="BC54" s="89">
        <v>268320000</v>
      </c>
      <c r="BD54" s="89">
        <v>0</v>
      </c>
      <c r="BE54" s="89">
        <v>0</v>
      </c>
      <c r="BF54" s="89">
        <v>0</v>
      </c>
      <c r="BG54" s="91">
        <v>0</v>
      </c>
      <c r="BH54" s="92">
        <v>268320000</v>
      </c>
      <c r="BI54" s="93"/>
      <c r="BJ54" s="89">
        <v>18233082</v>
      </c>
      <c r="BK54" s="85" t="s">
        <v>465</v>
      </c>
      <c r="BL54" s="85" t="s">
        <v>1259</v>
      </c>
      <c r="BM54" s="85"/>
      <c r="BN54" s="85" t="s">
        <v>921</v>
      </c>
      <c r="BO54" s="85" t="s">
        <v>1260</v>
      </c>
      <c r="BP54" s="89">
        <v>340000000</v>
      </c>
      <c r="BQ54" s="94"/>
      <c r="BR54" s="85" t="s">
        <v>321</v>
      </c>
      <c r="BS54" s="85" t="s">
        <v>311</v>
      </c>
      <c r="BT54" s="85" t="s">
        <v>312</v>
      </c>
      <c r="BU54" s="85" t="s">
        <v>313</v>
      </c>
      <c r="BV54" s="152" t="s">
        <v>1261</v>
      </c>
      <c r="BW54" s="95">
        <v>8.2100000000000006E-2</v>
      </c>
      <c r="BX54" s="95">
        <v>0.11210000000000001</v>
      </c>
      <c r="BY54" s="96"/>
      <c r="BZ54" s="97"/>
      <c r="CA54" s="98">
        <v>0</v>
      </c>
      <c r="CB54" s="99">
        <v>0</v>
      </c>
      <c r="CC54" s="99">
        <v>268320000</v>
      </c>
      <c r="CD54" s="99">
        <v>0</v>
      </c>
      <c r="CE54" s="99">
        <v>0</v>
      </c>
      <c r="CF54" s="100">
        <v>268320000</v>
      </c>
      <c r="CG54" s="97"/>
      <c r="CH54" s="101" t="s">
        <v>1255</v>
      </c>
      <c r="CI54" s="195" t="s">
        <v>1255</v>
      </c>
      <c r="CJ54" s="102"/>
      <c r="CK54" s="101" t="s">
        <v>451</v>
      </c>
      <c r="CL54" s="103" t="s">
        <v>451</v>
      </c>
      <c r="CM54" s="103" t="s">
        <v>630</v>
      </c>
      <c r="CN54" s="103" t="s">
        <v>630</v>
      </c>
      <c r="CO54" s="103" t="s">
        <v>630</v>
      </c>
      <c r="CP54" s="103" t="s">
        <v>630</v>
      </c>
      <c r="CQ54" s="104"/>
      <c r="CR54" s="41"/>
      <c r="CS54" s="41"/>
    </row>
    <row r="55" spans="1:97" ht="15" customHeight="1">
      <c r="A55" s="83">
        <v>0</v>
      </c>
      <c r="B55" s="84">
        <v>1</v>
      </c>
      <c r="C55" s="150" t="s">
        <v>1254</v>
      </c>
      <c r="D55" s="151" t="s">
        <v>1255</v>
      </c>
      <c r="E55" s="152" t="s">
        <v>1255</v>
      </c>
      <c r="F55" s="85" t="s">
        <v>691</v>
      </c>
      <c r="G55" s="85" t="str">
        <f>VLOOKUP(C55,차주정보!B:E,4,0)</f>
        <v>KB-030</v>
      </c>
      <c r="H55" s="85">
        <f t="shared" si="0"/>
        <v>3</v>
      </c>
      <c r="I55" s="85" t="str">
        <f t="shared" si="1"/>
        <v>KB-0303</v>
      </c>
      <c r="J55" s="86">
        <v>44642</v>
      </c>
      <c r="K55" s="152" t="s">
        <v>1262</v>
      </c>
      <c r="L55" s="152"/>
      <c r="M55" s="152" t="s">
        <v>847</v>
      </c>
      <c r="N55" s="85" t="s">
        <v>740</v>
      </c>
      <c r="O55" s="85" t="s">
        <v>2848</v>
      </c>
      <c r="P55" s="85" t="s">
        <v>2849</v>
      </c>
      <c r="Q55" s="152" t="s">
        <v>388</v>
      </c>
      <c r="R55" s="152" t="s">
        <v>1257</v>
      </c>
      <c r="S55" s="87" t="s">
        <v>1258</v>
      </c>
      <c r="T55" s="152" t="s">
        <v>388</v>
      </c>
      <c r="U55" s="87" t="s">
        <v>391</v>
      </c>
      <c r="V55" s="151" t="s">
        <v>1255</v>
      </c>
      <c r="W55" s="85"/>
      <c r="X55" s="85"/>
      <c r="Y55" s="85"/>
      <c r="Z55" s="85" t="s">
        <v>2645</v>
      </c>
      <c r="AA55" s="153" t="s">
        <v>1254</v>
      </c>
      <c r="AB55" s="154" t="s">
        <v>314</v>
      </c>
      <c r="AC55" s="88"/>
      <c r="AD55" s="85"/>
      <c r="AE55" s="85" t="s">
        <v>315</v>
      </c>
      <c r="AF55" s="85" t="s">
        <v>1256</v>
      </c>
      <c r="AG55" s="85" t="s">
        <v>310</v>
      </c>
      <c r="AH55" s="85" t="s">
        <v>797</v>
      </c>
      <c r="AI55" s="85" t="s">
        <v>1256</v>
      </c>
      <c r="AJ55" s="89">
        <v>319500000</v>
      </c>
      <c r="AK55" s="89">
        <v>42866771</v>
      </c>
      <c r="AL55" s="89">
        <v>6866733.4578403756</v>
      </c>
      <c r="AM55" s="171">
        <v>6866733</v>
      </c>
      <c r="AN55" s="89"/>
      <c r="AO55" s="89">
        <v>44313267</v>
      </c>
      <c r="AP55" s="89">
        <v>0</v>
      </c>
      <c r="AQ55" s="89"/>
      <c r="AR55" s="89">
        <v>51180000</v>
      </c>
      <c r="AS55" s="89">
        <v>0</v>
      </c>
      <c r="AT55" s="89">
        <v>0</v>
      </c>
      <c r="AU55" s="89">
        <v>0</v>
      </c>
      <c r="AV55" s="89">
        <v>0</v>
      </c>
      <c r="AW55" s="89">
        <v>0</v>
      </c>
      <c r="AX55" s="89"/>
      <c r="AY55" s="89"/>
      <c r="AZ55" s="90"/>
      <c r="BA55" s="89"/>
      <c r="BB55" s="89"/>
      <c r="BC55" s="89">
        <v>0</v>
      </c>
      <c r="BD55" s="89">
        <v>51180000</v>
      </c>
      <c r="BE55" s="89">
        <v>0</v>
      </c>
      <c r="BF55" s="89">
        <v>0</v>
      </c>
      <c r="BG55" s="91">
        <v>0</v>
      </c>
      <c r="BH55" s="92">
        <v>51180000</v>
      </c>
      <c r="BI55" s="93"/>
      <c r="BJ55" s="89">
        <v>94311</v>
      </c>
      <c r="BK55" s="85" t="s">
        <v>465</v>
      </c>
      <c r="BL55" s="85" t="s">
        <v>1259</v>
      </c>
      <c r="BM55" s="85" t="s">
        <v>921</v>
      </c>
      <c r="BN55" s="85" t="s">
        <v>921</v>
      </c>
      <c r="BO55" s="85" t="s">
        <v>1259</v>
      </c>
      <c r="BP55" s="89">
        <v>340000000</v>
      </c>
      <c r="BQ55" s="94"/>
      <c r="BR55" s="85" t="s">
        <v>321</v>
      </c>
      <c r="BS55" s="85" t="s">
        <v>311</v>
      </c>
      <c r="BT55" s="85" t="s">
        <v>312</v>
      </c>
      <c r="BU55" s="85" t="s">
        <v>313</v>
      </c>
      <c r="BV55" s="152" t="s">
        <v>1262</v>
      </c>
      <c r="BW55" s="95">
        <v>8.2100000000000006E-2</v>
      </c>
      <c r="BX55" s="95">
        <v>0.11210000000000001</v>
      </c>
      <c r="BY55" s="96"/>
      <c r="BZ55" s="97"/>
      <c r="CA55" s="98">
        <v>0</v>
      </c>
      <c r="CB55" s="99">
        <v>0</v>
      </c>
      <c r="CC55" s="99">
        <v>0</v>
      </c>
      <c r="CD55" s="99">
        <v>0</v>
      </c>
      <c r="CE55" s="99">
        <v>0</v>
      </c>
      <c r="CF55" s="100">
        <v>0</v>
      </c>
      <c r="CG55" s="97"/>
      <c r="CH55" s="101" t="s">
        <v>1255</v>
      </c>
      <c r="CI55" s="195" t="s">
        <v>1255</v>
      </c>
      <c r="CJ55" s="102"/>
      <c r="CK55" s="101" t="s">
        <v>314</v>
      </c>
      <c r="CL55" s="103" t="s">
        <v>314</v>
      </c>
      <c r="CM55" s="103" t="s">
        <v>314</v>
      </c>
      <c r="CN55" s="103" t="s">
        <v>314</v>
      </c>
      <c r="CO55" s="103" t="s">
        <v>314</v>
      </c>
      <c r="CP55" s="103" t="s">
        <v>314</v>
      </c>
      <c r="CQ55" s="104"/>
      <c r="CR55" s="41"/>
      <c r="CS55" s="41"/>
    </row>
    <row r="56" spans="1:97" ht="15" customHeight="1">
      <c r="A56" s="83">
        <v>0</v>
      </c>
      <c r="B56" s="84">
        <v>1</v>
      </c>
      <c r="C56" s="150" t="s">
        <v>1254</v>
      </c>
      <c r="D56" s="155" t="s">
        <v>1255</v>
      </c>
      <c r="E56" s="152" t="s">
        <v>1255</v>
      </c>
      <c r="F56" s="85" t="s">
        <v>691</v>
      </c>
      <c r="G56" s="85" t="str">
        <f>VLOOKUP(C56,차주정보!B:E,4,0)</f>
        <v>KB-030</v>
      </c>
      <c r="H56" s="85">
        <f t="shared" si="0"/>
        <v>4</v>
      </c>
      <c r="I56" s="85" t="str">
        <f t="shared" si="1"/>
        <v>KB-0304</v>
      </c>
      <c r="J56" s="86">
        <v>44642</v>
      </c>
      <c r="K56" s="155" t="s">
        <v>1263</v>
      </c>
      <c r="L56" s="152"/>
      <c r="M56" s="152" t="s">
        <v>847</v>
      </c>
      <c r="N56" s="85" t="s">
        <v>740</v>
      </c>
      <c r="O56" s="85" t="s">
        <v>2848</v>
      </c>
      <c r="P56" s="85" t="s">
        <v>2849</v>
      </c>
      <c r="Q56" s="152" t="s">
        <v>388</v>
      </c>
      <c r="R56" s="152" t="s">
        <v>1257</v>
      </c>
      <c r="S56" s="87" t="s">
        <v>1258</v>
      </c>
      <c r="T56" s="152" t="s">
        <v>388</v>
      </c>
      <c r="U56" s="87" t="s">
        <v>391</v>
      </c>
      <c r="V56" s="155" t="s">
        <v>1255</v>
      </c>
      <c r="W56" s="85"/>
      <c r="X56" s="85"/>
      <c r="Y56" s="85"/>
      <c r="Z56" s="85" t="s">
        <v>2645</v>
      </c>
      <c r="AA56" s="156" t="s">
        <v>1254</v>
      </c>
      <c r="AB56" s="154" t="s">
        <v>314</v>
      </c>
      <c r="AC56" s="88"/>
      <c r="AD56" s="85"/>
      <c r="AE56" s="85" t="s">
        <v>315</v>
      </c>
      <c r="AF56" s="85" t="s">
        <v>1261</v>
      </c>
      <c r="AG56" s="85" t="s">
        <v>310</v>
      </c>
      <c r="AH56" s="85" t="s">
        <v>797</v>
      </c>
      <c r="AI56" s="85" t="s">
        <v>1261</v>
      </c>
      <c r="AJ56" s="89">
        <v>319500000</v>
      </c>
      <c r="AK56" s="89">
        <v>42866771</v>
      </c>
      <c r="AL56" s="89">
        <v>6866733.4578403756</v>
      </c>
      <c r="AM56" s="171">
        <v>6866733</v>
      </c>
      <c r="AN56" s="89"/>
      <c r="AO56" s="89">
        <v>44313267</v>
      </c>
      <c r="AP56" s="89">
        <v>0</v>
      </c>
      <c r="AQ56" s="89"/>
      <c r="AR56" s="89">
        <v>51180000</v>
      </c>
      <c r="AS56" s="89">
        <v>0</v>
      </c>
      <c r="AT56" s="89">
        <v>0</v>
      </c>
      <c r="AU56" s="89">
        <v>0</v>
      </c>
      <c r="AV56" s="89">
        <v>0</v>
      </c>
      <c r="AW56" s="89">
        <v>0</v>
      </c>
      <c r="AX56" s="89"/>
      <c r="AY56" s="89"/>
      <c r="AZ56" s="90"/>
      <c r="BA56" s="89"/>
      <c r="BB56" s="89"/>
      <c r="BC56" s="89">
        <v>0</v>
      </c>
      <c r="BD56" s="89">
        <v>51180000</v>
      </c>
      <c r="BE56" s="89">
        <v>0</v>
      </c>
      <c r="BF56" s="89">
        <v>0</v>
      </c>
      <c r="BG56" s="91">
        <v>0</v>
      </c>
      <c r="BH56" s="92">
        <v>51180000</v>
      </c>
      <c r="BI56" s="93"/>
      <c r="BJ56" s="89">
        <v>94311</v>
      </c>
      <c r="BK56" s="85" t="s">
        <v>465</v>
      </c>
      <c r="BL56" s="85" t="s">
        <v>1259</v>
      </c>
      <c r="BM56" s="85" t="s">
        <v>921</v>
      </c>
      <c r="BN56" s="85" t="s">
        <v>921</v>
      </c>
      <c r="BO56" s="85" t="s">
        <v>1259</v>
      </c>
      <c r="BP56" s="89">
        <v>340000000</v>
      </c>
      <c r="BQ56" s="94"/>
      <c r="BR56" s="85" t="s">
        <v>321</v>
      </c>
      <c r="BS56" s="85" t="s">
        <v>311</v>
      </c>
      <c r="BT56" s="85" t="s">
        <v>312</v>
      </c>
      <c r="BU56" s="85" t="s">
        <v>313</v>
      </c>
      <c r="BV56" s="155" t="s">
        <v>1263</v>
      </c>
      <c r="BW56" s="95">
        <v>8.2100000000000006E-2</v>
      </c>
      <c r="BX56" s="95">
        <v>0.11210000000000001</v>
      </c>
      <c r="BY56" s="96"/>
      <c r="BZ56" s="97"/>
      <c r="CA56" s="98">
        <v>0</v>
      </c>
      <c r="CB56" s="99">
        <v>0</v>
      </c>
      <c r="CC56" s="99">
        <v>0</v>
      </c>
      <c r="CD56" s="99">
        <v>0</v>
      </c>
      <c r="CE56" s="99">
        <v>0</v>
      </c>
      <c r="CF56" s="100">
        <v>0</v>
      </c>
      <c r="CG56" s="97"/>
      <c r="CH56" s="101" t="s">
        <v>1255</v>
      </c>
      <c r="CI56" s="211" t="s">
        <v>1255</v>
      </c>
      <c r="CJ56" s="97"/>
      <c r="CK56" s="101" t="s">
        <v>314</v>
      </c>
      <c r="CL56" s="103" t="s">
        <v>314</v>
      </c>
      <c r="CM56" s="103" t="s">
        <v>314</v>
      </c>
      <c r="CN56" s="103" t="s">
        <v>314</v>
      </c>
      <c r="CO56" s="103" t="s">
        <v>314</v>
      </c>
      <c r="CP56" s="103" t="s">
        <v>314</v>
      </c>
      <c r="CQ56" s="104"/>
      <c r="CR56" s="41"/>
      <c r="CS56" s="41"/>
    </row>
    <row r="57" spans="1:97" ht="15" customHeight="1">
      <c r="A57" s="83">
        <v>1</v>
      </c>
      <c r="B57" s="84">
        <v>1</v>
      </c>
      <c r="C57" s="150" t="s">
        <v>1417</v>
      </c>
      <c r="D57" s="151" t="s">
        <v>1418</v>
      </c>
      <c r="E57" s="152" t="s">
        <v>1419</v>
      </c>
      <c r="F57" s="85" t="s">
        <v>627</v>
      </c>
      <c r="G57" s="85" t="str">
        <f>VLOOKUP(C57,차주정보!B:E,4,0)</f>
        <v>KB-046</v>
      </c>
      <c r="H57" s="85">
        <f t="shared" si="0"/>
        <v>1</v>
      </c>
      <c r="I57" s="85" t="str">
        <f t="shared" si="1"/>
        <v>KB-0461</v>
      </c>
      <c r="J57" s="86">
        <v>44683</v>
      </c>
      <c r="K57" s="152" t="s">
        <v>1421</v>
      </c>
      <c r="L57" s="152"/>
      <c r="M57" s="152" t="s">
        <v>847</v>
      </c>
      <c r="N57" s="85" t="s">
        <v>628</v>
      </c>
      <c r="O57" s="85" t="s">
        <v>2848</v>
      </c>
      <c r="P57" s="85" t="s">
        <v>2849</v>
      </c>
      <c r="Q57" s="152" t="s">
        <v>327</v>
      </c>
      <c r="R57" s="152" t="s">
        <v>395</v>
      </c>
      <c r="S57" s="87" t="s">
        <v>396</v>
      </c>
      <c r="T57" s="152" t="s">
        <v>327</v>
      </c>
      <c r="U57" s="87" t="s">
        <v>330</v>
      </c>
      <c r="V57" s="151" t="s">
        <v>1418</v>
      </c>
      <c r="W57" s="85"/>
      <c r="X57" s="85"/>
      <c r="Y57" s="85"/>
      <c r="Z57" s="85" t="s">
        <v>2646</v>
      </c>
      <c r="AA57" s="153" t="s">
        <v>1417</v>
      </c>
      <c r="AB57" s="154" t="s">
        <v>308</v>
      </c>
      <c r="AC57" s="88"/>
      <c r="AD57" s="85"/>
      <c r="AE57" s="85" t="s">
        <v>309</v>
      </c>
      <c r="AF57" s="85"/>
      <c r="AG57" s="85" t="s">
        <v>310</v>
      </c>
      <c r="AH57" s="85" t="s">
        <v>797</v>
      </c>
      <c r="AI57" s="85" t="s">
        <v>1421</v>
      </c>
      <c r="AJ57" s="89">
        <v>760000000</v>
      </c>
      <c r="AK57" s="89">
        <v>142444672</v>
      </c>
      <c r="AL57" s="89">
        <v>17938170.7509888</v>
      </c>
      <c r="AM57" s="171">
        <v>17938171</v>
      </c>
      <c r="AN57" s="89">
        <v>17938171</v>
      </c>
      <c r="AO57" s="89"/>
      <c r="AP57" s="89">
        <v>95707404</v>
      </c>
      <c r="AQ57" s="89"/>
      <c r="AR57" s="89">
        <v>95707404</v>
      </c>
      <c r="AS57" s="89">
        <v>0</v>
      </c>
      <c r="AT57" s="89">
        <v>0</v>
      </c>
      <c r="AU57" s="89">
        <v>0</v>
      </c>
      <c r="AV57" s="89">
        <v>0</v>
      </c>
      <c r="AW57" s="89">
        <v>0</v>
      </c>
      <c r="AX57" s="89"/>
      <c r="AY57" s="89"/>
      <c r="AZ57" s="90"/>
      <c r="BA57" s="89"/>
      <c r="BB57" s="89"/>
      <c r="BC57" s="89">
        <v>95707404</v>
      </c>
      <c r="BD57" s="89">
        <v>0</v>
      </c>
      <c r="BE57" s="89">
        <v>0</v>
      </c>
      <c r="BF57" s="89">
        <v>0</v>
      </c>
      <c r="BG57" s="91">
        <v>0</v>
      </c>
      <c r="BH57" s="92">
        <v>95707404</v>
      </c>
      <c r="BI57" s="93"/>
      <c r="BJ57" s="89">
        <v>30574649</v>
      </c>
      <c r="BK57" s="85" t="s">
        <v>733</v>
      </c>
      <c r="BL57" s="85" t="s">
        <v>1013</v>
      </c>
      <c r="BM57" s="85"/>
      <c r="BN57" s="85" t="s">
        <v>1422</v>
      </c>
      <c r="BO57" s="85" t="s">
        <v>935</v>
      </c>
      <c r="BP57" s="89">
        <v>760000000</v>
      </c>
      <c r="BQ57" s="94"/>
      <c r="BR57" s="85"/>
      <c r="BS57" s="85" t="s">
        <v>311</v>
      </c>
      <c r="BT57" s="85" t="s">
        <v>317</v>
      </c>
      <c r="BU57" s="85" t="s">
        <v>318</v>
      </c>
      <c r="BV57" s="152" t="s">
        <v>1421</v>
      </c>
      <c r="BW57" s="95">
        <v>5.9399999999999994E-2</v>
      </c>
      <c r="BX57" s="95">
        <v>8.9399999999999993E-2</v>
      </c>
      <c r="BY57" s="96"/>
      <c r="BZ57" s="97"/>
      <c r="CA57" s="98">
        <v>0</v>
      </c>
      <c r="CB57" s="99">
        <v>0</v>
      </c>
      <c r="CC57" s="99">
        <v>0</v>
      </c>
      <c r="CD57" s="99">
        <v>0</v>
      </c>
      <c r="CE57" s="99">
        <v>95707404</v>
      </c>
      <c r="CF57" s="100">
        <v>95707404</v>
      </c>
      <c r="CG57" s="97"/>
      <c r="CH57" s="101" t="s">
        <v>1419</v>
      </c>
      <c r="CI57" s="195" t="s">
        <v>1418</v>
      </c>
      <c r="CJ57" s="102"/>
      <c r="CK57" s="101" t="s">
        <v>671</v>
      </c>
      <c r="CL57" s="103" t="s">
        <v>630</v>
      </c>
      <c r="CM57" s="103" t="s">
        <v>630</v>
      </c>
      <c r="CN57" s="103" t="s">
        <v>630</v>
      </c>
      <c r="CO57" s="103" t="s">
        <v>630</v>
      </c>
      <c r="CP57" s="103" t="s">
        <v>630</v>
      </c>
      <c r="CQ57" s="104"/>
      <c r="CR57" s="41"/>
      <c r="CS57" s="41"/>
    </row>
    <row r="58" spans="1:97" ht="15" customHeight="1">
      <c r="A58" s="83">
        <v>0</v>
      </c>
      <c r="B58" s="84">
        <v>1</v>
      </c>
      <c r="C58" s="150" t="s">
        <v>1417</v>
      </c>
      <c r="D58" s="151" t="s">
        <v>1418</v>
      </c>
      <c r="E58" s="152" t="s">
        <v>1419</v>
      </c>
      <c r="F58" s="85" t="s">
        <v>627</v>
      </c>
      <c r="G58" s="85" t="str">
        <f>VLOOKUP(C58,차주정보!B:E,4,0)</f>
        <v>KB-046</v>
      </c>
      <c r="H58" s="85">
        <f t="shared" si="0"/>
        <v>2</v>
      </c>
      <c r="I58" s="85" t="str">
        <f t="shared" si="1"/>
        <v>KB-0462</v>
      </c>
      <c r="J58" s="86">
        <v>44683</v>
      </c>
      <c r="K58" s="152" t="s">
        <v>1420</v>
      </c>
      <c r="L58" s="152"/>
      <c r="M58" s="152" t="s">
        <v>847</v>
      </c>
      <c r="N58" s="85" t="s">
        <v>628</v>
      </c>
      <c r="O58" s="85" t="s">
        <v>2848</v>
      </c>
      <c r="P58" s="85" t="s">
        <v>2849</v>
      </c>
      <c r="Q58" s="152" t="s">
        <v>327</v>
      </c>
      <c r="R58" s="152" t="s">
        <v>395</v>
      </c>
      <c r="S58" s="87" t="s">
        <v>396</v>
      </c>
      <c r="T58" s="152" t="s">
        <v>327</v>
      </c>
      <c r="U58" s="87" t="s">
        <v>330</v>
      </c>
      <c r="V58" s="151" t="s">
        <v>1418</v>
      </c>
      <c r="W58" s="85"/>
      <c r="X58" s="85"/>
      <c r="Y58" s="85"/>
      <c r="Z58" s="85" t="s">
        <v>2646</v>
      </c>
      <c r="AA58" s="153" t="s">
        <v>1417</v>
      </c>
      <c r="AB58" s="154" t="s">
        <v>308</v>
      </c>
      <c r="AC58" s="88"/>
      <c r="AD58" s="85"/>
      <c r="AE58" s="85" t="s">
        <v>309</v>
      </c>
      <c r="AF58" s="85"/>
      <c r="AG58" s="85" t="s">
        <v>310</v>
      </c>
      <c r="AH58" s="85" t="s">
        <v>797</v>
      </c>
      <c r="AI58" s="85" t="s">
        <v>1420</v>
      </c>
      <c r="AJ58" s="89">
        <v>395000000</v>
      </c>
      <c r="AK58" s="89">
        <v>260958392</v>
      </c>
      <c r="AL58" s="89">
        <v>260958392</v>
      </c>
      <c r="AM58" s="171">
        <v>260958392</v>
      </c>
      <c r="AN58" s="89">
        <v>260958392</v>
      </c>
      <c r="AO58" s="89"/>
      <c r="AP58" s="89">
        <v>248273467</v>
      </c>
      <c r="AQ58" s="89"/>
      <c r="AR58" s="89">
        <v>395000000</v>
      </c>
      <c r="AS58" s="89">
        <v>161155386</v>
      </c>
      <c r="AT58" s="89">
        <v>0</v>
      </c>
      <c r="AU58" s="89">
        <v>0</v>
      </c>
      <c r="AV58" s="89">
        <v>161155386</v>
      </c>
      <c r="AW58" s="89">
        <v>161155386</v>
      </c>
      <c r="AX58" s="89"/>
      <c r="AY58" s="89"/>
      <c r="AZ58" s="90"/>
      <c r="BA58" s="89"/>
      <c r="BB58" s="89"/>
      <c r="BC58" s="89">
        <v>395000000</v>
      </c>
      <c r="BD58" s="89">
        <v>0</v>
      </c>
      <c r="BE58" s="89">
        <v>6239460</v>
      </c>
      <c r="BF58" s="89">
        <v>0</v>
      </c>
      <c r="BG58" s="91">
        <v>6239460</v>
      </c>
      <c r="BH58" s="92">
        <v>401239460</v>
      </c>
      <c r="BI58" s="93"/>
      <c r="BJ58" s="89">
        <v>24814656</v>
      </c>
      <c r="BK58" s="85" t="s">
        <v>733</v>
      </c>
      <c r="BL58" s="85" t="s">
        <v>1204</v>
      </c>
      <c r="BM58" s="85"/>
      <c r="BN58" s="85" t="s">
        <v>1204</v>
      </c>
      <c r="BO58" s="85" t="s">
        <v>684</v>
      </c>
      <c r="BP58" s="89">
        <v>398000000</v>
      </c>
      <c r="BQ58" s="94"/>
      <c r="BR58" s="85"/>
      <c r="BS58" s="85" t="s">
        <v>311</v>
      </c>
      <c r="BT58" s="85" t="s">
        <v>312</v>
      </c>
      <c r="BU58" s="85" t="s">
        <v>313</v>
      </c>
      <c r="BV58" s="152" t="s">
        <v>1420</v>
      </c>
      <c r="BW58" s="95">
        <v>0.13</v>
      </c>
      <c r="BX58" s="95">
        <v>0.15</v>
      </c>
      <c r="BY58" s="96"/>
      <c r="BZ58" s="97"/>
      <c r="CA58" s="98">
        <v>0</v>
      </c>
      <c r="CB58" s="99">
        <v>0</v>
      </c>
      <c r="CC58" s="99">
        <v>161155386</v>
      </c>
      <c r="CD58" s="99">
        <v>0</v>
      </c>
      <c r="CE58" s="99">
        <v>233844614</v>
      </c>
      <c r="CF58" s="100">
        <v>395000000</v>
      </c>
      <c r="CG58" s="97"/>
      <c r="CH58" s="101" t="s">
        <v>1419</v>
      </c>
      <c r="CI58" s="195" t="s">
        <v>1418</v>
      </c>
      <c r="CJ58" s="102"/>
      <c r="CK58" s="101" t="s">
        <v>452</v>
      </c>
      <c r="CL58" s="103" t="s">
        <v>452</v>
      </c>
      <c r="CM58" s="103" t="s">
        <v>630</v>
      </c>
      <c r="CN58" s="103" t="s">
        <v>630</v>
      </c>
      <c r="CO58" s="103" t="s">
        <v>630</v>
      </c>
      <c r="CP58" s="103" t="s">
        <v>630</v>
      </c>
      <c r="CQ58" s="104"/>
      <c r="CR58" s="41"/>
      <c r="CS58" s="41"/>
    </row>
    <row r="59" spans="1:97" ht="15" customHeight="1">
      <c r="A59" s="83">
        <v>0</v>
      </c>
      <c r="B59" s="84">
        <v>1</v>
      </c>
      <c r="C59" s="150" t="s">
        <v>1417</v>
      </c>
      <c r="D59" s="151" t="s">
        <v>1418</v>
      </c>
      <c r="E59" s="152" t="s">
        <v>1419</v>
      </c>
      <c r="F59" s="85" t="s">
        <v>627</v>
      </c>
      <c r="G59" s="85" t="str">
        <f>VLOOKUP(C59,차주정보!B:E,4,0)</f>
        <v>KB-046</v>
      </c>
      <c r="H59" s="85">
        <f t="shared" si="0"/>
        <v>3</v>
      </c>
      <c r="I59" s="85" t="str">
        <f t="shared" si="1"/>
        <v>KB-0463</v>
      </c>
      <c r="J59" s="86">
        <v>44683</v>
      </c>
      <c r="K59" s="152" t="s">
        <v>1423</v>
      </c>
      <c r="L59" s="152"/>
      <c r="M59" s="152" t="s">
        <v>847</v>
      </c>
      <c r="N59" s="85" t="s">
        <v>628</v>
      </c>
      <c r="O59" s="85" t="s">
        <v>2848</v>
      </c>
      <c r="P59" s="85" t="s">
        <v>2849</v>
      </c>
      <c r="Q59" s="152" t="s">
        <v>327</v>
      </c>
      <c r="R59" s="152" t="s">
        <v>395</v>
      </c>
      <c r="S59" s="87" t="s">
        <v>396</v>
      </c>
      <c r="T59" s="152" t="s">
        <v>327</v>
      </c>
      <c r="U59" s="87" t="s">
        <v>330</v>
      </c>
      <c r="V59" s="151" t="s">
        <v>1418</v>
      </c>
      <c r="W59" s="85"/>
      <c r="X59" s="85"/>
      <c r="Y59" s="85"/>
      <c r="Z59" s="85" t="s">
        <v>2646</v>
      </c>
      <c r="AA59" s="153" t="s">
        <v>1417</v>
      </c>
      <c r="AB59" s="154" t="s">
        <v>308</v>
      </c>
      <c r="AC59" s="88"/>
      <c r="AD59" s="85"/>
      <c r="AE59" s="85" t="s">
        <v>309</v>
      </c>
      <c r="AF59" s="85"/>
      <c r="AG59" s="85" t="s">
        <v>310</v>
      </c>
      <c r="AH59" s="85" t="s">
        <v>797</v>
      </c>
      <c r="AI59" s="85" t="s">
        <v>1423</v>
      </c>
      <c r="AJ59" s="89">
        <v>102500000</v>
      </c>
      <c r="AK59" s="89">
        <v>102500000</v>
      </c>
      <c r="AL59" s="89">
        <v>102500000</v>
      </c>
      <c r="AM59" s="171">
        <v>102500000</v>
      </c>
      <c r="AN59" s="89">
        <v>102500000</v>
      </c>
      <c r="AO59" s="89"/>
      <c r="AP59" s="89">
        <v>102500000</v>
      </c>
      <c r="AQ59" s="89"/>
      <c r="AR59" s="89">
        <v>102500000</v>
      </c>
      <c r="AS59" s="89">
        <v>0</v>
      </c>
      <c r="AT59" s="89">
        <v>0</v>
      </c>
      <c r="AU59" s="89">
        <v>0</v>
      </c>
      <c r="AV59" s="89">
        <v>0</v>
      </c>
      <c r="AW59" s="89">
        <v>0</v>
      </c>
      <c r="AX59" s="89"/>
      <c r="AY59" s="89"/>
      <c r="AZ59" s="90"/>
      <c r="BA59" s="89"/>
      <c r="BB59" s="89"/>
      <c r="BC59" s="89">
        <v>102500000</v>
      </c>
      <c r="BD59" s="89">
        <v>0</v>
      </c>
      <c r="BE59" s="89">
        <v>0</v>
      </c>
      <c r="BF59" s="89">
        <v>0</v>
      </c>
      <c r="BG59" s="91">
        <v>0</v>
      </c>
      <c r="BH59" s="92">
        <v>102500000</v>
      </c>
      <c r="BI59" s="93"/>
      <c r="BJ59" s="89">
        <v>7278903</v>
      </c>
      <c r="BK59" s="85" t="s">
        <v>733</v>
      </c>
      <c r="BL59" s="85" t="s">
        <v>1204</v>
      </c>
      <c r="BM59" s="85"/>
      <c r="BN59" s="85" t="s">
        <v>1424</v>
      </c>
      <c r="BO59" s="85" t="s">
        <v>684</v>
      </c>
      <c r="BP59" s="89">
        <v>107000000</v>
      </c>
      <c r="BQ59" s="94"/>
      <c r="BR59" s="85"/>
      <c r="BS59" s="85" t="s">
        <v>311</v>
      </c>
      <c r="BT59" s="85" t="s">
        <v>317</v>
      </c>
      <c r="BU59" s="85" t="s">
        <v>318</v>
      </c>
      <c r="BV59" s="152" t="s">
        <v>1423</v>
      </c>
      <c r="BW59" s="95">
        <v>0.13</v>
      </c>
      <c r="BX59" s="95">
        <v>0.15</v>
      </c>
      <c r="BY59" s="96"/>
      <c r="BZ59" s="97"/>
      <c r="CA59" s="98">
        <v>0</v>
      </c>
      <c r="CB59" s="99">
        <v>0</v>
      </c>
      <c r="CC59" s="99">
        <v>0</v>
      </c>
      <c r="CD59" s="99">
        <v>0</v>
      </c>
      <c r="CE59" s="99">
        <v>102500000</v>
      </c>
      <c r="CF59" s="100">
        <v>102500000</v>
      </c>
      <c r="CG59" s="97"/>
      <c r="CH59" s="101" t="s">
        <v>1419</v>
      </c>
      <c r="CI59" s="195" t="s">
        <v>1418</v>
      </c>
      <c r="CJ59" s="102"/>
      <c r="CK59" s="101" t="s">
        <v>452</v>
      </c>
      <c r="CL59" s="103" t="s">
        <v>630</v>
      </c>
      <c r="CM59" s="103" t="s">
        <v>630</v>
      </c>
      <c r="CN59" s="103" t="s">
        <v>630</v>
      </c>
      <c r="CO59" s="103" t="s">
        <v>630</v>
      </c>
      <c r="CP59" s="103" t="s">
        <v>630</v>
      </c>
      <c r="CQ59" s="104"/>
      <c r="CR59" s="41"/>
      <c r="CS59" s="41"/>
    </row>
    <row r="60" spans="1:97" ht="15" customHeight="1">
      <c r="A60" s="83">
        <v>0</v>
      </c>
      <c r="B60" s="84">
        <v>1</v>
      </c>
      <c r="C60" s="150" t="s">
        <v>1417</v>
      </c>
      <c r="D60" s="151" t="s">
        <v>1418</v>
      </c>
      <c r="E60" s="152" t="s">
        <v>1419</v>
      </c>
      <c r="F60" s="85" t="s">
        <v>627</v>
      </c>
      <c r="G60" s="85" t="str">
        <f>VLOOKUP(C60,차주정보!B:E,4,0)</f>
        <v>KB-046</v>
      </c>
      <c r="H60" s="85">
        <f t="shared" si="0"/>
        <v>4</v>
      </c>
      <c r="I60" s="85" t="str">
        <f t="shared" si="1"/>
        <v>KB-0464</v>
      </c>
      <c r="J60" s="86">
        <v>44683</v>
      </c>
      <c r="K60" s="152" t="s">
        <v>1425</v>
      </c>
      <c r="L60" s="152"/>
      <c r="M60" s="152" t="s">
        <v>847</v>
      </c>
      <c r="N60" s="85" t="s">
        <v>628</v>
      </c>
      <c r="O60" s="85" t="s">
        <v>2848</v>
      </c>
      <c r="P60" s="85" t="s">
        <v>2849</v>
      </c>
      <c r="Q60" s="152" t="s">
        <v>327</v>
      </c>
      <c r="R60" s="152" t="s">
        <v>395</v>
      </c>
      <c r="S60" s="87" t="s">
        <v>396</v>
      </c>
      <c r="T60" s="152" t="s">
        <v>327</v>
      </c>
      <c r="U60" s="87" t="s">
        <v>330</v>
      </c>
      <c r="V60" s="151" t="s">
        <v>1418</v>
      </c>
      <c r="W60" s="85"/>
      <c r="X60" s="85"/>
      <c r="Y60" s="85"/>
      <c r="Z60" s="85" t="s">
        <v>2646</v>
      </c>
      <c r="AA60" s="153" t="s">
        <v>1417</v>
      </c>
      <c r="AB60" s="154" t="s">
        <v>308</v>
      </c>
      <c r="AC60" s="88"/>
      <c r="AD60" s="85"/>
      <c r="AE60" s="85" t="s">
        <v>309</v>
      </c>
      <c r="AF60" s="85"/>
      <c r="AG60" s="85" t="s">
        <v>310</v>
      </c>
      <c r="AH60" s="85" t="s">
        <v>797</v>
      </c>
      <c r="AI60" s="85" t="s">
        <v>1425</v>
      </c>
      <c r="AJ60" s="89">
        <v>55500000</v>
      </c>
      <c r="AK60" s="89">
        <v>55500000</v>
      </c>
      <c r="AL60" s="89">
        <v>21387715</v>
      </c>
      <c r="AM60" s="171">
        <v>21387715</v>
      </c>
      <c r="AN60" s="89">
        <v>21387715</v>
      </c>
      <c r="AO60" s="89"/>
      <c r="AP60" s="89">
        <v>21387715</v>
      </c>
      <c r="AQ60" s="89"/>
      <c r="AR60" s="89">
        <v>21387715</v>
      </c>
      <c r="AS60" s="89">
        <v>0</v>
      </c>
      <c r="AT60" s="89">
        <v>0</v>
      </c>
      <c r="AU60" s="89">
        <v>0</v>
      </c>
      <c r="AV60" s="89">
        <v>0</v>
      </c>
      <c r="AW60" s="89">
        <v>0</v>
      </c>
      <c r="AX60" s="89"/>
      <c r="AY60" s="89"/>
      <c r="AZ60" s="90"/>
      <c r="BA60" s="89"/>
      <c r="BB60" s="89"/>
      <c r="BC60" s="89">
        <v>21387715</v>
      </c>
      <c r="BD60" s="89">
        <v>0</v>
      </c>
      <c r="BE60" s="89">
        <v>0</v>
      </c>
      <c r="BF60" s="89">
        <v>0</v>
      </c>
      <c r="BG60" s="91">
        <v>0</v>
      </c>
      <c r="BH60" s="92">
        <v>21387715</v>
      </c>
      <c r="BI60" s="93"/>
      <c r="BJ60" s="89">
        <v>298842</v>
      </c>
      <c r="BK60" s="85" t="s">
        <v>733</v>
      </c>
      <c r="BL60" s="85" t="s">
        <v>1204</v>
      </c>
      <c r="BM60" s="85"/>
      <c r="BN60" s="85" t="s">
        <v>1422</v>
      </c>
      <c r="BO60" s="85" t="s">
        <v>684</v>
      </c>
      <c r="BP60" s="89">
        <v>60000000</v>
      </c>
      <c r="BQ60" s="94"/>
      <c r="BR60" s="85"/>
      <c r="BS60" s="85" t="s">
        <v>311</v>
      </c>
      <c r="BT60" s="85" t="s">
        <v>317</v>
      </c>
      <c r="BU60" s="85" t="s">
        <v>318</v>
      </c>
      <c r="BV60" s="152" t="s">
        <v>1425</v>
      </c>
      <c r="BW60" s="95">
        <v>0.13</v>
      </c>
      <c r="BX60" s="95">
        <v>0.15</v>
      </c>
      <c r="BY60" s="96"/>
      <c r="BZ60" s="97"/>
      <c r="CA60" s="98">
        <v>0</v>
      </c>
      <c r="CB60" s="99">
        <v>0</v>
      </c>
      <c r="CC60" s="99">
        <v>0</v>
      </c>
      <c r="CD60" s="99">
        <v>0</v>
      </c>
      <c r="CE60" s="99">
        <v>21387715</v>
      </c>
      <c r="CF60" s="100">
        <v>21387715</v>
      </c>
      <c r="CG60" s="97"/>
      <c r="CH60" s="101" t="s">
        <v>1419</v>
      </c>
      <c r="CI60" s="195" t="s">
        <v>1418</v>
      </c>
      <c r="CJ60" s="102"/>
      <c r="CK60" s="101" t="s">
        <v>671</v>
      </c>
      <c r="CL60" s="103" t="s">
        <v>630</v>
      </c>
      <c r="CM60" s="103" t="s">
        <v>630</v>
      </c>
      <c r="CN60" s="103" t="s">
        <v>630</v>
      </c>
      <c r="CO60" s="103" t="s">
        <v>630</v>
      </c>
      <c r="CP60" s="103" t="s">
        <v>630</v>
      </c>
      <c r="CQ60" s="104"/>
      <c r="CR60" s="41"/>
      <c r="CS60" s="41"/>
    </row>
    <row r="61" spans="1:97" s="413" customFormat="1" ht="15" customHeight="1">
      <c r="A61" s="387">
        <v>1</v>
      </c>
      <c r="B61" s="388">
        <v>1</v>
      </c>
      <c r="C61" s="389" t="s">
        <v>1264</v>
      </c>
      <c r="D61" s="360" t="s">
        <v>1265</v>
      </c>
      <c r="E61" s="355" t="s">
        <v>1266</v>
      </c>
      <c r="F61" s="390" t="s">
        <v>627</v>
      </c>
      <c r="G61" s="390" t="str">
        <f>VLOOKUP(C61,차주정보!B:E,4,0)</f>
        <v>KB-031</v>
      </c>
      <c r="H61" s="390">
        <f t="shared" si="0"/>
        <v>1</v>
      </c>
      <c r="I61" s="390" t="str">
        <f t="shared" si="1"/>
        <v>KB-0311</v>
      </c>
      <c r="J61" s="391"/>
      <c r="K61" s="355"/>
      <c r="L61" s="355"/>
      <c r="M61" s="355"/>
      <c r="N61" s="390"/>
      <c r="O61" s="390"/>
      <c r="P61" s="390"/>
      <c r="Q61" s="355"/>
      <c r="R61" s="355"/>
      <c r="S61" s="392"/>
      <c r="T61" s="355"/>
      <c r="U61" s="392"/>
      <c r="V61" s="360"/>
      <c r="W61" s="390"/>
      <c r="X61" s="390"/>
      <c r="Y61" s="390"/>
      <c r="Z61" s="390"/>
      <c r="AA61" s="393"/>
      <c r="AB61" s="394"/>
      <c r="AC61" s="395"/>
      <c r="AD61" s="390"/>
      <c r="AE61" s="390"/>
      <c r="AF61" s="390"/>
      <c r="AG61" s="390"/>
      <c r="AH61" s="390"/>
      <c r="AI61" s="85" t="s">
        <v>1267</v>
      </c>
      <c r="AJ61" s="89">
        <v>492000000</v>
      </c>
      <c r="AK61" s="89">
        <v>10939652</v>
      </c>
      <c r="AL61" s="89">
        <v>10939652</v>
      </c>
      <c r="AM61" s="171">
        <v>10939652</v>
      </c>
      <c r="AN61" s="89">
        <v>10939652</v>
      </c>
      <c r="AO61" s="89"/>
      <c r="AP61" s="89">
        <v>10939652</v>
      </c>
      <c r="AQ61" s="396"/>
      <c r="AR61" s="396"/>
      <c r="AS61" s="89">
        <v>492000000</v>
      </c>
      <c r="AT61" s="89">
        <v>0</v>
      </c>
      <c r="AU61" s="89">
        <v>0</v>
      </c>
      <c r="AV61" s="89">
        <v>492000000</v>
      </c>
      <c r="AW61" s="89">
        <v>492000000</v>
      </c>
      <c r="AX61" s="89"/>
      <c r="AY61" s="89"/>
      <c r="AZ61" s="90"/>
      <c r="BA61" s="89"/>
      <c r="BB61" s="89"/>
      <c r="BC61" s="396"/>
      <c r="BD61" s="396"/>
      <c r="BE61" s="396"/>
      <c r="BF61" s="396"/>
      <c r="BG61" s="397"/>
      <c r="BH61" s="398"/>
      <c r="BI61" s="399"/>
      <c r="BJ61" s="396"/>
      <c r="BK61" s="390"/>
      <c r="BL61" s="390"/>
      <c r="BM61" s="390"/>
      <c r="BN61" s="390"/>
      <c r="BO61" s="390"/>
      <c r="BP61" s="396"/>
      <c r="BQ61" s="400"/>
      <c r="BR61" s="390"/>
      <c r="BS61" s="390"/>
      <c r="BT61" s="390"/>
      <c r="BU61" s="390"/>
      <c r="BV61" s="355"/>
      <c r="BW61" s="401"/>
      <c r="BX61" s="401"/>
      <c r="BY61" s="402"/>
      <c r="BZ61" s="403"/>
      <c r="CA61" s="404"/>
      <c r="CB61" s="405"/>
      <c r="CC61" s="405"/>
      <c r="CD61" s="405"/>
      <c r="CE61" s="405"/>
      <c r="CF61" s="406"/>
      <c r="CG61" s="403"/>
      <c r="CH61" s="407"/>
      <c r="CI61" s="408"/>
      <c r="CJ61" s="409"/>
      <c r="CK61" s="407"/>
      <c r="CL61" s="410"/>
      <c r="CM61" s="410"/>
      <c r="CN61" s="410"/>
      <c r="CO61" s="410"/>
      <c r="CP61" s="410"/>
      <c r="CQ61" s="411"/>
      <c r="CR61" s="412"/>
      <c r="CS61" s="412"/>
    </row>
    <row r="62" spans="1:97" s="413" customFormat="1" ht="15" customHeight="1">
      <c r="A62" s="387">
        <v>0</v>
      </c>
      <c r="B62" s="388">
        <v>1</v>
      </c>
      <c r="C62" s="389" t="s">
        <v>1264</v>
      </c>
      <c r="D62" s="360" t="s">
        <v>1265</v>
      </c>
      <c r="E62" s="355" t="s">
        <v>1266</v>
      </c>
      <c r="F62" s="390" t="s">
        <v>627</v>
      </c>
      <c r="G62" s="390" t="str">
        <f>VLOOKUP(C62,차주정보!B:E,4,0)</f>
        <v>KB-031</v>
      </c>
      <c r="H62" s="390">
        <f t="shared" si="0"/>
        <v>2</v>
      </c>
      <c r="I62" s="390" t="str">
        <f t="shared" si="1"/>
        <v>KB-0312</v>
      </c>
      <c r="J62" s="391"/>
      <c r="K62" s="355"/>
      <c r="L62" s="355"/>
      <c r="M62" s="355"/>
      <c r="N62" s="390"/>
      <c r="O62" s="390"/>
      <c r="P62" s="390"/>
      <c r="Q62" s="355"/>
      <c r="R62" s="355"/>
      <c r="S62" s="392"/>
      <c r="T62" s="355"/>
      <c r="U62" s="392"/>
      <c r="V62" s="360"/>
      <c r="W62" s="390"/>
      <c r="X62" s="390"/>
      <c r="Y62" s="390"/>
      <c r="Z62" s="390"/>
      <c r="AA62" s="393"/>
      <c r="AB62" s="394"/>
      <c r="AC62" s="395"/>
      <c r="AD62" s="390"/>
      <c r="AE62" s="390"/>
      <c r="AF62" s="390"/>
      <c r="AG62" s="390"/>
      <c r="AH62" s="390"/>
      <c r="AI62" s="85" t="s">
        <v>1268</v>
      </c>
      <c r="AJ62" s="89">
        <v>118000000</v>
      </c>
      <c r="AK62" s="89">
        <v>3149967</v>
      </c>
      <c r="AL62" s="89">
        <v>3149967</v>
      </c>
      <c r="AM62" s="171">
        <v>3149967</v>
      </c>
      <c r="AN62" s="89">
        <v>3149967</v>
      </c>
      <c r="AO62" s="89"/>
      <c r="AP62" s="89">
        <v>2623737</v>
      </c>
      <c r="AQ62" s="396"/>
      <c r="AR62" s="396"/>
      <c r="AS62" s="89">
        <v>118000000</v>
      </c>
      <c r="AT62" s="89">
        <v>0</v>
      </c>
      <c r="AU62" s="89">
        <v>0</v>
      </c>
      <c r="AV62" s="89">
        <v>118000000</v>
      </c>
      <c r="AW62" s="89">
        <v>118000000</v>
      </c>
      <c r="AX62" s="89"/>
      <c r="AY62" s="89"/>
      <c r="AZ62" s="90"/>
      <c r="BA62" s="89"/>
      <c r="BB62" s="89"/>
      <c r="BC62" s="396"/>
      <c r="BD62" s="396"/>
      <c r="BE62" s="396"/>
      <c r="BF62" s="396"/>
      <c r="BG62" s="397"/>
      <c r="BH62" s="398"/>
      <c r="BI62" s="399"/>
      <c r="BJ62" s="396"/>
      <c r="BK62" s="390"/>
      <c r="BL62" s="390"/>
      <c r="BM62" s="390"/>
      <c r="BN62" s="390"/>
      <c r="BO62" s="390"/>
      <c r="BP62" s="396"/>
      <c r="BQ62" s="400"/>
      <c r="BR62" s="390"/>
      <c r="BS62" s="390"/>
      <c r="BT62" s="390"/>
      <c r="BU62" s="390"/>
      <c r="BV62" s="355"/>
      <c r="BW62" s="401"/>
      <c r="BX62" s="401"/>
      <c r="BY62" s="402"/>
      <c r="BZ62" s="403"/>
      <c r="CA62" s="404"/>
      <c r="CB62" s="405"/>
      <c r="CC62" s="405"/>
      <c r="CD62" s="405"/>
      <c r="CE62" s="405"/>
      <c r="CF62" s="406"/>
      <c r="CG62" s="403"/>
      <c r="CH62" s="407"/>
      <c r="CI62" s="411"/>
      <c r="CJ62" s="403"/>
      <c r="CK62" s="407"/>
      <c r="CL62" s="410"/>
      <c r="CM62" s="410"/>
      <c r="CN62" s="410"/>
      <c r="CO62" s="410"/>
      <c r="CP62" s="410"/>
      <c r="CQ62" s="411"/>
      <c r="CR62" s="412"/>
      <c r="CS62" s="412"/>
    </row>
    <row r="63" spans="1:97" ht="15" customHeight="1">
      <c r="A63" s="83">
        <v>1</v>
      </c>
      <c r="B63" s="84">
        <v>1</v>
      </c>
      <c r="C63" s="150" t="s">
        <v>1271</v>
      </c>
      <c r="D63" s="151" t="s">
        <v>1272</v>
      </c>
      <c r="E63" s="152" t="s">
        <v>1272</v>
      </c>
      <c r="F63" s="85" t="s">
        <v>691</v>
      </c>
      <c r="G63" s="85" t="str">
        <f>VLOOKUP(C63,차주정보!B:E,4,0)</f>
        <v>KB-032</v>
      </c>
      <c r="H63" s="85">
        <f t="shared" si="0"/>
        <v>1</v>
      </c>
      <c r="I63" s="85" t="str">
        <f t="shared" si="1"/>
        <v>KB-0321</v>
      </c>
      <c r="J63" s="86">
        <v>44683</v>
      </c>
      <c r="K63" s="152" t="s">
        <v>1273</v>
      </c>
      <c r="L63" s="152"/>
      <c r="M63" s="152" t="s">
        <v>847</v>
      </c>
      <c r="N63" s="85" t="s">
        <v>628</v>
      </c>
      <c r="O63" s="85" t="s">
        <v>2848</v>
      </c>
      <c r="P63" s="85" t="s">
        <v>2849</v>
      </c>
      <c r="Q63" s="152" t="s">
        <v>356</v>
      </c>
      <c r="R63" s="152" t="s">
        <v>403</v>
      </c>
      <c r="S63" s="87" t="s">
        <v>404</v>
      </c>
      <c r="T63" s="152" t="s">
        <v>356</v>
      </c>
      <c r="U63" s="87" t="s">
        <v>357</v>
      </c>
      <c r="V63" s="151" t="s">
        <v>1272</v>
      </c>
      <c r="W63" s="85" t="s">
        <v>1150</v>
      </c>
      <c r="X63" s="85"/>
      <c r="Y63" s="85"/>
      <c r="Z63" s="85" t="s">
        <v>2648</v>
      </c>
      <c r="AA63" s="153" t="s">
        <v>1271</v>
      </c>
      <c r="AB63" s="154" t="s">
        <v>308</v>
      </c>
      <c r="AC63" s="88"/>
      <c r="AD63" s="85"/>
      <c r="AE63" s="85" t="s">
        <v>309</v>
      </c>
      <c r="AF63" s="85"/>
      <c r="AG63" s="85" t="s">
        <v>310</v>
      </c>
      <c r="AH63" s="85" t="s">
        <v>797</v>
      </c>
      <c r="AI63" s="85" t="s">
        <v>1273</v>
      </c>
      <c r="AJ63" s="89">
        <v>400000000</v>
      </c>
      <c r="AK63" s="89">
        <v>221158038</v>
      </c>
      <c r="AL63" s="89">
        <v>110579019</v>
      </c>
      <c r="AM63" s="171">
        <v>110579019</v>
      </c>
      <c r="AN63" s="89">
        <v>110579019</v>
      </c>
      <c r="AO63" s="89"/>
      <c r="AP63" s="89">
        <v>4342400</v>
      </c>
      <c r="AQ63" s="89"/>
      <c r="AR63" s="89">
        <v>200000000</v>
      </c>
      <c r="AS63" s="89">
        <v>200000000</v>
      </c>
      <c r="AT63" s="89">
        <v>0</v>
      </c>
      <c r="AU63" s="89">
        <v>0</v>
      </c>
      <c r="AV63" s="89">
        <v>200000000</v>
      </c>
      <c r="AW63" s="89">
        <v>200000000</v>
      </c>
      <c r="AX63" s="89"/>
      <c r="AY63" s="89"/>
      <c r="AZ63" s="90"/>
      <c r="BA63" s="89"/>
      <c r="BB63" s="89"/>
      <c r="BC63" s="89">
        <v>200000000</v>
      </c>
      <c r="BD63" s="89">
        <v>0</v>
      </c>
      <c r="BE63" s="89">
        <v>0</v>
      </c>
      <c r="BF63" s="89">
        <v>0</v>
      </c>
      <c r="BG63" s="91">
        <v>0</v>
      </c>
      <c r="BH63" s="92">
        <v>200000000</v>
      </c>
      <c r="BI63" s="93"/>
      <c r="BJ63" s="89">
        <v>3816250</v>
      </c>
      <c r="BK63" s="85" t="s">
        <v>1274</v>
      </c>
      <c r="BL63" s="85" t="s">
        <v>1275</v>
      </c>
      <c r="BM63" s="85"/>
      <c r="BN63" s="85" t="s">
        <v>921</v>
      </c>
      <c r="BO63" s="85" t="s">
        <v>932</v>
      </c>
      <c r="BP63" s="89">
        <v>400000000</v>
      </c>
      <c r="BQ63" s="94"/>
      <c r="BR63" s="85" t="s">
        <v>326</v>
      </c>
      <c r="BS63" s="85" t="s">
        <v>311</v>
      </c>
      <c r="BT63" s="85" t="s">
        <v>1276</v>
      </c>
      <c r="BU63" s="85" t="s">
        <v>1277</v>
      </c>
      <c r="BV63" s="152" t="s">
        <v>1273</v>
      </c>
      <c r="BW63" s="95">
        <v>1.9000000000000003E-2</v>
      </c>
      <c r="BX63" s="95">
        <v>4.9000000000000002E-2</v>
      </c>
      <c r="BY63" s="96"/>
      <c r="BZ63" s="97"/>
      <c r="CA63" s="98">
        <v>0</v>
      </c>
      <c r="CB63" s="99">
        <v>0</v>
      </c>
      <c r="CC63" s="99">
        <v>200000000</v>
      </c>
      <c r="CD63" s="99">
        <v>0</v>
      </c>
      <c r="CE63" s="99">
        <v>0</v>
      </c>
      <c r="CF63" s="100">
        <v>200000000</v>
      </c>
      <c r="CG63" s="97"/>
      <c r="CH63" s="101" t="s">
        <v>1272</v>
      </c>
      <c r="CI63" s="195" t="s">
        <v>1272</v>
      </c>
      <c r="CJ63" s="102"/>
      <c r="CK63" s="101" t="s">
        <v>482</v>
      </c>
      <c r="CL63" s="103" t="s">
        <v>482</v>
      </c>
      <c r="CM63" s="103" t="s">
        <v>630</v>
      </c>
      <c r="CN63" s="103" t="s">
        <v>630</v>
      </c>
      <c r="CO63" s="103" t="s">
        <v>630</v>
      </c>
      <c r="CP63" s="103" t="s">
        <v>630</v>
      </c>
      <c r="CQ63" s="104"/>
      <c r="CR63" s="41"/>
      <c r="CS63" s="41"/>
    </row>
    <row r="64" spans="1:97" ht="15" customHeight="1">
      <c r="A64" s="83">
        <v>0</v>
      </c>
      <c r="B64" s="84">
        <v>1</v>
      </c>
      <c r="C64" s="150" t="s">
        <v>1271</v>
      </c>
      <c r="D64" s="151" t="s">
        <v>1272</v>
      </c>
      <c r="E64" s="152" t="s">
        <v>1272</v>
      </c>
      <c r="F64" s="85" t="s">
        <v>691</v>
      </c>
      <c r="G64" s="85" t="str">
        <f>VLOOKUP(C64,차주정보!B:E,4,0)</f>
        <v>KB-032</v>
      </c>
      <c r="H64" s="85">
        <f t="shared" si="0"/>
        <v>2</v>
      </c>
      <c r="I64" s="85" t="str">
        <f t="shared" si="1"/>
        <v>KB-0322</v>
      </c>
      <c r="J64" s="86">
        <v>44683</v>
      </c>
      <c r="K64" s="152" t="s">
        <v>1278</v>
      </c>
      <c r="L64" s="152"/>
      <c r="M64" s="152" t="s">
        <v>847</v>
      </c>
      <c r="N64" s="85" t="s">
        <v>628</v>
      </c>
      <c r="O64" s="85" t="s">
        <v>2848</v>
      </c>
      <c r="P64" s="85" t="s">
        <v>2849</v>
      </c>
      <c r="Q64" s="152" t="s">
        <v>356</v>
      </c>
      <c r="R64" s="152" t="s">
        <v>403</v>
      </c>
      <c r="S64" s="87" t="s">
        <v>404</v>
      </c>
      <c r="T64" s="152" t="s">
        <v>356</v>
      </c>
      <c r="U64" s="87" t="s">
        <v>357</v>
      </c>
      <c r="V64" s="151" t="s">
        <v>1272</v>
      </c>
      <c r="W64" s="85" t="s">
        <v>1150</v>
      </c>
      <c r="X64" s="85"/>
      <c r="Y64" s="85"/>
      <c r="Z64" s="85" t="s">
        <v>2648</v>
      </c>
      <c r="AA64" s="153" t="s">
        <v>1271</v>
      </c>
      <c r="AB64" s="154" t="s">
        <v>314</v>
      </c>
      <c r="AC64" s="88"/>
      <c r="AD64" s="85"/>
      <c r="AE64" s="85" t="s">
        <v>315</v>
      </c>
      <c r="AF64" s="85" t="s">
        <v>1279</v>
      </c>
      <c r="AG64" s="85" t="s">
        <v>310</v>
      </c>
      <c r="AH64" s="85" t="s">
        <v>797</v>
      </c>
      <c r="AI64" s="85" t="s">
        <v>1279</v>
      </c>
      <c r="AJ64" s="89">
        <v>300000000</v>
      </c>
      <c r="AK64" s="89">
        <v>300000000</v>
      </c>
      <c r="AL64" s="89">
        <v>189005795</v>
      </c>
      <c r="AM64" s="171">
        <v>189005795</v>
      </c>
      <c r="AN64" s="89"/>
      <c r="AO64" s="89">
        <v>0</v>
      </c>
      <c r="AP64" s="89">
        <v>0</v>
      </c>
      <c r="AQ64" s="89"/>
      <c r="AR64" s="89">
        <v>189005795</v>
      </c>
      <c r="AS64" s="89">
        <v>0</v>
      </c>
      <c r="AT64" s="89">
        <v>0</v>
      </c>
      <c r="AU64" s="89">
        <v>0</v>
      </c>
      <c r="AV64" s="89">
        <v>0</v>
      </c>
      <c r="AW64" s="89">
        <v>0</v>
      </c>
      <c r="AX64" s="89"/>
      <c r="AY64" s="89"/>
      <c r="AZ64" s="90"/>
      <c r="BA64" s="89"/>
      <c r="BB64" s="89"/>
      <c r="BC64" s="89">
        <v>0</v>
      </c>
      <c r="BD64" s="89">
        <v>189005795</v>
      </c>
      <c r="BE64" s="89">
        <v>0</v>
      </c>
      <c r="BF64" s="89">
        <v>1721540</v>
      </c>
      <c r="BG64" s="91">
        <v>1721540</v>
      </c>
      <c r="BH64" s="92">
        <v>190727335</v>
      </c>
      <c r="BI64" s="93"/>
      <c r="BJ64" s="89">
        <v>1040308</v>
      </c>
      <c r="BK64" s="85" t="s">
        <v>1280</v>
      </c>
      <c r="BL64" s="85" t="s">
        <v>1281</v>
      </c>
      <c r="BM64" s="85" t="s">
        <v>921</v>
      </c>
      <c r="BN64" s="85" t="s">
        <v>921</v>
      </c>
      <c r="BO64" s="85" t="s">
        <v>1282</v>
      </c>
      <c r="BP64" s="89">
        <v>300000000</v>
      </c>
      <c r="BQ64" s="94"/>
      <c r="BR64" s="85"/>
      <c r="BS64" s="85" t="s">
        <v>311</v>
      </c>
      <c r="BT64" s="85" t="s">
        <v>1283</v>
      </c>
      <c r="BU64" s="85" t="s">
        <v>1284</v>
      </c>
      <c r="BV64" s="152" t="s">
        <v>1278</v>
      </c>
      <c r="BW64" s="95">
        <v>1.9000000000000003E-2</v>
      </c>
      <c r="BX64" s="95">
        <v>4.9000000000000002E-2</v>
      </c>
      <c r="BY64" s="96"/>
      <c r="BZ64" s="97"/>
      <c r="CA64" s="98">
        <v>0</v>
      </c>
      <c r="CB64" s="99">
        <v>0</v>
      </c>
      <c r="CC64" s="99">
        <v>0</v>
      </c>
      <c r="CD64" s="99">
        <v>0</v>
      </c>
      <c r="CE64" s="99">
        <v>0</v>
      </c>
      <c r="CF64" s="100">
        <v>0</v>
      </c>
      <c r="CG64" s="97"/>
      <c r="CH64" s="101" t="s">
        <v>1272</v>
      </c>
      <c r="CI64" s="195" t="s">
        <v>1272</v>
      </c>
      <c r="CJ64" s="102"/>
      <c r="CK64" s="101" t="s">
        <v>314</v>
      </c>
      <c r="CL64" s="103" t="s">
        <v>314</v>
      </c>
      <c r="CM64" s="103" t="s">
        <v>314</v>
      </c>
      <c r="CN64" s="103" t="s">
        <v>314</v>
      </c>
      <c r="CO64" s="103" t="s">
        <v>314</v>
      </c>
      <c r="CP64" s="103" t="s">
        <v>314</v>
      </c>
      <c r="CQ64" s="104"/>
      <c r="CR64" s="41"/>
      <c r="CS64" s="41"/>
    </row>
    <row r="65" spans="1:97" ht="15" customHeight="1">
      <c r="A65" s="83">
        <v>0</v>
      </c>
      <c r="B65" s="84">
        <v>1</v>
      </c>
      <c r="C65" s="150" t="s">
        <v>1271</v>
      </c>
      <c r="D65" s="151" t="s">
        <v>1272</v>
      </c>
      <c r="E65" s="152" t="s">
        <v>1272</v>
      </c>
      <c r="F65" s="85" t="s">
        <v>691</v>
      </c>
      <c r="G65" s="85" t="str">
        <f>VLOOKUP(C65,차주정보!B:E,4,0)</f>
        <v>KB-032</v>
      </c>
      <c r="H65" s="85">
        <f t="shared" si="0"/>
        <v>3</v>
      </c>
      <c r="I65" s="85" t="str">
        <f t="shared" si="1"/>
        <v>KB-0323</v>
      </c>
      <c r="J65" s="86">
        <v>44683</v>
      </c>
      <c r="K65" s="152" t="s">
        <v>1285</v>
      </c>
      <c r="L65" s="152"/>
      <c r="M65" s="152" t="s">
        <v>847</v>
      </c>
      <c r="N65" s="85" t="s">
        <v>628</v>
      </c>
      <c r="O65" s="85" t="s">
        <v>2848</v>
      </c>
      <c r="P65" s="85" t="s">
        <v>2849</v>
      </c>
      <c r="Q65" s="152" t="s">
        <v>356</v>
      </c>
      <c r="R65" s="152" t="s">
        <v>403</v>
      </c>
      <c r="S65" s="87" t="s">
        <v>404</v>
      </c>
      <c r="T65" s="152" t="s">
        <v>356</v>
      </c>
      <c r="U65" s="87" t="s">
        <v>357</v>
      </c>
      <c r="V65" s="151" t="s">
        <v>1272</v>
      </c>
      <c r="W65" s="85" t="s">
        <v>1150</v>
      </c>
      <c r="X65" s="85"/>
      <c r="Y65" s="85"/>
      <c r="Z65" s="85" t="s">
        <v>2648</v>
      </c>
      <c r="AA65" s="153" t="s">
        <v>1271</v>
      </c>
      <c r="AB65" s="154" t="s">
        <v>314</v>
      </c>
      <c r="AC65" s="88"/>
      <c r="AD65" s="85"/>
      <c r="AE65" s="85" t="s">
        <v>315</v>
      </c>
      <c r="AF65" s="85" t="s">
        <v>1273</v>
      </c>
      <c r="AG65" s="85" t="s">
        <v>310</v>
      </c>
      <c r="AH65" s="85" t="s">
        <v>797</v>
      </c>
      <c r="AI65" s="85" t="s">
        <v>1273</v>
      </c>
      <c r="AJ65" s="89">
        <v>400000000</v>
      </c>
      <c r="AK65" s="89">
        <v>221158038</v>
      </c>
      <c r="AL65" s="89">
        <v>110579019</v>
      </c>
      <c r="AM65" s="171">
        <v>110579019</v>
      </c>
      <c r="AN65" s="89"/>
      <c r="AO65" s="89">
        <v>89420981</v>
      </c>
      <c r="AP65" s="89">
        <v>0</v>
      </c>
      <c r="AQ65" s="89"/>
      <c r="AR65" s="89">
        <v>200000000</v>
      </c>
      <c r="AS65" s="89">
        <v>0</v>
      </c>
      <c r="AT65" s="89">
        <v>0</v>
      </c>
      <c r="AU65" s="89">
        <v>0</v>
      </c>
      <c r="AV65" s="89">
        <v>0</v>
      </c>
      <c r="AW65" s="89">
        <v>0</v>
      </c>
      <c r="AX65" s="89"/>
      <c r="AY65" s="89"/>
      <c r="AZ65" s="90"/>
      <c r="BA65" s="89"/>
      <c r="BB65" s="89"/>
      <c r="BC65" s="89">
        <v>0</v>
      </c>
      <c r="BD65" s="89">
        <v>200000000</v>
      </c>
      <c r="BE65" s="89">
        <v>0</v>
      </c>
      <c r="BF65" s="89">
        <v>0</v>
      </c>
      <c r="BG65" s="91">
        <v>0</v>
      </c>
      <c r="BH65" s="92">
        <v>200000000</v>
      </c>
      <c r="BI65" s="93"/>
      <c r="BJ65" s="89">
        <v>161095</v>
      </c>
      <c r="BK65" s="85" t="s">
        <v>1274</v>
      </c>
      <c r="BL65" s="85" t="s">
        <v>1275</v>
      </c>
      <c r="BM65" s="85" t="s">
        <v>921</v>
      </c>
      <c r="BN65" s="85" t="s">
        <v>921</v>
      </c>
      <c r="BO65" s="85" t="s">
        <v>1282</v>
      </c>
      <c r="BP65" s="89">
        <v>400000000</v>
      </c>
      <c r="BQ65" s="94"/>
      <c r="BR65" s="85" t="s">
        <v>321</v>
      </c>
      <c r="BS65" s="85" t="s">
        <v>311</v>
      </c>
      <c r="BT65" s="85" t="s">
        <v>1276</v>
      </c>
      <c r="BU65" s="85" t="s">
        <v>1277</v>
      </c>
      <c r="BV65" s="152" t="s">
        <v>1285</v>
      </c>
      <c r="BW65" s="95">
        <v>1.9000000000000003E-2</v>
      </c>
      <c r="BX65" s="95">
        <v>4.9000000000000002E-2</v>
      </c>
      <c r="BY65" s="96"/>
      <c r="BZ65" s="97"/>
      <c r="CA65" s="98">
        <v>0</v>
      </c>
      <c r="CB65" s="99">
        <v>0</v>
      </c>
      <c r="CC65" s="99">
        <v>0</v>
      </c>
      <c r="CD65" s="99">
        <v>0</v>
      </c>
      <c r="CE65" s="99">
        <v>0</v>
      </c>
      <c r="CF65" s="100">
        <v>0</v>
      </c>
      <c r="CG65" s="97"/>
      <c r="CH65" s="101" t="s">
        <v>1272</v>
      </c>
      <c r="CI65" s="195" t="s">
        <v>1272</v>
      </c>
      <c r="CJ65" s="102"/>
      <c r="CK65" s="101" t="s">
        <v>314</v>
      </c>
      <c r="CL65" s="103" t="s">
        <v>314</v>
      </c>
      <c r="CM65" s="103" t="s">
        <v>314</v>
      </c>
      <c r="CN65" s="103" t="s">
        <v>314</v>
      </c>
      <c r="CO65" s="103" t="s">
        <v>314</v>
      </c>
      <c r="CP65" s="103" t="s">
        <v>314</v>
      </c>
      <c r="CQ65" s="104"/>
      <c r="CR65" s="41"/>
      <c r="CS65" s="41"/>
    </row>
    <row r="66" spans="1:97" ht="15" customHeight="1">
      <c r="A66" s="83">
        <v>1</v>
      </c>
      <c r="B66" s="84">
        <v>1</v>
      </c>
      <c r="C66" s="150" t="s">
        <v>1314</v>
      </c>
      <c r="D66" s="151" t="s">
        <v>1315</v>
      </c>
      <c r="E66" s="152" t="s">
        <v>1315</v>
      </c>
      <c r="F66" s="85" t="s">
        <v>691</v>
      </c>
      <c r="G66" s="85" t="str">
        <f>VLOOKUP(C66,차주정보!B:E,4,0)</f>
        <v>KB-035</v>
      </c>
      <c r="H66" s="85">
        <f t="shared" si="0"/>
        <v>1</v>
      </c>
      <c r="I66" s="85" t="str">
        <f t="shared" si="1"/>
        <v>KB-0351</v>
      </c>
      <c r="J66" s="86">
        <v>44666</v>
      </c>
      <c r="K66" s="152" t="s">
        <v>1316</v>
      </c>
      <c r="L66" s="152"/>
      <c r="M66" s="152" t="s">
        <v>847</v>
      </c>
      <c r="N66" s="85" t="s">
        <v>628</v>
      </c>
      <c r="O66" s="85" t="s">
        <v>2848</v>
      </c>
      <c r="P66" s="85" t="s">
        <v>2849</v>
      </c>
      <c r="Q66" s="152" t="s">
        <v>331</v>
      </c>
      <c r="R66" s="152" t="s">
        <v>401</v>
      </c>
      <c r="S66" s="87" t="s">
        <v>402</v>
      </c>
      <c r="T66" s="152" t="s">
        <v>331</v>
      </c>
      <c r="U66" s="87" t="s">
        <v>334</v>
      </c>
      <c r="V66" s="151" t="s">
        <v>1315</v>
      </c>
      <c r="W66" s="85"/>
      <c r="X66" s="85"/>
      <c r="Y66" s="85"/>
      <c r="Z66" s="85" t="s">
        <v>2649</v>
      </c>
      <c r="AA66" s="153" t="s">
        <v>1314</v>
      </c>
      <c r="AB66" s="154" t="s">
        <v>308</v>
      </c>
      <c r="AC66" s="88"/>
      <c r="AD66" s="85"/>
      <c r="AE66" s="85" t="s">
        <v>371</v>
      </c>
      <c r="AF66" s="85"/>
      <c r="AG66" s="85" t="s">
        <v>310</v>
      </c>
      <c r="AH66" s="85" t="s">
        <v>797</v>
      </c>
      <c r="AI66" s="85" t="s">
        <v>1316</v>
      </c>
      <c r="AJ66" s="89">
        <v>121500000</v>
      </c>
      <c r="AK66" s="89">
        <v>2846935</v>
      </c>
      <c r="AL66" s="89">
        <v>2846935</v>
      </c>
      <c r="AM66" s="171">
        <v>2846935</v>
      </c>
      <c r="AN66" s="89">
        <v>2846935</v>
      </c>
      <c r="AO66" s="89"/>
      <c r="AP66" s="89">
        <v>2828082</v>
      </c>
      <c r="AQ66" s="89"/>
      <c r="AR66" s="89">
        <v>121500000</v>
      </c>
      <c r="AS66" s="89">
        <v>121500000</v>
      </c>
      <c r="AT66" s="89">
        <v>0</v>
      </c>
      <c r="AU66" s="89">
        <v>0</v>
      </c>
      <c r="AV66" s="89">
        <v>121500000</v>
      </c>
      <c r="AW66" s="89">
        <v>121500000</v>
      </c>
      <c r="AX66" s="89"/>
      <c r="AY66" s="89"/>
      <c r="AZ66" s="90"/>
      <c r="BA66" s="89"/>
      <c r="BB66" s="89"/>
      <c r="BC66" s="89">
        <v>121500000</v>
      </c>
      <c r="BD66" s="89">
        <v>0</v>
      </c>
      <c r="BE66" s="89">
        <v>0</v>
      </c>
      <c r="BF66" s="89">
        <v>0</v>
      </c>
      <c r="BG66" s="91">
        <v>0</v>
      </c>
      <c r="BH66" s="92">
        <v>121500000</v>
      </c>
      <c r="BI66" s="93"/>
      <c r="BJ66" s="89">
        <v>1941484</v>
      </c>
      <c r="BK66" s="85" t="s">
        <v>655</v>
      </c>
      <c r="BL66" s="85" t="s">
        <v>1317</v>
      </c>
      <c r="BM66" s="85"/>
      <c r="BN66" s="85" t="s">
        <v>932</v>
      </c>
      <c r="BO66" s="85" t="s">
        <v>788</v>
      </c>
      <c r="BP66" s="89">
        <v>121500000</v>
      </c>
      <c r="BQ66" s="94"/>
      <c r="BR66" s="85"/>
      <c r="BS66" s="85" t="s">
        <v>311</v>
      </c>
      <c r="BT66" s="85" t="s">
        <v>317</v>
      </c>
      <c r="BU66" s="85" t="s">
        <v>318</v>
      </c>
      <c r="BV66" s="152" t="s">
        <v>1316</v>
      </c>
      <c r="BW66" s="95">
        <v>3.8699999999999998E-2</v>
      </c>
      <c r="BX66" s="95">
        <v>6.8699999999999997E-2</v>
      </c>
      <c r="BY66" s="96" t="s">
        <v>1318</v>
      </c>
      <c r="BZ66" s="97"/>
      <c r="CA66" s="98">
        <v>0</v>
      </c>
      <c r="CB66" s="99">
        <v>0</v>
      </c>
      <c r="CC66" s="99">
        <v>121500000</v>
      </c>
      <c r="CD66" s="99">
        <v>0</v>
      </c>
      <c r="CE66" s="99">
        <v>0</v>
      </c>
      <c r="CF66" s="100">
        <v>121500000</v>
      </c>
      <c r="CG66" s="97"/>
      <c r="CH66" s="101" t="s">
        <v>1315</v>
      </c>
      <c r="CI66" s="195" t="s">
        <v>1315</v>
      </c>
      <c r="CJ66" s="102"/>
      <c r="CK66" s="101" t="s">
        <v>443</v>
      </c>
      <c r="CL66" s="103" t="s">
        <v>443</v>
      </c>
      <c r="CM66" s="103" t="s">
        <v>630</v>
      </c>
      <c r="CN66" s="103" t="s">
        <v>630</v>
      </c>
      <c r="CO66" s="103" t="s">
        <v>630</v>
      </c>
      <c r="CP66" s="103" t="s">
        <v>630</v>
      </c>
      <c r="CQ66" s="104"/>
    </row>
    <row r="67" spans="1:97" ht="15" customHeight="1">
      <c r="A67" s="83">
        <v>0</v>
      </c>
      <c r="B67" s="84">
        <v>1</v>
      </c>
      <c r="C67" s="150" t="s">
        <v>1314</v>
      </c>
      <c r="D67" s="151" t="s">
        <v>1315</v>
      </c>
      <c r="E67" s="152" t="s">
        <v>1315</v>
      </c>
      <c r="F67" s="85" t="s">
        <v>359</v>
      </c>
      <c r="G67" s="85" t="str">
        <f>VLOOKUP(C67,차주정보!B:E,4,0)</f>
        <v>KB-035</v>
      </c>
      <c r="H67" s="85">
        <f t="shared" si="0"/>
        <v>2</v>
      </c>
      <c r="I67" s="85" t="str">
        <f t="shared" si="1"/>
        <v>KB-0352</v>
      </c>
      <c r="J67" s="86">
        <v>44666</v>
      </c>
      <c r="K67" s="152" t="s">
        <v>1319</v>
      </c>
      <c r="L67" s="152"/>
      <c r="M67" s="152" t="s">
        <v>1086</v>
      </c>
      <c r="N67" s="85" t="s">
        <v>628</v>
      </c>
      <c r="O67" s="85" t="s">
        <v>2848</v>
      </c>
      <c r="P67" s="85" t="s">
        <v>2849</v>
      </c>
      <c r="Q67" s="152" t="s">
        <v>331</v>
      </c>
      <c r="R67" s="152" t="s">
        <v>401</v>
      </c>
      <c r="S67" s="87" t="s">
        <v>402</v>
      </c>
      <c r="T67" s="152" t="s">
        <v>331</v>
      </c>
      <c r="U67" s="87" t="s">
        <v>334</v>
      </c>
      <c r="V67" s="151" t="s">
        <v>1315</v>
      </c>
      <c r="W67" s="85"/>
      <c r="X67" s="85"/>
      <c r="Y67" s="85"/>
      <c r="Z67" s="85" t="s">
        <v>2649</v>
      </c>
      <c r="AA67" s="153" t="s">
        <v>1314</v>
      </c>
      <c r="AB67" s="154" t="s">
        <v>308</v>
      </c>
      <c r="AC67" s="88"/>
      <c r="AD67" s="85"/>
      <c r="AE67" s="85" t="s">
        <v>309</v>
      </c>
      <c r="AF67" s="85"/>
      <c r="AG67" s="85" t="s">
        <v>359</v>
      </c>
      <c r="AH67" s="85" t="s">
        <v>797</v>
      </c>
      <c r="AI67" s="85" t="s">
        <v>1319</v>
      </c>
      <c r="AJ67" s="89">
        <v>92784102</v>
      </c>
      <c r="AK67" s="89">
        <v>408332</v>
      </c>
      <c r="AL67" s="89">
        <v>408332</v>
      </c>
      <c r="AM67" s="171">
        <v>408332</v>
      </c>
      <c r="AN67" s="89">
        <v>408332</v>
      </c>
      <c r="AO67" s="89"/>
      <c r="AP67" s="89">
        <v>580798</v>
      </c>
      <c r="AQ67" s="89"/>
      <c r="AR67" s="89">
        <v>92784102</v>
      </c>
      <c r="AS67" s="89">
        <v>92784102</v>
      </c>
      <c r="AT67" s="89">
        <v>0</v>
      </c>
      <c r="AU67" s="89">
        <v>0</v>
      </c>
      <c r="AV67" s="89">
        <v>92784102</v>
      </c>
      <c r="AW67" s="89">
        <v>92784102</v>
      </c>
      <c r="AX67" s="89"/>
      <c r="AY67" s="89"/>
      <c r="AZ67" s="90"/>
      <c r="BA67" s="89"/>
      <c r="BB67" s="89"/>
      <c r="BC67" s="89">
        <v>92784102</v>
      </c>
      <c r="BD67" s="89">
        <v>0</v>
      </c>
      <c r="BE67" s="89">
        <v>0</v>
      </c>
      <c r="BF67" s="89">
        <v>0</v>
      </c>
      <c r="BG67" s="91">
        <v>0</v>
      </c>
      <c r="BH67" s="92">
        <v>92784102</v>
      </c>
      <c r="BI67" s="93"/>
      <c r="BJ67" s="89">
        <v>1067518</v>
      </c>
      <c r="BK67" s="85" t="s">
        <v>1320</v>
      </c>
      <c r="BL67" s="85" t="s">
        <v>1321</v>
      </c>
      <c r="BM67" s="85"/>
      <c r="BN67" s="85" t="s">
        <v>634</v>
      </c>
      <c r="BO67" s="85" t="s">
        <v>1038</v>
      </c>
      <c r="BP67" s="89">
        <v>170000000</v>
      </c>
      <c r="BQ67" s="94"/>
      <c r="BR67" s="85"/>
      <c r="BS67" s="85" t="s">
        <v>360</v>
      </c>
      <c r="BT67" s="85" t="s">
        <v>380</v>
      </c>
      <c r="BU67" s="85" t="s">
        <v>381</v>
      </c>
      <c r="BV67" s="152" t="s">
        <v>1319</v>
      </c>
      <c r="BW67" s="95">
        <v>2.6000000000000002E-2</v>
      </c>
      <c r="BX67" s="95">
        <v>5.5999999999999994E-2</v>
      </c>
      <c r="BY67" s="96"/>
      <c r="BZ67" s="97"/>
      <c r="CA67" s="98">
        <v>0</v>
      </c>
      <c r="CB67" s="99">
        <v>0</v>
      </c>
      <c r="CC67" s="99">
        <v>92784102</v>
      </c>
      <c r="CD67" s="99">
        <v>0</v>
      </c>
      <c r="CE67" s="99">
        <v>0</v>
      </c>
      <c r="CF67" s="100">
        <v>92784102</v>
      </c>
      <c r="CG67" s="97"/>
      <c r="CH67" s="101" t="s">
        <v>1315</v>
      </c>
      <c r="CI67" s="195" t="s">
        <v>1315</v>
      </c>
      <c r="CJ67" s="102"/>
      <c r="CK67" s="101" t="s">
        <v>443</v>
      </c>
      <c r="CL67" s="103" t="s">
        <v>443</v>
      </c>
      <c r="CM67" s="103" t="s">
        <v>630</v>
      </c>
      <c r="CN67" s="103" t="s">
        <v>630</v>
      </c>
      <c r="CO67" s="103" t="s">
        <v>630</v>
      </c>
      <c r="CP67" s="103" t="s">
        <v>630</v>
      </c>
      <c r="CQ67" s="104"/>
      <c r="CR67" s="41"/>
      <c r="CS67" s="41"/>
    </row>
    <row r="68" spans="1:97" ht="15" customHeight="1">
      <c r="A68" s="83">
        <v>0</v>
      </c>
      <c r="B68" s="84">
        <v>1</v>
      </c>
      <c r="C68" s="150" t="s">
        <v>1314</v>
      </c>
      <c r="D68" s="151" t="s">
        <v>1315</v>
      </c>
      <c r="E68" s="152" t="s">
        <v>1315</v>
      </c>
      <c r="F68" s="85" t="s">
        <v>691</v>
      </c>
      <c r="G68" s="85" t="str">
        <f>VLOOKUP(C68,차주정보!B:E,4,0)</f>
        <v>KB-035</v>
      </c>
      <c r="H68" s="85">
        <f t="shared" si="0"/>
        <v>3</v>
      </c>
      <c r="I68" s="85" t="str">
        <f t="shared" si="1"/>
        <v>KB-0353</v>
      </c>
      <c r="J68" s="86">
        <v>44666</v>
      </c>
      <c r="K68" s="152" t="s">
        <v>1322</v>
      </c>
      <c r="L68" s="152"/>
      <c r="M68" s="152" t="s">
        <v>847</v>
      </c>
      <c r="N68" s="85" t="s">
        <v>628</v>
      </c>
      <c r="O68" s="85" t="s">
        <v>2848</v>
      </c>
      <c r="P68" s="85" t="s">
        <v>2849</v>
      </c>
      <c r="Q68" s="152" t="s">
        <v>331</v>
      </c>
      <c r="R68" s="152" t="s">
        <v>401</v>
      </c>
      <c r="S68" s="87" t="s">
        <v>402</v>
      </c>
      <c r="T68" s="152" t="s">
        <v>331</v>
      </c>
      <c r="U68" s="87" t="s">
        <v>334</v>
      </c>
      <c r="V68" s="151" t="s">
        <v>1315</v>
      </c>
      <c r="W68" s="85"/>
      <c r="X68" s="85"/>
      <c r="Y68" s="85"/>
      <c r="Z68" s="85" t="s">
        <v>2649</v>
      </c>
      <c r="AA68" s="153" t="s">
        <v>1314</v>
      </c>
      <c r="AB68" s="154" t="s">
        <v>308</v>
      </c>
      <c r="AC68" s="88"/>
      <c r="AD68" s="85"/>
      <c r="AE68" s="85" t="s">
        <v>309</v>
      </c>
      <c r="AF68" s="85"/>
      <c r="AG68" s="85" t="s">
        <v>310</v>
      </c>
      <c r="AH68" s="85" t="s">
        <v>797</v>
      </c>
      <c r="AI68" s="85" t="s">
        <v>1322</v>
      </c>
      <c r="AJ68" s="89">
        <v>90000000</v>
      </c>
      <c r="AK68" s="89">
        <v>9259002</v>
      </c>
      <c r="AL68" s="89">
        <v>9259002</v>
      </c>
      <c r="AM68" s="171">
        <v>9259002</v>
      </c>
      <c r="AN68" s="89">
        <v>9259002</v>
      </c>
      <c r="AO68" s="89"/>
      <c r="AP68" s="89">
        <v>14043090</v>
      </c>
      <c r="AQ68" s="89"/>
      <c r="AR68" s="89">
        <v>90000000</v>
      </c>
      <c r="AS68" s="89">
        <v>0</v>
      </c>
      <c r="AT68" s="89">
        <v>76500000</v>
      </c>
      <c r="AU68" s="89">
        <v>0</v>
      </c>
      <c r="AV68" s="89">
        <v>76500000</v>
      </c>
      <c r="AW68" s="89">
        <v>76500000</v>
      </c>
      <c r="AX68" s="89"/>
      <c r="AY68" s="89"/>
      <c r="AZ68" s="90"/>
      <c r="BA68" s="89"/>
      <c r="BB68" s="89"/>
      <c r="BC68" s="89">
        <v>90000000</v>
      </c>
      <c r="BD68" s="89">
        <v>0</v>
      </c>
      <c r="BE68" s="89">
        <v>0</v>
      </c>
      <c r="BF68" s="89">
        <v>0</v>
      </c>
      <c r="BG68" s="91">
        <v>0</v>
      </c>
      <c r="BH68" s="92">
        <v>90000000</v>
      </c>
      <c r="BI68" s="93"/>
      <c r="BJ68" s="89">
        <v>1417975</v>
      </c>
      <c r="BK68" s="85" t="s">
        <v>477</v>
      </c>
      <c r="BL68" s="85" t="s">
        <v>1317</v>
      </c>
      <c r="BM68" s="85"/>
      <c r="BN68" s="85" t="s">
        <v>1323</v>
      </c>
      <c r="BO68" s="85" t="s">
        <v>1324</v>
      </c>
      <c r="BP68" s="89">
        <v>100000000</v>
      </c>
      <c r="BQ68" s="94"/>
      <c r="BR68" s="85"/>
      <c r="BS68" s="85" t="s">
        <v>311</v>
      </c>
      <c r="BT68" s="85" t="s">
        <v>1325</v>
      </c>
      <c r="BU68" s="85" t="s">
        <v>1326</v>
      </c>
      <c r="BV68" s="152" t="s">
        <v>1322</v>
      </c>
      <c r="BW68" s="95">
        <v>3.4799999999999998E-2</v>
      </c>
      <c r="BX68" s="95">
        <v>6.480000000000001E-2</v>
      </c>
      <c r="BY68" s="96"/>
      <c r="BZ68" s="97"/>
      <c r="CA68" s="98">
        <v>76500000</v>
      </c>
      <c r="CB68" s="99">
        <v>0</v>
      </c>
      <c r="CC68" s="99">
        <v>0</v>
      </c>
      <c r="CD68" s="99">
        <v>0</v>
      </c>
      <c r="CE68" s="99">
        <v>13500000</v>
      </c>
      <c r="CF68" s="100">
        <v>13500000</v>
      </c>
      <c r="CG68" s="97"/>
      <c r="CH68" s="101" t="s">
        <v>1315</v>
      </c>
      <c r="CI68" s="195" t="s">
        <v>1315</v>
      </c>
      <c r="CJ68" s="102"/>
      <c r="CK68" s="101" t="s">
        <v>683</v>
      </c>
      <c r="CL68" s="103" t="s">
        <v>683</v>
      </c>
      <c r="CM68" s="103" t="s">
        <v>630</v>
      </c>
      <c r="CN68" s="103" t="s">
        <v>630</v>
      </c>
      <c r="CO68" s="103" t="s">
        <v>630</v>
      </c>
      <c r="CP68" s="103" t="s">
        <v>630</v>
      </c>
      <c r="CQ68" s="104"/>
      <c r="CR68" s="41"/>
      <c r="CS68" s="41"/>
    </row>
    <row r="69" spans="1:97" ht="15" customHeight="1">
      <c r="A69" s="83">
        <v>0</v>
      </c>
      <c r="B69" s="84">
        <v>1</v>
      </c>
      <c r="C69" s="150" t="s">
        <v>1314</v>
      </c>
      <c r="D69" s="151" t="s">
        <v>1315</v>
      </c>
      <c r="E69" s="152" t="s">
        <v>1315</v>
      </c>
      <c r="F69" s="85" t="s">
        <v>691</v>
      </c>
      <c r="G69" s="85" t="str">
        <f>VLOOKUP(C69,차주정보!B:E,4,0)</f>
        <v>KB-035</v>
      </c>
      <c r="H69" s="85">
        <f t="shared" si="0"/>
        <v>4</v>
      </c>
      <c r="I69" s="85" t="str">
        <f t="shared" si="1"/>
        <v>KB-0354</v>
      </c>
      <c r="J69" s="86">
        <v>44666</v>
      </c>
      <c r="K69" s="152" t="s">
        <v>1327</v>
      </c>
      <c r="L69" s="152"/>
      <c r="M69" s="152" t="s">
        <v>847</v>
      </c>
      <c r="N69" s="85" t="s">
        <v>628</v>
      </c>
      <c r="O69" s="85" t="s">
        <v>2848</v>
      </c>
      <c r="P69" s="85" t="s">
        <v>2849</v>
      </c>
      <c r="Q69" s="152" t="s">
        <v>331</v>
      </c>
      <c r="R69" s="152" t="s">
        <v>401</v>
      </c>
      <c r="S69" s="87" t="s">
        <v>402</v>
      </c>
      <c r="T69" s="152" t="s">
        <v>331</v>
      </c>
      <c r="U69" s="87" t="s">
        <v>334</v>
      </c>
      <c r="V69" s="151" t="s">
        <v>1315</v>
      </c>
      <c r="W69" s="85"/>
      <c r="X69" s="85"/>
      <c r="Y69" s="85"/>
      <c r="Z69" s="85" t="s">
        <v>2649</v>
      </c>
      <c r="AA69" s="153" t="s">
        <v>1314</v>
      </c>
      <c r="AB69" s="154" t="s">
        <v>308</v>
      </c>
      <c r="AC69" s="88"/>
      <c r="AD69" s="85"/>
      <c r="AE69" s="85" t="s">
        <v>309</v>
      </c>
      <c r="AF69" s="85"/>
      <c r="AG69" s="85" t="s">
        <v>310</v>
      </c>
      <c r="AH69" s="85" t="s">
        <v>797</v>
      </c>
      <c r="AI69" s="85" t="s">
        <v>1327</v>
      </c>
      <c r="AJ69" s="89">
        <v>200000000</v>
      </c>
      <c r="AK69" s="89">
        <v>66511692</v>
      </c>
      <c r="AL69" s="89">
        <v>66511692</v>
      </c>
      <c r="AM69" s="171">
        <v>66511692</v>
      </c>
      <c r="AN69" s="89">
        <v>66511692</v>
      </c>
      <c r="AO69" s="89"/>
      <c r="AP69" s="89">
        <v>132575350</v>
      </c>
      <c r="AQ69" s="89"/>
      <c r="AR69" s="89">
        <v>200000000</v>
      </c>
      <c r="AS69" s="89">
        <v>75300000</v>
      </c>
      <c r="AT69" s="89">
        <v>0</v>
      </c>
      <c r="AU69" s="89">
        <v>0</v>
      </c>
      <c r="AV69" s="89">
        <v>75300000</v>
      </c>
      <c r="AW69" s="89">
        <v>75300000</v>
      </c>
      <c r="AX69" s="89"/>
      <c r="AY69" s="89"/>
      <c r="AZ69" s="90"/>
      <c r="BA69" s="89"/>
      <c r="BB69" s="89"/>
      <c r="BC69" s="89">
        <v>200000000</v>
      </c>
      <c r="BD69" s="89">
        <v>0</v>
      </c>
      <c r="BE69" s="89">
        <v>0</v>
      </c>
      <c r="BF69" s="89">
        <v>0</v>
      </c>
      <c r="BG69" s="91">
        <v>0</v>
      </c>
      <c r="BH69" s="92">
        <v>200000000</v>
      </c>
      <c r="BI69" s="93"/>
      <c r="BJ69" s="89">
        <v>2614092</v>
      </c>
      <c r="BK69" s="85" t="s">
        <v>1328</v>
      </c>
      <c r="BL69" s="85" t="s">
        <v>1329</v>
      </c>
      <c r="BM69" s="85"/>
      <c r="BN69" s="85" t="s">
        <v>1323</v>
      </c>
      <c r="BO69" s="85" t="s">
        <v>1324</v>
      </c>
      <c r="BP69" s="89">
        <v>200000000</v>
      </c>
      <c r="BQ69" s="94"/>
      <c r="BR69" s="85"/>
      <c r="BS69" s="85" t="s">
        <v>311</v>
      </c>
      <c r="BT69" s="85" t="s">
        <v>1330</v>
      </c>
      <c r="BU69" s="85" t="s">
        <v>1331</v>
      </c>
      <c r="BV69" s="152" t="s">
        <v>1327</v>
      </c>
      <c r="BW69" s="95">
        <v>2.5899999999999999E-2</v>
      </c>
      <c r="BX69" s="95">
        <v>5.5899999999999998E-2</v>
      </c>
      <c r="BY69" s="96"/>
      <c r="BZ69" s="97"/>
      <c r="CA69" s="98">
        <v>0</v>
      </c>
      <c r="CB69" s="99">
        <v>0</v>
      </c>
      <c r="CC69" s="99">
        <v>75300000</v>
      </c>
      <c r="CD69" s="99">
        <v>0</v>
      </c>
      <c r="CE69" s="99">
        <v>124700000</v>
      </c>
      <c r="CF69" s="100">
        <v>200000000</v>
      </c>
      <c r="CG69" s="97"/>
      <c r="CH69" s="101" t="s">
        <v>1315</v>
      </c>
      <c r="CI69" s="195" t="s">
        <v>1315</v>
      </c>
      <c r="CJ69" s="102"/>
      <c r="CK69" s="101" t="s">
        <v>443</v>
      </c>
      <c r="CL69" s="103" t="s">
        <v>443</v>
      </c>
      <c r="CM69" s="103" t="s">
        <v>630</v>
      </c>
      <c r="CN69" s="103" t="s">
        <v>630</v>
      </c>
      <c r="CO69" s="103" t="s">
        <v>630</v>
      </c>
      <c r="CP69" s="103" t="s">
        <v>630</v>
      </c>
      <c r="CQ69" s="104"/>
      <c r="CR69" s="41"/>
      <c r="CS69" s="41"/>
    </row>
    <row r="70" spans="1:97" ht="15" customHeight="1">
      <c r="A70" s="83">
        <v>0</v>
      </c>
      <c r="B70" s="84">
        <v>1</v>
      </c>
      <c r="C70" s="150" t="s">
        <v>1314</v>
      </c>
      <c r="D70" s="85" t="s">
        <v>1315</v>
      </c>
      <c r="E70" s="152" t="s">
        <v>1315</v>
      </c>
      <c r="F70" s="85" t="s">
        <v>691</v>
      </c>
      <c r="G70" s="85" t="str">
        <f>VLOOKUP(C70,차주정보!B:E,4,0)</f>
        <v>KB-035</v>
      </c>
      <c r="H70" s="85">
        <f t="shared" si="0"/>
        <v>5</v>
      </c>
      <c r="I70" s="85" t="str">
        <f t="shared" si="1"/>
        <v>KB-0355</v>
      </c>
      <c r="J70" s="86">
        <v>44666</v>
      </c>
      <c r="K70" s="85" t="s">
        <v>1332</v>
      </c>
      <c r="L70" s="152"/>
      <c r="M70" s="152" t="s">
        <v>847</v>
      </c>
      <c r="N70" s="85" t="s">
        <v>628</v>
      </c>
      <c r="O70" s="85" t="s">
        <v>2848</v>
      </c>
      <c r="P70" s="85" t="s">
        <v>2849</v>
      </c>
      <c r="Q70" s="152" t="s">
        <v>331</v>
      </c>
      <c r="R70" s="152" t="s">
        <v>401</v>
      </c>
      <c r="S70" s="87" t="s">
        <v>402</v>
      </c>
      <c r="T70" s="152" t="s">
        <v>331</v>
      </c>
      <c r="U70" s="87" t="s">
        <v>334</v>
      </c>
      <c r="V70" s="85" t="s">
        <v>1315</v>
      </c>
      <c r="W70" s="85"/>
      <c r="X70" s="85"/>
      <c r="Y70" s="85"/>
      <c r="Z70" s="85" t="s">
        <v>2649</v>
      </c>
      <c r="AA70" s="106" t="s">
        <v>1314</v>
      </c>
      <c r="AB70" s="154" t="s">
        <v>308</v>
      </c>
      <c r="AC70" s="88"/>
      <c r="AD70" s="85"/>
      <c r="AE70" s="85" t="s">
        <v>309</v>
      </c>
      <c r="AF70" s="85"/>
      <c r="AG70" s="85" t="s">
        <v>310</v>
      </c>
      <c r="AH70" s="85" t="s">
        <v>797</v>
      </c>
      <c r="AI70" s="85" t="s">
        <v>1332</v>
      </c>
      <c r="AJ70" s="89">
        <v>20000000</v>
      </c>
      <c r="AK70" s="89">
        <v>1013711</v>
      </c>
      <c r="AL70" s="89">
        <v>1013711</v>
      </c>
      <c r="AM70" s="171">
        <v>1013711</v>
      </c>
      <c r="AN70" s="89">
        <v>1013711</v>
      </c>
      <c r="AO70" s="89"/>
      <c r="AP70" s="89">
        <v>1219933</v>
      </c>
      <c r="AQ70" s="89"/>
      <c r="AR70" s="89">
        <v>20000000</v>
      </c>
      <c r="AS70" s="89">
        <v>0</v>
      </c>
      <c r="AT70" s="89">
        <v>19000000</v>
      </c>
      <c r="AU70" s="89">
        <v>0</v>
      </c>
      <c r="AV70" s="89">
        <v>19000000</v>
      </c>
      <c r="AW70" s="89">
        <v>19000000</v>
      </c>
      <c r="AX70" s="89"/>
      <c r="AY70" s="89"/>
      <c r="AZ70" s="90"/>
      <c r="BA70" s="89"/>
      <c r="BB70" s="89"/>
      <c r="BC70" s="89">
        <v>20000000</v>
      </c>
      <c r="BD70" s="89">
        <v>0</v>
      </c>
      <c r="BE70" s="89">
        <v>658720</v>
      </c>
      <c r="BF70" s="89">
        <v>0</v>
      </c>
      <c r="BG70" s="91">
        <v>658720</v>
      </c>
      <c r="BH70" s="92">
        <v>20658720</v>
      </c>
      <c r="BI70" s="93"/>
      <c r="BJ70" s="89">
        <v>212847</v>
      </c>
      <c r="BK70" s="85" t="s">
        <v>786</v>
      </c>
      <c r="BL70" s="85" t="s">
        <v>1333</v>
      </c>
      <c r="BM70" s="85"/>
      <c r="BN70" s="85" t="s">
        <v>932</v>
      </c>
      <c r="BO70" s="85" t="s">
        <v>1334</v>
      </c>
      <c r="BP70" s="89">
        <v>20000000</v>
      </c>
      <c r="BQ70" s="94"/>
      <c r="BR70" s="85"/>
      <c r="BS70" s="85" t="s">
        <v>311</v>
      </c>
      <c r="BT70" s="85" t="s">
        <v>1335</v>
      </c>
      <c r="BU70" s="85" t="s">
        <v>1336</v>
      </c>
      <c r="BV70" s="85" t="s">
        <v>1332</v>
      </c>
      <c r="BW70" s="95">
        <v>2.8300000000000002E-2</v>
      </c>
      <c r="BX70" s="95">
        <v>5.8299999999999998E-2</v>
      </c>
      <c r="BY70" s="96"/>
      <c r="BZ70" s="97"/>
      <c r="CA70" s="98">
        <v>19000000</v>
      </c>
      <c r="CB70" s="99">
        <v>0</v>
      </c>
      <c r="CC70" s="99">
        <v>0</v>
      </c>
      <c r="CD70" s="99">
        <v>0</v>
      </c>
      <c r="CE70" s="99">
        <v>1000000</v>
      </c>
      <c r="CF70" s="100">
        <v>1000000</v>
      </c>
      <c r="CG70" s="97"/>
      <c r="CH70" s="101" t="s">
        <v>1315</v>
      </c>
      <c r="CI70" s="195" t="s">
        <v>1315</v>
      </c>
      <c r="CJ70" s="102"/>
      <c r="CK70" s="101" t="s">
        <v>1337</v>
      </c>
      <c r="CL70" s="103" t="s">
        <v>1337</v>
      </c>
      <c r="CM70" s="103" t="s">
        <v>630</v>
      </c>
      <c r="CN70" s="103" t="s">
        <v>630</v>
      </c>
      <c r="CO70" s="103" t="s">
        <v>630</v>
      </c>
      <c r="CP70" s="103" t="s">
        <v>630</v>
      </c>
      <c r="CQ70" s="104"/>
      <c r="CR70" s="41"/>
      <c r="CS70" s="41"/>
    </row>
    <row r="71" spans="1:97" ht="15" customHeight="1">
      <c r="A71" s="83">
        <v>1</v>
      </c>
      <c r="B71" s="84">
        <v>1</v>
      </c>
      <c r="C71" s="150" t="s">
        <v>1343</v>
      </c>
      <c r="D71" s="151" t="s">
        <v>1344</v>
      </c>
      <c r="E71" s="152" t="s">
        <v>1344</v>
      </c>
      <c r="F71" s="85" t="s">
        <v>691</v>
      </c>
      <c r="G71" s="85" t="str">
        <f>VLOOKUP(C71,차주정보!B:E,4,0)</f>
        <v>KB-037</v>
      </c>
      <c r="H71" s="85">
        <f t="shared" ref="H71:H134" si="2">IF(D70=D71,H70+1,1)</f>
        <v>1</v>
      </c>
      <c r="I71" s="85" t="str">
        <f t="shared" ref="I71:I134" si="3">G71&amp;H71</f>
        <v>KB-0371</v>
      </c>
      <c r="J71" s="86">
        <v>44683</v>
      </c>
      <c r="K71" s="152" t="s">
        <v>1346</v>
      </c>
      <c r="L71" s="152"/>
      <c r="M71" s="152" t="s">
        <v>847</v>
      </c>
      <c r="N71" s="85" t="s">
        <v>740</v>
      </c>
      <c r="O71" s="85" t="s">
        <v>2848</v>
      </c>
      <c r="P71" s="85" t="s">
        <v>2849</v>
      </c>
      <c r="Q71" s="152" t="s">
        <v>327</v>
      </c>
      <c r="R71" s="152" t="s">
        <v>395</v>
      </c>
      <c r="S71" s="87" t="s">
        <v>396</v>
      </c>
      <c r="T71" s="152" t="s">
        <v>327</v>
      </c>
      <c r="U71" s="87" t="s">
        <v>330</v>
      </c>
      <c r="V71" s="151" t="s">
        <v>1344</v>
      </c>
      <c r="W71" s="85"/>
      <c r="X71" s="85"/>
      <c r="Y71" s="85"/>
      <c r="Z71" s="85" t="s">
        <v>2650</v>
      </c>
      <c r="AA71" s="153" t="s">
        <v>1343</v>
      </c>
      <c r="AB71" s="154" t="s">
        <v>308</v>
      </c>
      <c r="AC71" s="88"/>
      <c r="AD71" s="85"/>
      <c r="AE71" s="85" t="s">
        <v>309</v>
      </c>
      <c r="AF71" s="85"/>
      <c r="AG71" s="85" t="s">
        <v>310</v>
      </c>
      <c r="AH71" s="85" t="s">
        <v>797</v>
      </c>
      <c r="AI71" s="85" t="s">
        <v>1346</v>
      </c>
      <c r="AJ71" s="89">
        <v>17752939</v>
      </c>
      <c r="AK71" s="89">
        <v>17752939</v>
      </c>
      <c r="AL71" s="89">
        <v>17752939</v>
      </c>
      <c r="AM71" s="171">
        <v>17752939</v>
      </c>
      <c r="AN71" s="89">
        <v>17752939</v>
      </c>
      <c r="AO71" s="89"/>
      <c r="AP71" s="89">
        <v>17752939</v>
      </c>
      <c r="AQ71" s="89"/>
      <c r="AR71" s="89">
        <v>17752939</v>
      </c>
      <c r="AS71" s="89">
        <v>0</v>
      </c>
      <c r="AT71" s="89">
        <v>0</v>
      </c>
      <c r="AU71" s="89">
        <v>0</v>
      </c>
      <c r="AV71" s="89">
        <v>0</v>
      </c>
      <c r="AW71" s="89">
        <v>0</v>
      </c>
      <c r="AX71" s="89"/>
      <c r="AY71" s="89"/>
      <c r="AZ71" s="90"/>
      <c r="BA71" s="89"/>
      <c r="BB71" s="89"/>
      <c r="BC71" s="89">
        <v>17752939</v>
      </c>
      <c r="BD71" s="89">
        <v>0</v>
      </c>
      <c r="BE71" s="89">
        <v>0</v>
      </c>
      <c r="BF71" s="89">
        <v>0</v>
      </c>
      <c r="BG71" s="91">
        <v>0</v>
      </c>
      <c r="BH71" s="92">
        <v>17752939</v>
      </c>
      <c r="BI71" s="93"/>
      <c r="BJ71" s="89">
        <v>464285</v>
      </c>
      <c r="BK71" s="85" t="s">
        <v>1347</v>
      </c>
      <c r="BL71" s="85" t="s">
        <v>861</v>
      </c>
      <c r="BM71" s="85"/>
      <c r="BN71" s="85" t="s">
        <v>1348</v>
      </c>
      <c r="BO71" s="85" t="s">
        <v>1349</v>
      </c>
      <c r="BP71" s="89">
        <v>220000000</v>
      </c>
      <c r="BQ71" s="94"/>
      <c r="BR71" s="85"/>
      <c r="BS71" s="85" t="s">
        <v>311</v>
      </c>
      <c r="BT71" s="85" t="s">
        <v>335</v>
      </c>
      <c r="BU71" s="85" t="s">
        <v>336</v>
      </c>
      <c r="BV71" s="152" t="s">
        <v>1346</v>
      </c>
      <c r="BW71" s="95">
        <v>3.7699999999999997E-2</v>
      </c>
      <c r="BX71" s="95">
        <v>6.7699999999999996E-2</v>
      </c>
      <c r="BY71" s="96"/>
      <c r="BZ71" s="97"/>
      <c r="CA71" s="98">
        <v>0</v>
      </c>
      <c r="CB71" s="99">
        <v>0</v>
      </c>
      <c r="CC71" s="99">
        <v>0</v>
      </c>
      <c r="CD71" s="99">
        <v>0</v>
      </c>
      <c r="CE71" s="99">
        <v>17752939</v>
      </c>
      <c r="CF71" s="100">
        <v>17752939</v>
      </c>
      <c r="CG71" s="97"/>
      <c r="CH71" s="101" t="s">
        <v>1344</v>
      </c>
      <c r="CI71" s="195" t="s">
        <v>1344</v>
      </c>
      <c r="CJ71" s="97"/>
      <c r="CK71" s="101" t="s">
        <v>630</v>
      </c>
      <c r="CL71" s="103" t="s">
        <v>630</v>
      </c>
      <c r="CM71" s="103" t="s">
        <v>630</v>
      </c>
      <c r="CN71" s="103" t="s">
        <v>630</v>
      </c>
      <c r="CO71" s="103" t="s">
        <v>630</v>
      </c>
      <c r="CP71" s="103" t="s">
        <v>630</v>
      </c>
      <c r="CQ71" s="104"/>
      <c r="CR71" s="41"/>
      <c r="CS71" s="41"/>
    </row>
    <row r="72" spans="1:97" ht="15" customHeight="1">
      <c r="A72" s="83">
        <v>0</v>
      </c>
      <c r="B72" s="84">
        <v>1</v>
      </c>
      <c r="C72" s="150" t="s">
        <v>1343</v>
      </c>
      <c r="D72" s="151" t="s">
        <v>1344</v>
      </c>
      <c r="E72" s="152" t="s">
        <v>1344</v>
      </c>
      <c r="F72" s="85" t="s">
        <v>691</v>
      </c>
      <c r="G72" s="85" t="str">
        <f>VLOOKUP(C72,차주정보!B:E,4,0)</f>
        <v>KB-037</v>
      </c>
      <c r="H72" s="85">
        <f t="shared" si="2"/>
        <v>2</v>
      </c>
      <c r="I72" s="85" t="str">
        <f t="shared" si="3"/>
        <v>KB-0372</v>
      </c>
      <c r="J72" s="86">
        <v>44683</v>
      </c>
      <c r="K72" s="152" t="s">
        <v>1345</v>
      </c>
      <c r="L72" s="152"/>
      <c r="M72" s="152" t="s">
        <v>847</v>
      </c>
      <c r="N72" s="85" t="s">
        <v>740</v>
      </c>
      <c r="O72" s="85" t="s">
        <v>2848</v>
      </c>
      <c r="P72" s="85" t="s">
        <v>2849</v>
      </c>
      <c r="Q72" s="152" t="s">
        <v>327</v>
      </c>
      <c r="R72" s="152" t="s">
        <v>395</v>
      </c>
      <c r="S72" s="87" t="s">
        <v>396</v>
      </c>
      <c r="T72" s="152" t="s">
        <v>327</v>
      </c>
      <c r="U72" s="87" t="s">
        <v>330</v>
      </c>
      <c r="V72" s="151" t="s">
        <v>1344</v>
      </c>
      <c r="W72" s="85"/>
      <c r="X72" s="85"/>
      <c r="Y72" s="85"/>
      <c r="Z72" s="85" t="s">
        <v>2650</v>
      </c>
      <c r="AA72" s="153" t="s">
        <v>1343</v>
      </c>
      <c r="AB72" s="154" t="s">
        <v>308</v>
      </c>
      <c r="AC72" s="88"/>
      <c r="AD72" s="85"/>
      <c r="AE72" s="85" t="s">
        <v>309</v>
      </c>
      <c r="AF72" s="85"/>
      <c r="AG72" s="85" t="s">
        <v>310</v>
      </c>
      <c r="AH72" s="85" t="s">
        <v>797</v>
      </c>
      <c r="AI72" s="85" t="s">
        <v>1345</v>
      </c>
      <c r="AJ72" s="89">
        <v>500000000</v>
      </c>
      <c r="AK72" s="89">
        <v>80152899</v>
      </c>
      <c r="AL72" s="89">
        <v>80152899</v>
      </c>
      <c r="AM72" s="171">
        <v>80152899</v>
      </c>
      <c r="AN72" s="89">
        <v>80152899</v>
      </c>
      <c r="AO72" s="89"/>
      <c r="AP72" s="89">
        <v>82241875</v>
      </c>
      <c r="AQ72" s="89"/>
      <c r="AR72" s="89">
        <v>500000000</v>
      </c>
      <c r="AS72" s="89">
        <v>439584349</v>
      </c>
      <c r="AT72" s="89">
        <v>0</v>
      </c>
      <c r="AU72" s="89">
        <v>0</v>
      </c>
      <c r="AV72" s="89">
        <v>439584349</v>
      </c>
      <c r="AW72" s="89">
        <v>439584349</v>
      </c>
      <c r="AX72" s="89"/>
      <c r="AY72" s="89"/>
      <c r="AZ72" s="90"/>
      <c r="BA72" s="89"/>
      <c r="BB72" s="89"/>
      <c r="BC72" s="89">
        <v>500000000</v>
      </c>
      <c r="BD72" s="89">
        <v>0</v>
      </c>
      <c r="BE72" s="89">
        <v>5700870</v>
      </c>
      <c r="BF72" s="89">
        <v>0</v>
      </c>
      <c r="BG72" s="91">
        <v>5700870</v>
      </c>
      <c r="BH72" s="92">
        <v>505700870</v>
      </c>
      <c r="BI72" s="93"/>
      <c r="BJ72" s="89">
        <v>22939224</v>
      </c>
      <c r="BK72" s="85" t="s">
        <v>644</v>
      </c>
      <c r="BL72" s="85" t="s">
        <v>758</v>
      </c>
      <c r="BM72" s="85"/>
      <c r="BN72" s="85" t="s">
        <v>772</v>
      </c>
      <c r="BO72" s="85" t="s">
        <v>754</v>
      </c>
      <c r="BP72" s="89">
        <v>500000000</v>
      </c>
      <c r="BQ72" s="94"/>
      <c r="BR72" s="85"/>
      <c r="BS72" s="85" t="s">
        <v>311</v>
      </c>
      <c r="BT72" s="85" t="s">
        <v>399</v>
      </c>
      <c r="BU72" s="85" t="s">
        <v>400</v>
      </c>
      <c r="BV72" s="152" t="s">
        <v>1345</v>
      </c>
      <c r="BW72" s="95">
        <v>3.85E-2</v>
      </c>
      <c r="BX72" s="95">
        <v>6.8499999999999991E-2</v>
      </c>
      <c r="BY72" s="96"/>
      <c r="BZ72" s="97"/>
      <c r="CA72" s="98">
        <v>0</v>
      </c>
      <c r="CB72" s="99">
        <v>0</v>
      </c>
      <c r="CC72" s="99">
        <v>439584349</v>
      </c>
      <c r="CD72" s="99">
        <v>0</v>
      </c>
      <c r="CE72" s="99">
        <v>60415651</v>
      </c>
      <c r="CF72" s="100">
        <v>500000000</v>
      </c>
      <c r="CG72" s="97"/>
      <c r="CH72" s="101" t="s">
        <v>1344</v>
      </c>
      <c r="CI72" s="195" t="s">
        <v>1344</v>
      </c>
      <c r="CJ72" s="97"/>
      <c r="CK72" s="101" t="s">
        <v>486</v>
      </c>
      <c r="CL72" s="103" t="s">
        <v>486</v>
      </c>
      <c r="CM72" s="103" t="s">
        <v>630</v>
      </c>
      <c r="CN72" s="103" t="s">
        <v>630</v>
      </c>
      <c r="CO72" s="103" t="s">
        <v>630</v>
      </c>
      <c r="CP72" s="103" t="s">
        <v>630</v>
      </c>
      <c r="CQ72" s="104"/>
      <c r="CR72" s="41"/>
      <c r="CS72" s="41"/>
    </row>
    <row r="73" spans="1:97" ht="15" customHeight="1">
      <c r="A73" s="83">
        <v>1</v>
      </c>
      <c r="B73" s="84">
        <v>1</v>
      </c>
      <c r="C73" s="150" t="s">
        <v>1234</v>
      </c>
      <c r="D73" s="151" t="s">
        <v>1235</v>
      </c>
      <c r="E73" s="152" t="s">
        <v>1236</v>
      </c>
      <c r="F73" s="85" t="s">
        <v>627</v>
      </c>
      <c r="G73" s="85" t="str">
        <f>VLOOKUP(C73,차주정보!B:E,4,0)</f>
        <v>KB-028</v>
      </c>
      <c r="H73" s="85">
        <f t="shared" si="2"/>
        <v>1</v>
      </c>
      <c r="I73" s="85" t="str">
        <f t="shared" si="3"/>
        <v>KB-0281</v>
      </c>
      <c r="J73" s="86">
        <v>44651</v>
      </c>
      <c r="K73" s="152" t="s">
        <v>1237</v>
      </c>
      <c r="L73" s="152"/>
      <c r="M73" s="152" t="s">
        <v>847</v>
      </c>
      <c r="N73" s="85" t="s">
        <v>740</v>
      </c>
      <c r="O73" s="85" t="s">
        <v>2848</v>
      </c>
      <c r="P73" s="85" t="s">
        <v>2849</v>
      </c>
      <c r="Q73" s="152" t="s">
        <v>327</v>
      </c>
      <c r="R73" s="152" t="s">
        <v>419</v>
      </c>
      <c r="S73" s="87" t="s">
        <v>420</v>
      </c>
      <c r="T73" s="152" t="s">
        <v>327</v>
      </c>
      <c r="U73" s="87" t="s">
        <v>330</v>
      </c>
      <c r="V73" s="151" t="s">
        <v>1235</v>
      </c>
      <c r="W73" s="85"/>
      <c r="X73" s="85"/>
      <c r="Y73" s="85"/>
      <c r="Z73" s="85" t="s">
        <v>2651</v>
      </c>
      <c r="AA73" s="153" t="s">
        <v>1234</v>
      </c>
      <c r="AB73" s="154" t="s">
        <v>308</v>
      </c>
      <c r="AC73" s="88"/>
      <c r="AD73" s="85"/>
      <c r="AE73" s="85" t="s">
        <v>309</v>
      </c>
      <c r="AF73" s="85"/>
      <c r="AG73" s="85" t="s">
        <v>310</v>
      </c>
      <c r="AH73" s="85" t="s">
        <v>797</v>
      </c>
      <c r="AI73" s="85" t="s">
        <v>1237</v>
      </c>
      <c r="AJ73" s="89">
        <v>42222244</v>
      </c>
      <c r="AK73" s="89">
        <v>31899380</v>
      </c>
      <c r="AL73" s="89">
        <v>31899380</v>
      </c>
      <c r="AM73" s="171">
        <v>31899380</v>
      </c>
      <c r="AN73" s="89">
        <v>31899380</v>
      </c>
      <c r="AO73" s="89"/>
      <c r="AP73" s="89">
        <v>31899380</v>
      </c>
      <c r="AQ73" s="89"/>
      <c r="AR73" s="89">
        <v>42222244</v>
      </c>
      <c r="AS73" s="89">
        <v>0</v>
      </c>
      <c r="AT73" s="89">
        <v>0</v>
      </c>
      <c r="AU73" s="89">
        <v>42222244</v>
      </c>
      <c r="AV73" s="89">
        <v>42222244</v>
      </c>
      <c r="AW73" s="89">
        <v>42222244</v>
      </c>
      <c r="AX73" s="89"/>
      <c r="AY73" s="89"/>
      <c r="AZ73" s="90"/>
      <c r="BA73" s="89"/>
      <c r="BB73" s="89"/>
      <c r="BC73" s="89">
        <v>42222244</v>
      </c>
      <c r="BD73" s="89">
        <v>0</v>
      </c>
      <c r="BE73" s="89">
        <v>1212260</v>
      </c>
      <c r="BF73" s="89">
        <v>0</v>
      </c>
      <c r="BG73" s="91">
        <v>1212260</v>
      </c>
      <c r="BH73" s="92">
        <v>43434504</v>
      </c>
      <c r="BI73" s="93"/>
      <c r="BJ73" s="89">
        <v>1320054</v>
      </c>
      <c r="BK73" s="85" t="s">
        <v>1238</v>
      </c>
      <c r="BL73" s="85" t="s">
        <v>1239</v>
      </c>
      <c r="BM73" s="85"/>
      <c r="BN73" s="85" t="s">
        <v>687</v>
      </c>
      <c r="BO73" s="85" t="s">
        <v>699</v>
      </c>
      <c r="BP73" s="89">
        <v>190000000</v>
      </c>
      <c r="BQ73" s="94"/>
      <c r="BR73" s="85"/>
      <c r="BS73" s="85" t="s">
        <v>311</v>
      </c>
      <c r="BT73" s="85" t="s">
        <v>385</v>
      </c>
      <c r="BU73" s="85" t="s">
        <v>384</v>
      </c>
      <c r="BV73" s="152" t="s">
        <v>1237</v>
      </c>
      <c r="BW73" s="95">
        <v>4.2800000000000005E-2</v>
      </c>
      <c r="BX73" s="95">
        <v>7.2800000000000004E-2</v>
      </c>
      <c r="BY73" s="96"/>
      <c r="BZ73" s="97"/>
      <c r="CA73" s="98">
        <v>0</v>
      </c>
      <c r="CB73" s="99">
        <v>0</v>
      </c>
      <c r="CC73" s="99">
        <v>42222244</v>
      </c>
      <c r="CD73" s="99">
        <v>0</v>
      </c>
      <c r="CE73" s="99">
        <v>0</v>
      </c>
      <c r="CF73" s="100">
        <v>42222244</v>
      </c>
      <c r="CG73" s="97"/>
      <c r="CH73" s="101" t="s">
        <v>1236</v>
      </c>
      <c r="CI73" s="195" t="s">
        <v>1235</v>
      </c>
      <c r="CJ73" s="102"/>
      <c r="CK73" s="101" t="s">
        <v>707</v>
      </c>
      <c r="CL73" s="103" t="s">
        <v>707</v>
      </c>
      <c r="CM73" s="103" t="s">
        <v>630</v>
      </c>
      <c r="CN73" s="103" t="s">
        <v>630</v>
      </c>
      <c r="CO73" s="103" t="s">
        <v>630</v>
      </c>
      <c r="CP73" s="103" t="s">
        <v>630</v>
      </c>
      <c r="CQ73" s="104"/>
      <c r="CR73" s="41"/>
      <c r="CS73" s="41"/>
    </row>
    <row r="74" spans="1:97" ht="15" customHeight="1">
      <c r="A74" s="83">
        <v>0</v>
      </c>
      <c r="B74" s="84">
        <v>1</v>
      </c>
      <c r="C74" s="150" t="s">
        <v>1234</v>
      </c>
      <c r="D74" s="151" t="s">
        <v>1235</v>
      </c>
      <c r="E74" s="152" t="s">
        <v>1236</v>
      </c>
      <c r="F74" s="85" t="s">
        <v>627</v>
      </c>
      <c r="G74" s="85" t="str">
        <f>VLOOKUP(C74,차주정보!B:E,4,0)</f>
        <v>KB-028</v>
      </c>
      <c r="H74" s="85">
        <f t="shared" si="2"/>
        <v>2</v>
      </c>
      <c r="I74" s="85" t="str">
        <f t="shared" si="3"/>
        <v>KB-0282</v>
      </c>
      <c r="J74" s="86">
        <v>44651</v>
      </c>
      <c r="K74" s="152" t="s">
        <v>1240</v>
      </c>
      <c r="L74" s="152"/>
      <c r="M74" s="152" t="s">
        <v>847</v>
      </c>
      <c r="N74" s="85" t="s">
        <v>740</v>
      </c>
      <c r="O74" s="85" t="s">
        <v>2848</v>
      </c>
      <c r="P74" s="85" t="s">
        <v>2849</v>
      </c>
      <c r="Q74" s="152" t="s">
        <v>327</v>
      </c>
      <c r="R74" s="152" t="s">
        <v>419</v>
      </c>
      <c r="S74" s="87" t="s">
        <v>420</v>
      </c>
      <c r="T74" s="152" t="s">
        <v>327</v>
      </c>
      <c r="U74" s="87" t="s">
        <v>330</v>
      </c>
      <c r="V74" s="151" t="s">
        <v>1235</v>
      </c>
      <c r="W74" s="85"/>
      <c r="X74" s="85"/>
      <c r="Y74" s="85"/>
      <c r="Z74" s="85" t="s">
        <v>2651</v>
      </c>
      <c r="AA74" s="153" t="s">
        <v>1234</v>
      </c>
      <c r="AB74" s="154" t="s">
        <v>308</v>
      </c>
      <c r="AC74" s="88"/>
      <c r="AD74" s="85"/>
      <c r="AE74" s="85" t="s">
        <v>309</v>
      </c>
      <c r="AF74" s="85"/>
      <c r="AG74" s="85" t="s">
        <v>310</v>
      </c>
      <c r="AH74" s="85" t="s">
        <v>797</v>
      </c>
      <c r="AI74" s="85" t="s">
        <v>1240</v>
      </c>
      <c r="AJ74" s="89">
        <v>27777792</v>
      </c>
      <c r="AK74" s="89">
        <v>21059464</v>
      </c>
      <c r="AL74" s="89">
        <v>21059464</v>
      </c>
      <c r="AM74" s="171">
        <v>21059464</v>
      </c>
      <c r="AN74" s="89">
        <v>21059464</v>
      </c>
      <c r="AO74" s="89"/>
      <c r="AP74" s="89">
        <v>21059464</v>
      </c>
      <c r="AQ74" s="89"/>
      <c r="AR74" s="89">
        <v>27777792</v>
      </c>
      <c r="AS74" s="89">
        <v>0</v>
      </c>
      <c r="AT74" s="89">
        <v>0</v>
      </c>
      <c r="AU74" s="89">
        <v>26509000</v>
      </c>
      <c r="AV74" s="89">
        <v>26509000</v>
      </c>
      <c r="AW74" s="89">
        <v>26509000</v>
      </c>
      <c r="AX74" s="89"/>
      <c r="AY74" s="89"/>
      <c r="AZ74" s="90"/>
      <c r="BA74" s="89"/>
      <c r="BB74" s="89"/>
      <c r="BC74" s="89">
        <v>27777792</v>
      </c>
      <c r="BD74" s="89">
        <v>0</v>
      </c>
      <c r="BE74" s="89">
        <v>0</v>
      </c>
      <c r="BF74" s="89">
        <v>0</v>
      </c>
      <c r="BG74" s="91">
        <v>0</v>
      </c>
      <c r="BH74" s="92">
        <v>27777792</v>
      </c>
      <c r="BI74" s="93"/>
      <c r="BJ74" s="89">
        <v>772504</v>
      </c>
      <c r="BK74" s="85" t="s">
        <v>1241</v>
      </c>
      <c r="BL74" s="85" t="s">
        <v>1242</v>
      </c>
      <c r="BM74" s="85"/>
      <c r="BN74" s="85" t="s">
        <v>748</v>
      </c>
      <c r="BO74" s="85" t="s">
        <v>1204</v>
      </c>
      <c r="BP74" s="89">
        <v>50000000</v>
      </c>
      <c r="BQ74" s="94"/>
      <c r="BR74" s="85"/>
      <c r="BS74" s="85" t="s">
        <v>311</v>
      </c>
      <c r="BT74" s="85" t="s">
        <v>383</v>
      </c>
      <c r="BU74" s="85" t="s">
        <v>384</v>
      </c>
      <c r="BV74" s="152" t="s">
        <v>1240</v>
      </c>
      <c r="BW74" s="95">
        <v>3.5299999999999998E-2</v>
      </c>
      <c r="BX74" s="95">
        <v>6.5299999999999997E-2</v>
      </c>
      <c r="BY74" s="96"/>
      <c r="BZ74" s="97"/>
      <c r="CA74" s="98">
        <v>0</v>
      </c>
      <c r="CB74" s="99">
        <v>0</v>
      </c>
      <c r="CC74" s="99">
        <v>26509000</v>
      </c>
      <c r="CD74" s="99">
        <v>0</v>
      </c>
      <c r="CE74" s="99">
        <v>1268792</v>
      </c>
      <c r="CF74" s="100">
        <v>27777792</v>
      </c>
      <c r="CG74" s="97"/>
      <c r="CH74" s="101" t="s">
        <v>1236</v>
      </c>
      <c r="CI74" s="195" t="s">
        <v>1235</v>
      </c>
      <c r="CJ74" s="102"/>
      <c r="CK74" s="101" t="s">
        <v>707</v>
      </c>
      <c r="CL74" s="103" t="s">
        <v>707</v>
      </c>
      <c r="CM74" s="103" t="s">
        <v>630</v>
      </c>
      <c r="CN74" s="103" t="s">
        <v>630</v>
      </c>
      <c r="CO74" s="103" t="s">
        <v>630</v>
      </c>
      <c r="CP74" s="103" t="s">
        <v>630</v>
      </c>
      <c r="CQ74" s="104"/>
      <c r="CR74" s="41"/>
      <c r="CS74" s="41"/>
    </row>
    <row r="75" spans="1:97" ht="15" customHeight="1">
      <c r="A75" s="83">
        <v>0</v>
      </c>
      <c r="B75" s="84">
        <v>1</v>
      </c>
      <c r="C75" s="150" t="s">
        <v>1234</v>
      </c>
      <c r="D75" s="151" t="s">
        <v>1235</v>
      </c>
      <c r="E75" s="152" t="s">
        <v>1236</v>
      </c>
      <c r="F75" s="85" t="s">
        <v>627</v>
      </c>
      <c r="G75" s="85" t="str">
        <f>VLOOKUP(C75,차주정보!B:E,4,0)</f>
        <v>KB-028</v>
      </c>
      <c r="H75" s="85">
        <f t="shared" si="2"/>
        <v>3</v>
      </c>
      <c r="I75" s="85" t="str">
        <f t="shared" si="3"/>
        <v>KB-0283</v>
      </c>
      <c r="J75" s="86">
        <v>44651</v>
      </c>
      <c r="K75" s="152" t="s">
        <v>1243</v>
      </c>
      <c r="L75" s="152"/>
      <c r="M75" s="152" t="s">
        <v>847</v>
      </c>
      <c r="N75" s="85" t="s">
        <v>740</v>
      </c>
      <c r="O75" s="85" t="s">
        <v>2848</v>
      </c>
      <c r="P75" s="85" t="s">
        <v>2849</v>
      </c>
      <c r="Q75" s="152" t="s">
        <v>327</v>
      </c>
      <c r="R75" s="152" t="s">
        <v>419</v>
      </c>
      <c r="S75" s="87" t="s">
        <v>420</v>
      </c>
      <c r="T75" s="152" t="s">
        <v>327</v>
      </c>
      <c r="U75" s="87" t="s">
        <v>330</v>
      </c>
      <c r="V75" s="151" t="s">
        <v>1235</v>
      </c>
      <c r="W75" s="85"/>
      <c r="X75" s="85"/>
      <c r="Y75" s="85"/>
      <c r="Z75" s="85" t="s">
        <v>2651</v>
      </c>
      <c r="AA75" s="153" t="s">
        <v>1234</v>
      </c>
      <c r="AB75" s="154" t="s">
        <v>308</v>
      </c>
      <c r="AC75" s="88"/>
      <c r="AD75" s="85"/>
      <c r="AE75" s="85" t="s">
        <v>309</v>
      </c>
      <c r="AF75" s="85"/>
      <c r="AG75" s="85" t="s">
        <v>310</v>
      </c>
      <c r="AH75" s="85" t="s">
        <v>797</v>
      </c>
      <c r="AI75" s="85" t="s">
        <v>1243</v>
      </c>
      <c r="AJ75" s="89">
        <v>433400000</v>
      </c>
      <c r="AK75" s="89">
        <v>2639406</v>
      </c>
      <c r="AL75" s="89">
        <v>2639406</v>
      </c>
      <c r="AM75" s="171">
        <v>2639406</v>
      </c>
      <c r="AN75" s="89">
        <v>2639406</v>
      </c>
      <c r="AO75" s="89"/>
      <c r="AP75" s="89">
        <v>2639406</v>
      </c>
      <c r="AQ75" s="89"/>
      <c r="AR75" s="89">
        <v>433400000</v>
      </c>
      <c r="AS75" s="89">
        <v>433400000</v>
      </c>
      <c r="AT75" s="89">
        <v>0</v>
      </c>
      <c r="AU75" s="89">
        <v>0</v>
      </c>
      <c r="AV75" s="89">
        <v>433400000</v>
      </c>
      <c r="AW75" s="89">
        <v>433400000</v>
      </c>
      <c r="AX75" s="89"/>
      <c r="AY75" s="89"/>
      <c r="AZ75" s="90"/>
      <c r="BA75" s="89"/>
      <c r="BB75" s="89"/>
      <c r="BC75" s="89">
        <v>433400000</v>
      </c>
      <c r="BD75" s="89">
        <v>0</v>
      </c>
      <c r="BE75" s="89">
        <v>0</v>
      </c>
      <c r="BF75" s="89">
        <v>0</v>
      </c>
      <c r="BG75" s="91">
        <v>0</v>
      </c>
      <c r="BH75" s="92">
        <v>433400000</v>
      </c>
      <c r="BI75" s="93"/>
      <c r="BJ75" s="89">
        <v>15658173</v>
      </c>
      <c r="BK75" s="85" t="s">
        <v>1140</v>
      </c>
      <c r="BL75" s="85" t="s">
        <v>1244</v>
      </c>
      <c r="BM75" s="85"/>
      <c r="BN75" s="85" t="s">
        <v>635</v>
      </c>
      <c r="BO75" s="85" t="s">
        <v>684</v>
      </c>
      <c r="BP75" s="89">
        <v>440000000</v>
      </c>
      <c r="BQ75" s="94"/>
      <c r="BR75" s="85"/>
      <c r="BS75" s="85" t="s">
        <v>311</v>
      </c>
      <c r="BT75" s="85" t="s">
        <v>312</v>
      </c>
      <c r="BU75" s="85" t="s">
        <v>313</v>
      </c>
      <c r="BV75" s="152" t="s">
        <v>1243</v>
      </c>
      <c r="BW75" s="95">
        <v>0.05</v>
      </c>
      <c r="BX75" s="95">
        <v>0.08</v>
      </c>
      <c r="BY75" s="96"/>
      <c r="BZ75" s="97"/>
      <c r="CA75" s="98">
        <v>0</v>
      </c>
      <c r="CB75" s="99">
        <v>0</v>
      </c>
      <c r="CC75" s="99">
        <v>433400000</v>
      </c>
      <c r="CD75" s="99">
        <v>0</v>
      </c>
      <c r="CE75" s="99">
        <v>0</v>
      </c>
      <c r="CF75" s="100">
        <v>433400000</v>
      </c>
      <c r="CG75" s="97"/>
      <c r="CH75" s="101" t="s">
        <v>1236</v>
      </c>
      <c r="CI75" s="195" t="s">
        <v>1235</v>
      </c>
      <c r="CJ75" s="102"/>
      <c r="CK75" s="101" t="s">
        <v>454</v>
      </c>
      <c r="CL75" s="103" t="s">
        <v>454</v>
      </c>
      <c r="CM75" s="103" t="s">
        <v>630</v>
      </c>
      <c r="CN75" s="103" t="s">
        <v>630</v>
      </c>
      <c r="CO75" s="103" t="s">
        <v>630</v>
      </c>
      <c r="CP75" s="103" t="s">
        <v>630</v>
      </c>
      <c r="CQ75" s="104"/>
      <c r="CR75" s="41"/>
      <c r="CS75" s="41"/>
    </row>
    <row r="76" spans="1:97" ht="15" customHeight="1">
      <c r="A76" s="83">
        <v>1</v>
      </c>
      <c r="B76" s="84">
        <v>1</v>
      </c>
      <c r="C76" s="150" t="s">
        <v>1338</v>
      </c>
      <c r="D76" s="151" t="s">
        <v>1339</v>
      </c>
      <c r="E76" s="152" t="s">
        <v>1339</v>
      </c>
      <c r="F76" s="85" t="s">
        <v>691</v>
      </c>
      <c r="G76" s="85" t="str">
        <f>VLOOKUP(C76,차주정보!B:E,4,0)</f>
        <v>KB-036</v>
      </c>
      <c r="H76" s="85">
        <f t="shared" si="2"/>
        <v>1</v>
      </c>
      <c r="I76" s="85" t="str">
        <f t="shared" si="3"/>
        <v>KB-0361</v>
      </c>
      <c r="J76" s="86">
        <v>44690</v>
      </c>
      <c r="K76" s="152" t="s">
        <v>1340</v>
      </c>
      <c r="L76" s="152"/>
      <c r="M76" s="152" t="s">
        <v>847</v>
      </c>
      <c r="N76" s="85" t="s">
        <v>628</v>
      </c>
      <c r="O76" s="85" t="s">
        <v>2848</v>
      </c>
      <c r="P76" s="85" t="s">
        <v>2849</v>
      </c>
      <c r="Q76" s="152" t="s">
        <v>331</v>
      </c>
      <c r="R76" s="152" t="s">
        <v>332</v>
      </c>
      <c r="S76" s="87" t="s">
        <v>333</v>
      </c>
      <c r="T76" s="152" t="s">
        <v>331</v>
      </c>
      <c r="U76" s="87" t="s">
        <v>334</v>
      </c>
      <c r="V76" s="151" t="s">
        <v>1339</v>
      </c>
      <c r="W76" s="85"/>
      <c r="X76" s="85"/>
      <c r="Y76" s="85"/>
      <c r="Z76" s="85" t="s">
        <v>2652</v>
      </c>
      <c r="AA76" s="153" t="s">
        <v>1338</v>
      </c>
      <c r="AB76" s="154" t="s">
        <v>308</v>
      </c>
      <c r="AC76" s="88"/>
      <c r="AD76" s="85"/>
      <c r="AE76" s="85" t="s">
        <v>309</v>
      </c>
      <c r="AF76" s="85"/>
      <c r="AG76" s="85" t="s">
        <v>310</v>
      </c>
      <c r="AH76" s="85" t="s">
        <v>797</v>
      </c>
      <c r="AI76" s="85" t="s">
        <v>1340</v>
      </c>
      <c r="AJ76" s="89">
        <v>500000000</v>
      </c>
      <c r="AK76" s="89">
        <v>135797881</v>
      </c>
      <c r="AL76" s="89">
        <v>135797881</v>
      </c>
      <c r="AM76" s="171">
        <v>135797881</v>
      </c>
      <c r="AN76" s="89">
        <v>135797881</v>
      </c>
      <c r="AO76" s="89"/>
      <c r="AP76" s="89">
        <v>139650247</v>
      </c>
      <c r="AQ76" s="89"/>
      <c r="AR76" s="89">
        <v>500000000</v>
      </c>
      <c r="AS76" s="89">
        <v>406461815</v>
      </c>
      <c r="AT76" s="89">
        <v>0</v>
      </c>
      <c r="AU76" s="89">
        <v>0</v>
      </c>
      <c r="AV76" s="89">
        <v>406461815</v>
      </c>
      <c r="AW76" s="89">
        <v>406461815</v>
      </c>
      <c r="AX76" s="89"/>
      <c r="AY76" s="89"/>
      <c r="AZ76" s="90"/>
      <c r="BA76" s="89"/>
      <c r="BB76" s="89"/>
      <c r="BC76" s="89">
        <v>500000000</v>
      </c>
      <c r="BD76" s="89">
        <v>0</v>
      </c>
      <c r="BE76" s="89">
        <v>4571130</v>
      </c>
      <c r="BF76" s="89">
        <v>0</v>
      </c>
      <c r="BG76" s="91">
        <v>4571130</v>
      </c>
      <c r="BH76" s="92">
        <v>504571130</v>
      </c>
      <c r="BI76" s="93"/>
      <c r="BJ76" s="89">
        <v>25277887</v>
      </c>
      <c r="BK76" s="85" t="s">
        <v>1341</v>
      </c>
      <c r="BL76" s="85" t="s">
        <v>1160</v>
      </c>
      <c r="BM76" s="85"/>
      <c r="BN76" s="85" t="s">
        <v>1342</v>
      </c>
      <c r="BO76" s="85" t="s">
        <v>657</v>
      </c>
      <c r="BP76" s="89">
        <v>500000000</v>
      </c>
      <c r="BQ76" s="94"/>
      <c r="BR76" s="85"/>
      <c r="BS76" s="85" t="s">
        <v>311</v>
      </c>
      <c r="BT76" s="85" t="s">
        <v>409</v>
      </c>
      <c r="BU76" s="85" t="s">
        <v>410</v>
      </c>
      <c r="BV76" s="152" t="s">
        <v>1340</v>
      </c>
      <c r="BW76" s="95">
        <v>3.3599999999999998E-2</v>
      </c>
      <c r="BX76" s="95">
        <v>6.3600000000000004E-2</v>
      </c>
      <c r="BY76" s="96"/>
      <c r="BZ76" s="97"/>
      <c r="CA76" s="98">
        <v>0</v>
      </c>
      <c r="CB76" s="99">
        <v>0</v>
      </c>
      <c r="CC76" s="99">
        <v>406461815</v>
      </c>
      <c r="CD76" s="99">
        <v>0</v>
      </c>
      <c r="CE76" s="99">
        <v>93538185</v>
      </c>
      <c r="CF76" s="100">
        <v>500000000</v>
      </c>
      <c r="CG76" s="97"/>
      <c r="CH76" s="101" t="s">
        <v>1339</v>
      </c>
      <c r="CI76" s="195" t="s">
        <v>1339</v>
      </c>
      <c r="CJ76" s="102"/>
      <c r="CK76" s="101" t="s">
        <v>448</v>
      </c>
      <c r="CL76" s="103" t="s">
        <v>448</v>
      </c>
      <c r="CM76" s="103" t="s">
        <v>630</v>
      </c>
      <c r="CN76" s="103" t="s">
        <v>630</v>
      </c>
      <c r="CO76" s="103" t="s">
        <v>630</v>
      </c>
      <c r="CP76" s="103" t="s">
        <v>630</v>
      </c>
      <c r="CQ76" s="104"/>
      <c r="CR76" s="41"/>
      <c r="CS76" s="41"/>
    </row>
    <row r="77" spans="1:97" ht="15" customHeight="1">
      <c r="A77" s="83">
        <v>1</v>
      </c>
      <c r="B77" s="84">
        <v>1</v>
      </c>
      <c r="C77" s="150" t="s">
        <v>1198</v>
      </c>
      <c r="D77" s="151" t="s">
        <v>1199</v>
      </c>
      <c r="E77" s="152" t="s">
        <v>1199</v>
      </c>
      <c r="F77" s="85" t="s">
        <v>691</v>
      </c>
      <c r="G77" s="85" t="str">
        <f>VLOOKUP(C77,차주정보!B:E,4,0)</f>
        <v>KB-024</v>
      </c>
      <c r="H77" s="85">
        <f t="shared" si="2"/>
        <v>1</v>
      </c>
      <c r="I77" s="85" t="str">
        <f t="shared" si="3"/>
        <v>KB-0241</v>
      </c>
      <c r="J77" s="86">
        <v>44691</v>
      </c>
      <c r="K77" s="152" t="s">
        <v>1200</v>
      </c>
      <c r="L77" s="152"/>
      <c r="M77" s="152" t="s">
        <v>847</v>
      </c>
      <c r="N77" s="85" t="s">
        <v>1201</v>
      </c>
      <c r="O77" s="85" t="s">
        <v>2848</v>
      </c>
      <c r="P77" s="85" t="s">
        <v>2849</v>
      </c>
      <c r="Q77" s="152" t="s">
        <v>327</v>
      </c>
      <c r="R77" s="152" t="s">
        <v>328</v>
      </c>
      <c r="S77" s="87" t="s">
        <v>329</v>
      </c>
      <c r="T77" s="152" t="s">
        <v>327</v>
      </c>
      <c r="U77" s="87" t="s">
        <v>330</v>
      </c>
      <c r="V77" s="151" t="s">
        <v>1199</v>
      </c>
      <c r="W77" s="85"/>
      <c r="X77" s="85"/>
      <c r="Y77" s="85"/>
      <c r="Z77" s="85" t="s">
        <v>2653</v>
      </c>
      <c r="AA77" s="153" t="s">
        <v>1198</v>
      </c>
      <c r="AB77" s="154" t="s">
        <v>308</v>
      </c>
      <c r="AC77" s="88"/>
      <c r="AD77" s="85"/>
      <c r="AE77" s="85" t="s">
        <v>309</v>
      </c>
      <c r="AF77" s="85"/>
      <c r="AG77" s="85" t="s">
        <v>310</v>
      </c>
      <c r="AH77" s="85" t="s">
        <v>797</v>
      </c>
      <c r="AI77" s="85" t="s">
        <v>1200</v>
      </c>
      <c r="AJ77" s="89">
        <v>130000000</v>
      </c>
      <c r="AK77" s="89">
        <v>12186512</v>
      </c>
      <c r="AL77" s="89">
        <v>12186512</v>
      </c>
      <c r="AM77" s="171">
        <v>12186512</v>
      </c>
      <c r="AN77" s="89">
        <v>12186512</v>
      </c>
      <c r="AO77" s="89"/>
      <c r="AP77" s="89">
        <v>13183677</v>
      </c>
      <c r="AQ77" s="89"/>
      <c r="AR77" s="89">
        <v>130000000</v>
      </c>
      <c r="AS77" s="89">
        <v>130000000</v>
      </c>
      <c r="AT77" s="89">
        <v>0</v>
      </c>
      <c r="AU77" s="89">
        <v>0</v>
      </c>
      <c r="AV77" s="89">
        <v>130000000</v>
      </c>
      <c r="AW77" s="89">
        <v>130000000</v>
      </c>
      <c r="AX77" s="89"/>
      <c r="AY77" s="89"/>
      <c r="AZ77" s="90"/>
      <c r="BA77" s="89"/>
      <c r="BB77" s="89"/>
      <c r="BC77" s="89">
        <v>130000000</v>
      </c>
      <c r="BD77" s="89">
        <v>0</v>
      </c>
      <c r="BE77" s="89">
        <v>5542770</v>
      </c>
      <c r="BF77" s="89">
        <v>0</v>
      </c>
      <c r="BG77" s="91">
        <v>5542770</v>
      </c>
      <c r="BH77" s="92">
        <v>135542770</v>
      </c>
      <c r="BI77" s="93"/>
      <c r="BJ77" s="89">
        <v>3642128</v>
      </c>
      <c r="BK77" s="85" t="s">
        <v>1202</v>
      </c>
      <c r="BL77" s="85" t="s">
        <v>1203</v>
      </c>
      <c r="BM77" s="85"/>
      <c r="BN77" s="85" t="s">
        <v>748</v>
      </c>
      <c r="BO77" s="85" t="s">
        <v>1204</v>
      </c>
      <c r="BP77" s="89">
        <v>130000000</v>
      </c>
      <c r="BQ77" s="94"/>
      <c r="BR77" s="85"/>
      <c r="BS77" s="85" t="s">
        <v>311</v>
      </c>
      <c r="BT77" s="85" t="s">
        <v>335</v>
      </c>
      <c r="BU77" s="85" t="s">
        <v>336</v>
      </c>
      <c r="BV77" s="152" t="s">
        <v>1200</v>
      </c>
      <c r="BW77" s="95">
        <v>3.2899999999999999E-2</v>
      </c>
      <c r="BX77" s="95">
        <v>6.2899999999999998E-2</v>
      </c>
      <c r="BY77" s="96"/>
      <c r="BZ77" s="97"/>
      <c r="CA77" s="98">
        <v>0</v>
      </c>
      <c r="CB77" s="99">
        <v>0</v>
      </c>
      <c r="CC77" s="99">
        <v>130000000</v>
      </c>
      <c r="CD77" s="99">
        <v>0</v>
      </c>
      <c r="CE77" s="99">
        <v>0</v>
      </c>
      <c r="CF77" s="100">
        <v>130000000</v>
      </c>
      <c r="CG77" s="97"/>
      <c r="CH77" s="101" t="s">
        <v>1199</v>
      </c>
      <c r="CI77" s="195" t="s">
        <v>1199</v>
      </c>
      <c r="CJ77" s="102"/>
      <c r="CK77" s="101" t="s">
        <v>443</v>
      </c>
      <c r="CL77" s="103" t="s">
        <v>443</v>
      </c>
      <c r="CM77" s="103" t="s">
        <v>630</v>
      </c>
      <c r="CN77" s="103" t="s">
        <v>630</v>
      </c>
      <c r="CO77" s="103" t="s">
        <v>630</v>
      </c>
      <c r="CP77" s="103" t="s">
        <v>630</v>
      </c>
      <c r="CQ77" s="104"/>
      <c r="CR77" s="41"/>
      <c r="CS77" s="41"/>
    </row>
    <row r="78" spans="1:97" ht="15" customHeight="1">
      <c r="A78" s="83">
        <v>0</v>
      </c>
      <c r="B78" s="84">
        <v>1</v>
      </c>
      <c r="C78" s="150" t="s">
        <v>1198</v>
      </c>
      <c r="D78" s="85" t="s">
        <v>1199</v>
      </c>
      <c r="E78" s="152" t="s">
        <v>1199</v>
      </c>
      <c r="F78" s="85" t="s">
        <v>691</v>
      </c>
      <c r="G78" s="85" t="str">
        <f>VLOOKUP(C78,차주정보!B:E,4,0)</f>
        <v>KB-024</v>
      </c>
      <c r="H78" s="85">
        <f t="shared" si="2"/>
        <v>2</v>
      </c>
      <c r="I78" s="85" t="str">
        <f t="shared" si="3"/>
        <v>KB-0242</v>
      </c>
      <c r="J78" s="86">
        <v>44691</v>
      </c>
      <c r="K78" s="85" t="s">
        <v>1205</v>
      </c>
      <c r="L78" s="152"/>
      <c r="M78" s="152" t="s">
        <v>847</v>
      </c>
      <c r="N78" s="85" t="s">
        <v>1201</v>
      </c>
      <c r="O78" s="85" t="s">
        <v>2848</v>
      </c>
      <c r="P78" s="85" t="s">
        <v>2849</v>
      </c>
      <c r="Q78" s="152" t="s">
        <v>327</v>
      </c>
      <c r="R78" s="152" t="s">
        <v>328</v>
      </c>
      <c r="S78" s="87" t="s">
        <v>329</v>
      </c>
      <c r="T78" s="152" t="s">
        <v>327</v>
      </c>
      <c r="U78" s="87" t="s">
        <v>330</v>
      </c>
      <c r="V78" s="85" t="s">
        <v>1199</v>
      </c>
      <c r="W78" s="85"/>
      <c r="X78" s="85"/>
      <c r="Y78" s="85"/>
      <c r="Z78" s="85" t="s">
        <v>2653</v>
      </c>
      <c r="AA78" s="106" t="s">
        <v>1198</v>
      </c>
      <c r="AB78" s="154" t="s">
        <v>308</v>
      </c>
      <c r="AC78" s="88"/>
      <c r="AD78" s="85"/>
      <c r="AE78" s="85" t="s">
        <v>309</v>
      </c>
      <c r="AF78" s="85"/>
      <c r="AG78" s="85" t="s">
        <v>310</v>
      </c>
      <c r="AH78" s="85" t="s">
        <v>797</v>
      </c>
      <c r="AI78" s="85" t="s">
        <v>1205</v>
      </c>
      <c r="AJ78" s="89">
        <v>100000000</v>
      </c>
      <c r="AK78" s="89">
        <v>17491642</v>
      </c>
      <c r="AL78" s="89">
        <v>17491642</v>
      </c>
      <c r="AM78" s="171">
        <v>17491642</v>
      </c>
      <c r="AN78" s="89">
        <v>17491642</v>
      </c>
      <c r="AO78" s="89"/>
      <c r="AP78" s="89">
        <v>18874222</v>
      </c>
      <c r="AQ78" s="89"/>
      <c r="AR78" s="89">
        <v>100000000</v>
      </c>
      <c r="AS78" s="89">
        <v>100000000</v>
      </c>
      <c r="AT78" s="89">
        <v>0</v>
      </c>
      <c r="AU78" s="89">
        <v>0</v>
      </c>
      <c r="AV78" s="89">
        <v>100000000</v>
      </c>
      <c r="AW78" s="89">
        <v>100000000</v>
      </c>
      <c r="AX78" s="89"/>
      <c r="AY78" s="89"/>
      <c r="AZ78" s="90"/>
      <c r="BA78" s="89"/>
      <c r="BB78" s="89"/>
      <c r="BC78" s="89">
        <v>100000000</v>
      </c>
      <c r="BD78" s="89">
        <v>0</v>
      </c>
      <c r="BE78" s="89">
        <v>0</v>
      </c>
      <c r="BF78" s="89">
        <v>0</v>
      </c>
      <c r="BG78" s="91">
        <v>0</v>
      </c>
      <c r="BH78" s="92">
        <v>100000000</v>
      </c>
      <c r="BI78" s="93"/>
      <c r="BJ78" s="89">
        <v>2829012</v>
      </c>
      <c r="BK78" s="85" t="s">
        <v>704</v>
      </c>
      <c r="BL78" s="85" t="s">
        <v>1206</v>
      </c>
      <c r="BM78" s="85"/>
      <c r="BN78" s="85" t="s">
        <v>1084</v>
      </c>
      <c r="BO78" s="85" t="s">
        <v>985</v>
      </c>
      <c r="BP78" s="89">
        <v>100000000</v>
      </c>
      <c r="BQ78" s="94"/>
      <c r="BR78" s="85"/>
      <c r="BS78" s="85" t="s">
        <v>311</v>
      </c>
      <c r="BT78" s="85" t="s">
        <v>335</v>
      </c>
      <c r="BU78" s="85" t="s">
        <v>336</v>
      </c>
      <c r="BV78" s="85" t="s">
        <v>1205</v>
      </c>
      <c r="BW78" s="95">
        <v>3.3099999999999997E-2</v>
      </c>
      <c r="BX78" s="95">
        <v>6.3099999999999989E-2</v>
      </c>
      <c r="BY78" s="96"/>
      <c r="BZ78" s="97"/>
      <c r="CA78" s="98">
        <v>0</v>
      </c>
      <c r="CB78" s="99">
        <v>0</v>
      </c>
      <c r="CC78" s="99">
        <v>100000000</v>
      </c>
      <c r="CD78" s="99">
        <v>0</v>
      </c>
      <c r="CE78" s="99">
        <v>0</v>
      </c>
      <c r="CF78" s="100">
        <v>100000000</v>
      </c>
      <c r="CG78" s="97"/>
      <c r="CH78" s="101" t="s">
        <v>1199</v>
      </c>
      <c r="CI78" s="195" t="s">
        <v>1199</v>
      </c>
      <c r="CJ78" s="102"/>
      <c r="CK78" s="101" t="s">
        <v>443</v>
      </c>
      <c r="CL78" s="103" t="s">
        <v>443</v>
      </c>
      <c r="CM78" s="103" t="s">
        <v>630</v>
      </c>
      <c r="CN78" s="103" t="s">
        <v>630</v>
      </c>
      <c r="CO78" s="103" t="s">
        <v>630</v>
      </c>
      <c r="CP78" s="103" t="s">
        <v>630</v>
      </c>
      <c r="CQ78" s="104"/>
      <c r="CR78" s="41"/>
      <c r="CS78" s="41"/>
    </row>
    <row r="79" spans="1:97" ht="15" customHeight="1">
      <c r="A79" s="83">
        <v>0</v>
      </c>
      <c r="B79" s="84">
        <v>1</v>
      </c>
      <c r="C79" s="150" t="s">
        <v>1198</v>
      </c>
      <c r="D79" s="151" t="s">
        <v>1199</v>
      </c>
      <c r="E79" s="152" t="s">
        <v>1199</v>
      </c>
      <c r="F79" s="85" t="s">
        <v>691</v>
      </c>
      <c r="G79" s="85" t="str">
        <f>VLOOKUP(C79,차주정보!B:E,4,0)</f>
        <v>KB-024</v>
      </c>
      <c r="H79" s="85">
        <f t="shared" si="2"/>
        <v>3</v>
      </c>
      <c r="I79" s="85" t="str">
        <f t="shared" si="3"/>
        <v>KB-0243</v>
      </c>
      <c r="J79" s="86">
        <v>44691</v>
      </c>
      <c r="K79" s="152" t="s">
        <v>1207</v>
      </c>
      <c r="L79" s="152"/>
      <c r="M79" s="152" t="s">
        <v>847</v>
      </c>
      <c r="N79" s="85" t="s">
        <v>1201</v>
      </c>
      <c r="O79" s="85" t="s">
        <v>2848</v>
      </c>
      <c r="P79" s="85" t="s">
        <v>2849</v>
      </c>
      <c r="Q79" s="152" t="s">
        <v>327</v>
      </c>
      <c r="R79" s="152" t="s">
        <v>328</v>
      </c>
      <c r="S79" s="87" t="s">
        <v>329</v>
      </c>
      <c r="T79" s="152" t="s">
        <v>327</v>
      </c>
      <c r="U79" s="87" t="s">
        <v>330</v>
      </c>
      <c r="V79" s="151" t="s">
        <v>1199</v>
      </c>
      <c r="W79" s="85"/>
      <c r="X79" s="85"/>
      <c r="Y79" s="85"/>
      <c r="Z79" s="85" t="s">
        <v>2653</v>
      </c>
      <c r="AA79" s="153" t="s">
        <v>1198</v>
      </c>
      <c r="AB79" s="154" t="s">
        <v>308</v>
      </c>
      <c r="AC79" s="88"/>
      <c r="AD79" s="85"/>
      <c r="AE79" s="85" t="s">
        <v>309</v>
      </c>
      <c r="AF79" s="85"/>
      <c r="AG79" s="85" t="s">
        <v>310</v>
      </c>
      <c r="AH79" s="85" t="s">
        <v>797</v>
      </c>
      <c r="AI79" s="85" t="s">
        <v>1207</v>
      </c>
      <c r="AJ79" s="89">
        <v>50000000</v>
      </c>
      <c r="AK79" s="89">
        <v>13230746</v>
      </c>
      <c r="AL79" s="89">
        <v>13230745.999999998</v>
      </c>
      <c r="AM79" s="171">
        <v>13230746</v>
      </c>
      <c r="AN79" s="89">
        <v>13230746</v>
      </c>
      <c r="AO79" s="89"/>
      <c r="AP79" s="89">
        <v>14238521</v>
      </c>
      <c r="AQ79" s="89"/>
      <c r="AR79" s="89">
        <v>50000000</v>
      </c>
      <c r="AS79" s="89">
        <v>50000000</v>
      </c>
      <c r="AT79" s="89">
        <v>0</v>
      </c>
      <c r="AU79" s="89">
        <v>0</v>
      </c>
      <c r="AV79" s="89">
        <v>50000000</v>
      </c>
      <c r="AW79" s="89">
        <v>50000000</v>
      </c>
      <c r="AX79" s="89"/>
      <c r="AY79" s="89"/>
      <c r="AZ79" s="90"/>
      <c r="BA79" s="89"/>
      <c r="BB79" s="89"/>
      <c r="BC79" s="89">
        <v>50000000</v>
      </c>
      <c r="BD79" s="89">
        <v>0</v>
      </c>
      <c r="BE79" s="89">
        <v>0</v>
      </c>
      <c r="BF79" s="89">
        <v>0</v>
      </c>
      <c r="BG79" s="91">
        <v>0</v>
      </c>
      <c r="BH79" s="92">
        <v>50000000</v>
      </c>
      <c r="BI79" s="93"/>
      <c r="BJ79" s="89">
        <v>1407852</v>
      </c>
      <c r="BK79" s="85" t="s">
        <v>640</v>
      </c>
      <c r="BL79" s="85" t="s">
        <v>649</v>
      </c>
      <c r="BM79" s="85"/>
      <c r="BN79" s="85" t="s">
        <v>1208</v>
      </c>
      <c r="BO79" s="85" t="s">
        <v>901</v>
      </c>
      <c r="BP79" s="89">
        <v>50000000</v>
      </c>
      <c r="BQ79" s="94"/>
      <c r="BR79" s="85"/>
      <c r="BS79" s="85" t="s">
        <v>311</v>
      </c>
      <c r="BT79" s="85" t="s">
        <v>335</v>
      </c>
      <c r="BU79" s="85" t="s">
        <v>336</v>
      </c>
      <c r="BV79" s="152" t="s">
        <v>1207</v>
      </c>
      <c r="BW79" s="95">
        <v>3.2500000000000001E-2</v>
      </c>
      <c r="BX79" s="95">
        <v>6.25E-2</v>
      </c>
      <c r="BY79" s="96"/>
      <c r="BZ79" s="97"/>
      <c r="CA79" s="98">
        <v>0</v>
      </c>
      <c r="CB79" s="99">
        <v>0</v>
      </c>
      <c r="CC79" s="99">
        <v>50000000</v>
      </c>
      <c r="CD79" s="99">
        <v>0</v>
      </c>
      <c r="CE79" s="99">
        <v>0</v>
      </c>
      <c r="CF79" s="100">
        <v>50000000</v>
      </c>
      <c r="CG79" s="97"/>
      <c r="CH79" s="101" t="s">
        <v>1199</v>
      </c>
      <c r="CI79" s="195" t="s">
        <v>1199</v>
      </c>
      <c r="CJ79" s="102"/>
      <c r="CK79" s="101" t="s">
        <v>443</v>
      </c>
      <c r="CL79" s="103" t="s">
        <v>443</v>
      </c>
      <c r="CM79" s="103" t="s">
        <v>630</v>
      </c>
      <c r="CN79" s="103" t="s">
        <v>630</v>
      </c>
      <c r="CO79" s="103" t="s">
        <v>630</v>
      </c>
      <c r="CP79" s="103" t="s">
        <v>630</v>
      </c>
      <c r="CQ79" s="104"/>
      <c r="CR79" s="41"/>
      <c r="CS79" s="41"/>
    </row>
    <row r="80" spans="1:97" ht="15" customHeight="1">
      <c r="A80" s="83">
        <v>0</v>
      </c>
      <c r="B80" s="84">
        <v>1</v>
      </c>
      <c r="C80" s="150" t="s">
        <v>1198</v>
      </c>
      <c r="D80" s="151" t="s">
        <v>1199</v>
      </c>
      <c r="E80" s="152" t="s">
        <v>1199</v>
      </c>
      <c r="F80" s="85" t="s">
        <v>691</v>
      </c>
      <c r="G80" s="85" t="str">
        <f>VLOOKUP(C80,차주정보!B:E,4,0)</f>
        <v>KB-024</v>
      </c>
      <c r="H80" s="85">
        <f t="shared" si="2"/>
        <v>4</v>
      </c>
      <c r="I80" s="85" t="str">
        <f t="shared" si="3"/>
        <v>KB-0244</v>
      </c>
      <c r="J80" s="86">
        <v>44691</v>
      </c>
      <c r="K80" s="152" t="s">
        <v>1209</v>
      </c>
      <c r="L80" s="152"/>
      <c r="M80" s="152" t="s">
        <v>847</v>
      </c>
      <c r="N80" s="85" t="s">
        <v>1201</v>
      </c>
      <c r="O80" s="85" t="s">
        <v>2848</v>
      </c>
      <c r="P80" s="85" t="s">
        <v>2849</v>
      </c>
      <c r="Q80" s="152" t="s">
        <v>327</v>
      </c>
      <c r="R80" s="152" t="s">
        <v>328</v>
      </c>
      <c r="S80" s="87" t="s">
        <v>329</v>
      </c>
      <c r="T80" s="152" t="s">
        <v>327</v>
      </c>
      <c r="U80" s="87" t="s">
        <v>330</v>
      </c>
      <c r="V80" s="151" t="s">
        <v>1199</v>
      </c>
      <c r="W80" s="85"/>
      <c r="X80" s="85"/>
      <c r="Y80" s="85"/>
      <c r="Z80" s="85" t="s">
        <v>2653</v>
      </c>
      <c r="AA80" s="153" t="s">
        <v>1198</v>
      </c>
      <c r="AB80" s="154" t="s">
        <v>308</v>
      </c>
      <c r="AC80" s="88"/>
      <c r="AD80" s="85"/>
      <c r="AE80" s="85" t="s">
        <v>309</v>
      </c>
      <c r="AF80" s="85"/>
      <c r="AG80" s="85" t="s">
        <v>310</v>
      </c>
      <c r="AH80" s="85" t="s">
        <v>797</v>
      </c>
      <c r="AI80" s="85" t="s">
        <v>1209</v>
      </c>
      <c r="AJ80" s="89">
        <v>200000000</v>
      </c>
      <c r="AK80" s="89">
        <v>2511640</v>
      </c>
      <c r="AL80" s="89">
        <v>2511640</v>
      </c>
      <c r="AM80" s="171">
        <v>2511640</v>
      </c>
      <c r="AN80" s="89">
        <v>2511640</v>
      </c>
      <c r="AO80" s="89"/>
      <c r="AP80" s="89">
        <v>2721240</v>
      </c>
      <c r="AQ80" s="89"/>
      <c r="AR80" s="89">
        <v>200000000</v>
      </c>
      <c r="AS80" s="89">
        <v>200000000</v>
      </c>
      <c r="AT80" s="89">
        <v>0</v>
      </c>
      <c r="AU80" s="89">
        <v>0</v>
      </c>
      <c r="AV80" s="89">
        <v>200000000</v>
      </c>
      <c r="AW80" s="89">
        <v>200000000</v>
      </c>
      <c r="AX80" s="89"/>
      <c r="AY80" s="89"/>
      <c r="AZ80" s="90"/>
      <c r="BA80" s="89"/>
      <c r="BB80" s="89"/>
      <c r="BC80" s="89">
        <v>200000000</v>
      </c>
      <c r="BD80" s="89">
        <v>0</v>
      </c>
      <c r="BE80" s="89">
        <v>0</v>
      </c>
      <c r="BF80" s="89">
        <v>0</v>
      </c>
      <c r="BG80" s="91">
        <v>0</v>
      </c>
      <c r="BH80" s="92">
        <v>200000000</v>
      </c>
      <c r="BI80" s="93"/>
      <c r="BJ80" s="89">
        <v>5700486</v>
      </c>
      <c r="BK80" s="85" t="s">
        <v>1210</v>
      </c>
      <c r="BL80" s="85" t="s">
        <v>1211</v>
      </c>
      <c r="BM80" s="85"/>
      <c r="BN80" s="85" t="s">
        <v>715</v>
      </c>
      <c r="BO80" s="85" t="s">
        <v>901</v>
      </c>
      <c r="BP80" s="89">
        <v>200000000</v>
      </c>
      <c r="BQ80" s="94"/>
      <c r="BR80" s="85"/>
      <c r="BS80" s="85" t="s">
        <v>311</v>
      </c>
      <c r="BT80" s="85" t="s">
        <v>335</v>
      </c>
      <c r="BU80" s="85" t="s">
        <v>336</v>
      </c>
      <c r="BV80" s="152" t="s">
        <v>1209</v>
      </c>
      <c r="BW80" s="95">
        <v>3.3000000000000002E-2</v>
      </c>
      <c r="BX80" s="95">
        <v>6.3E-2</v>
      </c>
      <c r="BY80" s="96"/>
      <c r="BZ80" s="97"/>
      <c r="CA80" s="98">
        <v>0</v>
      </c>
      <c r="CB80" s="99">
        <v>0</v>
      </c>
      <c r="CC80" s="99">
        <v>200000000</v>
      </c>
      <c r="CD80" s="99">
        <v>0</v>
      </c>
      <c r="CE80" s="99">
        <v>0</v>
      </c>
      <c r="CF80" s="100">
        <v>200000000</v>
      </c>
      <c r="CG80" s="97"/>
      <c r="CH80" s="101" t="s">
        <v>1199</v>
      </c>
      <c r="CI80" s="195" t="s">
        <v>1199</v>
      </c>
      <c r="CJ80" s="102"/>
      <c r="CK80" s="101" t="s">
        <v>443</v>
      </c>
      <c r="CL80" s="103" t="s">
        <v>443</v>
      </c>
      <c r="CM80" s="103" t="s">
        <v>630</v>
      </c>
      <c r="CN80" s="103" t="s">
        <v>630</v>
      </c>
      <c r="CO80" s="103" t="s">
        <v>630</v>
      </c>
      <c r="CP80" s="103" t="s">
        <v>630</v>
      </c>
      <c r="CQ80" s="104"/>
      <c r="CR80" s="41"/>
      <c r="CS80" s="41"/>
    </row>
    <row r="81" spans="1:97" ht="15" customHeight="1">
      <c r="A81" s="83">
        <v>1</v>
      </c>
      <c r="B81" s="84">
        <v>1</v>
      </c>
      <c r="C81" s="150" t="s">
        <v>1369</v>
      </c>
      <c r="D81" s="151" t="s">
        <v>1370</v>
      </c>
      <c r="E81" s="152" t="s">
        <v>1370</v>
      </c>
      <c r="F81" s="85" t="s">
        <v>691</v>
      </c>
      <c r="G81" s="85" t="str">
        <f>VLOOKUP(C81,차주정보!B:E,4,0)</f>
        <v>KB-040</v>
      </c>
      <c r="H81" s="85">
        <f t="shared" si="2"/>
        <v>1</v>
      </c>
      <c r="I81" s="85" t="str">
        <f t="shared" si="3"/>
        <v>KB-0401</v>
      </c>
      <c r="J81" s="86">
        <v>44635</v>
      </c>
      <c r="K81" s="152" t="s">
        <v>1371</v>
      </c>
      <c r="L81" s="152"/>
      <c r="M81" s="152" t="s">
        <v>847</v>
      </c>
      <c r="N81" s="85" t="s">
        <v>628</v>
      </c>
      <c r="O81" s="85" t="s">
        <v>2848</v>
      </c>
      <c r="P81" s="85" t="s">
        <v>2849</v>
      </c>
      <c r="Q81" s="152" t="s">
        <v>327</v>
      </c>
      <c r="R81" s="152" t="s">
        <v>392</v>
      </c>
      <c r="S81" s="87" t="s">
        <v>393</v>
      </c>
      <c r="T81" s="152" t="s">
        <v>327</v>
      </c>
      <c r="U81" s="87" t="s">
        <v>330</v>
      </c>
      <c r="V81" s="152" t="s">
        <v>1370</v>
      </c>
      <c r="W81" s="85" t="s">
        <v>1150</v>
      </c>
      <c r="X81" s="85"/>
      <c r="Y81" s="85"/>
      <c r="Z81" s="85" t="s">
        <v>2654</v>
      </c>
      <c r="AA81" s="153" t="s">
        <v>1369</v>
      </c>
      <c r="AB81" s="154" t="s">
        <v>308</v>
      </c>
      <c r="AC81" s="88"/>
      <c r="AD81" s="85"/>
      <c r="AE81" s="85" t="s">
        <v>309</v>
      </c>
      <c r="AF81" s="85"/>
      <c r="AG81" s="85" t="s">
        <v>310</v>
      </c>
      <c r="AH81" s="85" t="s">
        <v>797</v>
      </c>
      <c r="AI81" s="85" t="s">
        <v>1371</v>
      </c>
      <c r="AJ81" s="89">
        <v>194000000</v>
      </c>
      <c r="AK81" s="89">
        <v>34363730</v>
      </c>
      <c r="AL81" s="89">
        <v>34363730</v>
      </c>
      <c r="AM81" s="171">
        <v>34363730</v>
      </c>
      <c r="AN81" s="89">
        <v>34363730</v>
      </c>
      <c r="AO81" s="89"/>
      <c r="AP81" s="89">
        <v>38124123</v>
      </c>
      <c r="AQ81" s="89"/>
      <c r="AR81" s="89">
        <v>194000000</v>
      </c>
      <c r="AS81" s="89">
        <v>178831667</v>
      </c>
      <c r="AT81" s="89">
        <v>0</v>
      </c>
      <c r="AU81" s="89">
        <v>0</v>
      </c>
      <c r="AV81" s="89">
        <v>178831667</v>
      </c>
      <c r="AW81" s="89">
        <v>178831667</v>
      </c>
      <c r="AX81" s="89"/>
      <c r="AY81" s="89"/>
      <c r="AZ81" s="90"/>
      <c r="BA81" s="89"/>
      <c r="BB81" s="89"/>
      <c r="BC81" s="89">
        <v>194000000</v>
      </c>
      <c r="BD81" s="89">
        <v>0</v>
      </c>
      <c r="BE81" s="89">
        <v>18005700</v>
      </c>
      <c r="BF81" s="89">
        <v>0</v>
      </c>
      <c r="BG81" s="91">
        <v>18005700</v>
      </c>
      <c r="BH81" s="92">
        <v>212005700</v>
      </c>
      <c r="BI81" s="93"/>
      <c r="BJ81" s="89">
        <v>18132823</v>
      </c>
      <c r="BK81" s="85" t="s">
        <v>1372</v>
      </c>
      <c r="BL81" s="85" t="s">
        <v>1373</v>
      </c>
      <c r="BM81" s="85"/>
      <c r="BN81" s="85" t="s">
        <v>760</v>
      </c>
      <c r="BO81" s="85" t="s">
        <v>653</v>
      </c>
      <c r="BP81" s="89">
        <v>194000000</v>
      </c>
      <c r="BQ81" s="94"/>
      <c r="BR81" s="85"/>
      <c r="BS81" s="85" t="s">
        <v>311</v>
      </c>
      <c r="BT81" s="85" t="s">
        <v>312</v>
      </c>
      <c r="BU81" s="85" t="s">
        <v>313</v>
      </c>
      <c r="BV81" s="152" t="s">
        <v>1371</v>
      </c>
      <c r="BW81" s="95">
        <v>3.8800000000000001E-2</v>
      </c>
      <c r="BX81" s="95">
        <v>6.88E-2</v>
      </c>
      <c r="BY81" s="96"/>
      <c r="BZ81" s="97"/>
      <c r="CA81" s="98">
        <v>0</v>
      </c>
      <c r="CB81" s="99">
        <v>0</v>
      </c>
      <c r="CC81" s="99">
        <v>178831667</v>
      </c>
      <c r="CD81" s="99">
        <v>0</v>
      </c>
      <c r="CE81" s="99">
        <v>15168333</v>
      </c>
      <c r="CF81" s="100">
        <v>194000000</v>
      </c>
      <c r="CG81" s="97"/>
      <c r="CH81" s="101" t="s">
        <v>1370</v>
      </c>
      <c r="CI81" s="195" t="s">
        <v>1370</v>
      </c>
      <c r="CJ81" s="102"/>
      <c r="CK81" s="101" t="s">
        <v>1374</v>
      </c>
      <c r="CL81" s="103" t="s">
        <v>1374</v>
      </c>
      <c r="CM81" s="103" t="s">
        <v>630</v>
      </c>
      <c r="CN81" s="103" t="s">
        <v>630</v>
      </c>
      <c r="CO81" s="103" t="s">
        <v>630</v>
      </c>
      <c r="CP81" s="103" t="s">
        <v>630</v>
      </c>
      <c r="CQ81" s="104"/>
      <c r="CR81" s="41"/>
      <c r="CS81" s="41"/>
    </row>
    <row r="82" spans="1:97" ht="15" customHeight="1">
      <c r="A82" s="83">
        <v>0</v>
      </c>
      <c r="B82" s="84">
        <v>1</v>
      </c>
      <c r="C82" s="150" t="s">
        <v>1369</v>
      </c>
      <c r="D82" s="151" t="s">
        <v>1370</v>
      </c>
      <c r="E82" s="152" t="s">
        <v>1370</v>
      </c>
      <c r="F82" s="85" t="s">
        <v>691</v>
      </c>
      <c r="G82" s="85" t="str">
        <f>VLOOKUP(C82,차주정보!B:E,4,0)</f>
        <v>KB-040</v>
      </c>
      <c r="H82" s="85">
        <f t="shared" si="2"/>
        <v>2</v>
      </c>
      <c r="I82" s="85" t="str">
        <f t="shared" si="3"/>
        <v>KB-0402</v>
      </c>
      <c r="J82" s="86">
        <v>44635</v>
      </c>
      <c r="K82" s="152" t="s">
        <v>1375</v>
      </c>
      <c r="L82" s="152"/>
      <c r="M82" s="152" t="s">
        <v>847</v>
      </c>
      <c r="N82" s="85" t="s">
        <v>628</v>
      </c>
      <c r="O82" s="85" t="s">
        <v>2848</v>
      </c>
      <c r="P82" s="85" t="s">
        <v>2849</v>
      </c>
      <c r="Q82" s="152" t="s">
        <v>327</v>
      </c>
      <c r="R82" s="152" t="s">
        <v>392</v>
      </c>
      <c r="S82" s="87" t="s">
        <v>393</v>
      </c>
      <c r="T82" s="152" t="s">
        <v>327</v>
      </c>
      <c r="U82" s="87" t="s">
        <v>330</v>
      </c>
      <c r="V82" s="152" t="s">
        <v>1370</v>
      </c>
      <c r="W82" s="85" t="s">
        <v>1150</v>
      </c>
      <c r="X82" s="85"/>
      <c r="Y82" s="85"/>
      <c r="Z82" s="85" t="s">
        <v>2654</v>
      </c>
      <c r="AA82" s="153" t="s">
        <v>1369</v>
      </c>
      <c r="AB82" s="154" t="s">
        <v>308</v>
      </c>
      <c r="AC82" s="88"/>
      <c r="AD82" s="85"/>
      <c r="AE82" s="85" t="s">
        <v>309</v>
      </c>
      <c r="AF82" s="85"/>
      <c r="AG82" s="85" t="s">
        <v>310</v>
      </c>
      <c r="AH82" s="85" t="s">
        <v>797</v>
      </c>
      <c r="AI82" s="85" t="s">
        <v>1375</v>
      </c>
      <c r="AJ82" s="89">
        <v>94000000</v>
      </c>
      <c r="AK82" s="89">
        <v>2108410</v>
      </c>
      <c r="AL82" s="89">
        <v>2108410</v>
      </c>
      <c r="AM82" s="171">
        <v>2108410</v>
      </c>
      <c r="AN82" s="89">
        <v>2108410</v>
      </c>
      <c r="AO82" s="89"/>
      <c r="AP82" s="89">
        <v>2438228</v>
      </c>
      <c r="AQ82" s="89"/>
      <c r="AR82" s="89">
        <v>94000000</v>
      </c>
      <c r="AS82" s="89">
        <v>94000000</v>
      </c>
      <c r="AT82" s="89">
        <v>0</v>
      </c>
      <c r="AU82" s="89">
        <v>0</v>
      </c>
      <c r="AV82" s="89">
        <v>94000000</v>
      </c>
      <c r="AW82" s="89">
        <v>94000000</v>
      </c>
      <c r="AX82" s="89"/>
      <c r="AY82" s="89"/>
      <c r="AZ82" s="90"/>
      <c r="BA82" s="89"/>
      <c r="BB82" s="89"/>
      <c r="BC82" s="89">
        <v>94000000</v>
      </c>
      <c r="BD82" s="89">
        <v>0</v>
      </c>
      <c r="BE82" s="89">
        <v>0</v>
      </c>
      <c r="BF82" s="89">
        <v>0</v>
      </c>
      <c r="BG82" s="91">
        <v>0</v>
      </c>
      <c r="BH82" s="92">
        <v>94000000</v>
      </c>
      <c r="BI82" s="93"/>
      <c r="BJ82" s="89">
        <v>8732856</v>
      </c>
      <c r="BK82" s="85" t="s">
        <v>1372</v>
      </c>
      <c r="BL82" s="85" t="s">
        <v>1373</v>
      </c>
      <c r="BM82" s="85"/>
      <c r="BN82" s="85" t="s">
        <v>760</v>
      </c>
      <c r="BO82" s="85" t="s">
        <v>653</v>
      </c>
      <c r="BP82" s="89">
        <v>194000000</v>
      </c>
      <c r="BQ82" s="94"/>
      <c r="BR82" s="85"/>
      <c r="BS82" s="85" t="s">
        <v>311</v>
      </c>
      <c r="BT82" s="85" t="s">
        <v>312</v>
      </c>
      <c r="BU82" s="85" t="s">
        <v>313</v>
      </c>
      <c r="BV82" s="152" t="s">
        <v>1375</v>
      </c>
      <c r="BW82" s="95">
        <v>3.8399999999999997E-2</v>
      </c>
      <c r="BX82" s="95">
        <v>6.8400000000000002E-2</v>
      </c>
      <c r="BY82" s="96"/>
      <c r="BZ82" s="97"/>
      <c r="CA82" s="98">
        <v>0</v>
      </c>
      <c r="CB82" s="99">
        <v>0</v>
      </c>
      <c r="CC82" s="99">
        <v>94000000</v>
      </c>
      <c r="CD82" s="99">
        <v>0</v>
      </c>
      <c r="CE82" s="99">
        <v>0</v>
      </c>
      <c r="CF82" s="100">
        <v>94000000</v>
      </c>
      <c r="CG82" s="97"/>
      <c r="CH82" s="101" t="s">
        <v>1370</v>
      </c>
      <c r="CI82" s="195" t="s">
        <v>1370</v>
      </c>
      <c r="CJ82" s="102"/>
      <c r="CK82" s="101" t="s">
        <v>1374</v>
      </c>
      <c r="CL82" s="103" t="s">
        <v>1374</v>
      </c>
      <c r="CM82" s="103" t="s">
        <v>630</v>
      </c>
      <c r="CN82" s="103" t="s">
        <v>630</v>
      </c>
      <c r="CO82" s="103" t="s">
        <v>630</v>
      </c>
      <c r="CP82" s="103" t="s">
        <v>630</v>
      </c>
      <c r="CQ82" s="104"/>
      <c r="CR82" s="41"/>
      <c r="CS82" s="41"/>
    </row>
    <row r="83" spans="1:97" ht="15" customHeight="1">
      <c r="A83" s="83">
        <v>0</v>
      </c>
      <c r="B83" s="84">
        <v>1</v>
      </c>
      <c r="C83" s="150" t="s">
        <v>1369</v>
      </c>
      <c r="D83" s="151" t="s">
        <v>1370</v>
      </c>
      <c r="E83" s="152" t="s">
        <v>1370</v>
      </c>
      <c r="F83" s="85" t="s">
        <v>691</v>
      </c>
      <c r="G83" s="85" t="str">
        <f>VLOOKUP(C83,차주정보!B:E,4,0)</f>
        <v>KB-040</v>
      </c>
      <c r="H83" s="85">
        <f t="shared" si="2"/>
        <v>3</v>
      </c>
      <c r="I83" s="85" t="str">
        <f t="shared" si="3"/>
        <v>KB-0403</v>
      </c>
      <c r="J83" s="86">
        <v>44635</v>
      </c>
      <c r="K83" s="152" t="s">
        <v>1376</v>
      </c>
      <c r="L83" s="152"/>
      <c r="M83" s="152" t="s">
        <v>847</v>
      </c>
      <c r="N83" s="85" t="s">
        <v>628</v>
      </c>
      <c r="O83" s="85" t="s">
        <v>2848</v>
      </c>
      <c r="P83" s="85" t="s">
        <v>2849</v>
      </c>
      <c r="Q83" s="152" t="s">
        <v>327</v>
      </c>
      <c r="R83" s="152" t="s">
        <v>392</v>
      </c>
      <c r="S83" s="87" t="s">
        <v>393</v>
      </c>
      <c r="T83" s="152" t="s">
        <v>327</v>
      </c>
      <c r="U83" s="87" t="s">
        <v>330</v>
      </c>
      <c r="V83" s="152" t="s">
        <v>1370</v>
      </c>
      <c r="W83" s="85" t="s">
        <v>1150</v>
      </c>
      <c r="X83" s="85"/>
      <c r="Y83" s="85"/>
      <c r="Z83" s="85" t="s">
        <v>2654</v>
      </c>
      <c r="AA83" s="153" t="s">
        <v>1369</v>
      </c>
      <c r="AB83" s="154" t="s">
        <v>308</v>
      </c>
      <c r="AC83" s="88"/>
      <c r="AD83" s="85"/>
      <c r="AE83" s="85" t="s">
        <v>309</v>
      </c>
      <c r="AF83" s="85"/>
      <c r="AG83" s="85" t="s">
        <v>310</v>
      </c>
      <c r="AH83" s="85" t="s">
        <v>797</v>
      </c>
      <c r="AI83" s="85" t="s">
        <v>1376</v>
      </c>
      <c r="AJ83" s="89">
        <v>168000000</v>
      </c>
      <c r="AK83" s="89">
        <v>14378582</v>
      </c>
      <c r="AL83" s="89">
        <v>14378582</v>
      </c>
      <c r="AM83" s="171">
        <v>14378582</v>
      </c>
      <c r="AN83" s="89">
        <v>14378582</v>
      </c>
      <c r="AO83" s="89"/>
      <c r="AP83" s="89">
        <v>17131867</v>
      </c>
      <c r="AQ83" s="89"/>
      <c r="AR83" s="89">
        <v>168000000</v>
      </c>
      <c r="AS83" s="89">
        <v>168000000</v>
      </c>
      <c r="AT83" s="89">
        <v>0</v>
      </c>
      <c r="AU83" s="89">
        <v>0</v>
      </c>
      <c r="AV83" s="89">
        <v>168000000</v>
      </c>
      <c r="AW83" s="89">
        <v>168000000</v>
      </c>
      <c r="AX83" s="89"/>
      <c r="AY83" s="89"/>
      <c r="AZ83" s="90"/>
      <c r="BA83" s="89"/>
      <c r="BB83" s="89"/>
      <c r="BC83" s="89">
        <v>168000000</v>
      </c>
      <c r="BD83" s="89">
        <v>0</v>
      </c>
      <c r="BE83" s="89">
        <v>0</v>
      </c>
      <c r="BF83" s="89">
        <v>0</v>
      </c>
      <c r="BG83" s="91">
        <v>0</v>
      </c>
      <c r="BH83" s="92">
        <v>168000000</v>
      </c>
      <c r="BI83" s="93"/>
      <c r="BJ83" s="89">
        <v>15607660</v>
      </c>
      <c r="BK83" s="85" t="s">
        <v>1372</v>
      </c>
      <c r="BL83" s="85" t="s">
        <v>1373</v>
      </c>
      <c r="BM83" s="85"/>
      <c r="BN83" s="85" t="s">
        <v>760</v>
      </c>
      <c r="BO83" s="85" t="s">
        <v>653</v>
      </c>
      <c r="BP83" s="89">
        <v>168000000</v>
      </c>
      <c r="BQ83" s="94"/>
      <c r="BR83" s="85"/>
      <c r="BS83" s="85" t="s">
        <v>311</v>
      </c>
      <c r="BT83" s="85" t="s">
        <v>312</v>
      </c>
      <c r="BU83" s="85" t="s">
        <v>313</v>
      </c>
      <c r="BV83" s="152" t="s">
        <v>1376</v>
      </c>
      <c r="BW83" s="95">
        <v>3.8399999999999997E-2</v>
      </c>
      <c r="BX83" s="95">
        <v>6.8400000000000002E-2</v>
      </c>
      <c r="BY83" s="96"/>
      <c r="BZ83" s="97"/>
      <c r="CA83" s="98">
        <v>0</v>
      </c>
      <c r="CB83" s="99">
        <v>0</v>
      </c>
      <c r="CC83" s="99">
        <v>168000000</v>
      </c>
      <c r="CD83" s="99">
        <v>0</v>
      </c>
      <c r="CE83" s="99">
        <v>0</v>
      </c>
      <c r="CF83" s="100">
        <v>168000000</v>
      </c>
      <c r="CG83" s="97"/>
      <c r="CH83" s="101" t="s">
        <v>1370</v>
      </c>
      <c r="CI83" s="195" t="s">
        <v>1370</v>
      </c>
      <c r="CJ83" s="102"/>
      <c r="CK83" s="101" t="s">
        <v>1374</v>
      </c>
      <c r="CL83" s="103" t="s">
        <v>1374</v>
      </c>
      <c r="CM83" s="103" t="s">
        <v>630</v>
      </c>
      <c r="CN83" s="103" t="s">
        <v>630</v>
      </c>
      <c r="CO83" s="103" t="s">
        <v>630</v>
      </c>
      <c r="CP83" s="103" t="s">
        <v>630</v>
      </c>
      <c r="CQ83" s="104"/>
      <c r="CR83" s="41"/>
      <c r="CS83" s="41"/>
    </row>
    <row r="84" spans="1:97" ht="15" customHeight="1">
      <c r="A84" s="83">
        <v>1</v>
      </c>
      <c r="B84" s="84">
        <v>1</v>
      </c>
      <c r="C84" s="150" t="s">
        <v>1350</v>
      </c>
      <c r="D84" s="151" t="s">
        <v>1351</v>
      </c>
      <c r="E84" s="152" t="s">
        <v>1351</v>
      </c>
      <c r="F84" s="85" t="s">
        <v>691</v>
      </c>
      <c r="G84" s="85" t="str">
        <f>VLOOKUP(C84,차주정보!B:E,4,0)</f>
        <v>KB-038</v>
      </c>
      <c r="H84" s="85">
        <f t="shared" si="2"/>
        <v>1</v>
      </c>
      <c r="I84" s="85" t="str">
        <f t="shared" si="3"/>
        <v>KB-0381</v>
      </c>
      <c r="J84" s="86">
        <v>44683</v>
      </c>
      <c r="K84" s="152" t="s">
        <v>1352</v>
      </c>
      <c r="L84" s="152"/>
      <c r="M84" s="152" t="s">
        <v>847</v>
      </c>
      <c r="N84" s="85" t="s">
        <v>740</v>
      </c>
      <c r="O84" s="85" t="s">
        <v>2848</v>
      </c>
      <c r="P84" s="85" t="s">
        <v>2849</v>
      </c>
      <c r="Q84" s="152" t="s">
        <v>327</v>
      </c>
      <c r="R84" s="152" t="s">
        <v>395</v>
      </c>
      <c r="S84" s="87" t="s">
        <v>396</v>
      </c>
      <c r="T84" s="152" t="s">
        <v>327</v>
      </c>
      <c r="U84" s="87" t="s">
        <v>330</v>
      </c>
      <c r="V84" s="151" t="s">
        <v>1351</v>
      </c>
      <c r="W84" s="85"/>
      <c r="X84" s="85"/>
      <c r="Y84" s="85"/>
      <c r="Z84" s="85" t="s">
        <v>2655</v>
      </c>
      <c r="AA84" s="153" t="s">
        <v>1350</v>
      </c>
      <c r="AB84" s="154" t="s">
        <v>308</v>
      </c>
      <c r="AC84" s="88"/>
      <c r="AD84" s="85"/>
      <c r="AE84" s="85" t="s">
        <v>309</v>
      </c>
      <c r="AF84" s="85"/>
      <c r="AG84" s="85" t="s">
        <v>310</v>
      </c>
      <c r="AH84" s="85" t="s">
        <v>797</v>
      </c>
      <c r="AI84" s="85" t="s">
        <v>1352</v>
      </c>
      <c r="AJ84" s="89">
        <v>462500000</v>
      </c>
      <c r="AK84" s="89">
        <v>36566688</v>
      </c>
      <c r="AL84" s="89">
        <v>36566688</v>
      </c>
      <c r="AM84" s="171">
        <v>36566688</v>
      </c>
      <c r="AN84" s="89">
        <v>36566688</v>
      </c>
      <c r="AO84" s="89"/>
      <c r="AP84" s="89">
        <v>39175129</v>
      </c>
      <c r="AQ84" s="89"/>
      <c r="AR84" s="89">
        <v>462500000</v>
      </c>
      <c r="AS84" s="89">
        <v>433960000</v>
      </c>
      <c r="AT84" s="89">
        <v>0</v>
      </c>
      <c r="AU84" s="89">
        <v>0</v>
      </c>
      <c r="AV84" s="89">
        <v>433960000</v>
      </c>
      <c r="AW84" s="89">
        <v>433960000</v>
      </c>
      <c r="AX84" s="89"/>
      <c r="AY84" s="89"/>
      <c r="AZ84" s="90"/>
      <c r="BA84" s="89"/>
      <c r="BB84" s="89"/>
      <c r="BC84" s="89">
        <v>462500000</v>
      </c>
      <c r="BD84" s="89">
        <v>0</v>
      </c>
      <c r="BE84" s="89">
        <v>0</v>
      </c>
      <c r="BF84" s="89">
        <v>0</v>
      </c>
      <c r="BG84" s="91">
        <v>0</v>
      </c>
      <c r="BH84" s="92">
        <v>462500000</v>
      </c>
      <c r="BI84" s="93"/>
      <c r="BJ84" s="89">
        <v>13311635</v>
      </c>
      <c r="BK84" s="85" t="s">
        <v>1353</v>
      </c>
      <c r="BL84" s="85" t="s">
        <v>931</v>
      </c>
      <c r="BM84" s="85"/>
      <c r="BN84" s="85" t="s">
        <v>1354</v>
      </c>
      <c r="BO84" s="85" t="s">
        <v>1105</v>
      </c>
      <c r="BP84" s="89">
        <v>515000000</v>
      </c>
      <c r="BQ84" s="94"/>
      <c r="BR84" s="85"/>
      <c r="BS84" s="85" t="s">
        <v>311</v>
      </c>
      <c r="BT84" s="85" t="s">
        <v>409</v>
      </c>
      <c r="BU84" s="85" t="s">
        <v>410</v>
      </c>
      <c r="BV84" s="152" t="s">
        <v>1352</v>
      </c>
      <c r="BW84" s="95">
        <v>8.5299999999999987E-2</v>
      </c>
      <c r="BX84" s="95">
        <v>0.1153</v>
      </c>
      <c r="BY84" s="96"/>
      <c r="BZ84" s="97"/>
      <c r="CA84" s="98">
        <v>0</v>
      </c>
      <c r="CB84" s="99">
        <v>0</v>
      </c>
      <c r="CC84" s="99">
        <v>433960000</v>
      </c>
      <c r="CD84" s="99">
        <v>0</v>
      </c>
      <c r="CE84" s="99">
        <v>28540000</v>
      </c>
      <c r="CF84" s="100">
        <v>462500000</v>
      </c>
      <c r="CG84" s="97"/>
      <c r="CH84" s="101" t="s">
        <v>1351</v>
      </c>
      <c r="CI84" s="195" t="s">
        <v>1351</v>
      </c>
      <c r="CJ84" s="102"/>
      <c r="CK84" s="101" t="s">
        <v>454</v>
      </c>
      <c r="CL84" s="103" t="s">
        <v>454</v>
      </c>
      <c r="CM84" s="103" t="s">
        <v>630</v>
      </c>
      <c r="CN84" s="103" t="s">
        <v>630</v>
      </c>
      <c r="CO84" s="103" t="s">
        <v>630</v>
      </c>
      <c r="CP84" s="103" t="s">
        <v>630</v>
      </c>
      <c r="CQ84" s="104"/>
      <c r="CR84" s="41"/>
      <c r="CS84" s="41"/>
    </row>
    <row r="85" spans="1:97" ht="15" customHeight="1">
      <c r="A85" s="83">
        <v>1</v>
      </c>
      <c r="B85" s="84">
        <v>1</v>
      </c>
      <c r="C85" s="150" t="s">
        <v>1382</v>
      </c>
      <c r="D85" s="151" t="s">
        <v>1383</v>
      </c>
      <c r="E85" s="152" t="s">
        <v>1383</v>
      </c>
      <c r="F85" s="85" t="s">
        <v>691</v>
      </c>
      <c r="G85" s="85" t="str">
        <f>VLOOKUP(C85,차주정보!B:E,4,0)</f>
        <v>KB-042</v>
      </c>
      <c r="H85" s="85">
        <f t="shared" si="2"/>
        <v>1</v>
      </c>
      <c r="I85" s="85" t="str">
        <f t="shared" si="3"/>
        <v>KB-0421</v>
      </c>
      <c r="J85" s="86">
        <v>44651</v>
      </c>
      <c r="K85" s="152" t="s">
        <v>1384</v>
      </c>
      <c r="L85" s="152"/>
      <c r="M85" s="152" t="s">
        <v>847</v>
      </c>
      <c r="N85" s="85" t="s">
        <v>628</v>
      </c>
      <c r="O85" s="85" t="s">
        <v>2848</v>
      </c>
      <c r="P85" s="85" t="s">
        <v>2849</v>
      </c>
      <c r="Q85" s="152" t="s">
        <v>327</v>
      </c>
      <c r="R85" s="152" t="s">
        <v>419</v>
      </c>
      <c r="S85" s="87" t="s">
        <v>420</v>
      </c>
      <c r="T85" s="152" t="s">
        <v>327</v>
      </c>
      <c r="U85" s="87" t="s">
        <v>330</v>
      </c>
      <c r="V85" s="151" t="s">
        <v>1383</v>
      </c>
      <c r="W85" s="85"/>
      <c r="X85" s="85"/>
      <c r="Y85" s="85"/>
      <c r="Z85" s="85" t="s">
        <v>2656</v>
      </c>
      <c r="AA85" s="153" t="s">
        <v>1382</v>
      </c>
      <c r="AB85" s="154" t="s">
        <v>308</v>
      </c>
      <c r="AC85" s="88"/>
      <c r="AD85" s="85"/>
      <c r="AE85" s="85" t="s">
        <v>309</v>
      </c>
      <c r="AF85" s="85"/>
      <c r="AG85" s="85" t="s">
        <v>310</v>
      </c>
      <c r="AH85" s="85" t="s">
        <v>797</v>
      </c>
      <c r="AI85" s="85" t="s">
        <v>1384</v>
      </c>
      <c r="AJ85" s="89">
        <v>390000000</v>
      </c>
      <c r="AK85" s="89">
        <v>17401059</v>
      </c>
      <c r="AL85" s="89">
        <v>17401059</v>
      </c>
      <c r="AM85" s="171">
        <v>17401059</v>
      </c>
      <c r="AN85" s="89">
        <v>17401059</v>
      </c>
      <c r="AO85" s="89"/>
      <c r="AP85" s="89">
        <v>18615051</v>
      </c>
      <c r="AQ85" s="89"/>
      <c r="AR85" s="89">
        <v>390000000</v>
      </c>
      <c r="AS85" s="89">
        <v>345600000</v>
      </c>
      <c r="AT85" s="89">
        <v>0</v>
      </c>
      <c r="AU85" s="89">
        <v>0</v>
      </c>
      <c r="AV85" s="89">
        <v>345600000</v>
      </c>
      <c r="AW85" s="89">
        <v>345600000</v>
      </c>
      <c r="AX85" s="89"/>
      <c r="AY85" s="89"/>
      <c r="AZ85" s="90"/>
      <c r="BA85" s="89"/>
      <c r="BB85" s="89"/>
      <c r="BC85" s="89">
        <v>390000000</v>
      </c>
      <c r="BD85" s="89">
        <v>0</v>
      </c>
      <c r="BE85" s="89">
        <v>5007690</v>
      </c>
      <c r="BF85" s="89">
        <v>0</v>
      </c>
      <c r="BG85" s="91">
        <v>5007690</v>
      </c>
      <c r="BH85" s="92">
        <v>395007690</v>
      </c>
      <c r="BI85" s="93"/>
      <c r="BJ85" s="89">
        <v>20160755</v>
      </c>
      <c r="BK85" s="85" t="s">
        <v>1385</v>
      </c>
      <c r="BL85" s="85" t="s">
        <v>747</v>
      </c>
      <c r="BM85" s="85"/>
      <c r="BN85" s="85" t="s">
        <v>1386</v>
      </c>
      <c r="BO85" s="85" t="s">
        <v>1387</v>
      </c>
      <c r="BP85" s="89">
        <v>400000000</v>
      </c>
      <c r="BQ85" s="94"/>
      <c r="BR85" s="85"/>
      <c r="BS85" s="85" t="s">
        <v>311</v>
      </c>
      <c r="BT85" s="85" t="s">
        <v>347</v>
      </c>
      <c r="BU85" s="85" t="s">
        <v>336</v>
      </c>
      <c r="BV85" s="152" t="s">
        <v>1384</v>
      </c>
      <c r="BW85" s="95">
        <v>5.1799999999999999E-2</v>
      </c>
      <c r="BX85" s="95">
        <v>8.1799999999999998E-2</v>
      </c>
      <c r="BY85" s="96"/>
      <c r="BZ85" s="97"/>
      <c r="CA85" s="98">
        <v>0</v>
      </c>
      <c r="CB85" s="99">
        <v>0</v>
      </c>
      <c r="CC85" s="99">
        <v>345600000</v>
      </c>
      <c r="CD85" s="99">
        <v>44400000</v>
      </c>
      <c r="CE85" s="99">
        <v>0</v>
      </c>
      <c r="CF85" s="100">
        <v>390000000</v>
      </c>
      <c r="CG85" s="97"/>
      <c r="CH85" s="101" t="s">
        <v>1383</v>
      </c>
      <c r="CI85" s="195" t="s">
        <v>1383</v>
      </c>
      <c r="CJ85" s="102"/>
      <c r="CK85" s="101" t="s">
        <v>454</v>
      </c>
      <c r="CL85" s="103" t="s">
        <v>454</v>
      </c>
      <c r="CM85" s="103" t="s">
        <v>630</v>
      </c>
      <c r="CN85" s="103" t="s">
        <v>630</v>
      </c>
      <c r="CO85" s="103" t="s">
        <v>630</v>
      </c>
      <c r="CP85" s="103" t="s">
        <v>630</v>
      </c>
      <c r="CQ85" s="104"/>
      <c r="CR85" s="41"/>
      <c r="CS85" s="41"/>
    </row>
    <row r="86" spans="1:97" ht="15" customHeight="1">
      <c r="A86" s="83">
        <v>0</v>
      </c>
      <c r="B86" s="84">
        <v>1</v>
      </c>
      <c r="C86" s="150" t="s">
        <v>1382</v>
      </c>
      <c r="D86" s="151" t="s">
        <v>1383</v>
      </c>
      <c r="E86" s="152" t="s">
        <v>1383</v>
      </c>
      <c r="F86" s="85" t="s">
        <v>691</v>
      </c>
      <c r="G86" s="85" t="str">
        <f>VLOOKUP(C86,차주정보!B:E,4,0)</f>
        <v>KB-042</v>
      </c>
      <c r="H86" s="85">
        <f t="shared" si="2"/>
        <v>2</v>
      </c>
      <c r="I86" s="85" t="str">
        <f t="shared" si="3"/>
        <v>KB-0422</v>
      </c>
      <c r="J86" s="86">
        <v>44651</v>
      </c>
      <c r="K86" s="152" t="s">
        <v>1388</v>
      </c>
      <c r="L86" s="152"/>
      <c r="M86" s="152" t="s">
        <v>847</v>
      </c>
      <c r="N86" s="85" t="s">
        <v>628</v>
      </c>
      <c r="O86" s="85" t="s">
        <v>2848</v>
      </c>
      <c r="P86" s="85" t="s">
        <v>2849</v>
      </c>
      <c r="Q86" s="152" t="s">
        <v>327</v>
      </c>
      <c r="R86" s="152" t="s">
        <v>419</v>
      </c>
      <c r="S86" s="87" t="s">
        <v>420</v>
      </c>
      <c r="T86" s="152" t="s">
        <v>327</v>
      </c>
      <c r="U86" s="87" t="s">
        <v>330</v>
      </c>
      <c r="V86" s="151" t="s">
        <v>1383</v>
      </c>
      <c r="W86" s="85"/>
      <c r="X86" s="85"/>
      <c r="Y86" s="85"/>
      <c r="Z86" s="85" t="s">
        <v>2656</v>
      </c>
      <c r="AA86" s="153" t="s">
        <v>1382</v>
      </c>
      <c r="AB86" s="154" t="s">
        <v>308</v>
      </c>
      <c r="AC86" s="88"/>
      <c r="AD86" s="85"/>
      <c r="AE86" s="85" t="s">
        <v>309</v>
      </c>
      <c r="AF86" s="85"/>
      <c r="AG86" s="85" t="s">
        <v>310</v>
      </c>
      <c r="AH86" s="85" t="s">
        <v>797</v>
      </c>
      <c r="AI86" s="85" t="s">
        <v>1388</v>
      </c>
      <c r="AJ86" s="89">
        <v>38518528</v>
      </c>
      <c r="AK86" s="89">
        <v>28721835</v>
      </c>
      <c r="AL86" s="89">
        <v>28721835</v>
      </c>
      <c r="AM86" s="171">
        <v>28721835</v>
      </c>
      <c r="AN86" s="89">
        <v>28721835</v>
      </c>
      <c r="AO86" s="89"/>
      <c r="AP86" s="89">
        <v>32143051</v>
      </c>
      <c r="AQ86" s="89"/>
      <c r="AR86" s="89">
        <v>38518528</v>
      </c>
      <c r="AS86" s="89">
        <v>0</v>
      </c>
      <c r="AT86" s="89">
        <v>0</v>
      </c>
      <c r="AU86" s="89">
        <v>0</v>
      </c>
      <c r="AV86" s="89">
        <v>0</v>
      </c>
      <c r="AW86" s="89">
        <v>0</v>
      </c>
      <c r="AX86" s="89"/>
      <c r="AY86" s="89"/>
      <c r="AZ86" s="90"/>
      <c r="BA86" s="89"/>
      <c r="BB86" s="89"/>
      <c r="BC86" s="89">
        <v>38518528</v>
      </c>
      <c r="BD86" s="89">
        <v>0</v>
      </c>
      <c r="BE86" s="89">
        <v>0</v>
      </c>
      <c r="BF86" s="89">
        <v>0</v>
      </c>
      <c r="BG86" s="91">
        <v>0</v>
      </c>
      <c r="BH86" s="92">
        <v>38518528</v>
      </c>
      <c r="BI86" s="93"/>
      <c r="BJ86" s="89">
        <v>2282445</v>
      </c>
      <c r="BK86" s="85" t="s">
        <v>1385</v>
      </c>
      <c r="BL86" s="85" t="s">
        <v>1389</v>
      </c>
      <c r="BM86" s="85"/>
      <c r="BN86" s="85" t="s">
        <v>782</v>
      </c>
      <c r="BO86" s="85" t="s">
        <v>1387</v>
      </c>
      <c r="BP86" s="89">
        <v>100000000</v>
      </c>
      <c r="BQ86" s="94"/>
      <c r="BR86" s="85"/>
      <c r="BS86" s="85" t="s">
        <v>311</v>
      </c>
      <c r="BT86" s="85" t="s">
        <v>347</v>
      </c>
      <c r="BU86" s="85" t="s">
        <v>336</v>
      </c>
      <c r="BV86" s="152" t="s">
        <v>1388</v>
      </c>
      <c r="BW86" s="95">
        <v>4.1500000000000002E-2</v>
      </c>
      <c r="BX86" s="95">
        <v>7.1500000000000008E-2</v>
      </c>
      <c r="BY86" s="96"/>
      <c r="BZ86" s="97"/>
      <c r="CA86" s="98">
        <v>0</v>
      </c>
      <c r="CB86" s="99">
        <v>0</v>
      </c>
      <c r="CC86" s="99">
        <v>0</v>
      </c>
      <c r="CD86" s="99">
        <v>38518528</v>
      </c>
      <c r="CE86" s="99">
        <v>0</v>
      </c>
      <c r="CF86" s="100">
        <v>38518528</v>
      </c>
      <c r="CG86" s="97"/>
      <c r="CH86" s="101" t="s">
        <v>1383</v>
      </c>
      <c r="CI86" s="195" t="s">
        <v>1383</v>
      </c>
      <c r="CJ86" s="102"/>
      <c r="CK86" s="101" t="s">
        <v>454</v>
      </c>
      <c r="CL86" s="103" t="s">
        <v>630</v>
      </c>
      <c r="CM86" s="103" t="s">
        <v>630</v>
      </c>
      <c r="CN86" s="103" t="s">
        <v>630</v>
      </c>
      <c r="CO86" s="103" t="s">
        <v>630</v>
      </c>
      <c r="CP86" s="103" t="s">
        <v>630</v>
      </c>
      <c r="CQ86" s="104"/>
      <c r="CR86" s="41"/>
      <c r="CS86" s="41"/>
    </row>
    <row r="87" spans="1:97" ht="15" customHeight="1">
      <c r="A87" s="83">
        <v>1</v>
      </c>
      <c r="B87" s="84">
        <v>1</v>
      </c>
      <c r="C87" s="150" t="s">
        <v>1394</v>
      </c>
      <c r="D87" s="151" t="s">
        <v>1395</v>
      </c>
      <c r="E87" s="152" t="s">
        <v>1395</v>
      </c>
      <c r="F87" s="85" t="s">
        <v>691</v>
      </c>
      <c r="G87" s="85" t="str">
        <f>VLOOKUP(C87,차주정보!B:E,4,0)</f>
        <v>KB-043</v>
      </c>
      <c r="H87" s="85">
        <f t="shared" si="2"/>
        <v>1</v>
      </c>
      <c r="I87" s="85" t="str">
        <f t="shared" si="3"/>
        <v>KB-0431</v>
      </c>
      <c r="J87" s="86">
        <v>44666</v>
      </c>
      <c r="K87" s="152" t="s">
        <v>1396</v>
      </c>
      <c r="L87" s="152"/>
      <c r="M87" s="152" t="s">
        <v>847</v>
      </c>
      <c r="N87" s="85" t="s">
        <v>740</v>
      </c>
      <c r="O87" s="85" t="s">
        <v>2848</v>
      </c>
      <c r="P87" s="85" t="s">
        <v>2849</v>
      </c>
      <c r="Q87" s="152" t="s">
        <v>331</v>
      </c>
      <c r="R87" s="152" t="s">
        <v>401</v>
      </c>
      <c r="S87" s="87" t="s">
        <v>402</v>
      </c>
      <c r="T87" s="152" t="s">
        <v>331</v>
      </c>
      <c r="U87" s="87" t="s">
        <v>334</v>
      </c>
      <c r="V87" s="151" t="s">
        <v>1395</v>
      </c>
      <c r="W87" s="85"/>
      <c r="X87" s="85"/>
      <c r="Y87" s="85"/>
      <c r="Z87" s="85" t="s">
        <v>2657</v>
      </c>
      <c r="AA87" s="153" t="s">
        <v>1394</v>
      </c>
      <c r="AB87" s="154" t="s">
        <v>308</v>
      </c>
      <c r="AC87" s="88"/>
      <c r="AD87" s="85"/>
      <c r="AE87" s="85" t="s">
        <v>371</v>
      </c>
      <c r="AF87" s="85"/>
      <c r="AG87" s="85" t="s">
        <v>310</v>
      </c>
      <c r="AH87" s="85" t="s">
        <v>797</v>
      </c>
      <c r="AI87" s="85" t="s">
        <v>1396</v>
      </c>
      <c r="AJ87" s="89">
        <v>14200000</v>
      </c>
      <c r="AK87" s="89">
        <v>3724630</v>
      </c>
      <c r="AL87" s="89">
        <v>3724630</v>
      </c>
      <c r="AM87" s="171">
        <v>3724630</v>
      </c>
      <c r="AN87" s="89">
        <v>3724630</v>
      </c>
      <c r="AO87" s="89"/>
      <c r="AP87" s="89">
        <v>14200000</v>
      </c>
      <c r="AQ87" s="89"/>
      <c r="AR87" s="89">
        <v>14200000</v>
      </c>
      <c r="AS87" s="89">
        <v>0</v>
      </c>
      <c r="AT87" s="89">
        <v>0</v>
      </c>
      <c r="AU87" s="89">
        <v>0</v>
      </c>
      <c r="AV87" s="89">
        <v>0</v>
      </c>
      <c r="AW87" s="89">
        <v>0</v>
      </c>
      <c r="AX87" s="89"/>
      <c r="AY87" s="89"/>
      <c r="AZ87" s="90"/>
      <c r="BA87" s="89"/>
      <c r="BB87" s="89"/>
      <c r="BC87" s="89">
        <v>14200000</v>
      </c>
      <c r="BD87" s="89">
        <v>0</v>
      </c>
      <c r="BE87" s="89">
        <v>0</v>
      </c>
      <c r="BF87" s="89">
        <v>0</v>
      </c>
      <c r="BG87" s="91">
        <v>0</v>
      </c>
      <c r="BH87" s="92">
        <v>14200000</v>
      </c>
      <c r="BI87" s="93"/>
      <c r="BJ87" s="89">
        <v>551221</v>
      </c>
      <c r="BK87" s="85" t="s">
        <v>1397</v>
      </c>
      <c r="BL87" s="85" t="s">
        <v>1083</v>
      </c>
      <c r="BM87" s="85"/>
      <c r="BN87" s="85" t="s">
        <v>1054</v>
      </c>
      <c r="BO87" s="85" t="s">
        <v>1260</v>
      </c>
      <c r="BP87" s="89">
        <v>14200000</v>
      </c>
      <c r="BQ87" s="94"/>
      <c r="BR87" s="85"/>
      <c r="BS87" s="85" t="s">
        <v>311</v>
      </c>
      <c r="BT87" s="85" t="s">
        <v>317</v>
      </c>
      <c r="BU87" s="85" t="s">
        <v>318</v>
      </c>
      <c r="BV87" s="152" t="s">
        <v>1396</v>
      </c>
      <c r="BW87" s="95">
        <v>4.8899999999999999E-2</v>
      </c>
      <c r="BX87" s="95">
        <v>7.8899999999999998E-2</v>
      </c>
      <c r="BY87" s="96" t="s">
        <v>1398</v>
      </c>
      <c r="BZ87" s="97"/>
      <c r="CA87" s="98">
        <v>0</v>
      </c>
      <c r="CB87" s="99">
        <v>0</v>
      </c>
      <c r="CC87" s="99">
        <v>0</v>
      </c>
      <c r="CD87" s="99">
        <v>0</v>
      </c>
      <c r="CE87" s="99">
        <v>14200000</v>
      </c>
      <c r="CF87" s="100">
        <v>14200000</v>
      </c>
      <c r="CG87" s="97"/>
      <c r="CH87" s="101" t="s">
        <v>1395</v>
      </c>
      <c r="CI87" s="195" t="s">
        <v>1395</v>
      </c>
      <c r="CJ87" s="102"/>
      <c r="CK87" s="101" t="s">
        <v>451</v>
      </c>
      <c r="CL87" s="103" t="s">
        <v>630</v>
      </c>
      <c r="CM87" s="103" t="s">
        <v>630</v>
      </c>
      <c r="CN87" s="103" t="s">
        <v>630</v>
      </c>
      <c r="CO87" s="103" t="s">
        <v>630</v>
      </c>
      <c r="CP87" s="103" t="s">
        <v>630</v>
      </c>
      <c r="CQ87" s="104"/>
      <c r="CR87" s="41"/>
      <c r="CS87" s="41"/>
    </row>
    <row r="88" spans="1:97" ht="15" customHeight="1">
      <c r="A88" s="83">
        <v>0</v>
      </c>
      <c r="B88" s="84">
        <v>1</v>
      </c>
      <c r="C88" s="150" t="s">
        <v>1394</v>
      </c>
      <c r="D88" s="151" t="s">
        <v>1395</v>
      </c>
      <c r="E88" s="152" t="s">
        <v>1395</v>
      </c>
      <c r="F88" s="85" t="s">
        <v>691</v>
      </c>
      <c r="G88" s="85" t="str">
        <f>VLOOKUP(C88,차주정보!B:E,4,0)</f>
        <v>KB-043</v>
      </c>
      <c r="H88" s="85">
        <f t="shared" si="2"/>
        <v>2</v>
      </c>
      <c r="I88" s="85" t="str">
        <f t="shared" si="3"/>
        <v>KB-0432</v>
      </c>
      <c r="J88" s="86">
        <v>44666</v>
      </c>
      <c r="K88" s="152" t="s">
        <v>1399</v>
      </c>
      <c r="L88" s="152"/>
      <c r="M88" s="152" t="s">
        <v>847</v>
      </c>
      <c r="N88" s="85" t="s">
        <v>740</v>
      </c>
      <c r="O88" s="85" t="s">
        <v>2848</v>
      </c>
      <c r="P88" s="85" t="s">
        <v>2849</v>
      </c>
      <c r="Q88" s="152" t="s">
        <v>331</v>
      </c>
      <c r="R88" s="152" t="s">
        <v>401</v>
      </c>
      <c r="S88" s="87" t="s">
        <v>402</v>
      </c>
      <c r="T88" s="152" t="s">
        <v>331</v>
      </c>
      <c r="U88" s="87" t="s">
        <v>334</v>
      </c>
      <c r="V88" s="151" t="s">
        <v>1395</v>
      </c>
      <c r="W88" s="85"/>
      <c r="X88" s="85"/>
      <c r="Y88" s="85"/>
      <c r="Z88" s="85" t="s">
        <v>2657</v>
      </c>
      <c r="AA88" s="153" t="s">
        <v>1394</v>
      </c>
      <c r="AB88" s="154" t="s">
        <v>308</v>
      </c>
      <c r="AC88" s="88"/>
      <c r="AD88" s="85"/>
      <c r="AE88" s="85" t="s">
        <v>309</v>
      </c>
      <c r="AF88" s="85"/>
      <c r="AG88" s="85" t="s">
        <v>310</v>
      </c>
      <c r="AH88" s="85" t="s">
        <v>797</v>
      </c>
      <c r="AI88" s="85" t="s">
        <v>1399</v>
      </c>
      <c r="AJ88" s="89">
        <v>400000000</v>
      </c>
      <c r="AK88" s="89">
        <v>47628640</v>
      </c>
      <c r="AL88" s="89">
        <v>47628640</v>
      </c>
      <c r="AM88" s="171">
        <v>47628640</v>
      </c>
      <c r="AN88" s="89">
        <v>47628640</v>
      </c>
      <c r="AO88" s="89"/>
      <c r="AP88" s="89">
        <v>55287977</v>
      </c>
      <c r="AQ88" s="89"/>
      <c r="AR88" s="89">
        <v>400000000</v>
      </c>
      <c r="AS88" s="89">
        <v>394400000</v>
      </c>
      <c r="AT88" s="89">
        <v>0</v>
      </c>
      <c r="AU88" s="89">
        <v>0</v>
      </c>
      <c r="AV88" s="89">
        <v>394400000</v>
      </c>
      <c r="AW88" s="89">
        <v>394400000</v>
      </c>
      <c r="AX88" s="89"/>
      <c r="AY88" s="89"/>
      <c r="AZ88" s="90"/>
      <c r="BA88" s="89"/>
      <c r="BB88" s="89"/>
      <c r="BC88" s="89">
        <v>400000000</v>
      </c>
      <c r="BD88" s="89">
        <v>0</v>
      </c>
      <c r="BE88" s="89">
        <v>0</v>
      </c>
      <c r="BF88" s="89">
        <v>0</v>
      </c>
      <c r="BG88" s="91">
        <v>0</v>
      </c>
      <c r="BH88" s="92">
        <v>400000000</v>
      </c>
      <c r="BI88" s="93"/>
      <c r="BJ88" s="89">
        <v>13182288</v>
      </c>
      <c r="BK88" s="85" t="s">
        <v>1397</v>
      </c>
      <c r="BL88" s="85" t="s">
        <v>1400</v>
      </c>
      <c r="BM88" s="85"/>
      <c r="BN88" s="85" t="s">
        <v>1084</v>
      </c>
      <c r="BO88" s="85" t="s">
        <v>1260</v>
      </c>
      <c r="BP88" s="89">
        <v>400000000</v>
      </c>
      <c r="BQ88" s="94"/>
      <c r="BR88" s="85"/>
      <c r="BS88" s="85" t="s">
        <v>311</v>
      </c>
      <c r="BT88" s="85" t="s">
        <v>312</v>
      </c>
      <c r="BU88" s="85" t="s">
        <v>313</v>
      </c>
      <c r="BV88" s="152" t="s">
        <v>1399</v>
      </c>
      <c r="BW88" s="95">
        <v>4.0199999999999993E-2</v>
      </c>
      <c r="BX88" s="95">
        <v>7.0199999999999999E-2</v>
      </c>
      <c r="BY88" s="96"/>
      <c r="BZ88" s="97"/>
      <c r="CA88" s="98">
        <v>0</v>
      </c>
      <c r="CB88" s="99">
        <v>0</v>
      </c>
      <c r="CC88" s="99">
        <v>394400000</v>
      </c>
      <c r="CD88" s="99">
        <v>0</v>
      </c>
      <c r="CE88" s="99">
        <v>5600000</v>
      </c>
      <c r="CF88" s="100">
        <v>400000000</v>
      </c>
      <c r="CG88" s="97"/>
      <c r="CH88" s="101" t="s">
        <v>1395</v>
      </c>
      <c r="CI88" s="195" t="s">
        <v>1395</v>
      </c>
      <c r="CJ88" s="102"/>
      <c r="CK88" s="101" t="s">
        <v>451</v>
      </c>
      <c r="CL88" s="103" t="s">
        <v>451</v>
      </c>
      <c r="CM88" s="103" t="s">
        <v>630</v>
      </c>
      <c r="CN88" s="103" t="s">
        <v>630</v>
      </c>
      <c r="CO88" s="103" t="s">
        <v>630</v>
      </c>
      <c r="CP88" s="103" t="s">
        <v>630</v>
      </c>
      <c r="CQ88" s="104"/>
      <c r="CR88" s="41"/>
      <c r="CS88" s="41"/>
    </row>
    <row r="89" spans="1:97" ht="15" customHeight="1">
      <c r="A89" s="83">
        <v>1</v>
      </c>
      <c r="B89" s="84">
        <v>1</v>
      </c>
      <c r="C89" s="150" t="s">
        <v>1407</v>
      </c>
      <c r="D89" s="151" t="s">
        <v>1408</v>
      </c>
      <c r="E89" s="152" t="s">
        <v>1408</v>
      </c>
      <c r="F89" s="85" t="s">
        <v>359</v>
      </c>
      <c r="G89" s="85" t="str">
        <f>VLOOKUP(C89,차주정보!B:E,4,0)</f>
        <v>KB-045</v>
      </c>
      <c r="H89" s="85">
        <f t="shared" si="2"/>
        <v>1</v>
      </c>
      <c r="I89" s="85" t="str">
        <f t="shared" si="3"/>
        <v>KB-0451</v>
      </c>
      <c r="J89" s="86">
        <v>44679</v>
      </c>
      <c r="K89" s="152" t="s">
        <v>1409</v>
      </c>
      <c r="L89" s="152"/>
      <c r="M89" s="152" t="s">
        <v>1086</v>
      </c>
      <c r="N89" s="85" t="s">
        <v>628</v>
      </c>
      <c r="O89" s="85" t="s">
        <v>2848</v>
      </c>
      <c r="P89" s="85" t="s">
        <v>2849</v>
      </c>
      <c r="Q89" s="152" t="s">
        <v>327</v>
      </c>
      <c r="R89" s="152" t="s">
        <v>1410</v>
      </c>
      <c r="S89" s="87" t="s">
        <v>1411</v>
      </c>
      <c r="T89" s="152" t="s">
        <v>327</v>
      </c>
      <c r="U89" s="87" t="s">
        <v>330</v>
      </c>
      <c r="V89" s="151" t="s">
        <v>1408</v>
      </c>
      <c r="W89" s="85"/>
      <c r="X89" s="85"/>
      <c r="Y89" s="85"/>
      <c r="Z89" s="85" t="s">
        <v>2659</v>
      </c>
      <c r="AA89" s="153" t="s">
        <v>1407</v>
      </c>
      <c r="AB89" s="154" t="s">
        <v>308</v>
      </c>
      <c r="AC89" s="88"/>
      <c r="AD89" s="85"/>
      <c r="AE89" s="85" t="s">
        <v>358</v>
      </c>
      <c r="AF89" s="85"/>
      <c r="AG89" s="85" t="s">
        <v>359</v>
      </c>
      <c r="AH89" s="85" t="s">
        <v>797</v>
      </c>
      <c r="AI89" s="85" t="s">
        <v>1409</v>
      </c>
      <c r="AJ89" s="89">
        <v>393350505</v>
      </c>
      <c r="AK89" s="89">
        <v>4607144</v>
      </c>
      <c r="AL89" s="89">
        <v>4607144</v>
      </c>
      <c r="AM89" s="171">
        <v>4607144</v>
      </c>
      <c r="AN89" s="89">
        <v>4607144</v>
      </c>
      <c r="AO89" s="89"/>
      <c r="AP89" s="89">
        <v>31486008</v>
      </c>
      <c r="AQ89" s="89"/>
      <c r="AR89" s="89">
        <v>393350505</v>
      </c>
      <c r="AS89" s="89">
        <v>365250000</v>
      </c>
      <c r="AT89" s="89">
        <v>0</v>
      </c>
      <c r="AU89" s="89">
        <v>0</v>
      </c>
      <c r="AV89" s="89">
        <v>365250000</v>
      </c>
      <c r="AW89" s="89">
        <v>365250000</v>
      </c>
      <c r="AX89" s="89"/>
      <c r="AY89" s="89"/>
      <c r="AZ89" s="90"/>
      <c r="BA89" s="89"/>
      <c r="BB89" s="89"/>
      <c r="BC89" s="89">
        <v>393350505</v>
      </c>
      <c r="BD89" s="89">
        <v>0</v>
      </c>
      <c r="BE89" s="89">
        <v>0</v>
      </c>
      <c r="BF89" s="89">
        <v>0</v>
      </c>
      <c r="BG89" s="91">
        <v>0</v>
      </c>
      <c r="BH89" s="92">
        <v>393350505</v>
      </c>
      <c r="BI89" s="93"/>
      <c r="BJ89" s="89">
        <v>12436768</v>
      </c>
      <c r="BK89" s="85" t="s">
        <v>1412</v>
      </c>
      <c r="BL89" s="85" t="s">
        <v>1413</v>
      </c>
      <c r="BM89" s="85"/>
      <c r="BN89" s="85" t="s">
        <v>1342</v>
      </c>
      <c r="BO89" s="85" t="s">
        <v>657</v>
      </c>
      <c r="BP89" s="89">
        <v>460000000</v>
      </c>
      <c r="BQ89" s="94"/>
      <c r="BR89" s="85"/>
      <c r="BS89" s="85" t="s">
        <v>360</v>
      </c>
      <c r="BT89" s="85" t="s">
        <v>405</v>
      </c>
      <c r="BU89" s="85" t="s">
        <v>406</v>
      </c>
      <c r="BV89" s="152" t="s">
        <v>1409</v>
      </c>
      <c r="BW89" s="95">
        <v>2.87E-2</v>
      </c>
      <c r="BX89" s="95">
        <v>5.8700000000000002E-2</v>
      </c>
      <c r="BY89" s="96"/>
      <c r="BZ89" s="97"/>
      <c r="CA89" s="98">
        <v>0</v>
      </c>
      <c r="CB89" s="99">
        <v>0</v>
      </c>
      <c r="CC89" s="99">
        <v>365250000</v>
      </c>
      <c r="CD89" s="99">
        <v>0</v>
      </c>
      <c r="CE89" s="99">
        <v>28100505</v>
      </c>
      <c r="CF89" s="100">
        <v>393350505</v>
      </c>
      <c r="CG89" s="97"/>
      <c r="CH89" s="101" t="s">
        <v>1408</v>
      </c>
      <c r="CI89" s="195" t="s">
        <v>1408</v>
      </c>
      <c r="CJ89" s="102"/>
      <c r="CK89" s="101" t="s">
        <v>443</v>
      </c>
      <c r="CL89" s="103" t="s">
        <v>443</v>
      </c>
      <c r="CM89" s="103" t="s">
        <v>630</v>
      </c>
      <c r="CN89" s="103" t="s">
        <v>630</v>
      </c>
      <c r="CO89" s="103" t="s">
        <v>630</v>
      </c>
      <c r="CP89" s="103" t="s">
        <v>630</v>
      </c>
      <c r="CQ89" s="104"/>
      <c r="CR89" s="41"/>
      <c r="CS89" s="41"/>
    </row>
    <row r="90" spans="1:97" ht="15" customHeight="1">
      <c r="A90" s="83">
        <v>0</v>
      </c>
      <c r="B90" s="84">
        <v>1</v>
      </c>
      <c r="C90" s="150" t="s">
        <v>1407</v>
      </c>
      <c r="D90" s="151" t="s">
        <v>1408</v>
      </c>
      <c r="E90" s="152" t="s">
        <v>1408</v>
      </c>
      <c r="F90" s="85" t="s">
        <v>359</v>
      </c>
      <c r="G90" s="85" t="str">
        <f>VLOOKUP(C90,차주정보!B:E,4,0)</f>
        <v>KB-045</v>
      </c>
      <c r="H90" s="85">
        <f t="shared" si="2"/>
        <v>2</v>
      </c>
      <c r="I90" s="85" t="str">
        <f t="shared" si="3"/>
        <v>KB-0452</v>
      </c>
      <c r="J90" s="86">
        <v>44679</v>
      </c>
      <c r="K90" s="152" t="s">
        <v>1414</v>
      </c>
      <c r="L90" s="152"/>
      <c r="M90" s="152" t="s">
        <v>847</v>
      </c>
      <c r="N90" s="85" t="s">
        <v>628</v>
      </c>
      <c r="O90" s="85" t="s">
        <v>2848</v>
      </c>
      <c r="P90" s="85" t="s">
        <v>2849</v>
      </c>
      <c r="Q90" s="152" t="s">
        <v>327</v>
      </c>
      <c r="R90" s="152" t="s">
        <v>1410</v>
      </c>
      <c r="S90" s="87" t="s">
        <v>1411</v>
      </c>
      <c r="T90" s="152" t="s">
        <v>327</v>
      </c>
      <c r="U90" s="87" t="s">
        <v>330</v>
      </c>
      <c r="V90" s="151" t="s">
        <v>1408</v>
      </c>
      <c r="W90" s="85"/>
      <c r="X90" s="85"/>
      <c r="Y90" s="85"/>
      <c r="Z90" s="85" t="s">
        <v>2659</v>
      </c>
      <c r="AA90" s="153" t="s">
        <v>1407</v>
      </c>
      <c r="AB90" s="154" t="s">
        <v>314</v>
      </c>
      <c r="AC90" s="88"/>
      <c r="AD90" s="85"/>
      <c r="AE90" s="85" t="s">
        <v>315</v>
      </c>
      <c r="AF90" s="85" t="s">
        <v>1415</v>
      </c>
      <c r="AG90" s="85" t="s">
        <v>359</v>
      </c>
      <c r="AH90" s="85" t="s">
        <v>797</v>
      </c>
      <c r="AI90" s="85" t="s">
        <v>1415</v>
      </c>
      <c r="AJ90" s="89">
        <v>4559782</v>
      </c>
      <c r="AK90" s="89">
        <v>3567847</v>
      </c>
      <c r="AL90" s="89">
        <v>2916025.7434734819</v>
      </c>
      <c r="AM90" s="171">
        <v>2916026</v>
      </c>
      <c r="AN90" s="89"/>
      <c r="AO90" s="89">
        <v>810715</v>
      </c>
      <c r="AP90" s="89">
        <v>0</v>
      </c>
      <c r="AQ90" s="89"/>
      <c r="AR90" s="89">
        <v>3726741</v>
      </c>
      <c r="AS90" s="89">
        <v>0</v>
      </c>
      <c r="AT90" s="89">
        <v>0</v>
      </c>
      <c r="AU90" s="89">
        <v>0</v>
      </c>
      <c r="AV90" s="89">
        <v>0</v>
      </c>
      <c r="AW90" s="89">
        <v>0</v>
      </c>
      <c r="AX90" s="89"/>
      <c r="AY90" s="89"/>
      <c r="AZ90" s="90"/>
      <c r="BA90" s="89"/>
      <c r="BB90" s="89"/>
      <c r="BC90" s="89">
        <v>0</v>
      </c>
      <c r="BD90" s="89">
        <v>3726741</v>
      </c>
      <c r="BE90" s="89">
        <v>0</v>
      </c>
      <c r="BF90" s="89">
        <v>0</v>
      </c>
      <c r="BG90" s="91">
        <v>0</v>
      </c>
      <c r="BH90" s="92">
        <v>3726741</v>
      </c>
      <c r="BI90" s="93"/>
      <c r="BJ90" s="89">
        <v>31855</v>
      </c>
      <c r="BK90" s="85" t="s">
        <v>658</v>
      </c>
      <c r="BL90" s="85" t="s">
        <v>1416</v>
      </c>
      <c r="BM90" s="85" t="s">
        <v>921</v>
      </c>
      <c r="BN90" s="85" t="s">
        <v>921</v>
      </c>
      <c r="BO90" s="85" t="s">
        <v>763</v>
      </c>
      <c r="BP90" s="89">
        <v>5862574</v>
      </c>
      <c r="BQ90" s="94"/>
      <c r="BR90" s="85"/>
      <c r="BS90" s="85" t="s">
        <v>360</v>
      </c>
      <c r="BT90" s="85" t="s">
        <v>372</v>
      </c>
      <c r="BU90" s="85" t="s">
        <v>373</v>
      </c>
      <c r="BV90" s="152" t="s">
        <v>1414</v>
      </c>
      <c r="BW90" s="95">
        <v>0.09</v>
      </c>
      <c r="BX90" s="95">
        <v>0.12</v>
      </c>
      <c r="BY90" s="96"/>
      <c r="BZ90" s="97"/>
      <c r="CA90" s="98">
        <v>0</v>
      </c>
      <c r="CB90" s="99">
        <v>0</v>
      </c>
      <c r="CC90" s="99">
        <v>0</v>
      </c>
      <c r="CD90" s="99">
        <v>0</v>
      </c>
      <c r="CE90" s="99">
        <v>0</v>
      </c>
      <c r="CF90" s="100">
        <v>0</v>
      </c>
      <c r="CG90" s="97"/>
      <c r="CH90" s="101" t="s">
        <v>1408</v>
      </c>
      <c r="CI90" s="195" t="s">
        <v>1408</v>
      </c>
      <c r="CJ90" s="102"/>
      <c r="CK90" s="101" t="s">
        <v>314</v>
      </c>
      <c r="CL90" s="103" t="s">
        <v>314</v>
      </c>
      <c r="CM90" s="103" t="s">
        <v>314</v>
      </c>
      <c r="CN90" s="103" t="s">
        <v>314</v>
      </c>
      <c r="CO90" s="103" t="s">
        <v>314</v>
      </c>
      <c r="CP90" s="103" t="s">
        <v>314</v>
      </c>
      <c r="CQ90" s="104"/>
      <c r="CR90" s="41"/>
      <c r="CS90" s="41"/>
    </row>
    <row r="91" spans="1:97" ht="15" customHeight="1">
      <c r="A91" s="83">
        <v>1</v>
      </c>
      <c r="B91" s="84">
        <v>1</v>
      </c>
      <c r="C91" s="150" t="s">
        <v>1426</v>
      </c>
      <c r="D91" s="151" t="s">
        <v>1427</v>
      </c>
      <c r="E91" s="152" t="s">
        <v>1427</v>
      </c>
      <c r="F91" s="85" t="s">
        <v>691</v>
      </c>
      <c r="G91" s="85" t="str">
        <f>VLOOKUP(C91,차주정보!B:E,4,0)</f>
        <v>KB-047</v>
      </c>
      <c r="H91" s="85">
        <f>IF(D90=D91,H90+1,1)</f>
        <v>1</v>
      </c>
      <c r="I91" s="85" t="str">
        <f t="shared" si="3"/>
        <v>KB-0471</v>
      </c>
      <c r="J91" s="86">
        <v>44683</v>
      </c>
      <c r="K91" s="152" t="s">
        <v>1428</v>
      </c>
      <c r="L91" s="152"/>
      <c r="M91" s="152" t="s">
        <v>847</v>
      </c>
      <c r="N91" s="85" t="s">
        <v>628</v>
      </c>
      <c r="O91" s="85" t="s">
        <v>2848</v>
      </c>
      <c r="P91" s="85" t="s">
        <v>2849</v>
      </c>
      <c r="Q91" s="152" t="s">
        <v>356</v>
      </c>
      <c r="R91" s="152" t="s">
        <v>403</v>
      </c>
      <c r="S91" s="87" t="s">
        <v>404</v>
      </c>
      <c r="T91" s="152" t="s">
        <v>1429</v>
      </c>
      <c r="U91" s="87" t="s">
        <v>1430</v>
      </c>
      <c r="V91" s="151" t="s">
        <v>1427</v>
      </c>
      <c r="W91" s="85"/>
      <c r="X91" s="85"/>
      <c r="Y91" s="85"/>
      <c r="Z91" s="85" t="s">
        <v>2660</v>
      </c>
      <c r="AA91" s="153" t="s">
        <v>1426</v>
      </c>
      <c r="AB91" s="154" t="s">
        <v>308</v>
      </c>
      <c r="AC91" s="88"/>
      <c r="AD91" s="85"/>
      <c r="AE91" s="85" t="s">
        <v>309</v>
      </c>
      <c r="AF91" s="85"/>
      <c r="AG91" s="85" t="s">
        <v>310</v>
      </c>
      <c r="AH91" s="85" t="s">
        <v>797</v>
      </c>
      <c r="AI91" s="85" t="s">
        <v>1428</v>
      </c>
      <c r="AJ91" s="89">
        <v>270000000</v>
      </c>
      <c r="AK91" s="89">
        <v>20376225</v>
      </c>
      <c r="AL91" s="89">
        <v>20376225</v>
      </c>
      <c r="AM91" s="171">
        <v>20376225</v>
      </c>
      <c r="AN91" s="89">
        <v>20376225</v>
      </c>
      <c r="AO91" s="89"/>
      <c r="AP91" s="89">
        <v>20895057</v>
      </c>
      <c r="AQ91" s="89"/>
      <c r="AR91" s="89">
        <v>270000000</v>
      </c>
      <c r="AS91" s="89">
        <v>0</v>
      </c>
      <c r="AT91" s="89">
        <v>243000000</v>
      </c>
      <c r="AU91" s="89">
        <v>0</v>
      </c>
      <c r="AV91" s="89">
        <v>243000000</v>
      </c>
      <c r="AW91" s="89">
        <v>243000000</v>
      </c>
      <c r="AX91" s="89"/>
      <c r="AY91" s="89"/>
      <c r="AZ91" s="90"/>
      <c r="BA91" s="89"/>
      <c r="BB91" s="89"/>
      <c r="BC91" s="89">
        <v>270000000</v>
      </c>
      <c r="BD91" s="89">
        <v>0</v>
      </c>
      <c r="BE91" s="89">
        <v>0</v>
      </c>
      <c r="BF91" s="89">
        <v>0</v>
      </c>
      <c r="BG91" s="91">
        <v>0</v>
      </c>
      <c r="BH91" s="92">
        <v>270000000</v>
      </c>
      <c r="BI91" s="93"/>
      <c r="BJ91" s="89">
        <v>1329642</v>
      </c>
      <c r="BK91" s="85" t="s">
        <v>690</v>
      </c>
      <c r="BL91" s="85" t="s">
        <v>1431</v>
      </c>
      <c r="BM91" s="85"/>
      <c r="BN91" s="85" t="s">
        <v>1432</v>
      </c>
      <c r="BO91" s="85" t="s">
        <v>855</v>
      </c>
      <c r="BP91" s="89">
        <v>300000000</v>
      </c>
      <c r="BQ91" s="94"/>
      <c r="BR91" s="85"/>
      <c r="BS91" s="85" t="s">
        <v>311</v>
      </c>
      <c r="BT91" s="85" t="s">
        <v>1433</v>
      </c>
      <c r="BU91" s="85" t="s">
        <v>1434</v>
      </c>
      <c r="BV91" s="152" t="s">
        <v>1428</v>
      </c>
      <c r="BW91" s="95">
        <v>3.0499999999999999E-2</v>
      </c>
      <c r="BX91" s="95">
        <v>6.0499999999999998E-2</v>
      </c>
      <c r="BY91" s="96"/>
      <c r="BZ91" s="97"/>
      <c r="CA91" s="98">
        <v>243000000</v>
      </c>
      <c r="CB91" s="99">
        <v>0</v>
      </c>
      <c r="CC91" s="99">
        <v>0</v>
      </c>
      <c r="CD91" s="99">
        <v>27000000</v>
      </c>
      <c r="CE91" s="99">
        <v>0</v>
      </c>
      <c r="CF91" s="100">
        <v>27000000</v>
      </c>
      <c r="CG91" s="97"/>
      <c r="CH91" s="101" t="s">
        <v>1427</v>
      </c>
      <c r="CI91" s="195" t="s">
        <v>1427</v>
      </c>
      <c r="CJ91" s="102"/>
      <c r="CK91" s="101" t="s">
        <v>683</v>
      </c>
      <c r="CL91" s="103" t="s">
        <v>683</v>
      </c>
      <c r="CM91" s="103" t="s">
        <v>630</v>
      </c>
      <c r="CN91" s="103" t="s">
        <v>630</v>
      </c>
      <c r="CO91" s="103" t="s">
        <v>630</v>
      </c>
      <c r="CP91" s="103" t="s">
        <v>630</v>
      </c>
      <c r="CQ91" s="104"/>
      <c r="CR91" s="41"/>
      <c r="CS91" s="41"/>
    </row>
    <row r="92" spans="1:97" ht="15" customHeight="1">
      <c r="A92" s="83">
        <v>0</v>
      </c>
      <c r="B92" s="84">
        <v>1</v>
      </c>
      <c r="C92" s="150" t="s">
        <v>1426</v>
      </c>
      <c r="D92" s="151" t="s">
        <v>1427</v>
      </c>
      <c r="E92" s="152" t="s">
        <v>1427</v>
      </c>
      <c r="F92" s="85" t="s">
        <v>691</v>
      </c>
      <c r="G92" s="85" t="str">
        <f>VLOOKUP(C92,차주정보!B:E,4,0)</f>
        <v>KB-047</v>
      </c>
      <c r="H92" s="85">
        <f t="shared" si="2"/>
        <v>2</v>
      </c>
      <c r="I92" s="85" t="str">
        <f t="shared" si="3"/>
        <v>KB-0472</v>
      </c>
      <c r="J92" s="86">
        <v>44683</v>
      </c>
      <c r="K92" s="152" t="s">
        <v>1435</v>
      </c>
      <c r="L92" s="152"/>
      <c r="M92" s="152" t="s">
        <v>847</v>
      </c>
      <c r="N92" s="85" t="s">
        <v>628</v>
      </c>
      <c r="O92" s="85" t="s">
        <v>2848</v>
      </c>
      <c r="P92" s="85" t="s">
        <v>2849</v>
      </c>
      <c r="Q92" s="152" t="s">
        <v>356</v>
      </c>
      <c r="R92" s="152" t="s">
        <v>403</v>
      </c>
      <c r="S92" s="87" t="s">
        <v>404</v>
      </c>
      <c r="T92" s="152" t="s">
        <v>356</v>
      </c>
      <c r="U92" s="87" t="s">
        <v>357</v>
      </c>
      <c r="V92" s="151" t="s">
        <v>1427</v>
      </c>
      <c r="W92" s="85"/>
      <c r="X92" s="85"/>
      <c r="Y92" s="85"/>
      <c r="Z92" s="85" t="s">
        <v>2660</v>
      </c>
      <c r="AA92" s="153" t="s">
        <v>1426</v>
      </c>
      <c r="AB92" s="154" t="s">
        <v>308</v>
      </c>
      <c r="AC92" s="88"/>
      <c r="AD92" s="85"/>
      <c r="AE92" s="85" t="s">
        <v>309</v>
      </c>
      <c r="AF92" s="85"/>
      <c r="AG92" s="85" t="s">
        <v>310</v>
      </c>
      <c r="AH92" s="85" t="s">
        <v>797</v>
      </c>
      <c r="AI92" s="85" t="s">
        <v>1435</v>
      </c>
      <c r="AJ92" s="89">
        <v>90000000</v>
      </c>
      <c r="AK92" s="89">
        <v>22834989</v>
      </c>
      <c r="AL92" s="89">
        <v>22834989</v>
      </c>
      <c r="AM92" s="171">
        <v>22834989</v>
      </c>
      <c r="AN92" s="89">
        <v>22834989</v>
      </c>
      <c r="AO92" s="89"/>
      <c r="AP92" s="89">
        <v>23029641</v>
      </c>
      <c r="AQ92" s="89"/>
      <c r="AR92" s="89">
        <v>90000000</v>
      </c>
      <c r="AS92" s="89">
        <v>50000000</v>
      </c>
      <c r="AT92" s="89">
        <v>0</v>
      </c>
      <c r="AU92" s="89">
        <v>0</v>
      </c>
      <c r="AV92" s="89">
        <v>50000000</v>
      </c>
      <c r="AW92" s="89">
        <v>50000000</v>
      </c>
      <c r="AX92" s="89"/>
      <c r="AY92" s="89"/>
      <c r="AZ92" s="90"/>
      <c r="BA92" s="89"/>
      <c r="BB92" s="89"/>
      <c r="BC92" s="89">
        <v>90000000</v>
      </c>
      <c r="BD92" s="89">
        <v>0</v>
      </c>
      <c r="BE92" s="89">
        <v>0</v>
      </c>
      <c r="BF92" s="89">
        <v>0</v>
      </c>
      <c r="BG92" s="91">
        <v>0</v>
      </c>
      <c r="BH92" s="92">
        <v>90000000</v>
      </c>
      <c r="BI92" s="93"/>
      <c r="BJ92" s="89">
        <v>2603835</v>
      </c>
      <c r="BK92" s="85" t="s">
        <v>1436</v>
      </c>
      <c r="BL92" s="85" t="s">
        <v>995</v>
      </c>
      <c r="BM92" s="85"/>
      <c r="BN92" s="85" t="s">
        <v>700</v>
      </c>
      <c r="BO92" s="85" t="s">
        <v>1334</v>
      </c>
      <c r="BP92" s="89">
        <v>100000000</v>
      </c>
      <c r="BQ92" s="94"/>
      <c r="BR92" s="85"/>
      <c r="BS92" s="85" t="s">
        <v>311</v>
      </c>
      <c r="BT92" s="85" t="s">
        <v>1433</v>
      </c>
      <c r="BU92" s="85" t="s">
        <v>1434</v>
      </c>
      <c r="BV92" s="152" t="s">
        <v>1435</v>
      </c>
      <c r="BW92" s="95">
        <v>9.5000000000000001E-2</v>
      </c>
      <c r="BX92" s="95">
        <v>0.125</v>
      </c>
      <c r="BY92" s="96"/>
      <c r="BZ92" s="97"/>
      <c r="CA92" s="98">
        <v>0</v>
      </c>
      <c r="CB92" s="99">
        <v>0</v>
      </c>
      <c r="CC92" s="99">
        <v>50000000</v>
      </c>
      <c r="CD92" s="99">
        <v>40000000</v>
      </c>
      <c r="CE92" s="99">
        <v>0</v>
      </c>
      <c r="CF92" s="100">
        <v>90000000</v>
      </c>
      <c r="CG92" s="97"/>
      <c r="CH92" s="105" t="s">
        <v>1427</v>
      </c>
      <c r="CI92" s="195" t="s">
        <v>1427</v>
      </c>
      <c r="CJ92" s="97"/>
      <c r="CK92" s="101" t="s">
        <v>443</v>
      </c>
      <c r="CL92" s="103" t="s">
        <v>443</v>
      </c>
      <c r="CM92" s="103" t="s">
        <v>630</v>
      </c>
      <c r="CN92" s="103" t="s">
        <v>630</v>
      </c>
      <c r="CO92" s="103" t="s">
        <v>630</v>
      </c>
      <c r="CP92" s="103" t="s">
        <v>630</v>
      </c>
      <c r="CQ92" s="104"/>
      <c r="CR92" s="41"/>
      <c r="CS92" s="41"/>
    </row>
    <row r="93" spans="1:97" ht="15" customHeight="1">
      <c r="A93" s="83">
        <v>0</v>
      </c>
      <c r="B93" s="107">
        <v>1</v>
      </c>
      <c r="C93" s="150" t="s">
        <v>1426</v>
      </c>
      <c r="D93" s="151" t="s">
        <v>1427</v>
      </c>
      <c r="E93" s="152" t="s">
        <v>1427</v>
      </c>
      <c r="F93" s="85" t="s">
        <v>691</v>
      </c>
      <c r="G93" s="85" t="str">
        <f>VLOOKUP(C93,차주정보!B:E,4,0)</f>
        <v>KB-047</v>
      </c>
      <c r="H93" s="85">
        <f t="shared" si="2"/>
        <v>3</v>
      </c>
      <c r="I93" s="85" t="str">
        <f t="shared" si="3"/>
        <v>KB-0473</v>
      </c>
      <c r="J93" s="86">
        <v>44683</v>
      </c>
      <c r="K93" s="152" t="s">
        <v>1437</v>
      </c>
      <c r="L93" s="152"/>
      <c r="M93" s="152" t="s">
        <v>847</v>
      </c>
      <c r="N93" s="85" t="s">
        <v>628</v>
      </c>
      <c r="O93" s="85" t="s">
        <v>2848</v>
      </c>
      <c r="P93" s="85" t="s">
        <v>2849</v>
      </c>
      <c r="Q93" s="152" t="s">
        <v>356</v>
      </c>
      <c r="R93" s="152" t="s">
        <v>403</v>
      </c>
      <c r="S93" s="87" t="s">
        <v>404</v>
      </c>
      <c r="T93" s="152" t="s">
        <v>356</v>
      </c>
      <c r="U93" s="87" t="s">
        <v>357</v>
      </c>
      <c r="V93" s="151" t="s">
        <v>1427</v>
      </c>
      <c r="W93" s="85"/>
      <c r="X93" s="85"/>
      <c r="Y93" s="85"/>
      <c r="Z93" s="85" t="s">
        <v>2660</v>
      </c>
      <c r="AA93" s="153" t="s">
        <v>1426</v>
      </c>
      <c r="AB93" s="154" t="s">
        <v>308</v>
      </c>
      <c r="AC93" s="88"/>
      <c r="AD93" s="85"/>
      <c r="AE93" s="85" t="s">
        <v>309</v>
      </c>
      <c r="AF93" s="85"/>
      <c r="AG93" s="85" t="s">
        <v>310</v>
      </c>
      <c r="AH93" s="85" t="s">
        <v>797</v>
      </c>
      <c r="AI93" s="85" t="s">
        <v>1437</v>
      </c>
      <c r="AJ93" s="89">
        <v>32000000</v>
      </c>
      <c r="AK93" s="89">
        <v>3088711</v>
      </c>
      <c r="AL93" s="89">
        <v>3088711</v>
      </c>
      <c r="AM93" s="171">
        <v>3088711</v>
      </c>
      <c r="AN93" s="89">
        <v>3088711</v>
      </c>
      <c r="AO93" s="89"/>
      <c r="AP93" s="89">
        <v>3076092</v>
      </c>
      <c r="AQ93" s="89"/>
      <c r="AR93" s="89">
        <v>32000000</v>
      </c>
      <c r="AS93" s="89">
        <v>32000000</v>
      </c>
      <c r="AT93" s="89">
        <v>0</v>
      </c>
      <c r="AU93" s="89">
        <v>0</v>
      </c>
      <c r="AV93" s="89">
        <v>32000000</v>
      </c>
      <c r="AW93" s="89">
        <v>32000000</v>
      </c>
      <c r="AX93" s="89"/>
      <c r="AY93" s="89"/>
      <c r="AZ93" s="90"/>
      <c r="BA93" s="89"/>
      <c r="BB93" s="89"/>
      <c r="BC93" s="89">
        <v>32000000</v>
      </c>
      <c r="BD93" s="89">
        <v>0</v>
      </c>
      <c r="BE93" s="89">
        <v>0</v>
      </c>
      <c r="BF93" s="89">
        <v>0</v>
      </c>
      <c r="BG93" s="91">
        <v>0</v>
      </c>
      <c r="BH93" s="92">
        <v>32000000</v>
      </c>
      <c r="BI93" s="93"/>
      <c r="BJ93" s="89">
        <v>481051</v>
      </c>
      <c r="BK93" s="85" t="s">
        <v>770</v>
      </c>
      <c r="BL93" s="85" t="s">
        <v>788</v>
      </c>
      <c r="BM93" s="85"/>
      <c r="BN93" s="85" t="s">
        <v>700</v>
      </c>
      <c r="BO93" s="85" t="s">
        <v>995</v>
      </c>
      <c r="BP93" s="89">
        <v>32000000</v>
      </c>
      <c r="BQ93" s="94"/>
      <c r="BR93" s="85"/>
      <c r="BS93" s="85" t="s">
        <v>311</v>
      </c>
      <c r="BT93" s="85" t="s">
        <v>317</v>
      </c>
      <c r="BU93" s="85" t="s">
        <v>318</v>
      </c>
      <c r="BV93" s="152" t="s">
        <v>1437</v>
      </c>
      <c r="BW93" s="95">
        <v>3.8300000000000001E-2</v>
      </c>
      <c r="BX93" s="95">
        <v>6.83E-2</v>
      </c>
      <c r="BY93" s="96"/>
      <c r="BZ93" s="97"/>
      <c r="CA93" s="98">
        <v>0</v>
      </c>
      <c r="CB93" s="99">
        <v>0</v>
      </c>
      <c r="CC93" s="99">
        <v>32000000</v>
      </c>
      <c r="CD93" s="99">
        <v>0</v>
      </c>
      <c r="CE93" s="99">
        <v>0</v>
      </c>
      <c r="CF93" s="100">
        <v>32000000</v>
      </c>
      <c r="CG93" s="97"/>
      <c r="CH93" s="101" t="s">
        <v>1427</v>
      </c>
      <c r="CI93" s="195" t="s">
        <v>1427</v>
      </c>
      <c r="CJ93" s="102"/>
      <c r="CK93" s="101" t="s">
        <v>443</v>
      </c>
      <c r="CL93" s="103" t="s">
        <v>443</v>
      </c>
      <c r="CM93" s="103" t="s">
        <v>630</v>
      </c>
      <c r="CN93" s="103" t="s">
        <v>630</v>
      </c>
      <c r="CO93" s="103" t="s">
        <v>630</v>
      </c>
      <c r="CP93" s="103" t="s">
        <v>630</v>
      </c>
      <c r="CQ93" s="104"/>
      <c r="CR93" s="124"/>
      <c r="CS93" s="124"/>
    </row>
    <row r="94" spans="1:97" ht="15" customHeight="1">
      <c r="A94" s="83">
        <v>1</v>
      </c>
      <c r="B94" s="84">
        <v>1</v>
      </c>
      <c r="C94" s="150" t="s">
        <v>1443</v>
      </c>
      <c r="D94" s="151" t="s">
        <v>1444</v>
      </c>
      <c r="E94" s="152" t="s">
        <v>1444</v>
      </c>
      <c r="F94" s="85" t="s">
        <v>359</v>
      </c>
      <c r="G94" s="85" t="str">
        <f>VLOOKUP(C94,차주정보!B:E,4,0)</f>
        <v>KB-049</v>
      </c>
      <c r="H94" s="85">
        <f t="shared" si="2"/>
        <v>1</v>
      </c>
      <c r="I94" s="85" t="str">
        <f t="shared" si="3"/>
        <v>KB-0491</v>
      </c>
      <c r="J94" s="86">
        <v>44679</v>
      </c>
      <c r="K94" s="152" t="s">
        <v>1445</v>
      </c>
      <c r="L94" s="152"/>
      <c r="M94" s="152" t="s">
        <v>1086</v>
      </c>
      <c r="N94" s="85" t="s">
        <v>740</v>
      </c>
      <c r="O94" s="85" t="s">
        <v>2848</v>
      </c>
      <c r="P94" s="85" t="s">
        <v>2849</v>
      </c>
      <c r="Q94" s="152" t="s">
        <v>327</v>
      </c>
      <c r="R94" s="152" t="s">
        <v>1410</v>
      </c>
      <c r="S94" s="87" t="s">
        <v>1411</v>
      </c>
      <c r="T94" s="152" t="s">
        <v>327</v>
      </c>
      <c r="U94" s="87" t="s">
        <v>330</v>
      </c>
      <c r="V94" s="151" t="s">
        <v>1444</v>
      </c>
      <c r="W94" s="85"/>
      <c r="X94" s="85"/>
      <c r="Y94" s="85"/>
      <c r="Z94" s="85" t="s">
        <v>2662</v>
      </c>
      <c r="AA94" s="153" t="s">
        <v>1443</v>
      </c>
      <c r="AB94" s="154" t="s">
        <v>308</v>
      </c>
      <c r="AC94" s="88"/>
      <c r="AD94" s="85"/>
      <c r="AE94" s="85" t="s">
        <v>309</v>
      </c>
      <c r="AF94" s="85"/>
      <c r="AG94" s="85" t="s">
        <v>359</v>
      </c>
      <c r="AH94" s="85" t="s">
        <v>797</v>
      </c>
      <c r="AI94" s="85" t="s">
        <v>1445</v>
      </c>
      <c r="AJ94" s="89">
        <v>358303060</v>
      </c>
      <c r="AK94" s="89">
        <v>427700</v>
      </c>
      <c r="AL94" s="89">
        <v>427699.99999999994</v>
      </c>
      <c r="AM94" s="171">
        <v>427700</v>
      </c>
      <c r="AN94" s="89">
        <v>427700</v>
      </c>
      <c r="AO94" s="89"/>
      <c r="AP94" s="89">
        <v>2873708</v>
      </c>
      <c r="AQ94" s="89"/>
      <c r="AR94" s="89">
        <v>358303060</v>
      </c>
      <c r="AS94" s="89">
        <v>358303060</v>
      </c>
      <c r="AT94" s="89">
        <v>0</v>
      </c>
      <c r="AU94" s="89">
        <v>0</v>
      </c>
      <c r="AV94" s="89">
        <v>358303060</v>
      </c>
      <c r="AW94" s="89">
        <v>358303060</v>
      </c>
      <c r="AX94" s="89"/>
      <c r="AY94" s="89"/>
      <c r="AZ94" s="90"/>
      <c r="BA94" s="89"/>
      <c r="BB94" s="89"/>
      <c r="BC94" s="89">
        <v>358303060</v>
      </c>
      <c r="BD94" s="89">
        <v>0</v>
      </c>
      <c r="BE94" s="89">
        <v>0</v>
      </c>
      <c r="BF94" s="89">
        <v>0</v>
      </c>
      <c r="BG94" s="91">
        <v>0</v>
      </c>
      <c r="BH94" s="92">
        <v>358303060</v>
      </c>
      <c r="BI94" s="93"/>
      <c r="BJ94" s="89">
        <v>4973365</v>
      </c>
      <c r="BK94" s="85" t="s">
        <v>1446</v>
      </c>
      <c r="BL94" s="85" t="s">
        <v>1447</v>
      </c>
      <c r="BM94" s="85"/>
      <c r="BN94" s="85" t="s">
        <v>901</v>
      </c>
      <c r="BO94" s="85" t="s">
        <v>737</v>
      </c>
      <c r="BP94" s="89">
        <v>399000000</v>
      </c>
      <c r="BQ94" s="94"/>
      <c r="BR94" s="85"/>
      <c r="BS94" s="85" t="s">
        <v>360</v>
      </c>
      <c r="BT94" s="85" t="s">
        <v>380</v>
      </c>
      <c r="BU94" s="85" t="s">
        <v>381</v>
      </c>
      <c r="BV94" s="152" t="s">
        <v>1445</v>
      </c>
      <c r="BW94" s="95">
        <v>2.76E-2</v>
      </c>
      <c r="BX94" s="95">
        <v>5.7599999999999998E-2</v>
      </c>
      <c r="BY94" s="96"/>
      <c r="BZ94" s="97"/>
      <c r="CA94" s="98">
        <v>0</v>
      </c>
      <c r="CB94" s="99">
        <v>0</v>
      </c>
      <c r="CC94" s="99">
        <v>358303060</v>
      </c>
      <c r="CD94" s="99">
        <v>0</v>
      </c>
      <c r="CE94" s="99">
        <v>0</v>
      </c>
      <c r="CF94" s="100">
        <v>358303060</v>
      </c>
      <c r="CG94" s="97"/>
      <c r="CH94" s="101" t="s">
        <v>1444</v>
      </c>
      <c r="CI94" s="195" t="s">
        <v>1444</v>
      </c>
      <c r="CJ94" s="102"/>
      <c r="CK94" s="101" t="s">
        <v>443</v>
      </c>
      <c r="CL94" s="103" t="s">
        <v>443</v>
      </c>
      <c r="CM94" s="103" t="s">
        <v>630</v>
      </c>
      <c r="CN94" s="103" t="s">
        <v>630</v>
      </c>
      <c r="CO94" s="103" t="s">
        <v>630</v>
      </c>
      <c r="CP94" s="103" t="s">
        <v>630</v>
      </c>
      <c r="CQ94" s="104"/>
      <c r="CR94" s="41"/>
      <c r="CS94" s="41"/>
    </row>
    <row r="95" spans="1:97" s="125" customFormat="1" ht="15" customHeight="1">
      <c r="A95" s="83">
        <v>1</v>
      </c>
      <c r="B95" s="84">
        <v>1</v>
      </c>
      <c r="C95" s="150" t="s">
        <v>1457</v>
      </c>
      <c r="D95" s="151" t="s">
        <v>1458</v>
      </c>
      <c r="E95" s="152" t="s">
        <v>1459</v>
      </c>
      <c r="F95" s="85" t="s">
        <v>627</v>
      </c>
      <c r="G95" s="108" t="str">
        <f>VLOOKUP(C95,차주정보!B:E,4,0)</f>
        <v>KB-051</v>
      </c>
      <c r="H95" s="108">
        <f t="shared" si="2"/>
        <v>1</v>
      </c>
      <c r="I95" s="108" t="str">
        <f t="shared" si="3"/>
        <v>KB-0511</v>
      </c>
      <c r="J95" s="86">
        <v>44635</v>
      </c>
      <c r="K95" s="152" t="s">
        <v>1460</v>
      </c>
      <c r="L95" s="152"/>
      <c r="M95" s="152" t="s">
        <v>847</v>
      </c>
      <c r="N95" s="85" t="s">
        <v>628</v>
      </c>
      <c r="O95" s="85" t="s">
        <v>2848</v>
      </c>
      <c r="P95" s="85" t="s">
        <v>2849</v>
      </c>
      <c r="Q95" s="152" t="s">
        <v>327</v>
      </c>
      <c r="R95" s="152" t="s">
        <v>392</v>
      </c>
      <c r="S95" s="87" t="s">
        <v>393</v>
      </c>
      <c r="T95" s="152" t="s">
        <v>327</v>
      </c>
      <c r="U95" s="87" t="s">
        <v>330</v>
      </c>
      <c r="V95" s="151" t="s">
        <v>1458</v>
      </c>
      <c r="W95" s="85"/>
      <c r="X95" s="85"/>
      <c r="Y95" s="85"/>
      <c r="Z95" s="85" t="s">
        <v>2663</v>
      </c>
      <c r="AA95" s="153" t="s">
        <v>1457</v>
      </c>
      <c r="AB95" s="154" t="s">
        <v>308</v>
      </c>
      <c r="AC95" s="88"/>
      <c r="AD95" s="85"/>
      <c r="AE95" s="85" t="s">
        <v>371</v>
      </c>
      <c r="AF95" s="85"/>
      <c r="AG95" s="85" t="s">
        <v>310</v>
      </c>
      <c r="AH95" s="85" t="s">
        <v>797</v>
      </c>
      <c r="AI95" s="85" t="s">
        <v>1460</v>
      </c>
      <c r="AJ95" s="89">
        <v>50000000</v>
      </c>
      <c r="AK95" s="89">
        <v>37714500</v>
      </c>
      <c r="AL95" s="89">
        <v>37714500</v>
      </c>
      <c r="AM95" s="171">
        <v>37714500</v>
      </c>
      <c r="AN95" s="89">
        <v>37714500</v>
      </c>
      <c r="AO95" s="89"/>
      <c r="AP95" s="89">
        <v>40815000</v>
      </c>
      <c r="AQ95" s="89"/>
      <c r="AR95" s="89">
        <v>50000000</v>
      </c>
      <c r="AS95" s="89">
        <v>0</v>
      </c>
      <c r="AT95" s="89">
        <v>0</v>
      </c>
      <c r="AU95" s="89">
        <v>0</v>
      </c>
      <c r="AV95" s="89">
        <v>0</v>
      </c>
      <c r="AW95" s="89">
        <v>0</v>
      </c>
      <c r="AX95" s="89"/>
      <c r="AY95" s="89"/>
      <c r="AZ95" s="90"/>
      <c r="BA95" s="89"/>
      <c r="BB95" s="89"/>
      <c r="BC95" s="89">
        <v>50000000</v>
      </c>
      <c r="BD95" s="89">
        <v>0</v>
      </c>
      <c r="BE95" s="89">
        <v>565726</v>
      </c>
      <c r="BF95" s="89">
        <v>0</v>
      </c>
      <c r="BG95" s="91">
        <v>565726</v>
      </c>
      <c r="BH95" s="92">
        <v>50565726</v>
      </c>
      <c r="BI95" s="93"/>
      <c r="BJ95" s="89">
        <v>3381714</v>
      </c>
      <c r="BK95" s="85" t="s">
        <v>680</v>
      </c>
      <c r="BL95" s="85" t="s">
        <v>931</v>
      </c>
      <c r="BM95" s="85"/>
      <c r="BN95" s="85" t="s">
        <v>672</v>
      </c>
      <c r="BO95" s="85" t="s">
        <v>721</v>
      </c>
      <c r="BP95" s="89">
        <v>50000000</v>
      </c>
      <c r="BQ95" s="94"/>
      <c r="BR95" s="85"/>
      <c r="BS95" s="85" t="s">
        <v>311</v>
      </c>
      <c r="BT95" s="85" t="s">
        <v>317</v>
      </c>
      <c r="BU95" s="85" t="s">
        <v>318</v>
      </c>
      <c r="BV95" s="152" t="s">
        <v>1460</v>
      </c>
      <c r="BW95" s="95">
        <v>8.5800000000000001E-2</v>
      </c>
      <c r="BX95" s="95">
        <v>0.1158</v>
      </c>
      <c r="BY95" s="96" t="s">
        <v>1461</v>
      </c>
      <c r="BZ95" s="97"/>
      <c r="CA95" s="98">
        <v>0</v>
      </c>
      <c r="CB95" s="99">
        <v>0</v>
      </c>
      <c r="CC95" s="99">
        <v>0</v>
      </c>
      <c r="CD95" s="99">
        <v>50000000</v>
      </c>
      <c r="CE95" s="99">
        <v>0</v>
      </c>
      <c r="CF95" s="100">
        <v>50000000</v>
      </c>
      <c r="CG95" s="97"/>
      <c r="CH95" s="101" t="s">
        <v>1459</v>
      </c>
      <c r="CI95" s="195" t="s">
        <v>1458</v>
      </c>
      <c r="CJ95" s="97"/>
      <c r="CK95" s="101" t="s">
        <v>671</v>
      </c>
      <c r="CL95" s="103" t="s">
        <v>630</v>
      </c>
      <c r="CM95" s="103" t="s">
        <v>630</v>
      </c>
      <c r="CN95" s="103" t="s">
        <v>630</v>
      </c>
      <c r="CO95" s="103" t="s">
        <v>630</v>
      </c>
      <c r="CP95" s="103" t="s">
        <v>630</v>
      </c>
      <c r="CQ95" s="104"/>
      <c r="CR95" s="41"/>
      <c r="CS95" s="41"/>
    </row>
    <row r="96" spans="1:97" s="125" customFormat="1" ht="15" customHeight="1">
      <c r="A96" s="83">
        <v>0</v>
      </c>
      <c r="B96" s="84">
        <v>1</v>
      </c>
      <c r="C96" s="150" t="s">
        <v>1457</v>
      </c>
      <c r="D96" s="151" t="s">
        <v>1458</v>
      </c>
      <c r="E96" s="152" t="s">
        <v>1459</v>
      </c>
      <c r="F96" s="85" t="s">
        <v>627</v>
      </c>
      <c r="G96" s="108" t="str">
        <f>VLOOKUP(C96,차주정보!B:E,4,0)</f>
        <v>KB-051</v>
      </c>
      <c r="H96" s="108">
        <f t="shared" si="2"/>
        <v>2</v>
      </c>
      <c r="I96" s="108" t="str">
        <f t="shared" si="3"/>
        <v>KB-0512</v>
      </c>
      <c r="J96" s="86">
        <v>44635</v>
      </c>
      <c r="K96" s="152" t="s">
        <v>1462</v>
      </c>
      <c r="L96" s="152"/>
      <c r="M96" s="152" t="s">
        <v>847</v>
      </c>
      <c r="N96" s="85" t="s">
        <v>628</v>
      </c>
      <c r="O96" s="85" t="s">
        <v>2848</v>
      </c>
      <c r="P96" s="85" t="s">
        <v>2849</v>
      </c>
      <c r="Q96" s="152" t="s">
        <v>327</v>
      </c>
      <c r="R96" s="152" t="s">
        <v>392</v>
      </c>
      <c r="S96" s="87" t="s">
        <v>393</v>
      </c>
      <c r="T96" s="152" t="s">
        <v>327</v>
      </c>
      <c r="U96" s="87" t="s">
        <v>330</v>
      </c>
      <c r="V96" s="151" t="s">
        <v>1458</v>
      </c>
      <c r="W96" s="85"/>
      <c r="X96" s="85"/>
      <c r="Y96" s="85"/>
      <c r="Z96" s="85" t="s">
        <v>2663</v>
      </c>
      <c r="AA96" s="153" t="s">
        <v>1457</v>
      </c>
      <c r="AB96" s="154" t="s">
        <v>308</v>
      </c>
      <c r="AC96" s="88"/>
      <c r="AD96" s="85"/>
      <c r="AE96" s="85" t="s">
        <v>309</v>
      </c>
      <c r="AF96" s="85"/>
      <c r="AG96" s="85" t="s">
        <v>310</v>
      </c>
      <c r="AH96" s="85" t="s">
        <v>797</v>
      </c>
      <c r="AI96" s="85" t="s">
        <v>1462</v>
      </c>
      <c r="AJ96" s="89">
        <v>287000000</v>
      </c>
      <c r="AK96" s="89">
        <v>21005242</v>
      </c>
      <c r="AL96" s="89">
        <v>21005241.999999996</v>
      </c>
      <c r="AM96" s="171">
        <v>21005242</v>
      </c>
      <c r="AN96" s="89">
        <v>21005242</v>
      </c>
      <c r="AO96" s="89"/>
      <c r="AP96" s="89">
        <v>21935122</v>
      </c>
      <c r="AQ96" s="89"/>
      <c r="AR96" s="89">
        <v>287000000</v>
      </c>
      <c r="AS96" s="89">
        <v>240640000</v>
      </c>
      <c r="AT96" s="89">
        <v>0</v>
      </c>
      <c r="AU96" s="89">
        <v>0</v>
      </c>
      <c r="AV96" s="89">
        <v>240640000</v>
      </c>
      <c r="AW96" s="89">
        <v>240640000</v>
      </c>
      <c r="AX96" s="89"/>
      <c r="AY96" s="89"/>
      <c r="AZ96" s="90"/>
      <c r="BA96" s="89"/>
      <c r="BB96" s="89"/>
      <c r="BC96" s="89">
        <v>287000000</v>
      </c>
      <c r="BD96" s="89">
        <v>0</v>
      </c>
      <c r="BE96" s="89">
        <v>4232590</v>
      </c>
      <c r="BF96" s="89">
        <v>0</v>
      </c>
      <c r="BG96" s="91">
        <v>4232590</v>
      </c>
      <c r="BH96" s="92">
        <v>291232590</v>
      </c>
      <c r="BI96" s="93"/>
      <c r="BJ96" s="89">
        <v>6411246</v>
      </c>
      <c r="BK96" s="85" t="s">
        <v>681</v>
      </c>
      <c r="BL96" s="85" t="s">
        <v>1463</v>
      </c>
      <c r="BM96" s="85"/>
      <c r="BN96" s="85" t="s">
        <v>685</v>
      </c>
      <c r="BO96" s="85" t="s">
        <v>935</v>
      </c>
      <c r="BP96" s="89">
        <v>287000000</v>
      </c>
      <c r="BQ96" s="94"/>
      <c r="BR96" s="85"/>
      <c r="BS96" s="85" t="s">
        <v>311</v>
      </c>
      <c r="BT96" s="85" t="s">
        <v>1464</v>
      </c>
      <c r="BU96" s="85" t="s">
        <v>1465</v>
      </c>
      <c r="BV96" s="152" t="s">
        <v>1462</v>
      </c>
      <c r="BW96" s="95">
        <v>2.3E-2</v>
      </c>
      <c r="BX96" s="95">
        <v>5.2999999999999999E-2</v>
      </c>
      <c r="BY96" s="96"/>
      <c r="BZ96" s="97"/>
      <c r="CA96" s="98">
        <v>0</v>
      </c>
      <c r="CB96" s="99">
        <v>0</v>
      </c>
      <c r="CC96" s="99">
        <v>240640000</v>
      </c>
      <c r="CD96" s="99">
        <v>46360000</v>
      </c>
      <c r="CE96" s="99">
        <v>0</v>
      </c>
      <c r="CF96" s="100">
        <v>287000000</v>
      </c>
      <c r="CG96" s="97"/>
      <c r="CH96" s="101" t="s">
        <v>1459</v>
      </c>
      <c r="CI96" s="195" t="s">
        <v>1458</v>
      </c>
      <c r="CJ96" s="102"/>
      <c r="CK96" s="101" t="s">
        <v>454</v>
      </c>
      <c r="CL96" s="103" t="s">
        <v>454</v>
      </c>
      <c r="CM96" s="103" t="s">
        <v>630</v>
      </c>
      <c r="CN96" s="103" t="s">
        <v>630</v>
      </c>
      <c r="CO96" s="103" t="s">
        <v>630</v>
      </c>
      <c r="CP96" s="103" t="s">
        <v>630</v>
      </c>
      <c r="CQ96" s="104"/>
      <c r="CR96" s="41"/>
      <c r="CS96" s="41"/>
    </row>
    <row r="97" spans="1:97" s="125" customFormat="1" ht="15" customHeight="1">
      <c r="A97" s="83">
        <v>0</v>
      </c>
      <c r="B97" s="84">
        <v>1</v>
      </c>
      <c r="C97" s="150" t="s">
        <v>1457</v>
      </c>
      <c r="D97" s="151" t="s">
        <v>1458</v>
      </c>
      <c r="E97" s="152" t="s">
        <v>1459</v>
      </c>
      <c r="F97" s="85" t="s">
        <v>627</v>
      </c>
      <c r="G97" s="108" t="str">
        <f>VLOOKUP(C97,차주정보!B:E,4,0)</f>
        <v>KB-051</v>
      </c>
      <c r="H97" s="108">
        <f t="shared" si="2"/>
        <v>3</v>
      </c>
      <c r="I97" s="108" t="str">
        <f t="shared" si="3"/>
        <v>KB-0513</v>
      </c>
      <c r="J97" s="86">
        <v>44635</v>
      </c>
      <c r="K97" s="152" t="s">
        <v>1466</v>
      </c>
      <c r="L97" s="152"/>
      <c r="M97" s="152" t="s">
        <v>847</v>
      </c>
      <c r="N97" s="85" t="s">
        <v>628</v>
      </c>
      <c r="O97" s="85" t="s">
        <v>2848</v>
      </c>
      <c r="P97" s="85" t="s">
        <v>2849</v>
      </c>
      <c r="Q97" s="152" t="s">
        <v>327</v>
      </c>
      <c r="R97" s="152" t="s">
        <v>392</v>
      </c>
      <c r="S97" s="87" t="s">
        <v>393</v>
      </c>
      <c r="T97" s="152" t="s">
        <v>327</v>
      </c>
      <c r="U97" s="87" t="s">
        <v>330</v>
      </c>
      <c r="V97" s="151" t="s">
        <v>1458</v>
      </c>
      <c r="W97" s="85"/>
      <c r="X97" s="85"/>
      <c r="Y97" s="85"/>
      <c r="Z97" s="85" t="s">
        <v>2663</v>
      </c>
      <c r="AA97" s="153" t="s">
        <v>1457</v>
      </c>
      <c r="AB97" s="154" t="s">
        <v>314</v>
      </c>
      <c r="AC97" s="88"/>
      <c r="AD97" s="85"/>
      <c r="AE97" s="85" t="s">
        <v>315</v>
      </c>
      <c r="AF97" s="85" t="s">
        <v>1467</v>
      </c>
      <c r="AG97" s="85" t="s">
        <v>310</v>
      </c>
      <c r="AH97" s="85" t="s">
        <v>797</v>
      </c>
      <c r="AI97" s="85" t="s">
        <v>1467</v>
      </c>
      <c r="AJ97" s="89">
        <v>100000000</v>
      </c>
      <c r="AK97" s="89">
        <v>3969106</v>
      </c>
      <c r="AL97" s="89">
        <v>0</v>
      </c>
      <c r="AM97" s="171">
        <v>0</v>
      </c>
      <c r="AN97" s="89"/>
      <c r="AO97" s="89">
        <v>0</v>
      </c>
      <c r="AP97" s="89">
        <v>0</v>
      </c>
      <c r="AQ97" s="89"/>
      <c r="AR97" s="89">
        <v>0</v>
      </c>
      <c r="AS97" s="89">
        <v>0</v>
      </c>
      <c r="AT97" s="89">
        <v>0</v>
      </c>
      <c r="AU97" s="89">
        <v>0</v>
      </c>
      <c r="AV97" s="89">
        <v>0</v>
      </c>
      <c r="AW97" s="89">
        <v>0</v>
      </c>
      <c r="AX97" s="89"/>
      <c r="AY97" s="89"/>
      <c r="AZ97" s="90"/>
      <c r="BA97" s="89"/>
      <c r="BB97" s="89"/>
      <c r="BC97" s="89">
        <v>0</v>
      </c>
      <c r="BD97" s="89">
        <v>0</v>
      </c>
      <c r="BE97" s="89">
        <v>0</v>
      </c>
      <c r="BF97" s="89">
        <v>0</v>
      </c>
      <c r="BG97" s="91">
        <v>0</v>
      </c>
      <c r="BH97" s="92">
        <v>0</v>
      </c>
      <c r="BI97" s="93"/>
      <c r="BJ97" s="89">
        <v>1110256</v>
      </c>
      <c r="BK97" s="85" t="s">
        <v>640</v>
      </c>
      <c r="BL97" s="85" t="s">
        <v>649</v>
      </c>
      <c r="BM97" s="85" t="s">
        <v>879</v>
      </c>
      <c r="BN97" s="85" t="s">
        <v>879</v>
      </c>
      <c r="BO97" s="85" t="s">
        <v>758</v>
      </c>
      <c r="BP97" s="89">
        <v>100000000</v>
      </c>
      <c r="BQ97" s="94"/>
      <c r="BR97" s="85"/>
      <c r="BS97" s="85" t="s">
        <v>311</v>
      </c>
      <c r="BT97" s="85" t="s">
        <v>317</v>
      </c>
      <c r="BU97" s="85" t="s">
        <v>318</v>
      </c>
      <c r="BV97" s="152" t="s">
        <v>1466</v>
      </c>
      <c r="BW97" s="95">
        <v>0</v>
      </c>
      <c r="BX97" s="95">
        <v>0</v>
      </c>
      <c r="BY97" s="96"/>
      <c r="BZ97" s="97"/>
      <c r="CA97" s="98">
        <v>0</v>
      </c>
      <c r="CB97" s="99">
        <v>0</v>
      </c>
      <c r="CC97" s="99">
        <v>0</v>
      </c>
      <c r="CD97" s="99">
        <v>0</v>
      </c>
      <c r="CE97" s="99">
        <v>0</v>
      </c>
      <c r="CF97" s="100">
        <v>0</v>
      </c>
      <c r="CG97" s="97"/>
      <c r="CH97" s="101" t="s">
        <v>1459</v>
      </c>
      <c r="CI97" s="195" t="s">
        <v>1458</v>
      </c>
      <c r="CJ97" s="102"/>
      <c r="CK97" s="101" t="s">
        <v>314</v>
      </c>
      <c r="CL97" s="103" t="s">
        <v>314</v>
      </c>
      <c r="CM97" s="103" t="s">
        <v>314</v>
      </c>
      <c r="CN97" s="103" t="s">
        <v>314</v>
      </c>
      <c r="CO97" s="103" t="s">
        <v>314</v>
      </c>
      <c r="CP97" s="103" t="s">
        <v>314</v>
      </c>
      <c r="CQ97" s="104"/>
      <c r="CR97" s="41"/>
      <c r="CS97" s="41"/>
    </row>
    <row r="98" spans="1:97" ht="15" customHeight="1">
      <c r="A98" s="83">
        <v>1</v>
      </c>
      <c r="B98" s="84">
        <v>1</v>
      </c>
      <c r="C98" s="150" t="s">
        <v>1448</v>
      </c>
      <c r="D98" s="151" t="s">
        <v>1449</v>
      </c>
      <c r="E98" s="152" t="s">
        <v>1450</v>
      </c>
      <c r="F98" s="85" t="s">
        <v>627</v>
      </c>
      <c r="G98" s="85" t="str">
        <f>VLOOKUP(C98,차주정보!B:E,4,0)</f>
        <v>KB-050</v>
      </c>
      <c r="H98" s="85">
        <f t="shared" si="2"/>
        <v>1</v>
      </c>
      <c r="I98" s="85" t="str">
        <f t="shared" si="3"/>
        <v>KB-0501</v>
      </c>
      <c r="J98" s="86">
        <v>44683</v>
      </c>
      <c r="K98" s="152" t="s">
        <v>1451</v>
      </c>
      <c r="L98" s="152"/>
      <c r="M98" s="152" t="s">
        <v>847</v>
      </c>
      <c r="N98" s="85" t="s">
        <v>628</v>
      </c>
      <c r="O98" s="85" t="s">
        <v>2848</v>
      </c>
      <c r="P98" s="85" t="s">
        <v>2849</v>
      </c>
      <c r="Q98" s="152" t="s">
        <v>356</v>
      </c>
      <c r="R98" s="152" t="s">
        <v>992</v>
      </c>
      <c r="S98" s="87" t="s">
        <v>993</v>
      </c>
      <c r="T98" s="152" t="s">
        <v>356</v>
      </c>
      <c r="U98" s="87" t="s">
        <v>357</v>
      </c>
      <c r="V98" s="151" t="s">
        <v>1449</v>
      </c>
      <c r="W98" s="85"/>
      <c r="X98" s="85"/>
      <c r="Y98" s="85"/>
      <c r="Z98" s="85" t="s">
        <v>2664</v>
      </c>
      <c r="AA98" s="153" t="s">
        <v>1448</v>
      </c>
      <c r="AB98" s="154" t="s">
        <v>308</v>
      </c>
      <c r="AC98" s="88"/>
      <c r="AD98" s="85"/>
      <c r="AE98" s="85" t="s">
        <v>1452</v>
      </c>
      <c r="AF98" s="85"/>
      <c r="AG98" s="85" t="s">
        <v>310</v>
      </c>
      <c r="AH98" s="85" t="s">
        <v>797</v>
      </c>
      <c r="AI98" s="85" t="s">
        <v>1451</v>
      </c>
      <c r="AJ98" s="89">
        <v>129000000</v>
      </c>
      <c r="AK98" s="89">
        <v>5909913</v>
      </c>
      <c r="AL98" s="89">
        <v>5849116.3505706275</v>
      </c>
      <c r="AM98" s="171">
        <v>5849116</v>
      </c>
      <c r="AN98" s="89">
        <v>5849116</v>
      </c>
      <c r="AO98" s="89"/>
      <c r="AP98" s="89">
        <v>26690553</v>
      </c>
      <c r="AQ98" s="89"/>
      <c r="AR98" s="89">
        <v>127672947</v>
      </c>
      <c r="AS98" s="89">
        <v>40746526</v>
      </c>
      <c r="AT98" s="89">
        <v>0</v>
      </c>
      <c r="AU98" s="89">
        <v>0</v>
      </c>
      <c r="AV98" s="89">
        <v>40746526</v>
      </c>
      <c r="AW98" s="89">
        <v>40746526</v>
      </c>
      <c r="AX98" s="89"/>
      <c r="AY98" s="89"/>
      <c r="AZ98" s="90"/>
      <c r="BA98" s="89"/>
      <c r="BB98" s="89"/>
      <c r="BC98" s="89">
        <v>127672947</v>
      </c>
      <c r="BD98" s="89">
        <v>0</v>
      </c>
      <c r="BE98" s="89">
        <v>0</v>
      </c>
      <c r="BF98" s="89">
        <v>0</v>
      </c>
      <c r="BG98" s="91">
        <v>0</v>
      </c>
      <c r="BH98" s="92">
        <v>127672947</v>
      </c>
      <c r="BI98" s="93"/>
      <c r="BJ98" s="89">
        <v>3539366</v>
      </c>
      <c r="BK98" s="85" t="s">
        <v>463</v>
      </c>
      <c r="BL98" s="85" t="s">
        <v>1191</v>
      </c>
      <c r="BM98" s="85"/>
      <c r="BN98" s="85" t="s">
        <v>1161</v>
      </c>
      <c r="BO98" s="85" t="s">
        <v>1038</v>
      </c>
      <c r="BP98" s="89">
        <v>129000000</v>
      </c>
      <c r="BQ98" s="94"/>
      <c r="BR98" s="85"/>
      <c r="BS98" s="85" t="s">
        <v>311</v>
      </c>
      <c r="BT98" s="85" t="s">
        <v>317</v>
      </c>
      <c r="BU98" s="85" t="s">
        <v>318</v>
      </c>
      <c r="BV98" s="152" t="s">
        <v>1451</v>
      </c>
      <c r="BW98" s="95">
        <v>9.3399999999999997E-2</v>
      </c>
      <c r="BX98" s="95">
        <v>0.1234</v>
      </c>
      <c r="BY98" s="96" t="s">
        <v>1453</v>
      </c>
      <c r="BZ98" s="97"/>
      <c r="CA98" s="98">
        <v>0</v>
      </c>
      <c r="CB98" s="99">
        <v>0</v>
      </c>
      <c r="CC98" s="99">
        <v>40746526</v>
      </c>
      <c r="CD98" s="99">
        <v>86926421</v>
      </c>
      <c r="CE98" s="99">
        <v>0</v>
      </c>
      <c r="CF98" s="100">
        <v>127672947</v>
      </c>
      <c r="CG98" s="97"/>
      <c r="CH98" s="101" t="s">
        <v>1450</v>
      </c>
      <c r="CI98" s="195" t="s">
        <v>1449</v>
      </c>
      <c r="CJ98" s="102"/>
      <c r="CK98" s="101" t="s">
        <v>467</v>
      </c>
      <c r="CL98" s="103" t="s">
        <v>467</v>
      </c>
      <c r="CM98" s="103" t="s">
        <v>630</v>
      </c>
      <c r="CN98" s="103" t="s">
        <v>630</v>
      </c>
      <c r="CO98" s="103" t="s">
        <v>630</v>
      </c>
      <c r="CP98" s="103" t="s">
        <v>630</v>
      </c>
      <c r="CQ98" s="104"/>
      <c r="CR98" s="41"/>
      <c r="CS98" s="41"/>
    </row>
    <row r="99" spans="1:97" ht="15" customHeight="1">
      <c r="A99" s="83">
        <v>0</v>
      </c>
      <c r="B99" s="84">
        <v>1</v>
      </c>
      <c r="C99" s="150" t="s">
        <v>1448</v>
      </c>
      <c r="D99" s="151" t="s">
        <v>1449</v>
      </c>
      <c r="E99" s="152" t="s">
        <v>1450</v>
      </c>
      <c r="F99" s="85" t="s">
        <v>627</v>
      </c>
      <c r="G99" s="85" t="str">
        <f>VLOOKUP(C99,차주정보!B:E,4,0)</f>
        <v>KB-050</v>
      </c>
      <c r="H99" s="85">
        <f t="shared" si="2"/>
        <v>2</v>
      </c>
      <c r="I99" s="85" t="str">
        <f t="shared" si="3"/>
        <v>KB-0502</v>
      </c>
      <c r="J99" s="86">
        <v>44683</v>
      </c>
      <c r="K99" s="152" t="s">
        <v>1454</v>
      </c>
      <c r="L99" s="152"/>
      <c r="M99" s="152" t="s">
        <v>847</v>
      </c>
      <c r="N99" s="85" t="s">
        <v>628</v>
      </c>
      <c r="O99" s="85" t="s">
        <v>2848</v>
      </c>
      <c r="P99" s="85" t="s">
        <v>2849</v>
      </c>
      <c r="Q99" s="152" t="s">
        <v>356</v>
      </c>
      <c r="R99" s="152" t="s">
        <v>992</v>
      </c>
      <c r="S99" s="87" t="s">
        <v>993</v>
      </c>
      <c r="T99" s="152" t="s">
        <v>356</v>
      </c>
      <c r="U99" s="87" t="s">
        <v>357</v>
      </c>
      <c r="V99" s="151" t="s">
        <v>1449</v>
      </c>
      <c r="W99" s="85"/>
      <c r="X99" s="85"/>
      <c r="Y99" s="85"/>
      <c r="Z99" s="85" t="s">
        <v>2664</v>
      </c>
      <c r="AA99" s="153" t="s">
        <v>1448</v>
      </c>
      <c r="AB99" s="154" t="s">
        <v>308</v>
      </c>
      <c r="AC99" s="88"/>
      <c r="AD99" s="85"/>
      <c r="AE99" s="85" t="s">
        <v>309</v>
      </c>
      <c r="AF99" s="85"/>
      <c r="AG99" s="85" t="s">
        <v>310</v>
      </c>
      <c r="AH99" s="85" t="s">
        <v>797</v>
      </c>
      <c r="AI99" s="85" t="s">
        <v>1454</v>
      </c>
      <c r="AJ99" s="89">
        <v>160000000</v>
      </c>
      <c r="AK99" s="89">
        <v>190072</v>
      </c>
      <c r="AL99" s="89">
        <v>190071.99999999997</v>
      </c>
      <c r="AM99" s="171">
        <v>190072</v>
      </c>
      <c r="AN99" s="89">
        <v>190072</v>
      </c>
      <c r="AO99" s="89"/>
      <c r="AP99" s="89">
        <v>974400</v>
      </c>
      <c r="AQ99" s="89"/>
      <c r="AR99" s="89">
        <v>160000000</v>
      </c>
      <c r="AS99" s="89">
        <v>160000000</v>
      </c>
      <c r="AT99" s="89">
        <v>0</v>
      </c>
      <c r="AU99" s="89">
        <v>0</v>
      </c>
      <c r="AV99" s="89">
        <v>160000000</v>
      </c>
      <c r="AW99" s="89">
        <v>160000000</v>
      </c>
      <c r="AX99" s="89"/>
      <c r="AY99" s="89"/>
      <c r="AZ99" s="90"/>
      <c r="BA99" s="89"/>
      <c r="BB99" s="89"/>
      <c r="BC99" s="89">
        <v>160000000</v>
      </c>
      <c r="BD99" s="89">
        <v>0</v>
      </c>
      <c r="BE99" s="89">
        <v>3704600</v>
      </c>
      <c r="BF99" s="89">
        <v>0</v>
      </c>
      <c r="BG99" s="91">
        <v>3704600</v>
      </c>
      <c r="BH99" s="92">
        <v>163704600</v>
      </c>
      <c r="BI99" s="93"/>
      <c r="BJ99" s="89">
        <v>4321119</v>
      </c>
      <c r="BK99" s="85" t="s">
        <v>756</v>
      </c>
      <c r="BL99" s="85" t="s">
        <v>1455</v>
      </c>
      <c r="BM99" s="85"/>
      <c r="BN99" s="85" t="s">
        <v>915</v>
      </c>
      <c r="BO99" s="85" t="s">
        <v>665</v>
      </c>
      <c r="BP99" s="89">
        <v>160000000</v>
      </c>
      <c r="BQ99" s="94"/>
      <c r="BR99" s="85"/>
      <c r="BS99" s="85" t="s">
        <v>311</v>
      </c>
      <c r="BT99" s="85" t="s">
        <v>317</v>
      </c>
      <c r="BU99" s="85" t="s">
        <v>318</v>
      </c>
      <c r="BV99" s="152" t="s">
        <v>1454</v>
      </c>
      <c r="BW99" s="95">
        <v>5.3600000000000002E-2</v>
      </c>
      <c r="BX99" s="95">
        <v>8.3599999999999994E-2</v>
      </c>
      <c r="BY99" s="96"/>
      <c r="BZ99" s="97"/>
      <c r="CA99" s="98">
        <v>0</v>
      </c>
      <c r="CB99" s="99">
        <v>0</v>
      </c>
      <c r="CC99" s="99">
        <v>160000000</v>
      </c>
      <c r="CD99" s="99">
        <v>0</v>
      </c>
      <c r="CE99" s="99">
        <v>0</v>
      </c>
      <c r="CF99" s="100">
        <v>160000000</v>
      </c>
      <c r="CG99" s="97"/>
      <c r="CH99" s="101" t="s">
        <v>1450</v>
      </c>
      <c r="CI99" s="195" t="s">
        <v>1449</v>
      </c>
      <c r="CJ99" s="102"/>
      <c r="CK99" s="101" t="s">
        <v>467</v>
      </c>
      <c r="CL99" s="103" t="s">
        <v>467</v>
      </c>
      <c r="CM99" s="103" t="s">
        <v>630</v>
      </c>
      <c r="CN99" s="103" t="s">
        <v>630</v>
      </c>
      <c r="CO99" s="103" t="s">
        <v>630</v>
      </c>
      <c r="CP99" s="103" t="s">
        <v>630</v>
      </c>
      <c r="CQ99" s="104"/>
      <c r="CR99" s="41"/>
      <c r="CS99" s="41"/>
    </row>
    <row r="100" spans="1:97" ht="15" customHeight="1">
      <c r="A100" s="83">
        <v>0</v>
      </c>
      <c r="B100" s="84">
        <v>1</v>
      </c>
      <c r="C100" s="150" t="s">
        <v>1448</v>
      </c>
      <c r="D100" s="151" t="s">
        <v>1449</v>
      </c>
      <c r="E100" s="152" t="s">
        <v>1450</v>
      </c>
      <c r="F100" s="85" t="s">
        <v>627</v>
      </c>
      <c r="G100" s="85" t="str">
        <f>VLOOKUP(C100,차주정보!B:E,4,0)</f>
        <v>KB-050</v>
      </c>
      <c r="H100" s="85">
        <f t="shared" si="2"/>
        <v>3</v>
      </c>
      <c r="I100" s="85" t="str">
        <f t="shared" si="3"/>
        <v>KB-0503</v>
      </c>
      <c r="J100" s="86">
        <v>44683</v>
      </c>
      <c r="K100" s="152" t="s">
        <v>1456</v>
      </c>
      <c r="L100" s="152"/>
      <c r="M100" s="152" t="s">
        <v>847</v>
      </c>
      <c r="N100" s="85" t="s">
        <v>628</v>
      </c>
      <c r="O100" s="85" t="s">
        <v>2848</v>
      </c>
      <c r="P100" s="85" t="s">
        <v>2849</v>
      </c>
      <c r="Q100" s="152" t="s">
        <v>356</v>
      </c>
      <c r="R100" s="152" t="s">
        <v>992</v>
      </c>
      <c r="S100" s="87" t="s">
        <v>993</v>
      </c>
      <c r="T100" s="152" t="s">
        <v>356</v>
      </c>
      <c r="U100" s="87" t="s">
        <v>357</v>
      </c>
      <c r="V100" s="151" t="s">
        <v>1449</v>
      </c>
      <c r="W100" s="85"/>
      <c r="X100" s="85"/>
      <c r="Y100" s="85"/>
      <c r="Z100" s="85" t="s">
        <v>2664</v>
      </c>
      <c r="AA100" s="153" t="s">
        <v>1448</v>
      </c>
      <c r="AB100" s="154" t="s">
        <v>308</v>
      </c>
      <c r="AC100" s="88"/>
      <c r="AD100" s="85"/>
      <c r="AE100" s="85" t="s">
        <v>309</v>
      </c>
      <c r="AF100" s="85"/>
      <c r="AG100" s="85" t="s">
        <v>310</v>
      </c>
      <c r="AH100" s="85" t="s">
        <v>797</v>
      </c>
      <c r="AI100" s="85" t="s">
        <v>1456</v>
      </c>
      <c r="AJ100" s="89">
        <v>49500000</v>
      </c>
      <c r="AK100" s="89">
        <v>7031240</v>
      </c>
      <c r="AL100" s="89">
        <v>7031240</v>
      </c>
      <c r="AM100" s="171">
        <v>7031240</v>
      </c>
      <c r="AN100" s="89">
        <v>7031240</v>
      </c>
      <c r="AO100" s="89"/>
      <c r="AP100" s="89">
        <v>37337355</v>
      </c>
      <c r="AQ100" s="89"/>
      <c r="AR100" s="89">
        <v>49500000</v>
      </c>
      <c r="AS100" s="89">
        <v>0</v>
      </c>
      <c r="AT100" s="89">
        <v>0</v>
      </c>
      <c r="AU100" s="89">
        <v>0</v>
      </c>
      <c r="AV100" s="89">
        <v>0</v>
      </c>
      <c r="AW100" s="89">
        <v>0</v>
      </c>
      <c r="AX100" s="89"/>
      <c r="AY100" s="89"/>
      <c r="AZ100" s="90"/>
      <c r="BA100" s="89"/>
      <c r="BB100" s="89"/>
      <c r="BC100" s="89">
        <v>49500000</v>
      </c>
      <c r="BD100" s="89">
        <v>0</v>
      </c>
      <c r="BE100" s="89">
        <v>0</v>
      </c>
      <c r="BF100" s="89">
        <v>0</v>
      </c>
      <c r="BG100" s="91">
        <v>0</v>
      </c>
      <c r="BH100" s="92">
        <v>49500000</v>
      </c>
      <c r="BI100" s="93"/>
      <c r="BJ100" s="89">
        <v>2098277</v>
      </c>
      <c r="BK100" s="85" t="s">
        <v>756</v>
      </c>
      <c r="BL100" s="85" t="s">
        <v>1455</v>
      </c>
      <c r="BM100" s="85"/>
      <c r="BN100" s="85" t="s">
        <v>1324</v>
      </c>
      <c r="BO100" s="85" t="s">
        <v>665</v>
      </c>
      <c r="BP100" s="89">
        <v>49500000</v>
      </c>
      <c r="BQ100" s="94"/>
      <c r="BR100" s="85"/>
      <c r="BS100" s="85" t="s">
        <v>311</v>
      </c>
      <c r="BT100" s="85" t="s">
        <v>317</v>
      </c>
      <c r="BU100" s="85" t="s">
        <v>318</v>
      </c>
      <c r="BV100" s="152" t="s">
        <v>1456</v>
      </c>
      <c r="BW100" s="95">
        <v>0.1124</v>
      </c>
      <c r="BX100" s="95">
        <v>0.1424</v>
      </c>
      <c r="BY100" s="96"/>
      <c r="BZ100" s="97"/>
      <c r="CA100" s="98">
        <v>0</v>
      </c>
      <c r="CB100" s="99">
        <v>0</v>
      </c>
      <c r="CC100" s="99">
        <v>0</v>
      </c>
      <c r="CD100" s="99">
        <v>49500000</v>
      </c>
      <c r="CE100" s="99">
        <v>0</v>
      </c>
      <c r="CF100" s="100">
        <v>49500000</v>
      </c>
      <c r="CG100" s="97"/>
      <c r="CH100" s="101" t="s">
        <v>1450</v>
      </c>
      <c r="CI100" s="195" t="s">
        <v>1449</v>
      </c>
      <c r="CJ100" s="102"/>
      <c r="CK100" s="101" t="s">
        <v>671</v>
      </c>
      <c r="CL100" s="103" t="s">
        <v>630</v>
      </c>
      <c r="CM100" s="103" t="s">
        <v>630</v>
      </c>
      <c r="CN100" s="103" t="s">
        <v>630</v>
      </c>
      <c r="CO100" s="103" t="s">
        <v>630</v>
      </c>
      <c r="CP100" s="103" t="s">
        <v>630</v>
      </c>
      <c r="CQ100" s="104"/>
      <c r="CR100" s="41"/>
      <c r="CS100" s="41"/>
    </row>
    <row r="101" spans="1:97" ht="15" customHeight="1">
      <c r="A101" s="83">
        <v>1</v>
      </c>
      <c r="B101" s="84">
        <v>1</v>
      </c>
      <c r="C101" s="150" t="s">
        <v>1476</v>
      </c>
      <c r="D101" s="151" t="s">
        <v>1477</v>
      </c>
      <c r="E101" s="152" t="s">
        <v>1477</v>
      </c>
      <c r="F101" s="85" t="s">
        <v>691</v>
      </c>
      <c r="G101" s="85" t="str">
        <f>VLOOKUP(C101,차주정보!B:E,4,0)</f>
        <v>KB-053</v>
      </c>
      <c r="H101" s="85">
        <f t="shared" si="2"/>
        <v>1</v>
      </c>
      <c r="I101" s="85" t="str">
        <f t="shared" si="3"/>
        <v>KB-0531</v>
      </c>
      <c r="J101" s="86">
        <v>44691</v>
      </c>
      <c r="K101" s="152" t="s">
        <v>1478</v>
      </c>
      <c r="L101" s="152"/>
      <c r="M101" s="152" t="s">
        <v>847</v>
      </c>
      <c r="N101" s="85" t="s">
        <v>628</v>
      </c>
      <c r="O101" s="85" t="s">
        <v>2848</v>
      </c>
      <c r="P101" s="85" t="s">
        <v>2849</v>
      </c>
      <c r="Q101" s="152" t="s">
        <v>327</v>
      </c>
      <c r="R101" s="152" t="s">
        <v>328</v>
      </c>
      <c r="S101" s="87" t="s">
        <v>329</v>
      </c>
      <c r="T101" s="152" t="s">
        <v>327</v>
      </c>
      <c r="U101" s="87" t="s">
        <v>330</v>
      </c>
      <c r="V101" s="151" t="s">
        <v>1477</v>
      </c>
      <c r="W101" s="85"/>
      <c r="X101" s="85"/>
      <c r="Y101" s="85"/>
      <c r="Z101" s="85" t="s">
        <v>2665</v>
      </c>
      <c r="AA101" s="153" t="s">
        <v>1476</v>
      </c>
      <c r="AB101" s="154" t="s">
        <v>308</v>
      </c>
      <c r="AC101" s="88"/>
      <c r="AD101" s="85"/>
      <c r="AE101" s="85" t="s">
        <v>309</v>
      </c>
      <c r="AF101" s="85"/>
      <c r="AG101" s="85" t="s">
        <v>310</v>
      </c>
      <c r="AH101" s="85" t="s">
        <v>797</v>
      </c>
      <c r="AI101" s="85" t="s">
        <v>1478</v>
      </c>
      <c r="AJ101" s="89">
        <v>328000000</v>
      </c>
      <c r="AK101" s="89">
        <v>90791109</v>
      </c>
      <c r="AL101" s="89">
        <v>90791109</v>
      </c>
      <c r="AM101" s="171">
        <v>90791109</v>
      </c>
      <c r="AN101" s="89">
        <v>90791109</v>
      </c>
      <c r="AO101" s="89"/>
      <c r="AP101" s="89">
        <v>92555743</v>
      </c>
      <c r="AQ101" s="89"/>
      <c r="AR101" s="89">
        <v>328000000</v>
      </c>
      <c r="AS101" s="89">
        <v>254800000</v>
      </c>
      <c r="AT101" s="89">
        <v>0</v>
      </c>
      <c r="AU101" s="89">
        <v>0</v>
      </c>
      <c r="AV101" s="89">
        <v>254800000</v>
      </c>
      <c r="AW101" s="89">
        <v>254800000</v>
      </c>
      <c r="AX101" s="89"/>
      <c r="AY101" s="89"/>
      <c r="AZ101" s="90"/>
      <c r="BA101" s="89"/>
      <c r="BB101" s="89"/>
      <c r="BC101" s="89">
        <v>328000000</v>
      </c>
      <c r="BD101" s="89">
        <v>0</v>
      </c>
      <c r="BE101" s="89">
        <v>4414360</v>
      </c>
      <c r="BF101" s="89">
        <v>0</v>
      </c>
      <c r="BG101" s="91">
        <v>4414360</v>
      </c>
      <c r="BH101" s="92">
        <v>332414360</v>
      </c>
      <c r="BI101" s="93"/>
      <c r="BJ101" s="89">
        <v>16128790</v>
      </c>
      <c r="BK101" s="85" t="s">
        <v>770</v>
      </c>
      <c r="BL101" s="85" t="s">
        <v>1479</v>
      </c>
      <c r="BM101" s="85"/>
      <c r="BN101" s="85" t="s">
        <v>728</v>
      </c>
      <c r="BO101" s="85" t="s">
        <v>727</v>
      </c>
      <c r="BP101" s="89">
        <v>328000000</v>
      </c>
      <c r="BQ101" s="94"/>
      <c r="BR101" s="85"/>
      <c r="BS101" s="85" t="s">
        <v>311</v>
      </c>
      <c r="BT101" s="85" t="s">
        <v>1480</v>
      </c>
      <c r="BU101" s="85" t="s">
        <v>350</v>
      </c>
      <c r="BV101" s="152" t="s">
        <v>1478</v>
      </c>
      <c r="BW101" s="95">
        <v>3.8899999999999997E-2</v>
      </c>
      <c r="BX101" s="95">
        <v>6.8900000000000003E-2</v>
      </c>
      <c r="BY101" s="96"/>
      <c r="BZ101" s="97"/>
      <c r="CA101" s="98">
        <v>0</v>
      </c>
      <c r="CB101" s="99">
        <v>0</v>
      </c>
      <c r="CC101" s="99">
        <v>254800000</v>
      </c>
      <c r="CD101" s="99">
        <v>0</v>
      </c>
      <c r="CE101" s="99">
        <v>73200000</v>
      </c>
      <c r="CF101" s="100">
        <v>328000000</v>
      </c>
      <c r="CG101" s="97"/>
      <c r="CH101" s="101" t="s">
        <v>1477</v>
      </c>
      <c r="CI101" s="195" t="s">
        <v>1477</v>
      </c>
      <c r="CJ101" s="102"/>
      <c r="CK101" s="101" t="s">
        <v>454</v>
      </c>
      <c r="CL101" s="103" t="s">
        <v>454</v>
      </c>
      <c r="CM101" s="103" t="s">
        <v>630</v>
      </c>
      <c r="CN101" s="103" t="s">
        <v>630</v>
      </c>
      <c r="CO101" s="103" t="s">
        <v>630</v>
      </c>
      <c r="CP101" s="103" t="s">
        <v>630</v>
      </c>
      <c r="CQ101" s="104"/>
      <c r="CR101" s="41"/>
      <c r="CS101" s="41"/>
    </row>
    <row r="102" spans="1:97" ht="15" customHeight="1">
      <c r="A102" s="83">
        <v>1</v>
      </c>
      <c r="B102" s="84">
        <v>1</v>
      </c>
      <c r="C102" s="150" t="s">
        <v>1468</v>
      </c>
      <c r="D102" s="151" t="s">
        <v>1469</v>
      </c>
      <c r="E102" s="152" t="s">
        <v>1469</v>
      </c>
      <c r="F102" s="85" t="s">
        <v>691</v>
      </c>
      <c r="G102" s="85" t="str">
        <f>VLOOKUP(C102,차주정보!B:E,4,0)</f>
        <v>KB-052</v>
      </c>
      <c r="H102" s="85">
        <f t="shared" si="2"/>
        <v>1</v>
      </c>
      <c r="I102" s="85" t="str">
        <f t="shared" si="3"/>
        <v>KB-0521</v>
      </c>
      <c r="J102" s="86">
        <v>44683</v>
      </c>
      <c r="K102" s="152" t="s">
        <v>1470</v>
      </c>
      <c r="L102" s="152"/>
      <c r="M102" s="152" t="s">
        <v>847</v>
      </c>
      <c r="N102" s="85" t="s">
        <v>628</v>
      </c>
      <c r="O102" s="85" t="s">
        <v>2848</v>
      </c>
      <c r="P102" s="85" t="s">
        <v>2849</v>
      </c>
      <c r="Q102" s="152" t="s">
        <v>327</v>
      </c>
      <c r="R102" s="152" t="s">
        <v>395</v>
      </c>
      <c r="S102" s="87" t="s">
        <v>396</v>
      </c>
      <c r="T102" s="152" t="s">
        <v>327</v>
      </c>
      <c r="U102" s="87" t="s">
        <v>330</v>
      </c>
      <c r="V102" s="151" t="s">
        <v>1469</v>
      </c>
      <c r="W102" s="85"/>
      <c r="X102" s="85"/>
      <c r="Y102" s="85"/>
      <c r="Z102" s="85" t="s">
        <v>2666</v>
      </c>
      <c r="AA102" s="153" t="s">
        <v>1468</v>
      </c>
      <c r="AB102" s="154" t="s">
        <v>308</v>
      </c>
      <c r="AC102" s="88"/>
      <c r="AD102" s="85"/>
      <c r="AE102" s="85" t="s">
        <v>309</v>
      </c>
      <c r="AF102" s="85"/>
      <c r="AG102" s="85" t="s">
        <v>310</v>
      </c>
      <c r="AH102" s="85" t="s">
        <v>797</v>
      </c>
      <c r="AI102" s="85" t="s">
        <v>1470</v>
      </c>
      <c r="AJ102" s="89">
        <v>290000000</v>
      </c>
      <c r="AK102" s="89">
        <v>21349684</v>
      </c>
      <c r="AL102" s="89">
        <v>21349683.999999996</v>
      </c>
      <c r="AM102" s="171">
        <v>21349684</v>
      </c>
      <c r="AN102" s="89">
        <v>21349684</v>
      </c>
      <c r="AO102" s="89"/>
      <c r="AP102" s="89">
        <v>23866217</v>
      </c>
      <c r="AQ102" s="89"/>
      <c r="AR102" s="89">
        <v>290000000</v>
      </c>
      <c r="AS102" s="89">
        <v>290000000</v>
      </c>
      <c r="AT102" s="89">
        <v>0</v>
      </c>
      <c r="AU102" s="89">
        <v>0</v>
      </c>
      <c r="AV102" s="89">
        <v>290000000</v>
      </c>
      <c r="AW102" s="89">
        <v>290000000</v>
      </c>
      <c r="AX102" s="89"/>
      <c r="AY102" s="89"/>
      <c r="AZ102" s="90"/>
      <c r="BA102" s="89"/>
      <c r="BB102" s="89"/>
      <c r="BC102" s="89">
        <v>290000000</v>
      </c>
      <c r="BD102" s="89">
        <v>0</v>
      </c>
      <c r="BE102" s="89">
        <v>0</v>
      </c>
      <c r="BF102" s="89">
        <v>0</v>
      </c>
      <c r="BG102" s="91">
        <v>0</v>
      </c>
      <c r="BH102" s="92">
        <v>290000000</v>
      </c>
      <c r="BI102" s="93"/>
      <c r="BJ102" s="89">
        <v>9036840</v>
      </c>
      <c r="BK102" s="85" t="s">
        <v>650</v>
      </c>
      <c r="BL102" s="85" t="s">
        <v>1471</v>
      </c>
      <c r="BM102" s="85"/>
      <c r="BN102" s="85" t="s">
        <v>980</v>
      </c>
      <c r="BO102" s="85" t="s">
        <v>1472</v>
      </c>
      <c r="BP102" s="89">
        <v>300000000</v>
      </c>
      <c r="BQ102" s="94"/>
      <c r="BR102" s="85"/>
      <c r="BS102" s="85" t="s">
        <v>311</v>
      </c>
      <c r="BT102" s="85" t="s">
        <v>317</v>
      </c>
      <c r="BU102" s="85" t="s">
        <v>318</v>
      </c>
      <c r="BV102" s="152" t="s">
        <v>1470</v>
      </c>
      <c r="BW102" s="95">
        <v>4.87E-2</v>
      </c>
      <c r="BX102" s="95">
        <v>7.8700000000000006E-2</v>
      </c>
      <c r="BY102" s="96"/>
      <c r="BZ102" s="97"/>
      <c r="CA102" s="98">
        <v>0</v>
      </c>
      <c r="CB102" s="99">
        <v>0</v>
      </c>
      <c r="CC102" s="99">
        <v>290000000</v>
      </c>
      <c r="CD102" s="99">
        <v>0</v>
      </c>
      <c r="CE102" s="99">
        <v>0</v>
      </c>
      <c r="CF102" s="100">
        <v>290000000</v>
      </c>
      <c r="CG102" s="97"/>
      <c r="CH102" s="101" t="s">
        <v>1469</v>
      </c>
      <c r="CI102" s="195" t="s">
        <v>1469</v>
      </c>
      <c r="CJ102" s="102"/>
      <c r="CK102" s="101" t="s">
        <v>443</v>
      </c>
      <c r="CL102" s="103" t="s">
        <v>443</v>
      </c>
      <c r="CM102" s="103" t="s">
        <v>630</v>
      </c>
      <c r="CN102" s="103" t="s">
        <v>630</v>
      </c>
      <c r="CO102" s="103" t="s">
        <v>630</v>
      </c>
      <c r="CP102" s="103" t="s">
        <v>630</v>
      </c>
      <c r="CQ102" s="104"/>
      <c r="CR102" s="41"/>
      <c r="CS102" s="41"/>
    </row>
    <row r="103" spans="1:97" ht="15" customHeight="1">
      <c r="A103" s="83">
        <v>0</v>
      </c>
      <c r="B103" s="84">
        <v>1</v>
      </c>
      <c r="C103" s="150" t="s">
        <v>1468</v>
      </c>
      <c r="D103" s="151" t="s">
        <v>1469</v>
      </c>
      <c r="E103" s="152" t="s">
        <v>1469</v>
      </c>
      <c r="F103" s="85" t="s">
        <v>691</v>
      </c>
      <c r="G103" s="85" t="str">
        <f>VLOOKUP(C103,차주정보!B:E,4,0)</f>
        <v>KB-052</v>
      </c>
      <c r="H103" s="85">
        <f t="shared" si="2"/>
        <v>2</v>
      </c>
      <c r="I103" s="85" t="str">
        <f t="shared" si="3"/>
        <v>KB-0522</v>
      </c>
      <c r="J103" s="86">
        <v>44683</v>
      </c>
      <c r="K103" s="152" t="s">
        <v>1473</v>
      </c>
      <c r="L103" s="152"/>
      <c r="M103" s="152" t="s">
        <v>847</v>
      </c>
      <c r="N103" s="85" t="s">
        <v>628</v>
      </c>
      <c r="O103" s="85" t="s">
        <v>2848</v>
      </c>
      <c r="P103" s="85" t="s">
        <v>2849</v>
      </c>
      <c r="Q103" s="152" t="s">
        <v>327</v>
      </c>
      <c r="R103" s="152" t="s">
        <v>395</v>
      </c>
      <c r="S103" s="87" t="s">
        <v>396</v>
      </c>
      <c r="T103" s="152" t="s">
        <v>327</v>
      </c>
      <c r="U103" s="87" t="s">
        <v>330</v>
      </c>
      <c r="V103" s="151" t="s">
        <v>1469</v>
      </c>
      <c r="W103" s="85"/>
      <c r="X103" s="85"/>
      <c r="Y103" s="85"/>
      <c r="Z103" s="85" t="s">
        <v>2666</v>
      </c>
      <c r="AA103" s="153" t="s">
        <v>1468</v>
      </c>
      <c r="AB103" s="154" t="s">
        <v>308</v>
      </c>
      <c r="AC103" s="88"/>
      <c r="AD103" s="85"/>
      <c r="AE103" s="85" t="s">
        <v>309</v>
      </c>
      <c r="AF103" s="85"/>
      <c r="AG103" s="85" t="s">
        <v>310</v>
      </c>
      <c r="AH103" s="85" t="s">
        <v>797</v>
      </c>
      <c r="AI103" s="85" t="s">
        <v>1473</v>
      </c>
      <c r="AJ103" s="89">
        <v>39666684</v>
      </c>
      <c r="AK103" s="89">
        <v>29513573</v>
      </c>
      <c r="AL103" s="89">
        <v>29513572.999999996</v>
      </c>
      <c r="AM103" s="171">
        <v>29513573</v>
      </c>
      <c r="AN103" s="89">
        <v>29513573</v>
      </c>
      <c r="AO103" s="89"/>
      <c r="AP103" s="89">
        <v>31700503</v>
      </c>
      <c r="AQ103" s="89"/>
      <c r="AR103" s="89">
        <v>39666684</v>
      </c>
      <c r="AS103" s="89">
        <v>39666684</v>
      </c>
      <c r="AT103" s="89">
        <v>0</v>
      </c>
      <c r="AU103" s="89">
        <v>0</v>
      </c>
      <c r="AV103" s="89">
        <v>39666684</v>
      </c>
      <c r="AW103" s="89">
        <v>39666684</v>
      </c>
      <c r="AX103" s="89"/>
      <c r="AY103" s="89"/>
      <c r="AZ103" s="90"/>
      <c r="BA103" s="89"/>
      <c r="BB103" s="89"/>
      <c r="BC103" s="89">
        <v>39666684</v>
      </c>
      <c r="BD103" s="89">
        <v>0</v>
      </c>
      <c r="BE103" s="89">
        <v>0</v>
      </c>
      <c r="BF103" s="89">
        <v>0</v>
      </c>
      <c r="BG103" s="91">
        <v>0</v>
      </c>
      <c r="BH103" s="92">
        <v>39666684</v>
      </c>
      <c r="BI103" s="93"/>
      <c r="BJ103" s="89">
        <v>1281592</v>
      </c>
      <c r="BK103" s="85" t="s">
        <v>650</v>
      </c>
      <c r="BL103" s="85" t="s">
        <v>1474</v>
      </c>
      <c r="BM103" s="85"/>
      <c r="BN103" s="85" t="s">
        <v>1475</v>
      </c>
      <c r="BO103" s="85" t="s">
        <v>768</v>
      </c>
      <c r="BP103" s="89">
        <v>70000000</v>
      </c>
      <c r="BQ103" s="94"/>
      <c r="BR103" s="85"/>
      <c r="BS103" s="85" t="s">
        <v>311</v>
      </c>
      <c r="BT103" s="85" t="s">
        <v>317</v>
      </c>
      <c r="BU103" s="85" t="s">
        <v>318</v>
      </c>
      <c r="BV103" s="152" t="s">
        <v>1473</v>
      </c>
      <c r="BW103" s="95">
        <v>4.2800000000000005E-2</v>
      </c>
      <c r="BX103" s="95">
        <v>7.2800000000000004E-2</v>
      </c>
      <c r="BY103" s="96"/>
      <c r="BZ103" s="97"/>
      <c r="CA103" s="98">
        <v>0</v>
      </c>
      <c r="CB103" s="99">
        <v>0</v>
      </c>
      <c r="CC103" s="99">
        <v>39666684</v>
      </c>
      <c r="CD103" s="99">
        <v>0</v>
      </c>
      <c r="CE103" s="99">
        <v>0</v>
      </c>
      <c r="CF103" s="100">
        <v>39666684</v>
      </c>
      <c r="CG103" s="97"/>
      <c r="CH103" s="101" t="s">
        <v>1469</v>
      </c>
      <c r="CI103" s="195" t="s">
        <v>1469</v>
      </c>
      <c r="CJ103" s="102"/>
      <c r="CK103" s="101" t="s">
        <v>630</v>
      </c>
      <c r="CL103" s="103" t="s">
        <v>443</v>
      </c>
      <c r="CM103" s="103" t="s">
        <v>630</v>
      </c>
      <c r="CN103" s="103" t="s">
        <v>630</v>
      </c>
      <c r="CO103" s="103" t="s">
        <v>630</v>
      </c>
      <c r="CP103" s="103" t="s">
        <v>630</v>
      </c>
      <c r="CQ103" s="104"/>
      <c r="CR103" s="41"/>
      <c r="CS103" s="41"/>
    </row>
    <row r="104" spans="1:97" ht="15" customHeight="1">
      <c r="A104" s="83">
        <v>1</v>
      </c>
      <c r="B104" s="84">
        <v>1</v>
      </c>
      <c r="C104" s="150" t="s">
        <v>1500</v>
      </c>
      <c r="D104" s="151" t="s">
        <v>1501</v>
      </c>
      <c r="E104" s="152" t="s">
        <v>1501</v>
      </c>
      <c r="F104" s="85" t="s">
        <v>691</v>
      </c>
      <c r="G104" s="85" t="str">
        <f>VLOOKUP(C104,차주정보!B:E,4,0)</f>
        <v>KB-056</v>
      </c>
      <c r="H104" s="85">
        <f t="shared" si="2"/>
        <v>1</v>
      </c>
      <c r="I104" s="85" t="str">
        <f t="shared" si="3"/>
        <v>KB-0561</v>
      </c>
      <c r="J104" s="86">
        <v>44635</v>
      </c>
      <c r="K104" s="152" t="s">
        <v>1502</v>
      </c>
      <c r="L104" s="152"/>
      <c r="M104" s="152" t="s">
        <v>847</v>
      </c>
      <c r="N104" s="85" t="s">
        <v>628</v>
      </c>
      <c r="O104" s="85" t="s">
        <v>2848</v>
      </c>
      <c r="P104" s="85" t="s">
        <v>2849</v>
      </c>
      <c r="Q104" s="152" t="s">
        <v>327</v>
      </c>
      <c r="R104" s="152" t="s">
        <v>392</v>
      </c>
      <c r="S104" s="87" t="s">
        <v>393</v>
      </c>
      <c r="T104" s="152" t="s">
        <v>327</v>
      </c>
      <c r="U104" s="87" t="s">
        <v>330</v>
      </c>
      <c r="V104" s="151" t="s">
        <v>1501</v>
      </c>
      <c r="W104" s="85" t="s">
        <v>1150</v>
      </c>
      <c r="X104" s="85"/>
      <c r="Y104" s="85"/>
      <c r="Z104" s="85" t="s">
        <v>2667</v>
      </c>
      <c r="AA104" s="153" t="s">
        <v>1500</v>
      </c>
      <c r="AB104" s="154" t="s">
        <v>308</v>
      </c>
      <c r="AC104" s="88"/>
      <c r="AD104" s="85"/>
      <c r="AE104" s="85" t="s">
        <v>309</v>
      </c>
      <c r="AF104" s="85"/>
      <c r="AG104" s="85" t="s">
        <v>310</v>
      </c>
      <c r="AH104" s="85" t="s">
        <v>797</v>
      </c>
      <c r="AI104" s="85" t="s">
        <v>1502</v>
      </c>
      <c r="AJ104" s="89">
        <v>440736</v>
      </c>
      <c r="AK104" s="89">
        <v>351867</v>
      </c>
      <c r="AL104" s="89">
        <v>351867</v>
      </c>
      <c r="AM104" s="171">
        <v>351867</v>
      </c>
      <c r="AN104" s="89">
        <v>351867</v>
      </c>
      <c r="AO104" s="89"/>
      <c r="AP104" s="89">
        <v>440736</v>
      </c>
      <c r="AQ104" s="89"/>
      <c r="AR104" s="89">
        <v>440736</v>
      </c>
      <c r="AS104" s="89">
        <v>0</v>
      </c>
      <c r="AT104" s="89">
        <v>0</v>
      </c>
      <c r="AU104" s="89">
        <v>0</v>
      </c>
      <c r="AV104" s="89">
        <v>0</v>
      </c>
      <c r="AW104" s="89">
        <v>0</v>
      </c>
      <c r="AX104" s="89"/>
      <c r="AY104" s="89"/>
      <c r="AZ104" s="90"/>
      <c r="BA104" s="89"/>
      <c r="BB104" s="89"/>
      <c r="BC104" s="89">
        <v>440736</v>
      </c>
      <c r="BD104" s="89">
        <v>0</v>
      </c>
      <c r="BE104" s="89">
        <v>10792478</v>
      </c>
      <c r="BF104" s="89">
        <v>0</v>
      </c>
      <c r="BG104" s="91">
        <v>10792478</v>
      </c>
      <c r="BH104" s="92">
        <v>11233214</v>
      </c>
      <c r="BI104" s="93"/>
      <c r="BJ104" s="89">
        <v>77942</v>
      </c>
      <c r="BK104" s="85" t="s">
        <v>1503</v>
      </c>
      <c r="BL104" s="85" t="s">
        <v>1504</v>
      </c>
      <c r="BM104" s="85"/>
      <c r="BN104" s="85" t="s">
        <v>639</v>
      </c>
      <c r="BO104" s="85" t="s">
        <v>672</v>
      </c>
      <c r="BP104" s="89">
        <v>10000000</v>
      </c>
      <c r="BQ104" s="94"/>
      <c r="BR104" s="85"/>
      <c r="BS104" s="85" t="s">
        <v>311</v>
      </c>
      <c r="BT104" s="85" t="s">
        <v>1335</v>
      </c>
      <c r="BU104" s="85" t="s">
        <v>1336</v>
      </c>
      <c r="BV104" s="152" t="s">
        <v>1502</v>
      </c>
      <c r="BW104" s="95">
        <v>3.3000000000000002E-2</v>
      </c>
      <c r="BX104" s="95">
        <v>6.3E-2</v>
      </c>
      <c r="BY104" s="96"/>
      <c r="BZ104" s="97"/>
      <c r="CA104" s="98">
        <v>0</v>
      </c>
      <c r="CB104" s="99">
        <v>0</v>
      </c>
      <c r="CC104" s="99">
        <v>0</v>
      </c>
      <c r="CD104" s="99">
        <v>0</v>
      </c>
      <c r="CE104" s="99">
        <v>440736</v>
      </c>
      <c r="CF104" s="100">
        <v>440736</v>
      </c>
      <c r="CG104" s="97"/>
      <c r="CH104" s="101" t="s">
        <v>1501</v>
      </c>
      <c r="CI104" s="195" t="s">
        <v>1501</v>
      </c>
      <c r="CJ104" s="102"/>
      <c r="CK104" s="101" t="s">
        <v>630</v>
      </c>
      <c r="CL104" s="103" t="s">
        <v>630</v>
      </c>
      <c r="CM104" s="103" t="s">
        <v>630</v>
      </c>
      <c r="CN104" s="103" t="s">
        <v>630</v>
      </c>
      <c r="CO104" s="103" t="s">
        <v>630</v>
      </c>
      <c r="CP104" s="103" t="s">
        <v>630</v>
      </c>
      <c r="CQ104" s="104"/>
      <c r="CR104" s="41"/>
      <c r="CS104" s="41"/>
    </row>
    <row r="105" spans="1:97" ht="15" customHeight="1">
      <c r="A105" s="83">
        <v>0</v>
      </c>
      <c r="B105" s="84">
        <v>1</v>
      </c>
      <c r="C105" s="150" t="s">
        <v>1500</v>
      </c>
      <c r="D105" s="151" t="s">
        <v>1501</v>
      </c>
      <c r="E105" s="152" t="s">
        <v>1501</v>
      </c>
      <c r="F105" s="85" t="s">
        <v>691</v>
      </c>
      <c r="G105" s="85" t="str">
        <f>VLOOKUP(C105,차주정보!B:E,4,0)</f>
        <v>KB-056</v>
      </c>
      <c r="H105" s="85">
        <f t="shared" si="2"/>
        <v>2</v>
      </c>
      <c r="I105" s="85" t="str">
        <f t="shared" si="3"/>
        <v>KB-0562</v>
      </c>
      <c r="J105" s="86">
        <v>44635</v>
      </c>
      <c r="K105" s="152" t="s">
        <v>1505</v>
      </c>
      <c r="L105" s="152"/>
      <c r="M105" s="152" t="s">
        <v>847</v>
      </c>
      <c r="N105" s="85" t="s">
        <v>628</v>
      </c>
      <c r="O105" s="85" t="s">
        <v>2848</v>
      </c>
      <c r="P105" s="85" t="s">
        <v>2849</v>
      </c>
      <c r="Q105" s="152" t="s">
        <v>327</v>
      </c>
      <c r="R105" s="152" t="s">
        <v>392</v>
      </c>
      <c r="S105" s="87" t="s">
        <v>393</v>
      </c>
      <c r="T105" s="152" t="s">
        <v>327</v>
      </c>
      <c r="U105" s="87" t="s">
        <v>330</v>
      </c>
      <c r="V105" s="151" t="s">
        <v>1501</v>
      </c>
      <c r="W105" s="85" t="s">
        <v>1150</v>
      </c>
      <c r="X105" s="85"/>
      <c r="Y105" s="85"/>
      <c r="Z105" s="85" t="s">
        <v>2667</v>
      </c>
      <c r="AA105" s="153" t="s">
        <v>1500</v>
      </c>
      <c r="AB105" s="154" t="s">
        <v>308</v>
      </c>
      <c r="AC105" s="88"/>
      <c r="AD105" s="85"/>
      <c r="AE105" s="85" t="s">
        <v>309</v>
      </c>
      <c r="AF105" s="85"/>
      <c r="AG105" s="85" t="s">
        <v>310</v>
      </c>
      <c r="AH105" s="85" t="s">
        <v>797</v>
      </c>
      <c r="AI105" s="85" t="s">
        <v>1505</v>
      </c>
      <c r="AJ105" s="89">
        <v>286000000</v>
      </c>
      <c r="AK105" s="89">
        <v>37200831</v>
      </c>
      <c r="AL105" s="89">
        <v>37200831</v>
      </c>
      <c r="AM105" s="171">
        <v>37200831</v>
      </c>
      <c r="AN105" s="89">
        <v>37200831</v>
      </c>
      <c r="AO105" s="89"/>
      <c r="AP105" s="89">
        <v>71082003</v>
      </c>
      <c r="AQ105" s="89"/>
      <c r="AR105" s="89">
        <v>286000000</v>
      </c>
      <c r="AS105" s="89">
        <v>232140000</v>
      </c>
      <c r="AT105" s="89">
        <v>0</v>
      </c>
      <c r="AU105" s="89">
        <v>0</v>
      </c>
      <c r="AV105" s="89">
        <v>232140000</v>
      </c>
      <c r="AW105" s="89">
        <v>232140000</v>
      </c>
      <c r="AX105" s="89"/>
      <c r="AY105" s="89"/>
      <c r="AZ105" s="90"/>
      <c r="BA105" s="89"/>
      <c r="BB105" s="89"/>
      <c r="BC105" s="89">
        <v>286000000</v>
      </c>
      <c r="BD105" s="89">
        <v>0</v>
      </c>
      <c r="BE105" s="89">
        <v>0</v>
      </c>
      <c r="BF105" s="89">
        <v>0</v>
      </c>
      <c r="BG105" s="91">
        <v>0</v>
      </c>
      <c r="BH105" s="92">
        <v>286000000</v>
      </c>
      <c r="BI105" s="93"/>
      <c r="BJ105" s="89">
        <v>8256444</v>
      </c>
      <c r="BK105" s="85" t="s">
        <v>1436</v>
      </c>
      <c r="BL105" s="85" t="s">
        <v>1506</v>
      </c>
      <c r="BM105" s="85"/>
      <c r="BN105" s="85" t="s">
        <v>1475</v>
      </c>
      <c r="BO105" s="85" t="s">
        <v>768</v>
      </c>
      <c r="BP105" s="89">
        <v>286000000</v>
      </c>
      <c r="BQ105" s="94"/>
      <c r="BR105" s="85"/>
      <c r="BS105" s="85" t="s">
        <v>311</v>
      </c>
      <c r="BT105" s="85" t="s">
        <v>409</v>
      </c>
      <c r="BU105" s="85" t="s">
        <v>410</v>
      </c>
      <c r="BV105" s="152" t="s">
        <v>1505</v>
      </c>
      <c r="BW105" s="95">
        <v>3.1899999999999998E-2</v>
      </c>
      <c r="BX105" s="95">
        <v>6.1900000000000004E-2</v>
      </c>
      <c r="BY105" s="96"/>
      <c r="BZ105" s="97"/>
      <c r="CA105" s="98">
        <v>0</v>
      </c>
      <c r="CB105" s="99">
        <v>0</v>
      </c>
      <c r="CC105" s="99">
        <v>232140000</v>
      </c>
      <c r="CD105" s="99">
        <v>0</v>
      </c>
      <c r="CE105" s="99">
        <v>53860000</v>
      </c>
      <c r="CF105" s="100">
        <v>286000000</v>
      </c>
      <c r="CG105" s="97"/>
      <c r="CH105" s="101" t="s">
        <v>1501</v>
      </c>
      <c r="CI105" s="195" t="s">
        <v>1501</v>
      </c>
      <c r="CJ105" s="102"/>
      <c r="CK105" s="101" t="s">
        <v>454</v>
      </c>
      <c r="CL105" s="103" t="s">
        <v>454</v>
      </c>
      <c r="CM105" s="103" t="s">
        <v>630</v>
      </c>
      <c r="CN105" s="103" t="s">
        <v>630</v>
      </c>
      <c r="CO105" s="103" t="s">
        <v>630</v>
      </c>
      <c r="CP105" s="103" t="s">
        <v>630</v>
      </c>
      <c r="CQ105" s="104"/>
      <c r="CR105" s="41"/>
      <c r="CS105" s="41"/>
    </row>
    <row r="106" spans="1:97" ht="15" customHeight="1">
      <c r="A106" s="83">
        <v>1</v>
      </c>
      <c r="B106" s="84">
        <v>1</v>
      </c>
      <c r="C106" s="150" t="s">
        <v>1513</v>
      </c>
      <c r="D106" s="151" t="s">
        <v>1514</v>
      </c>
      <c r="E106" s="152" t="s">
        <v>1514</v>
      </c>
      <c r="F106" s="85" t="s">
        <v>359</v>
      </c>
      <c r="G106" s="85" t="str">
        <f>VLOOKUP(C106,차주정보!B:E,4,0)</f>
        <v>KB-058</v>
      </c>
      <c r="H106" s="85">
        <f t="shared" si="2"/>
        <v>1</v>
      </c>
      <c r="I106" s="85" t="str">
        <f t="shared" si="3"/>
        <v>KB-0581</v>
      </c>
      <c r="J106" s="86">
        <v>44663</v>
      </c>
      <c r="K106" s="152" t="s">
        <v>1515</v>
      </c>
      <c r="L106" s="152"/>
      <c r="M106" s="152" t="s">
        <v>1086</v>
      </c>
      <c r="N106" s="85" t="s">
        <v>628</v>
      </c>
      <c r="O106" s="85" t="s">
        <v>2848</v>
      </c>
      <c r="P106" s="85" t="s">
        <v>2849</v>
      </c>
      <c r="Q106" s="152" t="s">
        <v>331</v>
      </c>
      <c r="R106" s="152" t="s">
        <v>413</v>
      </c>
      <c r="S106" s="87" t="s">
        <v>414</v>
      </c>
      <c r="T106" s="152" t="s">
        <v>331</v>
      </c>
      <c r="U106" s="87" t="s">
        <v>334</v>
      </c>
      <c r="V106" s="151" t="s">
        <v>1514</v>
      </c>
      <c r="W106" s="85"/>
      <c r="X106" s="85"/>
      <c r="Y106" s="85"/>
      <c r="Z106" s="85" t="s">
        <v>2668</v>
      </c>
      <c r="AA106" s="153" t="s">
        <v>1513</v>
      </c>
      <c r="AB106" s="154" t="s">
        <v>308</v>
      </c>
      <c r="AC106" s="88"/>
      <c r="AD106" s="85"/>
      <c r="AE106" s="85" t="s">
        <v>358</v>
      </c>
      <c r="AF106" s="85"/>
      <c r="AG106" s="85" t="s">
        <v>359</v>
      </c>
      <c r="AH106" s="85" t="s">
        <v>797</v>
      </c>
      <c r="AI106" s="85" t="s">
        <v>1515</v>
      </c>
      <c r="AJ106" s="89">
        <v>271000000</v>
      </c>
      <c r="AK106" s="89">
        <v>6766495</v>
      </c>
      <c r="AL106" s="89">
        <v>6766495</v>
      </c>
      <c r="AM106" s="171">
        <v>6766495</v>
      </c>
      <c r="AN106" s="89">
        <v>6766495</v>
      </c>
      <c r="AO106" s="89"/>
      <c r="AP106" s="89">
        <v>6766495</v>
      </c>
      <c r="AQ106" s="89"/>
      <c r="AR106" s="89">
        <v>271000000</v>
      </c>
      <c r="AS106" s="89">
        <v>239146000</v>
      </c>
      <c r="AT106" s="89">
        <v>0</v>
      </c>
      <c r="AU106" s="89">
        <v>0</v>
      </c>
      <c r="AV106" s="89">
        <v>239146000</v>
      </c>
      <c r="AW106" s="89">
        <v>239146000</v>
      </c>
      <c r="AX106" s="89"/>
      <c r="AY106" s="89"/>
      <c r="AZ106" s="90"/>
      <c r="BA106" s="89"/>
      <c r="BB106" s="89"/>
      <c r="BC106" s="89">
        <v>271000000</v>
      </c>
      <c r="BD106" s="89">
        <v>0</v>
      </c>
      <c r="BE106" s="89">
        <v>0</v>
      </c>
      <c r="BF106" s="89">
        <v>0</v>
      </c>
      <c r="BG106" s="91">
        <v>0</v>
      </c>
      <c r="BH106" s="92">
        <v>271000000</v>
      </c>
      <c r="BI106" s="93"/>
      <c r="BJ106" s="89">
        <v>7719670</v>
      </c>
      <c r="BK106" s="85" t="s">
        <v>1516</v>
      </c>
      <c r="BL106" s="85" t="s">
        <v>1517</v>
      </c>
      <c r="BM106" s="85"/>
      <c r="BN106" s="85" t="s">
        <v>1518</v>
      </c>
      <c r="BO106" s="85" t="s">
        <v>635</v>
      </c>
      <c r="BP106" s="89">
        <v>271000000</v>
      </c>
      <c r="BQ106" s="94"/>
      <c r="BR106" s="85"/>
      <c r="BS106" s="85" t="s">
        <v>360</v>
      </c>
      <c r="BT106" s="85" t="s">
        <v>397</v>
      </c>
      <c r="BU106" s="85" t="s">
        <v>398</v>
      </c>
      <c r="BV106" s="152" t="s">
        <v>1515</v>
      </c>
      <c r="BW106" s="95">
        <v>3.0899999999999997E-2</v>
      </c>
      <c r="BX106" s="95">
        <v>6.0899999999999996E-2</v>
      </c>
      <c r="BY106" s="96"/>
      <c r="BZ106" s="97"/>
      <c r="CA106" s="98">
        <v>0</v>
      </c>
      <c r="CB106" s="99">
        <v>0</v>
      </c>
      <c r="CC106" s="99">
        <v>239146000</v>
      </c>
      <c r="CD106" s="99">
        <v>31854000</v>
      </c>
      <c r="CE106" s="99">
        <v>0</v>
      </c>
      <c r="CF106" s="100">
        <v>271000000</v>
      </c>
      <c r="CG106" s="97"/>
      <c r="CH106" s="101" t="s">
        <v>1514</v>
      </c>
      <c r="CI106" s="195" t="s">
        <v>1514</v>
      </c>
      <c r="CJ106" s="102"/>
      <c r="CK106" s="101" t="s">
        <v>443</v>
      </c>
      <c r="CL106" s="103" t="s">
        <v>443</v>
      </c>
      <c r="CM106" s="103" t="s">
        <v>630</v>
      </c>
      <c r="CN106" s="103" t="s">
        <v>630</v>
      </c>
      <c r="CO106" s="103" t="s">
        <v>630</v>
      </c>
      <c r="CP106" s="103" t="s">
        <v>630</v>
      </c>
      <c r="CQ106" s="104"/>
      <c r="CR106" s="41"/>
      <c r="CS106" s="41"/>
    </row>
    <row r="107" spans="1:97" ht="15" customHeight="1">
      <c r="A107" s="83">
        <v>1</v>
      </c>
      <c r="B107" s="84">
        <v>1</v>
      </c>
      <c r="C107" s="150" t="s">
        <v>1519</v>
      </c>
      <c r="D107" s="151" t="s">
        <v>1520</v>
      </c>
      <c r="E107" s="152" t="s">
        <v>1520</v>
      </c>
      <c r="F107" s="85" t="s">
        <v>359</v>
      </c>
      <c r="G107" s="85" t="str">
        <f>VLOOKUP(C107,차주정보!B:E,4,0)</f>
        <v>KB-059</v>
      </c>
      <c r="H107" s="85">
        <f t="shared" si="2"/>
        <v>1</v>
      </c>
      <c r="I107" s="85" t="str">
        <f t="shared" si="3"/>
        <v>KB-0591</v>
      </c>
      <c r="J107" s="86">
        <v>44679</v>
      </c>
      <c r="K107" s="152" t="s">
        <v>1521</v>
      </c>
      <c r="L107" s="152"/>
      <c r="M107" s="152" t="s">
        <v>1086</v>
      </c>
      <c r="N107" s="85" t="s">
        <v>740</v>
      </c>
      <c r="O107" s="85" t="s">
        <v>2848</v>
      </c>
      <c r="P107" s="85" t="s">
        <v>2849</v>
      </c>
      <c r="Q107" s="152" t="s">
        <v>327</v>
      </c>
      <c r="R107" s="152" t="s">
        <v>1410</v>
      </c>
      <c r="S107" s="87" t="s">
        <v>1411</v>
      </c>
      <c r="T107" s="152" t="s">
        <v>327</v>
      </c>
      <c r="U107" s="87" t="s">
        <v>330</v>
      </c>
      <c r="V107" s="151" t="s">
        <v>1520</v>
      </c>
      <c r="W107" s="85"/>
      <c r="X107" s="85"/>
      <c r="Y107" s="85"/>
      <c r="Z107" s="85" t="s">
        <v>2669</v>
      </c>
      <c r="AA107" s="153" t="s">
        <v>1519</v>
      </c>
      <c r="AB107" s="154" t="s">
        <v>308</v>
      </c>
      <c r="AC107" s="88"/>
      <c r="AD107" s="85"/>
      <c r="AE107" s="85" t="s">
        <v>358</v>
      </c>
      <c r="AF107" s="85"/>
      <c r="AG107" s="85" t="s">
        <v>359</v>
      </c>
      <c r="AH107" s="85" t="s">
        <v>797</v>
      </c>
      <c r="AI107" s="85" t="s">
        <v>1521</v>
      </c>
      <c r="AJ107" s="89">
        <v>86851946</v>
      </c>
      <c r="AK107" s="89">
        <v>822047</v>
      </c>
      <c r="AL107" s="89">
        <v>822047</v>
      </c>
      <c r="AM107" s="171">
        <v>822047</v>
      </c>
      <c r="AN107" s="89">
        <v>822047</v>
      </c>
      <c r="AO107" s="89"/>
      <c r="AP107" s="89">
        <v>895002</v>
      </c>
      <c r="AQ107" s="89"/>
      <c r="AR107" s="89">
        <v>86851946</v>
      </c>
      <c r="AS107" s="89">
        <v>86851946</v>
      </c>
      <c r="AT107" s="89">
        <v>0</v>
      </c>
      <c r="AU107" s="89">
        <v>0</v>
      </c>
      <c r="AV107" s="89">
        <v>86851946</v>
      </c>
      <c r="AW107" s="89">
        <v>86851946</v>
      </c>
      <c r="AX107" s="89"/>
      <c r="AY107" s="89"/>
      <c r="AZ107" s="90"/>
      <c r="BA107" s="89"/>
      <c r="BB107" s="89"/>
      <c r="BC107" s="89">
        <v>86851946</v>
      </c>
      <c r="BD107" s="89">
        <v>0</v>
      </c>
      <c r="BE107" s="89">
        <v>0</v>
      </c>
      <c r="BF107" s="89">
        <v>0</v>
      </c>
      <c r="BG107" s="91">
        <v>0</v>
      </c>
      <c r="BH107" s="92">
        <v>86851946</v>
      </c>
      <c r="BI107" s="93"/>
      <c r="BJ107" s="89">
        <v>2279973</v>
      </c>
      <c r="BK107" s="85" t="s">
        <v>1522</v>
      </c>
      <c r="BL107" s="85" t="s">
        <v>1523</v>
      </c>
      <c r="BM107" s="85"/>
      <c r="BN107" s="85" t="s">
        <v>669</v>
      </c>
      <c r="BO107" s="85" t="s">
        <v>1387</v>
      </c>
      <c r="BP107" s="89">
        <v>260490000</v>
      </c>
      <c r="BQ107" s="94"/>
      <c r="BR107" s="85"/>
      <c r="BS107" s="85" t="s">
        <v>360</v>
      </c>
      <c r="BT107" s="85" t="s">
        <v>397</v>
      </c>
      <c r="BU107" s="85" t="s">
        <v>398</v>
      </c>
      <c r="BV107" s="152" t="s">
        <v>1521</v>
      </c>
      <c r="BW107" s="95">
        <v>2.2499999999999999E-2</v>
      </c>
      <c r="BX107" s="95">
        <v>5.2499999999999998E-2</v>
      </c>
      <c r="BY107" s="96"/>
      <c r="BZ107" s="97"/>
      <c r="CA107" s="98">
        <v>0</v>
      </c>
      <c r="CB107" s="99">
        <v>0</v>
      </c>
      <c r="CC107" s="99">
        <v>86851946</v>
      </c>
      <c r="CD107" s="99">
        <v>0</v>
      </c>
      <c r="CE107" s="99">
        <v>0</v>
      </c>
      <c r="CF107" s="100">
        <v>86851946</v>
      </c>
      <c r="CG107" s="97"/>
      <c r="CH107" s="101" t="s">
        <v>1520</v>
      </c>
      <c r="CI107" s="195" t="s">
        <v>1520</v>
      </c>
      <c r="CJ107" s="102"/>
      <c r="CK107" s="101" t="s">
        <v>443</v>
      </c>
      <c r="CL107" s="103" t="s">
        <v>443</v>
      </c>
      <c r="CM107" s="103" t="s">
        <v>630</v>
      </c>
      <c r="CN107" s="103" t="s">
        <v>630</v>
      </c>
      <c r="CO107" s="103" t="s">
        <v>630</v>
      </c>
      <c r="CP107" s="103" t="s">
        <v>630</v>
      </c>
      <c r="CQ107" s="104"/>
      <c r="CR107" s="41"/>
      <c r="CS107" s="41"/>
    </row>
    <row r="108" spans="1:97" ht="15" customHeight="1">
      <c r="A108" s="83">
        <v>0</v>
      </c>
      <c r="B108" s="84">
        <v>1</v>
      </c>
      <c r="C108" s="150" t="s">
        <v>1519</v>
      </c>
      <c r="D108" s="151" t="s">
        <v>1520</v>
      </c>
      <c r="E108" s="152" t="s">
        <v>1520</v>
      </c>
      <c r="F108" s="85" t="s">
        <v>359</v>
      </c>
      <c r="G108" s="85" t="str">
        <f>VLOOKUP(C108,차주정보!B:E,4,0)</f>
        <v>KB-059</v>
      </c>
      <c r="H108" s="85">
        <f t="shared" si="2"/>
        <v>2</v>
      </c>
      <c r="I108" s="85" t="str">
        <f t="shared" si="3"/>
        <v>KB-0592</v>
      </c>
      <c r="J108" s="86">
        <v>44679</v>
      </c>
      <c r="K108" s="152" t="s">
        <v>1524</v>
      </c>
      <c r="L108" s="152"/>
      <c r="M108" s="152" t="s">
        <v>1086</v>
      </c>
      <c r="N108" s="85" t="s">
        <v>740</v>
      </c>
      <c r="O108" s="85" t="s">
        <v>2848</v>
      </c>
      <c r="P108" s="85" t="s">
        <v>2849</v>
      </c>
      <c r="Q108" s="152" t="s">
        <v>327</v>
      </c>
      <c r="R108" s="152" t="s">
        <v>1410</v>
      </c>
      <c r="S108" s="87" t="s">
        <v>1411</v>
      </c>
      <c r="T108" s="152" t="s">
        <v>327</v>
      </c>
      <c r="U108" s="87" t="s">
        <v>330</v>
      </c>
      <c r="V108" s="151" t="s">
        <v>1520</v>
      </c>
      <c r="W108" s="85"/>
      <c r="X108" s="85"/>
      <c r="Y108" s="85"/>
      <c r="Z108" s="85" t="s">
        <v>2669</v>
      </c>
      <c r="AA108" s="153" t="s">
        <v>1519</v>
      </c>
      <c r="AB108" s="154" t="s">
        <v>308</v>
      </c>
      <c r="AC108" s="88"/>
      <c r="AD108" s="85"/>
      <c r="AE108" s="85" t="s">
        <v>358</v>
      </c>
      <c r="AF108" s="85"/>
      <c r="AG108" s="85" t="s">
        <v>359</v>
      </c>
      <c r="AH108" s="85" t="s">
        <v>797</v>
      </c>
      <c r="AI108" s="85" t="s">
        <v>1524</v>
      </c>
      <c r="AJ108" s="89">
        <v>57914418</v>
      </c>
      <c r="AK108" s="89">
        <v>217743</v>
      </c>
      <c r="AL108" s="89">
        <v>217743</v>
      </c>
      <c r="AM108" s="171">
        <v>217743</v>
      </c>
      <c r="AN108" s="89">
        <v>217743</v>
      </c>
      <c r="AO108" s="89"/>
      <c r="AP108" s="89">
        <v>264109</v>
      </c>
      <c r="AQ108" s="89"/>
      <c r="AR108" s="89">
        <v>57914418</v>
      </c>
      <c r="AS108" s="89">
        <v>57914418</v>
      </c>
      <c r="AT108" s="89">
        <v>0</v>
      </c>
      <c r="AU108" s="89">
        <v>0</v>
      </c>
      <c r="AV108" s="89">
        <v>57914418</v>
      </c>
      <c r="AW108" s="89">
        <v>57914418</v>
      </c>
      <c r="AX108" s="89"/>
      <c r="AY108" s="89"/>
      <c r="AZ108" s="90"/>
      <c r="BA108" s="89"/>
      <c r="BB108" s="89"/>
      <c r="BC108" s="89">
        <v>57914418</v>
      </c>
      <c r="BD108" s="89">
        <v>0</v>
      </c>
      <c r="BE108" s="89">
        <v>0</v>
      </c>
      <c r="BF108" s="89">
        <v>0</v>
      </c>
      <c r="BG108" s="91">
        <v>0</v>
      </c>
      <c r="BH108" s="92">
        <v>57914418</v>
      </c>
      <c r="BI108" s="93"/>
      <c r="BJ108" s="89">
        <v>2056995</v>
      </c>
      <c r="BK108" s="85" t="s">
        <v>1341</v>
      </c>
      <c r="BL108" s="85" t="s">
        <v>1525</v>
      </c>
      <c r="BM108" s="85"/>
      <c r="BN108" s="85" t="s">
        <v>669</v>
      </c>
      <c r="BO108" s="85" t="s">
        <v>1387</v>
      </c>
      <c r="BP108" s="89">
        <v>60000000</v>
      </c>
      <c r="BQ108" s="94"/>
      <c r="BR108" s="85"/>
      <c r="BS108" s="85" t="s">
        <v>360</v>
      </c>
      <c r="BT108" s="85" t="s">
        <v>1526</v>
      </c>
      <c r="BU108" s="85" t="s">
        <v>1527</v>
      </c>
      <c r="BV108" s="152" t="s">
        <v>1524</v>
      </c>
      <c r="BW108" s="95">
        <v>3.6799999999999999E-2</v>
      </c>
      <c r="BX108" s="95">
        <v>6.6799999999999998E-2</v>
      </c>
      <c r="BY108" s="96"/>
      <c r="BZ108" s="97"/>
      <c r="CA108" s="98">
        <v>0</v>
      </c>
      <c r="CB108" s="99">
        <v>0</v>
      </c>
      <c r="CC108" s="99">
        <v>57914418</v>
      </c>
      <c r="CD108" s="99">
        <v>0</v>
      </c>
      <c r="CE108" s="99">
        <v>0</v>
      </c>
      <c r="CF108" s="100">
        <v>57914418</v>
      </c>
      <c r="CG108" s="97"/>
      <c r="CH108" s="101" t="s">
        <v>1520</v>
      </c>
      <c r="CI108" s="195" t="s">
        <v>1520</v>
      </c>
      <c r="CJ108" s="102"/>
      <c r="CK108" s="101" t="s">
        <v>443</v>
      </c>
      <c r="CL108" s="103" t="s">
        <v>443</v>
      </c>
      <c r="CM108" s="103" t="s">
        <v>630</v>
      </c>
      <c r="CN108" s="103" t="s">
        <v>630</v>
      </c>
      <c r="CO108" s="103" t="s">
        <v>630</v>
      </c>
      <c r="CP108" s="103" t="s">
        <v>630</v>
      </c>
      <c r="CQ108" s="104"/>
      <c r="CR108" s="41"/>
      <c r="CS108" s="41"/>
    </row>
    <row r="109" spans="1:97" ht="15" customHeight="1">
      <c r="A109" s="83">
        <v>0</v>
      </c>
      <c r="B109" s="84">
        <v>1</v>
      </c>
      <c r="C109" s="150" t="s">
        <v>1519</v>
      </c>
      <c r="D109" s="85" t="s">
        <v>1520</v>
      </c>
      <c r="E109" s="152" t="s">
        <v>1520</v>
      </c>
      <c r="F109" s="85" t="s">
        <v>359</v>
      </c>
      <c r="G109" s="85" t="str">
        <f>VLOOKUP(C109,차주정보!B:E,4,0)</f>
        <v>KB-059</v>
      </c>
      <c r="H109" s="85">
        <f t="shared" si="2"/>
        <v>3</v>
      </c>
      <c r="I109" s="85" t="str">
        <f t="shared" si="3"/>
        <v>KB-0593</v>
      </c>
      <c r="J109" s="86">
        <v>44679</v>
      </c>
      <c r="K109" s="85" t="s">
        <v>1528</v>
      </c>
      <c r="L109" s="152"/>
      <c r="M109" s="152" t="s">
        <v>1086</v>
      </c>
      <c r="N109" s="85" t="s">
        <v>740</v>
      </c>
      <c r="O109" s="85" t="s">
        <v>2848</v>
      </c>
      <c r="P109" s="85" t="s">
        <v>2849</v>
      </c>
      <c r="Q109" s="152" t="s">
        <v>327</v>
      </c>
      <c r="R109" s="152" t="s">
        <v>1410</v>
      </c>
      <c r="S109" s="87" t="s">
        <v>1411</v>
      </c>
      <c r="T109" s="152" t="s">
        <v>327</v>
      </c>
      <c r="U109" s="87" t="s">
        <v>330</v>
      </c>
      <c r="V109" s="85" t="s">
        <v>1520</v>
      </c>
      <c r="W109" s="85"/>
      <c r="X109" s="85"/>
      <c r="Y109" s="85"/>
      <c r="Z109" s="85" t="s">
        <v>2669</v>
      </c>
      <c r="AA109" s="106" t="s">
        <v>1519</v>
      </c>
      <c r="AB109" s="154" t="s">
        <v>308</v>
      </c>
      <c r="AC109" s="88"/>
      <c r="AD109" s="85"/>
      <c r="AE109" s="85" t="s">
        <v>309</v>
      </c>
      <c r="AF109" s="85"/>
      <c r="AG109" s="85" t="s">
        <v>359</v>
      </c>
      <c r="AH109" s="85" t="s">
        <v>797</v>
      </c>
      <c r="AI109" s="85" t="s">
        <v>1528</v>
      </c>
      <c r="AJ109" s="89">
        <v>125479225</v>
      </c>
      <c r="AK109" s="89">
        <v>1057287</v>
      </c>
      <c r="AL109" s="89">
        <v>1057287</v>
      </c>
      <c r="AM109" s="171">
        <v>1057287</v>
      </c>
      <c r="AN109" s="89">
        <v>1057287</v>
      </c>
      <c r="AO109" s="89"/>
      <c r="AP109" s="89">
        <v>1160380</v>
      </c>
      <c r="AQ109" s="89"/>
      <c r="AR109" s="89">
        <v>125479225</v>
      </c>
      <c r="AS109" s="89">
        <v>125479225</v>
      </c>
      <c r="AT109" s="89">
        <v>0</v>
      </c>
      <c r="AU109" s="89">
        <v>0</v>
      </c>
      <c r="AV109" s="89">
        <v>125479225</v>
      </c>
      <c r="AW109" s="89">
        <v>125479225</v>
      </c>
      <c r="AX109" s="89"/>
      <c r="AY109" s="89"/>
      <c r="AZ109" s="90"/>
      <c r="BA109" s="89"/>
      <c r="BB109" s="89"/>
      <c r="BC109" s="89">
        <v>125479225</v>
      </c>
      <c r="BD109" s="89">
        <v>0</v>
      </c>
      <c r="BE109" s="89">
        <v>0</v>
      </c>
      <c r="BF109" s="89">
        <v>0</v>
      </c>
      <c r="BG109" s="91">
        <v>0</v>
      </c>
      <c r="BH109" s="92">
        <v>125479225</v>
      </c>
      <c r="BI109" s="93"/>
      <c r="BJ109" s="89">
        <v>3719170</v>
      </c>
      <c r="BK109" s="85" t="s">
        <v>1529</v>
      </c>
      <c r="BL109" s="85" t="s">
        <v>1530</v>
      </c>
      <c r="BM109" s="85"/>
      <c r="BN109" s="85" t="s">
        <v>669</v>
      </c>
      <c r="BO109" s="85" t="s">
        <v>1387</v>
      </c>
      <c r="BP109" s="89">
        <v>158500000</v>
      </c>
      <c r="BQ109" s="94"/>
      <c r="BR109" s="85"/>
      <c r="BS109" s="85" t="s">
        <v>360</v>
      </c>
      <c r="BT109" s="85" t="s">
        <v>367</v>
      </c>
      <c r="BU109" s="85" t="s">
        <v>368</v>
      </c>
      <c r="BV109" s="85" t="s">
        <v>1528</v>
      </c>
      <c r="BW109" s="95">
        <v>2.4E-2</v>
      </c>
      <c r="BX109" s="95">
        <v>5.4000000000000006E-2</v>
      </c>
      <c r="BY109" s="96"/>
      <c r="BZ109" s="97"/>
      <c r="CA109" s="98">
        <v>0</v>
      </c>
      <c r="CB109" s="99">
        <v>0</v>
      </c>
      <c r="CC109" s="99">
        <v>125479225</v>
      </c>
      <c r="CD109" s="99">
        <v>0</v>
      </c>
      <c r="CE109" s="99">
        <v>0</v>
      </c>
      <c r="CF109" s="100">
        <v>125479225</v>
      </c>
      <c r="CG109" s="97"/>
      <c r="CH109" s="101" t="s">
        <v>1520</v>
      </c>
      <c r="CI109" s="195" t="s">
        <v>1520</v>
      </c>
      <c r="CJ109" s="102"/>
      <c r="CK109" s="101" t="s">
        <v>443</v>
      </c>
      <c r="CL109" s="103" t="s">
        <v>443</v>
      </c>
      <c r="CM109" s="103" t="s">
        <v>630</v>
      </c>
      <c r="CN109" s="103" t="s">
        <v>630</v>
      </c>
      <c r="CO109" s="103" t="s">
        <v>630</v>
      </c>
      <c r="CP109" s="103" t="s">
        <v>630</v>
      </c>
      <c r="CQ109" s="104"/>
      <c r="CR109" s="41"/>
      <c r="CS109" s="41"/>
    </row>
    <row r="110" spans="1:97" ht="15" customHeight="1">
      <c r="A110" s="83">
        <v>1</v>
      </c>
      <c r="B110" s="84">
        <v>1</v>
      </c>
      <c r="C110" s="150" t="s">
        <v>1531</v>
      </c>
      <c r="D110" s="151" t="s">
        <v>1532</v>
      </c>
      <c r="E110" s="152" t="s">
        <v>1532</v>
      </c>
      <c r="F110" s="85" t="s">
        <v>691</v>
      </c>
      <c r="G110" s="85" t="str">
        <f>VLOOKUP(C110,차주정보!B:E,4,0)</f>
        <v>KB-060</v>
      </c>
      <c r="H110" s="85">
        <f t="shared" si="2"/>
        <v>1</v>
      </c>
      <c r="I110" s="85" t="str">
        <f t="shared" si="3"/>
        <v>KB-0601</v>
      </c>
      <c r="J110" s="86">
        <v>44666</v>
      </c>
      <c r="K110" s="152" t="s">
        <v>1533</v>
      </c>
      <c r="L110" s="152"/>
      <c r="M110" s="152" t="s">
        <v>847</v>
      </c>
      <c r="N110" s="85" t="s">
        <v>628</v>
      </c>
      <c r="O110" s="85" t="s">
        <v>2848</v>
      </c>
      <c r="P110" s="85" t="s">
        <v>2849</v>
      </c>
      <c r="Q110" s="152" t="s">
        <v>331</v>
      </c>
      <c r="R110" s="152" t="s">
        <v>401</v>
      </c>
      <c r="S110" s="87" t="s">
        <v>402</v>
      </c>
      <c r="T110" s="152" t="s">
        <v>331</v>
      </c>
      <c r="U110" s="87" t="s">
        <v>334</v>
      </c>
      <c r="V110" s="151" t="s">
        <v>1532</v>
      </c>
      <c r="W110" s="85"/>
      <c r="X110" s="85"/>
      <c r="Y110" s="85"/>
      <c r="Z110" s="85" t="s">
        <v>2670</v>
      </c>
      <c r="AA110" s="153" t="s">
        <v>1531</v>
      </c>
      <c r="AB110" s="154" t="s">
        <v>308</v>
      </c>
      <c r="AC110" s="88"/>
      <c r="AD110" s="85"/>
      <c r="AE110" s="85" t="s">
        <v>309</v>
      </c>
      <c r="AF110" s="85"/>
      <c r="AG110" s="85" t="s">
        <v>310</v>
      </c>
      <c r="AH110" s="85" t="s">
        <v>797</v>
      </c>
      <c r="AI110" s="85" t="s">
        <v>1533</v>
      </c>
      <c r="AJ110" s="89">
        <v>145000000</v>
      </c>
      <c r="AK110" s="89">
        <v>483575</v>
      </c>
      <c r="AL110" s="89">
        <v>483575</v>
      </c>
      <c r="AM110" s="171">
        <v>483575</v>
      </c>
      <c r="AN110" s="89">
        <v>483575</v>
      </c>
      <c r="AO110" s="89"/>
      <c r="AP110" s="89">
        <v>2518026</v>
      </c>
      <c r="AQ110" s="89"/>
      <c r="AR110" s="89">
        <v>145000000</v>
      </c>
      <c r="AS110" s="89">
        <v>145000000</v>
      </c>
      <c r="AT110" s="89">
        <v>0</v>
      </c>
      <c r="AU110" s="89">
        <v>0</v>
      </c>
      <c r="AV110" s="89">
        <v>145000000</v>
      </c>
      <c r="AW110" s="89">
        <v>145000000</v>
      </c>
      <c r="AX110" s="89"/>
      <c r="AY110" s="89"/>
      <c r="AZ110" s="90"/>
      <c r="BA110" s="89"/>
      <c r="BB110" s="89"/>
      <c r="BC110" s="89">
        <v>145000000</v>
      </c>
      <c r="BD110" s="89">
        <v>0</v>
      </c>
      <c r="BE110" s="89">
        <v>0</v>
      </c>
      <c r="BF110" s="89">
        <v>0</v>
      </c>
      <c r="BG110" s="91">
        <v>0</v>
      </c>
      <c r="BH110" s="92">
        <v>145000000</v>
      </c>
      <c r="BI110" s="93"/>
      <c r="BJ110" s="89">
        <v>3110139</v>
      </c>
      <c r="BK110" s="85" t="s">
        <v>447</v>
      </c>
      <c r="BL110" s="85" t="s">
        <v>1534</v>
      </c>
      <c r="BM110" s="85"/>
      <c r="BN110" s="85" t="s">
        <v>665</v>
      </c>
      <c r="BO110" s="85" t="s">
        <v>1010</v>
      </c>
      <c r="BP110" s="89">
        <v>180500000</v>
      </c>
      <c r="BQ110" s="94"/>
      <c r="BR110" s="85"/>
      <c r="BS110" s="85" t="s">
        <v>311</v>
      </c>
      <c r="BT110" s="85" t="s">
        <v>317</v>
      </c>
      <c r="BU110" s="85" t="s">
        <v>318</v>
      </c>
      <c r="BV110" s="152" t="s">
        <v>1533</v>
      </c>
      <c r="BW110" s="95">
        <v>5.5300000000000002E-2</v>
      </c>
      <c r="BX110" s="95">
        <v>8.5299999999999987E-2</v>
      </c>
      <c r="BY110" s="96"/>
      <c r="BZ110" s="97"/>
      <c r="CA110" s="98">
        <v>0</v>
      </c>
      <c r="CB110" s="99">
        <v>0</v>
      </c>
      <c r="CC110" s="99">
        <v>145000000</v>
      </c>
      <c r="CD110" s="99">
        <v>0</v>
      </c>
      <c r="CE110" s="99">
        <v>0</v>
      </c>
      <c r="CF110" s="100">
        <v>145000000</v>
      </c>
      <c r="CG110" s="97"/>
      <c r="CH110" s="101" t="s">
        <v>1532</v>
      </c>
      <c r="CI110" s="195" t="s">
        <v>1532</v>
      </c>
      <c r="CJ110" s="102"/>
      <c r="CK110" s="101" t="s">
        <v>486</v>
      </c>
      <c r="CL110" s="103" t="s">
        <v>486</v>
      </c>
      <c r="CM110" s="103" t="s">
        <v>630</v>
      </c>
      <c r="CN110" s="103" t="s">
        <v>630</v>
      </c>
      <c r="CO110" s="103" t="s">
        <v>630</v>
      </c>
      <c r="CP110" s="103" t="s">
        <v>630</v>
      </c>
      <c r="CQ110" s="104"/>
      <c r="CR110" s="41"/>
      <c r="CS110" s="41"/>
    </row>
    <row r="111" spans="1:97" ht="15" customHeight="1">
      <c r="A111" s="83">
        <v>0</v>
      </c>
      <c r="B111" s="84">
        <v>1</v>
      </c>
      <c r="C111" s="150" t="s">
        <v>1531</v>
      </c>
      <c r="D111" s="151" t="s">
        <v>1532</v>
      </c>
      <c r="E111" s="152" t="s">
        <v>1532</v>
      </c>
      <c r="F111" s="85" t="s">
        <v>691</v>
      </c>
      <c r="G111" s="85" t="str">
        <f>VLOOKUP(C111,차주정보!B:E,4,0)</f>
        <v>KB-060</v>
      </c>
      <c r="H111" s="85">
        <f t="shared" si="2"/>
        <v>2</v>
      </c>
      <c r="I111" s="85" t="str">
        <f t="shared" si="3"/>
        <v>KB-0602</v>
      </c>
      <c r="J111" s="86">
        <v>44666</v>
      </c>
      <c r="K111" s="152" t="s">
        <v>1535</v>
      </c>
      <c r="L111" s="152"/>
      <c r="M111" s="152" t="s">
        <v>847</v>
      </c>
      <c r="N111" s="85" t="s">
        <v>628</v>
      </c>
      <c r="O111" s="85" t="s">
        <v>2848</v>
      </c>
      <c r="P111" s="85" t="s">
        <v>2849</v>
      </c>
      <c r="Q111" s="152" t="s">
        <v>331</v>
      </c>
      <c r="R111" s="152" t="s">
        <v>401</v>
      </c>
      <c r="S111" s="87" t="s">
        <v>402</v>
      </c>
      <c r="T111" s="152" t="s">
        <v>331</v>
      </c>
      <c r="U111" s="87" t="s">
        <v>334</v>
      </c>
      <c r="V111" s="151" t="s">
        <v>1532</v>
      </c>
      <c r="W111" s="85"/>
      <c r="X111" s="85"/>
      <c r="Y111" s="85"/>
      <c r="Z111" s="85" t="s">
        <v>2670</v>
      </c>
      <c r="AA111" s="153" t="s">
        <v>1531</v>
      </c>
      <c r="AB111" s="154" t="s">
        <v>308</v>
      </c>
      <c r="AC111" s="88"/>
      <c r="AD111" s="85"/>
      <c r="AE111" s="85" t="s">
        <v>309</v>
      </c>
      <c r="AF111" s="85"/>
      <c r="AG111" s="85" t="s">
        <v>310</v>
      </c>
      <c r="AH111" s="85" t="s">
        <v>797</v>
      </c>
      <c r="AI111" s="85" t="s">
        <v>1535</v>
      </c>
      <c r="AJ111" s="89">
        <v>40000000</v>
      </c>
      <c r="AK111" s="89">
        <v>2751260</v>
      </c>
      <c r="AL111" s="89">
        <v>2751260</v>
      </c>
      <c r="AM111" s="171">
        <v>2751260</v>
      </c>
      <c r="AN111" s="89">
        <v>2751260</v>
      </c>
      <c r="AO111" s="89"/>
      <c r="AP111" s="89">
        <v>6214944</v>
      </c>
      <c r="AQ111" s="89"/>
      <c r="AR111" s="89">
        <v>40000000</v>
      </c>
      <c r="AS111" s="89">
        <v>0</v>
      </c>
      <c r="AT111" s="89">
        <v>34000000</v>
      </c>
      <c r="AU111" s="89">
        <v>0</v>
      </c>
      <c r="AV111" s="89">
        <v>34000000</v>
      </c>
      <c r="AW111" s="89">
        <v>34000000</v>
      </c>
      <c r="AX111" s="89"/>
      <c r="AY111" s="89"/>
      <c r="AZ111" s="90"/>
      <c r="BA111" s="89"/>
      <c r="BB111" s="89"/>
      <c r="BC111" s="89">
        <v>40000000</v>
      </c>
      <c r="BD111" s="89">
        <v>0</v>
      </c>
      <c r="BE111" s="89">
        <v>0</v>
      </c>
      <c r="BF111" s="89">
        <v>0</v>
      </c>
      <c r="BG111" s="91">
        <v>0</v>
      </c>
      <c r="BH111" s="92">
        <v>40000000</v>
      </c>
      <c r="BI111" s="93"/>
      <c r="BJ111" s="89">
        <v>757435</v>
      </c>
      <c r="BK111" s="85" t="s">
        <v>447</v>
      </c>
      <c r="BL111" s="85" t="s">
        <v>1317</v>
      </c>
      <c r="BM111" s="85"/>
      <c r="BN111" s="85" t="s">
        <v>1183</v>
      </c>
      <c r="BO111" s="85" t="s">
        <v>1010</v>
      </c>
      <c r="BP111" s="89">
        <v>40500000</v>
      </c>
      <c r="BQ111" s="94"/>
      <c r="BR111" s="85"/>
      <c r="BS111" s="85" t="s">
        <v>311</v>
      </c>
      <c r="BT111" s="85" t="s">
        <v>317</v>
      </c>
      <c r="BU111" s="85" t="s">
        <v>318</v>
      </c>
      <c r="BV111" s="152" t="s">
        <v>1535</v>
      </c>
      <c r="BW111" s="95">
        <v>5.5599999999999997E-2</v>
      </c>
      <c r="BX111" s="95">
        <v>8.5600000000000009E-2</v>
      </c>
      <c r="BY111" s="96"/>
      <c r="BZ111" s="97"/>
      <c r="CA111" s="98">
        <v>34000000</v>
      </c>
      <c r="CB111" s="99">
        <v>0</v>
      </c>
      <c r="CC111" s="99">
        <v>0</v>
      </c>
      <c r="CD111" s="99">
        <v>0</v>
      </c>
      <c r="CE111" s="99">
        <v>6000000</v>
      </c>
      <c r="CF111" s="100">
        <v>6000000</v>
      </c>
      <c r="CG111" s="97"/>
      <c r="CH111" s="105" t="s">
        <v>1532</v>
      </c>
      <c r="CI111" s="195" t="s">
        <v>1532</v>
      </c>
      <c r="CJ111" s="102"/>
      <c r="CK111" s="101" t="s">
        <v>1536</v>
      </c>
      <c r="CL111" s="103" t="s">
        <v>1536</v>
      </c>
      <c r="CM111" s="103" t="s">
        <v>630</v>
      </c>
      <c r="CN111" s="103" t="s">
        <v>630</v>
      </c>
      <c r="CO111" s="103" t="s">
        <v>630</v>
      </c>
      <c r="CP111" s="103" t="s">
        <v>630</v>
      </c>
      <c r="CQ111" s="104"/>
      <c r="CR111" s="41"/>
      <c r="CS111" s="41"/>
    </row>
    <row r="112" spans="1:97" ht="15" customHeight="1">
      <c r="A112" s="83">
        <v>0</v>
      </c>
      <c r="B112" s="84">
        <v>1</v>
      </c>
      <c r="C112" s="150" t="s">
        <v>1531</v>
      </c>
      <c r="D112" s="155" t="s">
        <v>1532</v>
      </c>
      <c r="E112" s="152" t="s">
        <v>1532</v>
      </c>
      <c r="F112" s="85" t="s">
        <v>691</v>
      </c>
      <c r="G112" s="85" t="str">
        <f>VLOOKUP(C112,차주정보!B:E,4,0)</f>
        <v>KB-060</v>
      </c>
      <c r="H112" s="85">
        <f t="shared" si="2"/>
        <v>3</v>
      </c>
      <c r="I112" s="85" t="str">
        <f t="shared" si="3"/>
        <v>KB-0603</v>
      </c>
      <c r="J112" s="86">
        <v>44666</v>
      </c>
      <c r="K112" s="152" t="s">
        <v>1537</v>
      </c>
      <c r="L112" s="152"/>
      <c r="M112" s="152" t="s">
        <v>847</v>
      </c>
      <c r="N112" s="85" t="s">
        <v>628</v>
      </c>
      <c r="O112" s="85" t="s">
        <v>2848</v>
      </c>
      <c r="P112" s="85" t="s">
        <v>2849</v>
      </c>
      <c r="Q112" s="152" t="s">
        <v>331</v>
      </c>
      <c r="R112" s="152" t="s">
        <v>401</v>
      </c>
      <c r="S112" s="87" t="s">
        <v>402</v>
      </c>
      <c r="T112" s="152" t="s">
        <v>331</v>
      </c>
      <c r="U112" s="87" t="s">
        <v>334</v>
      </c>
      <c r="V112" s="155" t="s">
        <v>1532</v>
      </c>
      <c r="W112" s="85"/>
      <c r="X112" s="85"/>
      <c r="Y112" s="85"/>
      <c r="Z112" s="85" t="s">
        <v>2670</v>
      </c>
      <c r="AA112" s="156" t="s">
        <v>1531</v>
      </c>
      <c r="AB112" s="154" t="s">
        <v>308</v>
      </c>
      <c r="AC112" s="88"/>
      <c r="AD112" s="85"/>
      <c r="AE112" s="85" t="s">
        <v>309</v>
      </c>
      <c r="AF112" s="85"/>
      <c r="AG112" s="85" t="s">
        <v>310</v>
      </c>
      <c r="AH112" s="85" t="s">
        <v>797</v>
      </c>
      <c r="AI112" s="85" t="s">
        <v>1537</v>
      </c>
      <c r="AJ112" s="89">
        <v>80000000</v>
      </c>
      <c r="AK112" s="89">
        <v>266511</v>
      </c>
      <c r="AL112" s="89">
        <v>266511</v>
      </c>
      <c r="AM112" s="171">
        <v>266511</v>
      </c>
      <c r="AN112" s="89">
        <v>266511</v>
      </c>
      <c r="AO112" s="89"/>
      <c r="AP112" s="89">
        <v>5306760</v>
      </c>
      <c r="AQ112" s="89"/>
      <c r="AR112" s="89">
        <v>80000000</v>
      </c>
      <c r="AS112" s="89">
        <v>80000000</v>
      </c>
      <c r="AT112" s="89">
        <v>0</v>
      </c>
      <c r="AU112" s="89">
        <v>0</v>
      </c>
      <c r="AV112" s="89">
        <v>80000000</v>
      </c>
      <c r="AW112" s="89">
        <v>80000000</v>
      </c>
      <c r="AX112" s="89"/>
      <c r="AY112" s="89"/>
      <c r="AZ112" s="90"/>
      <c r="BA112" s="89"/>
      <c r="BB112" s="89"/>
      <c r="BC112" s="89">
        <v>80000000</v>
      </c>
      <c r="BD112" s="89">
        <v>0</v>
      </c>
      <c r="BE112" s="89">
        <v>0</v>
      </c>
      <c r="BF112" s="89">
        <v>0</v>
      </c>
      <c r="BG112" s="91">
        <v>0</v>
      </c>
      <c r="BH112" s="92">
        <v>80000000</v>
      </c>
      <c r="BI112" s="93"/>
      <c r="BJ112" s="89">
        <v>839211</v>
      </c>
      <c r="BK112" s="85" t="s">
        <v>476</v>
      </c>
      <c r="BL112" s="85" t="s">
        <v>1538</v>
      </c>
      <c r="BM112" s="85"/>
      <c r="BN112" s="85" t="s">
        <v>790</v>
      </c>
      <c r="BO112" s="85" t="s">
        <v>880</v>
      </c>
      <c r="BP112" s="89">
        <v>100000000</v>
      </c>
      <c r="BQ112" s="94"/>
      <c r="BR112" s="85"/>
      <c r="BS112" s="85" t="s">
        <v>311</v>
      </c>
      <c r="BT112" s="85" t="s">
        <v>317</v>
      </c>
      <c r="BU112" s="85" t="s">
        <v>318</v>
      </c>
      <c r="BV112" s="152" t="s">
        <v>1537</v>
      </c>
      <c r="BW112" s="95">
        <v>5.5300000000000002E-2</v>
      </c>
      <c r="BX112" s="95">
        <v>8.5299999999999987E-2</v>
      </c>
      <c r="BY112" s="96"/>
      <c r="BZ112" s="97"/>
      <c r="CA112" s="98">
        <v>0</v>
      </c>
      <c r="CB112" s="99">
        <v>0</v>
      </c>
      <c r="CC112" s="99">
        <v>80000000</v>
      </c>
      <c r="CD112" s="99">
        <v>0</v>
      </c>
      <c r="CE112" s="99">
        <v>0</v>
      </c>
      <c r="CF112" s="100">
        <v>80000000</v>
      </c>
      <c r="CG112" s="97"/>
      <c r="CH112" s="101" t="s">
        <v>1532</v>
      </c>
      <c r="CI112" s="195" t="s">
        <v>1532</v>
      </c>
      <c r="CJ112" s="102"/>
      <c r="CK112" s="101" t="s">
        <v>486</v>
      </c>
      <c r="CL112" s="103" t="s">
        <v>486</v>
      </c>
      <c r="CM112" s="103" t="s">
        <v>630</v>
      </c>
      <c r="CN112" s="103" t="s">
        <v>630</v>
      </c>
      <c r="CO112" s="103" t="s">
        <v>630</v>
      </c>
      <c r="CP112" s="103" t="s">
        <v>630</v>
      </c>
      <c r="CQ112" s="104"/>
      <c r="CR112" s="41"/>
      <c r="CS112" s="41"/>
    </row>
    <row r="113" spans="1:97" ht="15" customHeight="1">
      <c r="A113" s="83">
        <v>1</v>
      </c>
      <c r="B113" s="84">
        <v>1</v>
      </c>
      <c r="C113" s="150" t="s">
        <v>1539</v>
      </c>
      <c r="D113" s="151" t="s">
        <v>1540</v>
      </c>
      <c r="E113" s="152" t="s">
        <v>1540</v>
      </c>
      <c r="F113" s="85" t="s">
        <v>691</v>
      </c>
      <c r="G113" s="85" t="str">
        <f>VLOOKUP(C113,차주정보!B:E,4,0)</f>
        <v>KB-061</v>
      </c>
      <c r="H113" s="85">
        <f t="shared" si="2"/>
        <v>1</v>
      </c>
      <c r="I113" s="85" t="str">
        <f t="shared" si="3"/>
        <v>KB-0611</v>
      </c>
      <c r="J113" s="86">
        <v>44683</v>
      </c>
      <c r="K113" s="152" t="s">
        <v>1541</v>
      </c>
      <c r="L113" s="152"/>
      <c r="M113" s="152" t="s">
        <v>847</v>
      </c>
      <c r="N113" s="85" t="s">
        <v>628</v>
      </c>
      <c r="O113" s="85" t="s">
        <v>2848</v>
      </c>
      <c r="P113" s="85" t="s">
        <v>2849</v>
      </c>
      <c r="Q113" s="152" t="s">
        <v>327</v>
      </c>
      <c r="R113" s="152" t="s">
        <v>395</v>
      </c>
      <c r="S113" s="87" t="s">
        <v>396</v>
      </c>
      <c r="T113" s="152" t="s">
        <v>327</v>
      </c>
      <c r="U113" s="87" t="s">
        <v>330</v>
      </c>
      <c r="V113" s="151" t="s">
        <v>1540</v>
      </c>
      <c r="W113" s="85"/>
      <c r="X113" s="85"/>
      <c r="Y113" s="85"/>
      <c r="Z113" s="85" t="s">
        <v>2671</v>
      </c>
      <c r="AA113" s="153" t="s">
        <v>1539</v>
      </c>
      <c r="AB113" s="154" t="s">
        <v>308</v>
      </c>
      <c r="AC113" s="88"/>
      <c r="AD113" s="85"/>
      <c r="AE113" s="85" t="s">
        <v>309</v>
      </c>
      <c r="AF113" s="85"/>
      <c r="AG113" s="85" t="s">
        <v>310</v>
      </c>
      <c r="AH113" s="85" t="s">
        <v>797</v>
      </c>
      <c r="AI113" s="85" t="s">
        <v>1541</v>
      </c>
      <c r="AJ113" s="89">
        <v>260000000</v>
      </c>
      <c r="AK113" s="89">
        <v>112937611</v>
      </c>
      <c r="AL113" s="89">
        <v>112937611</v>
      </c>
      <c r="AM113" s="171">
        <v>112937611</v>
      </c>
      <c r="AN113" s="89">
        <v>112937611</v>
      </c>
      <c r="AO113" s="89"/>
      <c r="AP113" s="89">
        <v>113712174</v>
      </c>
      <c r="AQ113" s="89"/>
      <c r="AR113" s="89">
        <v>260000000</v>
      </c>
      <c r="AS113" s="89">
        <v>155391474</v>
      </c>
      <c r="AT113" s="89">
        <v>0</v>
      </c>
      <c r="AU113" s="89">
        <v>0</v>
      </c>
      <c r="AV113" s="89">
        <v>155391474</v>
      </c>
      <c r="AW113" s="89">
        <v>155391474</v>
      </c>
      <c r="AX113" s="89"/>
      <c r="AY113" s="89"/>
      <c r="AZ113" s="90"/>
      <c r="BA113" s="89"/>
      <c r="BB113" s="89"/>
      <c r="BC113" s="89">
        <v>260000000</v>
      </c>
      <c r="BD113" s="89">
        <v>0</v>
      </c>
      <c r="BE113" s="89">
        <v>3562110</v>
      </c>
      <c r="BF113" s="89">
        <v>0</v>
      </c>
      <c r="BG113" s="91">
        <v>3562110</v>
      </c>
      <c r="BH113" s="92">
        <v>263562110</v>
      </c>
      <c r="BI113" s="93"/>
      <c r="BJ113" s="89">
        <v>9582128</v>
      </c>
      <c r="BK113" s="85" t="s">
        <v>1542</v>
      </c>
      <c r="BL113" s="85" t="s">
        <v>737</v>
      </c>
      <c r="BM113" s="85"/>
      <c r="BN113" s="85" t="s">
        <v>664</v>
      </c>
      <c r="BO113" s="85" t="s">
        <v>724</v>
      </c>
      <c r="BP113" s="89">
        <v>260000000</v>
      </c>
      <c r="BQ113" s="94"/>
      <c r="BR113" s="85"/>
      <c r="BS113" s="85" t="s">
        <v>311</v>
      </c>
      <c r="BT113" s="85" t="s">
        <v>1543</v>
      </c>
      <c r="BU113" s="85" t="s">
        <v>1544</v>
      </c>
      <c r="BV113" s="152" t="s">
        <v>1541</v>
      </c>
      <c r="BW113" s="95">
        <v>3.0899999999999997E-2</v>
      </c>
      <c r="BX113" s="95">
        <v>6.0899999999999996E-2</v>
      </c>
      <c r="BY113" s="96"/>
      <c r="BZ113" s="97"/>
      <c r="CA113" s="98">
        <v>0</v>
      </c>
      <c r="CB113" s="99">
        <v>0</v>
      </c>
      <c r="CC113" s="99">
        <v>155391474</v>
      </c>
      <c r="CD113" s="99">
        <v>0</v>
      </c>
      <c r="CE113" s="99">
        <v>104608526</v>
      </c>
      <c r="CF113" s="100">
        <v>260000000</v>
      </c>
      <c r="CG113" s="97"/>
      <c r="CH113" s="101" t="s">
        <v>1540</v>
      </c>
      <c r="CI113" s="195" t="s">
        <v>1540</v>
      </c>
      <c r="CJ113" s="102"/>
      <c r="CK113" s="101" t="s">
        <v>475</v>
      </c>
      <c r="CL113" s="103" t="s">
        <v>475</v>
      </c>
      <c r="CM113" s="103" t="s">
        <v>630</v>
      </c>
      <c r="CN113" s="103" t="s">
        <v>630</v>
      </c>
      <c r="CO113" s="103" t="s">
        <v>630</v>
      </c>
      <c r="CP113" s="103" t="s">
        <v>630</v>
      </c>
      <c r="CQ113" s="104"/>
      <c r="CR113" s="41"/>
      <c r="CS113" s="41"/>
    </row>
    <row r="114" spans="1:97" ht="15" customHeight="1">
      <c r="A114" s="83">
        <v>1</v>
      </c>
      <c r="B114" s="84">
        <v>1</v>
      </c>
      <c r="C114" s="150" t="s">
        <v>1574</v>
      </c>
      <c r="D114" s="151" t="s">
        <v>1575</v>
      </c>
      <c r="E114" s="152" t="s">
        <v>1576</v>
      </c>
      <c r="F114" s="85" t="s">
        <v>627</v>
      </c>
      <c r="G114" s="85" t="str">
        <f>VLOOKUP(C114,차주정보!B:E,4,0)</f>
        <v>KB-064</v>
      </c>
      <c r="H114" s="85">
        <f t="shared" si="2"/>
        <v>1</v>
      </c>
      <c r="I114" s="85" t="str">
        <f t="shared" si="3"/>
        <v>KB-0641</v>
      </c>
      <c r="J114" s="86">
        <v>44683</v>
      </c>
      <c r="K114" s="152" t="s">
        <v>1577</v>
      </c>
      <c r="L114" s="152"/>
      <c r="M114" s="152" t="s">
        <v>847</v>
      </c>
      <c r="N114" s="85" t="s">
        <v>740</v>
      </c>
      <c r="O114" s="85" t="s">
        <v>2848</v>
      </c>
      <c r="P114" s="85" t="s">
        <v>2849</v>
      </c>
      <c r="Q114" s="152" t="s">
        <v>327</v>
      </c>
      <c r="R114" s="152" t="s">
        <v>395</v>
      </c>
      <c r="S114" s="87" t="s">
        <v>396</v>
      </c>
      <c r="T114" s="152" t="s">
        <v>327</v>
      </c>
      <c r="U114" s="87" t="s">
        <v>330</v>
      </c>
      <c r="V114" s="151" t="s">
        <v>1575</v>
      </c>
      <c r="W114" s="85"/>
      <c r="X114" s="85"/>
      <c r="Y114" s="85"/>
      <c r="Z114" s="85" t="s">
        <v>2672</v>
      </c>
      <c r="AA114" s="153" t="s">
        <v>1574</v>
      </c>
      <c r="AB114" s="154" t="s">
        <v>308</v>
      </c>
      <c r="AC114" s="88"/>
      <c r="AD114" s="85"/>
      <c r="AE114" s="85" t="s">
        <v>309</v>
      </c>
      <c r="AF114" s="85"/>
      <c r="AG114" s="85" t="s">
        <v>310</v>
      </c>
      <c r="AH114" s="85" t="s">
        <v>797</v>
      </c>
      <c r="AI114" s="85" t="s">
        <v>1577</v>
      </c>
      <c r="AJ114" s="89">
        <v>230000000</v>
      </c>
      <c r="AK114" s="89">
        <v>1436554</v>
      </c>
      <c r="AL114" s="89">
        <v>1436554</v>
      </c>
      <c r="AM114" s="171">
        <v>1436554</v>
      </c>
      <c r="AN114" s="89">
        <v>1436554</v>
      </c>
      <c r="AO114" s="89"/>
      <c r="AP114" s="89">
        <v>1484854</v>
      </c>
      <c r="AQ114" s="89"/>
      <c r="AR114" s="89">
        <v>230000000</v>
      </c>
      <c r="AS114" s="89">
        <v>230000000</v>
      </c>
      <c r="AT114" s="89">
        <v>0</v>
      </c>
      <c r="AU114" s="89">
        <v>0</v>
      </c>
      <c r="AV114" s="89">
        <v>230000000</v>
      </c>
      <c r="AW114" s="89">
        <v>230000000</v>
      </c>
      <c r="AX114" s="89"/>
      <c r="AY114" s="89"/>
      <c r="AZ114" s="90"/>
      <c r="BA114" s="89"/>
      <c r="BB114" s="89"/>
      <c r="BC114" s="89">
        <v>230000000</v>
      </c>
      <c r="BD114" s="89">
        <v>0</v>
      </c>
      <c r="BE114" s="89">
        <v>3647900</v>
      </c>
      <c r="BF114" s="89">
        <v>0</v>
      </c>
      <c r="BG114" s="91">
        <v>3647900</v>
      </c>
      <c r="BH114" s="92">
        <v>233647900</v>
      </c>
      <c r="BI114" s="93"/>
      <c r="BJ114" s="89">
        <v>7665011</v>
      </c>
      <c r="BK114" s="85" t="s">
        <v>1578</v>
      </c>
      <c r="BL114" s="85" t="s">
        <v>1579</v>
      </c>
      <c r="BM114" s="85"/>
      <c r="BN114" s="85" t="s">
        <v>738</v>
      </c>
      <c r="BO114" s="85" t="s">
        <v>1192</v>
      </c>
      <c r="BP114" s="89">
        <v>295000000</v>
      </c>
      <c r="BQ114" s="94"/>
      <c r="BR114" s="85"/>
      <c r="BS114" s="85" t="s">
        <v>311</v>
      </c>
      <c r="BT114" s="85" t="s">
        <v>335</v>
      </c>
      <c r="BU114" s="85" t="s">
        <v>336</v>
      </c>
      <c r="BV114" s="152" t="s">
        <v>1577</v>
      </c>
      <c r="BW114" s="95">
        <v>3.7000000000000005E-2</v>
      </c>
      <c r="BX114" s="95">
        <v>6.7000000000000004E-2</v>
      </c>
      <c r="BY114" s="96"/>
      <c r="BZ114" s="97"/>
      <c r="CA114" s="98">
        <v>0</v>
      </c>
      <c r="CB114" s="99">
        <v>0</v>
      </c>
      <c r="CC114" s="99">
        <v>230000000</v>
      </c>
      <c r="CD114" s="99">
        <v>0</v>
      </c>
      <c r="CE114" s="99">
        <v>0</v>
      </c>
      <c r="CF114" s="100">
        <v>230000000</v>
      </c>
      <c r="CG114" s="97"/>
      <c r="CH114" s="101" t="s">
        <v>1576</v>
      </c>
      <c r="CI114" s="195" t="s">
        <v>1575</v>
      </c>
      <c r="CJ114" s="102"/>
      <c r="CK114" s="101" t="s">
        <v>454</v>
      </c>
      <c r="CL114" s="103" t="s">
        <v>454</v>
      </c>
      <c r="CM114" s="103" t="s">
        <v>630</v>
      </c>
      <c r="CN114" s="103" t="s">
        <v>630</v>
      </c>
      <c r="CO114" s="103" t="s">
        <v>630</v>
      </c>
      <c r="CP114" s="103" t="s">
        <v>630</v>
      </c>
      <c r="CQ114" s="104"/>
      <c r="CR114" s="41"/>
      <c r="CS114" s="41"/>
    </row>
    <row r="115" spans="1:97" ht="15" customHeight="1">
      <c r="A115" s="83">
        <v>1</v>
      </c>
      <c r="B115" s="84">
        <v>1</v>
      </c>
      <c r="C115" s="150" t="s">
        <v>1580</v>
      </c>
      <c r="D115" s="151" t="s">
        <v>1581</v>
      </c>
      <c r="E115" s="152" t="s">
        <v>1581</v>
      </c>
      <c r="F115" s="85" t="s">
        <v>691</v>
      </c>
      <c r="G115" s="85" t="str">
        <f>VLOOKUP(C115,차주정보!B:E,4,0)</f>
        <v>KB-065</v>
      </c>
      <c r="H115" s="85">
        <f t="shared" si="2"/>
        <v>1</v>
      </c>
      <c r="I115" s="85" t="str">
        <f t="shared" si="3"/>
        <v>KB-0651</v>
      </c>
      <c r="J115" s="86">
        <v>44683</v>
      </c>
      <c r="K115" s="152" t="s">
        <v>1582</v>
      </c>
      <c r="L115" s="152"/>
      <c r="M115" s="152" t="s">
        <v>847</v>
      </c>
      <c r="N115" s="85" t="s">
        <v>740</v>
      </c>
      <c r="O115" s="85" t="s">
        <v>2848</v>
      </c>
      <c r="P115" s="85" t="s">
        <v>2849</v>
      </c>
      <c r="Q115" s="152" t="s">
        <v>327</v>
      </c>
      <c r="R115" s="152" t="s">
        <v>395</v>
      </c>
      <c r="S115" s="87" t="s">
        <v>396</v>
      </c>
      <c r="T115" s="152" t="s">
        <v>327</v>
      </c>
      <c r="U115" s="87" t="s">
        <v>330</v>
      </c>
      <c r="V115" s="151" t="s">
        <v>1581</v>
      </c>
      <c r="W115" s="85"/>
      <c r="X115" s="85"/>
      <c r="Y115" s="85"/>
      <c r="Z115" s="85" t="s">
        <v>2673</v>
      </c>
      <c r="AA115" s="153" t="s">
        <v>1580</v>
      </c>
      <c r="AB115" s="154" t="s">
        <v>308</v>
      </c>
      <c r="AC115" s="88"/>
      <c r="AD115" s="85"/>
      <c r="AE115" s="85" t="s">
        <v>371</v>
      </c>
      <c r="AF115" s="85"/>
      <c r="AG115" s="85" t="s">
        <v>310</v>
      </c>
      <c r="AH115" s="85" t="s">
        <v>797</v>
      </c>
      <c r="AI115" s="85" t="s">
        <v>1582</v>
      </c>
      <c r="AJ115" s="89">
        <v>225000000</v>
      </c>
      <c r="AK115" s="89">
        <v>34387087</v>
      </c>
      <c r="AL115" s="89">
        <v>34387087</v>
      </c>
      <c r="AM115" s="171">
        <v>34387087</v>
      </c>
      <c r="AN115" s="89">
        <v>34387087</v>
      </c>
      <c r="AO115" s="89"/>
      <c r="AP115" s="89">
        <v>35472982</v>
      </c>
      <c r="AQ115" s="89"/>
      <c r="AR115" s="89">
        <v>225000000</v>
      </c>
      <c r="AS115" s="89">
        <v>225000000</v>
      </c>
      <c r="AT115" s="89">
        <v>0</v>
      </c>
      <c r="AU115" s="89">
        <v>0</v>
      </c>
      <c r="AV115" s="89">
        <v>225000000</v>
      </c>
      <c r="AW115" s="89">
        <v>225000000</v>
      </c>
      <c r="AX115" s="89"/>
      <c r="AY115" s="89"/>
      <c r="AZ115" s="90"/>
      <c r="BA115" s="89"/>
      <c r="BB115" s="89"/>
      <c r="BC115" s="89">
        <v>225000000</v>
      </c>
      <c r="BD115" s="89">
        <v>0</v>
      </c>
      <c r="BE115" s="89">
        <v>3946630</v>
      </c>
      <c r="BF115" s="89">
        <v>0</v>
      </c>
      <c r="BG115" s="91">
        <v>3946630</v>
      </c>
      <c r="BH115" s="92">
        <v>228946630</v>
      </c>
      <c r="BI115" s="93"/>
      <c r="BJ115" s="89">
        <v>15884049</v>
      </c>
      <c r="BK115" s="85" t="s">
        <v>761</v>
      </c>
      <c r="BL115" s="85" t="s">
        <v>633</v>
      </c>
      <c r="BM115" s="85"/>
      <c r="BN115" s="85" t="s">
        <v>633</v>
      </c>
      <c r="BO115" s="85" t="s">
        <v>716</v>
      </c>
      <c r="BP115" s="89">
        <v>225000000</v>
      </c>
      <c r="BQ115" s="94"/>
      <c r="BR115" s="85"/>
      <c r="BS115" s="85" t="s">
        <v>311</v>
      </c>
      <c r="BT115" s="85" t="s">
        <v>317</v>
      </c>
      <c r="BU115" s="85" t="s">
        <v>318</v>
      </c>
      <c r="BV115" s="152" t="s">
        <v>1582</v>
      </c>
      <c r="BW115" s="95">
        <v>4.9100000000000005E-2</v>
      </c>
      <c r="BX115" s="95">
        <v>7.9100000000000004E-2</v>
      </c>
      <c r="BY115" s="96" t="s">
        <v>1583</v>
      </c>
      <c r="BZ115" s="97"/>
      <c r="CA115" s="98">
        <v>0</v>
      </c>
      <c r="CB115" s="99">
        <v>0</v>
      </c>
      <c r="CC115" s="99">
        <v>225000000</v>
      </c>
      <c r="CD115" s="99">
        <v>0</v>
      </c>
      <c r="CE115" s="99">
        <v>0</v>
      </c>
      <c r="CF115" s="100">
        <v>225000000</v>
      </c>
      <c r="CG115" s="97"/>
      <c r="CH115" s="101" t="s">
        <v>1581</v>
      </c>
      <c r="CI115" s="195" t="s">
        <v>1581</v>
      </c>
      <c r="CJ115" s="102"/>
      <c r="CK115" s="101" t="s">
        <v>451</v>
      </c>
      <c r="CL115" s="103" t="s">
        <v>451</v>
      </c>
      <c r="CM115" s="103" t="s">
        <v>630</v>
      </c>
      <c r="CN115" s="103" t="s">
        <v>630</v>
      </c>
      <c r="CO115" s="103" t="s">
        <v>630</v>
      </c>
      <c r="CP115" s="103" t="s">
        <v>630</v>
      </c>
      <c r="CQ115" s="104"/>
      <c r="CR115" s="41"/>
      <c r="CS115" s="41"/>
    </row>
    <row r="116" spans="1:97" ht="15" customHeight="1">
      <c r="A116" s="83">
        <v>1</v>
      </c>
      <c r="B116" s="84">
        <v>1</v>
      </c>
      <c r="C116" s="150" t="s">
        <v>1584</v>
      </c>
      <c r="D116" s="85" t="s">
        <v>1585</v>
      </c>
      <c r="E116" s="152" t="s">
        <v>1586</v>
      </c>
      <c r="F116" s="85" t="s">
        <v>627</v>
      </c>
      <c r="G116" s="85" t="str">
        <f>VLOOKUP(C116,차주정보!B:E,4,0)</f>
        <v>KB-066</v>
      </c>
      <c r="H116" s="85">
        <f t="shared" si="2"/>
        <v>1</v>
      </c>
      <c r="I116" s="85" t="str">
        <f t="shared" si="3"/>
        <v>KB-0661</v>
      </c>
      <c r="J116" s="86">
        <v>44683</v>
      </c>
      <c r="K116" s="85" t="s">
        <v>1587</v>
      </c>
      <c r="L116" s="152"/>
      <c r="M116" s="152" t="s">
        <v>847</v>
      </c>
      <c r="N116" s="85" t="s">
        <v>628</v>
      </c>
      <c r="O116" s="85" t="s">
        <v>2848</v>
      </c>
      <c r="P116" s="85" t="s">
        <v>2849</v>
      </c>
      <c r="Q116" s="152" t="s">
        <v>327</v>
      </c>
      <c r="R116" s="152" t="s">
        <v>395</v>
      </c>
      <c r="S116" s="87" t="s">
        <v>396</v>
      </c>
      <c r="T116" s="152" t="s">
        <v>327</v>
      </c>
      <c r="U116" s="87" t="s">
        <v>330</v>
      </c>
      <c r="V116" s="85" t="s">
        <v>1585</v>
      </c>
      <c r="W116" s="85"/>
      <c r="X116" s="85"/>
      <c r="Y116" s="85"/>
      <c r="Z116" s="85" t="s">
        <v>2674</v>
      </c>
      <c r="AA116" s="106" t="s">
        <v>1584</v>
      </c>
      <c r="AB116" s="154" t="s">
        <v>308</v>
      </c>
      <c r="AC116" s="88"/>
      <c r="AD116" s="85"/>
      <c r="AE116" s="85" t="s">
        <v>309</v>
      </c>
      <c r="AF116" s="85"/>
      <c r="AG116" s="85" t="s">
        <v>310</v>
      </c>
      <c r="AH116" s="85" t="s">
        <v>797</v>
      </c>
      <c r="AI116" s="85" t="s">
        <v>1587</v>
      </c>
      <c r="AJ116" s="89">
        <v>220000000</v>
      </c>
      <c r="AK116" s="89">
        <v>8514000</v>
      </c>
      <c r="AL116" s="89">
        <v>8514000</v>
      </c>
      <c r="AM116" s="171">
        <v>8514000</v>
      </c>
      <c r="AN116" s="89">
        <v>8514000</v>
      </c>
      <c r="AO116" s="89"/>
      <c r="AP116" s="89">
        <v>9411600</v>
      </c>
      <c r="AQ116" s="89"/>
      <c r="AR116" s="89">
        <v>220000000</v>
      </c>
      <c r="AS116" s="89">
        <v>220000000</v>
      </c>
      <c r="AT116" s="89">
        <v>0</v>
      </c>
      <c r="AU116" s="89">
        <v>0</v>
      </c>
      <c r="AV116" s="89">
        <v>220000000</v>
      </c>
      <c r="AW116" s="89">
        <v>220000000</v>
      </c>
      <c r="AX116" s="89"/>
      <c r="AY116" s="89"/>
      <c r="AZ116" s="90"/>
      <c r="BA116" s="89"/>
      <c r="BB116" s="89"/>
      <c r="BC116" s="89">
        <v>220000000</v>
      </c>
      <c r="BD116" s="89">
        <v>0</v>
      </c>
      <c r="BE116" s="89">
        <v>0</v>
      </c>
      <c r="BF116" s="89">
        <v>0</v>
      </c>
      <c r="BG116" s="91">
        <v>0</v>
      </c>
      <c r="BH116" s="92">
        <v>220000000</v>
      </c>
      <c r="BI116" s="93"/>
      <c r="BJ116" s="89">
        <v>3119177</v>
      </c>
      <c r="BK116" s="85" t="s">
        <v>1210</v>
      </c>
      <c r="BL116" s="85" t="s">
        <v>1211</v>
      </c>
      <c r="BM116" s="85"/>
      <c r="BN116" s="85" t="s">
        <v>1211</v>
      </c>
      <c r="BO116" s="85" t="s">
        <v>1324</v>
      </c>
      <c r="BP116" s="89">
        <v>220000000</v>
      </c>
      <c r="BQ116" s="94"/>
      <c r="BR116" s="85"/>
      <c r="BS116" s="85" t="s">
        <v>311</v>
      </c>
      <c r="BT116" s="85" t="s">
        <v>312</v>
      </c>
      <c r="BU116" s="85" t="s">
        <v>313</v>
      </c>
      <c r="BV116" s="85" t="s">
        <v>1587</v>
      </c>
      <c r="BW116" s="95">
        <v>3.5000000000000003E-2</v>
      </c>
      <c r="BX116" s="95">
        <v>6.5000000000000002E-2</v>
      </c>
      <c r="BY116" s="96"/>
      <c r="BZ116" s="97"/>
      <c r="CA116" s="98">
        <v>0</v>
      </c>
      <c r="CB116" s="99">
        <v>0</v>
      </c>
      <c r="CC116" s="99">
        <v>220000000</v>
      </c>
      <c r="CD116" s="99">
        <v>0</v>
      </c>
      <c r="CE116" s="99">
        <v>0</v>
      </c>
      <c r="CF116" s="100">
        <v>220000000</v>
      </c>
      <c r="CG116" s="97"/>
      <c r="CH116" s="101" t="s">
        <v>1586</v>
      </c>
      <c r="CI116" s="195" t="s">
        <v>1585</v>
      </c>
      <c r="CJ116" s="102"/>
      <c r="CK116" s="101" t="s">
        <v>454</v>
      </c>
      <c r="CL116" s="103" t="s">
        <v>454</v>
      </c>
      <c r="CM116" s="103" t="s">
        <v>630</v>
      </c>
      <c r="CN116" s="103" t="s">
        <v>630</v>
      </c>
      <c r="CO116" s="103" t="s">
        <v>630</v>
      </c>
      <c r="CP116" s="103" t="s">
        <v>630</v>
      </c>
      <c r="CQ116" s="104"/>
      <c r="CR116" s="41"/>
      <c r="CS116" s="41"/>
    </row>
    <row r="117" spans="1:97" ht="15" customHeight="1">
      <c r="A117" s="83">
        <v>1</v>
      </c>
      <c r="B117" s="84">
        <v>1</v>
      </c>
      <c r="C117" s="150" t="s">
        <v>1597</v>
      </c>
      <c r="D117" s="155" t="s">
        <v>1598</v>
      </c>
      <c r="E117" s="152" t="s">
        <v>1598</v>
      </c>
      <c r="F117" s="85" t="s">
        <v>359</v>
      </c>
      <c r="G117" s="85" t="str">
        <f>VLOOKUP(C117,차주정보!B:E,4,0)</f>
        <v>KB-069</v>
      </c>
      <c r="H117" s="85">
        <f t="shared" si="2"/>
        <v>1</v>
      </c>
      <c r="I117" s="85" t="str">
        <f t="shared" si="3"/>
        <v>KB-0691</v>
      </c>
      <c r="J117" s="86">
        <v>44638</v>
      </c>
      <c r="K117" s="155" t="s">
        <v>1599</v>
      </c>
      <c r="L117" s="152"/>
      <c r="M117" s="152" t="s">
        <v>1086</v>
      </c>
      <c r="N117" s="85" t="s">
        <v>628</v>
      </c>
      <c r="O117" s="85" t="s">
        <v>2848</v>
      </c>
      <c r="P117" s="85" t="s">
        <v>2849</v>
      </c>
      <c r="Q117" s="152" t="s">
        <v>356</v>
      </c>
      <c r="R117" s="152" t="s">
        <v>415</v>
      </c>
      <c r="S117" s="87" t="s">
        <v>416</v>
      </c>
      <c r="T117" s="152" t="s">
        <v>356</v>
      </c>
      <c r="U117" s="87" t="s">
        <v>357</v>
      </c>
      <c r="V117" s="155" t="s">
        <v>1598</v>
      </c>
      <c r="W117" s="85"/>
      <c r="X117" s="85"/>
      <c r="Y117" s="85"/>
      <c r="Z117" s="85" t="s">
        <v>2675</v>
      </c>
      <c r="AA117" s="156" t="s">
        <v>1597</v>
      </c>
      <c r="AB117" s="154" t="s">
        <v>308</v>
      </c>
      <c r="AC117" s="88"/>
      <c r="AD117" s="85"/>
      <c r="AE117" s="85" t="s">
        <v>358</v>
      </c>
      <c r="AF117" s="85"/>
      <c r="AG117" s="85" t="s">
        <v>359</v>
      </c>
      <c r="AH117" s="85" t="s">
        <v>797</v>
      </c>
      <c r="AI117" s="85" t="s">
        <v>1599</v>
      </c>
      <c r="AJ117" s="89">
        <v>215201298</v>
      </c>
      <c r="AK117" s="89">
        <v>4278279</v>
      </c>
      <c r="AL117" s="89">
        <v>4278279</v>
      </c>
      <c r="AM117" s="171">
        <v>4278279</v>
      </c>
      <c r="AN117" s="89">
        <v>4278279</v>
      </c>
      <c r="AO117" s="89"/>
      <c r="AP117" s="89">
        <v>4278279</v>
      </c>
      <c r="AQ117" s="89"/>
      <c r="AR117" s="89">
        <v>215201298</v>
      </c>
      <c r="AS117" s="89">
        <v>215201298</v>
      </c>
      <c r="AT117" s="89">
        <v>0</v>
      </c>
      <c r="AU117" s="89">
        <v>0</v>
      </c>
      <c r="AV117" s="89">
        <v>215201298</v>
      </c>
      <c r="AW117" s="89">
        <v>215201298</v>
      </c>
      <c r="AX117" s="89"/>
      <c r="AY117" s="89"/>
      <c r="AZ117" s="90"/>
      <c r="BA117" s="89"/>
      <c r="BB117" s="89"/>
      <c r="BC117" s="89">
        <v>215201298</v>
      </c>
      <c r="BD117" s="89">
        <v>0</v>
      </c>
      <c r="BE117" s="89">
        <v>2979540</v>
      </c>
      <c r="BF117" s="89">
        <v>0</v>
      </c>
      <c r="BG117" s="91">
        <v>2979540</v>
      </c>
      <c r="BH117" s="92">
        <v>218180838</v>
      </c>
      <c r="BI117" s="93"/>
      <c r="BJ117" s="89">
        <v>6923592</v>
      </c>
      <c r="BK117" s="85" t="s">
        <v>1600</v>
      </c>
      <c r="BL117" s="85" t="s">
        <v>1601</v>
      </c>
      <c r="BM117" s="85"/>
      <c r="BN117" s="85" t="s">
        <v>1518</v>
      </c>
      <c r="BO117" s="85" t="s">
        <v>635</v>
      </c>
      <c r="BP117" s="89">
        <v>220000000</v>
      </c>
      <c r="BQ117" s="94"/>
      <c r="BR117" s="85"/>
      <c r="BS117" s="85" t="s">
        <v>360</v>
      </c>
      <c r="BT117" s="85" t="s">
        <v>361</v>
      </c>
      <c r="BU117" s="85" t="s">
        <v>362</v>
      </c>
      <c r="BV117" s="155" t="s">
        <v>1599</v>
      </c>
      <c r="BW117" s="95">
        <v>3.7000000000000005E-2</v>
      </c>
      <c r="BX117" s="95">
        <v>6.7000000000000004E-2</v>
      </c>
      <c r="BY117" s="96"/>
      <c r="BZ117" s="97"/>
      <c r="CA117" s="98">
        <v>0</v>
      </c>
      <c r="CB117" s="99">
        <v>0</v>
      </c>
      <c r="CC117" s="99">
        <v>215201298</v>
      </c>
      <c r="CD117" s="99">
        <v>0</v>
      </c>
      <c r="CE117" s="99">
        <v>0</v>
      </c>
      <c r="CF117" s="100">
        <v>215201298</v>
      </c>
      <c r="CG117" s="97"/>
      <c r="CH117" s="101" t="s">
        <v>1598</v>
      </c>
      <c r="CI117" s="195" t="s">
        <v>1598</v>
      </c>
      <c r="CJ117" s="102"/>
      <c r="CK117" s="101" t="s">
        <v>443</v>
      </c>
      <c r="CL117" s="103" t="s">
        <v>443</v>
      </c>
      <c r="CM117" s="103" t="s">
        <v>630</v>
      </c>
      <c r="CN117" s="103" t="s">
        <v>630</v>
      </c>
      <c r="CO117" s="103" t="s">
        <v>630</v>
      </c>
      <c r="CP117" s="103" t="s">
        <v>630</v>
      </c>
      <c r="CQ117" s="104"/>
      <c r="CR117" s="41"/>
      <c r="CS117" s="41"/>
    </row>
    <row r="118" spans="1:97" ht="15" customHeight="1">
      <c r="A118" s="83">
        <v>1</v>
      </c>
      <c r="B118" s="84">
        <v>1</v>
      </c>
      <c r="C118" s="150" t="s">
        <v>1602</v>
      </c>
      <c r="D118" s="151" t="s">
        <v>1603</v>
      </c>
      <c r="E118" s="152" t="s">
        <v>1603</v>
      </c>
      <c r="F118" s="85" t="s">
        <v>359</v>
      </c>
      <c r="G118" s="85" t="str">
        <f>VLOOKUP(C118,차주정보!B:E,4,0)</f>
        <v>KB-070</v>
      </c>
      <c r="H118" s="85">
        <f t="shared" si="2"/>
        <v>1</v>
      </c>
      <c r="I118" s="85" t="str">
        <f t="shared" si="3"/>
        <v>KB-0701</v>
      </c>
      <c r="J118" s="86">
        <v>44679</v>
      </c>
      <c r="K118" s="152" t="s">
        <v>1604</v>
      </c>
      <c r="L118" s="152"/>
      <c r="M118" s="152" t="s">
        <v>1086</v>
      </c>
      <c r="N118" s="85" t="s">
        <v>740</v>
      </c>
      <c r="O118" s="85" t="s">
        <v>2848</v>
      </c>
      <c r="P118" s="85" t="s">
        <v>2849</v>
      </c>
      <c r="Q118" s="152" t="s">
        <v>327</v>
      </c>
      <c r="R118" s="152" t="s">
        <v>1410</v>
      </c>
      <c r="S118" s="87" t="s">
        <v>1411</v>
      </c>
      <c r="T118" s="152" t="s">
        <v>327</v>
      </c>
      <c r="U118" s="87" t="s">
        <v>330</v>
      </c>
      <c r="V118" s="151" t="s">
        <v>1603</v>
      </c>
      <c r="W118" s="85"/>
      <c r="X118" s="85"/>
      <c r="Y118" s="85"/>
      <c r="Z118" s="85" t="s">
        <v>2676</v>
      </c>
      <c r="AA118" s="153" t="s">
        <v>1602</v>
      </c>
      <c r="AB118" s="154" t="s">
        <v>308</v>
      </c>
      <c r="AC118" s="88"/>
      <c r="AD118" s="85"/>
      <c r="AE118" s="85" t="s">
        <v>309</v>
      </c>
      <c r="AF118" s="85"/>
      <c r="AG118" s="85" t="s">
        <v>359</v>
      </c>
      <c r="AH118" s="85" t="s">
        <v>797</v>
      </c>
      <c r="AI118" s="85" t="s">
        <v>1604</v>
      </c>
      <c r="AJ118" s="89">
        <v>214312000</v>
      </c>
      <c r="AK118" s="89">
        <v>1765250</v>
      </c>
      <c r="AL118" s="89">
        <v>1765250</v>
      </c>
      <c r="AM118" s="171">
        <v>1765250</v>
      </c>
      <c r="AN118" s="89">
        <v>1765250</v>
      </c>
      <c r="AO118" s="89"/>
      <c r="AP118" s="89">
        <v>1942015</v>
      </c>
      <c r="AQ118" s="89"/>
      <c r="AR118" s="89">
        <v>214312000</v>
      </c>
      <c r="AS118" s="89">
        <v>214312000</v>
      </c>
      <c r="AT118" s="89">
        <v>0</v>
      </c>
      <c r="AU118" s="89">
        <v>0</v>
      </c>
      <c r="AV118" s="89">
        <v>214312000</v>
      </c>
      <c r="AW118" s="89">
        <v>214312000</v>
      </c>
      <c r="AX118" s="89"/>
      <c r="AY118" s="89"/>
      <c r="AZ118" s="90"/>
      <c r="BA118" s="89"/>
      <c r="BB118" s="89"/>
      <c r="BC118" s="89">
        <v>214312000</v>
      </c>
      <c r="BD118" s="89">
        <v>0</v>
      </c>
      <c r="BE118" s="89">
        <v>3585800</v>
      </c>
      <c r="BF118" s="89">
        <v>0</v>
      </c>
      <c r="BG118" s="91">
        <v>3585800</v>
      </c>
      <c r="BH118" s="92">
        <v>217897800</v>
      </c>
      <c r="BI118" s="93"/>
      <c r="BJ118" s="89">
        <v>8772664</v>
      </c>
      <c r="BK118" s="85" t="s">
        <v>1605</v>
      </c>
      <c r="BL118" s="85" t="s">
        <v>1606</v>
      </c>
      <c r="BM118" s="85"/>
      <c r="BN118" s="85" t="s">
        <v>685</v>
      </c>
      <c r="BO118" s="85" t="s">
        <v>1607</v>
      </c>
      <c r="BP118" s="89">
        <v>234000000</v>
      </c>
      <c r="BQ118" s="94"/>
      <c r="BR118" s="85"/>
      <c r="BS118" s="85" t="s">
        <v>360</v>
      </c>
      <c r="BT118" s="85" t="s">
        <v>380</v>
      </c>
      <c r="BU118" s="85" t="s">
        <v>381</v>
      </c>
      <c r="BV118" s="152" t="s">
        <v>1604</v>
      </c>
      <c r="BW118" s="95">
        <v>3.56E-2</v>
      </c>
      <c r="BX118" s="95">
        <v>6.5599999999999992E-2</v>
      </c>
      <c r="BY118" s="96"/>
      <c r="BZ118" s="97"/>
      <c r="CA118" s="98">
        <v>0</v>
      </c>
      <c r="CB118" s="99">
        <v>0</v>
      </c>
      <c r="CC118" s="99">
        <v>214312000</v>
      </c>
      <c r="CD118" s="99">
        <v>0</v>
      </c>
      <c r="CE118" s="99">
        <v>0</v>
      </c>
      <c r="CF118" s="100">
        <v>214312000</v>
      </c>
      <c r="CG118" s="97"/>
      <c r="CH118" s="101" t="s">
        <v>1603</v>
      </c>
      <c r="CI118" s="195" t="s">
        <v>1603</v>
      </c>
      <c r="CJ118" s="102"/>
      <c r="CK118" s="101" t="s">
        <v>443</v>
      </c>
      <c r="CL118" s="103" t="s">
        <v>443</v>
      </c>
      <c r="CM118" s="103" t="s">
        <v>630</v>
      </c>
      <c r="CN118" s="103" t="s">
        <v>630</v>
      </c>
      <c r="CO118" s="103" t="s">
        <v>630</v>
      </c>
      <c r="CP118" s="103" t="s">
        <v>630</v>
      </c>
      <c r="CQ118" s="104"/>
      <c r="CR118" s="41"/>
      <c r="CS118" s="41"/>
    </row>
    <row r="119" spans="1:97" ht="15" customHeight="1">
      <c r="A119" s="83">
        <v>1</v>
      </c>
      <c r="B119" s="84">
        <v>1</v>
      </c>
      <c r="C119" s="150" t="s">
        <v>1588</v>
      </c>
      <c r="D119" s="151" t="s">
        <v>1589</v>
      </c>
      <c r="E119" s="152" t="s">
        <v>1589</v>
      </c>
      <c r="F119" s="85" t="s">
        <v>359</v>
      </c>
      <c r="G119" s="85" t="str">
        <f>VLOOKUP(C119,차주정보!B:E,4,0)</f>
        <v>KB-067</v>
      </c>
      <c r="H119" s="85">
        <f t="shared" si="2"/>
        <v>1</v>
      </c>
      <c r="I119" s="85" t="str">
        <f t="shared" si="3"/>
        <v>KB-0671</v>
      </c>
      <c r="J119" s="86">
        <v>44663</v>
      </c>
      <c r="K119" s="152" t="s">
        <v>1590</v>
      </c>
      <c r="L119" s="152"/>
      <c r="M119" s="152" t="s">
        <v>1086</v>
      </c>
      <c r="N119" s="85" t="s">
        <v>628</v>
      </c>
      <c r="O119" s="85" t="s">
        <v>2848</v>
      </c>
      <c r="P119" s="85" t="s">
        <v>2849</v>
      </c>
      <c r="Q119" s="152" t="s">
        <v>331</v>
      </c>
      <c r="R119" s="152" t="s">
        <v>413</v>
      </c>
      <c r="S119" s="87" t="s">
        <v>414</v>
      </c>
      <c r="T119" s="152" t="s">
        <v>331</v>
      </c>
      <c r="U119" s="87" t="s">
        <v>334</v>
      </c>
      <c r="V119" s="151" t="s">
        <v>1589</v>
      </c>
      <c r="W119" s="85"/>
      <c r="X119" s="85"/>
      <c r="Y119" s="85"/>
      <c r="Z119" s="85" t="s">
        <v>2677</v>
      </c>
      <c r="AA119" s="153" t="s">
        <v>1588</v>
      </c>
      <c r="AB119" s="154" t="s">
        <v>308</v>
      </c>
      <c r="AC119" s="88"/>
      <c r="AD119" s="85"/>
      <c r="AE119" s="85" t="s">
        <v>358</v>
      </c>
      <c r="AF119" s="85"/>
      <c r="AG119" s="85" t="s">
        <v>359</v>
      </c>
      <c r="AH119" s="85" t="s">
        <v>797</v>
      </c>
      <c r="AI119" s="85" t="s">
        <v>1590</v>
      </c>
      <c r="AJ119" s="89">
        <v>216852385</v>
      </c>
      <c r="AK119" s="89">
        <v>86009</v>
      </c>
      <c r="AL119" s="89">
        <v>86009</v>
      </c>
      <c r="AM119" s="171">
        <v>86009</v>
      </c>
      <c r="AN119" s="89">
        <v>86009</v>
      </c>
      <c r="AO119" s="89"/>
      <c r="AP119" s="89">
        <v>4178510</v>
      </c>
      <c r="AQ119" s="89"/>
      <c r="AR119" s="89">
        <v>216852385</v>
      </c>
      <c r="AS119" s="89">
        <v>216852385</v>
      </c>
      <c r="AT119" s="89">
        <v>0</v>
      </c>
      <c r="AU119" s="89">
        <v>0</v>
      </c>
      <c r="AV119" s="89">
        <v>216852385</v>
      </c>
      <c r="AW119" s="89">
        <v>216852385</v>
      </c>
      <c r="AX119" s="89"/>
      <c r="AY119" s="89"/>
      <c r="AZ119" s="90"/>
      <c r="BA119" s="89"/>
      <c r="BB119" s="89"/>
      <c r="BC119" s="89">
        <v>216852385</v>
      </c>
      <c r="BD119" s="89">
        <v>0</v>
      </c>
      <c r="BE119" s="89">
        <v>0</v>
      </c>
      <c r="BF119" s="89">
        <v>0</v>
      </c>
      <c r="BG119" s="91">
        <v>0</v>
      </c>
      <c r="BH119" s="92">
        <v>216852385</v>
      </c>
      <c r="BI119" s="93"/>
      <c r="BJ119" s="89">
        <v>4572327</v>
      </c>
      <c r="BK119" s="85" t="s">
        <v>711</v>
      </c>
      <c r="BL119" s="85" t="s">
        <v>1591</v>
      </c>
      <c r="BM119" s="85"/>
      <c r="BN119" s="85" t="s">
        <v>1208</v>
      </c>
      <c r="BO119" s="85" t="s">
        <v>901</v>
      </c>
      <c r="BP119" s="89">
        <v>226000000</v>
      </c>
      <c r="BQ119" s="94"/>
      <c r="BR119" s="85"/>
      <c r="BS119" s="85" t="s">
        <v>360</v>
      </c>
      <c r="BT119" s="85" t="s">
        <v>397</v>
      </c>
      <c r="BU119" s="85" t="s">
        <v>398</v>
      </c>
      <c r="BV119" s="152" t="s">
        <v>1590</v>
      </c>
      <c r="BW119" s="95">
        <v>2.64E-2</v>
      </c>
      <c r="BX119" s="95">
        <v>5.6399999999999999E-2</v>
      </c>
      <c r="BY119" s="96"/>
      <c r="BZ119" s="97"/>
      <c r="CA119" s="98">
        <v>0</v>
      </c>
      <c r="CB119" s="99">
        <v>0</v>
      </c>
      <c r="CC119" s="99">
        <v>216852385</v>
      </c>
      <c r="CD119" s="99">
        <v>0</v>
      </c>
      <c r="CE119" s="99">
        <v>0</v>
      </c>
      <c r="CF119" s="100">
        <v>216852385</v>
      </c>
      <c r="CG119" s="97"/>
      <c r="CH119" s="101" t="s">
        <v>1589</v>
      </c>
      <c r="CI119" s="195" t="s">
        <v>1589</v>
      </c>
      <c r="CJ119" s="102"/>
      <c r="CK119" s="101" t="s">
        <v>443</v>
      </c>
      <c r="CL119" s="103" t="s">
        <v>443</v>
      </c>
      <c r="CM119" s="103" t="s">
        <v>630</v>
      </c>
      <c r="CN119" s="103" t="s">
        <v>630</v>
      </c>
      <c r="CO119" s="103" t="s">
        <v>630</v>
      </c>
      <c r="CP119" s="103" t="s">
        <v>630</v>
      </c>
      <c r="CQ119" s="104"/>
      <c r="CR119" s="41"/>
      <c r="CS119" s="41"/>
    </row>
    <row r="120" spans="1:97" ht="15" customHeight="1">
      <c r="A120" s="83">
        <v>1</v>
      </c>
      <c r="B120" s="84">
        <v>1</v>
      </c>
      <c r="C120" s="150" t="s">
        <v>1592</v>
      </c>
      <c r="D120" s="151" t="s">
        <v>1593</v>
      </c>
      <c r="E120" s="152" t="s">
        <v>1593</v>
      </c>
      <c r="F120" s="85" t="s">
        <v>359</v>
      </c>
      <c r="G120" s="85" t="str">
        <f>VLOOKUP(C120,차주정보!B:E,4,0)</f>
        <v>KB-068</v>
      </c>
      <c r="H120" s="85">
        <f t="shared" si="2"/>
        <v>1</v>
      </c>
      <c r="I120" s="85" t="str">
        <f t="shared" si="3"/>
        <v>KB-0681</v>
      </c>
      <c r="J120" s="86">
        <v>44679</v>
      </c>
      <c r="K120" s="152" t="s">
        <v>1594</v>
      </c>
      <c r="L120" s="152"/>
      <c r="M120" s="152" t="s">
        <v>1086</v>
      </c>
      <c r="N120" s="85" t="s">
        <v>740</v>
      </c>
      <c r="O120" s="85" t="s">
        <v>2848</v>
      </c>
      <c r="P120" s="85" t="s">
        <v>2849</v>
      </c>
      <c r="Q120" s="152" t="s">
        <v>327</v>
      </c>
      <c r="R120" s="152" t="s">
        <v>1410</v>
      </c>
      <c r="S120" s="87" t="s">
        <v>1411</v>
      </c>
      <c r="T120" s="152" t="s">
        <v>327</v>
      </c>
      <c r="U120" s="87" t="s">
        <v>330</v>
      </c>
      <c r="V120" s="151" t="s">
        <v>1593</v>
      </c>
      <c r="W120" s="85"/>
      <c r="X120" s="85"/>
      <c r="Y120" s="85"/>
      <c r="Z120" s="85" t="s">
        <v>2678</v>
      </c>
      <c r="AA120" s="153" t="s">
        <v>1592</v>
      </c>
      <c r="AB120" s="154" t="s">
        <v>308</v>
      </c>
      <c r="AC120" s="88"/>
      <c r="AD120" s="85"/>
      <c r="AE120" s="85" t="s">
        <v>358</v>
      </c>
      <c r="AF120" s="85"/>
      <c r="AG120" s="85" t="s">
        <v>359</v>
      </c>
      <c r="AH120" s="85" t="s">
        <v>797</v>
      </c>
      <c r="AI120" s="85" t="s">
        <v>1594</v>
      </c>
      <c r="AJ120" s="89">
        <v>216634609</v>
      </c>
      <c r="AK120" s="89">
        <v>2913197</v>
      </c>
      <c r="AL120" s="89">
        <v>2913197</v>
      </c>
      <c r="AM120" s="171">
        <v>2913197</v>
      </c>
      <c r="AN120" s="89">
        <v>2913197</v>
      </c>
      <c r="AO120" s="89"/>
      <c r="AP120" s="89">
        <v>3002125</v>
      </c>
      <c r="AQ120" s="89"/>
      <c r="AR120" s="89">
        <v>216634609</v>
      </c>
      <c r="AS120" s="89">
        <v>216634609</v>
      </c>
      <c r="AT120" s="89">
        <v>0</v>
      </c>
      <c r="AU120" s="89">
        <v>0</v>
      </c>
      <c r="AV120" s="89">
        <v>216634609</v>
      </c>
      <c r="AW120" s="89">
        <v>216634609</v>
      </c>
      <c r="AX120" s="89"/>
      <c r="AY120" s="89"/>
      <c r="AZ120" s="90"/>
      <c r="BA120" s="89"/>
      <c r="BB120" s="89"/>
      <c r="BC120" s="89">
        <v>216634609</v>
      </c>
      <c r="BD120" s="89">
        <v>0</v>
      </c>
      <c r="BE120" s="89">
        <v>0</v>
      </c>
      <c r="BF120" s="89">
        <v>0</v>
      </c>
      <c r="BG120" s="91">
        <v>0</v>
      </c>
      <c r="BH120" s="92">
        <v>216634609</v>
      </c>
      <c r="BI120" s="93"/>
      <c r="BJ120" s="89">
        <v>5954029</v>
      </c>
      <c r="BK120" s="85" t="s">
        <v>1595</v>
      </c>
      <c r="BL120" s="85" t="s">
        <v>1596</v>
      </c>
      <c r="BM120" s="85"/>
      <c r="BN120" s="85" t="s">
        <v>757</v>
      </c>
      <c r="BO120" s="85" t="s">
        <v>1259</v>
      </c>
      <c r="BP120" s="89">
        <v>238000000</v>
      </c>
      <c r="BQ120" s="94"/>
      <c r="BR120" s="85"/>
      <c r="BS120" s="85" t="s">
        <v>360</v>
      </c>
      <c r="BT120" s="85" t="s">
        <v>361</v>
      </c>
      <c r="BU120" s="85" t="s">
        <v>362</v>
      </c>
      <c r="BV120" s="152" t="s">
        <v>1594</v>
      </c>
      <c r="BW120" s="95">
        <v>3.3500000000000002E-2</v>
      </c>
      <c r="BX120" s="95">
        <v>6.3500000000000001E-2</v>
      </c>
      <c r="BY120" s="96"/>
      <c r="BZ120" s="97"/>
      <c r="CA120" s="98">
        <v>0</v>
      </c>
      <c r="CB120" s="99">
        <v>0</v>
      </c>
      <c r="CC120" s="99">
        <v>216634609</v>
      </c>
      <c r="CD120" s="99">
        <v>0</v>
      </c>
      <c r="CE120" s="99">
        <v>0</v>
      </c>
      <c r="CF120" s="100">
        <v>216634609</v>
      </c>
      <c r="CG120" s="97"/>
      <c r="CH120" s="101" t="s">
        <v>1593</v>
      </c>
      <c r="CI120" s="195" t="s">
        <v>1593</v>
      </c>
      <c r="CJ120" s="102"/>
      <c r="CK120" s="101" t="s">
        <v>443</v>
      </c>
      <c r="CL120" s="103" t="s">
        <v>443</v>
      </c>
      <c r="CM120" s="103" t="s">
        <v>630</v>
      </c>
      <c r="CN120" s="103" t="s">
        <v>630</v>
      </c>
      <c r="CO120" s="103" t="s">
        <v>630</v>
      </c>
      <c r="CP120" s="103" t="s">
        <v>630</v>
      </c>
      <c r="CQ120" s="104"/>
      <c r="CR120" s="41"/>
      <c r="CS120" s="41"/>
    </row>
    <row r="121" spans="1:97" ht="15" customHeight="1">
      <c r="A121" s="83">
        <v>1</v>
      </c>
      <c r="B121" s="84">
        <v>1</v>
      </c>
      <c r="C121" s="150" t="s">
        <v>1608</v>
      </c>
      <c r="D121" s="151" t="s">
        <v>1609</v>
      </c>
      <c r="E121" s="152" t="s">
        <v>1609</v>
      </c>
      <c r="F121" s="85" t="s">
        <v>359</v>
      </c>
      <c r="G121" s="85" t="str">
        <f>VLOOKUP(C121,차주정보!B:E,4,0)</f>
        <v>KB-071</v>
      </c>
      <c r="H121" s="85">
        <f t="shared" si="2"/>
        <v>1</v>
      </c>
      <c r="I121" s="85" t="str">
        <f t="shared" si="3"/>
        <v>KB-0711</v>
      </c>
      <c r="J121" s="86">
        <v>44679</v>
      </c>
      <c r="K121" s="155" t="s">
        <v>1610</v>
      </c>
      <c r="L121" s="152"/>
      <c r="M121" s="152" t="s">
        <v>1086</v>
      </c>
      <c r="N121" s="85" t="s">
        <v>740</v>
      </c>
      <c r="O121" s="85" t="s">
        <v>2848</v>
      </c>
      <c r="P121" s="85" t="s">
        <v>2849</v>
      </c>
      <c r="Q121" s="152" t="s">
        <v>327</v>
      </c>
      <c r="R121" s="152" t="s">
        <v>1410</v>
      </c>
      <c r="S121" s="87" t="s">
        <v>1411</v>
      </c>
      <c r="T121" s="152" t="s">
        <v>327</v>
      </c>
      <c r="U121" s="87" t="s">
        <v>330</v>
      </c>
      <c r="V121" s="155" t="s">
        <v>1609</v>
      </c>
      <c r="W121" s="85"/>
      <c r="X121" s="85"/>
      <c r="Y121" s="85"/>
      <c r="Z121" s="85" t="s">
        <v>2679</v>
      </c>
      <c r="AA121" s="156" t="s">
        <v>1608</v>
      </c>
      <c r="AB121" s="154" t="s">
        <v>308</v>
      </c>
      <c r="AC121" s="88"/>
      <c r="AD121" s="85"/>
      <c r="AE121" s="85" t="s">
        <v>309</v>
      </c>
      <c r="AF121" s="85"/>
      <c r="AG121" s="85" t="s">
        <v>359</v>
      </c>
      <c r="AH121" s="85" t="s">
        <v>797</v>
      </c>
      <c r="AI121" s="85" t="s">
        <v>1610</v>
      </c>
      <c r="AJ121" s="89">
        <v>206660770</v>
      </c>
      <c r="AK121" s="89">
        <v>1647858</v>
      </c>
      <c r="AL121" s="89">
        <v>1647857.9999999998</v>
      </c>
      <c r="AM121" s="171">
        <v>1647858</v>
      </c>
      <c r="AN121" s="89">
        <v>1647858</v>
      </c>
      <c r="AO121" s="89"/>
      <c r="AP121" s="89">
        <v>1647858</v>
      </c>
      <c r="AQ121" s="89"/>
      <c r="AR121" s="89">
        <v>206660770</v>
      </c>
      <c r="AS121" s="89">
        <v>206660770</v>
      </c>
      <c r="AT121" s="89">
        <v>0</v>
      </c>
      <c r="AU121" s="89">
        <v>0</v>
      </c>
      <c r="AV121" s="89">
        <v>206660770</v>
      </c>
      <c r="AW121" s="89">
        <v>206660770</v>
      </c>
      <c r="AX121" s="89"/>
      <c r="AY121" s="89"/>
      <c r="AZ121" s="90"/>
      <c r="BA121" s="89"/>
      <c r="BB121" s="89"/>
      <c r="BC121" s="89">
        <v>206660770</v>
      </c>
      <c r="BD121" s="89">
        <v>0</v>
      </c>
      <c r="BE121" s="89">
        <v>0</v>
      </c>
      <c r="BF121" s="89">
        <v>0</v>
      </c>
      <c r="BG121" s="91">
        <v>0</v>
      </c>
      <c r="BH121" s="92">
        <v>206660770</v>
      </c>
      <c r="BI121" s="93"/>
      <c r="BJ121" s="89">
        <v>3614830</v>
      </c>
      <c r="BK121" s="85" t="s">
        <v>1611</v>
      </c>
      <c r="BL121" s="85" t="s">
        <v>1612</v>
      </c>
      <c r="BM121" s="85"/>
      <c r="BN121" s="85" t="s">
        <v>768</v>
      </c>
      <c r="BO121" s="85" t="s">
        <v>639</v>
      </c>
      <c r="BP121" s="89">
        <v>245000000</v>
      </c>
      <c r="BQ121" s="94"/>
      <c r="BR121" s="85"/>
      <c r="BS121" s="85" t="s">
        <v>360</v>
      </c>
      <c r="BT121" s="85" t="s">
        <v>367</v>
      </c>
      <c r="BU121" s="85" t="s">
        <v>368</v>
      </c>
      <c r="BV121" s="155" t="s">
        <v>1610</v>
      </c>
      <c r="BW121" s="95">
        <v>2.8399999999999998E-2</v>
      </c>
      <c r="BX121" s="95">
        <v>5.8400000000000001E-2</v>
      </c>
      <c r="BY121" s="96"/>
      <c r="BZ121" s="97"/>
      <c r="CA121" s="98">
        <v>0</v>
      </c>
      <c r="CB121" s="99">
        <v>0</v>
      </c>
      <c r="CC121" s="99">
        <v>206660770</v>
      </c>
      <c r="CD121" s="99">
        <v>0</v>
      </c>
      <c r="CE121" s="99">
        <v>0</v>
      </c>
      <c r="CF121" s="100">
        <v>206660770</v>
      </c>
      <c r="CG121" s="97"/>
      <c r="CH121" s="101" t="s">
        <v>1609</v>
      </c>
      <c r="CI121" s="195" t="s">
        <v>1609</v>
      </c>
      <c r="CJ121" s="102"/>
      <c r="CK121" s="101" t="s">
        <v>443</v>
      </c>
      <c r="CL121" s="103" t="s">
        <v>443</v>
      </c>
      <c r="CM121" s="103" t="s">
        <v>630</v>
      </c>
      <c r="CN121" s="103" t="s">
        <v>630</v>
      </c>
      <c r="CO121" s="103" t="s">
        <v>630</v>
      </c>
      <c r="CP121" s="103" t="s">
        <v>630</v>
      </c>
      <c r="CQ121" s="104"/>
      <c r="CR121" s="41"/>
      <c r="CS121" s="41"/>
    </row>
    <row r="122" spans="1:97" ht="15" customHeight="1">
      <c r="A122" s="83">
        <v>1</v>
      </c>
      <c r="B122" s="84">
        <v>1</v>
      </c>
      <c r="C122" s="150" t="s">
        <v>1613</v>
      </c>
      <c r="D122" s="151" t="s">
        <v>1614</v>
      </c>
      <c r="E122" s="152" t="s">
        <v>1614</v>
      </c>
      <c r="F122" s="85" t="s">
        <v>359</v>
      </c>
      <c r="G122" s="85" t="str">
        <f>VLOOKUP(C122,차주정보!B:E,4,0)</f>
        <v>KB-072</v>
      </c>
      <c r="H122" s="85">
        <f t="shared" si="2"/>
        <v>1</v>
      </c>
      <c r="I122" s="85" t="str">
        <f t="shared" si="3"/>
        <v>KB-0721</v>
      </c>
      <c r="J122" s="86">
        <v>44679</v>
      </c>
      <c r="K122" s="152" t="s">
        <v>1615</v>
      </c>
      <c r="L122" s="152"/>
      <c r="M122" s="152" t="s">
        <v>1086</v>
      </c>
      <c r="N122" s="85" t="s">
        <v>628</v>
      </c>
      <c r="O122" s="85" t="s">
        <v>2848</v>
      </c>
      <c r="P122" s="85" t="s">
        <v>2849</v>
      </c>
      <c r="Q122" s="152" t="s">
        <v>327</v>
      </c>
      <c r="R122" s="152" t="s">
        <v>1410</v>
      </c>
      <c r="S122" s="87" t="s">
        <v>1411</v>
      </c>
      <c r="T122" s="152" t="s">
        <v>327</v>
      </c>
      <c r="U122" s="87" t="s">
        <v>330</v>
      </c>
      <c r="V122" s="151" t="s">
        <v>1614</v>
      </c>
      <c r="W122" s="85"/>
      <c r="X122" s="85"/>
      <c r="Y122" s="85"/>
      <c r="Z122" s="85" t="s">
        <v>2680</v>
      </c>
      <c r="AA122" s="153" t="s">
        <v>1613</v>
      </c>
      <c r="AB122" s="154" t="s">
        <v>308</v>
      </c>
      <c r="AC122" s="88"/>
      <c r="AD122" s="85"/>
      <c r="AE122" s="85" t="s">
        <v>358</v>
      </c>
      <c r="AF122" s="85"/>
      <c r="AG122" s="85" t="s">
        <v>359</v>
      </c>
      <c r="AH122" s="85" t="s">
        <v>797</v>
      </c>
      <c r="AI122" s="85" t="s">
        <v>1615</v>
      </c>
      <c r="AJ122" s="89">
        <v>204657149</v>
      </c>
      <c r="AK122" s="89">
        <v>2514591</v>
      </c>
      <c r="AL122" s="89">
        <v>2514591</v>
      </c>
      <c r="AM122" s="171">
        <v>2514591</v>
      </c>
      <c r="AN122" s="89">
        <v>2514591</v>
      </c>
      <c r="AO122" s="89"/>
      <c r="AP122" s="89">
        <v>2683393</v>
      </c>
      <c r="AQ122" s="89"/>
      <c r="AR122" s="89">
        <v>204657149</v>
      </c>
      <c r="AS122" s="89">
        <v>204657149</v>
      </c>
      <c r="AT122" s="89">
        <v>0</v>
      </c>
      <c r="AU122" s="89">
        <v>0</v>
      </c>
      <c r="AV122" s="89">
        <v>204657149</v>
      </c>
      <c r="AW122" s="89">
        <v>204657149</v>
      </c>
      <c r="AX122" s="89"/>
      <c r="AY122" s="89"/>
      <c r="AZ122" s="90"/>
      <c r="BA122" s="89"/>
      <c r="BB122" s="89"/>
      <c r="BC122" s="89">
        <v>204657149</v>
      </c>
      <c r="BD122" s="89">
        <v>0</v>
      </c>
      <c r="BE122" s="89">
        <v>0</v>
      </c>
      <c r="BF122" s="89">
        <v>0</v>
      </c>
      <c r="BG122" s="91">
        <v>0</v>
      </c>
      <c r="BH122" s="92">
        <v>204657149</v>
      </c>
      <c r="BI122" s="93"/>
      <c r="BJ122" s="89">
        <v>6840894</v>
      </c>
      <c r="BK122" s="85" t="s">
        <v>1616</v>
      </c>
      <c r="BL122" s="85" t="s">
        <v>1617</v>
      </c>
      <c r="BM122" s="85"/>
      <c r="BN122" s="85" t="s">
        <v>1618</v>
      </c>
      <c r="BO122" s="85" t="s">
        <v>672</v>
      </c>
      <c r="BP122" s="89">
        <v>228000000</v>
      </c>
      <c r="BQ122" s="94"/>
      <c r="BR122" s="85"/>
      <c r="BS122" s="85" t="s">
        <v>360</v>
      </c>
      <c r="BT122" s="85" t="s">
        <v>361</v>
      </c>
      <c r="BU122" s="85" t="s">
        <v>362</v>
      </c>
      <c r="BV122" s="152" t="s">
        <v>1615</v>
      </c>
      <c r="BW122" s="95">
        <v>4.6100000000000002E-2</v>
      </c>
      <c r="BX122" s="95">
        <v>7.6100000000000001E-2</v>
      </c>
      <c r="BY122" s="96"/>
      <c r="BZ122" s="97"/>
      <c r="CA122" s="98">
        <v>0</v>
      </c>
      <c r="CB122" s="99">
        <v>0</v>
      </c>
      <c r="CC122" s="99">
        <v>204657149</v>
      </c>
      <c r="CD122" s="99">
        <v>0</v>
      </c>
      <c r="CE122" s="99">
        <v>0</v>
      </c>
      <c r="CF122" s="100">
        <v>204657149</v>
      </c>
      <c r="CG122" s="97"/>
      <c r="CH122" s="101" t="s">
        <v>1614</v>
      </c>
      <c r="CI122" s="195" t="s">
        <v>1614</v>
      </c>
      <c r="CJ122" s="102"/>
      <c r="CK122" s="101" t="s">
        <v>443</v>
      </c>
      <c r="CL122" s="103" t="s">
        <v>443</v>
      </c>
      <c r="CM122" s="103" t="s">
        <v>630</v>
      </c>
      <c r="CN122" s="103" t="s">
        <v>630</v>
      </c>
      <c r="CO122" s="103" t="s">
        <v>630</v>
      </c>
      <c r="CP122" s="103" t="s">
        <v>630</v>
      </c>
      <c r="CQ122" s="104"/>
      <c r="CR122" s="41"/>
      <c r="CS122" s="41"/>
    </row>
    <row r="123" spans="1:97" ht="15" customHeight="1">
      <c r="A123" s="83">
        <v>1</v>
      </c>
      <c r="B123" s="84">
        <v>1</v>
      </c>
      <c r="C123" s="150" t="s">
        <v>1619</v>
      </c>
      <c r="D123" s="151" t="s">
        <v>1620</v>
      </c>
      <c r="E123" s="152" t="s">
        <v>1620</v>
      </c>
      <c r="F123" s="85" t="s">
        <v>359</v>
      </c>
      <c r="G123" s="85" t="str">
        <f>VLOOKUP(C123,차주정보!B:E,4,0)</f>
        <v>KB-073</v>
      </c>
      <c r="H123" s="85">
        <f t="shared" si="2"/>
        <v>1</v>
      </c>
      <c r="I123" s="85" t="str">
        <f t="shared" si="3"/>
        <v>KB-0731</v>
      </c>
      <c r="J123" s="86">
        <v>44679</v>
      </c>
      <c r="K123" s="152" t="s">
        <v>1621</v>
      </c>
      <c r="L123" s="152"/>
      <c r="M123" s="152" t="s">
        <v>1086</v>
      </c>
      <c r="N123" s="85" t="s">
        <v>740</v>
      </c>
      <c r="O123" s="85" t="s">
        <v>2848</v>
      </c>
      <c r="P123" s="85" t="s">
        <v>2849</v>
      </c>
      <c r="Q123" s="152" t="s">
        <v>327</v>
      </c>
      <c r="R123" s="152" t="s">
        <v>1410</v>
      </c>
      <c r="S123" s="87" t="s">
        <v>1411</v>
      </c>
      <c r="T123" s="152" t="s">
        <v>327</v>
      </c>
      <c r="U123" s="87" t="s">
        <v>330</v>
      </c>
      <c r="V123" s="151" t="s">
        <v>1620</v>
      </c>
      <c r="W123" s="85"/>
      <c r="X123" s="85"/>
      <c r="Y123" s="85"/>
      <c r="Z123" s="85" t="s">
        <v>2681</v>
      </c>
      <c r="AA123" s="153" t="s">
        <v>1619</v>
      </c>
      <c r="AB123" s="154" t="s">
        <v>308</v>
      </c>
      <c r="AC123" s="88"/>
      <c r="AD123" s="85"/>
      <c r="AE123" s="85" t="s">
        <v>358</v>
      </c>
      <c r="AF123" s="85"/>
      <c r="AG123" s="85" t="s">
        <v>359</v>
      </c>
      <c r="AH123" s="85" t="s">
        <v>797</v>
      </c>
      <c r="AI123" s="85" t="s">
        <v>1621</v>
      </c>
      <c r="AJ123" s="89">
        <v>199804810</v>
      </c>
      <c r="AK123" s="89">
        <v>3333761</v>
      </c>
      <c r="AL123" s="89">
        <v>3333761</v>
      </c>
      <c r="AM123" s="171">
        <v>3333761</v>
      </c>
      <c r="AN123" s="89">
        <v>3333761</v>
      </c>
      <c r="AO123" s="89"/>
      <c r="AP123" s="89">
        <v>3581420</v>
      </c>
      <c r="AQ123" s="89"/>
      <c r="AR123" s="89">
        <v>199804810</v>
      </c>
      <c r="AS123" s="89">
        <v>199804810</v>
      </c>
      <c r="AT123" s="89">
        <v>0</v>
      </c>
      <c r="AU123" s="89">
        <v>0</v>
      </c>
      <c r="AV123" s="89">
        <v>199804810</v>
      </c>
      <c r="AW123" s="89">
        <v>199804810</v>
      </c>
      <c r="AX123" s="89"/>
      <c r="AY123" s="89"/>
      <c r="AZ123" s="90"/>
      <c r="BA123" s="89"/>
      <c r="BB123" s="89"/>
      <c r="BC123" s="89">
        <v>199804810</v>
      </c>
      <c r="BD123" s="89">
        <v>0</v>
      </c>
      <c r="BE123" s="89">
        <v>0</v>
      </c>
      <c r="BF123" s="89">
        <v>0</v>
      </c>
      <c r="BG123" s="91">
        <v>0</v>
      </c>
      <c r="BH123" s="92">
        <v>199804810</v>
      </c>
      <c r="BI123" s="93"/>
      <c r="BJ123" s="89">
        <v>4883020</v>
      </c>
      <c r="BK123" s="85" t="s">
        <v>1622</v>
      </c>
      <c r="BL123" s="85" t="s">
        <v>1623</v>
      </c>
      <c r="BM123" s="85"/>
      <c r="BN123" s="85" t="s">
        <v>1424</v>
      </c>
      <c r="BO123" s="85" t="s">
        <v>1217</v>
      </c>
      <c r="BP123" s="89">
        <v>204700000</v>
      </c>
      <c r="BQ123" s="94"/>
      <c r="BR123" s="85"/>
      <c r="BS123" s="85" t="s">
        <v>360</v>
      </c>
      <c r="BT123" s="85" t="s">
        <v>361</v>
      </c>
      <c r="BU123" s="85" t="s">
        <v>362</v>
      </c>
      <c r="BV123" s="152" t="s">
        <v>1621</v>
      </c>
      <c r="BW123" s="95">
        <v>4.1099999999999998E-2</v>
      </c>
      <c r="BX123" s="95">
        <v>7.1099999999999997E-2</v>
      </c>
      <c r="BY123" s="96"/>
      <c r="BZ123" s="97"/>
      <c r="CA123" s="98">
        <v>0</v>
      </c>
      <c r="CB123" s="99">
        <v>0</v>
      </c>
      <c r="CC123" s="99">
        <v>199804810</v>
      </c>
      <c r="CD123" s="99">
        <v>0</v>
      </c>
      <c r="CE123" s="99">
        <v>0</v>
      </c>
      <c r="CF123" s="100">
        <v>199804810</v>
      </c>
      <c r="CG123" s="97"/>
      <c r="CH123" s="101" t="s">
        <v>1620</v>
      </c>
      <c r="CI123" s="195" t="s">
        <v>1620</v>
      </c>
      <c r="CJ123" s="102"/>
      <c r="CK123" s="101" t="s">
        <v>443</v>
      </c>
      <c r="CL123" s="103" t="s">
        <v>443</v>
      </c>
      <c r="CM123" s="103" t="s">
        <v>630</v>
      </c>
      <c r="CN123" s="103" t="s">
        <v>630</v>
      </c>
      <c r="CO123" s="103" t="s">
        <v>630</v>
      </c>
      <c r="CP123" s="103" t="s">
        <v>630</v>
      </c>
      <c r="CQ123" s="104"/>
      <c r="CR123" s="41"/>
      <c r="CS123" s="41"/>
    </row>
    <row r="124" spans="1:97" ht="15" customHeight="1">
      <c r="A124" s="83">
        <v>1</v>
      </c>
      <c r="B124" s="84">
        <v>1</v>
      </c>
      <c r="C124" s="150" t="s">
        <v>1638</v>
      </c>
      <c r="D124" s="151" t="s">
        <v>1639</v>
      </c>
      <c r="E124" s="152" t="s">
        <v>1639</v>
      </c>
      <c r="F124" s="85" t="s">
        <v>691</v>
      </c>
      <c r="G124" s="85" t="str">
        <f>VLOOKUP(C124,차주정보!B:E,4,0)</f>
        <v>KB-076</v>
      </c>
      <c r="H124" s="85">
        <f t="shared" si="2"/>
        <v>1</v>
      </c>
      <c r="I124" s="85" t="str">
        <f t="shared" si="3"/>
        <v>KB-0761</v>
      </c>
      <c r="J124" s="86">
        <v>44648</v>
      </c>
      <c r="K124" s="152" t="s">
        <v>1640</v>
      </c>
      <c r="L124" s="152"/>
      <c r="M124" s="152" t="s">
        <v>847</v>
      </c>
      <c r="N124" s="85" t="s">
        <v>628</v>
      </c>
      <c r="O124" s="85" t="s">
        <v>2848</v>
      </c>
      <c r="P124" s="85" t="s">
        <v>2849</v>
      </c>
      <c r="Q124" s="152" t="s">
        <v>374</v>
      </c>
      <c r="R124" s="152" t="s">
        <v>375</v>
      </c>
      <c r="S124" s="87" t="s">
        <v>376</v>
      </c>
      <c r="T124" s="152" t="s">
        <v>374</v>
      </c>
      <c r="U124" s="87" t="s">
        <v>377</v>
      </c>
      <c r="V124" s="152" t="s">
        <v>1639</v>
      </c>
      <c r="W124" s="85"/>
      <c r="X124" s="85"/>
      <c r="Y124" s="85"/>
      <c r="Z124" s="85" t="s">
        <v>2682</v>
      </c>
      <c r="AA124" s="153" t="s">
        <v>1638</v>
      </c>
      <c r="AB124" s="154" t="s">
        <v>308</v>
      </c>
      <c r="AC124" s="88"/>
      <c r="AD124" s="85"/>
      <c r="AE124" s="85" t="s">
        <v>309</v>
      </c>
      <c r="AF124" s="85"/>
      <c r="AG124" s="85" t="s">
        <v>310</v>
      </c>
      <c r="AH124" s="85" t="s">
        <v>797</v>
      </c>
      <c r="AI124" s="85" t="s">
        <v>1640</v>
      </c>
      <c r="AJ124" s="89">
        <v>45320000</v>
      </c>
      <c r="AK124" s="89">
        <v>45320000</v>
      </c>
      <c r="AL124" s="89">
        <v>45320000</v>
      </c>
      <c r="AM124" s="171">
        <v>45320000</v>
      </c>
      <c r="AN124" s="89">
        <v>45320000</v>
      </c>
      <c r="AO124" s="89"/>
      <c r="AP124" s="89">
        <v>45320000</v>
      </c>
      <c r="AQ124" s="89"/>
      <c r="AR124" s="89">
        <v>45320000</v>
      </c>
      <c r="AS124" s="89">
        <v>0</v>
      </c>
      <c r="AT124" s="89">
        <v>0</v>
      </c>
      <c r="AU124" s="89">
        <v>0</v>
      </c>
      <c r="AV124" s="89">
        <v>0</v>
      </c>
      <c r="AW124" s="89">
        <v>0</v>
      </c>
      <c r="AX124" s="89"/>
      <c r="AY124" s="89"/>
      <c r="AZ124" s="90"/>
      <c r="BA124" s="89"/>
      <c r="BB124" s="89"/>
      <c r="BC124" s="89">
        <v>45320000</v>
      </c>
      <c r="BD124" s="89">
        <v>0</v>
      </c>
      <c r="BE124" s="89">
        <v>0</v>
      </c>
      <c r="BF124" s="89">
        <v>0</v>
      </c>
      <c r="BG124" s="91">
        <v>0</v>
      </c>
      <c r="BH124" s="92">
        <v>45320000</v>
      </c>
      <c r="BI124" s="93"/>
      <c r="BJ124" s="89">
        <v>1646391</v>
      </c>
      <c r="BK124" s="85" t="s">
        <v>780</v>
      </c>
      <c r="BL124" s="85" t="s">
        <v>1641</v>
      </c>
      <c r="BM124" s="85"/>
      <c r="BN124" s="85" t="s">
        <v>1642</v>
      </c>
      <c r="BO124" s="85" t="s">
        <v>1643</v>
      </c>
      <c r="BP124" s="89">
        <v>135000000</v>
      </c>
      <c r="BQ124" s="94"/>
      <c r="BR124" s="85"/>
      <c r="BS124" s="85" t="s">
        <v>311</v>
      </c>
      <c r="BT124" s="85" t="s">
        <v>312</v>
      </c>
      <c r="BU124" s="85" t="s">
        <v>313</v>
      </c>
      <c r="BV124" s="152" t="s">
        <v>1640</v>
      </c>
      <c r="BW124" s="95">
        <v>3.44E-2</v>
      </c>
      <c r="BX124" s="95">
        <v>6.4399999999999999E-2</v>
      </c>
      <c r="BY124" s="96"/>
      <c r="BZ124" s="97"/>
      <c r="CA124" s="98">
        <v>0</v>
      </c>
      <c r="CB124" s="99">
        <v>0</v>
      </c>
      <c r="CC124" s="99">
        <v>0</v>
      </c>
      <c r="CD124" s="99">
        <v>0</v>
      </c>
      <c r="CE124" s="99">
        <v>45320000</v>
      </c>
      <c r="CF124" s="100">
        <v>45320000</v>
      </c>
      <c r="CG124" s="97"/>
      <c r="CH124" s="101" t="s">
        <v>1639</v>
      </c>
      <c r="CI124" s="195" t="s">
        <v>1639</v>
      </c>
      <c r="CJ124" s="102"/>
      <c r="CK124" s="101" t="s">
        <v>642</v>
      </c>
      <c r="CL124" s="103" t="s">
        <v>630</v>
      </c>
      <c r="CM124" s="103" t="s">
        <v>630</v>
      </c>
      <c r="CN124" s="103" t="s">
        <v>630</v>
      </c>
      <c r="CO124" s="103" t="s">
        <v>630</v>
      </c>
      <c r="CP124" s="103" t="s">
        <v>630</v>
      </c>
      <c r="CQ124" s="104"/>
      <c r="CR124" s="41"/>
      <c r="CS124" s="41"/>
    </row>
    <row r="125" spans="1:97" ht="15" customHeight="1">
      <c r="A125" s="83">
        <v>0</v>
      </c>
      <c r="B125" s="84">
        <v>1</v>
      </c>
      <c r="C125" s="150" t="s">
        <v>1638</v>
      </c>
      <c r="D125" s="151" t="s">
        <v>1639</v>
      </c>
      <c r="E125" s="152" t="s">
        <v>1639</v>
      </c>
      <c r="F125" s="85" t="s">
        <v>691</v>
      </c>
      <c r="G125" s="85" t="str">
        <f>VLOOKUP(C125,차주정보!B:E,4,0)</f>
        <v>KB-076</v>
      </c>
      <c r="H125" s="85">
        <f t="shared" si="2"/>
        <v>2</v>
      </c>
      <c r="I125" s="85" t="str">
        <f t="shared" si="3"/>
        <v>KB-0762</v>
      </c>
      <c r="J125" s="86">
        <v>44648</v>
      </c>
      <c r="K125" s="152" t="s">
        <v>1644</v>
      </c>
      <c r="L125" s="152"/>
      <c r="M125" s="152" t="s">
        <v>847</v>
      </c>
      <c r="N125" s="85" t="s">
        <v>628</v>
      </c>
      <c r="O125" s="85" t="s">
        <v>2848</v>
      </c>
      <c r="P125" s="85" t="s">
        <v>2849</v>
      </c>
      <c r="Q125" s="152" t="s">
        <v>374</v>
      </c>
      <c r="R125" s="152" t="s">
        <v>375</v>
      </c>
      <c r="S125" s="87" t="s">
        <v>376</v>
      </c>
      <c r="T125" s="152" t="s">
        <v>374</v>
      </c>
      <c r="U125" s="87" t="s">
        <v>377</v>
      </c>
      <c r="V125" s="152" t="s">
        <v>1639</v>
      </c>
      <c r="W125" s="85"/>
      <c r="X125" s="85"/>
      <c r="Y125" s="85"/>
      <c r="Z125" s="85" t="s">
        <v>2682</v>
      </c>
      <c r="AA125" s="153" t="s">
        <v>1638</v>
      </c>
      <c r="AB125" s="154" t="s">
        <v>308</v>
      </c>
      <c r="AC125" s="88"/>
      <c r="AD125" s="85"/>
      <c r="AE125" s="85" t="s">
        <v>309</v>
      </c>
      <c r="AF125" s="85"/>
      <c r="AG125" s="85" t="s">
        <v>310</v>
      </c>
      <c r="AH125" s="85" t="s">
        <v>797</v>
      </c>
      <c r="AI125" s="85" t="s">
        <v>1644</v>
      </c>
      <c r="AJ125" s="89">
        <v>90000000</v>
      </c>
      <c r="AK125" s="89">
        <v>522900</v>
      </c>
      <c r="AL125" s="89">
        <v>522900</v>
      </c>
      <c r="AM125" s="171">
        <v>522900</v>
      </c>
      <c r="AN125" s="89">
        <v>522900</v>
      </c>
      <c r="AO125" s="89"/>
      <c r="AP125" s="89">
        <v>579600</v>
      </c>
      <c r="AQ125" s="89"/>
      <c r="AR125" s="89">
        <v>90000000</v>
      </c>
      <c r="AS125" s="89">
        <v>90000000</v>
      </c>
      <c r="AT125" s="89">
        <v>0</v>
      </c>
      <c r="AU125" s="89">
        <v>0</v>
      </c>
      <c r="AV125" s="89">
        <v>90000000</v>
      </c>
      <c r="AW125" s="89">
        <v>90000000</v>
      </c>
      <c r="AX125" s="89"/>
      <c r="AY125" s="89"/>
      <c r="AZ125" s="90"/>
      <c r="BA125" s="89"/>
      <c r="BB125" s="89"/>
      <c r="BC125" s="89">
        <v>90000000</v>
      </c>
      <c r="BD125" s="89">
        <v>0</v>
      </c>
      <c r="BE125" s="89">
        <v>0</v>
      </c>
      <c r="BF125" s="89">
        <v>0</v>
      </c>
      <c r="BG125" s="91">
        <v>0</v>
      </c>
      <c r="BH125" s="92">
        <v>90000000</v>
      </c>
      <c r="BI125" s="93"/>
      <c r="BJ125" s="89">
        <v>3808261</v>
      </c>
      <c r="BK125" s="85" t="s">
        <v>1645</v>
      </c>
      <c r="BL125" s="85" t="s">
        <v>1646</v>
      </c>
      <c r="BM125" s="85"/>
      <c r="BN125" s="85" t="s">
        <v>1311</v>
      </c>
      <c r="BO125" s="85" t="s">
        <v>715</v>
      </c>
      <c r="BP125" s="89">
        <v>90000000</v>
      </c>
      <c r="BQ125" s="94"/>
      <c r="BR125" s="85"/>
      <c r="BS125" s="85" t="s">
        <v>311</v>
      </c>
      <c r="BT125" s="85" t="s">
        <v>317</v>
      </c>
      <c r="BU125" s="85" t="s">
        <v>318</v>
      </c>
      <c r="BV125" s="152" t="s">
        <v>1644</v>
      </c>
      <c r="BW125" s="95">
        <v>4.5700000000000005E-2</v>
      </c>
      <c r="BX125" s="95">
        <v>7.5700000000000003E-2</v>
      </c>
      <c r="BY125" s="96"/>
      <c r="BZ125" s="97"/>
      <c r="CA125" s="98">
        <v>0</v>
      </c>
      <c r="CB125" s="99">
        <v>0</v>
      </c>
      <c r="CC125" s="99">
        <v>90000000</v>
      </c>
      <c r="CD125" s="99">
        <v>0</v>
      </c>
      <c r="CE125" s="99">
        <v>0</v>
      </c>
      <c r="CF125" s="100">
        <v>90000000</v>
      </c>
      <c r="CG125" s="97"/>
      <c r="CH125" s="101" t="s">
        <v>1639</v>
      </c>
      <c r="CI125" s="195" t="s">
        <v>1639</v>
      </c>
      <c r="CJ125" s="102"/>
      <c r="CK125" s="101" t="s">
        <v>452</v>
      </c>
      <c r="CL125" s="103" t="s">
        <v>452</v>
      </c>
      <c r="CM125" s="103" t="s">
        <v>630</v>
      </c>
      <c r="CN125" s="103" t="s">
        <v>630</v>
      </c>
      <c r="CO125" s="103" t="s">
        <v>630</v>
      </c>
      <c r="CP125" s="103" t="s">
        <v>630</v>
      </c>
      <c r="CQ125" s="104"/>
      <c r="CR125" s="41"/>
      <c r="CS125" s="41"/>
    </row>
    <row r="126" spans="1:97" ht="15" customHeight="1">
      <c r="A126" s="83">
        <v>0</v>
      </c>
      <c r="B126" s="84">
        <v>1</v>
      </c>
      <c r="C126" s="150" t="s">
        <v>1638</v>
      </c>
      <c r="D126" s="151" t="s">
        <v>1639</v>
      </c>
      <c r="E126" s="152" t="s">
        <v>1639</v>
      </c>
      <c r="F126" s="85" t="s">
        <v>691</v>
      </c>
      <c r="G126" s="85" t="str">
        <f>VLOOKUP(C126,차주정보!B:E,4,0)</f>
        <v>KB-076</v>
      </c>
      <c r="H126" s="85">
        <f t="shared" si="2"/>
        <v>3</v>
      </c>
      <c r="I126" s="85" t="str">
        <f t="shared" si="3"/>
        <v>KB-0763</v>
      </c>
      <c r="J126" s="86">
        <v>44648</v>
      </c>
      <c r="K126" s="152" t="s">
        <v>1647</v>
      </c>
      <c r="L126" s="152"/>
      <c r="M126" s="152" t="s">
        <v>847</v>
      </c>
      <c r="N126" s="85" t="s">
        <v>628</v>
      </c>
      <c r="O126" s="85" t="s">
        <v>2848</v>
      </c>
      <c r="P126" s="85" t="s">
        <v>2849</v>
      </c>
      <c r="Q126" s="152" t="s">
        <v>374</v>
      </c>
      <c r="R126" s="152" t="s">
        <v>375</v>
      </c>
      <c r="S126" s="87" t="s">
        <v>376</v>
      </c>
      <c r="T126" s="152" t="s">
        <v>374</v>
      </c>
      <c r="U126" s="87" t="s">
        <v>377</v>
      </c>
      <c r="V126" s="151" t="s">
        <v>1639</v>
      </c>
      <c r="W126" s="85"/>
      <c r="X126" s="85"/>
      <c r="Y126" s="85"/>
      <c r="Z126" s="85" t="s">
        <v>2682</v>
      </c>
      <c r="AA126" s="153" t="s">
        <v>1638</v>
      </c>
      <c r="AB126" s="154" t="s">
        <v>308</v>
      </c>
      <c r="AC126" s="88"/>
      <c r="AD126" s="85"/>
      <c r="AE126" s="85" t="s">
        <v>309</v>
      </c>
      <c r="AF126" s="85"/>
      <c r="AG126" s="85" t="s">
        <v>310</v>
      </c>
      <c r="AH126" s="85" t="s">
        <v>797</v>
      </c>
      <c r="AI126" s="85" t="s">
        <v>1647</v>
      </c>
      <c r="AJ126" s="89">
        <v>52300000</v>
      </c>
      <c r="AK126" s="89">
        <v>6221535</v>
      </c>
      <c r="AL126" s="89">
        <v>6221535</v>
      </c>
      <c r="AM126" s="171">
        <v>6221535</v>
      </c>
      <c r="AN126" s="89">
        <v>6221535</v>
      </c>
      <c r="AO126" s="89"/>
      <c r="AP126" s="89">
        <v>11499849</v>
      </c>
      <c r="AQ126" s="89"/>
      <c r="AR126" s="89">
        <v>52300000</v>
      </c>
      <c r="AS126" s="89">
        <v>42432060</v>
      </c>
      <c r="AT126" s="89">
        <v>0</v>
      </c>
      <c r="AU126" s="89">
        <v>0</v>
      </c>
      <c r="AV126" s="89">
        <v>42432060</v>
      </c>
      <c r="AW126" s="89">
        <v>42432060</v>
      </c>
      <c r="AX126" s="89"/>
      <c r="AY126" s="89"/>
      <c r="AZ126" s="90"/>
      <c r="BA126" s="89"/>
      <c r="BB126" s="89"/>
      <c r="BC126" s="89">
        <v>52300000</v>
      </c>
      <c r="BD126" s="89">
        <v>0</v>
      </c>
      <c r="BE126" s="89">
        <v>0</v>
      </c>
      <c r="BF126" s="89">
        <v>0</v>
      </c>
      <c r="BG126" s="91">
        <v>0</v>
      </c>
      <c r="BH126" s="92">
        <v>52300000</v>
      </c>
      <c r="BI126" s="93"/>
      <c r="BJ126" s="89">
        <v>1771294</v>
      </c>
      <c r="BK126" s="85" t="s">
        <v>470</v>
      </c>
      <c r="BL126" s="85" t="s">
        <v>1648</v>
      </c>
      <c r="BM126" s="85"/>
      <c r="BN126" s="85" t="s">
        <v>748</v>
      </c>
      <c r="BO126" s="85" t="s">
        <v>1204</v>
      </c>
      <c r="BP126" s="89">
        <v>66200000</v>
      </c>
      <c r="BQ126" s="94"/>
      <c r="BR126" s="85"/>
      <c r="BS126" s="85" t="s">
        <v>311</v>
      </c>
      <c r="BT126" s="85" t="s">
        <v>317</v>
      </c>
      <c r="BU126" s="85" t="s">
        <v>318</v>
      </c>
      <c r="BV126" s="152" t="s">
        <v>1647</v>
      </c>
      <c r="BW126" s="95">
        <v>4.4500000000000005E-2</v>
      </c>
      <c r="BX126" s="95">
        <v>7.4499999999999997E-2</v>
      </c>
      <c r="BY126" s="96"/>
      <c r="BZ126" s="97"/>
      <c r="CA126" s="98">
        <v>0</v>
      </c>
      <c r="CB126" s="99">
        <v>0</v>
      </c>
      <c r="CC126" s="99">
        <v>42432060</v>
      </c>
      <c r="CD126" s="99">
        <v>0</v>
      </c>
      <c r="CE126" s="99">
        <v>9867940</v>
      </c>
      <c r="CF126" s="100">
        <v>52300000</v>
      </c>
      <c r="CG126" s="97"/>
      <c r="CH126" s="101" t="s">
        <v>1639</v>
      </c>
      <c r="CI126" s="195" t="s">
        <v>1639</v>
      </c>
      <c r="CJ126" s="102"/>
      <c r="CK126" s="101" t="s">
        <v>452</v>
      </c>
      <c r="CL126" s="103" t="s">
        <v>452</v>
      </c>
      <c r="CM126" s="103" t="s">
        <v>630</v>
      </c>
      <c r="CN126" s="103" t="s">
        <v>630</v>
      </c>
      <c r="CO126" s="103" t="s">
        <v>630</v>
      </c>
      <c r="CP126" s="103" t="s">
        <v>630</v>
      </c>
      <c r="CQ126" s="104"/>
      <c r="CR126" s="41"/>
      <c r="CS126" s="41"/>
    </row>
    <row r="127" spans="1:97" ht="15" customHeight="1">
      <c r="A127" s="83">
        <v>0</v>
      </c>
      <c r="B127" s="84">
        <v>1</v>
      </c>
      <c r="C127" s="150" t="s">
        <v>1638</v>
      </c>
      <c r="D127" s="151" t="s">
        <v>1639</v>
      </c>
      <c r="E127" s="152" t="s">
        <v>1639</v>
      </c>
      <c r="F127" s="85" t="s">
        <v>691</v>
      </c>
      <c r="G127" s="85" t="str">
        <f>VLOOKUP(C127,차주정보!B:E,4,0)</f>
        <v>KB-076</v>
      </c>
      <c r="H127" s="85">
        <f t="shared" si="2"/>
        <v>4</v>
      </c>
      <c r="I127" s="85" t="str">
        <f t="shared" si="3"/>
        <v>KB-0764</v>
      </c>
      <c r="J127" s="86">
        <v>44648</v>
      </c>
      <c r="K127" s="152" t="s">
        <v>1649</v>
      </c>
      <c r="L127" s="152"/>
      <c r="M127" s="152" t="s">
        <v>847</v>
      </c>
      <c r="N127" s="85" t="s">
        <v>628</v>
      </c>
      <c r="O127" s="85" t="s">
        <v>2848</v>
      </c>
      <c r="P127" s="85" t="s">
        <v>2849</v>
      </c>
      <c r="Q127" s="152" t="s">
        <v>374</v>
      </c>
      <c r="R127" s="152" t="s">
        <v>375</v>
      </c>
      <c r="S127" s="87" t="s">
        <v>376</v>
      </c>
      <c r="T127" s="152" t="s">
        <v>374</v>
      </c>
      <c r="U127" s="87" t="s">
        <v>377</v>
      </c>
      <c r="V127" s="151" t="s">
        <v>1639</v>
      </c>
      <c r="W127" s="85"/>
      <c r="X127" s="85"/>
      <c r="Y127" s="85"/>
      <c r="Z127" s="85" t="s">
        <v>2682</v>
      </c>
      <c r="AA127" s="153" t="s">
        <v>1638</v>
      </c>
      <c r="AB127" s="154" t="s">
        <v>314</v>
      </c>
      <c r="AC127" s="88"/>
      <c r="AD127" s="85"/>
      <c r="AE127" s="85" t="s">
        <v>315</v>
      </c>
      <c r="AF127" s="85" t="s">
        <v>1650</v>
      </c>
      <c r="AG127" s="85" t="s">
        <v>310</v>
      </c>
      <c r="AH127" s="85" t="s">
        <v>797</v>
      </c>
      <c r="AI127" s="85" t="s">
        <v>1650</v>
      </c>
      <c r="AJ127" s="89">
        <v>50000000</v>
      </c>
      <c r="AK127" s="89">
        <v>7795250</v>
      </c>
      <c r="AL127" s="89">
        <v>1058009.526725</v>
      </c>
      <c r="AM127" s="171">
        <v>1058010</v>
      </c>
      <c r="AN127" s="89"/>
      <c r="AO127" s="89">
        <v>5728235</v>
      </c>
      <c r="AP127" s="89">
        <v>0</v>
      </c>
      <c r="AQ127" s="89"/>
      <c r="AR127" s="89">
        <v>6786245</v>
      </c>
      <c r="AS127" s="89">
        <v>0</v>
      </c>
      <c r="AT127" s="89">
        <v>0</v>
      </c>
      <c r="AU127" s="89">
        <v>0</v>
      </c>
      <c r="AV127" s="89">
        <v>0</v>
      </c>
      <c r="AW127" s="89">
        <v>0</v>
      </c>
      <c r="AX127" s="89"/>
      <c r="AY127" s="89"/>
      <c r="AZ127" s="90"/>
      <c r="BA127" s="89"/>
      <c r="BB127" s="89"/>
      <c r="BC127" s="89">
        <v>0</v>
      </c>
      <c r="BD127" s="89">
        <v>6786245</v>
      </c>
      <c r="BE127" s="89">
        <v>0</v>
      </c>
      <c r="BF127" s="89">
        <v>3060584</v>
      </c>
      <c r="BG127" s="91">
        <v>3060584</v>
      </c>
      <c r="BH127" s="92">
        <v>9846829</v>
      </c>
      <c r="BI127" s="93"/>
      <c r="BJ127" s="89">
        <v>1340460</v>
      </c>
      <c r="BK127" s="85" t="s">
        <v>1651</v>
      </c>
      <c r="BL127" s="85" t="s">
        <v>649</v>
      </c>
      <c r="BM127" s="85" t="s">
        <v>921</v>
      </c>
      <c r="BN127" s="85" t="s">
        <v>921</v>
      </c>
      <c r="BO127" s="85" t="s">
        <v>1652</v>
      </c>
      <c r="BP127" s="89">
        <v>50000000</v>
      </c>
      <c r="BQ127" s="94"/>
      <c r="BR127" s="85"/>
      <c r="BS127" s="85" t="s">
        <v>311</v>
      </c>
      <c r="BT127" s="85" t="s">
        <v>317</v>
      </c>
      <c r="BU127" s="85" t="s">
        <v>318</v>
      </c>
      <c r="BV127" s="152" t="s">
        <v>1649</v>
      </c>
      <c r="BW127" s="95">
        <v>4.41E-2</v>
      </c>
      <c r="BX127" s="95">
        <v>7.4099999999999999E-2</v>
      </c>
      <c r="BY127" s="96"/>
      <c r="BZ127" s="97"/>
      <c r="CA127" s="98">
        <v>0</v>
      </c>
      <c r="CB127" s="99">
        <v>0</v>
      </c>
      <c r="CC127" s="99">
        <v>0</v>
      </c>
      <c r="CD127" s="99">
        <v>0</v>
      </c>
      <c r="CE127" s="99">
        <v>0</v>
      </c>
      <c r="CF127" s="100">
        <v>0</v>
      </c>
      <c r="CG127" s="97"/>
      <c r="CH127" s="101" t="s">
        <v>1639</v>
      </c>
      <c r="CI127" s="195" t="s">
        <v>1639</v>
      </c>
      <c r="CJ127" s="102"/>
      <c r="CK127" s="101" t="s">
        <v>314</v>
      </c>
      <c r="CL127" s="103" t="s">
        <v>314</v>
      </c>
      <c r="CM127" s="103" t="s">
        <v>314</v>
      </c>
      <c r="CN127" s="103" t="s">
        <v>314</v>
      </c>
      <c r="CO127" s="103" t="s">
        <v>314</v>
      </c>
      <c r="CP127" s="103" t="s">
        <v>314</v>
      </c>
      <c r="CQ127" s="104"/>
      <c r="CR127" s="41"/>
      <c r="CS127" s="41"/>
    </row>
    <row r="128" spans="1:97" ht="15" customHeight="1">
      <c r="A128" s="83">
        <v>1</v>
      </c>
      <c r="B128" s="84">
        <v>1</v>
      </c>
      <c r="C128" s="150" t="s">
        <v>1624</v>
      </c>
      <c r="D128" s="151" t="s">
        <v>1625</v>
      </c>
      <c r="E128" s="152" t="s">
        <v>1625</v>
      </c>
      <c r="F128" s="85" t="s">
        <v>359</v>
      </c>
      <c r="G128" s="85" t="str">
        <f>VLOOKUP(C128,차주정보!B:E,4,0)</f>
        <v>KB-074</v>
      </c>
      <c r="H128" s="85">
        <f t="shared" si="2"/>
        <v>1</v>
      </c>
      <c r="I128" s="85" t="str">
        <f t="shared" si="3"/>
        <v>KB-0741</v>
      </c>
      <c r="J128" s="86">
        <v>44663</v>
      </c>
      <c r="K128" s="152" t="s">
        <v>1626</v>
      </c>
      <c r="L128" s="152"/>
      <c r="M128" s="152" t="s">
        <v>1086</v>
      </c>
      <c r="N128" s="85" t="s">
        <v>740</v>
      </c>
      <c r="O128" s="85" t="s">
        <v>2848</v>
      </c>
      <c r="P128" s="85" t="s">
        <v>2849</v>
      </c>
      <c r="Q128" s="152" t="s">
        <v>331</v>
      </c>
      <c r="R128" s="152" t="s">
        <v>413</v>
      </c>
      <c r="S128" s="87" t="s">
        <v>414</v>
      </c>
      <c r="T128" s="152" t="s">
        <v>331</v>
      </c>
      <c r="U128" s="87" t="s">
        <v>334</v>
      </c>
      <c r="V128" s="151" t="s">
        <v>1625</v>
      </c>
      <c r="W128" s="85"/>
      <c r="X128" s="85"/>
      <c r="Y128" s="85"/>
      <c r="Z128" s="85" t="s">
        <v>2683</v>
      </c>
      <c r="AA128" s="153" t="s">
        <v>1624</v>
      </c>
      <c r="AB128" s="154" t="s">
        <v>308</v>
      </c>
      <c r="AC128" s="88"/>
      <c r="AD128" s="85"/>
      <c r="AE128" s="85" t="s">
        <v>309</v>
      </c>
      <c r="AF128" s="85"/>
      <c r="AG128" s="85" t="s">
        <v>359</v>
      </c>
      <c r="AH128" s="85" t="s">
        <v>797</v>
      </c>
      <c r="AI128" s="85" t="s">
        <v>1626</v>
      </c>
      <c r="AJ128" s="89">
        <v>140227946</v>
      </c>
      <c r="AK128" s="89">
        <v>651602</v>
      </c>
      <c r="AL128" s="89">
        <v>651602</v>
      </c>
      <c r="AM128" s="171">
        <v>651602</v>
      </c>
      <c r="AN128" s="89">
        <v>651602</v>
      </c>
      <c r="AO128" s="89"/>
      <c r="AP128" s="89">
        <v>980317</v>
      </c>
      <c r="AQ128" s="89"/>
      <c r="AR128" s="89">
        <v>140227946</v>
      </c>
      <c r="AS128" s="89">
        <v>133333333</v>
      </c>
      <c r="AT128" s="89">
        <v>0</v>
      </c>
      <c r="AU128" s="89">
        <v>0</v>
      </c>
      <c r="AV128" s="89">
        <v>133333333</v>
      </c>
      <c r="AW128" s="89">
        <v>133333333</v>
      </c>
      <c r="AX128" s="89"/>
      <c r="AY128" s="89"/>
      <c r="AZ128" s="90"/>
      <c r="BA128" s="89"/>
      <c r="BB128" s="89"/>
      <c r="BC128" s="89">
        <v>140227946</v>
      </c>
      <c r="BD128" s="89">
        <v>0</v>
      </c>
      <c r="BE128" s="89">
        <v>0</v>
      </c>
      <c r="BF128" s="89">
        <v>0</v>
      </c>
      <c r="BG128" s="91">
        <v>0</v>
      </c>
      <c r="BH128" s="92">
        <v>140227946</v>
      </c>
      <c r="BI128" s="93"/>
      <c r="BJ128" s="89">
        <v>2003282</v>
      </c>
      <c r="BK128" s="85" t="s">
        <v>1163</v>
      </c>
      <c r="BL128" s="85" t="s">
        <v>1627</v>
      </c>
      <c r="BM128" s="85"/>
      <c r="BN128" s="85" t="s">
        <v>706</v>
      </c>
      <c r="BO128" s="85" t="s">
        <v>1250</v>
      </c>
      <c r="BP128" s="89">
        <v>176000000</v>
      </c>
      <c r="BQ128" s="94"/>
      <c r="BR128" s="85"/>
      <c r="BS128" s="85" t="s">
        <v>360</v>
      </c>
      <c r="BT128" s="85" t="s">
        <v>380</v>
      </c>
      <c r="BU128" s="85" t="s">
        <v>381</v>
      </c>
      <c r="BV128" s="152" t="s">
        <v>1626</v>
      </c>
      <c r="BW128" s="95">
        <v>2.7000000000000003E-2</v>
      </c>
      <c r="BX128" s="95">
        <v>5.7000000000000002E-2</v>
      </c>
      <c r="BY128" s="96"/>
      <c r="BZ128" s="97"/>
      <c r="CA128" s="98">
        <v>0</v>
      </c>
      <c r="CB128" s="99">
        <v>0</v>
      </c>
      <c r="CC128" s="99">
        <v>133333333</v>
      </c>
      <c r="CD128" s="99">
        <v>6894613</v>
      </c>
      <c r="CE128" s="99">
        <v>0</v>
      </c>
      <c r="CF128" s="100">
        <v>140227946</v>
      </c>
      <c r="CG128" s="97"/>
      <c r="CH128" s="105" t="s">
        <v>1625</v>
      </c>
      <c r="CI128" s="195" t="s">
        <v>1625</v>
      </c>
      <c r="CJ128" s="102"/>
      <c r="CK128" s="101" t="s">
        <v>443</v>
      </c>
      <c r="CL128" s="103" t="s">
        <v>443</v>
      </c>
      <c r="CM128" s="103" t="s">
        <v>630</v>
      </c>
      <c r="CN128" s="103" t="s">
        <v>630</v>
      </c>
      <c r="CO128" s="103" t="s">
        <v>630</v>
      </c>
      <c r="CP128" s="103" t="s">
        <v>630</v>
      </c>
      <c r="CQ128" s="104"/>
      <c r="CR128" s="41"/>
      <c r="CS128" s="41"/>
    </row>
    <row r="129" spans="1:97" ht="15" customHeight="1">
      <c r="A129" s="83">
        <v>0</v>
      </c>
      <c r="B129" s="84">
        <v>1</v>
      </c>
      <c r="C129" s="150" t="s">
        <v>1624</v>
      </c>
      <c r="D129" s="151" t="s">
        <v>1625</v>
      </c>
      <c r="E129" s="152" t="s">
        <v>1625</v>
      </c>
      <c r="F129" s="85" t="s">
        <v>359</v>
      </c>
      <c r="G129" s="85" t="str">
        <f>VLOOKUP(C129,차주정보!B:E,4,0)</f>
        <v>KB-074</v>
      </c>
      <c r="H129" s="85">
        <f t="shared" si="2"/>
        <v>2</v>
      </c>
      <c r="I129" s="85" t="str">
        <f t="shared" si="3"/>
        <v>KB-0742</v>
      </c>
      <c r="J129" s="86">
        <v>44663</v>
      </c>
      <c r="K129" s="152" t="s">
        <v>1628</v>
      </c>
      <c r="L129" s="152"/>
      <c r="M129" s="152" t="s">
        <v>1086</v>
      </c>
      <c r="N129" s="85" t="s">
        <v>740</v>
      </c>
      <c r="O129" s="85" t="s">
        <v>2848</v>
      </c>
      <c r="P129" s="85" t="s">
        <v>2849</v>
      </c>
      <c r="Q129" s="152" t="s">
        <v>331</v>
      </c>
      <c r="R129" s="152" t="s">
        <v>413</v>
      </c>
      <c r="S129" s="87" t="s">
        <v>414</v>
      </c>
      <c r="T129" s="152" t="s">
        <v>331</v>
      </c>
      <c r="U129" s="87" t="s">
        <v>334</v>
      </c>
      <c r="V129" s="151" t="s">
        <v>1625</v>
      </c>
      <c r="W129" s="85"/>
      <c r="X129" s="85"/>
      <c r="Y129" s="85"/>
      <c r="Z129" s="85" t="s">
        <v>2683</v>
      </c>
      <c r="AA129" s="153" t="s">
        <v>1624</v>
      </c>
      <c r="AB129" s="154" t="s">
        <v>308</v>
      </c>
      <c r="AC129" s="88"/>
      <c r="AD129" s="85"/>
      <c r="AE129" s="85" t="s">
        <v>309</v>
      </c>
      <c r="AF129" s="85"/>
      <c r="AG129" s="85" t="s">
        <v>359</v>
      </c>
      <c r="AH129" s="85" t="s">
        <v>797</v>
      </c>
      <c r="AI129" s="85" t="s">
        <v>1628</v>
      </c>
      <c r="AJ129" s="89">
        <v>57024097</v>
      </c>
      <c r="AK129" s="89">
        <v>622781</v>
      </c>
      <c r="AL129" s="89">
        <v>622781</v>
      </c>
      <c r="AM129" s="171">
        <v>622781</v>
      </c>
      <c r="AN129" s="89">
        <v>622781</v>
      </c>
      <c r="AO129" s="89"/>
      <c r="AP129" s="89">
        <v>945397</v>
      </c>
      <c r="AQ129" s="89"/>
      <c r="AR129" s="89">
        <v>57024097</v>
      </c>
      <c r="AS129" s="89">
        <v>53583333</v>
      </c>
      <c r="AT129" s="89">
        <v>0</v>
      </c>
      <c r="AU129" s="89">
        <v>0</v>
      </c>
      <c r="AV129" s="89">
        <v>53583333</v>
      </c>
      <c r="AW129" s="89">
        <v>53583333</v>
      </c>
      <c r="AX129" s="89"/>
      <c r="AY129" s="89"/>
      <c r="AZ129" s="90"/>
      <c r="BA129" s="89"/>
      <c r="BB129" s="89"/>
      <c r="BC129" s="89">
        <v>57024097</v>
      </c>
      <c r="BD129" s="89">
        <v>0</v>
      </c>
      <c r="BE129" s="89">
        <v>0</v>
      </c>
      <c r="BF129" s="89">
        <v>0</v>
      </c>
      <c r="BG129" s="91">
        <v>0</v>
      </c>
      <c r="BH129" s="92">
        <v>57024097</v>
      </c>
      <c r="BI129" s="93"/>
      <c r="BJ129" s="89">
        <v>1012075</v>
      </c>
      <c r="BK129" s="85" t="s">
        <v>1629</v>
      </c>
      <c r="BL129" s="85" t="s">
        <v>1630</v>
      </c>
      <c r="BM129" s="85"/>
      <c r="BN129" s="85" t="s">
        <v>706</v>
      </c>
      <c r="BO129" s="85" t="s">
        <v>1250</v>
      </c>
      <c r="BP129" s="89">
        <v>66000000</v>
      </c>
      <c r="BQ129" s="94"/>
      <c r="BR129" s="85"/>
      <c r="BS129" s="85" t="s">
        <v>360</v>
      </c>
      <c r="BT129" s="85" t="s">
        <v>380</v>
      </c>
      <c r="BU129" s="85" t="s">
        <v>381</v>
      </c>
      <c r="BV129" s="152" t="s">
        <v>1628</v>
      </c>
      <c r="BW129" s="95">
        <v>3.5299999999999998E-2</v>
      </c>
      <c r="BX129" s="95">
        <v>6.5299999999999997E-2</v>
      </c>
      <c r="BY129" s="96"/>
      <c r="BZ129" s="97"/>
      <c r="CA129" s="98">
        <v>0</v>
      </c>
      <c r="CB129" s="99">
        <v>0</v>
      </c>
      <c r="CC129" s="99">
        <v>53583333</v>
      </c>
      <c r="CD129" s="99">
        <v>3440764</v>
      </c>
      <c r="CE129" s="99">
        <v>0</v>
      </c>
      <c r="CF129" s="100">
        <v>57024097</v>
      </c>
      <c r="CG129" s="97"/>
      <c r="CH129" s="101" t="s">
        <v>1625</v>
      </c>
      <c r="CI129" s="195" t="s">
        <v>1625</v>
      </c>
      <c r="CJ129" s="102"/>
      <c r="CK129" s="101" t="s">
        <v>443</v>
      </c>
      <c r="CL129" s="103" t="s">
        <v>443</v>
      </c>
      <c r="CM129" s="103" t="s">
        <v>630</v>
      </c>
      <c r="CN129" s="103" t="s">
        <v>630</v>
      </c>
      <c r="CO129" s="103" t="s">
        <v>630</v>
      </c>
      <c r="CP129" s="103" t="s">
        <v>630</v>
      </c>
      <c r="CQ129" s="104"/>
      <c r="CR129" s="41"/>
      <c r="CS129" s="41"/>
    </row>
    <row r="130" spans="1:97" ht="15" customHeight="1">
      <c r="A130" s="83">
        <v>1</v>
      </c>
      <c r="B130" s="84">
        <v>1</v>
      </c>
      <c r="C130" s="150" t="s">
        <v>1631</v>
      </c>
      <c r="D130" s="151" t="s">
        <v>1632</v>
      </c>
      <c r="E130" s="152" t="s">
        <v>1632</v>
      </c>
      <c r="F130" s="85" t="s">
        <v>359</v>
      </c>
      <c r="G130" s="85" t="str">
        <f>VLOOKUP(C130,차주정보!B:E,4,0)</f>
        <v>KB-075</v>
      </c>
      <c r="H130" s="85">
        <f t="shared" si="2"/>
        <v>1</v>
      </c>
      <c r="I130" s="85" t="str">
        <f t="shared" si="3"/>
        <v>KB-0751</v>
      </c>
      <c r="J130" s="86">
        <v>44663</v>
      </c>
      <c r="K130" s="152" t="s">
        <v>1633</v>
      </c>
      <c r="L130" s="152"/>
      <c r="M130" s="152" t="s">
        <v>1086</v>
      </c>
      <c r="N130" s="85" t="s">
        <v>740</v>
      </c>
      <c r="O130" s="85" t="s">
        <v>2848</v>
      </c>
      <c r="P130" s="85" t="s">
        <v>2849</v>
      </c>
      <c r="Q130" s="152" t="s">
        <v>331</v>
      </c>
      <c r="R130" s="152" t="s">
        <v>413</v>
      </c>
      <c r="S130" s="87" t="s">
        <v>414</v>
      </c>
      <c r="T130" s="152" t="s">
        <v>331</v>
      </c>
      <c r="U130" s="87" t="s">
        <v>334</v>
      </c>
      <c r="V130" s="151" t="s">
        <v>1632</v>
      </c>
      <c r="W130" s="85"/>
      <c r="X130" s="85"/>
      <c r="Y130" s="85"/>
      <c r="Z130" s="85" t="s">
        <v>2684</v>
      </c>
      <c r="AA130" s="153" t="s">
        <v>1631</v>
      </c>
      <c r="AB130" s="154" t="s">
        <v>308</v>
      </c>
      <c r="AC130" s="88"/>
      <c r="AD130" s="85"/>
      <c r="AE130" s="85" t="s">
        <v>309</v>
      </c>
      <c r="AF130" s="85"/>
      <c r="AG130" s="85" t="s">
        <v>359</v>
      </c>
      <c r="AH130" s="85" t="s">
        <v>797</v>
      </c>
      <c r="AI130" s="85" t="s">
        <v>1633</v>
      </c>
      <c r="AJ130" s="89">
        <v>30000000</v>
      </c>
      <c r="AK130" s="89">
        <v>124023</v>
      </c>
      <c r="AL130" s="89">
        <v>124023</v>
      </c>
      <c r="AM130" s="171">
        <v>124023</v>
      </c>
      <c r="AN130" s="89">
        <v>124023</v>
      </c>
      <c r="AO130" s="89"/>
      <c r="AP130" s="89">
        <v>136338</v>
      </c>
      <c r="AQ130" s="89"/>
      <c r="AR130" s="89">
        <v>30000000</v>
      </c>
      <c r="AS130" s="89">
        <v>30000000</v>
      </c>
      <c r="AT130" s="89">
        <v>0</v>
      </c>
      <c r="AU130" s="89">
        <v>0</v>
      </c>
      <c r="AV130" s="89">
        <v>30000000</v>
      </c>
      <c r="AW130" s="89">
        <v>30000000</v>
      </c>
      <c r="AX130" s="89"/>
      <c r="AY130" s="89"/>
      <c r="AZ130" s="90"/>
      <c r="BA130" s="89"/>
      <c r="BB130" s="89"/>
      <c r="BC130" s="89">
        <v>30000000</v>
      </c>
      <c r="BD130" s="89">
        <v>0</v>
      </c>
      <c r="BE130" s="89">
        <v>0</v>
      </c>
      <c r="BF130" s="89">
        <v>0</v>
      </c>
      <c r="BG130" s="91">
        <v>0</v>
      </c>
      <c r="BH130" s="92">
        <v>30000000</v>
      </c>
      <c r="BI130" s="93"/>
      <c r="BJ130" s="89">
        <v>1578844</v>
      </c>
      <c r="BK130" s="85" t="s">
        <v>1634</v>
      </c>
      <c r="BL130" s="85" t="s">
        <v>647</v>
      </c>
      <c r="BM130" s="85"/>
      <c r="BN130" s="85" t="s">
        <v>666</v>
      </c>
      <c r="BO130" s="85" t="s">
        <v>682</v>
      </c>
      <c r="BP130" s="89">
        <v>30000000</v>
      </c>
      <c r="BQ130" s="94"/>
      <c r="BR130" s="85"/>
      <c r="BS130" s="85" t="s">
        <v>360</v>
      </c>
      <c r="BT130" s="85" t="s">
        <v>380</v>
      </c>
      <c r="BU130" s="85" t="s">
        <v>381</v>
      </c>
      <c r="BV130" s="152" t="s">
        <v>1633</v>
      </c>
      <c r="BW130" s="95">
        <v>3.9100000000000003E-2</v>
      </c>
      <c r="BX130" s="95">
        <v>6.9099999999999995E-2</v>
      </c>
      <c r="BY130" s="96"/>
      <c r="BZ130" s="97"/>
      <c r="CA130" s="98">
        <v>0</v>
      </c>
      <c r="CB130" s="99">
        <v>0</v>
      </c>
      <c r="CC130" s="99">
        <v>30000000</v>
      </c>
      <c r="CD130" s="99">
        <v>0</v>
      </c>
      <c r="CE130" s="99">
        <v>0</v>
      </c>
      <c r="CF130" s="100">
        <v>30000000</v>
      </c>
      <c r="CG130" s="97"/>
      <c r="CH130" s="101" t="s">
        <v>1632</v>
      </c>
      <c r="CI130" s="195" t="s">
        <v>1632</v>
      </c>
      <c r="CJ130" s="102"/>
      <c r="CK130" s="101" t="s">
        <v>443</v>
      </c>
      <c r="CL130" s="103" t="s">
        <v>443</v>
      </c>
      <c r="CM130" s="103" t="s">
        <v>630</v>
      </c>
      <c r="CN130" s="103" t="s">
        <v>630</v>
      </c>
      <c r="CO130" s="103" t="s">
        <v>630</v>
      </c>
      <c r="CP130" s="103" t="s">
        <v>630</v>
      </c>
      <c r="CQ130" s="104"/>
      <c r="CR130" s="41"/>
      <c r="CS130" s="41"/>
    </row>
    <row r="131" spans="1:97" ht="15" customHeight="1">
      <c r="A131" s="83">
        <v>0</v>
      </c>
      <c r="B131" s="84">
        <v>1</v>
      </c>
      <c r="C131" s="150" t="s">
        <v>1631</v>
      </c>
      <c r="D131" s="151" t="s">
        <v>1632</v>
      </c>
      <c r="E131" s="152" t="s">
        <v>1632</v>
      </c>
      <c r="F131" s="85" t="s">
        <v>359</v>
      </c>
      <c r="G131" s="85" t="str">
        <f>VLOOKUP(C131,차주정보!B:E,4,0)</f>
        <v>KB-075</v>
      </c>
      <c r="H131" s="85">
        <f t="shared" si="2"/>
        <v>2</v>
      </c>
      <c r="I131" s="85" t="str">
        <f t="shared" si="3"/>
        <v>KB-0752</v>
      </c>
      <c r="J131" s="86">
        <v>44663</v>
      </c>
      <c r="K131" s="152" t="s">
        <v>1635</v>
      </c>
      <c r="L131" s="152"/>
      <c r="M131" s="152" t="s">
        <v>1086</v>
      </c>
      <c r="N131" s="85" t="s">
        <v>740</v>
      </c>
      <c r="O131" s="85" t="s">
        <v>2848</v>
      </c>
      <c r="P131" s="85" t="s">
        <v>2849</v>
      </c>
      <c r="Q131" s="152" t="s">
        <v>331</v>
      </c>
      <c r="R131" s="152" t="s">
        <v>413</v>
      </c>
      <c r="S131" s="87" t="s">
        <v>414</v>
      </c>
      <c r="T131" s="152" t="s">
        <v>331</v>
      </c>
      <c r="U131" s="87" t="s">
        <v>334</v>
      </c>
      <c r="V131" s="151" t="s">
        <v>1632</v>
      </c>
      <c r="W131" s="85"/>
      <c r="X131" s="85"/>
      <c r="Y131" s="85"/>
      <c r="Z131" s="85" t="s">
        <v>2684</v>
      </c>
      <c r="AA131" s="153" t="s">
        <v>1631</v>
      </c>
      <c r="AB131" s="154" t="s">
        <v>308</v>
      </c>
      <c r="AC131" s="88"/>
      <c r="AD131" s="85"/>
      <c r="AE131" s="85" t="s">
        <v>309</v>
      </c>
      <c r="AF131" s="85"/>
      <c r="AG131" s="85" t="s">
        <v>359</v>
      </c>
      <c r="AH131" s="85" t="s">
        <v>797</v>
      </c>
      <c r="AI131" s="85" t="s">
        <v>1635</v>
      </c>
      <c r="AJ131" s="89">
        <v>167508461</v>
      </c>
      <c r="AK131" s="89">
        <v>1465069</v>
      </c>
      <c r="AL131" s="89">
        <v>1460171.4123934552</v>
      </c>
      <c r="AM131" s="171">
        <v>1460171</v>
      </c>
      <c r="AN131" s="89">
        <v>1460171</v>
      </c>
      <c r="AO131" s="89"/>
      <c r="AP131" s="89">
        <v>1528741</v>
      </c>
      <c r="AQ131" s="89"/>
      <c r="AR131" s="89">
        <v>166948496</v>
      </c>
      <c r="AS131" s="89">
        <v>166948496</v>
      </c>
      <c r="AT131" s="89">
        <v>0</v>
      </c>
      <c r="AU131" s="89">
        <v>0</v>
      </c>
      <c r="AV131" s="89">
        <v>166948496</v>
      </c>
      <c r="AW131" s="89">
        <v>166948496</v>
      </c>
      <c r="AX131" s="89"/>
      <c r="AY131" s="89"/>
      <c r="AZ131" s="90"/>
      <c r="BA131" s="89"/>
      <c r="BB131" s="89"/>
      <c r="BC131" s="89">
        <v>166948496</v>
      </c>
      <c r="BD131" s="89">
        <v>0</v>
      </c>
      <c r="BE131" s="89">
        <v>0</v>
      </c>
      <c r="BF131" s="89">
        <v>0</v>
      </c>
      <c r="BG131" s="91">
        <v>0</v>
      </c>
      <c r="BH131" s="92">
        <v>166948496</v>
      </c>
      <c r="BI131" s="93"/>
      <c r="BJ131" s="89">
        <v>3714286</v>
      </c>
      <c r="BK131" s="85" t="s">
        <v>1636</v>
      </c>
      <c r="BL131" s="85" t="s">
        <v>1637</v>
      </c>
      <c r="BM131" s="85"/>
      <c r="BN131" s="85" t="s">
        <v>965</v>
      </c>
      <c r="BO131" s="85" t="s">
        <v>662</v>
      </c>
      <c r="BP131" s="89">
        <v>180000000</v>
      </c>
      <c r="BQ131" s="94"/>
      <c r="BR131" s="85"/>
      <c r="BS131" s="85" t="s">
        <v>360</v>
      </c>
      <c r="BT131" s="85" t="s">
        <v>367</v>
      </c>
      <c r="BU131" s="85" t="s">
        <v>368</v>
      </c>
      <c r="BV131" s="152" t="s">
        <v>1635</v>
      </c>
      <c r="BW131" s="95">
        <v>4.1900000000000007E-2</v>
      </c>
      <c r="BX131" s="95">
        <v>7.1900000000000006E-2</v>
      </c>
      <c r="BY131" s="96"/>
      <c r="BZ131" s="97"/>
      <c r="CA131" s="98">
        <v>0</v>
      </c>
      <c r="CB131" s="99">
        <v>0</v>
      </c>
      <c r="CC131" s="99">
        <v>166948496</v>
      </c>
      <c r="CD131" s="99">
        <v>0</v>
      </c>
      <c r="CE131" s="99">
        <v>0</v>
      </c>
      <c r="CF131" s="100">
        <v>166948496</v>
      </c>
      <c r="CG131" s="97"/>
      <c r="CH131" s="101" t="s">
        <v>1632</v>
      </c>
      <c r="CI131" s="195" t="s">
        <v>1632</v>
      </c>
      <c r="CJ131" s="102"/>
      <c r="CK131" s="101" t="s">
        <v>443</v>
      </c>
      <c r="CL131" s="103" t="s">
        <v>443</v>
      </c>
      <c r="CM131" s="103" t="s">
        <v>630</v>
      </c>
      <c r="CN131" s="103" t="s">
        <v>630</v>
      </c>
      <c r="CO131" s="103" t="s">
        <v>630</v>
      </c>
      <c r="CP131" s="103" t="s">
        <v>630</v>
      </c>
      <c r="CQ131" s="104"/>
      <c r="CR131" s="41"/>
      <c r="CS131" s="41"/>
    </row>
    <row r="132" spans="1:97" s="413" customFormat="1" ht="15" customHeight="1">
      <c r="A132" s="387">
        <v>1</v>
      </c>
      <c r="B132" s="388">
        <v>1</v>
      </c>
      <c r="C132" s="389" t="s">
        <v>1653</v>
      </c>
      <c r="D132" s="360" t="s">
        <v>1654</v>
      </c>
      <c r="E132" s="355" t="s">
        <v>1654</v>
      </c>
      <c r="F132" s="390" t="s">
        <v>359</v>
      </c>
      <c r="G132" s="390" t="str">
        <f>VLOOKUP(C132,차주정보!B:E,4,0)</f>
        <v>KB-077</v>
      </c>
      <c r="H132" s="390">
        <f t="shared" si="2"/>
        <v>1</v>
      </c>
      <c r="I132" s="390" t="str">
        <f t="shared" si="3"/>
        <v>KB-0771</v>
      </c>
      <c r="J132" s="391"/>
      <c r="K132" s="355"/>
      <c r="L132" s="355"/>
      <c r="M132" s="355"/>
      <c r="N132" s="390"/>
      <c r="O132" s="390"/>
      <c r="P132" s="390"/>
      <c r="Q132" s="355"/>
      <c r="R132" s="355"/>
      <c r="S132" s="392"/>
      <c r="T132" s="355"/>
      <c r="U132" s="392"/>
      <c r="V132" s="360"/>
      <c r="W132" s="390"/>
      <c r="X132" s="390"/>
      <c r="Y132" s="390"/>
      <c r="Z132" s="390"/>
      <c r="AA132" s="393"/>
      <c r="AB132" s="394"/>
      <c r="AC132" s="395"/>
      <c r="AD132" s="390"/>
      <c r="AE132" s="390"/>
      <c r="AF132" s="390"/>
      <c r="AG132" s="390"/>
      <c r="AH132" s="390"/>
      <c r="AI132" s="85" t="s">
        <v>1655</v>
      </c>
      <c r="AJ132" s="89">
        <v>44241616</v>
      </c>
      <c r="AK132" s="89">
        <v>4701161</v>
      </c>
      <c r="AL132" s="89">
        <v>4692200.2173557132</v>
      </c>
      <c r="AM132" s="171">
        <v>4692200</v>
      </c>
      <c r="AN132" s="89">
        <v>4692200</v>
      </c>
      <c r="AO132" s="89"/>
      <c r="AP132" s="89">
        <v>4693154</v>
      </c>
      <c r="AQ132" s="396"/>
      <c r="AR132" s="396"/>
      <c r="AS132" s="89">
        <v>44157288</v>
      </c>
      <c r="AT132" s="89">
        <v>0</v>
      </c>
      <c r="AU132" s="89">
        <v>0</v>
      </c>
      <c r="AV132" s="89">
        <v>44157288</v>
      </c>
      <c r="AW132" s="89">
        <v>44157288</v>
      </c>
      <c r="AX132" s="89"/>
      <c r="AY132" s="89"/>
      <c r="AZ132" s="90"/>
      <c r="BA132" s="89"/>
      <c r="BB132" s="89"/>
      <c r="BC132" s="396"/>
      <c r="BD132" s="396"/>
      <c r="BE132" s="396"/>
      <c r="BF132" s="396"/>
      <c r="BG132" s="397"/>
      <c r="BH132" s="398"/>
      <c r="BI132" s="399"/>
      <c r="BJ132" s="396"/>
      <c r="BK132" s="390"/>
      <c r="BL132" s="390"/>
      <c r="BM132" s="390"/>
      <c r="BN132" s="390"/>
      <c r="BO132" s="390"/>
      <c r="BP132" s="396"/>
      <c r="BQ132" s="400"/>
      <c r="BR132" s="390"/>
      <c r="BS132" s="390"/>
      <c r="BT132" s="390"/>
      <c r="BU132" s="390"/>
      <c r="BV132" s="355"/>
      <c r="BW132" s="401"/>
      <c r="BX132" s="401"/>
      <c r="BY132" s="402"/>
      <c r="BZ132" s="403"/>
      <c r="CA132" s="404"/>
      <c r="CB132" s="405"/>
      <c r="CC132" s="405"/>
      <c r="CD132" s="405"/>
      <c r="CE132" s="405"/>
      <c r="CF132" s="406"/>
      <c r="CG132" s="403"/>
      <c r="CH132" s="407"/>
      <c r="CI132" s="408"/>
      <c r="CJ132" s="409"/>
      <c r="CK132" s="407"/>
      <c r="CL132" s="410"/>
      <c r="CM132" s="410"/>
      <c r="CN132" s="410"/>
      <c r="CO132" s="410"/>
      <c r="CP132" s="410"/>
      <c r="CQ132" s="411"/>
      <c r="CR132" s="412"/>
      <c r="CS132" s="412"/>
    </row>
    <row r="133" spans="1:97" s="413" customFormat="1" ht="15" customHeight="1">
      <c r="A133" s="387">
        <v>0</v>
      </c>
      <c r="B133" s="388">
        <v>1</v>
      </c>
      <c r="C133" s="389" t="s">
        <v>1653</v>
      </c>
      <c r="D133" s="360" t="s">
        <v>1654</v>
      </c>
      <c r="E133" s="355" t="s">
        <v>1654</v>
      </c>
      <c r="F133" s="390" t="s">
        <v>359</v>
      </c>
      <c r="G133" s="390" t="str">
        <f>VLOOKUP(C133,차주정보!B:E,4,0)</f>
        <v>KB-077</v>
      </c>
      <c r="H133" s="390">
        <f t="shared" si="2"/>
        <v>2</v>
      </c>
      <c r="I133" s="390" t="str">
        <f t="shared" si="3"/>
        <v>KB-0772</v>
      </c>
      <c r="J133" s="391"/>
      <c r="K133" s="355"/>
      <c r="L133" s="355"/>
      <c r="M133" s="355"/>
      <c r="N133" s="390"/>
      <c r="O133" s="390"/>
      <c r="P133" s="390"/>
      <c r="Q133" s="355"/>
      <c r="R133" s="355"/>
      <c r="S133" s="392"/>
      <c r="T133" s="355"/>
      <c r="U133" s="392"/>
      <c r="V133" s="360"/>
      <c r="W133" s="390"/>
      <c r="X133" s="390"/>
      <c r="Y133" s="390"/>
      <c r="Z133" s="390"/>
      <c r="AA133" s="393"/>
      <c r="AB133" s="394"/>
      <c r="AC133" s="395"/>
      <c r="AD133" s="390"/>
      <c r="AE133" s="390"/>
      <c r="AF133" s="390"/>
      <c r="AG133" s="390"/>
      <c r="AH133" s="390"/>
      <c r="AI133" s="85" t="s">
        <v>1656</v>
      </c>
      <c r="AJ133" s="89">
        <v>146949224</v>
      </c>
      <c r="AK133" s="89">
        <v>2934540</v>
      </c>
      <c r="AL133" s="89">
        <v>2920034.2495481297</v>
      </c>
      <c r="AM133" s="171">
        <v>2920034</v>
      </c>
      <c r="AN133" s="89">
        <v>2920034</v>
      </c>
      <c r="AO133" s="89"/>
      <c r="AP133" s="89">
        <v>2920556</v>
      </c>
      <c r="AQ133" s="396"/>
      <c r="AR133" s="396"/>
      <c r="AS133" s="89">
        <v>146222838</v>
      </c>
      <c r="AT133" s="89">
        <v>0</v>
      </c>
      <c r="AU133" s="89">
        <v>0</v>
      </c>
      <c r="AV133" s="89">
        <v>146222838</v>
      </c>
      <c r="AW133" s="89">
        <v>146222838</v>
      </c>
      <c r="AX133" s="89"/>
      <c r="AY133" s="89"/>
      <c r="AZ133" s="90"/>
      <c r="BA133" s="89"/>
      <c r="BB133" s="89"/>
      <c r="BC133" s="396"/>
      <c r="BD133" s="396"/>
      <c r="BE133" s="396"/>
      <c r="BF133" s="396"/>
      <c r="BG133" s="397"/>
      <c r="BH133" s="398"/>
      <c r="BI133" s="399"/>
      <c r="BJ133" s="396"/>
      <c r="BK133" s="390"/>
      <c r="BL133" s="390"/>
      <c r="BM133" s="390"/>
      <c r="BN133" s="390"/>
      <c r="BO133" s="390"/>
      <c r="BP133" s="396"/>
      <c r="BQ133" s="400"/>
      <c r="BR133" s="390"/>
      <c r="BS133" s="390"/>
      <c r="BT133" s="390"/>
      <c r="BU133" s="390"/>
      <c r="BV133" s="355"/>
      <c r="BW133" s="401"/>
      <c r="BX133" s="401"/>
      <c r="BY133" s="402"/>
      <c r="BZ133" s="403"/>
      <c r="CA133" s="404"/>
      <c r="CB133" s="405"/>
      <c r="CC133" s="405"/>
      <c r="CD133" s="405"/>
      <c r="CE133" s="405"/>
      <c r="CF133" s="406"/>
      <c r="CG133" s="403"/>
      <c r="CH133" s="407"/>
      <c r="CI133" s="408"/>
      <c r="CJ133" s="409"/>
      <c r="CK133" s="407"/>
      <c r="CL133" s="410"/>
      <c r="CM133" s="410"/>
      <c r="CN133" s="410"/>
      <c r="CO133" s="410"/>
      <c r="CP133" s="410"/>
      <c r="CQ133" s="411"/>
      <c r="CR133" s="412"/>
      <c r="CS133" s="412"/>
    </row>
    <row r="134" spans="1:97" ht="15" customHeight="1">
      <c r="A134" s="83">
        <v>1</v>
      </c>
      <c r="B134" s="84">
        <v>1</v>
      </c>
      <c r="C134" s="150" t="s">
        <v>1658</v>
      </c>
      <c r="D134" s="151" t="s">
        <v>1659</v>
      </c>
      <c r="E134" s="152" t="s">
        <v>1659</v>
      </c>
      <c r="F134" s="85" t="s">
        <v>359</v>
      </c>
      <c r="G134" s="85" t="str">
        <f>VLOOKUP(C134,차주정보!B:E,4,0)</f>
        <v>KB-078</v>
      </c>
      <c r="H134" s="85">
        <f t="shared" si="2"/>
        <v>1</v>
      </c>
      <c r="I134" s="85" t="str">
        <f t="shared" si="3"/>
        <v>KB-0781</v>
      </c>
      <c r="J134" s="86">
        <v>44645</v>
      </c>
      <c r="K134" s="152" t="s">
        <v>1660</v>
      </c>
      <c r="L134" s="152"/>
      <c r="M134" s="152" t="s">
        <v>1086</v>
      </c>
      <c r="N134" s="85" t="s">
        <v>740</v>
      </c>
      <c r="O134" s="85" t="s">
        <v>2848</v>
      </c>
      <c r="P134" s="85" t="s">
        <v>2849</v>
      </c>
      <c r="Q134" s="152" t="s">
        <v>388</v>
      </c>
      <c r="R134" s="152" t="s">
        <v>1404</v>
      </c>
      <c r="S134" s="87" t="s">
        <v>489</v>
      </c>
      <c r="T134" s="152" t="s">
        <v>388</v>
      </c>
      <c r="U134" s="87" t="s">
        <v>391</v>
      </c>
      <c r="V134" s="151" t="s">
        <v>1659</v>
      </c>
      <c r="W134" s="85"/>
      <c r="X134" s="85"/>
      <c r="Y134" s="85"/>
      <c r="Z134" s="85" t="s">
        <v>2686</v>
      </c>
      <c r="AA134" s="153" t="s">
        <v>1658</v>
      </c>
      <c r="AB134" s="154" t="s">
        <v>308</v>
      </c>
      <c r="AC134" s="88"/>
      <c r="AD134" s="85"/>
      <c r="AE134" s="85" t="s">
        <v>358</v>
      </c>
      <c r="AF134" s="85"/>
      <c r="AG134" s="85" t="s">
        <v>359</v>
      </c>
      <c r="AH134" s="85" t="s">
        <v>797</v>
      </c>
      <c r="AI134" s="85" t="s">
        <v>1660</v>
      </c>
      <c r="AJ134" s="89">
        <v>187687637</v>
      </c>
      <c r="AK134" s="89">
        <v>8823667</v>
      </c>
      <c r="AL134" s="89">
        <v>8823667</v>
      </c>
      <c r="AM134" s="171">
        <v>8823667</v>
      </c>
      <c r="AN134" s="89">
        <v>8823667</v>
      </c>
      <c r="AO134" s="89"/>
      <c r="AP134" s="89">
        <v>8886629</v>
      </c>
      <c r="AQ134" s="89"/>
      <c r="AR134" s="89">
        <v>187687637</v>
      </c>
      <c r="AS134" s="89">
        <v>179650000</v>
      </c>
      <c r="AT134" s="89">
        <v>0</v>
      </c>
      <c r="AU134" s="89">
        <v>0</v>
      </c>
      <c r="AV134" s="89">
        <v>179650000</v>
      </c>
      <c r="AW134" s="89">
        <v>179650000</v>
      </c>
      <c r="AX134" s="89"/>
      <c r="AY134" s="89"/>
      <c r="AZ134" s="90"/>
      <c r="BA134" s="89"/>
      <c r="BB134" s="89"/>
      <c r="BC134" s="89">
        <v>187687637</v>
      </c>
      <c r="BD134" s="89">
        <v>0</v>
      </c>
      <c r="BE134" s="89">
        <v>0</v>
      </c>
      <c r="BF134" s="89">
        <v>0</v>
      </c>
      <c r="BG134" s="91">
        <v>0</v>
      </c>
      <c r="BH134" s="92">
        <v>187687637</v>
      </c>
      <c r="BI134" s="93"/>
      <c r="BJ134" s="89">
        <v>7376176</v>
      </c>
      <c r="BK134" s="85" t="s">
        <v>1661</v>
      </c>
      <c r="BL134" s="85" t="s">
        <v>1662</v>
      </c>
      <c r="BM134" s="85"/>
      <c r="BN134" s="85" t="s">
        <v>769</v>
      </c>
      <c r="BO134" s="85" t="s">
        <v>718</v>
      </c>
      <c r="BP134" s="89">
        <v>199000000</v>
      </c>
      <c r="BQ134" s="94"/>
      <c r="BR134" s="85"/>
      <c r="BS134" s="85" t="s">
        <v>360</v>
      </c>
      <c r="BT134" s="85" t="s">
        <v>397</v>
      </c>
      <c r="BU134" s="85" t="s">
        <v>398</v>
      </c>
      <c r="BV134" s="152" t="s">
        <v>1660</v>
      </c>
      <c r="BW134" s="95">
        <v>2.9300000000000003E-2</v>
      </c>
      <c r="BX134" s="95">
        <v>5.9299999999999999E-2</v>
      </c>
      <c r="BY134" s="96"/>
      <c r="BZ134" s="97"/>
      <c r="CA134" s="98">
        <v>0</v>
      </c>
      <c r="CB134" s="99">
        <v>0</v>
      </c>
      <c r="CC134" s="99">
        <v>179650000</v>
      </c>
      <c r="CD134" s="99">
        <v>0</v>
      </c>
      <c r="CE134" s="99">
        <v>8037637</v>
      </c>
      <c r="CF134" s="100">
        <v>187687637</v>
      </c>
      <c r="CG134" s="97"/>
      <c r="CH134" s="101" t="s">
        <v>1659</v>
      </c>
      <c r="CI134" s="195" t="s">
        <v>1659</v>
      </c>
      <c r="CJ134" s="102"/>
      <c r="CK134" s="101" t="s">
        <v>443</v>
      </c>
      <c r="CL134" s="103" t="s">
        <v>443</v>
      </c>
      <c r="CM134" s="103" t="s">
        <v>630</v>
      </c>
      <c r="CN134" s="103" t="s">
        <v>630</v>
      </c>
      <c r="CO134" s="103" t="s">
        <v>630</v>
      </c>
      <c r="CP134" s="103" t="s">
        <v>630</v>
      </c>
      <c r="CQ134" s="104"/>
      <c r="CR134" s="41"/>
      <c r="CS134" s="41"/>
    </row>
    <row r="135" spans="1:97" ht="15" customHeight="1">
      <c r="A135" s="83">
        <v>1</v>
      </c>
      <c r="B135" s="84">
        <v>1</v>
      </c>
      <c r="C135" s="150" t="s">
        <v>1676</v>
      </c>
      <c r="D135" s="151" t="s">
        <v>1677</v>
      </c>
      <c r="E135" s="152" t="s">
        <v>1677</v>
      </c>
      <c r="F135" s="85" t="s">
        <v>359</v>
      </c>
      <c r="G135" s="85" t="str">
        <f>VLOOKUP(C135,차주정보!B:E,4,0)</f>
        <v>KB-081</v>
      </c>
      <c r="H135" s="85">
        <f t="shared" ref="H135:H198" si="4">IF(D134=D135,H134+1,1)</f>
        <v>1</v>
      </c>
      <c r="I135" s="85" t="str">
        <f t="shared" ref="I135:I198" si="5">G135&amp;H135</f>
        <v>KB-0811</v>
      </c>
      <c r="J135" s="86">
        <v>44663</v>
      </c>
      <c r="K135" s="152" t="s">
        <v>1678</v>
      </c>
      <c r="L135" s="152"/>
      <c r="M135" s="152" t="s">
        <v>1086</v>
      </c>
      <c r="N135" s="85" t="s">
        <v>628</v>
      </c>
      <c r="O135" s="85" t="s">
        <v>2848</v>
      </c>
      <c r="P135" s="85" t="s">
        <v>2849</v>
      </c>
      <c r="Q135" s="152" t="s">
        <v>331</v>
      </c>
      <c r="R135" s="152" t="s">
        <v>413</v>
      </c>
      <c r="S135" s="87" t="s">
        <v>414</v>
      </c>
      <c r="T135" s="152" t="s">
        <v>331</v>
      </c>
      <c r="U135" s="87" t="s">
        <v>334</v>
      </c>
      <c r="V135" s="151" t="s">
        <v>1677</v>
      </c>
      <c r="W135" s="85"/>
      <c r="X135" s="85"/>
      <c r="Y135" s="85"/>
      <c r="Z135" s="85" t="s">
        <v>2687</v>
      </c>
      <c r="AA135" s="153" t="s">
        <v>1676</v>
      </c>
      <c r="AB135" s="154" t="s">
        <v>308</v>
      </c>
      <c r="AC135" s="88"/>
      <c r="AD135" s="85"/>
      <c r="AE135" s="85" t="s">
        <v>358</v>
      </c>
      <c r="AF135" s="85"/>
      <c r="AG135" s="85" t="s">
        <v>359</v>
      </c>
      <c r="AH135" s="85" t="s">
        <v>797</v>
      </c>
      <c r="AI135" s="85" t="s">
        <v>1678</v>
      </c>
      <c r="AJ135" s="89">
        <v>183824844</v>
      </c>
      <c r="AK135" s="89">
        <v>6064033</v>
      </c>
      <c r="AL135" s="89">
        <v>6064033</v>
      </c>
      <c r="AM135" s="171">
        <v>6064033</v>
      </c>
      <c r="AN135" s="89">
        <v>6064033</v>
      </c>
      <c r="AO135" s="89"/>
      <c r="AP135" s="89">
        <v>5355829</v>
      </c>
      <c r="AQ135" s="89"/>
      <c r="AR135" s="89">
        <v>183824844</v>
      </c>
      <c r="AS135" s="89">
        <v>161200000</v>
      </c>
      <c r="AT135" s="89">
        <v>0</v>
      </c>
      <c r="AU135" s="89">
        <v>0</v>
      </c>
      <c r="AV135" s="89">
        <v>161200000</v>
      </c>
      <c r="AW135" s="89">
        <v>161200000</v>
      </c>
      <c r="AX135" s="89"/>
      <c r="AY135" s="89"/>
      <c r="AZ135" s="90"/>
      <c r="BA135" s="89"/>
      <c r="BB135" s="89"/>
      <c r="BC135" s="89">
        <v>183824844</v>
      </c>
      <c r="BD135" s="89">
        <v>0</v>
      </c>
      <c r="BE135" s="89">
        <v>3495060</v>
      </c>
      <c r="BF135" s="89">
        <v>0</v>
      </c>
      <c r="BG135" s="91">
        <v>3495060</v>
      </c>
      <c r="BH135" s="92">
        <v>187319904</v>
      </c>
      <c r="BI135" s="93"/>
      <c r="BJ135" s="89">
        <v>7803871</v>
      </c>
      <c r="BK135" s="85" t="s">
        <v>1490</v>
      </c>
      <c r="BL135" s="85" t="s">
        <v>1679</v>
      </c>
      <c r="BM135" s="85"/>
      <c r="BN135" s="85" t="s">
        <v>631</v>
      </c>
      <c r="BO135" s="85" t="s">
        <v>1349</v>
      </c>
      <c r="BP135" s="89">
        <v>189000000</v>
      </c>
      <c r="BQ135" s="94"/>
      <c r="BR135" s="85"/>
      <c r="BS135" s="85" t="s">
        <v>360</v>
      </c>
      <c r="BT135" s="85" t="s">
        <v>361</v>
      </c>
      <c r="BU135" s="85" t="s">
        <v>362</v>
      </c>
      <c r="BV135" s="152" t="s">
        <v>1678</v>
      </c>
      <c r="BW135" s="95">
        <v>3.8100000000000002E-2</v>
      </c>
      <c r="BX135" s="95">
        <v>6.8099999999999994E-2</v>
      </c>
      <c r="BY135" s="96"/>
      <c r="BZ135" s="97"/>
      <c r="CA135" s="98">
        <v>0</v>
      </c>
      <c r="CB135" s="99">
        <v>0</v>
      </c>
      <c r="CC135" s="99">
        <v>161200000</v>
      </c>
      <c r="CD135" s="99">
        <v>22624844</v>
      </c>
      <c r="CE135" s="99">
        <v>0</v>
      </c>
      <c r="CF135" s="100">
        <v>183824844</v>
      </c>
      <c r="CG135" s="97"/>
      <c r="CH135" s="101" t="s">
        <v>1677</v>
      </c>
      <c r="CI135" s="195" t="s">
        <v>1677</v>
      </c>
      <c r="CJ135" s="102"/>
      <c r="CK135" s="101" t="s">
        <v>443</v>
      </c>
      <c r="CL135" s="103" t="s">
        <v>443</v>
      </c>
      <c r="CM135" s="103" t="s">
        <v>630</v>
      </c>
      <c r="CN135" s="103" t="s">
        <v>630</v>
      </c>
      <c r="CO135" s="103" t="s">
        <v>630</v>
      </c>
      <c r="CP135" s="103" t="s">
        <v>630</v>
      </c>
      <c r="CQ135" s="104"/>
      <c r="CR135" s="41"/>
      <c r="CS135" s="41"/>
    </row>
    <row r="136" spans="1:97" ht="15" customHeight="1">
      <c r="A136" s="83">
        <v>1</v>
      </c>
      <c r="B136" s="84">
        <v>1</v>
      </c>
      <c r="C136" s="150" t="s">
        <v>1669</v>
      </c>
      <c r="D136" s="151" t="s">
        <v>1670</v>
      </c>
      <c r="E136" s="152" t="s">
        <v>1670</v>
      </c>
      <c r="F136" s="85" t="s">
        <v>359</v>
      </c>
      <c r="G136" s="85" t="str">
        <f>VLOOKUP(C136,차주정보!B:E,4,0)</f>
        <v>KB-080</v>
      </c>
      <c r="H136" s="85">
        <f t="shared" si="4"/>
        <v>1</v>
      </c>
      <c r="I136" s="85" t="str">
        <f t="shared" si="5"/>
        <v>KB-0801</v>
      </c>
      <c r="J136" s="86">
        <v>44648</v>
      </c>
      <c r="K136" s="152" t="s">
        <v>1671</v>
      </c>
      <c r="L136" s="152"/>
      <c r="M136" s="152" t="s">
        <v>1086</v>
      </c>
      <c r="N136" s="85" t="s">
        <v>628</v>
      </c>
      <c r="O136" s="85" t="s">
        <v>2848</v>
      </c>
      <c r="P136" s="85" t="s">
        <v>2849</v>
      </c>
      <c r="Q136" s="152" t="s">
        <v>388</v>
      </c>
      <c r="R136" s="152" t="s">
        <v>1672</v>
      </c>
      <c r="S136" s="87" t="s">
        <v>1673</v>
      </c>
      <c r="T136" s="152" t="s">
        <v>388</v>
      </c>
      <c r="U136" s="87" t="s">
        <v>391</v>
      </c>
      <c r="V136" s="151" t="s">
        <v>1670</v>
      </c>
      <c r="W136" s="85"/>
      <c r="X136" s="85"/>
      <c r="Y136" s="85"/>
      <c r="Z136" s="85" t="s">
        <v>2688</v>
      </c>
      <c r="AA136" s="153" t="s">
        <v>1669</v>
      </c>
      <c r="AB136" s="154" t="s">
        <v>308</v>
      </c>
      <c r="AC136" s="88"/>
      <c r="AD136" s="85"/>
      <c r="AE136" s="85" t="s">
        <v>358</v>
      </c>
      <c r="AF136" s="85"/>
      <c r="AG136" s="85" t="s">
        <v>359</v>
      </c>
      <c r="AH136" s="85" t="s">
        <v>797</v>
      </c>
      <c r="AI136" s="85" t="s">
        <v>1671</v>
      </c>
      <c r="AJ136" s="89">
        <v>183888905</v>
      </c>
      <c r="AK136" s="89">
        <v>1059786</v>
      </c>
      <c r="AL136" s="89">
        <v>1059786</v>
      </c>
      <c r="AM136" s="171">
        <v>1059786</v>
      </c>
      <c r="AN136" s="89">
        <v>1059786</v>
      </c>
      <c r="AO136" s="89"/>
      <c r="AP136" s="89">
        <v>1211458</v>
      </c>
      <c r="AQ136" s="89"/>
      <c r="AR136" s="89">
        <v>183888905</v>
      </c>
      <c r="AS136" s="89">
        <v>183888905</v>
      </c>
      <c r="AT136" s="89">
        <v>0</v>
      </c>
      <c r="AU136" s="89">
        <v>0</v>
      </c>
      <c r="AV136" s="89">
        <v>183888905</v>
      </c>
      <c r="AW136" s="89">
        <v>183888905</v>
      </c>
      <c r="AX136" s="89"/>
      <c r="AY136" s="89"/>
      <c r="AZ136" s="90"/>
      <c r="BA136" s="89"/>
      <c r="BB136" s="89"/>
      <c r="BC136" s="89">
        <v>183888905</v>
      </c>
      <c r="BD136" s="89">
        <v>0</v>
      </c>
      <c r="BE136" s="89">
        <v>2327400</v>
      </c>
      <c r="BF136" s="89">
        <v>0</v>
      </c>
      <c r="BG136" s="91">
        <v>2327400</v>
      </c>
      <c r="BH136" s="92">
        <v>186216305</v>
      </c>
      <c r="BI136" s="93"/>
      <c r="BJ136" s="89">
        <v>8188326</v>
      </c>
      <c r="BK136" s="85" t="s">
        <v>1674</v>
      </c>
      <c r="BL136" s="85" t="s">
        <v>1675</v>
      </c>
      <c r="BM136" s="85"/>
      <c r="BN136" s="85" t="s">
        <v>742</v>
      </c>
      <c r="BO136" s="85" t="s">
        <v>743</v>
      </c>
      <c r="BP136" s="89">
        <v>200000000</v>
      </c>
      <c r="BQ136" s="94"/>
      <c r="BR136" s="85"/>
      <c r="BS136" s="85" t="s">
        <v>360</v>
      </c>
      <c r="BT136" s="85" t="s">
        <v>397</v>
      </c>
      <c r="BU136" s="85" t="s">
        <v>398</v>
      </c>
      <c r="BV136" s="152" t="s">
        <v>1671</v>
      </c>
      <c r="BW136" s="95">
        <v>2.9900000000000003E-2</v>
      </c>
      <c r="BX136" s="95">
        <v>5.9900000000000002E-2</v>
      </c>
      <c r="BY136" s="96"/>
      <c r="BZ136" s="97"/>
      <c r="CA136" s="98">
        <v>0</v>
      </c>
      <c r="CB136" s="99">
        <v>0</v>
      </c>
      <c r="CC136" s="99">
        <v>183888905</v>
      </c>
      <c r="CD136" s="99">
        <v>0</v>
      </c>
      <c r="CE136" s="99">
        <v>0</v>
      </c>
      <c r="CF136" s="100">
        <v>183888905</v>
      </c>
      <c r="CG136" s="97"/>
      <c r="CH136" s="101" t="s">
        <v>1670</v>
      </c>
      <c r="CI136" s="195" t="s">
        <v>1670</v>
      </c>
      <c r="CJ136" s="102"/>
      <c r="CK136" s="101" t="s">
        <v>443</v>
      </c>
      <c r="CL136" s="103" t="s">
        <v>443</v>
      </c>
      <c r="CM136" s="103" t="s">
        <v>630</v>
      </c>
      <c r="CN136" s="103" t="s">
        <v>630</v>
      </c>
      <c r="CO136" s="103" t="s">
        <v>630</v>
      </c>
      <c r="CP136" s="103" t="s">
        <v>630</v>
      </c>
      <c r="CQ136" s="104"/>
      <c r="CR136" s="41"/>
      <c r="CS136" s="41"/>
    </row>
    <row r="137" spans="1:97" ht="15" customHeight="1">
      <c r="A137" s="83">
        <v>1</v>
      </c>
      <c r="B137" s="84">
        <v>1</v>
      </c>
      <c r="C137" s="150" t="s">
        <v>1663</v>
      </c>
      <c r="D137" s="151" t="s">
        <v>1664</v>
      </c>
      <c r="E137" s="152" t="s">
        <v>1665</v>
      </c>
      <c r="F137" s="85" t="s">
        <v>627</v>
      </c>
      <c r="G137" s="85" t="str">
        <f>VLOOKUP(C137,차주정보!B:E,4,0)</f>
        <v>KB-079</v>
      </c>
      <c r="H137" s="85">
        <f t="shared" si="4"/>
        <v>1</v>
      </c>
      <c r="I137" s="85" t="str">
        <f t="shared" si="5"/>
        <v>KB-0791</v>
      </c>
      <c r="J137" s="86">
        <v>44683</v>
      </c>
      <c r="K137" s="152" t="s">
        <v>1666</v>
      </c>
      <c r="L137" s="152"/>
      <c r="M137" s="152" t="s">
        <v>847</v>
      </c>
      <c r="N137" s="85" t="s">
        <v>628</v>
      </c>
      <c r="O137" s="85" t="s">
        <v>2848</v>
      </c>
      <c r="P137" s="85" t="s">
        <v>2849</v>
      </c>
      <c r="Q137" s="152" t="s">
        <v>356</v>
      </c>
      <c r="R137" s="152" t="s">
        <v>403</v>
      </c>
      <c r="S137" s="87" t="s">
        <v>404</v>
      </c>
      <c r="T137" s="152" t="s">
        <v>356</v>
      </c>
      <c r="U137" s="87" t="s">
        <v>357</v>
      </c>
      <c r="V137" s="151" t="s">
        <v>1664</v>
      </c>
      <c r="W137" s="85"/>
      <c r="X137" s="85"/>
      <c r="Y137" s="85"/>
      <c r="Z137" s="85" t="s">
        <v>2689</v>
      </c>
      <c r="AA137" s="153" t="s">
        <v>1663</v>
      </c>
      <c r="AB137" s="154" t="s">
        <v>308</v>
      </c>
      <c r="AC137" s="88"/>
      <c r="AD137" s="85"/>
      <c r="AE137" s="85" t="s">
        <v>309</v>
      </c>
      <c r="AF137" s="85"/>
      <c r="AG137" s="85" t="s">
        <v>310</v>
      </c>
      <c r="AH137" s="85" t="s">
        <v>797</v>
      </c>
      <c r="AI137" s="85" t="s">
        <v>1666</v>
      </c>
      <c r="AJ137" s="89">
        <v>185092500</v>
      </c>
      <c r="AK137" s="89">
        <v>5251989</v>
      </c>
      <c r="AL137" s="89">
        <v>5251989</v>
      </c>
      <c r="AM137" s="171">
        <v>5251989</v>
      </c>
      <c r="AN137" s="89">
        <v>5251989</v>
      </c>
      <c r="AO137" s="89"/>
      <c r="AP137" s="89">
        <v>5569237</v>
      </c>
      <c r="AQ137" s="89"/>
      <c r="AR137" s="89">
        <v>185092500</v>
      </c>
      <c r="AS137" s="89">
        <v>185092500</v>
      </c>
      <c r="AT137" s="89">
        <v>0</v>
      </c>
      <c r="AU137" s="89">
        <v>0</v>
      </c>
      <c r="AV137" s="89">
        <v>185092500</v>
      </c>
      <c r="AW137" s="89">
        <v>185092500</v>
      </c>
      <c r="AX137" s="89"/>
      <c r="AY137" s="89"/>
      <c r="AZ137" s="90"/>
      <c r="BA137" s="89"/>
      <c r="BB137" s="89"/>
      <c r="BC137" s="89">
        <v>185092500</v>
      </c>
      <c r="BD137" s="89">
        <v>0</v>
      </c>
      <c r="BE137" s="89">
        <v>0</v>
      </c>
      <c r="BF137" s="89">
        <v>0</v>
      </c>
      <c r="BG137" s="91">
        <v>0</v>
      </c>
      <c r="BH137" s="92">
        <v>185092500</v>
      </c>
      <c r="BI137" s="93"/>
      <c r="BJ137" s="89">
        <v>14047956</v>
      </c>
      <c r="BK137" s="85" t="s">
        <v>1667</v>
      </c>
      <c r="BL137" s="85" t="s">
        <v>1668</v>
      </c>
      <c r="BM137" s="85"/>
      <c r="BN137" s="85" t="s">
        <v>695</v>
      </c>
      <c r="BO137" s="85" t="s">
        <v>1652</v>
      </c>
      <c r="BP137" s="89">
        <v>333000000</v>
      </c>
      <c r="BQ137" s="94"/>
      <c r="BR137" s="85"/>
      <c r="BS137" s="85" t="s">
        <v>311</v>
      </c>
      <c r="BT137" s="85" t="s">
        <v>317</v>
      </c>
      <c r="BU137" s="85" t="s">
        <v>318</v>
      </c>
      <c r="BV137" s="152" t="s">
        <v>1666</v>
      </c>
      <c r="BW137" s="95">
        <v>5.91E-2</v>
      </c>
      <c r="BX137" s="95">
        <v>8.9099999999999999E-2</v>
      </c>
      <c r="BY137" s="96"/>
      <c r="BZ137" s="97"/>
      <c r="CA137" s="98">
        <v>0</v>
      </c>
      <c r="CB137" s="99">
        <v>0</v>
      </c>
      <c r="CC137" s="99">
        <v>185092500</v>
      </c>
      <c r="CD137" s="99">
        <v>0</v>
      </c>
      <c r="CE137" s="99">
        <v>0</v>
      </c>
      <c r="CF137" s="100">
        <v>185092500</v>
      </c>
      <c r="CG137" s="97"/>
      <c r="CH137" s="101" t="s">
        <v>1665</v>
      </c>
      <c r="CI137" s="195" t="s">
        <v>1664</v>
      </c>
      <c r="CJ137" s="102"/>
      <c r="CK137" s="101" t="s">
        <v>443</v>
      </c>
      <c r="CL137" s="103" t="s">
        <v>443</v>
      </c>
      <c r="CM137" s="103" t="s">
        <v>630</v>
      </c>
      <c r="CN137" s="103" t="s">
        <v>630</v>
      </c>
      <c r="CO137" s="103" t="s">
        <v>630</v>
      </c>
      <c r="CP137" s="103" t="s">
        <v>630</v>
      </c>
      <c r="CQ137" s="104"/>
      <c r="CR137" s="41"/>
      <c r="CS137" s="41"/>
    </row>
    <row r="138" spans="1:97" ht="15" customHeight="1">
      <c r="A138" s="83">
        <v>1</v>
      </c>
      <c r="B138" s="84">
        <v>1</v>
      </c>
      <c r="C138" s="150" t="s">
        <v>1680</v>
      </c>
      <c r="D138" s="151" t="s">
        <v>1681</v>
      </c>
      <c r="E138" s="152" t="s">
        <v>1681</v>
      </c>
      <c r="F138" s="85" t="s">
        <v>359</v>
      </c>
      <c r="G138" s="85" t="str">
        <f>VLOOKUP(C138,차주정보!B:E,4,0)</f>
        <v>KB-082</v>
      </c>
      <c r="H138" s="85">
        <f t="shared" si="4"/>
        <v>1</v>
      </c>
      <c r="I138" s="85" t="str">
        <f t="shared" si="5"/>
        <v>KB-0821</v>
      </c>
      <c r="J138" s="86">
        <v>44663</v>
      </c>
      <c r="K138" s="152" t="s">
        <v>1682</v>
      </c>
      <c r="L138" s="152"/>
      <c r="M138" s="152" t="s">
        <v>1086</v>
      </c>
      <c r="N138" s="85" t="s">
        <v>740</v>
      </c>
      <c r="O138" s="85" t="s">
        <v>2848</v>
      </c>
      <c r="P138" s="85" t="s">
        <v>2849</v>
      </c>
      <c r="Q138" s="152" t="s">
        <v>331</v>
      </c>
      <c r="R138" s="152" t="s">
        <v>413</v>
      </c>
      <c r="S138" s="87" t="s">
        <v>414</v>
      </c>
      <c r="T138" s="152" t="s">
        <v>331</v>
      </c>
      <c r="U138" s="87" t="s">
        <v>334</v>
      </c>
      <c r="V138" s="151" t="s">
        <v>1681</v>
      </c>
      <c r="W138" s="85"/>
      <c r="X138" s="85"/>
      <c r="Y138" s="85"/>
      <c r="Z138" s="85" t="s">
        <v>2690</v>
      </c>
      <c r="AA138" s="153" t="s">
        <v>1680</v>
      </c>
      <c r="AB138" s="154" t="s">
        <v>308</v>
      </c>
      <c r="AC138" s="88"/>
      <c r="AD138" s="85"/>
      <c r="AE138" s="85" t="s">
        <v>358</v>
      </c>
      <c r="AF138" s="85"/>
      <c r="AG138" s="85" t="s">
        <v>359</v>
      </c>
      <c r="AH138" s="85" t="s">
        <v>797</v>
      </c>
      <c r="AI138" s="85" t="s">
        <v>1682</v>
      </c>
      <c r="AJ138" s="89">
        <v>178861236</v>
      </c>
      <c r="AK138" s="89">
        <v>3375671</v>
      </c>
      <c r="AL138" s="89">
        <v>3375671</v>
      </c>
      <c r="AM138" s="171">
        <v>3375671</v>
      </c>
      <c r="AN138" s="89">
        <v>3375671</v>
      </c>
      <c r="AO138" s="89"/>
      <c r="AP138" s="89">
        <v>3375671</v>
      </c>
      <c r="AQ138" s="89"/>
      <c r="AR138" s="89">
        <v>178861236</v>
      </c>
      <c r="AS138" s="89">
        <v>154058000</v>
      </c>
      <c r="AT138" s="89">
        <v>0</v>
      </c>
      <c r="AU138" s="89">
        <v>0</v>
      </c>
      <c r="AV138" s="89">
        <v>154058000</v>
      </c>
      <c r="AW138" s="89">
        <v>154058000</v>
      </c>
      <c r="AX138" s="89"/>
      <c r="AY138" s="89"/>
      <c r="AZ138" s="90"/>
      <c r="BA138" s="89"/>
      <c r="BB138" s="89"/>
      <c r="BC138" s="89">
        <v>178861236</v>
      </c>
      <c r="BD138" s="89">
        <v>0</v>
      </c>
      <c r="BE138" s="89">
        <v>0</v>
      </c>
      <c r="BF138" s="89">
        <v>0</v>
      </c>
      <c r="BG138" s="91">
        <v>0</v>
      </c>
      <c r="BH138" s="92">
        <v>178861236</v>
      </c>
      <c r="BI138" s="93"/>
      <c r="BJ138" s="89">
        <v>4360182</v>
      </c>
      <c r="BK138" s="85" t="s">
        <v>1683</v>
      </c>
      <c r="BL138" s="85" t="s">
        <v>1684</v>
      </c>
      <c r="BM138" s="85"/>
      <c r="BN138" s="85" t="s">
        <v>1518</v>
      </c>
      <c r="BO138" s="85" t="s">
        <v>635</v>
      </c>
      <c r="BP138" s="89">
        <v>184000000</v>
      </c>
      <c r="BQ138" s="94"/>
      <c r="BR138" s="85"/>
      <c r="BS138" s="85" t="s">
        <v>360</v>
      </c>
      <c r="BT138" s="85" t="s">
        <v>397</v>
      </c>
      <c r="BU138" s="85" t="s">
        <v>398</v>
      </c>
      <c r="BV138" s="152" t="s">
        <v>1682</v>
      </c>
      <c r="BW138" s="95">
        <v>3.04E-2</v>
      </c>
      <c r="BX138" s="95">
        <v>6.0400000000000002E-2</v>
      </c>
      <c r="BY138" s="96"/>
      <c r="BZ138" s="97"/>
      <c r="CA138" s="98">
        <v>0</v>
      </c>
      <c r="CB138" s="99">
        <v>0</v>
      </c>
      <c r="CC138" s="99">
        <v>154058000</v>
      </c>
      <c r="CD138" s="99">
        <v>24803236</v>
      </c>
      <c r="CE138" s="99">
        <v>0</v>
      </c>
      <c r="CF138" s="100">
        <v>178861236</v>
      </c>
      <c r="CG138" s="97"/>
      <c r="CH138" s="101" t="s">
        <v>1681</v>
      </c>
      <c r="CI138" s="195" t="s">
        <v>1681</v>
      </c>
      <c r="CJ138" s="102"/>
      <c r="CK138" s="101" t="s">
        <v>443</v>
      </c>
      <c r="CL138" s="103" t="s">
        <v>443</v>
      </c>
      <c r="CM138" s="103" t="s">
        <v>630</v>
      </c>
      <c r="CN138" s="103" t="s">
        <v>630</v>
      </c>
      <c r="CO138" s="103" t="s">
        <v>630</v>
      </c>
      <c r="CP138" s="103" t="s">
        <v>630</v>
      </c>
      <c r="CQ138" s="104"/>
      <c r="CR138" s="41"/>
      <c r="CS138" s="41"/>
    </row>
    <row r="139" spans="1:97" ht="15" customHeight="1">
      <c r="A139" s="83">
        <v>1</v>
      </c>
      <c r="B139" s="84">
        <v>1</v>
      </c>
      <c r="C139" s="150" t="s">
        <v>1685</v>
      </c>
      <c r="D139" s="151" t="s">
        <v>1686</v>
      </c>
      <c r="E139" s="152" t="s">
        <v>1686</v>
      </c>
      <c r="F139" s="85" t="s">
        <v>359</v>
      </c>
      <c r="G139" s="85" t="str">
        <f>VLOOKUP(C139,차주정보!B:E,4,0)</f>
        <v>KB-083</v>
      </c>
      <c r="H139" s="85">
        <f t="shared" si="4"/>
        <v>1</v>
      </c>
      <c r="I139" s="85" t="str">
        <f t="shared" si="5"/>
        <v>KB-0831</v>
      </c>
      <c r="J139" s="86">
        <v>44663</v>
      </c>
      <c r="K139" s="152" t="s">
        <v>1687</v>
      </c>
      <c r="L139" s="152"/>
      <c r="M139" s="152" t="s">
        <v>1086</v>
      </c>
      <c r="N139" s="85" t="s">
        <v>628</v>
      </c>
      <c r="O139" s="85" t="s">
        <v>2848</v>
      </c>
      <c r="P139" s="85" t="s">
        <v>2849</v>
      </c>
      <c r="Q139" s="152" t="s">
        <v>331</v>
      </c>
      <c r="R139" s="152" t="s">
        <v>413</v>
      </c>
      <c r="S139" s="87" t="s">
        <v>414</v>
      </c>
      <c r="T139" s="152" t="s">
        <v>331</v>
      </c>
      <c r="U139" s="87" t="s">
        <v>334</v>
      </c>
      <c r="V139" s="151" t="s">
        <v>1686</v>
      </c>
      <c r="W139" s="85"/>
      <c r="X139" s="85"/>
      <c r="Y139" s="85"/>
      <c r="Z139" s="85" t="s">
        <v>2691</v>
      </c>
      <c r="AA139" s="153" t="s">
        <v>1685</v>
      </c>
      <c r="AB139" s="154" t="s">
        <v>308</v>
      </c>
      <c r="AC139" s="88"/>
      <c r="AD139" s="85"/>
      <c r="AE139" s="85" t="s">
        <v>358</v>
      </c>
      <c r="AF139" s="85"/>
      <c r="AG139" s="85" t="s">
        <v>359</v>
      </c>
      <c r="AH139" s="85" t="s">
        <v>797</v>
      </c>
      <c r="AI139" s="85" t="s">
        <v>1687</v>
      </c>
      <c r="AJ139" s="89">
        <v>175984179</v>
      </c>
      <c r="AK139" s="89">
        <v>104689</v>
      </c>
      <c r="AL139" s="89">
        <v>104689</v>
      </c>
      <c r="AM139" s="171">
        <v>104689</v>
      </c>
      <c r="AN139" s="89">
        <v>104689</v>
      </c>
      <c r="AO139" s="89"/>
      <c r="AP139" s="89">
        <v>3746640</v>
      </c>
      <c r="AQ139" s="89"/>
      <c r="AR139" s="89">
        <v>175984179</v>
      </c>
      <c r="AS139" s="89">
        <v>154058000</v>
      </c>
      <c r="AT139" s="89">
        <v>0</v>
      </c>
      <c r="AU139" s="89">
        <v>0</v>
      </c>
      <c r="AV139" s="89">
        <v>154058000</v>
      </c>
      <c r="AW139" s="89">
        <v>154058000</v>
      </c>
      <c r="AX139" s="89"/>
      <c r="AY139" s="89"/>
      <c r="AZ139" s="90"/>
      <c r="BA139" s="89"/>
      <c r="BB139" s="89"/>
      <c r="BC139" s="89">
        <v>175984179</v>
      </c>
      <c r="BD139" s="89">
        <v>0</v>
      </c>
      <c r="BE139" s="89">
        <v>0</v>
      </c>
      <c r="BF139" s="89">
        <v>0</v>
      </c>
      <c r="BG139" s="91">
        <v>0</v>
      </c>
      <c r="BH139" s="92">
        <v>175984179</v>
      </c>
      <c r="BI139" s="93"/>
      <c r="BJ139" s="89">
        <v>2774504</v>
      </c>
      <c r="BK139" s="85" t="s">
        <v>1688</v>
      </c>
      <c r="BL139" s="85" t="s">
        <v>1689</v>
      </c>
      <c r="BM139" s="85"/>
      <c r="BN139" s="85" t="s">
        <v>684</v>
      </c>
      <c r="BO139" s="85" t="s">
        <v>763</v>
      </c>
      <c r="BP139" s="89">
        <v>193000000</v>
      </c>
      <c r="BQ139" s="94"/>
      <c r="BR139" s="85"/>
      <c r="BS139" s="85" t="s">
        <v>360</v>
      </c>
      <c r="BT139" s="85" t="s">
        <v>397</v>
      </c>
      <c r="BU139" s="85" t="s">
        <v>398</v>
      </c>
      <c r="BV139" s="152" t="s">
        <v>1687</v>
      </c>
      <c r="BW139" s="95">
        <v>2.8999999999999998E-2</v>
      </c>
      <c r="BX139" s="95">
        <v>5.9000000000000004E-2</v>
      </c>
      <c r="BY139" s="96"/>
      <c r="BZ139" s="97"/>
      <c r="CA139" s="98">
        <v>0</v>
      </c>
      <c r="CB139" s="99">
        <v>0</v>
      </c>
      <c r="CC139" s="99">
        <v>154058000</v>
      </c>
      <c r="CD139" s="99">
        <v>21926179</v>
      </c>
      <c r="CE139" s="99">
        <v>0</v>
      </c>
      <c r="CF139" s="100">
        <v>175984179</v>
      </c>
      <c r="CG139" s="97"/>
      <c r="CH139" s="101" t="s">
        <v>1686</v>
      </c>
      <c r="CI139" s="195" t="s">
        <v>1686</v>
      </c>
      <c r="CJ139" s="102"/>
      <c r="CK139" s="101" t="s">
        <v>443</v>
      </c>
      <c r="CL139" s="103" t="s">
        <v>443</v>
      </c>
      <c r="CM139" s="103" t="s">
        <v>630</v>
      </c>
      <c r="CN139" s="103" t="s">
        <v>630</v>
      </c>
      <c r="CO139" s="103" t="s">
        <v>630</v>
      </c>
      <c r="CP139" s="103" t="s">
        <v>630</v>
      </c>
      <c r="CQ139" s="104"/>
      <c r="CR139" s="41"/>
      <c r="CS139" s="41"/>
    </row>
    <row r="140" spans="1:97" ht="15" customHeight="1">
      <c r="A140" s="83">
        <v>1</v>
      </c>
      <c r="B140" s="84">
        <v>1</v>
      </c>
      <c r="C140" s="150" t="s">
        <v>1690</v>
      </c>
      <c r="D140" s="151" t="s">
        <v>1691</v>
      </c>
      <c r="E140" s="152" t="s">
        <v>1691</v>
      </c>
      <c r="F140" s="85" t="s">
        <v>359</v>
      </c>
      <c r="G140" s="85" t="str">
        <f>VLOOKUP(C140,차주정보!B:E,4,0)</f>
        <v>KB-084</v>
      </c>
      <c r="H140" s="85">
        <f t="shared" si="4"/>
        <v>1</v>
      </c>
      <c r="I140" s="85" t="str">
        <f t="shared" si="5"/>
        <v>KB-0841</v>
      </c>
      <c r="J140" s="86">
        <v>44679</v>
      </c>
      <c r="K140" s="152" t="s">
        <v>1692</v>
      </c>
      <c r="L140" s="152"/>
      <c r="M140" s="152" t="s">
        <v>1086</v>
      </c>
      <c r="N140" s="85" t="s">
        <v>628</v>
      </c>
      <c r="O140" s="85" t="s">
        <v>2848</v>
      </c>
      <c r="P140" s="85" t="s">
        <v>2849</v>
      </c>
      <c r="Q140" s="152" t="s">
        <v>327</v>
      </c>
      <c r="R140" s="152" t="s">
        <v>1410</v>
      </c>
      <c r="S140" s="87" t="s">
        <v>1411</v>
      </c>
      <c r="T140" s="152" t="s">
        <v>327</v>
      </c>
      <c r="U140" s="87" t="s">
        <v>330</v>
      </c>
      <c r="V140" s="151" t="s">
        <v>1691</v>
      </c>
      <c r="W140" s="85"/>
      <c r="X140" s="85"/>
      <c r="Y140" s="85"/>
      <c r="Z140" s="85" t="s">
        <v>2692</v>
      </c>
      <c r="AA140" s="153" t="s">
        <v>1690</v>
      </c>
      <c r="AB140" s="154" t="s">
        <v>308</v>
      </c>
      <c r="AC140" s="88"/>
      <c r="AD140" s="85"/>
      <c r="AE140" s="85" t="s">
        <v>358</v>
      </c>
      <c r="AF140" s="85"/>
      <c r="AG140" s="85" t="s">
        <v>359</v>
      </c>
      <c r="AH140" s="85" t="s">
        <v>797</v>
      </c>
      <c r="AI140" s="85" t="s">
        <v>1692</v>
      </c>
      <c r="AJ140" s="89">
        <v>174654650</v>
      </c>
      <c r="AK140" s="89">
        <v>577166</v>
      </c>
      <c r="AL140" s="89">
        <v>577166</v>
      </c>
      <c r="AM140" s="171">
        <v>577166</v>
      </c>
      <c r="AN140" s="89">
        <v>577166</v>
      </c>
      <c r="AO140" s="89"/>
      <c r="AP140" s="89">
        <v>577166</v>
      </c>
      <c r="AQ140" s="89"/>
      <c r="AR140" s="89">
        <v>174654650</v>
      </c>
      <c r="AS140" s="89">
        <v>166453846</v>
      </c>
      <c r="AT140" s="89">
        <v>0</v>
      </c>
      <c r="AU140" s="89">
        <v>0</v>
      </c>
      <c r="AV140" s="89">
        <v>166453846</v>
      </c>
      <c r="AW140" s="89">
        <v>166453846</v>
      </c>
      <c r="AX140" s="89"/>
      <c r="AY140" s="89"/>
      <c r="AZ140" s="90"/>
      <c r="BA140" s="89"/>
      <c r="BB140" s="89"/>
      <c r="BC140" s="89">
        <v>174654650</v>
      </c>
      <c r="BD140" s="89">
        <v>0</v>
      </c>
      <c r="BE140" s="89">
        <v>0</v>
      </c>
      <c r="BF140" s="89">
        <v>0</v>
      </c>
      <c r="BG140" s="91">
        <v>0</v>
      </c>
      <c r="BH140" s="92">
        <v>174654650</v>
      </c>
      <c r="BI140" s="93"/>
      <c r="BJ140" s="89">
        <v>3456842</v>
      </c>
      <c r="BK140" s="85" t="s">
        <v>1693</v>
      </c>
      <c r="BL140" s="85" t="s">
        <v>1694</v>
      </c>
      <c r="BM140" s="85"/>
      <c r="BN140" s="85" t="s">
        <v>708</v>
      </c>
      <c r="BO140" s="85" t="s">
        <v>635</v>
      </c>
      <c r="BP140" s="89">
        <v>250000000</v>
      </c>
      <c r="BQ140" s="94"/>
      <c r="BR140" s="85"/>
      <c r="BS140" s="85" t="s">
        <v>360</v>
      </c>
      <c r="BT140" s="85" t="s">
        <v>405</v>
      </c>
      <c r="BU140" s="85" t="s">
        <v>406</v>
      </c>
      <c r="BV140" s="152" t="s">
        <v>1692</v>
      </c>
      <c r="BW140" s="95">
        <v>2.1000000000000001E-2</v>
      </c>
      <c r="BX140" s="95">
        <v>5.0999999999999997E-2</v>
      </c>
      <c r="BY140" s="96"/>
      <c r="BZ140" s="97"/>
      <c r="CA140" s="98">
        <v>0</v>
      </c>
      <c r="CB140" s="99">
        <v>0</v>
      </c>
      <c r="CC140" s="99">
        <v>166453846</v>
      </c>
      <c r="CD140" s="99">
        <v>8200804</v>
      </c>
      <c r="CE140" s="99">
        <v>0</v>
      </c>
      <c r="CF140" s="100">
        <v>174654650</v>
      </c>
      <c r="CG140" s="97"/>
      <c r="CH140" s="101" t="s">
        <v>1691</v>
      </c>
      <c r="CI140" s="195" t="s">
        <v>1691</v>
      </c>
      <c r="CJ140" s="102"/>
      <c r="CK140" s="101" t="s">
        <v>443</v>
      </c>
      <c r="CL140" s="103" t="s">
        <v>443</v>
      </c>
      <c r="CM140" s="103" t="s">
        <v>630</v>
      </c>
      <c r="CN140" s="103" t="s">
        <v>630</v>
      </c>
      <c r="CO140" s="103" t="s">
        <v>630</v>
      </c>
      <c r="CP140" s="103" t="s">
        <v>630</v>
      </c>
      <c r="CQ140" s="104"/>
      <c r="CR140" s="41"/>
      <c r="CS140" s="41"/>
    </row>
    <row r="141" spans="1:97" ht="15" customHeight="1">
      <c r="A141" s="83">
        <v>1</v>
      </c>
      <c r="B141" s="84">
        <v>1</v>
      </c>
      <c r="C141" s="150" t="s">
        <v>1707</v>
      </c>
      <c r="D141" s="151" t="s">
        <v>1708</v>
      </c>
      <c r="E141" s="152" t="s">
        <v>1708</v>
      </c>
      <c r="F141" s="85" t="s">
        <v>359</v>
      </c>
      <c r="G141" s="85" t="str">
        <f>VLOOKUP(C141,차주정보!B:E,4,0)</f>
        <v>KB-086</v>
      </c>
      <c r="H141" s="85">
        <f t="shared" si="4"/>
        <v>1</v>
      </c>
      <c r="I141" s="85" t="str">
        <f t="shared" si="5"/>
        <v>KB-0861</v>
      </c>
      <c r="J141" s="86">
        <v>44638</v>
      </c>
      <c r="K141" s="152" t="s">
        <v>1709</v>
      </c>
      <c r="L141" s="152"/>
      <c r="M141" s="152" t="s">
        <v>847</v>
      </c>
      <c r="N141" s="85" t="s">
        <v>628</v>
      </c>
      <c r="O141" s="85" t="s">
        <v>2848</v>
      </c>
      <c r="P141" s="85" t="s">
        <v>2849</v>
      </c>
      <c r="Q141" s="152" t="s">
        <v>356</v>
      </c>
      <c r="R141" s="152" t="s">
        <v>415</v>
      </c>
      <c r="S141" s="87" t="s">
        <v>416</v>
      </c>
      <c r="T141" s="152" t="s">
        <v>356</v>
      </c>
      <c r="U141" s="87" t="s">
        <v>357</v>
      </c>
      <c r="V141" s="151" t="s">
        <v>1708</v>
      </c>
      <c r="W141" s="85"/>
      <c r="X141" s="85" t="s">
        <v>1710</v>
      </c>
      <c r="Y141" s="85"/>
      <c r="Z141" s="85" t="s">
        <v>2693</v>
      </c>
      <c r="AA141" s="153" t="s">
        <v>1707</v>
      </c>
      <c r="AB141" s="154" t="s">
        <v>308</v>
      </c>
      <c r="AC141" s="88"/>
      <c r="AD141" s="85"/>
      <c r="AE141" s="85" t="s">
        <v>358</v>
      </c>
      <c r="AF141" s="85"/>
      <c r="AG141" s="85" t="s">
        <v>359</v>
      </c>
      <c r="AH141" s="85" t="s">
        <v>797</v>
      </c>
      <c r="AI141" s="85" t="s">
        <v>1709</v>
      </c>
      <c r="AJ141" s="89">
        <v>165821522</v>
      </c>
      <c r="AK141" s="89">
        <v>2933050</v>
      </c>
      <c r="AL141" s="89">
        <v>2933050</v>
      </c>
      <c r="AM141" s="171">
        <v>2933050</v>
      </c>
      <c r="AN141" s="89">
        <v>2933050</v>
      </c>
      <c r="AO141" s="89"/>
      <c r="AP141" s="89">
        <v>29936306</v>
      </c>
      <c r="AQ141" s="89"/>
      <c r="AR141" s="89">
        <v>165821522</v>
      </c>
      <c r="AS141" s="89">
        <v>137380000</v>
      </c>
      <c r="AT141" s="89">
        <v>0</v>
      </c>
      <c r="AU141" s="89">
        <v>0</v>
      </c>
      <c r="AV141" s="89">
        <v>137380000</v>
      </c>
      <c r="AW141" s="89">
        <v>137380000</v>
      </c>
      <c r="AX141" s="89"/>
      <c r="AY141" s="89"/>
      <c r="AZ141" s="90"/>
      <c r="BA141" s="89"/>
      <c r="BB141" s="89"/>
      <c r="BC141" s="89">
        <v>165821522</v>
      </c>
      <c r="BD141" s="89">
        <v>0</v>
      </c>
      <c r="BE141" s="89">
        <v>3263950</v>
      </c>
      <c r="BF141" s="89">
        <v>0</v>
      </c>
      <c r="BG141" s="91">
        <v>3263950</v>
      </c>
      <c r="BH141" s="92">
        <v>169085472</v>
      </c>
      <c r="BI141" s="93"/>
      <c r="BJ141" s="89">
        <v>6261317</v>
      </c>
      <c r="BK141" s="85" t="s">
        <v>478</v>
      </c>
      <c r="BL141" s="85" t="s">
        <v>1711</v>
      </c>
      <c r="BM141" s="85"/>
      <c r="BN141" s="85" t="s">
        <v>789</v>
      </c>
      <c r="BO141" s="85" t="s">
        <v>1643</v>
      </c>
      <c r="BP141" s="89">
        <v>174300000</v>
      </c>
      <c r="BQ141" s="94"/>
      <c r="BR141" s="85"/>
      <c r="BS141" s="85" t="s">
        <v>360</v>
      </c>
      <c r="BT141" s="85" t="s">
        <v>397</v>
      </c>
      <c r="BU141" s="85" t="s">
        <v>398</v>
      </c>
      <c r="BV141" s="152" t="s">
        <v>1709</v>
      </c>
      <c r="BW141" s="95">
        <v>2.8999999999999998E-2</v>
      </c>
      <c r="BX141" s="95">
        <v>5.9000000000000004E-2</v>
      </c>
      <c r="BY141" s="96"/>
      <c r="BZ141" s="97"/>
      <c r="CA141" s="98">
        <v>0</v>
      </c>
      <c r="CB141" s="99">
        <v>0</v>
      </c>
      <c r="CC141" s="99">
        <v>137380000</v>
      </c>
      <c r="CD141" s="99">
        <v>0</v>
      </c>
      <c r="CE141" s="99">
        <v>28441522</v>
      </c>
      <c r="CF141" s="100">
        <v>165821522</v>
      </c>
      <c r="CG141" s="97"/>
      <c r="CH141" s="101" t="s">
        <v>1708</v>
      </c>
      <c r="CI141" s="195" t="s">
        <v>1708</v>
      </c>
      <c r="CJ141" s="102"/>
      <c r="CK141" s="101" t="s">
        <v>443</v>
      </c>
      <c r="CL141" s="103" t="s">
        <v>443</v>
      </c>
      <c r="CM141" s="103" t="s">
        <v>630</v>
      </c>
      <c r="CN141" s="103" t="s">
        <v>630</v>
      </c>
      <c r="CO141" s="103" t="s">
        <v>630</v>
      </c>
      <c r="CP141" s="103" t="s">
        <v>630</v>
      </c>
      <c r="CQ141" s="104"/>
      <c r="CR141" s="41"/>
      <c r="CS141" s="41"/>
    </row>
    <row r="142" spans="1:97" ht="15" customHeight="1">
      <c r="A142" s="83">
        <v>1</v>
      </c>
      <c r="B142" s="84">
        <v>1</v>
      </c>
      <c r="C142" s="150" t="s">
        <v>1712</v>
      </c>
      <c r="D142" s="151" t="s">
        <v>1713</v>
      </c>
      <c r="E142" s="152" t="s">
        <v>1713</v>
      </c>
      <c r="F142" s="85" t="s">
        <v>359</v>
      </c>
      <c r="G142" s="85" t="str">
        <f>VLOOKUP(C142,차주정보!B:E,4,0)</f>
        <v>KB-087</v>
      </c>
      <c r="H142" s="85">
        <f t="shared" si="4"/>
        <v>1</v>
      </c>
      <c r="I142" s="85" t="str">
        <f t="shared" si="5"/>
        <v>KB-0871</v>
      </c>
      <c r="J142" s="86">
        <v>44679</v>
      </c>
      <c r="K142" s="152" t="s">
        <v>1714</v>
      </c>
      <c r="L142" s="152"/>
      <c r="M142" s="152" t="s">
        <v>1086</v>
      </c>
      <c r="N142" s="85" t="s">
        <v>628</v>
      </c>
      <c r="O142" s="85" t="s">
        <v>2848</v>
      </c>
      <c r="P142" s="85" t="s">
        <v>2849</v>
      </c>
      <c r="Q142" s="152" t="s">
        <v>327</v>
      </c>
      <c r="R142" s="152" t="s">
        <v>1410</v>
      </c>
      <c r="S142" s="87" t="s">
        <v>1411</v>
      </c>
      <c r="T142" s="152" t="s">
        <v>327</v>
      </c>
      <c r="U142" s="87" t="s">
        <v>330</v>
      </c>
      <c r="V142" s="151" t="s">
        <v>1713</v>
      </c>
      <c r="W142" s="85"/>
      <c r="X142" s="85"/>
      <c r="Y142" s="85"/>
      <c r="Z142" s="85" t="s">
        <v>2694</v>
      </c>
      <c r="AA142" s="153" t="s">
        <v>1712</v>
      </c>
      <c r="AB142" s="154" t="s">
        <v>308</v>
      </c>
      <c r="AC142" s="88"/>
      <c r="AD142" s="85"/>
      <c r="AE142" s="85" t="s">
        <v>358</v>
      </c>
      <c r="AF142" s="85"/>
      <c r="AG142" s="85" t="s">
        <v>359</v>
      </c>
      <c r="AH142" s="85" t="s">
        <v>797</v>
      </c>
      <c r="AI142" s="85" t="s">
        <v>1714</v>
      </c>
      <c r="AJ142" s="89">
        <v>164696902</v>
      </c>
      <c r="AK142" s="89">
        <v>5550478</v>
      </c>
      <c r="AL142" s="89">
        <v>5550478</v>
      </c>
      <c r="AM142" s="171">
        <v>5550478</v>
      </c>
      <c r="AN142" s="89">
        <v>5550478</v>
      </c>
      <c r="AO142" s="89"/>
      <c r="AP142" s="89">
        <v>2823855</v>
      </c>
      <c r="AQ142" s="89"/>
      <c r="AR142" s="89">
        <v>164696902</v>
      </c>
      <c r="AS142" s="89">
        <v>164696902</v>
      </c>
      <c r="AT142" s="89">
        <v>0</v>
      </c>
      <c r="AU142" s="89">
        <v>0</v>
      </c>
      <c r="AV142" s="89">
        <v>164696902</v>
      </c>
      <c r="AW142" s="89">
        <v>164696902</v>
      </c>
      <c r="AX142" s="89"/>
      <c r="AY142" s="89"/>
      <c r="AZ142" s="90"/>
      <c r="BA142" s="89"/>
      <c r="BB142" s="89"/>
      <c r="BC142" s="89">
        <v>164696902</v>
      </c>
      <c r="BD142" s="89">
        <v>0</v>
      </c>
      <c r="BE142" s="89">
        <v>3410560</v>
      </c>
      <c r="BF142" s="89">
        <v>0</v>
      </c>
      <c r="BG142" s="91">
        <v>3410560</v>
      </c>
      <c r="BH142" s="92">
        <v>168107462</v>
      </c>
      <c r="BI142" s="93"/>
      <c r="BJ142" s="89">
        <v>4631872</v>
      </c>
      <c r="BK142" s="85" t="s">
        <v>1715</v>
      </c>
      <c r="BL142" s="85" t="s">
        <v>1716</v>
      </c>
      <c r="BM142" s="85"/>
      <c r="BN142" s="85" t="s">
        <v>782</v>
      </c>
      <c r="BO142" s="85" t="s">
        <v>1387</v>
      </c>
      <c r="BP142" s="89">
        <v>190000000</v>
      </c>
      <c r="BQ142" s="94"/>
      <c r="BR142" s="85"/>
      <c r="BS142" s="85" t="s">
        <v>360</v>
      </c>
      <c r="BT142" s="85" t="s">
        <v>405</v>
      </c>
      <c r="BU142" s="85" t="s">
        <v>406</v>
      </c>
      <c r="BV142" s="152" t="s">
        <v>1714</v>
      </c>
      <c r="BW142" s="95">
        <v>2.9600000000000001E-2</v>
      </c>
      <c r="BX142" s="95">
        <v>5.96E-2</v>
      </c>
      <c r="BY142" s="96"/>
      <c r="BZ142" s="97"/>
      <c r="CA142" s="98">
        <v>0</v>
      </c>
      <c r="CB142" s="99">
        <v>0</v>
      </c>
      <c r="CC142" s="99">
        <v>164696902</v>
      </c>
      <c r="CD142" s="99">
        <v>0</v>
      </c>
      <c r="CE142" s="99">
        <v>0</v>
      </c>
      <c r="CF142" s="100">
        <v>164696902</v>
      </c>
      <c r="CG142" s="97"/>
      <c r="CH142" s="101" t="s">
        <v>1713</v>
      </c>
      <c r="CI142" s="195" t="s">
        <v>1713</v>
      </c>
      <c r="CJ142" s="102"/>
      <c r="CK142" s="101" t="s">
        <v>443</v>
      </c>
      <c r="CL142" s="103" t="s">
        <v>443</v>
      </c>
      <c r="CM142" s="103" t="s">
        <v>630</v>
      </c>
      <c r="CN142" s="103" t="s">
        <v>630</v>
      </c>
      <c r="CO142" s="103" t="s">
        <v>630</v>
      </c>
      <c r="CP142" s="103" t="s">
        <v>630</v>
      </c>
      <c r="CQ142" s="104"/>
      <c r="CR142" s="41"/>
      <c r="CS142" s="41"/>
    </row>
    <row r="143" spans="1:97" ht="15" customHeight="1">
      <c r="A143" s="83">
        <v>1</v>
      </c>
      <c r="B143" s="84">
        <v>1</v>
      </c>
      <c r="C143" s="150" t="s">
        <v>1717</v>
      </c>
      <c r="D143" s="85" t="s">
        <v>1718</v>
      </c>
      <c r="E143" s="152" t="s">
        <v>1718</v>
      </c>
      <c r="F143" s="85" t="s">
        <v>359</v>
      </c>
      <c r="G143" s="85" t="str">
        <f>VLOOKUP(C143,차주정보!B:E,4,0)</f>
        <v>KB-088</v>
      </c>
      <c r="H143" s="85">
        <f t="shared" si="4"/>
        <v>1</v>
      </c>
      <c r="I143" s="85" t="str">
        <f t="shared" si="5"/>
        <v>KB-0881</v>
      </c>
      <c r="J143" s="86">
        <v>44645</v>
      </c>
      <c r="K143" s="85" t="s">
        <v>1719</v>
      </c>
      <c r="L143" s="152"/>
      <c r="M143" s="152" t="s">
        <v>1086</v>
      </c>
      <c r="N143" s="85" t="s">
        <v>628</v>
      </c>
      <c r="O143" s="85" t="s">
        <v>2848</v>
      </c>
      <c r="P143" s="85" t="s">
        <v>2849</v>
      </c>
      <c r="Q143" s="152" t="s">
        <v>388</v>
      </c>
      <c r="R143" s="152" t="s">
        <v>1404</v>
      </c>
      <c r="S143" s="87" t="s">
        <v>489</v>
      </c>
      <c r="T143" s="152" t="s">
        <v>388</v>
      </c>
      <c r="U143" s="87" t="s">
        <v>391</v>
      </c>
      <c r="V143" s="85" t="s">
        <v>1718</v>
      </c>
      <c r="W143" s="85"/>
      <c r="X143" s="85"/>
      <c r="Y143" s="85"/>
      <c r="Z143" s="85" t="s">
        <v>2695</v>
      </c>
      <c r="AA143" s="106" t="s">
        <v>1717</v>
      </c>
      <c r="AB143" s="154" t="s">
        <v>308</v>
      </c>
      <c r="AC143" s="88"/>
      <c r="AD143" s="85"/>
      <c r="AE143" s="85" t="s">
        <v>358</v>
      </c>
      <c r="AF143" s="85"/>
      <c r="AG143" s="85" t="s">
        <v>359</v>
      </c>
      <c r="AH143" s="85" t="s">
        <v>797</v>
      </c>
      <c r="AI143" s="85" t="s">
        <v>1719</v>
      </c>
      <c r="AJ143" s="89">
        <v>161400000</v>
      </c>
      <c r="AK143" s="89">
        <v>3662465</v>
      </c>
      <c r="AL143" s="89">
        <v>3662465</v>
      </c>
      <c r="AM143" s="171">
        <v>3662465</v>
      </c>
      <c r="AN143" s="89">
        <v>3662465</v>
      </c>
      <c r="AO143" s="89"/>
      <c r="AP143" s="89">
        <v>3955212</v>
      </c>
      <c r="AQ143" s="89"/>
      <c r="AR143" s="89">
        <v>161400000</v>
      </c>
      <c r="AS143" s="89">
        <v>146732390</v>
      </c>
      <c r="AT143" s="89">
        <v>0</v>
      </c>
      <c r="AU143" s="89">
        <v>0</v>
      </c>
      <c r="AV143" s="89">
        <v>146732390</v>
      </c>
      <c r="AW143" s="89">
        <v>146732390</v>
      </c>
      <c r="AX143" s="89"/>
      <c r="AY143" s="89"/>
      <c r="AZ143" s="90"/>
      <c r="BA143" s="89"/>
      <c r="BB143" s="89"/>
      <c r="BC143" s="89">
        <v>161400000</v>
      </c>
      <c r="BD143" s="89">
        <v>0</v>
      </c>
      <c r="BE143" s="89">
        <v>2823790</v>
      </c>
      <c r="BF143" s="89">
        <v>0</v>
      </c>
      <c r="BG143" s="91">
        <v>2823790</v>
      </c>
      <c r="BH143" s="92">
        <v>164223790</v>
      </c>
      <c r="BI143" s="93"/>
      <c r="BJ143" s="89">
        <v>8777900</v>
      </c>
      <c r="BK143" s="85" t="s">
        <v>1720</v>
      </c>
      <c r="BL143" s="85" t="s">
        <v>1721</v>
      </c>
      <c r="BM143" s="85"/>
      <c r="BN143" s="85" t="s">
        <v>637</v>
      </c>
      <c r="BO143" s="85" t="s">
        <v>660</v>
      </c>
      <c r="BP143" s="89">
        <v>161400000</v>
      </c>
      <c r="BQ143" s="94"/>
      <c r="BR143" s="85"/>
      <c r="BS143" s="85" t="s">
        <v>360</v>
      </c>
      <c r="BT143" s="85" t="s">
        <v>397</v>
      </c>
      <c r="BU143" s="85" t="s">
        <v>398</v>
      </c>
      <c r="BV143" s="85" t="s">
        <v>1719</v>
      </c>
      <c r="BW143" s="95">
        <v>3.49E-2</v>
      </c>
      <c r="BX143" s="95">
        <v>6.4899999999999999E-2</v>
      </c>
      <c r="BY143" s="96"/>
      <c r="BZ143" s="97"/>
      <c r="CA143" s="98">
        <v>0</v>
      </c>
      <c r="CB143" s="99">
        <v>0</v>
      </c>
      <c r="CC143" s="99">
        <v>146732390</v>
      </c>
      <c r="CD143" s="99">
        <v>14667610</v>
      </c>
      <c r="CE143" s="99">
        <v>0</v>
      </c>
      <c r="CF143" s="100">
        <v>161400000</v>
      </c>
      <c r="CG143" s="97"/>
      <c r="CH143" s="101" t="s">
        <v>1718</v>
      </c>
      <c r="CI143" s="195" t="s">
        <v>1718</v>
      </c>
      <c r="CJ143" s="102"/>
      <c r="CK143" s="101" t="s">
        <v>443</v>
      </c>
      <c r="CL143" s="103" t="s">
        <v>443</v>
      </c>
      <c r="CM143" s="103" t="s">
        <v>630</v>
      </c>
      <c r="CN143" s="103" t="s">
        <v>630</v>
      </c>
      <c r="CO143" s="103" t="s">
        <v>630</v>
      </c>
      <c r="CP143" s="103" t="s">
        <v>630</v>
      </c>
      <c r="CQ143" s="104"/>
      <c r="CR143" s="41"/>
      <c r="CS143" s="41"/>
    </row>
    <row r="144" spans="1:97" ht="15" customHeight="1">
      <c r="A144" s="83">
        <v>1</v>
      </c>
      <c r="B144" s="84">
        <v>1</v>
      </c>
      <c r="C144" s="150" t="s">
        <v>1725</v>
      </c>
      <c r="D144" s="151" t="s">
        <v>1726</v>
      </c>
      <c r="E144" s="152" t="s">
        <v>1726</v>
      </c>
      <c r="F144" s="85" t="s">
        <v>359</v>
      </c>
      <c r="G144" s="85" t="str">
        <f>VLOOKUP(C144,차주정보!B:E,4,0)</f>
        <v>KB-090</v>
      </c>
      <c r="H144" s="85">
        <f t="shared" si="4"/>
        <v>1</v>
      </c>
      <c r="I144" s="85" t="str">
        <f t="shared" si="5"/>
        <v>KB-0901</v>
      </c>
      <c r="J144" s="86">
        <v>44679</v>
      </c>
      <c r="K144" s="152" t="s">
        <v>1727</v>
      </c>
      <c r="L144" s="152"/>
      <c r="M144" s="152" t="s">
        <v>1086</v>
      </c>
      <c r="N144" s="85" t="s">
        <v>740</v>
      </c>
      <c r="O144" s="85" t="s">
        <v>2848</v>
      </c>
      <c r="P144" s="85" t="s">
        <v>2849</v>
      </c>
      <c r="Q144" s="152" t="s">
        <v>327</v>
      </c>
      <c r="R144" s="152" t="s">
        <v>1410</v>
      </c>
      <c r="S144" s="87" t="s">
        <v>1411</v>
      </c>
      <c r="T144" s="152" t="s">
        <v>327</v>
      </c>
      <c r="U144" s="87" t="s">
        <v>330</v>
      </c>
      <c r="V144" s="151" t="s">
        <v>1726</v>
      </c>
      <c r="W144" s="85"/>
      <c r="X144" s="85"/>
      <c r="Y144" s="85"/>
      <c r="Z144" s="85" t="s">
        <v>2697</v>
      </c>
      <c r="AA144" s="162" t="s">
        <v>1725</v>
      </c>
      <c r="AB144" s="154" t="s">
        <v>308</v>
      </c>
      <c r="AC144" s="88"/>
      <c r="AD144" s="85"/>
      <c r="AE144" s="85" t="s">
        <v>358</v>
      </c>
      <c r="AF144" s="85"/>
      <c r="AG144" s="85" t="s">
        <v>359</v>
      </c>
      <c r="AH144" s="85" t="s">
        <v>797</v>
      </c>
      <c r="AI144" s="85" t="s">
        <v>1727</v>
      </c>
      <c r="AJ144" s="89">
        <v>158868777</v>
      </c>
      <c r="AK144" s="89">
        <v>2012070</v>
      </c>
      <c r="AL144" s="89">
        <v>2012070</v>
      </c>
      <c r="AM144" s="171">
        <v>2012070</v>
      </c>
      <c r="AN144" s="89">
        <v>2012070</v>
      </c>
      <c r="AO144" s="89"/>
      <c r="AP144" s="89">
        <v>2012070</v>
      </c>
      <c r="AQ144" s="89"/>
      <c r="AR144" s="89">
        <v>158868777</v>
      </c>
      <c r="AS144" s="89">
        <v>158868777</v>
      </c>
      <c r="AT144" s="89">
        <v>0</v>
      </c>
      <c r="AU144" s="89">
        <v>0</v>
      </c>
      <c r="AV144" s="89">
        <v>158868777</v>
      </c>
      <c r="AW144" s="89">
        <v>158868777</v>
      </c>
      <c r="AX144" s="89"/>
      <c r="AY144" s="89"/>
      <c r="AZ144" s="90"/>
      <c r="BA144" s="89"/>
      <c r="BB144" s="89"/>
      <c r="BC144" s="89">
        <v>158868777</v>
      </c>
      <c r="BD144" s="89">
        <v>0</v>
      </c>
      <c r="BE144" s="89">
        <v>3143960</v>
      </c>
      <c r="BF144" s="89">
        <v>0</v>
      </c>
      <c r="BG144" s="91">
        <v>3143960</v>
      </c>
      <c r="BH144" s="92">
        <v>162012737</v>
      </c>
      <c r="BI144" s="93"/>
      <c r="BJ144" s="89">
        <v>5000134</v>
      </c>
      <c r="BK144" s="85" t="s">
        <v>1728</v>
      </c>
      <c r="BL144" s="85" t="s">
        <v>1729</v>
      </c>
      <c r="BM144" s="85"/>
      <c r="BN144" s="85" t="s">
        <v>1518</v>
      </c>
      <c r="BO144" s="85" t="s">
        <v>635</v>
      </c>
      <c r="BP144" s="89">
        <v>166000000</v>
      </c>
      <c r="BQ144" s="94"/>
      <c r="BR144" s="85"/>
      <c r="BS144" s="85" t="s">
        <v>360</v>
      </c>
      <c r="BT144" s="85" t="s">
        <v>361</v>
      </c>
      <c r="BU144" s="85" t="s">
        <v>362</v>
      </c>
      <c r="BV144" s="152" t="s">
        <v>1727</v>
      </c>
      <c r="BW144" s="95">
        <v>4.1599999999999998E-2</v>
      </c>
      <c r="BX144" s="95">
        <v>7.1599999999999997E-2</v>
      </c>
      <c r="BY144" s="96"/>
      <c r="BZ144" s="97"/>
      <c r="CA144" s="98">
        <v>0</v>
      </c>
      <c r="CB144" s="99">
        <v>0</v>
      </c>
      <c r="CC144" s="99">
        <v>158868777</v>
      </c>
      <c r="CD144" s="99">
        <v>0</v>
      </c>
      <c r="CE144" s="99">
        <v>0</v>
      </c>
      <c r="CF144" s="100">
        <v>158868777</v>
      </c>
      <c r="CG144" s="97"/>
      <c r="CH144" s="101" t="s">
        <v>1726</v>
      </c>
      <c r="CI144" s="195" t="s">
        <v>1726</v>
      </c>
      <c r="CJ144" s="102"/>
      <c r="CK144" s="101" t="s">
        <v>443</v>
      </c>
      <c r="CL144" s="103" t="s">
        <v>443</v>
      </c>
      <c r="CM144" s="103" t="s">
        <v>630</v>
      </c>
      <c r="CN144" s="103" t="s">
        <v>630</v>
      </c>
      <c r="CO144" s="103" t="s">
        <v>630</v>
      </c>
      <c r="CP144" s="103" t="s">
        <v>630</v>
      </c>
      <c r="CQ144" s="104"/>
      <c r="CR144" s="41"/>
      <c r="CS144" s="41"/>
    </row>
    <row r="145" spans="1:97" ht="15" customHeight="1">
      <c r="A145" s="83">
        <v>1</v>
      </c>
      <c r="B145" s="84">
        <v>1</v>
      </c>
      <c r="C145" s="150" t="s">
        <v>1722</v>
      </c>
      <c r="D145" s="151" t="s">
        <v>1723</v>
      </c>
      <c r="E145" s="152" t="s">
        <v>1723</v>
      </c>
      <c r="F145" s="85" t="s">
        <v>691</v>
      </c>
      <c r="G145" s="85" t="str">
        <f>VLOOKUP(C145,차주정보!B:E,4,0)</f>
        <v>KB-089</v>
      </c>
      <c r="H145" s="85">
        <f t="shared" si="4"/>
        <v>1</v>
      </c>
      <c r="I145" s="85" t="str">
        <f t="shared" si="5"/>
        <v>KB-0891</v>
      </c>
      <c r="J145" s="86">
        <v>44683</v>
      </c>
      <c r="K145" s="152" t="s">
        <v>1724</v>
      </c>
      <c r="L145" s="152"/>
      <c r="M145" s="152" t="s">
        <v>847</v>
      </c>
      <c r="N145" s="85" t="s">
        <v>740</v>
      </c>
      <c r="O145" s="85" t="s">
        <v>2848</v>
      </c>
      <c r="P145" s="85" t="s">
        <v>2849</v>
      </c>
      <c r="Q145" s="152" t="s">
        <v>327</v>
      </c>
      <c r="R145" s="152" t="s">
        <v>395</v>
      </c>
      <c r="S145" s="87" t="s">
        <v>396</v>
      </c>
      <c r="T145" s="152" t="s">
        <v>327</v>
      </c>
      <c r="U145" s="87" t="s">
        <v>330</v>
      </c>
      <c r="V145" s="151" t="s">
        <v>1723</v>
      </c>
      <c r="W145" s="85"/>
      <c r="X145" s="85"/>
      <c r="Y145" s="85"/>
      <c r="Z145" s="85" t="s">
        <v>2698</v>
      </c>
      <c r="AA145" s="153" t="s">
        <v>1722</v>
      </c>
      <c r="AB145" s="154" t="s">
        <v>308</v>
      </c>
      <c r="AC145" s="88"/>
      <c r="AD145" s="85"/>
      <c r="AE145" s="85" t="s">
        <v>309</v>
      </c>
      <c r="AF145" s="85"/>
      <c r="AG145" s="85" t="s">
        <v>310</v>
      </c>
      <c r="AH145" s="85" t="s">
        <v>797</v>
      </c>
      <c r="AI145" s="85" t="s">
        <v>1724</v>
      </c>
      <c r="AJ145" s="89">
        <v>160000000</v>
      </c>
      <c r="AK145" s="89">
        <v>18055664</v>
      </c>
      <c r="AL145" s="89">
        <v>18055664</v>
      </c>
      <c r="AM145" s="171">
        <v>18055664</v>
      </c>
      <c r="AN145" s="89">
        <v>18055664</v>
      </c>
      <c r="AO145" s="89"/>
      <c r="AP145" s="89">
        <v>19750656</v>
      </c>
      <c r="AQ145" s="89"/>
      <c r="AR145" s="89">
        <v>160000000</v>
      </c>
      <c r="AS145" s="89">
        <v>160000000</v>
      </c>
      <c r="AT145" s="89">
        <v>0</v>
      </c>
      <c r="AU145" s="89">
        <v>0</v>
      </c>
      <c r="AV145" s="89">
        <v>160000000</v>
      </c>
      <c r="AW145" s="89">
        <v>160000000</v>
      </c>
      <c r="AX145" s="89"/>
      <c r="AY145" s="89"/>
      <c r="AZ145" s="90"/>
      <c r="BA145" s="89"/>
      <c r="BB145" s="89"/>
      <c r="BC145" s="89">
        <v>160000000</v>
      </c>
      <c r="BD145" s="89">
        <v>0</v>
      </c>
      <c r="BE145" s="89">
        <v>0</v>
      </c>
      <c r="BF145" s="89">
        <v>0</v>
      </c>
      <c r="BG145" s="91">
        <v>0</v>
      </c>
      <c r="BH145" s="92">
        <v>160000000</v>
      </c>
      <c r="BI145" s="93"/>
      <c r="BJ145" s="89">
        <v>4414289</v>
      </c>
      <c r="BK145" s="85" t="s">
        <v>696</v>
      </c>
      <c r="BL145" s="85" t="s">
        <v>730</v>
      </c>
      <c r="BM145" s="85"/>
      <c r="BN145" s="85" t="s">
        <v>730</v>
      </c>
      <c r="BO145" s="85" t="s">
        <v>1472</v>
      </c>
      <c r="BP145" s="89">
        <v>160000000</v>
      </c>
      <c r="BQ145" s="94"/>
      <c r="BR145" s="85"/>
      <c r="BS145" s="85" t="s">
        <v>311</v>
      </c>
      <c r="BT145" s="85" t="s">
        <v>312</v>
      </c>
      <c r="BU145" s="85" t="s">
        <v>313</v>
      </c>
      <c r="BV145" s="152" t="s">
        <v>1724</v>
      </c>
      <c r="BW145" s="95">
        <v>4.7100000000000003E-2</v>
      </c>
      <c r="BX145" s="95">
        <v>7.7100000000000002E-2</v>
      </c>
      <c r="BY145" s="96"/>
      <c r="BZ145" s="97"/>
      <c r="CA145" s="98">
        <v>0</v>
      </c>
      <c r="CB145" s="99">
        <v>0</v>
      </c>
      <c r="CC145" s="99">
        <v>160000000</v>
      </c>
      <c r="CD145" s="99">
        <v>0</v>
      </c>
      <c r="CE145" s="99">
        <v>0</v>
      </c>
      <c r="CF145" s="100">
        <v>160000000</v>
      </c>
      <c r="CG145" s="97"/>
      <c r="CH145" s="101" t="s">
        <v>1723</v>
      </c>
      <c r="CI145" s="195" t="s">
        <v>1723</v>
      </c>
      <c r="CJ145" s="102"/>
      <c r="CK145" s="101" t="s">
        <v>448</v>
      </c>
      <c r="CL145" s="103" t="s">
        <v>448</v>
      </c>
      <c r="CM145" s="103" t="s">
        <v>630</v>
      </c>
      <c r="CN145" s="103" t="s">
        <v>630</v>
      </c>
      <c r="CO145" s="103" t="s">
        <v>630</v>
      </c>
      <c r="CP145" s="103" t="s">
        <v>630</v>
      </c>
      <c r="CQ145" s="104"/>
      <c r="CR145" s="41"/>
      <c r="CS145" s="41"/>
    </row>
    <row r="146" spans="1:97" ht="15" customHeight="1">
      <c r="A146" s="83">
        <v>1</v>
      </c>
      <c r="B146" s="84">
        <v>1</v>
      </c>
      <c r="C146" s="150" t="s">
        <v>1735</v>
      </c>
      <c r="D146" s="151" t="s">
        <v>1736</v>
      </c>
      <c r="E146" s="152" t="s">
        <v>1737</v>
      </c>
      <c r="F146" s="85" t="s">
        <v>627</v>
      </c>
      <c r="G146" s="85" t="str">
        <f>VLOOKUP(C146,차주정보!B:E,4,0)</f>
        <v>KB-092</v>
      </c>
      <c r="H146" s="85">
        <f t="shared" si="4"/>
        <v>1</v>
      </c>
      <c r="I146" s="85" t="str">
        <f t="shared" si="5"/>
        <v>KB-0921</v>
      </c>
      <c r="J146" s="86">
        <v>44683</v>
      </c>
      <c r="K146" s="152" t="s">
        <v>1738</v>
      </c>
      <c r="L146" s="152"/>
      <c r="M146" s="152" t="s">
        <v>847</v>
      </c>
      <c r="N146" s="85" t="s">
        <v>628</v>
      </c>
      <c r="O146" s="85" t="s">
        <v>2848</v>
      </c>
      <c r="P146" s="85" t="s">
        <v>2849</v>
      </c>
      <c r="Q146" s="152" t="s">
        <v>356</v>
      </c>
      <c r="R146" s="152" t="s">
        <v>403</v>
      </c>
      <c r="S146" s="87" t="s">
        <v>404</v>
      </c>
      <c r="T146" s="152" t="s">
        <v>356</v>
      </c>
      <c r="U146" s="87" t="s">
        <v>357</v>
      </c>
      <c r="V146" s="151" t="s">
        <v>1736</v>
      </c>
      <c r="W146" s="85"/>
      <c r="X146" s="85"/>
      <c r="Y146" s="85"/>
      <c r="Z146" s="85" t="s">
        <v>2699</v>
      </c>
      <c r="AA146" s="153" t="s">
        <v>1735</v>
      </c>
      <c r="AB146" s="154" t="s">
        <v>308</v>
      </c>
      <c r="AC146" s="88"/>
      <c r="AD146" s="85"/>
      <c r="AE146" s="85" t="s">
        <v>371</v>
      </c>
      <c r="AF146" s="85"/>
      <c r="AG146" s="85" t="s">
        <v>310</v>
      </c>
      <c r="AH146" s="85" t="s">
        <v>797</v>
      </c>
      <c r="AI146" s="85" t="s">
        <v>1738</v>
      </c>
      <c r="AJ146" s="89">
        <v>94043727</v>
      </c>
      <c r="AK146" s="89">
        <v>592475</v>
      </c>
      <c r="AL146" s="89">
        <v>591836.77271717449</v>
      </c>
      <c r="AM146" s="171">
        <v>591837</v>
      </c>
      <c r="AN146" s="89">
        <v>591837</v>
      </c>
      <c r="AO146" s="89"/>
      <c r="AP146" s="89">
        <v>611565</v>
      </c>
      <c r="AQ146" s="89"/>
      <c r="AR146" s="89">
        <v>93942421</v>
      </c>
      <c r="AS146" s="89">
        <v>93942421</v>
      </c>
      <c r="AT146" s="89">
        <v>0</v>
      </c>
      <c r="AU146" s="89">
        <v>0</v>
      </c>
      <c r="AV146" s="89">
        <v>93942421</v>
      </c>
      <c r="AW146" s="89">
        <v>93942421</v>
      </c>
      <c r="AX146" s="89"/>
      <c r="AY146" s="89"/>
      <c r="AZ146" s="90"/>
      <c r="BA146" s="89"/>
      <c r="BB146" s="89"/>
      <c r="BC146" s="89">
        <v>93942421</v>
      </c>
      <c r="BD146" s="89">
        <v>0</v>
      </c>
      <c r="BE146" s="89">
        <v>0</v>
      </c>
      <c r="BF146" s="89">
        <v>0</v>
      </c>
      <c r="BG146" s="91">
        <v>0</v>
      </c>
      <c r="BH146" s="92">
        <v>93942421</v>
      </c>
      <c r="BI146" s="93"/>
      <c r="BJ146" s="89">
        <v>6971262</v>
      </c>
      <c r="BK146" s="85" t="s">
        <v>484</v>
      </c>
      <c r="BL146" s="85" t="s">
        <v>655</v>
      </c>
      <c r="BM146" s="85"/>
      <c r="BN146" s="85" t="s">
        <v>655</v>
      </c>
      <c r="BO146" s="85" t="s">
        <v>713</v>
      </c>
      <c r="BP146" s="89">
        <v>105000000</v>
      </c>
      <c r="BQ146" s="94"/>
      <c r="BR146" s="85"/>
      <c r="BS146" s="85" t="s">
        <v>311</v>
      </c>
      <c r="BT146" s="85" t="s">
        <v>317</v>
      </c>
      <c r="BU146" s="85" t="s">
        <v>318</v>
      </c>
      <c r="BV146" s="152" t="s">
        <v>1738</v>
      </c>
      <c r="BW146" s="95">
        <v>4.9299999999999997E-2</v>
      </c>
      <c r="BX146" s="95">
        <v>7.9299999999999995E-2</v>
      </c>
      <c r="BY146" s="96" t="s">
        <v>1739</v>
      </c>
      <c r="BZ146" s="97"/>
      <c r="CA146" s="98">
        <v>0</v>
      </c>
      <c r="CB146" s="99">
        <v>0</v>
      </c>
      <c r="CC146" s="99">
        <v>93942421</v>
      </c>
      <c r="CD146" s="99">
        <v>0</v>
      </c>
      <c r="CE146" s="99">
        <v>0</v>
      </c>
      <c r="CF146" s="100">
        <v>93942421</v>
      </c>
      <c r="CG146" s="97"/>
      <c r="CH146" s="101" t="s">
        <v>1737</v>
      </c>
      <c r="CI146" s="195" t="s">
        <v>1736</v>
      </c>
      <c r="CJ146" s="97"/>
      <c r="CK146" s="101" t="s">
        <v>448</v>
      </c>
      <c r="CL146" s="103" t="s">
        <v>448</v>
      </c>
      <c r="CM146" s="103" t="s">
        <v>630</v>
      </c>
      <c r="CN146" s="103" t="s">
        <v>630</v>
      </c>
      <c r="CO146" s="103" t="s">
        <v>630</v>
      </c>
      <c r="CP146" s="103" t="s">
        <v>630</v>
      </c>
      <c r="CQ146" s="104"/>
      <c r="CR146" s="41"/>
      <c r="CS146" s="41"/>
    </row>
    <row r="147" spans="1:97" ht="15" customHeight="1">
      <c r="A147" s="83">
        <v>0</v>
      </c>
      <c r="B147" s="84">
        <v>1</v>
      </c>
      <c r="C147" s="150" t="s">
        <v>1735</v>
      </c>
      <c r="D147" s="151" t="s">
        <v>1736</v>
      </c>
      <c r="E147" s="152" t="s">
        <v>1737</v>
      </c>
      <c r="F147" s="85" t="s">
        <v>627</v>
      </c>
      <c r="G147" s="85" t="str">
        <f>VLOOKUP(C147,차주정보!B:E,4,0)</f>
        <v>KB-092</v>
      </c>
      <c r="H147" s="85">
        <f t="shared" si="4"/>
        <v>2</v>
      </c>
      <c r="I147" s="85" t="str">
        <f t="shared" si="5"/>
        <v>KB-0922</v>
      </c>
      <c r="J147" s="86">
        <v>44683</v>
      </c>
      <c r="K147" s="152" t="s">
        <v>1740</v>
      </c>
      <c r="L147" s="152"/>
      <c r="M147" s="152" t="s">
        <v>847</v>
      </c>
      <c r="N147" s="85" t="s">
        <v>628</v>
      </c>
      <c r="O147" s="85" t="s">
        <v>2848</v>
      </c>
      <c r="P147" s="85" t="s">
        <v>2849</v>
      </c>
      <c r="Q147" s="152" t="s">
        <v>356</v>
      </c>
      <c r="R147" s="152" t="s">
        <v>403</v>
      </c>
      <c r="S147" s="87" t="s">
        <v>404</v>
      </c>
      <c r="T147" s="152" t="s">
        <v>356</v>
      </c>
      <c r="U147" s="87" t="s">
        <v>357</v>
      </c>
      <c r="V147" s="151" t="s">
        <v>1736</v>
      </c>
      <c r="W147" s="85"/>
      <c r="X147" s="85"/>
      <c r="Y147" s="85"/>
      <c r="Z147" s="85" t="s">
        <v>2699</v>
      </c>
      <c r="AA147" s="153" t="s">
        <v>1735</v>
      </c>
      <c r="AB147" s="154" t="s">
        <v>308</v>
      </c>
      <c r="AC147" s="88"/>
      <c r="AD147" s="85"/>
      <c r="AE147" s="85" t="s">
        <v>309</v>
      </c>
      <c r="AF147" s="85"/>
      <c r="AG147" s="85" t="s">
        <v>310</v>
      </c>
      <c r="AH147" s="85" t="s">
        <v>797</v>
      </c>
      <c r="AI147" s="85" t="s">
        <v>1740</v>
      </c>
      <c r="AJ147" s="89">
        <v>60000000</v>
      </c>
      <c r="AK147" s="89">
        <v>378000</v>
      </c>
      <c r="AL147" s="89">
        <v>378000</v>
      </c>
      <c r="AM147" s="171">
        <v>378000</v>
      </c>
      <c r="AN147" s="89">
        <v>378000</v>
      </c>
      <c r="AO147" s="89"/>
      <c r="AP147" s="89">
        <v>390600</v>
      </c>
      <c r="AQ147" s="89"/>
      <c r="AR147" s="89">
        <v>60000000</v>
      </c>
      <c r="AS147" s="89">
        <v>60000000</v>
      </c>
      <c r="AT147" s="89">
        <v>0</v>
      </c>
      <c r="AU147" s="89">
        <v>0</v>
      </c>
      <c r="AV147" s="89">
        <v>60000000</v>
      </c>
      <c r="AW147" s="89">
        <v>60000000</v>
      </c>
      <c r="AX147" s="89"/>
      <c r="AY147" s="89"/>
      <c r="AZ147" s="90"/>
      <c r="BA147" s="89"/>
      <c r="BB147" s="89"/>
      <c r="BC147" s="89">
        <v>60000000</v>
      </c>
      <c r="BD147" s="89">
        <v>0</v>
      </c>
      <c r="BE147" s="89">
        <v>5342780</v>
      </c>
      <c r="BF147" s="89">
        <v>0</v>
      </c>
      <c r="BG147" s="91">
        <v>5342780</v>
      </c>
      <c r="BH147" s="92">
        <v>65342780</v>
      </c>
      <c r="BI147" s="93"/>
      <c r="BJ147" s="89">
        <v>4453249</v>
      </c>
      <c r="BK147" s="85" t="s">
        <v>484</v>
      </c>
      <c r="BL147" s="85" t="s">
        <v>655</v>
      </c>
      <c r="BM147" s="85"/>
      <c r="BN147" s="85" t="s">
        <v>655</v>
      </c>
      <c r="BO147" s="85" t="s">
        <v>713</v>
      </c>
      <c r="BP147" s="89">
        <v>100800000</v>
      </c>
      <c r="BQ147" s="94"/>
      <c r="BR147" s="85"/>
      <c r="BS147" s="85" t="s">
        <v>311</v>
      </c>
      <c r="BT147" s="85" t="s">
        <v>317</v>
      </c>
      <c r="BU147" s="85" t="s">
        <v>318</v>
      </c>
      <c r="BV147" s="152" t="s">
        <v>1740</v>
      </c>
      <c r="BW147" s="95">
        <v>4.9299999999999997E-2</v>
      </c>
      <c r="BX147" s="95">
        <v>7.9299999999999995E-2</v>
      </c>
      <c r="BY147" s="96"/>
      <c r="BZ147" s="97"/>
      <c r="CA147" s="98">
        <v>0</v>
      </c>
      <c r="CB147" s="99">
        <v>0</v>
      </c>
      <c r="CC147" s="99">
        <v>60000000</v>
      </c>
      <c r="CD147" s="99">
        <v>0</v>
      </c>
      <c r="CE147" s="99">
        <v>0</v>
      </c>
      <c r="CF147" s="100">
        <v>60000000</v>
      </c>
      <c r="CG147" s="97"/>
      <c r="CH147" s="101" t="s">
        <v>1737</v>
      </c>
      <c r="CI147" s="195" t="s">
        <v>1736</v>
      </c>
      <c r="CJ147" s="102"/>
      <c r="CK147" s="101" t="s">
        <v>448</v>
      </c>
      <c r="CL147" s="103" t="s">
        <v>448</v>
      </c>
      <c r="CM147" s="103" t="s">
        <v>630</v>
      </c>
      <c r="CN147" s="103" t="s">
        <v>630</v>
      </c>
      <c r="CO147" s="103" t="s">
        <v>630</v>
      </c>
      <c r="CP147" s="103" t="s">
        <v>630</v>
      </c>
      <c r="CQ147" s="104"/>
      <c r="CR147" s="41"/>
      <c r="CS147" s="41"/>
    </row>
    <row r="148" spans="1:97" ht="15" customHeight="1">
      <c r="A148" s="83">
        <v>1</v>
      </c>
      <c r="B148" s="84">
        <v>1</v>
      </c>
      <c r="C148" s="150" t="s">
        <v>1730</v>
      </c>
      <c r="D148" s="151" t="s">
        <v>1731</v>
      </c>
      <c r="E148" s="152" t="s">
        <v>1731</v>
      </c>
      <c r="F148" s="85" t="s">
        <v>359</v>
      </c>
      <c r="G148" s="85" t="str">
        <f>VLOOKUP(C148,차주정보!B:E,4,0)</f>
        <v>KB-091</v>
      </c>
      <c r="H148" s="85">
        <f t="shared" si="4"/>
        <v>1</v>
      </c>
      <c r="I148" s="85" t="str">
        <f t="shared" si="5"/>
        <v>KB-0911</v>
      </c>
      <c r="J148" s="86">
        <v>44679</v>
      </c>
      <c r="K148" s="152" t="s">
        <v>1732</v>
      </c>
      <c r="L148" s="152"/>
      <c r="M148" s="152" t="s">
        <v>1086</v>
      </c>
      <c r="N148" s="85" t="s">
        <v>628</v>
      </c>
      <c r="O148" s="85" t="s">
        <v>2848</v>
      </c>
      <c r="P148" s="85" t="s">
        <v>2849</v>
      </c>
      <c r="Q148" s="152" t="s">
        <v>327</v>
      </c>
      <c r="R148" s="152" t="s">
        <v>1410</v>
      </c>
      <c r="S148" s="87" t="s">
        <v>1411</v>
      </c>
      <c r="T148" s="152" t="s">
        <v>327</v>
      </c>
      <c r="U148" s="87" t="s">
        <v>330</v>
      </c>
      <c r="V148" s="151" t="s">
        <v>1731</v>
      </c>
      <c r="W148" s="85"/>
      <c r="X148" s="85"/>
      <c r="Y148" s="85"/>
      <c r="Z148" s="85" t="s">
        <v>2700</v>
      </c>
      <c r="AA148" s="153" t="s">
        <v>1730</v>
      </c>
      <c r="AB148" s="154" t="s">
        <v>308</v>
      </c>
      <c r="AC148" s="88"/>
      <c r="AD148" s="85"/>
      <c r="AE148" s="85" t="s">
        <v>358</v>
      </c>
      <c r="AF148" s="85"/>
      <c r="AG148" s="85" t="s">
        <v>359</v>
      </c>
      <c r="AH148" s="85" t="s">
        <v>797</v>
      </c>
      <c r="AI148" s="85" t="s">
        <v>1732</v>
      </c>
      <c r="AJ148" s="89">
        <v>154404886</v>
      </c>
      <c r="AK148" s="89">
        <v>1961306</v>
      </c>
      <c r="AL148" s="89">
        <v>1961306</v>
      </c>
      <c r="AM148" s="171">
        <v>1961306</v>
      </c>
      <c r="AN148" s="89">
        <v>1961306</v>
      </c>
      <c r="AO148" s="89"/>
      <c r="AP148" s="89">
        <v>1961306</v>
      </c>
      <c r="AQ148" s="89"/>
      <c r="AR148" s="89">
        <v>154404886</v>
      </c>
      <c r="AS148" s="89">
        <v>154404886</v>
      </c>
      <c r="AT148" s="89">
        <v>0</v>
      </c>
      <c r="AU148" s="89">
        <v>0</v>
      </c>
      <c r="AV148" s="89">
        <v>154404886</v>
      </c>
      <c r="AW148" s="89">
        <v>154404886</v>
      </c>
      <c r="AX148" s="89"/>
      <c r="AY148" s="89"/>
      <c r="AZ148" s="90"/>
      <c r="BA148" s="89"/>
      <c r="BB148" s="89"/>
      <c r="BC148" s="89">
        <v>154404886</v>
      </c>
      <c r="BD148" s="89">
        <v>0</v>
      </c>
      <c r="BE148" s="89">
        <v>3061750</v>
      </c>
      <c r="BF148" s="89">
        <v>0</v>
      </c>
      <c r="BG148" s="91">
        <v>3061750</v>
      </c>
      <c r="BH148" s="92">
        <v>157466636</v>
      </c>
      <c r="BI148" s="93"/>
      <c r="BJ148" s="89">
        <v>7612359</v>
      </c>
      <c r="BK148" s="85" t="s">
        <v>1733</v>
      </c>
      <c r="BL148" s="85" t="s">
        <v>1734</v>
      </c>
      <c r="BM148" s="85"/>
      <c r="BN148" s="85" t="s">
        <v>694</v>
      </c>
      <c r="BO148" s="85" t="s">
        <v>669</v>
      </c>
      <c r="BP148" s="89">
        <v>163000000</v>
      </c>
      <c r="BQ148" s="94"/>
      <c r="BR148" s="85"/>
      <c r="BS148" s="85" t="s">
        <v>360</v>
      </c>
      <c r="BT148" s="85" t="s">
        <v>361</v>
      </c>
      <c r="BU148" s="85" t="s">
        <v>362</v>
      </c>
      <c r="BV148" s="152" t="s">
        <v>1732</v>
      </c>
      <c r="BW148" s="95">
        <v>4.4699999999999997E-2</v>
      </c>
      <c r="BX148" s="95">
        <v>7.4700000000000003E-2</v>
      </c>
      <c r="BY148" s="96"/>
      <c r="BZ148" s="97"/>
      <c r="CA148" s="98">
        <v>0</v>
      </c>
      <c r="CB148" s="99">
        <v>0</v>
      </c>
      <c r="CC148" s="99">
        <v>154404886</v>
      </c>
      <c r="CD148" s="99">
        <v>0</v>
      </c>
      <c r="CE148" s="99">
        <v>0</v>
      </c>
      <c r="CF148" s="100">
        <v>154404886</v>
      </c>
      <c r="CG148" s="97"/>
      <c r="CH148" s="101" t="s">
        <v>1731</v>
      </c>
      <c r="CI148" s="195" t="s">
        <v>1731</v>
      </c>
      <c r="CJ148" s="102"/>
      <c r="CK148" s="101" t="s">
        <v>443</v>
      </c>
      <c r="CL148" s="103" t="s">
        <v>443</v>
      </c>
      <c r="CM148" s="103" t="s">
        <v>630</v>
      </c>
      <c r="CN148" s="103" t="s">
        <v>630</v>
      </c>
      <c r="CO148" s="103" t="s">
        <v>630</v>
      </c>
      <c r="CP148" s="103" t="s">
        <v>630</v>
      </c>
      <c r="CQ148" s="104"/>
      <c r="CR148" s="41"/>
      <c r="CS148" s="41"/>
    </row>
    <row r="149" spans="1:97" ht="15" customHeight="1">
      <c r="A149" s="83">
        <v>1</v>
      </c>
      <c r="B149" s="84">
        <v>1</v>
      </c>
      <c r="C149" s="150" t="s">
        <v>1765</v>
      </c>
      <c r="D149" s="151" t="s">
        <v>1766</v>
      </c>
      <c r="E149" s="152" t="s">
        <v>1766</v>
      </c>
      <c r="F149" s="85" t="s">
        <v>359</v>
      </c>
      <c r="G149" s="85" t="str">
        <f>VLOOKUP(C149,차주정보!B:E,4,0)</f>
        <v>KB-096</v>
      </c>
      <c r="H149" s="85">
        <f t="shared" si="4"/>
        <v>1</v>
      </c>
      <c r="I149" s="85" t="str">
        <f t="shared" si="5"/>
        <v>KB-0961</v>
      </c>
      <c r="J149" s="86">
        <v>44679</v>
      </c>
      <c r="K149" s="152" t="s">
        <v>1767</v>
      </c>
      <c r="L149" s="152"/>
      <c r="M149" s="152" t="s">
        <v>1086</v>
      </c>
      <c r="N149" s="85" t="s">
        <v>740</v>
      </c>
      <c r="O149" s="85" t="s">
        <v>2848</v>
      </c>
      <c r="P149" s="85" t="s">
        <v>2849</v>
      </c>
      <c r="Q149" s="152" t="s">
        <v>327</v>
      </c>
      <c r="R149" s="152" t="s">
        <v>1410</v>
      </c>
      <c r="S149" s="87" t="s">
        <v>1411</v>
      </c>
      <c r="T149" s="152" t="s">
        <v>327</v>
      </c>
      <c r="U149" s="87" t="s">
        <v>330</v>
      </c>
      <c r="V149" s="151" t="s">
        <v>1766</v>
      </c>
      <c r="W149" s="85"/>
      <c r="X149" s="85"/>
      <c r="Y149" s="85"/>
      <c r="Z149" s="85" t="s">
        <v>2702</v>
      </c>
      <c r="AA149" s="153" t="s">
        <v>1765</v>
      </c>
      <c r="AB149" s="154" t="s">
        <v>308</v>
      </c>
      <c r="AC149" s="88"/>
      <c r="AD149" s="85"/>
      <c r="AE149" s="85" t="s">
        <v>309</v>
      </c>
      <c r="AF149" s="85"/>
      <c r="AG149" s="85" t="s">
        <v>359</v>
      </c>
      <c r="AH149" s="85" t="s">
        <v>797</v>
      </c>
      <c r="AI149" s="85" t="s">
        <v>1767</v>
      </c>
      <c r="AJ149" s="89">
        <v>145257313</v>
      </c>
      <c r="AK149" s="89">
        <v>3972538</v>
      </c>
      <c r="AL149" s="89">
        <v>3972538</v>
      </c>
      <c r="AM149" s="171">
        <v>3972538</v>
      </c>
      <c r="AN149" s="89">
        <v>3972538</v>
      </c>
      <c r="AO149" s="89"/>
      <c r="AP149" s="89">
        <v>4731798</v>
      </c>
      <c r="AQ149" s="89"/>
      <c r="AR149" s="89">
        <v>145257313</v>
      </c>
      <c r="AS149" s="89">
        <v>145257313</v>
      </c>
      <c r="AT149" s="89">
        <v>0</v>
      </c>
      <c r="AU149" s="89">
        <v>0</v>
      </c>
      <c r="AV149" s="89">
        <v>145257313</v>
      </c>
      <c r="AW149" s="89">
        <v>145257313</v>
      </c>
      <c r="AX149" s="89"/>
      <c r="AY149" s="89"/>
      <c r="AZ149" s="90"/>
      <c r="BA149" s="89"/>
      <c r="BB149" s="89"/>
      <c r="BC149" s="89">
        <v>145257313</v>
      </c>
      <c r="BD149" s="89">
        <v>0</v>
      </c>
      <c r="BE149" s="89">
        <v>3188990</v>
      </c>
      <c r="BF149" s="89">
        <v>0</v>
      </c>
      <c r="BG149" s="91">
        <v>3188990</v>
      </c>
      <c r="BH149" s="92">
        <v>148446303</v>
      </c>
      <c r="BI149" s="93"/>
      <c r="BJ149" s="89">
        <v>5241510</v>
      </c>
      <c r="BK149" s="85" t="s">
        <v>1768</v>
      </c>
      <c r="BL149" s="85" t="s">
        <v>1769</v>
      </c>
      <c r="BM149" s="85"/>
      <c r="BN149" s="85" t="s">
        <v>722</v>
      </c>
      <c r="BO149" s="85" t="s">
        <v>1642</v>
      </c>
      <c r="BP149" s="89">
        <v>160000000</v>
      </c>
      <c r="BQ149" s="94"/>
      <c r="BR149" s="85"/>
      <c r="BS149" s="85" t="s">
        <v>360</v>
      </c>
      <c r="BT149" s="85" t="s">
        <v>365</v>
      </c>
      <c r="BU149" s="85" t="s">
        <v>366</v>
      </c>
      <c r="BV149" s="152" t="s">
        <v>1767</v>
      </c>
      <c r="BW149" s="95">
        <v>3.7699999999999997E-2</v>
      </c>
      <c r="BX149" s="95">
        <v>6.7699999999999996E-2</v>
      </c>
      <c r="BY149" s="96"/>
      <c r="BZ149" s="97"/>
      <c r="CA149" s="98">
        <v>0</v>
      </c>
      <c r="CB149" s="99">
        <v>0</v>
      </c>
      <c r="CC149" s="99">
        <v>145257313</v>
      </c>
      <c r="CD149" s="99">
        <v>0</v>
      </c>
      <c r="CE149" s="99">
        <v>0</v>
      </c>
      <c r="CF149" s="100">
        <v>145257313</v>
      </c>
      <c r="CG149" s="97"/>
      <c r="CH149" s="101" t="s">
        <v>1766</v>
      </c>
      <c r="CI149" s="195" t="s">
        <v>1766</v>
      </c>
      <c r="CJ149" s="102"/>
      <c r="CK149" s="101" t="s">
        <v>443</v>
      </c>
      <c r="CL149" s="103" t="s">
        <v>443</v>
      </c>
      <c r="CM149" s="103" t="s">
        <v>630</v>
      </c>
      <c r="CN149" s="103" t="s">
        <v>630</v>
      </c>
      <c r="CO149" s="103" t="s">
        <v>630</v>
      </c>
      <c r="CP149" s="103" t="s">
        <v>630</v>
      </c>
      <c r="CQ149" s="104"/>
      <c r="CR149" s="41"/>
      <c r="CS149" s="41"/>
    </row>
    <row r="150" spans="1:97" ht="15" customHeight="1">
      <c r="A150" s="83">
        <v>1</v>
      </c>
      <c r="B150" s="84">
        <v>1</v>
      </c>
      <c r="C150" s="150" t="s">
        <v>1755</v>
      </c>
      <c r="D150" s="151" t="s">
        <v>1756</v>
      </c>
      <c r="E150" s="152" t="s">
        <v>1756</v>
      </c>
      <c r="F150" s="85" t="s">
        <v>359</v>
      </c>
      <c r="G150" s="85" t="str">
        <f>VLOOKUP(C150,차주정보!B:E,4,0)</f>
        <v>KB-095</v>
      </c>
      <c r="H150" s="85">
        <f t="shared" si="4"/>
        <v>1</v>
      </c>
      <c r="I150" s="85" t="str">
        <f t="shared" si="5"/>
        <v>KB-0951</v>
      </c>
      <c r="J150" s="86">
        <v>44683</v>
      </c>
      <c r="K150" s="152" t="s">
        <v>1757</v>
      </c>
      <c r="L150" s="152"/>
      <c r="M150" s="152" t="s">
        <v>1086</v>
      </c>
      <c r="N150" s="85" t="s">
        <v>628</v>
      </c>
      <c r="O150" s="85" t="s">
        <v>2848</v>
      </c>
      <c r="P150" s="85" t="s">
        <v>2849</v>
      </c>
      <c r="Q150" s="152" t="s">
        <v>356</v>
      </c>
      <c r="R150" s="152" t="s">
        <v>403</v>
      </c>
      <c r="S150" s="87" t="s">
        <v>404</v>
      </c>
      <c r="T150" s="152" t="s">
        <v>356</v>
      </c>
      <c r="U150" s="87" t="s">
        <v>357</v>
      </c>
      <c r="V150" s="151" t="s">
        <v>1756</v>
      </c>
      <c r="W150" s="85"/>
      <c r="X150" s="85"/>
      <c r="Y150" s="85"/>
      <c r="Z150" s="85" t="s">
        <v>2703</v>
      </c>
      <c r="AA150" s="153" t="s">
        <v>1755</v>
      </c>
      <c r="AB150" s="154" t="s">
        <v>308</v>
      </c>
      <c r="AC150" s="88"/>
      <c r="AD150" s="85"/>
      <c r="AE150" s="85" t="s">
        <v>309</v>
      </c>
      <c r="AF150" s="85"/>
      <c r="AG150" s="85" t="s">
        <v>359</v>
      </c>
      <c r="AH150" s="85" t="s">
        <v>797</v>
      </c>
      <c r="AI150" s="85" t="s">
        <v>1757</v>
      </c>
      <c r="AJ150" s="89">
        <v>144099325</v>
      </c>
      <c r="AK150" s="89">
        <v>2914748</v>
      </c>
      <c r="AL150" s="89">
        <v>2914748</v>
      </c>
      <c r="AM150" s="171">
        <v>2914748</v>
      </c>
      <c r="AN150" s="89">
        <v>2914748</v>
      </c>
      <c r="AO150" s="89"/>
      <c r="AP150" s="89">
        <v>4794462</v>
      </c>
      <c r="AQ150" s="89"/>
      <c r="AR150" s="89">
        <v>144099325</v>
      </c>
      <c r="AS150" s="89">
        <v>137100000</v>
      </c>
      <c r="AT150" s="89">
        <v>0</v>
      </c>
      <c r="AU150" s="89">
        <v>0</v>
      </c>
      <c r="AV150" s="89">
        <v>137100000</v>
      </c>
      <c r="AW150" s="89">
        <v>137100000</v>
      </c>
      <c r="AX150" s="89"/>
      <c r="AY150" s="89"/>
      <c r="AZ150" s="90"/>
      <c r="BA150" s="89"/>
      <c r="BB150" s="89"/>
      <c r="BC150" s="89">
        <v>144099325</v>
      </c>
      <c r="BD150" s="89">
        <v>0</v>
      </c>
      <c r="BE150" s="89">
        <v>0</v>
      </c>
      <c r="BF150" s="89">
        <v>0</v>
      </c>
      <c r="BG150" s="91">
        <v>0</v>
      </c>
      <c r="BH150" s="92">
        <v>144099325</v>
      </c>
      <c r="BI150" s="93"/>
      <c r="BJ150" s="89">
        <v>2733438</v>
      </c>
      <c r="BK150" s="85" t="s">
        <v>1758</v>
      </c>
      <c r="BL150" s="85" t="s">
        <v>1759</v>
      </c>
      <c r="BM150" s="85"/>
      <c r="BN150" s="85" t="s">
        <v>985</v>
      </c>
      <c r="BO150" s="85" t="s">
        <v>1013</v>
      </c>
      <c r="BP150" s="89">
        <v>161000000</v>
      </c>
      <c r="BQ150" s="94"/>
      <c r="BR150" s="85"/>
      <c r="BS150" s="85" t="s">
        <v>360</v>
      </c>
      <c r="BT150" s="85" t="s">
        <v>365</v>
      </c>
      <c r="BU150" s="85" t="s">
        <v>366</v>
      </c>
      <c r="BV150" s="152" t="s">
        <v>1757</v>
      </c>
      <c r="BW150" s="95">
        <v>3.3099999999999997E-2</v>
      </c>
      <c r="BX150" s="95">
        <v>6.3099999999999989E-2</v>
      </c>
      <c r="BY150" s="96"/>
      <c r="BZ150" s="97"/>
      <c r="CA150" s="98">
        <v>0</v>
      </c>
      <c r="CB150" s="99">
        <v>0</v>
      </c>
      <c r="CC150" s="99">
        <v>137100000</v>
      </c>
      <c r="CD150" s="99">
        <v>6999325</v>
      </c>
      <c r="CE150" s="99">
        <v>0</v>
      </c>
      <c r="CF150" s="100">
        <v>144099325</v>
      </c>
      <c r="CG150" s="97"/>
      <c r="CH150" s="101" t="s">
        <v>1756</v>
      </c>
      <c r="CI150" s="195" t="s">
        <v>1756</v>
      </c>
      <c r="CJ150" s="102"/>
      <c r="CK150" s="101" t="s">
        <v>443</v>
      </c>
      <c r="CL150" s="103" t="s">
        <v>443</v>
      </c>
      <c r="CM150" s="103" t="s">
        <v>630</v>
      </c>
      <c r="CN150" s="103" t="s">
        <v>630</v>
      </c>
      <c r="CO150" s="103" t="s">
        <v>630</v>
      </c>
      <c r="CP150" s="103" t="s">
        <v>630</v>
      </c>
      <c r="CQ150" s="104"/>
      <c r="CR150" s="41"/>
      <c r="CS150" s="41"/>
    </row>
    <row r="151" spans="1:97" ht="15" customHeight="1">
      <c r="A151" s="83">
        <v>0</v>
      </c>
      <c r="B151" s="84">
        <v>1</v>
      </c>
      <c r="C151" s="150" t="s">
        <v>1755</v>
      </c>
      <c r="D151" s="151" t="s">
        <v>1756</v>
      </c>
      <c r="E151" s="152" t="s">
        <v>1756</v>
      </c>
      <c r="F151" s="85" t="s">
        <v>691</v>
      </c>
      <c r="G151" s="85" t="str">
        <f>VLOOKUP(C151,차주정보!B:E,4,0)</f>
        <v>KB-095</v>
      </c>
      <c r="H151" s="85">
        <f>IF(D150=D151,H150+1,1)</f>
        <v>2</v>
      </c>
      <c r="I151" s="85" t="str">
        <f t="shared" si="5"/>
        <v>KB-0952</v>
      </c>
      <c r="J151" s="86">
        <v>44683</v>
      </c>
      <c r="K151" s="152" t="s">
        <v>1760</v>
      </c>
      <c r="L151" s="152"/>
      <c r="M151" s="152" t="s">
        <v>847</v>
      </c>
      <c r="N151" s="85" t="s">
        <v>628</v>
      </c>
      <c r="O151" s="85" t="s">
        <v>2848</v>
      </c>
      <c r="P151" s="85" t="s">
        <v>2849</v>
      </c>
      <c r="Q151" s="152" t="s">
        <v>356</v>
      </c>
      <c r="R151" s="152" t="s">
        <v>403</v>
      </c>
      <c r="S151" s="87" t="s">
        <v>404</v>
      </c>
      <c r="T151" s="152" t="s">
        <v>356</v>
      </c>
      <c r="U151" s="87" t="s">
        <v>357</v>
      </c>
      <c r="V151" s="151" t="s">
        <v>1756</v>
      </c>
      <c r="W151" s="85"/>
      <c r="X151" s="85"/>
      <c r="Y151" s="85"/>
      <c r="Z151" s="85" t="s">
        <v>2703</v>
      </c>
      <c r="AA151" s="153" t="s">
        <v>1755</v>
      </c>
      <c r="AB151" s="154" t="s">
        <v>308</v>
      </c>
      <c r="AC151" s="88"/>
      <c r="AD151" s="85"/>
      <c r="AE151" s="85" t="s">
        <v>309</v>
      </c>
      <c r="AF151" s="85"/>
      <c r="AG151" s="85" t="s">
        <v>310</v>
      </c>
      <c r="AH151" s="85" t="s">
        <v>797</v>
      </c>
      <c r="AI151" s="85" t="s">
        <v>1760</v>
      </c>
      <c r="AJ151" s="89">
        <v>20000000</v>
      </c>
      <c r="AK151" s="89">
        <v>1057529</v>
      </c>
      <c r="AL151" s="89">
        <v>42007.272690899998</v>
      </c>
      <c r="AM151" s="171">
        <v>42007</v>
      </c>
      <c r="AN151" s="89">
        <v>42007</v>
      </c>
      <c r="AO151" s="89"/>
      <c r="AP151" s="89">
        <v>794442</v>
      </c>
      <c r="AQ151" s="89"/>
      <c r="AR151" s="89">
        <v>794442</v>
      </c>
      <c r="AS151" s="89">
        <v>0</v>
      </c>
      <c r="AT151" s="89">
        <v>0</v>
      </c>
      <c r="AU151" s="89">
        <v>0</v>
      </c>
      <c r="AV151" s="89">
        <v>0</v>
      </c>
      <c r="AW151" s="89">
        <v>0</v>
      </c>
      <c r="AX151" s="89"/>
      <c r="AY151" s="89"/>
      <c r="AZ151" s="90"/>
      <c r="BA151" s="89"/>
      <c r="BB151" s="89"/>
      <c r="BC151" s="89">
        <v>794442</v>
      </c>
      <c r="BD151" s="89">
        <v>0</v>
      </c>
      <c r="BE151" s="89">
        <v>0</v>
      </c>
      <c r="BF151" s="89">
        <v>0</v>
      </c>
      <c r="BG151" s="91">
        <v>0</v>
      </c>
      <c r="BH151" s="92">
        <v>794442</v>
      </c>
      <c r="BI151" s="93"/>
      <c r="BJ151" s="89">
        <v>357890</v>
      </c>
      <c r="BK151" s="85" t="s">
        <v>1761</v>
      </c>
      <c r="BL151" s="85" t="s">
        <v>1762</v>
      </c>
      <c r="BM151" s="85"/>
      <c r="BN151" s="85" t="s">
        <v>1763</v>
      </c>
      <c r="BO151" s="85" t="s">
        <v>915</v>
      </c>
      <c r="BP151" s="89">
        <v>20000000</v>
      </c>
      <c r="BQ151" s="94"/>
      <c r="BR151" s="85"/>
      <c r="BS151" s="85" t="s">
        <v>311</v>
      </c>
      <c r="BT151" s="85" t="s">
        <v>1335</v>
      </c>
      <c r="BU151" s="85" t="s">
        <v>1336</v>
      </c>
      <c r="BV151" s="152" t="s">
        <v>1760</v>
      </c>
      <c r="BW151" s="95">
        <v>2.8899999999999995E-2</v>
      </c>
      <c r="BX151" s="95">
        <v>5.8899999999999994E-2</v>
      </c>
      <c r="BY151" s="96"/>
      <c r="BZ151" s="97"/>
      <c r="CA151" s="98">
        <v>0</v>
      </c>
      <c r="CB151" s="99">
        <v>0</v>
      </c>
      <c r="CC151" s="99">
        <v>0</v>
      </c>
      <c r="CD151" s="99">
        <v>0</v>
      </c>
      <c r="CE151" s="99">
        <v>794442</v>
      </c>
      <c r="CF151" s="100">
        <v>794442</v>
      </c>
      <c r="CG151" s="97"/>
      <c r="CH151" s="101" t="s">
        <v>1756</v>
      </c>
      <c r="CI151" s="195" t="s">
        <v>1756</v>
      </c>
      <c r="CJ151" s="102"/>
      <c r="CK151" s="101" t="s">
        <v>630</v>
      </c>
      <c r="CL151" s="103" t="s">
        <v>630</v>
      </c>
      <c r="CM151" s="103" t="s">
        <v>630</v>
      </c>
      <c r="CN151" s="103" t="s">
        <v>630</v>
      </c>
      <c r="CO151" s="103" t="s">
        <v>630</v>
      </c>
      <c r="CP151" s="103" t="s">
        <v>630</v>
      </c>
      <c r="CQ151" s="104"/>
      <c r="CR151" s="41"/>
      <c r="CS151" s="41"/>
    </row>
    <row r="152" spans="1:97" ht="15" customHeight="1">
      <c r="A152" s="83">
        <v>0</v>
      </c>
      <c r="B152" s="84">
        <v>1</v>
      </c>
      <c r="C152" s="150" t="s">
        <v>1755</v>
      </c>
      <c r="D152" s="151" t="s">
        <v>1756</v>
      </c>
      <c r="E152" s="152" t="s">
        <v>1756</v>
      </c>
      <c r="F152" s="85" t="s">
        <v>691</v>
      </c>
      <c r="G152" s="85" t="str">
        <f>VLOOKUP(C152,차주정보!B:E,4,0)</f>
        <v>KB-095</v>
      </c>
      <c r="H152" s="85">
        <f t="shared" si="4"/>
        <v>3</v>
      </c>
      <c r="I152" s="85" t="str">
        <f t="shared" si="5"/>
        <v>KB-0953</v>
      </c>
      <c r="J152" s="86">
        <v>44683</v>
      </c>
      <c r="K152" s="152" t="s">
        <v>1764</v>
      </c>
      <c r="L152" s="152"/>
      <c r="M152" s="152" t="s">
        <v>847</v>
      </c>
      <c r="N152" s="85" t="s">
        <v>628</v>
      </c>
      <c r="O152" s="85" t="s">
        <v>2848</v>
      </c>
      <c r="P152" s="85" t="s">
        <v>2849</v>
      </c>
      <c r="Q152" s="152" t="s">
        <v>356</v>
      </c>
      <c r="R152" s="152" t="s">
        <v>403</v>
      </c>
      <c r="S152" s="87" t="s">
        <v>404</v>
      </c>
      <c r="T152" s="152" t="s">
        <v>356</v>
      </c>
      <c r="U152" s="87" t="s">
        <v>357</v>
      </c>
      <c r="V152" s="151" t="s">
        <v>1756</v>
      </c>
      <c r="W152" s="85"/>
      <c r="X152" s="85"/>
      <c r="Y152" s="85"/>
      <c r="Z152" s="85" t="s">
        <v>2703</v>
      </c>
      <c r="AA152" s="153" t="s">
        <v>1755</v>
      </c>
      <c r="AB152" s="154" t="s">
        <v>308</v>
      </c>
      <c r="AC152" s="88"/>
      <c r="AD152" s="85"/>
      <c r="AE152" s="85" t="s">
        <v>309</v>
      </c>
      <c r="AF152" s="85"/>
      <c r="AG152" s="85" t="s">
        <v>310</v>
      </c>
      <c r="AH152" s="85" t="s">
        <v>797</v>
      </c>
      <c r="AI152" s="85" t="s">
        <v>1764</v>
      </c>
      <c r="AJ152" s="89">
        <v>10000000</v>
      </c>
      <c r="AK152" s="89">
        <v>509560</v>
      </c>
      <c r="AL152" s="89">
        <v>22220.077184000002</v>
      </c>
      <c r="AM152" s="171">
        <v>22220</v>
      </c>
      <c r="AN152" s="89">
        <v>22220</v>
      </c>
      <c r="AO152" s="89"/>
      <c r="AP152" s="89">
        <v>436064</v>
      </c>
      <c r="AQ152" s="89"/>
      <c r="AR152" s="89">
        <v>436064</v>
      </c>
      <c r="AS152" s="89">
        <v>0</v>
      </c>
      <c r="AT152" s="89">
        <v>0</v>
      </c>
      <c r="AU152" s="89">
        <v>0</v>
      </c>
      <c r="AV152" s="89">
        <v>0</v>
      </c>
      <c r="AW152" s="89">
        <v>0</v>
      </c>
      <c r="AX152" s="89"/>
      <c r="AY152" s="89"/>
      <c r="AZ152" s="90"/>
      <c r="BA152" s="89"/>
      <c r="BB152" s="89"/>
      <c r="BC152" s="89">
        <v>436064</v>
      </c>
      <c r="BD152" s="89">
        <v>0</v>
      </c>
      <c r="BE152" s="89">
        <v>0</v>
      </c>
      <c r="BF152" s="89">
        <v>0</v>
      </c>
      <c r="BG152" s="91">
        <v>0</v>
      </c>
      <c r="BH152" s="92">
        <v>436064</v>
      </c>
      <c r="BI152" s="93"/>
      <c r="BJ152" s="89">
        <v>86903</v>
      </c>
      <c r="BK152" s="85" t="s">
        <v>1761</v>
      </c>
      <c r="BL152" s="85" t="s">
        <v>1762</v>
      </c>
      <c r="BM152" s="85"/>
      <c r="BN152" s="85" t="s">
        <v>1763</v>
      </c>
      <c r="BO152" s="85" t="s">
        <v>1105</v>
      </c>
      <c r="BP152" s="89">
        <v>10000000</v>
      </c>
      <c r="BQ152" s="94"/>
      <c r="BR152" s="85"/>
      <c r="BS152" s="85" t="s">
        <v>311</v>
      </c>
      <c r="BT152" s="85" t="s">
        <v>1335</v>
      </c>
      <c r="BU152" s="85" t="s">
        <v>1336</v>
      </c>
      <c r="BV152" s="152" t="s">
        <v>1764</v>
      </c>
      <c r="BW152" s="95">
        <v>2.8899999999999995E-2</v>
      </c>
      <c r="BX152" s="95">
        <v>5.8899999999999994E-2</v>
      </c>
      <c r="BY152" s="96"/>
      <c r="BZ152" s="97"/>
      <c r="CA152" s="98">
        <v>0</v>
      </c>
      <c r="CB152" s="99">
        <v>0</v>
      </c>
      <c r="CC152" s="99">
        <v>0</v>
      </c>
      <c r="CD152" s="99">
        <v>0</v>
      </c>
      <c r="CE152" s="99">
        <v>436064</v>
      </c>
      <c r="CF152" s="100">
        <v>436064</v>
      </c>
      <c r="CG152" s="97"/>
      <c r="CH152" s="101" t="s">
        <v>1756</v>
      </c>
      <c r="CI152" s="195" t="s">
        <v>1756</v>
      </c>
      <c r="CJ152" s="102"/>
      <c r="CK152" s="101" t="s">
        <v>630</v>
      </c>
      <c r="CL152" s="103" t="s">
        <v>630</v>
      </c>
      <c r="CM152" s="103" t="s">
        <v>630</v>
      </c>
      <c r="CN152" s="103" t="s">
        <v>630</v>
      </c>
      <c r="CO152" s="103" t="s">
        <v>630</v>
      </c>
      <c r="CP152" s="103" t="s">
        <v>630</v>
      </c>
      <c r="CQ152" s="104"/>
      <c r="CR152" s="41"/>
      <c r="CS152" s="41"/>
    </row>
    <row r="153" spans="1:97" ht="15" customHeight="1">
      <c r="A153" s="83">
        <v>1</v>
      </c>
      <c r="B153" s="84">
        <v>1</v>
      </c>
      <c r="C153" s="150" t="s">
        <v>1775</v>
      </c>
      <c r="D153" s="151" t="s">
        <v>1776</v>
      </c>
      <c r="E153" s="152" t="s">
        <v>1776</v>
      </c>
      <c r="F153" s="85" t="s">
        <v>359</v>
      </c>
      <c r="G153" s="85" t="str">
        <f>VLOOKUP(C153,차주정보!B:E,4,0)</f>
        <v>KB-098</v>
      </c>
      <c r="H153" s="85">
        <f t="shared" si="4"/>
        <v>1</v>
      </c>
      <c r="I153" s="85" t="str">
        <f t="shared" si="5"/>
        <v>KB-0981</v>
      </c>
      <c r="J153" s="86">
        <v>44645</v>
      </c>
      <c r="K153" s="152" t="s">
        <v>1777</v>
      </c>
      <c r="L153" s="152"/>
      <c r="M153" s="152" t="s">
        <v>1086</v>
      </c>
      <c r="N153" s="85" t="s">
        <v>628</v>
      </c>
      <c r="O153" s="85" t="s">
        <v>2848</v>
      </c>
      <c r="P153" s="85" t="s">
        <v>2849</v>
      </c>
      <c r="Q153" s="152" t="s">
        <v>388</v>
      </c>
      <c r="R153" s="152" t="s">
        <v>1404</v>
      </c>
      <c r="S153" s="87" t="s">
        <v>489</v>
      </c>
      <c r="T153" s="152" t="s">
        <v>388</v>
      </c>
      <c r="U153" s="87" t="s">
        <v>391</v>
      </c>
      <c r="V153" s="151" t="s">
        <v>1776</v>
      </c>
      <c r="W153" s="85"/>
      <c r="X153" s="85"/>
      <c r="Y153" s="85"/>
      <c r="Z153" s="85" t="s">
        <v>2704</v>
      </c>
      <c r="AA153" s="153" t="s">
        <v>1775</v>
      </c>
      <c r="AB153" s="154" t="s">
        <v>308</v>
      </c>
      <c r="AC153" s="88"/>
      <c r="AD153" s="85"/>
      <c r="AE153" s="85" t="s">
        <v>358</v>
      </c>
      <c r="AF153" s="85"/>
      <c r="AG153" s="85" t="s">
        <v>359</v>
      </c>
      <c r="AH153" s="85" t="s">
        <v>797</v>
      </c>
      <c r="AI153" s="85" t="s">
        <v>1777</v>
      </c>
      <c r="AJ153" s="89">
        <v>142300000</v>
      </c>
      <c r="AK153" s="89">
        <v>3269185</v>
      </c>
      <c r="AL153" s="89">
        <v>3269185</v>
      </c>
      <c r="AM153" s="171">
        <v>3269185</v>
      </c>
      <c r="AN153" s="89">
        <v>3269185</v>
      </c>
      <c r="AO153" s="89"/>
      <c r="AP153" s="89">
        <v>3527289</v>
      </c>
      <c r="AQ153" s="89"/>
      <c r="AR153" s="89">
        <v>142300000</v>
      </c>
      <c r="AS153" s="89">
        <v>127480740</v>
      </c>
      <c r="AT153" s="89">
        <v>0</v>
      </c>
      <c r="AU153" s="89">
        <v>0</v>
      </c>
      <c r="AV153" s="89">
        <v>127480740</v>
      </c>
      <c r="AW153" s="89">
        <v>127480740</v>
      </c>
      <c r="AX153" s="89"/>
      <c r="AY153" s="89"/>
      <c r="AZ153" s="90"/>
      <c r="BA153" s="89"/>
      <c r="BB153" s="89"/>
      <c r="BC153" s="89">
        <v>142300000</v>
      </c>
      <c r="BD153" s="89">
        <v>0</v>
      </c>
      <c r="BE153" s="89">
        <v>3005570</v>
      </c>
      <c r="BF153" s="89">
        <v>0</v>
      </c>
      <c r="BG153" s="91">
        <v>3005570</v>
      </c>
      <c r="BH153" s="92">
        <v>145305570</v>
      </c>
      <c r="BI153" s="93"/>
      <c r="BJ153" s="89">
        <v>8385652</v>
      </c>
      <c r="BK153" s="85" t="s">
        <v>1778</v>
      </c>
      <c r="BL153" s="85" t="s">
        <v>1779</v>
      </c>
      <c r="BM153" s="85"/>
      <c r="BN153" s="85" t="s">
        <v>638</v>
      </c>
      <c r="BO153" s="85" t="s">
        <v>786</v>
      </c>
      <c r="BP153" s="89">
        <v>142300000</v>
      </c>
      <c r="BQ153" s="94"/>
      <c r="BR153" s="85"/>
      <c r="BS153" s="85" t="s">
        <v>360</v>
      </c>
      <c r="BT153" s="85" t="s">
        <v>397</v>
      </c>
      <c r="BU153" s="85" t="s">
        <v>398</v>
      </c>
      <c r="BV153" s="152" t="s">
        <v>1777</v>
      </c>
      <c r="BW153" s="95">
        <v>3.49E-2</v>
      </c>
      <c r="BX153" s="95">
        <v>6.4899999999999999E-2</v>
      </c>
      <c r="BY153" s="96"/>
      <c r="BZ153" s="97"/>
      <c r="CA153" s="98">
        <v>0</v>
      </c>
      <c r="CB153" s="99">
        <v>0</v>
      </c>
      <c r="CC153" s="99">
        <v>127480740</v>
      </c>
      <c r="CD153" s="99">
        <v>14819260</v>
      </c>
      <c r="CE153" s="99">
        <v>0</v>
      </c>
      <c r="CF153" s="100">
        <v>142300000</v>
      </c>
      <c r="CG153" s="97"/>
      <c r="CH153" s="101" t="s">
        <v>1776</v>
      </c>
      <c r="CI153" s="195" t="s">
        <v>1776</v>
      </c>
      <c r="CJ153" s="102"/>
      <c r="CK153" s="101" t="s">
        <v>443</v>
      </c>
      <c r="CL153" s="103" t="s">
        <v>443</v>
      </c>
      <c r="CM153" s="103" t="s">
        <v>630</v>
      </c>
      <c r="CN153" s="103" t="s">
        <v>630</v>
      </c>
      <c r="CO153" s="103" t="s">
        <v>630</v>
      </c>
      <c r="CP153" s="103" t="s">
        <v>630</v>
      </c>
      <c r="CQ153" s="104"/>
      <c r="CR153" s="41"/>
      <c r="CS153" s="41"/>
    </row>
    <row r="154" spans="1:97" ht="15" customHeight="1">
      <c r="A154" s="83">
        <v>1</v>
      </c>
      <c r="B154" s="84">
        <v>1</v>
      </c>
      <c r="C154" s="150" t="s">
        <v>1780</v>
      </c>
      <c r="D154" s="151" t="s">
        <v>1781</v>
      </c>
      <c r="E154" s="152" t="s">
        <v>1781</v>
      </c>
      <c r="F154" s="85" t="s">
        <v>691</v>
      </c>
      <c r="G154" s="85" t="str">
        <f>VLOOKUP(C154,차주정보!B:E,4,0)</f>
        <v>KB-099</v>
      </c>
      <c r="H154" s="85">
        <f t="shared" si="4"/>
        <v>1</v>
      </c>
      <c r="I154" s="85" t="str">
        <f t="shared" si="5"/>
        <v>KB-0991</v>
      </c>
      <c r="J154" s="86">
        <v>44651</v>
      </c>
      <c r="K154" s="152" t="s">
        <v>1782</v>
      </c>
      <c r="L154" s="152"/>
      <c r="M154" s="152" t="s">
        <v>847</v>
      </c>
      <c r="N154" s="85" t="s">
        <v>628</v>
      </c>
      <c r="O154" s="85" t="s">
        <v>2848</v>
      </c>
      <c r="P154" s="85" t="s">
        <v>2849</v>
      </c>
      <c r="Q154" s="152" t="s">
        <v>327</v>
      </c>
      <c r="R154" s="152" t="s">
        <v>419</v>
      </c>
      <c r="S154" s="87" t="s">
        <v>420</v>
      </c>
      <c r="T154" s="152" t="s">
        <v>327</v>
      </c>
      <c r="U154" s="87" t="s">
        <v>330</v>
      </c>
      <c r="V154" s="151" t="s">
        <v>1781</v>
      </c>
      <c r="W154" s="85"/>
      <c r="X154" s="85"/>
      <c r="Y154" s="85"/>
      <c r="Z154" s="85" t="s">
        <v>2705</v>
      </c>
      <c r="AA154" s="153" t="s">
        <v>1780</v>
      </c>
      <c r="AB154" s="154" t="s">
        <v>308</v>
      </c>
      <c r="AC154" s="88"/>
      <c r="AD154" s="85"/>
      <c r="AE154" s="85" t="s">
        <v>309</v>
      </c>
      <c r="AF154" s="85"/>
      <c r="AG154" s="85" t="s">
        <v>310</v>
      </c>
      <c r="AH154" s="85" t="s">
        <v>797</v>
      </c>
      <c r="AI154" s="85" t="s">
        <v>1782</v>
      </c>
      <c r="AJ154" s="89">
        <v>142000000</v>
      </c>
      <c r="AK154" s="89">
        <v>52693605</v>
      </c>
      <c r="AL154" s="89">
        <v>52693605</v>
      </c>
      <c r="AM154" s="171">
        <v>52693605</v>
      </c>
      <c r="AN154" s="89">
        <v>52693605</v>
      </c>
      <c r="AO154" s="89"/>
      <c r="AP154" s="89">
        <v>61078246</v>
      </c>
      <c r="AQ154" s="89"/>
      <c r="AR154" s="89">
        <v>142000000</v>
      </c>
      <c r="AS154" s="89">
        <v>89400000</v>
      </c>
      <c r="AT154" s="89">
        <v>0</v>
      </c>
      <c r="AU154" s="89">
        <v>0</v>
      </c>
      <c r="AV154" s="89">
        <v>89400000</v>
      </c>
      <c r="AW154" s="89">
        <v>89400000</v>
      </c>
      <c r="AX154" s="89"/>
      <c r="AY154" s="89"/>
      <c r="AZ154" s="90"/>
      <c r="BA154" s="89"/>
      <c r="BB154" s="89"/>
      <c r="BC154" s="89">
        <v>142000000</v>
      </c>
      <c r="BD154" s="89">
        <v>0</v>
      </c>
      <c r="BE154" s="89">
        <v>2927270</v>
      </c>
      <c r="BF154" s="89">
        <v>0</v>
      </c>
      <c r="BG154" s="91">
        <v>2927270</v>
      </c>
      <c r="BH154" s="92">
        <v>144927270</v>
      </c>
      <c r="BI154" s="93"/>
      <c r="BJ154" s="89">
        <v>4436525</v>
      </c>
      <c r="BK154" s="85" t="s">
        <v>661</v>
      </c>
      <c r="BL154" s="85" t="s">
        <v>1783</v>
      </c>
      <c r="BM154" s="85"/>
      <c r="BN154" s="85" t="s">
        <v>695</v>
      </c>
      <c r="BO154" s="85" t="s">
        <v>777</v>
      </c>
      <c r="BP154" s="89">
        <v>142000000</v>
      </c>
      <c r="BQ154" s="94"/>
      <c r="BR154" s="85"/>
      <c r="BS154" s="85" t="s">
        <v>311</v>
      </c>
      <c r="BT154" s="85" t="s">
        <v>312</v>
      </c>
      <c r="BU154" s="85" t="s">
        <v>313</v>
      </c>
      <c r="BV154" s="152" t="s">
        <v>1782</v>
      </c>
      <c r="BW154" s="95">
        <v>3.1300000000000001E-2</v>
      </c>
      <c r="BX154" s="95">
        <v>6.13E-2</v>
      </c>
      <c r="BY154" s="96"/>
      <c r="BZ154" s="97"/>
      <c r="CA154" s="98">
        <v>0</v>
      </c>
      <c r="CB154" s="99">
        <v>0</v>
      </c>
      <c r="CC154" s="99">
        <v>89400000</v>
      </c>
      <c r="CD154" s="99">
        <v>0</v>
      </c>
      <c r="CE154" s="99">
        <v>52600000</v>
      </c>
      <c r="CF154" s="100">
        <v>142000000</v>
      </c>
      <c r="CG154" s="97"/>
      <c r="CH154" s="101" t="s">
        <v>1781</v>
      </c>
      <c r="CI154" s="195" t="s">
        <v>1781</v>
      </c>
      <c r="CJ154" s="102"/>
      <c r="CK154" s="101" t="s">
        <v>451</v>
      </c>
      <c r="CL154" s="103" t="s">
        <v>451</v>
      </c>
      <c r="CM154" s="103" t="s">
        <v>630</v>
      </c>
      <c r="CN154" s="103" t="s">
        <v>630</v>
      </c>
      <c r="CO154" s="103" t="s">
        <v>630</v>
      </c>
      <c r="CP154" s="103" t="s">
        <v>630</v>
      </c>
      <c r="CQ154" s="104"/>
      <c r="CR154" s="41"/>
      <c r="CS154" s="41"/>
    </row>
    <row r="155" spans="1:97" ht="15" customHeight="1">
      <c r="A155" s="83">
        <v>1</v>
      </c>
      <c r="B155" s="84">
        <v>1</v>
      </c>
      <c r="C155" s="150" t="s">
        <v>1770</v>
      </c>
      <c r="D155" s="151" t="s">
        <v>1771</v>
      </c>
      <c r="E155" s="152" t="s">
        <v>1771</v>
      </c>
      <c r="F155" s="85" t="s">
        <v>359</v>
      </c>
      <c r="G155" s="85" t="str">
        <f>VLOOKUP(C155,차주정보!B:E,4,0)</f>
        <v>KB-097</v>
      </c>
      <c r="H155" s="85">
        <f t="shared" si="4"/>
        <v>1</v>
      </c>
      <c r="I155" s="85" t="str">
        <f t="shared" si="5"/>
        <v>KB-0971</v>
      </c>
      <c r="J155" s="86">
        <v>44645</v>
      </c>
      <c r="K155" s="152" t="s">
        <v>1772</v>
      </c>
      <c r="L155" s="152"/>
      <c r="M155" s="152" t="s">
        <v>1086</v>
      </c>
      <c r="N155" s="85" t="s">
        <v>628</v>
      </c>
      <c r="O155" s="85" t="s">
        <v>2848</v>
      </c>
      <c r="P155" s="85" t="s">
        <v>2849</v>
      </c>
      <c r="Q155" s="152" t="s">
        <v>388</v>
      </c>
      <c r="R155" s="152" t="s">
        <v>1404</v>
      </c>
      <c r="S155" s="87" t="s">
        <v>489</v>
      </c>
      <c r="T155" s="152" t="s">
        <v>388</v>
      </c>
      <c r="U155" s="87" t="s">
        <v>391</v>
      </c>
      <c r="V155" s="151" t="s">
        <v>1771</v>
      </c>
      <c r="W155" s="85"/>
      <c r="X155" s="85"/>
      <c r="Y155" s="85"/>
      <c r="Z155" s="85" t="s">
        <v>2706</v>
      </c>
      <c r="AA155" s="153" t="s">
        <v>1770</v>
      </c>
      <c r="AB155" s="154" t="s">
        <v>308</v>
      </c>
      <c r="AC155" s="88"/>
      <c r="AD155" s="85"/>
      <c r="AE155" s="85" t="s">
        <v>358</v>
      </c>
      <c r="AF155" s="85"/>
      <c r="AG155" s="85" t="s">
        <v>359</v>
      </c>
      <c r="AH155" s="85" t="s">
        <v>797</v>
      </c>
      <c r="AI155" s="85" t="s">
        <v>1772</v>
      </c>
      <c r="AJ155" s="89">
        <v>142400000</v>
      </c>
      <c r="AK155" s="89">
        <v>2743705</v>
      </c>
      <c r="AL155" s="89">
        <v>2743705</v>
      </c>
      <c r="AM155" s="171">
        <v>2743705</v>
      </c>
      <c r="AN155" s="89">
        <v>2743705</v>
      </c>
      <c r="AO155" s="89"/>
      <c r="AP155" s="89">
        <v>3267025</v>
      </c>
      <c r="AQ155" s="89"/>
      <c r="AR155" s="89">
        <v>142400000</v>
      </c>
      <c r="AS155" s="89">
        <v>127480740</v>
      </c>
      <c r="AT155" s="89">
        <v>0</v>
      </c>
      <c r="AU155" s="89">
        <v>0</v>
      </c>
      <c r="AV155" s="89">
        <v>127480740</v>
      </c>
      <c r="AW155" s="89">
        <v>127480740</v>
      </c>
      <c r="AX155" s="89"/>
      <c r="AY155" s="89"/>
      <c r="AZ155" s="90"/>
      <c r="BA155" s="89"/>
      <c r="BB155" s="89"/>
      <c r="BC155" s="89">
        <v>142400000</v>
      </c>
      <c r="BD155" s="89">
        <v>0</v>
      </c>
      <c r="BE155" s="89">
        <v>1986200</v>
      </c>
      <c r="BF155" s="89">
        <v>0</v>
      </c>
      <c r="BG155" s="91">
        <v>1986200</v>
      </c>
      <c r="BH155" s="92">
        <v>144386200</v>
      </c>
      <c r="BI155" s="93"/>
      <c r="BJ155" s="89">
        <v>6212418</v>
      </c>
      <c r="BK155" s="85" t="s">
        <v>1773</v>
      </c>
      <c r="BL155" s="85" t="s">
        <v>1774</v>
      </c>
      <c r="BM155" s="85"/>
      <c r="BN155" s="85" t="s">
        <v>717</v>
      </c>
      <c r="BO155" s="85" t="s">
        <v>693</v>
      </c>
      <c r="BP155" s="89">
        <v>142400000</v>
      </c>
      <c r="BQ155" s="94"/>
      <c r="BR155" s="85"/>
      <c r="BS155" s="85" t="s">
        <v>360</v>
      </c>
      <c r="BT155" s="85" t="s">
        <v>397</v>
      </c>
      <c r="BU155" s="85" t="s">
        <v>398</v>
      </c>
      <c r="BV155" s="152" t="s">
        <v>1772</v>
      </c>
      <c r="BW155" s="95">
        <v>3.39E-2</v>
      </c>
      <c r="BX155" s="95">
        <v>6.3899999999999998E-2</v>
      </c>
      <c r="BY155" s="96"/>
      <c r="BZ155" s="97"/>
      <c r="CA155" s="98">
        <v>0</v>
      </c>
      <c r="CB155" s="99">
        <v>0</v>
      </c>
      <c r="CC155" s="99">
        <v>127480740</v>
      </c>
      <c r="CD155" s="99">
        <v>14919260</v>
      </c>
      <c r="CE155" s="99">
        <v>0</v>
      </c>
      <c r="CF155" s="100">
        <v>142400000</v>
      </c>
      <c r="CG155" s="97"/>
      <c r="CH155" s="101" t="s">
        <v>1771</v>
      </c>
      <c r="CI155" s="195" t="s">
        <v>1771</v>
      </c>
      <c r="CJ155" s="102"/>
      <c r="CK155" s="101" t="s">
        <v>443</v>
      </c>
      <c r="CL155" s="103" t="s">
        <v>443</v>
      </c>
      <c r="CM155" s="103" t="s">
        <v>630</v>
      </c>
      <c r="CN155" s="103" t="s">
        <v>630</v>
      </c>
      <c r="CO155" s="103" t="s">
        <v>630</v>
      </c>
      <c r="CP155" s="103" t="s">
        <v>630</v>
      </c>
      <c r="CQ155" s="104"/>
      <c r="CR155" s="41"/>
      <c r="CS155" s="41"/>
    </row>
    <row r="156" spans="1:97" ht="15" customHeight="1">
      <c r="A156" s="83">
        <v>1</v>
      </c>
      <c r="B156" s="84">
        <v>1</v>
      </c>
      <c r="C156" s="150" t="s">
        <v>1789</v>
      </c>
      <c r="D156" s="151" t="s">
        <v>1790</v>
      </c>
      <c r="E156" s="152" t="s">
        <v>1790</v>
      </c>
      <c r="F156" s="85" t="s">
        <v>359</v>
      </c>
      <c r="G156" s="85" t="str">
        <f>VLOOKUP(C156,차주정보!B:E,4,0)</f>
        <v>KB-101</v>
      </c>
      <c r="H156" s="85">
        <f t="shared" si="4"/>
        <v>1</v>
      </c>
      <c r="I156" s="85" t="str">
        <f t="shared" si="5"/>
        <v>KB-1011</v>
      </c>
      <c r="J156" s="86">
        <v>44679</v>
      </c>
      <c r="K156" s="152" t="s">
        <v>1791</v>
      </c>
      <c r="L156" s="152"/>
      <c r="M156" s="152" t="s">
        <v>1086</v>
      </c>
      <c r="N156" s="85" t="s">
        <v>628</v>
      </c>
      <c r="O156" s="85" t="s">
        <v>2848</v>
      </c>
      <c r="P156" s="85" t="s">
        <v>2849</v>
      </c>
      <c r="Q156" s="152" t="s">
        <v>327</v>
      </c>
      <c r="R156" s="152" t="s">
        <v>1410</v>
      </c>
      <c r="S156" s="87" t="s">
        <v>1411</v>
      </c>
      <c r="T156" s="152" t="s">
        <v>327</v>
      </c>
      <c r="U156" s="87" t="s">
        <v>330</v>
      </c>
      <c r="V156" s="151" t="s">
        <v>1790</v>
      </c>
      <c r="W156" s="85"/>
      <c r="X156" s="85"/>
      <c r="Y156" s="85"/>
      <c r="Z156" s="85" t="s">
        <v>2707</v>
      </c>
      <c r="AA156" s="153" t="s">
        <v>1789</v>
      </c>
      <c r="AB156" s="154" t="s">
        <v>308</v>
      </c>
      <c r="AC156" s="88"/>
      <c r="AD156" s="85"/>
      <c r="AE156" s="85" t="s">
        <v>358</v>
      </c>
      <c r="AF156" s="85"/>
      <c r="AG156" s="85" t="s">
        <v>359</v>
      </c>
      <c r="AH156" s="85" t="s">
        <v>797</v>
      </c>
      <c r="AI156" s="85" t="s">
        <v>1791</v>
      </c>
      <c r="AJ156" s="89">
        <v>140254534</v>
      </c>
      <c r="AK156" s="89">
        <v>675042</v>
      </c>
      <c r="AL156" s="89">
        <v>669475.72345033777</v>
      </c>
      <c r="AM156" s="171">
        <v>669476</v>
      </c>
      <c r="AN156" s="89">
        <v>669476</v>
      </c>
      <c r="AO156" s="89"/>
      <c r="AP156" s="89">
        <v>671215</v>
      </c>
      <c r="AQ156" s="89"/>
      <c r="AR156" s="89">
        <v>139098020</v>
      </c>
      <c r="AS156" s="89">
        <v>139098020</v>
      </c>
      <c r="AT156" s="89">
        <v>0</v>
      </c>
      <c r="AU156" s="89">
        <v>0</v>
      </c>
      <c r="AV156" s="89">
        <v>139098020</v>
      </c>
      <c r="AW156" s="89">
        <v>139098020</v>
      </c>
      <c r="AX156" s="89"/>
      <c r="AY156" s="89"/>
      <c r="AZ156" s="90"/>
      <c r="BA156" s="89"/>
      <c r="BB156" s="89"/>
      <c r="BC156" s="89">
        <v>139098020</v>
      </c>
      <c r="BD156" s="89">
        <v>0</v>
      </c>
      <c r="BE156" s="89">
        <v>0</v>
      </c>
      <c r="BF156" s="89">
        <v>0</v>
      </c>
      <c r="BG156" s="91">
        <v>0</v>
      </c>
      <c r="BH156" s="92">
        <v>139098020</v>
      </c>
      <c r="BI156" s="93"/>
      <c r="BJ156" s="89">
        <v>1531638</v>
      </c>
      <c r="BK156" s="85" t="s">
        <v>1792</v>
      </c>
      <c r="BL156" s="85" t="s">
        <v>1793</v>
      </c>
      <c r="BM156" s="85"/>
      <c r="BN156" s="85" t="s">
        <v>940</v>
      </c>
      <c r="BO156" s="85" t="s">
        <v>687</v>
      </c>
      <c r="BP156" s="89">
        <v>175000000</v>
      </c>
      <c r="BQ156" s="94"/>
      <c r="BR156" s="85"/>
      <c r="BS156" s="85" t="s">
        <v>360</v>
      </c>
      <c r="BT156" s="85" t="s">
        <v>411</v>
      </c>
      <c r="BU156" s="85" t="s">
        <v>412</v>
      </c>
      <c r="BV156" s="152" t="s">
        <v>1791</v>
      </c>
      <c r="BW156" s="95">
        <v>2.93E-2</v>
      </c>
      <c r="BX156" s="95">
        <v>5.9299999999999999E-2</v>
      </c>
      <c r="BY156" s="96"/>
      <c r="BZ156" s="97"/>
      <c r="CA156" s="98">
        <v>0</v>
      </c>
      <c r="CB156" s="99">
        <v>0</v>
      </c>
      <c r="CC156" s="99">
        <v>139098020</v>
      </c>
      <c r="CD156" s="99">
        <v>0</v>
      </c>
      <c r="CE156" s="99">
        <v>0</v>
      </c>
      <c r="CF156" s="100">
        <v>139098020</v>
      </c>
      <c r="CG156" s="97"/>
      <c r="CH156" s="101" t="s">
        <v>1790</v>
      </c>
      <c r="CI156" s="195" t="s">
        <v>1790</v>
      </c>
      <c r="CJ156" s="102"/>
      <c r="CK156" s="101" t="s">
        <v>443</v>
      </c>
      <c r="CL156" s="103" t="s">
        <v>443</v>
      </c>
      <c r="CM156" s="103" t="s">
        <v>630</v>
      </c>
      <c r="CN156" s="103" t="s">
        <v>630</v>
      </c>
      <c r="CO156" s="103" t="s">
        <v>630</v>
      </c>
      <c r="CP156" s="103" t="s">
        <v>630</v>
      </c>
      <c r="CQ156" s="104"/>
      <c r="CR156" s="41"/>
      <c r="CS156" s="41"/>
    </row>
    <row r="157" spans="1:97" ht="15" customHeight="1">
      <c r="A157" s="83">
        <v>1</v>
      </c>
      <c r="B157" s="84">
        <v>1</v>
      </c>
      <c r="C157" s="150" t="s">
        <v>1800</v>
      </c>
      <c r="D157" s="151" t="s">
        <v>1801</v>
      </c>
      <c r="E157" s="152" t="s">
        <v>1801</v>
      </c>
      <c r="F157" s="85" t="s">
        <v>691</v>
      </c>
      <c r="G157" s="85" t="str">
        <f>VLOOKUP(C157,차주정보!B:E,4,0)</f>
        <v>KB-103</v>
      </c>
      <c r="H157" s="85">
        <f t="shared" si="4"/>
        <v>1</v>
      </c>
      <c r="I157" s="85" t="str">
        <f t="shared" si="5"/>
        <v>KB-1031</v>
      </c>
      <c r="J157" s="86">
        <v>44683</v>
      </c>
      <c r="K157" s="152" t="s">
        <v>1802</v>
      </c>
      <c r="L157" s="152"/>
      <c r="M157" s="152" t="s">
        <v>847</v>
      </c>
      <c r="N157" s="85" t="s">
        <v>628</v>
      </c>
      <c r="O157" s="85" t="s">
        <v>2848</v>
      </c>
      <c r="P157" s="85" t="s">
        <v>2849</v>
      </c>
      <c r="Q157" s="152" t="s">
        <v>356</v>
      </c>
      <c r="R157" s="152" t="s">
        <v>992</v>
      </c>
      <c r="S157" s="87" t="s">
        <v>993</v>
      </c>
      <c r="T157" s="152" t="s">
        <v>356</v>
      </c>
      <c r="U157" s="87" t="s">
        <v>357</v>
      </c>
      <c r="V157" s="151" t="s">
        <v>1801</v>
      </c>
      <c r="W157" s="85"/>
      <c r="X157" s="85"/>
      <c r="Y157" s="85"/>
      <c r="Z157" s="85" t="s">
        <v>2708</v>
      </c>
      <c r="AA157" s="153" t="s">
        <v>1800</v>
      </c>
      <c r="AB157" s="154" t="s">
        <v>308</v>
      </c>
      <c r="AC157" s="88"/>
      <c r="AD157" s="85"/>
      <c r="AE157" s="85" t="s">
        <v>309</v>
      </c>
      <c r="AF157" s="85"/>
      <c r="AG157" s="85" t="s">
        <v>310</v>
      </c>
      <c r="AH157" s="85" t="s">
        <v>797</v>
      </c>
      <c r="AI157" s="85" t="s">
        <v>1802</v>
      </c>
      <c r="AJ157" s="89">
        <v>80000000</v>
      </c>
      <c r="AK157" s="89">
        <v>10248848</v>
      </c>
      <c r="AL157" s="89">
        <v>1950632.7495171998</v>
      </c>
      <c r="AM157" s="171">
        <v>1950633</v>
      </c>
      <c r="AN157" s="89">
        <v>1950633</v>
      </c>
      <c r="AO157" s="89"/>
      <c r="AP157" s="89">
        <v>15226162</v>
      </c>
      <c r="AQ157" s="89"/>
      <c r="AR157" s="89">
        <v>15226162</v>
      </c>
      <c r="AS157" s="89">
        <v>0</v>
      </c>
      <c r="AT157" s="89">
        <v>0</v>
      </c>
      <c r="AU157" s="89">
        <v>0</v>
      </c>
      <c r="AV157" s="89">
        <v>0</v>
      </c>
      <c r="AW157" s="89">
        <v>0</v>
      </c>
      <c r="AX157" s="89"/>
      <c r="AY157" s="89"/>
      <c r="AZ157" s="90"/>
      <c r="BA157" s="89"/>
      <c r="BB157" s="89"/>
      <c r="BC157" s="89">
        <v>15226162</v>
      </c>
      <c r="BD157" s="89">
        <v>0</v>
      </c>
      <c r="BE157" s="89">
        <v>0</v>
      </c>
      <c r="BF157" s="89">
        <v>0</v>
      </c>
      <c r="BG157" s="91">
        <v>0</v>
      </c>
      <c r="BH157" s="92">
        <v>15226162</v>
      </c>
      <c r="BI157" s="93"/>
      <c r="BJ157" s="89">
        <v>1578912</v>
      </c>
      <c r="BK157" s="85" t="s">
        <v>1803</v>
      </c>
      <c r="BL157" s="85" t="s">
        <v>1804</v>
      </c>
      <c r="BM157" s="85"/>
      <c r="BN157" s="85" t="s">
        <v>1512</v>
      </c>
      <c r="BO157" s="85" t="s">
        <v>763</v>
      </c>
      <c r="BP157" s="89">
        <v>80000000</v>
      </c>
      <c r="BQ157" s="94"/>
      <c r="BR157" s="85"/>
      <c r="BS157" s="85" t="s">
        <v>311</v>
      </c>
      <c r="BT157" s="85" t="s">
        <v>341</v>
      </c>
      <c r="BU157" s="85" t="s">
        <v>342</v>
      </c>
      <c r="BV157" s="152" t="s">
        <v>1802</v>
      </c>
      <c r="BW157" s="95">
        <v>3.1300000000000001E-2</v>
      </c>
      <c r="BX157" s="95">
        <v>6.13E-2</v>
      </c>
      <c r="BY157" s="96"/>
      <c r="BZ157" s="97"/>
      <c r="CA157" s="98">
        <v>0</v>
      </c>
      <c r="CB157" s="99">
        <v>0</v>
      </c>
      <c r="CC157" s="99">
        <v>0</v>
      </c>
      <c r="CD157" s="99">
        <v>0</v>
      </c>
      <c r="CE157" s="99">
        <v>15226162</v>
      </c>
      <c r="CF157" s="100">
        <v>15226162</v>
      </c>
      <c r="CG157" s="97"/>
      <c r="CH157" s="101" t="s">
        <v>1801</v>
      </c>
      <c r="CI157" s="195" t="s">
        <v>1801</v>
      </c>
      <c r="CJ157" s="102"/>
      <c r="CK157" s="101" t="s">
        <v>630</v>
      </c>
      <c r="CL157" s="103" t="s">
        <v>630</v>
      </c>
      <c r="CM157" s="103" t="s">
        <v>630</v>
      </c>
      <c r="CN157" s="103" t="s">
        <v>630</v>
      </c>
      <c r="CO157" s="103" t="s">
        <v>630</v>
      </c>
      <c r="CP157" s="103" t="s">
        <v>630</v>
      </c>
      <c r="CQ157" s="104"/>
      <c r="CR157" s="41"/>
      <c r="CS157" s="41"/>
    </row>
    <row r="158" spans="1:97" ht="15" customHeight="1">
      <c r="A158" s="83">
        <v>0</v>
      </c>
      <c r="B158" s="84">
        <v>1</v>
      </c>
      <c r="C158" s="150" t="s">
        <v>1800</v>
      </c>
      <c r="D158" s="151" t="s">
        <v>1801</v>
      </c>
      <c r="E158" s="152" t="s">
        <v>1801</v>
      </c>
      <c r="F158" s="85" t="s">
        <v>691</v>
      </c>
      <c r="G158" s="85" t="str">
        <f>VLOOKUP(C158,차주정보!B:E,4,0)</f>
        <v>KB-103</v>
      </c>
      <c r="H158" s="85">
        <f t="shared" si="4"/>
        <v>2</v>
      </c>
      <c r="I158" s="85" t="str">
        <f t="shared" si="5"/>
        <v>KB-1032</v>
      </c>
      <c r="J158" s="86">
        <v>44683</v>
      </c>
      <c r="K158" s="152" t="s">
        <v>1805</v>
      </c>
      <c r="L158" s="152"/>
      <c r="M158" s="152" t="s">
        <v>847</v>
      </c>
      <c r="N158" s="85" t="s">
        <v>628</v>
      </c>
      <c r="O158" s="85" t="s">
        <v>2848</v>
      </c>
      <c r="P158" s="85" t="s">
        <v>2849</v>
      </c>
      <c r="Q158" s="152" t="s">
        <v>356</v>
      </c>
      <c r="R158" s="152" t="s">
        <v>992</v>
      </c>
      <c r="S158" s="87" t="s">
        <v>993</v>
      </c>
      <c r="T158" s="152" t="s">
        <v>356</v>
      </c>
      <c r="U158" s="87" t="s">
        <v>357</v>
      </c>
      <c r="V158" s="151" t="s">
        <v>1801</v>
      </c>
      <c r="W158" s="85"/>
      <c r="X158" s="85"/>
      <c r="Y158" s="85"/>
      <c r="Z158" s="85" t="s">
        <v>2708</v>
      </c>
      <c r="AA158" s="153" t="s">
        <v>1800</v>
      </c>
      <c r="AB158" s="154" t="s">
        <v>308</v>
      </c>
      <c r="AC158" s="88"/>
      <c r="AD158" s="85"/>
      <c r="AE158" s="85" t="s">
        <v>309</v>
      </c>
      <c r="AF158" s="85"/>
      <c r="AG158" s="85" t="s">
        <v>310</v>
      </c>
      <c r="AH158" s="85" t="s">
        <v>797</v>
      </c>
      <c r="AI158" s="85" t="s">
        <v>1805</v>
      </c>
      <c r="AJ158" s="89">
        <v>24000000</v>
      </c>
      <c r="AK158" s="89">
        <v>2527639</v>
      </c>
      <c r="AL158" s="89">
        <v>2527639</v>
      </c>
      <c r="AM158" s="171">
        <v>2527639</v>
      </c>
      <c r="AN158" s="89">
        <v>2527639</v>
      </c>
      <c r="AO158" s="89"/>
      <c r="AP158" s="89">
        <v>3740566</v>
      </c>
      <c r="AQ158" s="89"/>
      <c r="AR158" s="89">
        <v>24000000</v>
      </c>
      <c r="AS158" s="89">
        <v>0</v>
      </c>
      <c r="AT158" s="89">
        <v>20400000</v>
      </c>
      <c r="AU158" s="89">
        <v>0</v>
      </c>
      <c r="AV158" s="89">
        <v>20400000</v>
      </c>
      <c r="AW158" s="89">
        <v>20400000</v>
      </c>
      <c r="AX158" s="89"/>
      <c r="AY158" s="89"/>
      <c r="AZ158" s="90"/>
      <c r="BA158" s="89"/>
      <c r="BB158" s="89"/>
      <c r="BC158" s="89">
        <v>24000000</v>
      </c>
      <c r="BD158" s="89">
        <v>0</v>
      </c>
      <c r="BE158" s="89">
        <v>0</v>
      </c>
      <c r="BF158" s="89">
        <v>0</v>
      </c>
      <c r="BG158" s="91">
        <v>0</v>
      </c>
      <c r="BH158" s="92">
        <v>24000000</v>
      </c>
      <c r="BI158" s="93"/>
      <c r="BJ158" s="89">
        <v>642835</v>
      </c>
      <c r="BK158" s="85" t="s">
        <v>964</v>
      </c>
      <c r="BL158" s="85" t="s">
        <v>1806</v>
      </c>
      <c r="BM158" s="85"/>
      <c r="BN158" s="85" t="s">
        <v>900</v>
      </c>
      <c r="BO158" s="85" t="s">
        <v>639</v>
      </c>
      <c r="BP158" s="89">
        <v>32000000</v>
      </c>
      <c r="BQ158" s="94"/>
      <c r="BR158" s="85"/>
      <c r="BS158" s="85" t="s">
        <v>311</v>
      </c>
      <c r="BT158" s="85" t="s">
        <v>317</v>
      </c>
      <c r="BU158" s="85" t="s">
        <v>318</v>
      </c>
      <c r="BV158" s="152" t="s">
        <v>1805</v>
      </c>
      <c r="BW158" s="95">
        <v>4.0399999999999998E-2</v>
      </c>
      <c r="BX158" s="95">
        <v>7.0400000000000004E-2</v>
      </c>
      <c r="BY158" s="96"/>
      <c r="BZ158" s="97"/>
      <c r="CA158" s="98">
        <v>20400000</v>
      </c>
      <c r="CB158" s="99">
        <v>0</v>
      </c>
      <c r="CC158" s="99">
        <v>0</v>
      </c>
      <c r="CD158" s="99">
        <v>0</v>
      </c>
      <c r="CE158" s="99">
        <v>3600000</v>
      </c>
      <c r="CF158" s="100">
        <v>3600000</v>
      </c>
      <c r="CG158" s="97"/>
      <c r="CH158" s="101" t="s">
        <v>1801</v>
      </c>
      <c r="CI158" s="195" t="s">
        <v>1801</v>
      </c>
      <c r="CJ158" s="102"/>
      <c r="CK158" s="101" t="s">
        <v>776</v>
      </c>
      <c r="CL158" s="103" t="s">
        <v>776</v>
      </c>
      <c r="CM158" s="103" t="s">
        <v>630</v>
      </c>
      <c r="CN158" s="103" t="s">
        <v>630</v>
      </c>
      <c r="CO158" s="103" t="s">
        <v>630</v>
      </c>
      <c r="CP158" s="103" t="s">
        <v>630</v>
      </c>
      <c r="CQ158" s="104"/>
      <c r="CR158" s="41"/>
      <c r="CS158" s="41"/>
    </row>
    <row r="159" spans="1:97" ht="15" customHeight="1">
      <c r="A159" s="83">
        <v>0</v>
      </c>
      <c r="B159" s="84">
        <v>1</v>
      </c>
      <c r="C159" s="150" t="s">
        <v>1800</v>
      </c>
      <c r="D159" s="151" t="s">
        <v>1801</v>
      </c>
      <c r="E159" s="152" t="s">
        <v>1801</v>
      </c>
      <c r="F159" s="85" t="s">
        <v>691</v>
      </c>
      <c r="G159" s="85" t="str">
        <f>VLOOKUP(C159,차주정보!B:E,4,0)</f>
        <v>KB-103</v>
      </c>
      <c r="H159" s="85">
        <f t="shared" si="4"/>
        <v>3</v>
      </c>
      <c r="I159" s="85" t="str">
        <f t="shared" si="5"/>
        <v>KB-1033</v>
      </c>
      <c r="J159" s="86">
        <v>44683</v>
      </c>
      <c r="K159" s="152" t="s">
        <v>1807</v>
      </c>
      <c r="L159" s="152"/>
      <c r="M159" s="152" t="s">
        <v>847</v>
      </c>
      <c r="N159" s="85" t="s">
        <v>628</v>
      </c>
      <c r="O159" s="85" t="s">
        <v>2848</v>
      </c>
      <c r="P159" s="85" t="s">
        <v>2849</v>
      </c>
      <c r="Q159" s="152" t="s">
        <v>356</v>
      </c>
      <c r="R159" s="152" t="s">
        <v>992</v>
      </c>
      <c r="S159" s="87" t="s">
        <v>993</v>
      </c>
      <c r="T159" s="152" t="s">
        <v>356</v>
      </c>
      <c r="U159" s="87" t="s">
        <v>357</v>
      </c>
      <c r="V159" s="151" t="s">
        <v>1801</v>
      </c>
      <c r="W159" s="85"/>
      <c r="X159" s="85"/>
      <c r="Y159" s="85"/>
      <c r="Z159" s="85" t="s">
        <v>2708</v>
      </c>
      <c r="AA159" s="153" t="s">
        <v>1800</v>
      </c>
      <c r="AB159" s="154" t="s">
        <v>308</v>
      </c>
      <c r="AC159" s="88"/>
      <c r="AD159" s="85"/>
      <c r="AE159" s="85" t="s">
        <v>309</v>
      </c>
      <c r="AF159" s="85"/>
      <c r="AG159" s="85" t="s">
        <v>310</v>
      </c>
      <c r="AH159" s="85" t="s">
        <v>797</v>
      </c>
      <c r="AI159" s="85" t="s">
        <v>1807</v>
      </c>
      <c r="AJ159" s="89">
        <v>50000000</v>
      </c>
      <c r="AK159" s="89">
        <v>12771600</v>
      </c>
      <c r="AL159" s="89">
        <v>6334713.5999999996</v>
      </c>
      <c r="AM159" s="171">
        <v>6334714</v>
      </c>
      <c r="AN159" s="89">
        <v>6334714</v>
      </c>
      <c r="AO159" s="89"/>
      <c r="AP159" s="89">
        <v>2324811</v>
      </c>
      <c r="AQ159" s="89"/>
      <c r="AR159" s="89">
        <v>24800000</v>
      </c>
      <c r="AS159" s="89">
        <v>24800000</v>
      </c>
      <c r="AT159" s="89">
        <v>0</v>
      </c>
      <c r="AU159" s="89">
        <v>0</v>
      </c>
      <c r="AV159" s="89">
        <v>24800000</v>
      </c>
      <c r="AW159" s="89">
        <v>24800000</v>
      </c>
      <c r="AX159" s="89"/>
      <c r="AY159" s="89"/>
      <c r="AZ159" s="90"/>
      <c r="BA159" s="89"/>
      <c r="BB159" s="89"/>
      <c r="BC159" s="89">
        <v>24800000</v>
      </c>
      <c r="BD159" s="89">
        <v>0</v>
      </c>
      <c r="BE159" s="89">
        <v>2132020</v>
      </c>
      <c r="BF159" s="89">
        <v>0</v>
      </c>
      <c r="BG159" s="91">
        <v>2132020</v>
      </c>
      <c r="BH159" s="92">
        <v>26932020</v>
      </c>
      <c r="BI159" s="93"/>
      <c r="BJ159" s="89">
        <v>1452932</v>
      </c>
      <c r="BK159" s="85" t="s">
        <v>697</v>
      </c>
      <c r="BL159" s="85" t="s">
        <v>1208</v>
      </c>
      <c r="BM159" s="85"/>
      <c r="BN159" s="85" t="s">
        <v>921</v>
      </c>
      <c r="BO159" s="85" t="s">
        <v>635</v>
      </c>
      <c r="BP159" s="89">
        <v>50000000</v>
      </c>
      <c r="BQ159" s="94"/>
      <c r="BR159" s="85" t="s">
        <v>326</v>
      </c>
      <c r="BS159" s="85" t="s">
        <v>311</v>
      </c>
      <c r="BT159" s="85" t="s">
        <v>317</v>
      </c>
      <c r="BU159" s="85" t="s">
        <v>318</v>
      </c>
      <c r="BV159" s="152" t="s">
        <v>1807</v>
      </c>
      <c r="BW159" s="95">
        <v>3.6299999999999999E-2</v>
      </c>
      <c r="BX159" s="95">
        <v>6.6299999999999998E-2</v>
      </c>
      <c r="BY159" s="96"/>
      <c r="BZ159" s="97"/>
      <c r="CA159" s="98">
        <v>0</v>
      </c>
      <c r="CB159" s="99">
        <v>0</v>
      </c>
      <c r="CC159" s="99">
        <v>24800000</v>
      </c>
      <c r="CD159" s="99">
        <v>0</v>
      </c>
      <c r="CE159" s="99">
        <v>0</v>
      </c>
      <c r="CF159" s="100">
        <v>24800000</v>
      </c>
      <c r="CG159" s="97"/>
      <c r="CH159" s="101" t="s">
        <v>1801</v>
      </c>
      <c r="CI159" s="211" t="s">
        <v>1801</v>
      </c>
      <c r="CJ159" s="97"/>
      <c r="CK159" s="101" t="s">
        <v>443</v>
      </c>
      <c r="CL159" s="103" t="s">
        <v>443</v>
      </c>
      <c r="CM159" s="103" t="s">
        <v>630</v>
      </c>
      <c r="CN159" s="103" t="s">
        <v>630</v>
      </c>
      <c r="CO159" s="103" t="s">
        <v>630</v>
      </c>
      <c r="CP159" s="103" t="s">
        <v>630</v>
      </c>
      <c r="CQ159" s="104"/>
      <c r="CR159" s="41"/>
      <c r="CS159" s="41"/>
    </row>
    <row r="160" spans="1:97" ht="15" customHeight="1">
      <c r="A160" s="83">
        <v>0</v>
      </c>
      <c r="B160" s="84">
        <v>1</v>
      </c>
      <c r="C160" s="150" t="s">
        <v>1800</v>
      </c>
      <c r="D160" s="151" t="s">
        <v>1801</v>
      </c>
      <c r="E160" s="152" t="s">
        <v>1801</v>
      </c>
      <c r="F160" s="85" t="s">
        <v>691</v>
      </c>
      <c r="G160" s="85" t="str">
        <f>VLOOKUP(C160,차주정보!B:E,4,0)</f>
        <v>KB-103</v>
      </c>
      <c r="H160" s="85">
        <f t="shared" si="4"/>
        <v>4</v>
      </c>
      <c r="I160" s="85" t="str">
        <f t="shared" si="5"/>
        <v>KB-1034</v>
      </c>
      <c r="J160" s="86">
        <v>44683</v>
      </c>
      <c r="K160" s="152" t="s">
        <v>1808</v>
      </c>
      <c r="L160" s="152" t="s">
        <v>1809</v>
      </c>
      <c r="M160" s="152" t="s">
        <v>847</v>
      </c>
      <c r="N160" s="85" t="s">
        <v>628</v>
      </c>
      <c r="O160" s="85" t="s">
        <v>2848</v>
      </c>
      <c r="P160" s="85" t="s">
        <v>2849</v>
      </c>
      <c r="Q160" s="152" t="s">
        <v>356</v>
      </c>
      <c r="R160" s="152" t="s">
        <v>992</v>
      </c>
      <c r="S160" s="87" t="s">
        <v>993</v>
      </c>
      <c r="T160" s="152" t="s">
        <v>356</v>
      </c>
      <c r="U160" s="87" t="s">
        <v>357</v>
      </c>
      <c r="V160" s="151" t="s">
        <v>1801</v>
      </c>
      <c r="W160" s="85"/>
      <c r="X160" s="85"/>
      <c r="Y160" s="85"/>
      <c r="Z160" s="85" t="s">
        <v>2708</v>
      </c>
      <c r="AA160" s="153" t="s">
        <v>1800</v>
      </c>
      <c r="AB160" s="154" t="s">
        <v>308</v>
      </c>
      <c r="AC160" s="88"/>
      <c r="AD160" s="85"/>
      <c r="AE160" s="85" t="s">
        <v>309</v>
      </c>
      <c r="AF160" s="85"/>
      <c r="AG160" s="85" t="s">
        <v>310</v>
      </c>
      <c r="AH160" s="85" t="s">
        <v>797</v>
      </c>
      <c r="AI160" s="85" t="s">
        <v>1808</v>
      </c>
      <c r="AJ160" s="89">
        <v>26875000</v>
      </c>
      <c r="AK160" s="89">
        <v>742002</v>
      </c>
      <c r="AL160" s="89">
        <v>742002</v>
      </c>
      <c r="AM160" s="171">
        <v>742002</v>
      </c>
      <c r="AN160" s="89">
        <v>742002</v>
      </c>
      <c r="AO160" s="89"/>
      <c r="AP160" s="89">
        <v>871362</v>
      </c>
      <c r="AQ160" s="89"/>
      <c r="AR160" s="89">
        <v>26875000</v>
      </c>
      <c r="AS160" s="89">
        <v>0</v>
      </c>
      <c r="AT160" s="89">
        <v>26875000</v>
      </c>
      <c r="AU160" s="89">
        <v>0</v>
      </c>
      <c r="AV160" s="89">
        <v>26875000</v>
      </c>
      <c r="AW160" s="89">
        <v>26875000</v>
      </c>
      <c r="AX160" s="89"/>
      <c r="AY160" s="89"/>
      <c r="AZ160" s="90"/>
      <c r="BA160" s="89"/>
      <c r="BB160" s="89"/>
      <c r="BC160" s="89">
        <v>26875000</v>
      </c>
      <c r="BD160" s="89">
        <v>0</v>
      </c>
      <c r="BE160" s="89">
        <v>0</v>
      </c>
      <c r="BF160" s="89">
        <v>0</v>
      </c>
      <c r="BG160" s="91">
        <v>0</v>
      </c>
      <c r="BH160" s="92">
        <v>26875000</v>
      </c>
      <c r="BI160" s="93"/>
      <c r="BJ160" s="89">
        <v>517566</v>
      </c>
      <c r="BK160" s="85" t="s">
        <v>1280</v>
      </c>
      <c r="BL160" s="85" t="s">
        <v>1810</v>
      </c>
      <c r="BM160" s="85"/>
      <c r="BN160" s="85" t="s">
        <v>1260</v>
      </c>
      <c r="BO160" s="85" t="s">
        <v>915</v>
      </c>
      <c r="BP160" s="89">
        <v>30000000</v>
      </c>
      <c r="BQ160" s="94"/>
      <c r="BR160" s="85"/>
      <c r="BS160" s="85" t="s">
        <v>311</v>
      </c>
      <c r="BT160" s="85" t="s">
        <v>417</v>
      </c>
      <c r="BU160" s="85" t="s">
        <v>418</v>
      </c>
      <c r="BV160" s="152" t="s">
        <v>1808</v>
      </c>
      <c r="BW160" s="95">
        <v>2.3099999999999999E-2</v>
      </c>
      <c r="BX160" s="95">
        <v>5.3099999999999994E-2</v>
      </c>
      <c r="BY160" s="96"/>
      <c r="BZ160" s="97"/>
      <c r="CA160" s="98">
        <v>26875000</v>
      </c>
      <c r="CB160" s="99">
        <v>0</v>
      </c>
      <c r="CC160" s="99">
        <v>0</v>
      </c>
      <c r="CD160" s="99">
        <v>0</v>
      </c>
      <c r="CE160" s="99">
        <v>0</v>
      </c>
      <c r="CF160" s="100">
        <v>0</v>
      </c>
      <c r="CG160" s="97"/>
      <c r="CH160" s="101" t="s">
        <v>1801</v>
      </c>
      <c r="CI160" s="195" t="s">
        <v>1801</v>
      </c>
      <c r="CJ160" s="102"/>
      <c r="CK160" s="101" t="s">
        <v>776</v>
      </c>
      <c r="CL160" s="103" t="s">
        <v>776</v>
      </c>
      <c r="CM160" s="103" t="s">
        <v>630</v>
      </c>
      <c r="CN160" s="103" t="s">
        <v>630</v>
      </c>
      <c r="CO160" s="103" t="s">
        <v>630</v>
      </c>
      <c r="CP160" s="103" t="s">
        <v>630</v>
      </c>
      <c r="CQ160" s="104"/>
      <c r="CR160" s="41"/>
      <c r="CS160" s="41"/>
    </row>
    <row r="161" spans="1:97" ht="15" customHeight="1">
      <c r="A161" s="83">
        <v>0</v>
      </c>
      <c r="B161" s="84">
        <v>1</v>
      </c>
      <c r="C161" s="150" t="s">
        <v>1800</v>
      </c>
      <c r="D161" s="151" t="s">
        <v>1801</v>
      </c>
      <c r="E161" s="152" t="s">
        <v>1801</v>
      </c>
      <c r="F161" s="85" t="s">
        <v>691</v>
      </c>
      <c r="G161" s="85" t="str">
        <f>VLOOKUP(C161,차주정보!B:E,4,0)</f>
        <v>KB-103</v>
      </c>
      <c r="H161" s="85">
        <f t="shared" si="4"/>
        <v>5</v>
      </c>
      <c r="I161" s="85" t="str">
        <f t="shared" si="5"/>
        <v>KB-1035</v>
      </c>
      <c r="J161" s="86">
        <v>44683</v>
      </c>
      <c r="K161" s="152" t="s">
        <v>1811</v>
      </c>
      <c r="L161" s="152"/>
      <c r="M161" s="152" t="s">
        <v>847</v>
      </c>
      <c r="N161" s="85" t="s">
        <v>628</v>
      </c>
      <c r="O161" s="85" t="s">
        <v>2848</v>
      </c>
      <c r="P161" s="85" t="s">
        <v>2849</v>
      </c>
      <c r="Q161" s="152" t="s">
        <v>356</v>
      </c>
      <c r="R161" s="152" t="s">
        <v>992</v>
      </c>
      <c r="S161" s="87" t="s">
        <v>993</v>
      </c>
      <c r="T161" s="152" t="s">
        <v>356</v>
      </c>
      <c r="U161" s="87" t="s">
        <v>357</v>
      </c>
      <c r="V161" s="151" t="s">
        <v>1801</v>
      </c>
      <c r="W161" s="85"/>
      <c r="X161" s="85"/>
      <c r="Y161" s="85"/>
      <c r="Z161" s="85" t="s">
        <v>2708</v>
      </c>
      <c r="AA161" s="153" t="s">
        <v>1800</v>
      </c>
      <c r="AB161" s="154" t="s">
        <v>314</v>
      </c>
      <c r="AC161" s="88"/>
      <c r="AD161" s="85"/>
      <c r="AE161" s="85" t="s">
        <v>315</v>
      </c>
      <c r="AF161" s="85" t="s">
        <v>1812</v>
      </c>
      <c r="AG161" s="85" t="s">
        <v>310</v>
      </c>
      <c r="AH161" s="85" t="s">
        <v>797</v>
      </c>
      <c r="AI161" s="85" t="s">
        <v>1812</v>
      </c>
      <c r="AJ161" s="89">
        <v>20000000</v>
      </c>
      <c r="AK161" s="89">
        <v>191707</v>
      </c>
      <c r="AL161" s="89">
        <v>191707</v>
      </c>
      <c r="AM161" s="171">
        <v>191707</v>
      </c>
      <c r="AN161" s="89"/>
      <c r="AO161" s="89">
        <v>19808293</v>
      </c>
      <c r="AP161" s="89">
        <v>0</v>
      </c>
      <c r="AQ161" s="89"/>
      <c r="AR161" s="89">
        <v>20000000</v>
      </c>
      <c r="AS161" s="89">
        <v>0</v>
      </c>
      <c r="AT161" s="89">
        <v>0</v>
      </c>
      <c r="AU161" s="89">
        <v>0</v>
      </c>
      <c r="AV161" s="89">
        <v>0</v>
      </c>
      <c r="AW161" s="89">
        <v>0</v>
      </c>
      <c r="AX161" s="89"/>
      <c r="AY161" s="89"/>
      <c r="AZ161" s="90"/>
      <c r="BA161" s="89"/>
      <c r="BB161" s="89"/>
      <c r="BC161" s="89">
        <v>0</v>
      </c>
      <c r="BD161" s="89">
        <v>20000000</v>
      </c>
      <c r="BE161" s="89">
        <v>0</v>
      </c>
      <c r="BF161" s="89">
        <v>0</v>
      </c>
      <c r="BG161" s="91">
        <v>0</v>
      </c>
      <c r="BH161" s="92">
        <v>20000000</v>
      </c>
      <c r="BI161" s="93"/>
      <c r="BJ161" s="89">
        <v>440388</v>
      </c>
      <c r="BK161" s="85" t="s">
        <v>1813</v>
      </c>
      <c r="BL161" s="85" t="s">
        <v>1814</v>
      </c>
      <c r="BM161" s="85" t="s">
        <v>921</v>
      </c>
      <c r="BN161" s="85" t="s">
        <v>921</v>
      </c>
      <c r="BO161" s="85" t="s">
        <v>1815</v>
      </c>
      <c r="BP161" s="89">
        <v>20000000</v>
      </c>
      <c r="BQ161" s="94"/>
      <c r="BR161" s="85"/>
      <c r="BS161" s="85" t="s">
        <v>311</v>
      </c>
      <c r="BT161" s="85" t="s">
        <v>1816</v>
      </c>
      <c r="BU161" s="85" t="s">
        <v>1817</v>
      </c>
      <c r="BV161" s="152" t="s">
        <v>1811</v>
      </c>
      <c r="BW161" s="95">
        <v>4.2300000000000004E-2</v>
      </c>
      <c r="BX161" s="95">
        <v>7.2300000000000003E-2</v>
      </c>
      <c r="BY161" s="96"/>
      <c r="BZ161" s="97"/>
      <c r="CA161" s="98">
        <v>0</v>
      </c>
      <c r="CB161" s="99">
        <v>0</v>
      </c>
      <c r="CC161" s="99">
        <v>0</v>
      </c>
      <c r="CD161" s="99">
        <v>0</v>
      </c>
      <c r="CE161" s="99">
        <v>0</v>
      </c>
      <c r="CF161" s="100">
        <v>0</v>
      </c>
      <c r="CG161" s="97"/>
      <c r="CH161" s="101" t="s">
        <v>1801</v>
      </c>
      <c r="CI161" s="195" t="s">
        <v>1801</v>
      </c>
      <c r="CJ161" s="102"/>
      <c r="CK161" s="101" t="s">
        <v>314</v>
      </c>
      <c r="CL161" s="103" t="s">
        <v>314</v>
      </c>
      <c r="CM161" s="103" t="s">
        <v>314</v>
      </c>
      <c r="CN161" s="103" t="s">
        <v>314</v>
      </c>
      <c r="CO161" s="103" t="s">
        <v>314</v>
      </c>
      <c r="CP161" s="103" t="s">
        <v>314</v>
      </c>
      <c r="CQ161" s="104"/>
      <c r="CR161" s="41"/>
      <c r="CS161" s="41"/>
    </row>
    <row r="162" spans="1:97" ht="15" customHeight="1">
      <c r="A162" s="83">
        <v>0</v>
      </c>
      <c r="B162" s="84">
        <v>1</v>
      </c>
      <c r="C162" s="150" t="s">
        <v>1800</v>
      </c>
      <c r="D162" s="151" t="s">
        <v>1801</v>
      </c>
      <c r="E162" s="152" t="s">
        <v>1801</v>
      </c>
      <c r="F162" s="85" t="s">
        <v>691</v>
      </c>
      <c r="G162" s="85" t="str">
        <f>VLOOKUP(C162,차주정보!B:E,4,0)</f>
        <v>KB-103</v>
      </c>
      <c r="H162" s="85">
        <f t="shared" si="4"/>
        <v>6</v>
      </c>
      <c r="I162" s="85" t="str">
        <f t="shared" si="5"/>
        <v>KB-1036</v>
      </c>
      <c r="J162" s="86">
        <v>44683</v>
      </c>
      <c r="K162" s="152" t="s">
        <v>1818</v>
      </c>
      <c r="L162" s="152"/>
      <c r="M162" s="152" t="s">
        <v>847</v>
      </c>
      <c r="N162" s="85" t="s">
        <v>628</v>
      </c>
      <c r="O162" s="85" t="s">
        <v>2848</v>
      </c>
      <c r="P162" s="85" t="s">
        <v>2849</v>
      </c>
      <c r="Q162" s="152" t="s">
        <v>356</v>
      </c>
      <c r="R162" s="152" t="s">
        <v>992</v>
      </c>
      <c r="S162" s="87" t="s">
        <v>993</v>
      </c>
      <c r="T162" s="152" t="s">
        <v>356</v>
      </c>
      <c r="U162" s="87" t="s">
        <v>357</v>
      </c>
      <c r="V162" s="151" t="s">
        <v>1801</v>
      </c>
      <c r="W162" s="85"/>
      <c r="X162" s="85"/>
      <c r="Y162" s="85"/>
      <c r="Z162" s="85" t="s">
        <v>2708</v>
      </c>
      <c r="AA162" s="153" t="s">
        <v>1800</v>
      </c>
      <c r="AB162" s="154" t="s">
        <v>314</v>
      </c>
      <c r="AC162" s="88"/>
      <c r="AD162" s="85"/>
      <c r="AE162" s="85" t="s">
        <v>315</v>
      </c>
      <c r="AF162" s="85" t="s">
        <v>1807</v>
      </c>
      <c r="AG162" s="85" t="s">
        <v>310</v>
      </c>
      <c r="AH162" s="85" t="s">
        <v>797</v>
      </c>
      <c r="AI162" s="85" t="s">
        <v>1807</v>
      </c>
      <c r="AJ162" s="89">
        <v>50000000</v>
      </c>
      <c r="AK162" s="89">
        <v>12771600</v>
      </c>
      <c r="AL162" s="89">
        <v>6436886.3999999994</v>
      </c>
      <c r="AM162" s="171">
        <v>6436886</v>
      </c>
      <c r="AN162" s="89"/>
      <c r="AO162" s="89">
        <v>18763114</v>
      </c>
      <c r="AP162" s="89">
        <v>0</v>
      </c>
      <c r="AQ162" s="89"/>
      <c r="AR162" s="89">
        <v>25200000</v>
      </c>
      <c r="AS162" s="89">
        <v>0</v>
      </c>
      <c r="AT162" s="89">
        <v>0</v>
      </c>
      <c r="AU162" s="89">
        <v>0</v>
      </c>
      <c r="AV162" s="89">
        <v>0</v>
      </c>
      <c r="AW162" s="89">
        <v>0</v>
      </c>
      <c r="AX162" s="89"/>
      <c r="AY162" s="89"/>
      <c r="AZ162" s="90"/>
      <c r="BA162" s="89"/>
      <c r="BB162" s="89"/>
      <c r="BC162" s="89">
        <v>0</v>
      </c>
      <c r="BD162" s="89">
        <v>25200000</v>
      </c>
      <c r="BE162" s="89">
        <v>0</v>
      </c>
      <c r="BF162" s="89">
        <v>0</v>
      </c>
      <c r="BG162" s="91">
        <v>0</v>
      </c>
      <c r="BH162" s="92">
        <v>25200000</v>
      </c>
      <c r="BI162" s="93"/>
      <c r="BJ162" s="89">
        <v>27464</v>
      </c>
      <c r="BK162" s="85" t="s">
        <v>697</v>
      </c>
      <c r="BL162" s="85" t="s">
        <v>1208</v>
      </c>
      <c r="BM162" s="85" t="s">
        <v>921</v>
      </c>
      <c r="BN162" s="85" t="s">
        <v>921</v>
      </c>
      <c r="BO162" s="85" t="s">
        <v>1208</v>
      </c>
      <c r="BP162" s="89">
        <v>50000000</v>
      </c>
      <c r="BQ162" s="94"/>
      <c r="BR162" s="85" t="s">
        <v>321</v>
      </c>
      <c r="BS162" s="85" t="s">
        <v>311</v>
      </c>
      <c r="BT162" s="85" t="s">
        <v>317</v>
      </c>
      <c r="BU162" s="85" t="s">
        <v>318</v>
      </c>
      <c r="BV162" s="152" t="s">
        <v>1818</v>
      </c>
      <c r="BW162" s="95">
        <v>3.6299999999999999E-2</v>
      </c>
      <c r="BX162" s="95">
        <v>6.6299999999999998E-2</v>
      </c>
      <c r="BY162" s="96"/>
      <c r="BZ162" s="97"/>
      <c r="CA162" s="98">
        <v>0</v>
      </c>
      <c r="CB162" s="99">
        <v>0</v>
      </c>
      <c r="CC162" s="99">
        <v>0</v>
      </c>
      <c r="CD162" s="99">
        <v>0</v>
      </c>
      <c r="CE162" s="99">
        <v>0</v>
      </c>
      <c r="CF162" s="100">
        <v>0</v>
      </c>
      <c r="CG162" s="97"/>
      <c r="CH162" s="101" t="s">
        <v>1801</v>
      </c>
      <c r="CI162" s="195" t="s">
        <v>1801</v>
      </c>
      <c r="CJ162" s="102"/>
      <c r="CK162" s="101" t="s">
        <v>314</v>
      </c>
      <c r="CL162" s="103" t="s">
        <v>314</v>
      </c>
      <c r="CM162" s="103" t="s">
        <v>314</v>
      </c>
      <c r="CN162" s="103" t="s">
        <v>314</v>
      </c>
      <c r="CO162" s="103" t="s">
        <v>314</v>
      </c>
      <c r="CP162" s="103" t="s">
        <v>314</v>
      </c>
      <c r="CQ162" s="104"/>
      <c r="CR162" s="41"/>
      <c r="CS162" s="41"/>
    </row>
    <row r="163" spans="1:97" ht="15" customHeight="1">
      <c r="A163" s="83">
        <v>1</v>
      </c>
      <c r="B163" s="84">
        <v>1</v>
      </c>
      <c r="C163" s="150" t="s">
        <v>1746</v>
      </c>
      <c r="D163" s="151" t="s">
        <v>1747</v>
      </c>
      <c r="E163" s="152" t="s">
        <v>1747</v>
      </c>
      <c r="F163" s="85" t="s">
        <v>359</v>
      </c>
      <c r="G163" s="85" t="str">
        <f>VLOOKUP(C163,차주정보!B:E,4,0)</f>
        <v>KB-094</v>
      </c>
      <c r="H163" s="85">
        <f t="shared" si="4"/>
        <v>1</v>
      </c>
      <c r="I163" s="85" t="str">
        <f t="shared" si="5"/>
        <v>KB-0941</v>
      </c>
      <c r="J163" s="86">
        <v>44663</v>
      </c>
      <c r="K163" s="152" t="s">
        <v>1748</v>
      </c>
      <c r="L163" s="152"/>
      <c r="M163" s="152" t="s">
        <v>1086</v>
      </c>
      <c r="N163" s="85" t="s">
        <v>740</v>
      </c>
      <c r="O163" s="85" t="s">
        <v>2848</v>
      </c>
      <c r="P163" s="85" t="s">
        <v>2849</v>
      </c>
      <c r="Q163" s="152" t="s">
        <v>331</v>
      </c>
      <c r="R163" s="152" t="s">
        <v>413</v>
      </c>
      <c r="S163" s="87" t="s">
        <v>414</v>
      </c>
      <c r="T163" s="152" t="s">
        <v>331</v>
      </c>
      <c r="U163" s="87" t="s">
        <v>334</v>
      </c>
      <c r="V163" s="151" t="s">
        <v>1747</v>
      </c>
      <c r="W163" s="85"/>
      <c r="X163" s="85"/>
      <c r="Y163" s="85"/>
      <c r="Z163" s="85" t="s">
        <v>2710</v>
      </c>
      <c r="AA163" s="153" t="s">
        <v>1746</v>
      </c>
      <c r="AB163" s="154" t="s">
        <v>308</v>
      </c>
      <c r="AC163" s="88"/>
      <c r="AD163" s="85"/>
      <c r="AE163" s="85" t="s">
        <v>309</v>
      </c>
      <c r="AF163" s="85"/>
      <c r="AG163" s="85" t="s">
        <v>359</v>
      </c>
      <c r="AH163" s="85" t="s">
        <v>797</v>
      </c>
      <c r="AI163" s="85" t="s">
        <v>1748</v>
      </c>
      <c r="AJ163" s="89">
        <v>95846474</v>
      </c>
      <c r="AK163" s="89">
        <v>715909</v>
      </c>
      <c r="AL163" s="89">
        <v>711519.14743481332</v>
      </c>
      <c r="AM163" s="171">
        <v>711519</v>
      </c>
      <c r="AN163" s="89">
        <v>711519</v>
      </c>
      <c r="AO163" s="89"/>
      <c r="AP163" s="89">
        <v>713942</v>
      </c>
      <c r="AQ163" s="89"/>
      <c r="AR163" s="89">
        <v>95258757</v>
      </c>
      <c r="AS163" s="89">
        <v>95258757</v>
      </c>
      <c r="AT163" s="89">
        <v>0</v>
      </c>
      <c r="AU163" s="89">
        <v>0</v>
      </c>
      <c r="AV163" s="89">
        <v>95258757</v>
      </c>
      <c r="AW163" s="89">
        <v>95258757</v>
      </c>
      <c r="AX163" s="89"/>
      <c r="AY163" s="89"/>
      <c r="AZ163" s="90"/>
      <c r="BA163" s="89"/>
      <c r="BB163" s="89"/>
      <c r="BC163" s="89">
        <v>95258757</v>
      </c>
      <c r="BD163" s="89">
        <v>0</v>
      </c>
      <c r="BE163" s="89">
        <v>0</v>
      </c>
      <c r="BF163" s="89">
        <v>0</v>
      </c>
      <c r="BG163" s="91">
        <v>0</v>
      </c>
      <c r="BH163" s="92">
        <v>95258757</v>
      </c>
      <c r="BI163" s="93"/>
      <c r="BJ163" s="89">
        <v>2184633</v>
      </c>
      <c r="BK163" s="85" t="s">
        <v>1749</v>
      </c>
      <c r="BL163" s="85" t="s">
        <v>1750</v>
      </c>
      <c r="BM163" s="85"/>
      <c r="BN163" s="85" t="s">
        <v>783</v>
      </c>
      <c r="BO163" s="85" t="s">
        <v>1618</v>
      </c>
      <c r="BP163" s="89">
        <v>144000000</v>
      </c>
      <c r="BQ163" s="94"/>
      <c r="BR163" s="85"/>
      <c r="BS163" s="85" t="s">
        <v>360</v>
      </c>
      <c r="BT163" s="85" t="s">
        <v>380</v>
      </c>
      <c r="BU163" s="85" t="s">
        <v>381</v>
      </c>
      <c r="BV163" s="152" t="s">
        <v>1748</v>
      </c>
      <c r="BW163" s="95">
        <v>3.2000000000000001E-2</v>
      </c>
      <c r="BX163" s="95">
        <v>6.2E-2</v>
      </c>
      <c r="BY163" s="96"/>
      <c r="BZ163" s="97"/>
      <c r="CA163" s="98">
        <v>0</v>
      </c>
      <c r="CB163" s="99">
        <v>0</v>
      </c>
      <c r="CC163" s="99">
        <v>95258757</v>
      </c>
      <c r="CD163" s="99">
        <v>0</v>
      </c>
      <c r="CE163" s="99">
        <v>0</v>
      </c>
      <c r="CF163" s="100">
        <v>95258757</v>
      </c>
      <c r="CG163" s="97"/>
      <c r="CH163" s="101" t="s">
        <v>1747</v>
      </c>
      <c r="CI163" s="195" t="s">
        <v>1747</v>
      </c>
      <c r="CJ163" s="102"/>
      <c r="CK163" s="101" t="s">
        <v>443</v>
      </c>
      <c r="CL163" s="103" t="s">
        <v>443</v>
      </c>
      <c r="CM163" s="103" t="s">
        <v>630</v>
      </c>
      <c r="CN163" s="103" t="s">
        <v>630</v>
      </c>
      <c r="CO163" s="103" t="s">
        <v>630</v>
      </c>
      <c r="CP163" s="103" t="s">
        <v>630</v>
      </c>
      <c r="CQ163" s="104"/>
      <c r="CR163" s="41"/>
      <c r="CS163" s="41"/>
    </row>
    <row r="164" spans="1:97" ht="15" customHeight="1">
      <c r="A164" s="83">
        <v>0</v>
      </c>
      <c r="B164" s="84">
        <v>1</v>
      </c>
      <c r="C164" s="150" t="s">
        <v>1746</v>
      </c>
      <c r="D164" s="152" t="s">
        <v>1747</v>
      </c>
      <c r="E164" s="152" t="s">
        <v>1747</v>
      </c>
      <c r="F164" s="85" t="s">
        <v>359</v>
      </c>
      <c r="G164" s="85" t="str">
        <f>VLOOKUP(C164,차주정보!B:E,4,0)</f>
        <v>KB-094</v>
      </c>
      <c r="H164" s="85">
        <f t="shared" si="4"/>
        <v>2</v>
      </c>
      <c r="I164" s="85" t="str">
        <f t="shared" si="5"/>
        <v>KB-0942</v>
      </c>
      <c r="J164" s="86">
        <v>44663</v>
      </c>
      <c r="K164" s="152" t="s">
        <v>1751</v>
      </c>
      <c r="L164" s="152"/>
      <c r="M164" s="152" t="s">
        <v>1086</v>
      </c>
      <c r="N164" s="85" t="s">
        <v>740</v>
      </c>
      <c r="O164" s="85" t="s">
        <v>2848</v>
      </c>
      <c r="P164" s="85" t="s">
        <v>2849</v>
      </c>
      <c r="Q164" s="152" t="s">
        <v>331</v>
      </c>
      <c r="R164" s="152" t="s">
        <v>413</v>
      </c>
      <c r="S164" s="87" t="s">
        <v>414</v>
      </c>
      <c r="T164" s="152" t="s">
        <v>331</v>
      </c>
      <c r="U164" s="87" t="s">
        <v>334</v>
      </c>
      <c r="V164" s="152" t="s">
        <v>1747</v>
      </c>
      <c r="W164" s="85"/>
      <c r="X164" s="85"/>
      <c r="Y164" s="85"/>
      <c r="Z164" s="85" t="s">
        <v>2710</v>
      </c>
      <c r="AA164" s="153" t="s">
        <v>1746</v>
      </c>
      <c r="AB164" s="154" t="s">
        <v>308</v>
      </c>
      <c r="AC164" s="88"/>
      <c r="AD164" s="85"/>
      <c r="AE164" s="85" t="s">
        <v>309</v>
      </c>
      <c r="AF164" s="85"/>
      <c r="AG164" s="85" t="s">
        <v>359</v>
      </c>
      <c r="AH164" s="85" t="s">
        <v>797</v>
      </c>
      <c r="AI164" s="85" t="s">
        <v>1751</v>
      </c>
      <c r="AJ164" s="89">
        <v>32461641</v>
      </c>
      <c r="AK164" s="89">
        <v>32461641</v>
      </c>
      <c r="AL164" s="89">
        <v>32461641</v>
      </c>
      <c r="AM164" s="171">
        <v>32461641</v>
      </c>
      <c r="AN164" s="89">
        <v>32461641</v>
      </c>
      <c r="AO164" s="89"/>
      <c r="AP164" s="89">
        <v>32461641</v>
      </c>
      <c r="AQ164" s="89"/>
      <c r="AR164" s="89">
        <v>32461641</v>
      </c>
      <c r="AS164" s="89">
        <v>0</v>
      </c>
      <c r="AT164" s="89">
        <v>0</v>
      </c>
      <c r="AU164" s="89">
        <v>0</v>
      </c>
      <c r="AV164" s="89">
        <v>0</v>
      </c>
      <c r="AW164" s="89">
        <v>0</v>
      </c>
      <c r="AX164" s="89"/>
      <c r="AY164" s="89"/>
      <c r="AZ164" s="90"/>
      <c r="BA164" s="89"/>
      <c r="BB164" s="89"/>
      <c r="BC164" s="89">
        <v>32461641</v>
      </c>
      <c r="BD164" s="89">
        <v>0</v>
      </c>
      <c r="BE164" s="89">
        <v>0</v>
      </c>
      <c r="BF164" s="89">
        <v>0</v>
      </c>
      <c r="BG164" s="91">
        <v>0</v>
      </c>
      <c r="BH164" s="92">
        <v>32461641</v>
      </c>
      <c r="BI164" s="93"/>
      <c r="BJ164" s="89">
        <v>320963</v>
      </c>
      <c r="BK164" s="85" t="s">
        <v>1752</v>
      </c>
      <c r="BL164" s="85" t="s">
        <v>1753</v>
      </c>
      <c r="BM164" s="85"/>
      <c r="BN164" s="85" t="s">
        <v>1014</v>
      </c>
      <c r="BO164" s="85" t="s">
        <v>1754</v>
      </c>
      <c r="BP164" s="89">
        <v>36000000</v>
      </c>
      <c r="BQ164" s="94"/>
      <c r="BR164" s="85"/>
      <c r="BS164" s="85" t="s">
        <v>360</v>
      </c>
      <c r="BT164" s="85" t="s">
        <v>365</v>
      </c>
      <c r="BU164" s="85" t="s">
        <v>366</v>
      </c>
      <c r="BV164" s="152" t="s">
        <v>1751</v>
      </c>
      <c r="BW164" s="95">
        <v>4.0300000000000002E-2</v>
      </c>
      <c r="BX164" s="95">
        <v>7.0300000000000001E-2</v>
      </c>
      <c r="BY164" s="96"/>
      <c r="BZ164" s="97"/>
      <c r="CA164" s="98">
        <v>0</v>
      </c>
      <c r="CB164" s="99">
        <v>0</v>
      </c>
      <c r="CC164" s="99">
        <v>0</v>
      </c>
      <c r="CD164" s="99">
        <v>0</v>
      </c>
      <c r="CE164" s="99">
        <v>32461641</v>
      </c>
      <c r="CF164" s="100">
        <v>32461641</v>
      </c>
      <c r="CG164" s="97"/>
      <c r="CH164" s="196" t="s">
        <v>1747</v>
      </c>
      <c r="CI164" s="197" t="s">
        <v>1747</v>
      </c>
      <c r="CJ164" s="102"/>
      <c r="CK164" s="101" t="s">
        <v>443</v>
      </c>
      <c r="CL164" s="103" t="s">
        <v>630</v>
      </c>
      <c r="CM164" s="103" t="s">
        <v>630</v>
      </c>
      <c r="CN164" s="103" t="s">
        <v>630</v>
      </c>
      <c r="CO164" s="103" t="s">
        <v>630</v>
      </c>
      <c r="CP164" s="103" t="s">
        <v>630</v>
      </c>
      <c r="CQ164" s="104"/>
      <c r="CR164" s="41"/>
      <c r="CS164" s="41"/>
    </row>
    <row r="165" spans="1:97" ht="15" customHeight="1">
      <c r="A165" s="83">
        <v>1</v>
      </c>
      <c r="B165" s="84">
        <v>1</v>
      </c>
      <c r="C165" s="150" t="s">
        <v>1377</v>
      </c>
      <c r="D165" s="151" t="s">
        <v>1378</v>
      </c>
      <c r="E165" s="152" t="s">
        <v>1378</v>
      </c>
      <c r="F165" s="85" t="s">
        <v>359</v>
      </c>
      <c r="G165" s="85" t="str">
        <f>VLOOKUP(C165,차주정보!B:E,4,0)</f>
        <v>KB-041</v>
      </c>
      <c r="H165" s="85">
        <f t="shared" si="4"/>
        <v>1</v>
      </c>
      <c r="I165" s="85" t="str">
        <f t="shared" si="5"/>
        <v>KB-0411</v>
      </c>
      <c r="J165" s="86">
        <v>44690</v>
      </c>
      <c r="K165" s="152" t="s">
        <v>1379</v>
      </c>
      <c r="L165" s="152"/>
      <c r="M165" s="152" t="s">
        <v>1086</v>
      </c>
      <c r="N165" s="85" t="s">
        <v>740</v>
      </c>
      <c r="O165" s="85" t="s">
        <v>2848</v>
      </c>
      <c r="P165" s="85" t="s">
        <v>2849</v>
      </c>
      <c r="Q165" s="152" t="s">
        <v>331</v>
      </c>
      <c r="R165" s="152" t="s">
        <v>332</v>
      </c>
      <c r="S165" s="87" t="s">
        <v>333</v>
      </c>
      <c r="T165" s="152" t="s">
        <v>331</v>
      </c>
      <c r="U165" s="87" t="s">
        <v>334</v>
      </c>
      <c r="V165" s="151" t="s">
        <v>1378</v>
      </c>
      <c r="W165" s="85"/>
      <c r="X165" s="85"/>
      <c r="Y165" s="85"/>
      <c r="Z165" s="85" t="s">
        <v>2711</v>
      </c>
      <c r="AA165" s="153" t="s">
        <v>1377</v>
      </c>
      <c r="AB165" s="154" t="s">
        <v>308</v>
      </c>
      <c r="AC165" s="88"/>
      <c r="AD165" s="85"/>
      <c r="AE165" s="85" t="s">
        <v>309</v>
      </c>
      <c r="AF165" s="85"/>
      <c r="AG165" s="85" t="s">
        <v>359</v>
      </c>
      <c r="AH165" s="85" t="s">
        <v>797</v>
      </c>
      <c r="AI165" s="85" t="s">
        <v>1379</v>
      </c>
      <c r="AJ165" s="89">
        <v>127153837</v>
      </c>
      <c r="AK165" s="89">
        <v>265396</v>
      </c>
      <c r="AL165" s="89">
        <v>265396</v>
      </c>
      <c r="AM165" s="171">
        <v>265396</v>
      </c>
      <c r="AN165" s="89">
        <v>265396</v>
      </c>
      <c r="AO165" s="89"/>
      <c r="AP165" s="89">
        <v>431495</v>
      </c>
      <c r="AQ165" s="89"/>
      <c r="AR165" s="89">
        <v>127153837</v>
      </c>
      <c r="AS165" s="89">
        <v>127153837</v>
      </c>
      <c r="AT165" s="89">
        <v>0</v>
      </c>
      <c r="AU165" s="89">
        <v>0</v>
      </c>
      <c r="AV165" s="89">
        <v>127153837</v>
      </c>
      <c r="AW165" s="89">
        <v>127153837</v>
      </c>
      <c r="AX165" s="89"/>
      <c r="AY165" s="89"/>
      <c r="AZ165" s="90"/>
      <c r="BA165" s="89"/>
      <c r="BB165" s="89"/>
      <c r="BC165" s="89">
        <v>127153837</v>
      </c>
      <c r="BD165" s="89">
        <v>0</v>
      </c>
      <c r="BE165" s="89">
        <v>0</v>
      </c>
      <c r="BF165" s="89">
        <v>0</v>
      </c>
      <c r="BG165" s="91">
        <v>0</v>
      </c>
      <c r="BH165" s="92">
        <v>127153837</v>
      </c>
      <c r="BI165" s="93"/>
      <c r="BJ165" s="89">
        <v>2059827</v>
      </c>
      <c r="BK165" s="85" t="s">
        <v>1380</v>
      </c>
      <c r="BL165" s="85" t="s">
        <v>1381</v>
      </c>
      <c r="BM165" s="85"/>
      <c r="BN165" s="85" t="s">
        <v>768</v>
      </c>
      <c r="BO165" s="85" t="s">
        <v>639</v>
      </c>
      <c r="BP165" s="89">
        <v>150000000</v>
      </c>
      <c r="BQ165" s="94"/>
      <c r="BR165" s="85"/>
      <c r="BS165" s="85" t="s">
        <v>360</v>
      </c>
      <c r="BT165" s="85" t="s">
        <v>380</v>
      </c>
      <c r="BU165" s="85" t="s">
        <v>381</v>
      </c>
      <c r="BV165" s="152" t="s">
        <v>1379</v>
      </c>
      <c r="BW165" s="95">
        <v>2.6099999999999998E-2</v>
      </c>
      <c r="BX165" s="95">
        <v>5.6100000000000004E-2</v>
      </c>
      <c r="BY165" s="96"/>
      <c r="BZ165" s="97"/>
      <c r="CA165" s="98">
        <v>0</v>
      </c>
      <c r="CB165" s="99">
        <v>0</v>
      </c>
      <c r="CC165" s="99">
        <v>127153837</v>
      </c>
      <c r="CD165" s="99">
        <v>0</v>
      </c>
      <c r="CE165" s="99">
        <v>0</v>
      </c>
      <c r="CF165" s="100">
        <v>127153837</v>
      </c>
      <c r="CG165" s="97"/>
      <c r="CH165" s="101" t="s">
        <v>1378</v>
      </c>
      <c r="CI165" s="195" t="s">
        <v>1378</v>
      </c>
      <c r="CJ165" s="102"/>
      <c r="CK165" s="101" t="s">
        <v>443</v>
      </c>
      <c r="CL165" s="103" t="s">
        <v>443</v>
      </c>
      <c r="CM165" s="103" t="s">
        <v>630</v>
      </c>
      <c r="CN165" s="103" t="s">
        <v>630</v>
      </c>
      <c r="CO165" s="103" t="s">
        <v>630</v>
      </c>
      <c r="CP165" s="103" t="s">
        <v>630</v>
      </c>
      <c r="CQ165" s="104"/>
      <c r="CR165" s="41"/>
      <c r="CS165" s="41"/>
    </row>
    <row r="166" spans="1:97" ht="15" customHeight="1">
      <c r="A166" s="83">
        <v>1</v>
      </c>
      <c r="B166" s="84">
        <v>1</v>
      </c>
      <c r="C166" s="150" t="s">
        <v>1835</v>
      </c>
      <c r="D166" s="151" t="s">
        <v>1836</v>
      </c>
      <c r="E166" s="152" t="s">
        <v>1836</v>
      </c>
      <c r="F166" s="85" t="s">
        <v>359</v>
      </c>
      <c r="G166" s="85" t="str">
        <f>VLOOKUP(C166,차주정보!B:E,4,0)</f>
        <v>KB-107</v>
      </c>
      <c r="H166" s="85">
        <f t="shared" si="4"/>
        <v>1</v>
      </c>
      <c r="I166" s="85" t="str">
        <f t="shared" si="5"/>
        <v>KB-1071</v>
      </c>
      <c r="J166" s="86">
        <v>44663</v>
      </c>
      <c r="K166" s="152" t="s">
        <v>1837</v>
      </c>
      <c r="L166" s="152"/>
      <c r="M166" s="152" t="s">
        <v>1086</v>
      </c>
      <c r="N166" s="85" t="s">
        <v>740</v>
      </c>
      <c r="O166" s="85" t="s">
        <v>2848</v>
      </c>
      <c r="P166" s="85" t="s">
        <v>2849</v>
      </c>
      <c r="Q166" s="152" t="s">
        <v>331</v>
      </c>
      <c r="R166" s="152" t="s">
        <v>413</v>
      </c>
      <c r="S166" s="87" t="s">
        <v>414</v>
      </c>
      <c r="T166" s="152" t="s">
        <v>331</v>
      </c>
      <c r="U166" s="87" t="s">
        <v>334</v>
      </c>
      <c r="V166" s="151" t="s">
        <v>1836</v>
      </c>
      <c r="W166" s="85"/>
      <c r="X166" s="85"/>
      <c r="Y166" s="85"/>
      <c r="Z166" s="85" t="s">
        <v>2712</v>
      </c>
      <c r="AA166" s="153" t="s">
        <v>1835</v>
      </c>
      <c r="AB166" s="154" t="s">
        <v>308</v>
      </c>
      <c r="AC166" s="88"/>
      <c r="AD166" s="85"/>
      <c r="AE166" s="85" t="s">
        <v>309</v>
      </c>
      <c r="AF166" s="85"/>
      <c r="AG166" s="85" t="s">
        <v>359</v>
      </c>
      <c r="AH166" s="85" t="s">
        <v>797</v>
      </c>
      <c r="AI166" s="85" t="s">
        <v>1837</v>
      </c>
      <c r="AJ166" s="89">
        <v>119144638</v>
      </c>
      <c r="AK166" s="89">
        <v>4265</v>
      </c>
      <c r="AL166" s="89">
        <v>4265</v>
      </c>
      <c r="AM166" s="171">
        <v>4265</v>
      </c>
      <c r="AN166" s="89">
        <v>4265</v>
      </c>
      <c r="AO166" s="89"/>
      <c r="AP166" s="89">
        <v>462683</v>
      </c>
      <c r="AQ166" s="89"/>
      <c r="AR166" s="89">
        <v>119144638</v>
      </c>
      <c r="AS166" s="89">
        <v>119144638</v>
      </c>
      <c r="AT166" s="89">
        <v>0</v>
      </c>
      <c r="AU166" s="89">
        <v>0</v>
      </c>
      <c r="AV166" s="89">
        <v>119144638</v>
      </c>
      <c r="AW166" s="89">
        <v>119144638</v>
      </c>
      <c r="AX166" s="89"/>
      <c r="AY166" s="89"/>
      <c r="AZ166" s="90"/>
      <c r="BA166" s="89"/>
      <c r="BB166" s="89"/>
      <c r="BC166" s="89">
        <v>119144638</v>
      </c>
      <c r="BD166" s="89">
        <v>0</v>
      </c>
      <c r="BE166" s="89">
        <v>0</v>
      </c>
      <c r="BF166" s="89">
        <v>0</v>
      </c>
      <c r="BG166" s="91">
        <v>0</v>
      </c>
      <c r="BH166" s="92">
        <v>119144638</v>
      </c>
      <c r="BI166" s="93"/>
      <c r="BJ166" s="89">
        <v>2535304</v>
      </c>
      <c r="BK166" s="85" t="s">
        <v>769</v>
      </c>
      <c r="BL166" s="85" t="s">
        <v>1838</v>
      </c>
      <c r="BM166" s="85"/>
      <c r="BN166" s="85" t="s">
        <v>1260</v>
      </c>
      <c r="BO166" s="85" t="s">
        <v>915</v>
      </c>
      <c r="BP166" s="89">
        <v>120000000</v>
      </c>
      <c r="BQ166" s="94"/>
      <c r="BR166" s="85"/>
      <c r="BS166" s="85" t="s">
        <v>360</v>
      </c>
      <c r="BT166" s="85" t="s">
        <v>1839</v>
      </c>
      <c r="BU166" s="85" t="s">
        <v>1840</v>
      </c>
      <c r="BV166" s="152" t="s">
        <v>1837</v>
      </c>
      <c r="BW166" s="95">
        <v>3.3300000000000003E-2</v>
      </c>
      <c r="BX166" s="95">
        <v>6.3299999999999995E-2</v>
      </c>
      <c r="BY166" s="96"/>
      <c r="BZ166" s="97"/>
      <c r="CA166" s="98">
        <v>0</v>
      </c>
      <c r="CB166" s="99">
        <v>0</v>
      </c>
      <c r="CC166" s="99">
        <v>119144638</v>
      </c>
      <c r="CD166" s="99">
        <v>0</v>
      </c>
      <c r="CE166" s="99">
        <v>0</v>
      </c>
      <c r="CF166" s="100">
        <v>119144638</v>
      </c>
      <c r="CG166" s="97"/>
      <c r="CH166" s="101" t="s">
        <v>1836</v>
      </c>
      <c r="CI166" s="195" t="s">
        <v>1836</v>
      </c>
      <c r="CJ166" s="102"/>
      <c r="CK166" s="101" t="s">
        <v>443</v>
      </c>
      <c r="CL166" s="103" t="s">
        <v>443</v>
      </c>
      <c r="CM166" s="103" t="s">
        <v>630</v>
      </c>
      <c r="CN166" s="103" t="s">
        <v>630</v>
      </c>
      <c r="CO166" s="103" t="s">
        <v>630</v>
      </c>
      <c r="CP166" s="103" t="s">
        <v>630</v>
      </c>
      <c r="CQ166" s="104"/>
      <c r="CR166" s="41"/>
      <c r="CS166" s="41"/>
    </row>
    <row r="167" spans="1:97" ht="15" customHeight="1">
      <c r="A167" s="83">
        <v>1</v>
      </c>
      <c r="B167" s="84">
        <v>1</v>
      </c>
      <c r="C167" s="150" t="s">
        <v>1841</v>
      </c>
      <c r="D167" s="151" t="s">
        <v>1842</v>
      </c>
      <c r="E167" s="152" t="s">
        <v>1842</v>
      </c>
      <c r="F167" s="85" t="s">
        <v>359</v>
      </c>
      <c r="G167" s="85" t="str">
        <f>VLOOKUP(C167,차주정보!B:E,4,0)</f>
        <v>KB-108</v>
      </c>
      <c r="H167" s="85">
        <f t="shared" si="4"/>
        <v>1</v>
      </c>
      <c r="I167" s="85" t="str">
        <f t="shared" si="5"/>
        <v>KB-1081</v>
      </c>
      <c r="J167" s="86">
        <v>44649</v>
      </c>
      <c r="K167" s="152" t="s">
        <v>1843</v>
      </c>
      <c r="L167" s="152"/>
      <c r="M167" s="152" t="s">
        <v>1086</v>
      </c>
      <c r="N167" s="85" t="s">
        <v>628</v>
      </c>
      <c r="O167" s="85" t="s">
        <v>2848</v>
      </c>
      <c r="P167" s="85" t="s">
        <v>2849</v>
      </c>
      <c r="Q167" s="152" t="s">
        <v>374</v>
      </c>
      <c r="R167" s="152" t="s">
        <v>1844</v>
      </c>
      <c r="S167" s="87" t="s">
        <v>1845</v>
      </c>
      <c r="T167" s="152" t="s">
        <v>374</v>
      </c>
      <c r="U167" s="87" t="s">
        <v>377</v>
      </c>
      <c r="V167" s="151" t="s">
        <v>1842</v>
      </c>
      <c r="W167" s="85"/>
      <c r="X167" s="85"/>
      <c r="Y167" s="85"/>
      <c r="Z167" s="85" t="s">
        <v>2713</v>
      </c>
      <c r="AA167" s="153" t="s">
        <v>1841</v>
      </c>
      <c r="AB167" s="154" t="s">
        <v>308</v>
      </c>
      <c r="AC167" s="88"/>
      <c r="AD167" s="85"/>
      <c r="AE167" s="85" t="s">
        <v>309</v>
      </c>
      <c r="AF167" s="85"/>
      <c r="AG167" s="85" t="s">
        <v>359</v>
      </c>
      <c r="AH167" s="85" t="s">
        <v>797</v>
      </c>
      <c r="AI167" s="85" t="s">
        <v>1843</v>
      </c>
      <c r="AJ167" s="89">
        <v>103226233</v>
      </c>
      <c r="AK167" s="89">
        <v>1000788</v>
      </c>
      <c r="AL167" s="89">
        <v>1000788</v>
      </c>
      <c r="AM167" s="171">
        <v>1000788</v>
      </c>
      <c r="AN167" s="89">
        <v>1000788</v>
      </c>
      <c r="AO167" s="89"/>
      <c r="AP167" s="89">
        <v>1000788</v>
      </c>
      <c r="AQ167" s="89"/>
      <c r="AR167" s="89">
        <v>103226233</v>
      </c>
      <c r="AS167" s="89">
        <v>103226233</v>
      </c>
      <c r="AT167" s="89">
        <v>0</v>
      </c>
      <c r="AU167" s="89">
        <v>0</v>
      </c>
      <c r="AV167" s="89">
        <v>103226233</v>
      </c>
      <c r="AW167" s="89">
        <v>103226233</v>
      </c>
      <c r="AX167" s="89"/>
      <c r="AY167" s="89"/>
      <c r="AZ167" s="90"/>
      <c r="BA167" s="89"/>
      <c r="BB167" s="89"/>
      <c r="BC167" s="89">
        <v>103226233</v>
      </c>
      <c r="BD167" s="89">
        <v>0</v>
      </c>
      <c r="BE167" s="89">
        <v>1890260</v>
      </c>
      <c r="BF167" s="89">
        <v>0</v>
      </c>
      <c r="BG167" s="91">
        <v>1890260</v>
      </c>
      <c r="BH167" s="92">
        <v>105116493</v>
      </c>
      <c r="BI167" s="93"/>
      <c r="BJ167" s="89">
        <v>2264701</v>
      </c>
      <c r="BK167" s="85" t="s">
        <v>1846</v>
      </c>
      <c r="BL167" s="85" t="s">
        <v>1847</v>
      </c>
      <c r="BM167" s="85"/>
      <c r="BN167" s="85" t="s">
        <v>1848</v>
      </c>
      <c r="BO167" s="85" t="s">
        <v>1056</v>
      </c>
      <c r="BP167" s="89">
        <v>112000000</v>
      </c>
      <c r="BQ167" s="94"/>
      <c r="BR167" s="85"/>
      <c r="BS167" s="85" t="s">
        <v>360</v>
      </c>
      <c r="BT167" s="85" t="s">
        <v>367</v>
      </c>
      <c r="BU167" s="85" t="s">
        <v>368</v>
      </c>
      <c r="BV167" s="152" t="s">
        <v>1843</v>
      </c>
      <c r="BW167" s="95">
        <v>3.8899999999999997E-2</v>
      </c>
      <c r="BX167" s="95">
        <v>6.8900000000000003E-2</v>
      </c>
      <c r="BY167" s="96"/>
      <c r="BZ167" s="97"/>
      <c r="CA167" s="98">
        <v>0</v>
      </c>
      <c r="CB167" s="99">
        <v>0</v>
      </c>
      <c r="CC167" s="99">
        <v>103226233</v>
      </c>
      <c r="CD167" s="99">
        <v>0</v>
      </c>
      <c r="CE167" s="99">
        <v>0</v>
      </c>
      <c r="CF167" s="100">
        <v>103226233</v>
      </c>
      <c r="CG167" s="97"/>
      <c r="CH167" s="101" t="s">
        <v>1842</v>
      </c>
      <c r="CI167" s="195" t="s">
        <v>1842</v>
      </c>
      <c r="CJ167" s="102"/>
      <c r="CK167" s="101" t="s">
        <v>443</v>
      </c>
      <c r="CL167" s="103" t="s">
        <v>443</v>
      </c>
      <c r="CM167" s="103" t="s">
        <v>630</v>
      </c>
      <c r="CN167" s="103" t="s">
        <v>630</v>
      </c>
      <c r="CO167" s="103" t="s">
        <v>630</v>
      </c>
      <c r="CP167" s="103" t="s">
        <v>630</v>
      </c>
      <c r="CQ167" s="104"/>
      <c r="CR167" s="41"/>
      <c r="CS167" s="41"/>
    </row>
    <row r="168" spans="1:97" ht="15" customHeight="1">
      <c r="A168" s="83">
        <v>0</v>
      </c>
      <c r="B168" s="84">
        <v>1</v>
      </c>
      <c r="C168" s="150" t="s">
        <v>1841</v>
      </c>
      <c r="D168" s="151" t="s">
        <v>1842</v>
      </c>
      <c r="E168" s="152" t="s">
        <v>1842</v>
      </c>
      <c r="F168" s="85" t="s">
        <v>359</v>
      </c>
      <c r="G168" s="85" t="str">
        <f>VLOOKUP(C168,차주정보!B:E,4,0)</f>
        <v>KB-108</v>
      </c>
      <c r="H168" s="85">
        <f t="shared" si="4"/>
        <v>2</v>
      </c>
      <c r="I168" s="85" t="str">
        <f t="shared" si="5"/>
        <v>KB-1082</v>
      </c>
      <c r="J168" s="86">
        <v>44649</v>
      </c>
      <c r="K168" s="152" t="s">
        <v>1849</v>
      </c>
      <c r="L168" s="152"/>
      <c r="M168" s="152" t="s">
        <v>1086</v>
      </c>
      <c r="N168" s="85" t="s">
        <v>628</v>
      </c>
      <c r="O168" s="85" t="s">
        <v>2848</v>
      </c>
      <c r="P168" s="85" t="s">
        <v>2849</v>
      </c>
      <c r="Q168" s="152" t="s">
        <v>374</v>
      </c>
      <c r="R168" s="152" t="s">
        <v>1844</v>
      </c>
      <c r="S168" s="87" t="s">
        <v>1845</v>
      </c>
      <c r="T168" s="152" t="s">
        <v>374</v>
      </c>
      <c r="U168" s="87" t="s">
        <v>377</v>
      </c>
      <c r="V168" s="151" t="s">
        <v>1842</v>
      </c>
      <c r="W168" s="85"/>
      <c r="X168" s="85"/>
      <c r="Y168" s="85"/>
      <c r="Z168" s="85" t="s">
        <v>2713</v>
      </c>
      <c r="AA168" s="153" t="s">
        <v>1841</v>
      </c>
      <c r="AB168" s="154" t="s">
        <v>308</v>
      </c>
      <c r="AC168" s="88"/>
      <c r="AD168" s="85"/>
      <c r="AE168" s="85" t="s">
        <v>309</v>
      </c>
      <c r="AF168" s="85"/>
      <c r="AG168" s="85" t="s">
        <v>359</v>
      </c>
      <c r="AH168" s="85" t="s">
        <v>797</v>
      </c>
      <c r="AI168" s="85" t="s">
        <v>1849</v>
      </c>
      <c r="AJ168" s="89">
        <v>7419148</v>
      </c>
      <c r="AK168" s="89">
        <v>69473</v>
      </c>
      <c r="AL168" s="89">
        <v>69473</v>
      </c>
      <c r="AM168" s="171">
        <v>69473</v>
      </c>
      <c r="AN168" s="89">
        <v>69473</v>
      </c>
      <c r="AO168" s="89"/>
      <c r="AP168" s="89">
        <v>109887</v>
      </c>
      <c r="AQ168" s="89"/>
      <c r="AR168" s="89">
        <v>7419148</v>
      </c>
      <c r="AS168" s="89">
        <v>7419148</v>
      </c>
      <c r="AT168" s="89">
        <v>0</v>
      </c>
      <c r="AU168" s="89">
        <v>0</v>
      </c>
      <c r="AV168" s="89">
        <v>7419148</v>
      </c>
      <c r="AW168" s="89">
        <v>7419148</v>
      </c>
      <c r="AX168" s="89"/>
      <c r="AY168" s="89"/>
      <c r="AZ168" s="90"/>
      <c r="BA168" s="89"/>
      <c r="BB168" s="89"/>
      <c r="BC168" s="89">
        <v>7419148</v>
      </c>
      <c r="BD168" s="89">
        <v>0</v>
      </c>
      <c r="BE168" s="89">
        <v>0</v>
      </c>
      <c r="BF168" s="89">
        <v>0</v>
      </c>
      <c r="BG168" s="91">
        <v>0</v>
      </c>
      <c r="BH168" s="92">
        <v>7419148</v>
      </c>
      <c r="BI168" s="93"/>
      <c r="BJ168" s="89">
        <v>163816</v>
      </c>
      <c r="BK168" s="85" t="s">
        <v>450</v>
      </c>
      <c r="BL168" s="85" t="s">
        <v>1850</v>
      </c>
      <c r="BM168" s="85"/>
      <c r="BN168" s="85" t="s">
        <v>1848</v>
      </c>
      <c r="BO168" s="85" t="s">
        <v>1056</v>
      </c>
      <c r="BP168" s="89">
        <v>8000000</v>
      </c>
      <c r="BQ168" s="94"/>
      <c r="BR168" s="85"/>
      <c r="BS168" s="85" t="s">
        <v>360</v>
      </c>
      <c r="BT168" s="85" t="s">
        <v>367</v>
      </c>
      <c r="BU168" s="85" t="s">
        <v>368</v>
      </c>
      <c r="BV168" s="152" t="s">
        <v>1849</v>
      </c>
      <c r="BW168" s="95">
        <v>3.4200000000000001E-2</v>
      </c>
      <c r="BX168" s="95">
        <v>6.4199999999999993E-2</v>
      </c>
      <c r="BY168" s="96"/>
      <c r="BZ168" s="97"/>
      <c r="CA168" s="98">
        <v>0</v>
      </c>
      <c r="CB168" s="99">
        <v>0</v>
      </c>
      <c r="CC168" s="99">
        <v>7419148</v>
      </c>
      <c r="CD168" s="99">
        <v>0</v>
      </c>
      <c r="CE168" s="99">
        <v>0</v>
      </c>
      <c r="CF168" s="100">
        <v>7419148</v>
      </c>
      <c r="CG168" s="97"/>
      <c r="CH168" s="101" t="s">
        <v>1842</v>
      </c>
      <c r="CI168" s="195" t="s">
        <v>1842</v>
      </c>
      <c r="CJ168" s="102"/>
      <c r="CK168" s="101" t="s">
        <v>443</v>
      </c>
      <c r="CL168" s="103" t="s">
        <v>443</v>
      </c>
      <c r="CM168" s="103" t="s">
        <v>630</v>
      </c>
      <c r="CN168" s="103" t="s">
        <v>630</v>
      </c>
      <c r="CO168" s="103" t="s">
        <v>630</v>
      </c>
      <c r="CP168" s="103" t="s">
        <v>630</v>
      </c>
      <c r="CQ168" s="104"/>
      <c r="CR168" s="41"/>
      <c r="CS168" s="41"/>
    </row>
    <row r="169" spans="1:97" ht="15" customHeight="1">
      <c r="A169" s="83">
        <v>0</v>
      </c>
      <c r="B169" s="84">
        <v>1</v>
      </c>
      <c r="C169" s="150" t="s">
        <v>1841</v>
      </c>
      <c r="D169" s="151" t="s">
        <v>1842</v>
      </c>
      <c r="E169" s="152" t="s">
        <v>1842</v>
      </c>
      <c r="F169" s="85" t="s">
        <v>359</v>
      </c>
      <c r="G169" s="85" t="str">
        <f>VLOOKUP(C169,차주정보!B:E,4,0)</f>
        <v>KB-108</v>
      </c>
      <c r="H169" s="85">
        <f t="shared" si="4"/>
        <v>3</v>
      </c>
      <c r="I169" s="85" t="str">
        <f t="shared" si="5"/>
        <v>KB-1083</v>
      </c>
      <c r="J169" s="86">
        <v>44649</v>
      </c>
      <c r="K169" s="152" t="s">
        <v>3136</v>
      </c>
      <c r="L169" s="152"/>
      <c r="M169" s="152" t="s">
        <v>1086</v>
      </c>
      <c r="N169" s="85" t="s">
        <v>628</v>
      </c>
      <c r="O169" s="85" t="s">
        <v>2848</v>
      </c>
      <c r="P169" s="85" t="s">
        <v>2849</v>
      </c>
      <c r="Q169" s="152" t="s">
        <v>374</v>
      </c>
      <c r="R169" s="152" t="s">
        <v>1844</v>
      </c>
      <c r="S169" s="87" t="s">
        <v>1845</v>
      </c>
      <c r="T169" s="152" t="s">
        <v>374</v>
      </c>
      <c r="U169" s="87" t="s">
        <v>377</v>
      </c>
      <c r="V169" s="151" t="s">
        <v>1842</v>
      </c>
      <c r="W169" s="85"/>
      <c r="X169" s="85"/>
      <c r="Y169" s="85"/>
      <c r="Z169" s="85" t="s">
        <v>2713</v>
      </c>
      <c r="AA169" s="153" t="s">
        <v>1841</v>
      </c>
      <c r="AB169" s="154" t="s">
        <v>314</v>
      </c>
      <c r="AC169" s="88"/>
      <c r="AD169" s="85"/>
      <c r="AE169" s="85" t="s">
        <v>315</v>
      </c>
      <c r="AF169" s="85" t="s">
        <v>3137</v>
      </c>
      <c r="AG169" s="85" t="s">
        <v>359</v>
      </c>
      <c r="AH169" s="85" t="s">
        <v>797</v>
      </c>
      <c r="AI169" s="85" t="s">
        <v>3137</v>
      </c>
      <c r="AJ169" s="89">
        <v>6477806</v>
      </c>
      <c r="AK169" s="89">
        <v>2518675</v>
      </c>
      <c r="AL169" s="89">
        <v>2518675</v>
      </c>
      <c r="AM169" s="171">
        <v>2518675</v>
      </c>
      <c r="AN169" s="89"/>
      <c r="AO169" s="89">
        <v>3959131</v>
      </c>
      <c r="AP169" s="89">
        <v>0</v>
      </c>
      <c r="AQ169" s="89"/>
      <c r="AR169" s="89">
        <v>6477806</v>
      </c>
      <c r="AS169" s="89">
        <v>0</v>
      </c>
      <c r="AT169" s="89">
        <v>0</v>
      </c>
      <c r="AU169" s="89">
        <v>0</v>
      </c>
      <c r="AV169" s="89">
        <v>0</v>
      </c>
      <c r="AW169" s="89">
        <v>0</v>
      </c>
      <c r="AX169" s="89"/>
      <c r="AY169" s="89"/>
      <c r="AZ169" s="90"/>
      <c r="BA169" s="89"/>
      <c r="BB169" s="89"/>
      <c r="BC169" s="89">
        <v>0</v>
      </c>
      <c r="BD169" s="89">
        <v>6477806</v>
      </c>
      <c r="BE169" s="89">
        <v>0</v>
      </c>
      <c r="BF169" s="89">
        <v>0</v>
      </c>
      <c r="BG169" s="91">
        <v>0</v>
      </c>
      <c r="BH169" s="92">
        <v>6477806</v>
      </c>
      <c r="BI169" s="93"/>
      <c r="BJ169" s="89">
        <v>274797</v>
      </c>
      <c r="BK169" s="85" t="s">
        <v>3134</v>
      </c>
      <c r="BL169" s="85" t="s">
        <v>3135</v>
      </c>
      <c r="BM169" s="85" t="s">
        <v>921</v>
      </c>
      <c r="BN169" s="85" t="s">
        <v>921</v>
      </c>
      <c r="BO169" s="85" t="s">
        <v>924</v>
      </c>
      <c r="BP169" s="89">
        <v>12000000</v>
      </c>
      <c r="BQ169" s="94"/>
      <c r="BR169" s="85"/>
      <c r="BS169" s="85" t="s">
        <v>360</v>
      </c>
      <c r="BT169" s="85" t="s">
        <v>426</v>
      </c>
      <c r="BU169" s="85" t="s">
        <v>3138</v>
      </c>
      <c r="BV169" s="152" t="s">
        <v>3133</v>
      </c>
      <c r="BW169" s="95">
        <v>8.9200000000000002E-2</v>
      </c>
      <c r="BX169" s="95">
        <v>0.1192</v>
      </c>
      <c r="BY169" s="96"/>
      <c r="BZ169" s="97"/>
      <c r="CA169" s="98">
        <v>0</v>
      </c>
      <c r="CB169" s="99">
        <v>0</v>
      </c>
      <c r="CC169" s="99">
        <v>0</v>
      </c>
      <c r="CD169" s="99">
        <v>0</v>
      </c>
      <c r="CE169" s="99">
        <v>0</v>
      </c>
      <c r="CF169" s="100">
        <v>0</v>
      </c>
      <c r="CG169" s="97"/>
      <c r="CH169" s="101" t="s">
        <v>1842</v>
      </c>
      <c r="CI169" s="195" t="s">
        <v>1842</v>
      </c>
      <c r="CJ169" s="102"/>
      <c r="CK169" s="101" t="s">
        <v>314</v>
      </c>
      <c r="CL169" s="103" t="s">
        <v>314</v>
      </c>
      <c r="CM169" s="103" t="s">
        <v>314</v>
      </c>
      <c r="CN169" s="103" t="s">
        <v>314</v>
      </c>
      <c r="CO169" s="103" t="s">
        <v>314</v>
      </c>
      <c r="CP169" s="103" t="s">
        <v>314</v>
      </c>
      <c r="CQ169" s="104"/>
      <c r="CR169" s="41"/>
      <c r="CS169" s="41"/>
    </row>
    <row r="170" spans="1:97" s="381" customFormat="1" ht="15" customHeight="1">
      <c r="A170" s="83">
        <v>0</v>
      </c>
      <c r="B170" s="84">
        <v>1</v>
      </c>
      <c r="C170" s="150" t="s">
        <v>1841</v>
      </c>
      <c r="D170" s="151" t="s">
        <v>1842</v>
      </c>
      <c r="E170" s="152" t="s">
        <v>1842</v>
      </c>
      <c r="F170" s="85" t="s">
        <v>359</v>
      </c>
      <c r="G170" s="380" t="str">
        <f>VLOOKUP(C170,차주정보!B:E,4,0)</f>
        <v>KB-108</v>
      </c>
      <c r="H170" s="380">
        <f t="shared" si="4"/>
        <v>4</v>
      </c>
      <c r="I170" s="380" t="str">
        <f t="shared" si="5"/>
        <v>KB-1084</v>
      </c>
      <c r="J170" s="86">
        <v>44649</v>
      </c>
      <c r="K170" s="152" t="s">
        <v>1851</v>
      </c>
      <c r="L170" s="152"/>
      <c r="M170" s="152" t="s">
        <v>847</v>
      </c>
      <c r="N170" s="85" t="s">
        <v>628</v>
      </c>
      <c r="O170" s="85" t="s">
        <v>2848</v>
      </c>
      <c r="P170" s="85" t="s">
        <v>2849</v>
      </c>
      <c r="Q170" s="152" t="s">
        <v>374</v>
      </c>
      <c r="R170" s="152" t="s">
        <v>1844</v>
      </c>
      <c r="S170" s="87" t="s">
        <v>1845</v>
      </c>
      <c r="T170" s="152" t="s">
        <v>374</v>
      </c>
      <c r="U170" s="87" t="s">
        <v>377</v>
      </c>
      <c r="V170" s="151" t="s">
        <v>1842</v>
      </c>
      <c r="W170" s="85"/>
      <c r="X170" s="85"/>
      <c r="Y170" s="85"/>
      <c r="Z170" s="85" t="s">
        <v>2713</v>
      </c>
      <c r="AA170" s="153" t="s">
        <v>1841</v>
      </c>
      <c r="AB170" s="154" t="s">
        <v>314</v>
      </c>
      <c r="AC170" s="88"/>
      <c r="AD170" s="85"/>
      <c r="AE170" s="85" t="s">
        <v>315</v>
      </c>
      <c r="AF170" s="85" t="s">
        <v>1852</v>
      </c>
      <c r="AG170" s="85" t="s">
        <v>359</v>
      </c>
      <c r="AH170" s="85" t="s">
        <v>797</v>
      </c>
      <c r="AI170" s="85" t="s">
        <v>1852</v>
      </c>
      <c r="AJ170" s="89">
        <v>1458314</v>
      </c>
      <c r="AK170" s="89">
        <v>1260857</v>
      </c>
      <c r="AL170" s="89">
        <v>1260857</v>
      </c>
      <c r="AM170" s="171">
        <v>1260857</v>
      </c>
      <c r="AN170" s="89"/>
      <c r="AO170" s="89">
        <v>197457</v>
      </c>
      <c r="AP170" s="89">
        <v>0</v>
      </c>
      <c r="AQ170" s="89"/>
      <c r="AR170" s="89">
        <v>1458314</v>
      </c>
      <c r="AS170" s="89">
        <v>0</v>
      </c>
      <c r="AT170" s="89">
        <v>0</v>
      </c>
      <c r="AU170" s="89">
        <v>0</v>
      </c>
      <c r="AV170" s="89">
        <v>0</v>
      </c>
      <c r="AW170" s="89">
        <v>0</v>
      </c>
      <c r="AX170" s="89"/>
      <c r="AY170" s="89"/>
      <c r="AZ170" s="90"/>
      <c r="BA170" s="89"/>
      <c r="BB170" s="89"/>
      <c r="BC170" s="89">
        <v>0</v>
      </c>
      <c r="BD170" s="89">
        <v>1458314</v>
      </c>
      <c r="BE170" s="89">
        <v>0</v>
      </c>
      <c r="BF170" s="89">
        <v>0</v>
      </c>
      <c r="BG170" s="91">
        <v>0</v>
      </c>
      <c r="BH170" s="92">
        <v>1458314</v>
      </c>
      <c r="BI170" s="93"/>
      <c r="BJ170" s="89">
        <v>64518</v>
      </c>
      <c r="BK170" s="85" t="s">
        <v>1304</v>
      </c>
      <c r="BL170" s="85" t="s">
        <v>1853</v>
      </c>
      <c r="BM170" s="85" t="s">
        <v>921</v>
      </c>
      <c r="BN170" s="85" t="s">
        <v>921</v>
      </c>
      <c r="BO170" s="85" t="s">
        <v>1013</v>
      </c>
      <c r="BP170" s="89">
        <v>1699000</v>
      </c>
      <c r="BQ170" s="94"/>
      <c r="BR170" s="85"/>
      <c r="BS170" s="85" t="s">
        <v>360</v>
      </c>
      <c r="BT170" s="85" t="s">
        <v>372</v>
      </c>
      <c r="BU170" s="85" t="s">
        <v>373</v>
      </c>
      <c r="BV170" s="152" t="s">
        <v>1851</v>
      </c>
      <c r="BW170" s="95">
        <v>0.09</v>
      </c>
      <c r="BX170" s="95">
        <v>0.12</v>
      </c>
      <c r="BY170" s="96"/>
      <c r="BZ170" s="97"/>
      <c r="CA170" s="98">
        <v>0</v>
      </c>
      <c r="CB170" s="99">
        <v>0</v>
      </c>
      <c r="CC170" s="99">
        <v>0</v>
      </c>
      <c r="CD170" s="99">
        <v>0</v>
      </c>
      <c r="CE170" s="99">
        <v>0</v>
      </c>
      <c r="CF170" s="100">
        <v>0</v>
      </c>
      <c r="CG170" s="97"/>
      <c r="CH170" s="101" t="s">
        <v>1842</v>
      </c>
      <c r="CI170" s="195" t="s">
        <v>1842</v>
      </c>
      <c r="CJ170" s="102"/>
      <c r="CK170" s="101" t="s">
        <v>314</v>
      </c>
      <c r="CL170" s="103" t="s">
        <v>314</v>
      </c>
      <c r="CM170" s="103" t="s">
        <v>314</v>
      </c>
      <c r="CN170" s="103" t="s">
        <v>314</v>
      </c>
      <c r="CO170" s="103" t="s">
        <v>314</v>
      </c>
      <c r="CP170" s="103" t="s">
        <v>314</v>
      </c>
      <c r="CQ170" s="104"/>
      <c r="CR170" s="41"/>
      <c r="CS170" s="41"/>
    </row>
    <row r="171" spans="1:97" ht="15" customHeight="1">
      <c r="A171" s="83">
        <v>0</v>
      </c>
      <c r="B171" s="84">
        <v>1</v>
      </c>
      <c r="C171" s="150" t="s">
        <v>1841</v>
      </c>
      <c r="D171" s="151" t="s">
        <v>1842</v>
      </c>
      <c r="E171" s="152" t="s">
        <v>1842</v>
      </c>
      <c r="F171" s="85" t="s">
        <v>359</v>
      </c>
      <c r="G171" s="85" t="str">
        <f>VLOOKUP(C171,차주정보!B:E,4,0)</f>
        <v>KB-108</v>
      </c>
      <c r="H171" s="85">
        <f t="shared" si="4"/>
        <v>5</v>
      </c>
      <c r="I171" s="85" t="str">
        <f t="shared" si="5"/>
        <v>KB-1085</v>
      </c>
      <c r="J171" s="86">
        <v>44649</v>
      </c>
      <c r="K171" s="152" t="s">
        <v>1854</v>
      </c>
      <c r="L171" s="152"/>
      <c r="M171" s="152" t="s">
        <v>847</v>
      </c>
      <c r="N171" s="85" t="s">
        <v>628</v>
      </c>
      <c r="O171" s="85" t="s">
        <v>2848</v>
      </c>
      <c r="P171" s="85" t="s">
        <v>2849</v>
      </c>
      <c r="Q171" s="152" t="s">
        <v>374</v>
      </c>
      <c r="R171" s="152" t="s">
        <v>1844</v>
      </c>
      <c r="S171" s="87" t="s">
        <v>1845</v>
      </c>
      <c r="T171" s="152" t="s">
        <v>374</v>
      </c>
      <c r="U171" s="87" t="s">
        <v>377</v>
      </c>
      <c r="V171" s="151" t="s">
        <v>1842</v>
      </c>
      <c r="W171" s="85"/>
      <c r="X171" s="85"/>
      <c r="Y171" s="85"/>
      <c r="Z171" s="85" t="s">
        <v>2713</v>
      </c>
      <c r="AA171" s="153" t="s">
        <v>1841</v>
      </c>
      <c r="AB171" s="154" t="s">
        <v>314</v>
      </c>
      <c r="AC171" s="88"/>
      <c r="AD171" s="85"/>
      <c r="AE171" s="85" t="s">
        <v>315</v>
      </c>
      <c r="AF171" s="85" t="s">
        <v>1855</v>
      </c>
      <c r="AG171" s="85" t="s">
        <v>359</v>
      </c>
      <c r="AH171" s="85" t="s">
        <v>797</v>
      </c>
      <c r="AI171" s="85" t="s">
        <v>1855</v>
      </c>
      <c r="AJ171" s="89">
        <v>999068</v>
      </c>
      <c r="AK171" s="89">
        <v>745494</v>
      </c>
      <c r="AL171" s="89">
        <v>745494</v>
      </c>
      <c r="AM171" s="171">
        <v>745494</v>
      </c>
      <c r="AN171" s="89"/>
      <c r="AO171" s="89">
        <v>253574</v>
      </c>
      <c r="AP171" s="89">
        <v>0</v>
      </c>
      <c r="AQ171" s="89"/>
      <c r="AR171" s="89">
        <v>999068</v>
      </c>
      <c r="AS171" s="89">
        <v>0</v>
      </c>
      <c r="AT171" s="89">
        <v>0</v>
      </c>
      <c r="AU171" s="89">
        <v>0</v>
      </c>
      <c r="AV171" s="89">
        <v>0</v>
      </c>
      <c r="AW171" s="89">
        <v>0</v>
      </c>
      <c r="AX171" s="89"/>
      <c r="AY171" s="89"/>
      <c r="AZ171" s="90"/>
      <c r="BA171" s="89"/>
      <c r="BB171" s="89"/>
      <c r="BC171" s="89">
        <v>0</v>
      </c>
      <c r="BD171" s="89">
        <v>999068</v>
      </c>
      <c r="BE171" s="89">
        <v>0</v>
      </c>
      <c r="BF171" s="89">
        <v>0</v>
      </c>
      <c r="BG171" s="91">
        <v>0</v>
      </c>
      <c r="BH171" s="92">
        <v>999068</v>
      </c>
      <c r="BI171" s="93"/>
      <c r="BJ171" s="89">
        <v>48167</v>
      </c>
      <c r="BK171" s="85" t="s">
        <v>1311</v>
      </c>
      <c r="BL171" s="85" t="s">
        <v>1856</v>
      </c>
      <c r="BM171" s="85" t="s">
        <v>921</v>
      </c>
      <c r="BN171" s="85" t="s">
        <v>921</v>
      </c>
      <c r="BO171" s="85" t="s">
        <v>699</v>
      </c>
      <c r="BP171" s="89">
        <v>1016000</v>
      </c>
      <c r="BQ171" s="94"/>
      <c r="BR171" s="85"/>
      <c r="BS171" s="85" t="s">
        <v>360</v>
      </c>
      <c r="BT171" s="85" t="s">
        <v>372</v>
      </c>
      <c r="BU171" s="85" t="s">
        <v>373</v>
      </c>
      <c r="BV171" s="152" t="s">
        <v>1854</v>
      </c>
      <c r="BW171" s="95">
        <v>0.09</v>
      </c>
      <c r="BX171" s="95">
        <v>0.12</v>
      </c>
      <c r="BY171" s="96"/>
      <c r="BZ171" s="97"/>
      <c r="CA171" s="98">
        <v>0</v>
      </c>
      <c r="CB171" s="99">
        <v>0</v>
      </c>
      <c r="CC171" s="99">
        <v>0</v>
      </c>
      <c r="CD171" s="99">
        <v>0</v>
      </c>
      <c r="CE171" s="99">
        <v>0</v>
      </c>
      <c r="CF171" s="100">
        <v>0</v>
      </c>
      <c r="CG171" s="97"/>
      <c r="CH171" s="101" t="s">
        <v>1842</v>
      </c>
      <c r="CI171" s="195" t="s">
        <v>1842</v>
      </c>
      <c r="CJ171" s="102"/>
      <c r="CK171" s="101" t="s">
        <v>314</v>
      </c>
      <c r="CL171" s="103" t="s">
        <v>314</v>
      </c>
      <c r="CM171" s="103" t="s">
        <v>314</v>
      </c>
      <c r="CN171" s="103" t="s">
        <v>314</v>
      </c>
      <c r="CO171" s="103" t="s">
        <v>314</v>
      </c>
      <c r="CP171" s="103" t="s">
        <v>314</v>
      </c>
      <c r="CQ171" s="104"/>
      <c r="CR171" s="41"/>
      <c r="CS171" s="41"/>
    </row>
    <row r="172" spans="1:97" ht="15" customHeight="1">
      <c r="A172" s="83">
        <v>0</v>
      </c>
      <c r="B172" s="84">
        <v>1</v>
      </c>
      <c r="C172" s="150" t="s">
        <v>1841</v>
      </c>
      <c r="D172" s="151" t="s">
        <v>1842</v>
      </c>
      <c r="E172" s="152" t="s">
        <v>1842</v>
      </c>
      <c r="F172" s="85" t="s">
        <v>359</v>
      </c>
      <c r="G172" s="85" t="str">
        <f>VLOOKUP(C172,차주정보!B:E,4,0)</f>
        <v>KB-108</v>
      </c>
      <c r="H172" s="85">
        <f t="shared" si="4"/>
        <v>6</v>
      </c>
      <c r="I172" s="85" t="str">
        <f t="shared" si="5"/>
        <v>KB-1086</v>
      </c>
      <c r="J172" s="86">
        <v>44649</v>
      </c>
      <c r="K172" s="152" t="s">
        <v>1857</v>
      </c>
      <c r="L172" s="152"/>
      <c r="M172" s="152" t="s">
        <v>847</v>
      </c>
      <c r="N172" s="85" t="s">
        <v>628</v>
      </c>
      <c r="O172" s="85" t="s">
        <v>2848</v>
      </c>
      <c r="P172" s="85" t="s">
        <v>2849</v>
      </c>
      <c r="Q172" s="152" t="s">
        <v>374</v>
      </c>
      <c r="R172" s="152" t="s">
        <v>1844</v>
      </c>
      <c r="S172" s="87" t="s">
        <v>1845</v>
      </c>
      <c r="T172" s="152" t="s">
        <v>374</v>
      </c>
      <c r="U172" s="87" t="s">
        <v>377</v>
      </c>
      <c r="V172" s="151" t="s">
        <v>1842</v>
      </c>
      <c r="W172" s="85"/>
      <c r="X172" s="85"/>
      <c r="Y172" s="85"/>
      <c r="Z172" s="85" t="s">
        <v>2713</v>
      </c>
      <c r="AA172" s="153" t="s">
        <v>1841</v>
      </c>
      <c r="AB172" s="154" t="s">
        <v>314</v>
      </c>
      <c r="AC172" s="88"/>
      <c r="AD172" s="85"/>
      <c r="AE172" s="85" t="s">
        <v>315</v>
      </c>
      <c r="AF172" s="85" t="s">
        <v>1858</v>
      </c>
      <c r="AG172" s="85" t="s">
        <v>359</v>
      </c>
      <c r="AH172" s="85" t="s">
        <v>797</v>
      </c>
      <c r="AI172" s="85" t="s">
        <v>1858</v>
      </c>
      <c r="AJ172" s="89">
        <v>1031000</v>
      </c>
      <c r="AK172" s="89">
        <v>701708</v>
      </c>
      <c r="AL172" s="89">
        <v>701708</v>
      </c>
      <c r="AM172" s="171">
        <v>701708</v>
      </c>
      <c r="AN172" s="89"/>
      <c r="AO172" s="89">
        <v>329292</v>
      </c>
      <c r="AP172" s="89">
        <v>0</v>
      </c>
      <c r="AQ172" s="89"/>
      <c r="AR172" s="89">
        <v>1031000</v>
      </c>
      <c r="AS172" s="89">
        <v>0</v>
      </c>
      <c r="AT172" s="89">
        <v>0</v>
      </c>
      <c r="AU172" s="89">
        <v>0</v>
      </c>
      <c r="AV172" s="89">
        <v>0</v>
      </c>
      <c r="AW172" s="89">
        <v>0</v>
      </c>
      <c r="AX172" s="89"/>
      <c r="AY172" s="89"/>
      <c r="AZ172" s="90"/>
      <c r="BA172" s="89"/>
      <c r="BB172" s="89"/>
      <c r="BC172" s="89">
        <v>0</v>
      </c>
      <c r="BD172" s="89">
        <v>1031000</v>
      </c>
      <c r="BE172" s="89">
        <v>0</v>
      </c>
      <c r="BF172" s="89">
        <v>0</v>
      </c>
      <c r="BG172" s="91">
        <v>0</v>
      </c>
      <c r="BH172" s="92">
        <v>1031000</v>
      </c>
      <c r="BI172" s="93"/>
      <c r="BJ172" s="89">
        <v>49452</v>
      </c>
      <c r="BK172" s="85" t="s">
        <v>901</v>
      </c>
      <c r="BL172" s="85" t="s">
        <v>1859</v>
      </c>
      <c r="BM172" s="85" t="s">
        <v>921</v>
      </c>
      <c r="BN172" s="85" t="s">
        <v>921</v>
      </c>
      <c r="BO172" s="85" t="s">
        <v>699</v>
      </c>
      <c r="BP172" s="89">
        <v>1031000</v>
      </c>
      <c r="BQ172" s="94"/>
      <c r="BR172" s="85"/>
      <c r="BS172" s="85" t="s">
        <v>360</v>
      </c>
      <c r="BT172" s="85" t="s">
        <v>372</v>
      </c>
      <c r="BU172" s="85" t="s">
        <v>373</v>
      </c>
      <c r="BV172" s="152" t="s">
        <v>1857</v>
      </c>
      <c r="BW172" s="95">
        <v>0.09</v>
      </c>
      <c r="BX172" s="95">
        <v>0.12</v>
      </c>
      <c r="BY172" s="96"/>
      <c r="BZ172" s="97"/>
      <c r="CA172" s="98">
        <v>0</v>
      </c>
      <c r="CB172" s="99">
        <v>0</v>
      </c>
      <c r="CC172" s="99">
        <v>0</v>
      </c>
      <c r="CD172" s="99">
        <v>0</v>
      </c>
      <c r="CE172" s="99">
        <v>0</v>
      </c>
      <c r="CF172" s="100">
        <v>0</v>
      </c>
      <c r="CG172" s="97"/>
      <c r="CH172" s="101" t="s">
        <v>1842</v>
      </c>
      <c r="CI172" s="195" t="s">
        <v>1842</v>
      </c>
      <c r="CJ172" s="102"/>
      <c r="CK172" s="101" t="s">
        <v>314</v>
      </c>
      <c r="CL172" s="103" t="s">
        <v>314</v>
      </c>
      <c r="CM172" s="103" t="s">
        <v>314</v>
      </c>
      <c r="CN172" s="103" t="s">
        <v>314</v>
      </c>
      <c r="CO172" s="103" t="s">
        <v>314</v>
      </c>
      <c r="CP172" s="103" t="s">
        <v>314</v>
      </c>
      <c r="CQ172" s="104"/>
      <c r="CR172" s="41"/>
      <c r="CS172" s="41"/>
    </row>
    <row r="173" spans="1:97" ht="15" customHeight="1">
      <c r="A173" s="83">
        <v>1</v>
      </c>
      <c r="B173" s="84">
        <v>1</v>
      </c>
      <c r="C173" s="150" t="s">
        <v>1860</v>
      </c>
      <c r="D173" s="151" t="s">
        <v>1861</v>
      </c>
      <c r="E173" s="152" t="s">
        <v>1861</v>
      </c>
      <c r="F173" s="85" t="s">
        <v>359</v>
      </c>
      <c r="G173" s="85" t="str">
        <f>VLOOKUP(C173,차주정보!B:E,4,0)</f>
        <v>KB-109</v>
      </c>
      <c r="H173" s="85">
        <f t="shared" si="4"/>
        <v>1</v>
      </c>
      <c r="I173" s="85" t="str">
        <f t="shared" si="5"/>
        <v>KB-1091</v>
      </c>
      <c r="J173" s="86">
        <v>44638</v>
      </c>
      <c r="K173" s="152" t="s">
        <v>1862</v>
      </c>
      <c r="L173" s="152"/>
      <c r="M173" s="152" t="s">
        <v>1086</v>
      </c>
      <c r="N173" s="85" t="s">
        <v>628</v>
      </c>
      <c r="O173" s="85" t="s">
        <v>2848</v>
      </c>
      <c r="P173" s="85" t="s">
        <v>2849</v>
      </c>
      <c r="Q173" s="152" t="s">
        <v>356</v>
      </c>
      <c r="R173" s="152" t="s">
        <v>415</v>
      </c>
      <c r="S173" s="87" t="s">
        <v>416</v>
      </c>
      <c r="T173" s="152" t="s">
        <v>356</v>
      </c>
      <c r="U173" s="87" t="s">
        <v>357</v>
      </c>
      <c r="V173" s="151" t="s">
        <v>1861</v>
      </c>
      <c r="W173" s="85"/>
      <c r="X173" s="85"/>
      <c r="Y173" s="85"/>
      <c r="Z173" s="85" t="s">
        <v>2714</v>
      </c>
      <c r="AA173" s="153" t="s">
        <v>1860</v>
      </c>
      <c r="AB173" s="154" t="s">
        <v>308</v>
      </c>
      <c r="AC173" s="88"/>
      <c r="AD173" s="85"/>
      <c r="AE173" s="85" t="s">
        <v>358</v>
      </c>
      <c r="AF173" s="85"/>
      <c r="AG173" s="85" t="s">
        <v>359</v>
      </c>
      <c r="AH173" s="85" t="s">
        <v>797</v>
      </c>
      <c r="AI173" s="85" t="s">
        <v>1862</v>
      </c>
      <c r="AJ173" s="89">
        <v>107241755</v>
      </c>
      <c r="AK173" s="89">
        <v>3317695</v>
      </c>
      <c r="AL173" s="89">
        <v>3317695</v>
      </c>
      <c r="AM173" s="171">
        <v>3317695</v>
      </c>
      <c r="AN173" s="89">
        <v>3317695</v>
      </c>
      <c r="AO173" s="89"/>
      <c r="AP173" s="89">
        <v>2890541</v>
      </c>
      <c r="AQ173" s="89"/>
      <c r="AR173" s="89">
        <v>107241755</v>
      </c>
      <c r="AS173" s="89">
        <v>87000000</v>
      </c>
      <c r="AT173" s="89">
        <v>0</v>
      </c>
      <c r="AU173" s="89">
        <v>0</v>
      </c>
      <c r="AV173" s="89">
        <v>87000000</v>
      </c>
      <c r="AW173" s="89">
        <v>87000000</v>
      </c>
      <c r="AX173" s="89"/>
      <c r="AY173" s="89"/>
      <c r="AZ173" s="90"/>
      <c r="BA173" s="89"/>
      <c r="BB173" s="89"/>
      <c r="BC173" s="89">
        <v>107241755</v>
      </c>
      <c r="BD173" s="89">
        <v>0</v>
      </c>
      <c r="BE173" s="89">
        <v>2353660</v>
      </c>
      <c r="BF173" s="89">
        <v>0</v>
      </c>
      <c r="BG173" s="91">
        <v>2353660</v>
      </c>
      <c r="BH173" s="92">
        <v>109595415</v>
      </c>
      <c r="BI173" s="93"/>
      <c r="BJ173" s="89">
        <v>4842664</v>
      </c>
      <c r="BK173" s="85" t="s">
        <v>1863</v>
      </c>
      <c r="BL173" s="85" t="s">
        <v>1864</v>
      </c>
      <c r="BM173" s="85"/>
      <c r="BN173" s="85" t="s">
        <v>633</v>
      </c>
      <c r="BO173" s="85" t="s">
        <v>631</v>
      </c>
      <c r="BP173" s="89">
        <v>113700000</v>
      </c>
      <c r="BQ173" s="94"/>
      <c r="BR173" s="85"/>
      <c r="BS173" s="85" t="s">
        <v>360</v>
      </c>
      <c r="BT173" s="85" t="s">
        <v>397</v>
      </c>
      <c r="BU173" s="85" t="s">
        <v>398</v>
      </c>
      <c r="BV173" s="152" t="s">
        <v>1862</v>
      </c>
      <c r="BW173" s="95">
        <v>3.4300000000000004E-2</v>
      </c>
      <c r="BX173" s="95">
        <v>6.4299999999999996E-2</v>
      </c>
      <c r="BY173" s="96"/>
      <c r="BZ173" s="97"/>
      <c r="CA173" s="98">
        <v>0</v>
      </c>
      <c r="CB173" s="99">
        <v>0</v>
      </c>
      <c r="CC173" s="99">
        <v>87000000</v>
      </c>
      <c r="CD173" s="99">
        <v>20241755</v>
      </c>
      <c r="CE173" s="99">
        <v>0</v>
      </c>
      <c r="CF173" s="100">
        <v>107241755</v>
      </c>
      <c r="CG173" s="97"/>
      <c r="CH173" s="101" t="s">
        <v>1861</v>
      </c>
      <c r="CI173" s="195" t="s">
        <v>1861</v>
      </c>
      <c r="CJ173" s="102"/>
      <c r="CK173" s="101" t="s">
        <v>443</v>
      </c>
      <c r="CL173" s="103" t="s">
        <v>443</v>
      </c>
      <c r="CM173" s="103" t="s">
        <v>630</v>
      </c>
      <c r="CN173" s="103" t="s">
        <v>630</v>
      </c>
      <c r="CO173" s="103" t="s">
        <v>630</v>
      </c>
      <c r="CP173" s="103" t="s">
        <v>630</v>
      </c>
      <c r="CQ173" s="104"/>
      <c r="CR173" s="41"/>
      <c r="CS173" s="41"/>
    </row>
    <row r="174" spans="1:97" ht="15" customHeight="1">
      <c r="A174" s="83">
        <v>1</v>
      </c>
      <c r="B174" s="84">
        <v>1</v>
      </c>
      <c r="C174" s="150" t="s">
        <v>1865</v>
      </c>
      <c r="D174" s="151" t="s">
        <v>1866</v>
      </c>
      <c r="E174" s="152" t="s">
        <v>1866</v>
      </c>
      <c r="F174" s="85" t="s">
        <v>359</v>
      </c>
      <c r="G174" s="85" t="str">
        <f>VLOOKUP(C174,차주정보!B:E,4,0)</f>
        <v>KB-110</v>
      </c>
      <c r="H174" s="85">
        <f t="shared" si="4"/>
        <v>1</v>
      </c>
      <c r="I174" s="85" t="str">
        <f t="shared" si="5"/>
        <v>KB-1101</v>
      </c>
      <c r="J174" s="86">
        <v>44663</v>
      </c>
      <c r="K174" s="152" t="s">
        <v>1867</v>
      </c>
      <c r="L174" s="152"/>
      <c r="M174" s="152" t="s">
        <v>1086</v>
      </c>
      <c r="N174" s="85" t="s">
        <v>628</v>
      </c>
      <c r="O174" s="85" t="s">
        <v>2848</v>
      </c>
      <c r="P174" s="85" t="s">
        <v>2849</v>
      </c>
      <c r="Q174" s="152" t="s">
        <v>331</v>
      </c>
      <c r="R174" s="152" t="s">
        <v>413</v>
      </c>
      <c r="S174" s="87" t="s">
        <v>414</v>
      </c>
      <c r="T174" s="152" t="s">
        <v>331</v>
      </c>
      <c r="U174" s="87" t="s">
        <v>334</v>
      </c>
      <c r="V174" s="151" t="s">
        <v>1866</v>
      </c>
      <c r="W174" s="85"/>
      <c r="X174" s="85"/>
      <c r="Y174" s="85"/>
      <c r="Z174" s="85" t="s">
        <v>2715</v>
      </c>
      <c r="AA174" s="153" t="s">
        <v>1865</v>
      </c>
      <c r="AB174" s="154" t="s">
        <v>308</v>
      </c>
      <c r="AC174" s="88"/>
      <c r="AD174" s="85"/>
      <c r="AE174" s="85" t="s">
        <v>371</v>
      </c>
      <c r="AF174" s="85"/>
      <c r="AG174" s="85" t="s">
        <v>359</v>
      </c>
      <c r="AH174" s="85" t="s">
        <v>797</v>
      </c>
      <c r="AI174" s="85" t="s">
        <v>1867</v>
      </c>
      <c r="AJ174" s="89">
        <v>39935486</v>
      </c>
      <c r="AK174" s="89">
        <v>15744</v>
      </c>
      <c r="AL174" s="89">
        <v>15744</v>
      </c>
      <c r="AM174" s="171">
        <v>15744</v>
      </c>
      <c r="AN174" s="89">
        <v>15744</v>
      </c>
      <c r="AO174" s="89"/>
      <c r="AP174" s="89">
        <v>128592</v>
      </c>
      <c r="AQ174" s="89"/>
      <c r="AR174" s="89">
        <v>39935486</v>
      </c>
      <c r="AS174" s="89">
        <v>39935486</v>
      </c>
      <c r="AT174" s="89">
        <v>0</v>
      </c>
      <c r="AU174" s="89">
        <v>0</v>
      </c>
      <c r="AV174" s="89">
        <v>39935486</v>
      </c>
      <c r="AW174" s="89">
        <v>39935486</v>
      </c>
      <c r="AX174" s="89"/>
      <c r="AY174" s="89"/>
      <c r="AZ174" s="90"/>
      <c r="BA174" s="89"/>
      <c r="BB174" s="89"/>
      <c r="BC174" s="89">
        <v>39935486</v>
      </c>
      <c r="BD174" s="89">
        <v>0</v>
      </c>
      <c r="BE174" s="89">
        <v>0</v>
      </c>
      <c r="BF174" s="89">
        <v>0</v>
      </c>
      <c r="BG174" s="91">
        <v>0</v>
      </c>
      <c r="BH174" s="92">
        <v>39935486</v>
      </c>
      <c r="BI174" s="93"/>
      <c r="BJ174" s="89">
        <v>1000620</v>
      </c>
      <c r="BK174" s="85" t="s">
        <v>1868</v>
      </c>
      <c r="BL174" s="85" t="s">
        <v>634</v>
      </c>
      <c r="BM174" s="85"/>
      <c r="BN174" s="85" t="s">
        <v>634</v>
      </c>
      <c r="BO174" s="85" t="s">
        <v>762</v>
      </c>
      <c r="BP174" s="89">
        <v>40000000</v>
      </c>
      <c r="BQ174" s="94"/>
      <c r="BR174" s="85"/>
      <c r="BS174" s="85" t="s">
        <v>360</v>
      </c>
      <c r="BT174" s="85" t="s">
        <v>380</v>
      </c>
      <c r="BU174" s="85" t="s">
        <v>381</v>
      </c>
      <c r="BV174" s="152" t="s">
        <v>1867</v>
      </c>
      <c r="BW174" s="95">
        <v>4.3200000000000002E-2</v>
      </c>
      <c r="BX174" s="95">
        <v>7.3200000000000001E-2</v>
      </c>
      <c r="BY174" s="96" t="s">
        <v>1869</v>
      </c>
      <c r="BZ174" s="97"/>
      <c r="CA174" s="98">
        <v>0</v>
      </c>
      <c r="CB174" s="99">
        <v>0</v>
      </c>
      <c r="CC174" s="99">
        <v>39935486</v>
      </c>
      <c r="CD174" s="99">
        <v>0</v>
      </c>
      <c r="CE174" s="99">
        <v>0</v>
      </c>
      <c r="CF174" s="100">
        <v>39935486</v>
      </c>
      <c r="CG174" s="97"/>
      <c r="CH174" s="101" t="s">
        <v>1866</v>
      </c>
      <c r="CI174" s="195" t="s">
        <v>1866</v>
      </c>
      <c r="CJ174" s="102"/>
      <c r="CK174" s="101" t="s">
        <v>443</v>
      </c>
      <c r="CL174" s="103" t="s">
        <v>443</v>
      </c>
      <c r="CM174" s="103" t="s">
        <v>630</v>
      </c>
      <c r="CN174" s="103" t="s">
        <v>630</v>
      </c>
      <c r="CO174" s="103" t="s">
        <v>630</v>
      </c>
      <c r="CP174" s="103" t="s">
        <v>630</v>
      </c>
      <c r="CQ174" s="104"/>
      <c r="CR174" s="41"/>
      <c r="CS174" s="41"/>
    </row>
    <row r="175" spans="1:97" ht="15" customHeight="1">
      <c r="A175" s="83">
        <v>0</v>
      </c>
      <c r="B175" s="84">
        <v>1</v>
      </c>
      <c r="C175" s="150" t="s">
        <v>1865</v>
      </c>
      <c r="D175" s="151" t="s">
        <v>1866</v>
      </c>
      <c r="E175" s="152" t="s">
        <v>1866</v>
      </c>
      <c r="F175" s="85" t="s">
        <v>359</v>
      </c>
      <c r="G175" s="85" t="str">
        <f>VLOOKUP(C175,차주정보!B:E,4,0)</f>
        <v>KB-110</v>
      </c>
      <c r="H175" s="85">
        <f t="shared" si="4"/>
        <v>2</v>
      </c>
      <c r="I175" s="85" t="str">
        <f t="shared" si="5"/>
        <v>KB-1102</v>
      </c>
      <c r="J175" s="86">
        <v>44663</v>
      </c>
      <c r="K175" s="152" t="s">
        <v>1870</v>
      </c>
      <c r="L175" s="152"/>
      <c r="M175" s="152" t="s">
        <v>1086</v>
      </c>
      <c r="N175" s="85" t="s">
        <v>628</v>
      </c>
      <c r="O175" s="85" t="s">
        <v>2848</v>
      </c>
      <c r="P175" s="85" t="s">
        <v>2849</v>
      </c>
      <c r="Q175" s="152" t="s">
        <v>331</v>
      </c>
      <c r="R175" s="152" t="s">
        <v>413</v>
      </c>
      <c r="S175" s="87" t="s">
        <v>414</v>
      </c>
      <c r="T175" s="152" t="s">
        <v>331</v>
      </c>
      <c r="U175" s="87" t="s">
        <v>334</v>
      </c>
      <c r="V175" s="151" t="s">
        <v>1866</v>
      </c>
      <c r="W175" s="85"/>
      <c r="X175" s="85"/>
      <c r="Y175" s="85"/>
      <c r="Z175" s="85" t="s">
        <v>2715</v>
      </c>
      <c r="AA175" s="153" t="s">
        <v>1865</v>
      </c>
      <c r="AB175" s="154" t="s">
        <v>308</v>
      </c>
      <c r="AC175" s="88"/>
      <c r="AD175" s="85"/>
      <c r="AE175" s="85" t="s">
        <v>309</v>
      </c>
      <c r="AF175" s="85"/>
      <c r="AG175" s="85" t="s">
        <v>359</v>
      </c>
      <c r="AH175" s="85" t="s">
        <v>797</v>
      </c>
      <c r="AI175" s="85" t="s">
        <v>1870</v>
      </c>
      <c r="AJ175" s="89">
        <v>29999279</v>
      </c>
      <c r="AK175" s="89">
        <v>12282</v>
      </c>
      <c r="AL175" s="89">
        <v>12282</v>
      </c>
      <c r="AM175" s="171">
        <v>12282</v>
      </c>
      <c r="AN175" s="89">
        <v>12282</v>
      </c>
      <c r="AO175" s="89"/>
      <c r="AP175" s="89">
        <v>99276</v>
      </c>
      <c r="AQ175" s="89"/>
      <c r="AR175" s="89">
        <v>29999279</v>
      </c>
      <c r="AS175" s="89">
        <v>29999279</v>
      </c>
      <c r="AT175" s="89">
        <v>0</v>
      </c>
      <c r="AU175" s="89">
        <v>0</v>
      </c>
      <c r="AV175" s="89">
        <v>29999279</v>
      </c>
      <c r="AW175" s="89">
        <v>29999279</v>
      </c>
      <c r="AX175" s="89"/>
      <c r="AY175" s="89"/>
      <c r="AZ175" s="90"/>
      <c r="BA175" s="89"/>
      <c r="BB175" s="89"/>
      <c r="BC175" s="89">
        <v>29999279</v>
      </c>
      <c r="BD175" s="89">
        <v>0</v>
      </c>
      <c r="BE175" s="89">
        <v>0</v>
      </c>
      <c r="BF175" s="89">
        <v>0</v>
      </c>
      <c r="BG175" s="91">
        <v>0</v>
      </c>
      <c r="BH175" s="92">
        <v>29999279</v>
      </c>
      <c r="BI175" s="93"/>
      <c r="BJ175" s="89">
        <v>656815</v>
      </c>
      <c r="BK175" s="85" t="s">
        <v>1871</v>
      </c>
      <c r="BL175" s="85" t="s">
        <v>1872</v>
      </c>
      <c r="BM175" s="85"/>
      <c r="BN175" s="85" t="s">
        <v>703</v>
      </c>
      <c r="BO175" s="85" t="s">
        <v>763</v>
      </c>
      <c r="BP175" s="89">
        <v>30000000</v>
      </c>
      <c r="BQ175" s="94"/>
      <c r="BR175" s="85"/>
      <c r="BS175" s="85" t="s">
        <v>360</v>
      </c>
      <c r="BT175" s="85" t="s">
        <v>380</v>
      </c>
      <c r="BU175" s="85" t="s">
        <v>381</v>
      </c>
      <c r="BV175" s="152" t="s">
        <v>1870</v>
      </c>
      <c r="BW175" s="95">
        <v>4.0099999999999997E-2</v>
      </c>
      <c r="BX175" s="95">
        <v>7.0099999999999996E-2</v>
      </c>
      <c r="BY175" s="96"/>
      <c r="BZ175" s="97"/>
      <c r="CA175" s="98">
        <v>0</v>
      </c>
      <c r="CB175" s="99">
        <v>0</v>
      </c>
      <c r="CC175" s="99">
        <v>29999279</v>
      </c>
      <c r="CD175" s="99">
        <v>0</v>
      </c>
      <c r="CE175" s="99">
        <v>0</v>
      </c>
      <c r="CF175" s="100">
        <v>29999279</v>
      </c>
      <c r="CG175" s="97"/>
      <c r="CH175" s="101" t="s">
        <v>1866</v>
      </c>
      <c r="CI175" s="195" t="s">
        <v>1866</v>
      </c>
      <c r="CJ175" s="102"/>
      <c r="CK175" s="101" t="s">
        <v>443</v>
      </c>
      <c r="CL175" s="103" t="s">
        <v>443</v>
      </c>
      <c r="CM175" s="103" t="s">
        <v>630</v>
      </c>
      <c r="CN175" s="103" t="s">
        <v>630</v>
      </c>
      <c r="CO175" s="103" t="s">
        <v>630</v>
      </c>
      <c r="CP175" s="103" t="s">
        <v>630</v>
      </c>
      <c r="CQ175" s="104"/>
      <c r="CR175" s="41"/>
      <c r="CS175" s="41"/>
    </row>
    <row r="176" spans="1:97" ht="15" customHeight="1">
      <c r="A176" s="83">
        <v>0</v>
      </c>
      <c r="B176" s="84">
        <v>1</v>
      </c>
      <c r="C176" s="150" t="s">
        <v>1865</v>
      </c>
      <c r="D176" s="151" t="s">
        <v>1866</v>
      </c>
      <c r="E176" s="152" t="s">
        <v>1866</v>
      </c>
      <c r="F176" s="85" t="s">
        <v>359</v>
      </c>
      <c r="G176" s="85" t="str">
        <f>VLOOKUP(C176,차주정보!B:E,4,0)</f>
        <v>KB-110</v>
      </c>
      <c r="H176" s="85">
        <f t="shared" si="4"/>
        <v>3</v>
      </c>
      <c r="I176" s="85" t="str">
        <f t="shared" si="5"/>
        <v>KB-1103</v>
      </c>
      <c r="J176" s="86">
        <v>44663</v>
      </c>
      <c r="K176" s="152" t="s">
        <v>1873</v>
      </c>
      <c r="L176" s="152"/>
      <c r="M176" s="152" t="s">
        <v>1086</v>
      </c>
      <c r="N176" s="85" t="s">
        <v>628</v>
      </c>
      <c r="O176" s="85" t="s">
        <v>2848</v>
      </c>
      <c r="P176" s="85" t="s">
        <v>2849</v>
      </c>
      <c r="Q176" s="152" t="s">
        <v>331</v>
      </c>
      <c r="R176" s="152" t="s">
        <v>413</v>
      </c>
      <c r="S176" s="87" t="s">
        <v>414</v>
      </c>
      <c r="T176" s="152" t="s">
        <v>331</v>
      </c>
      <c r="U176" s="87" t="s">
        <v>334</v>
      </c>
      <c r="V176" s="151" t="s">
        <v>1866</v>
      </c>
      <c r="W176" s="85"/>
      <c r="X176" s="85"/>
      <c r="Y176" s="85"/>
      <c r="Z176" s="85" t="s">
        <v>2715</v>
      </c>
      <c r="AA176" s="153" t="s">
        <v>1865</v>
      </c>
      <c r="AB176" s="154" t="s">
        <v>308</v>
      </c>
      <c r="AC176" s="88"/>
      <c r="AD176" s="85"/>
      <c r="AE176" s="85" t="s">
        <v>309</v>
      </c>
      <c r="AF176" s="85"/>
      <c r="AG176" s="85" t="s">
        <v>359</v>
      </c>
      <c r="AH176" s="85" t="s">
        <v>797</v>
      </c>
      <c r="AI176" s="85" t="s">
        <v>1873</v>
      </c>
      <c r="AJ176" s="89">
        <v>36075388</v>
      </c>
      <c r="AK176" s="89">
        <v>22699</v>
      </c>
      <c r="AL176" s="89">
        <v>22699</v>
      </c>
      <c r="AM176" s="171">
        <v>22699</v>
      </c>
      <c r="AN176" s="89">
        <v>22699</v>
      </c>
      <c r="AO176" s="89"/>
      <c r="AP176" s="89">
        <v>156962</v>
      </c>
      <c r="AQ176" s="89"/>
      <c r="AR176" s="89">
        <v>36075388</v>
      </c>
      <c r="AS176" s="89">
        <v>36075388</v>
      </c>
      <c r="AT176" s="89">
        <v>0</v>
      </c>
      <c r="AU176" s="89">
        <v>0</v>
      </c>
      <c r="AV176" s="89">
        <v>36075388</v>
      </c>
      <c r="AW176" s="89">
        <v>36075388</v>
      </c>
      <c r="AX176" s="89"/>
      <c r="AY176" s="89"/>
      <c r="AZ176" s="90"/>
      <c r="BA176" s="89"/>
      <c r="BB176" s="89"/>
      <c r="BC176" s="89">
        <v>36075388</v>
      </c>
      <c r="BD176" s="89">
        <v>0</v>
      </c>
      <c r="BE176" s="89">
        <v>0</v>
      </c>
      <c r="BF176" s="89">
        <v>0</v>
      </c>
      <c r="BG176" s="91">
        <v>0</v>
      </c>
      <c r="BH176" s="92">
        <v>36075388</v>
      </c>
      <c r="BI176" s="93"/>
      <c r="BJ176" s="89">
        <v>595061</v>
      </c>
      <c r="BK176" s="85" t="s">
        <v>764</v>
      </c>
      <c r="BL176" s="85" t="s">
        <v>1874</v>
      </c>
      <c r="BM176" s="85"/>
      <c r="BN176" s="85" t="s">
        <v>1472</v>
      </c>
      <c r="BO176" s="85" t="s">
        <v>932</v>
      </c>
      <c r="BP176" s="89">
        <v>40000000</v>
      </c>
      <c r="BQ176" s="94"/>
      <c r="BR176" s="85"/>
      <c r="BS176" s="85" t="s">
        <v>360</v>
      </c>
      <c r="BT176" s="85" t="s">
        <v>367</v>
      </c>
      <c r="BU176" s="85" t="s">
        <v>368</v>
      </c>
      <c r="BV176" s="152" t="s">
        <v>1873</v>
      </c>
      <c r="BW176" s="95">
        <v>4.0999999999999995E-2</v>
      </c>
      <c r="BX176" s="95">
        <v>7.0999999999999994E-2</v>
      </c>
      <c r="BY176" s="96"/>
      <c r="BZ176" s="97"/>
      <c r="CA176" s="98">
        <v>0</v>
      </c>
      <c r="CB176" s="99">
        <v>0</v>
      </c>
      <c r="CC176" s="99">
        <v>36075388</v>
      </c>
      <c r="CD176" s="99">
        <v>0</v>
      </c>
      <c r="CE176" s="99">
        <v>0</v>
      </c>
      <c r="CF176" s="100">
        <v>36075388</v>
      </c>
      <c r="CG176" s="97"/>
      <c r="CH176" s="101" t="s">
        <v>1866</v>
      </c>
      <c r="CI176" s="195" t="s">
        <v>1866</v>
      </c>
      <c r="CJ176" s="102"/>
      <c r="CK176" s="101" t="s">
        <v>443</v>
      </c>
      <c r="CL176" s="103" t="s">
        <v>443</v>
      </c>
      <c r="CM176" s="103" t="s">
        <v>630</v>
      </c>
      <c r="CN176" s="103" t="s">
        <v>630</v>
      </c>
      <c r="CO176" s="103" t="s">
        <v>630</v>
      </c>
      <c r="CP176" s="103" t="s">
        <v>630</v>
      </c>
      <c r="CQ176" s="104"/>
      <c r="CR176" s="41"/>
      <c r="CS176" s="41"/>
    </row>
    <row r="177" spans="1:97" ht="15" customHeight="1">
      <c r="A177" s="83">
        <v>1</v>
      </c>
      <c r="B177" s="84">
        <v>1</v>
      </c>
      <c r="C177" s="150" t="s">
        <v>1886</v>
      </c>
      <c r="D177" s="151" t="s">
        <v>1887</v>
      </c>
      <c r="E177" s="152" t="s">
        <v>1887</v>
      </c>
      <c r="F177" s="85" t="s">
        <v>359</v>
      </c>
      <c r="G177" s="85" t="str">
        <f>VLOOKUP(C177,차주정보!B:E,4,0)</f>
        <v>KB-113</v>
      </c>
      <c r="H177" s="85">
        <f t="shared" si="4"/>
        <v>1</v>
      </c>
      <c r="I177" s="85" t="str">
        <f t="shared" si="5"/>
        <v>KB-1131</v>
      </c>
      <c r="J177" s="86">
        <v>44677</v>
      </c>
      <c r="K177" s="152" t="s">
        <v>1888</v>
      </c>
      <c r="L177" s="152"/>
      <c r="M177" s="152" t="s">
        <v>1086</v>
      </c>
      <c r="N177" s="85" t="s">
        <v>740</v>
      </c>
      <c r="O177" s="85" t="s">
        <v>2848</v>
      </c>
      <c r="P177" s="85" t="s">
        <v>2849</v>
      </c>
      <c r="Q177" s="152" t="s">
        <v>331</v>
      </c>
      <c r="R177" s="152" t="s">
        <v>413</v>
      </c>
      <c r="S177" s="87" t="s">
        <v>414</v>
      </c>
      <c r="T177" s="152" t="s">
        <v>331</v>
      </c>
      <c r="U177" s="87" t="s">
        <v>334</v>
      </c>
      <c r="V177" s="151" t="s">
        <v>1887</v>
      </c>
      <c r="W177" s="85"/>
      <c r="X177" s="85"/>
      <c r="Y177" s="85"/>
      <c r="Z177" s="85" t="s">
        <v>2717</v>
      </c>
      <c r="AA177" s="153" t="s">
        <v>1886</v>
      </c>
      <c r="AB177" s="154" t="s">
        <v>308</v>
      </c>
      <c r="AC177" s="88"/>
      <c r="AD177" s="85"/>
      <c r="AE177" s="85" t="s">
        <v>358</v>
      </c>
      <c r="AF177" s="85"/>
      <c r="AG177" s="85" t="s">
        <v>359</v>
      </c>
      <c r="AH177" s="85" t="s">
        <v>797</v>
      </c>
      <c r="AI177" s="85" t="s">
        <v>1888</v>
      </c>
      <c r="AJ177" s="89">
        <v>48350791</v>
      </c>
      <c r="AK177" s="89">
        <v>1444884</v>
      </c>
      <c r="AL177" s="89">
        <v>1444884</v>
      </c>
      <c r="AM177" s="171">
        <v>1444884</v>
      </c>
      <c r="AN177" s="89">
        <v>1444884</v>
      </c>
      <c r="AO177" s="89"/>
      <c r="AP177" s="89">
        <v>2107993</v>
      </c>
      <c r="AQ177" s="89"/>
      <c r="AR177" s="89">
        <v>48350791</v>
      </c>
      <c r="AS177" s="89">
        <v>34750000</v>
      </c>
      <c r="AT177" s="89">
        <v>0</v>
      </c>
      <c r="AU177" s="89">
        <v>0</v>
      </c>
      <c r="AV177" s="89">
        <v>34750000</v>
      </c>
      <c r="AW177" s="89">
        <v>34750000</v>
      </c>
      <c r="AX177" s="89"/>
      <c r="AY177" s="89"/>
      <c r="AZ177" s="90"/>
      <c r="BA177" s="89"/>
      <c r="BB177" s="89"/>
      <c r="BC177" s="89">
        <v>48350791</v>
      </c>
      <c r="BD177" s="89">
        <v>0</v>
      </c>
      <c r="BE177" s="89">
        <v>0</v>
      </c>
      <c r="BF177" s="89">
        <v>0</v>
      </c>
      <c r="BG177" s="91">
        <v>0</v>
      </c>
      <c r="BH177" s="92">
        <v>48350791</v>
      </c>
      <c r="BI177" s="93"/>
      <c r="BJ177" s="89">
        <v>820041</v>
      </c>
      <c r="BK177" s="85" t="s">
        <v>651</v>
      </c>
      <c r="BL177" s="85" t="s">
        <v>1889</v>
      </c>
      <c r="BM177" s="85"/>
      <c r="BN177" s="85" t="s">
        <v>904</v>
      </c>
      <c r="BO177" s="85" t="s">
        <v>1890</v>
      </c>
      <c r="BP177" s="89">
        <v>49500000</v>
      </c>
      <c r="BQ177" s="94"/>
      <c r="BR177" s="85"/>
      <c r="BS177" s="85" t="s">
        <v>360</v>
      </c>
      <c r="BT177" s="85" t="s">
        <v>361</v>
      </c>
      <c r="BU177" s="85" t="s">
        <v>362</v>
      </c>
      <c r="BV177" s="152" t="s">
        <v>1888</v>
      </c>
      <c r="BW177" s="95">
        <v>3.2500000000000001E-2</v>
      </c>
      <c r="BX177" s="95">
        <v>6.25E-2</v>
      </c>
      <c r="BY177" s="96"/>
      <c r="BZ177" s="97"/>
      <c r="CA177" s="98">
        <v>0</v>
      </c>
      <c r="CB177" s="99">
        <v>0</v>
      </c>
      <c r="CC177" s="99">
        <v>34750000</v>
      </c>
      <c r="CD177" s="99">
        <v>13600791</v>
      </c>
      <c r="CE177" s="99">
        <v>0</v>
      </c>
      <c r="CF177" s="100">
        <v>48350791</v>
      </c>
      <c r="CG177" s="97"/>
      <c r="CH177" s="101" t="s">
        <v>1887</v>
      </c>
      <c r="CI177" s="195" t="s">
        <v>1887</v>
      </c>
      <c r="CJ177" s="102"/>
      <c r="CK177" s="101" t="s">
        <v>443</v>
      </c>
      <c r="CL177" s="103" t="s">
        <v>443</v>
      </c>
      <c r="CM177" s="103" t="s">
        <v>630</v>
      </c>
      <c r="CN177" s="103" t="s">
        <v>630</v>
      </c>
      <c r="CO177" s="103" t="s">
        <v>630</v>
      </c>
      <c r="CP177" s="103" t="s">
        <v>630</v>
      </c>
      <c r="CQ177" s="104"/>
      <c r="CR177" s="41"/>
      <c r="CS177" s="41"/>
    </row>
    <row r="178" spans="1:97" ht="15" customHeight="1">
      <c r="A178" s="83">
        <v>1</v>
      </c>
      <c r="B178" s="84">
        <v>1</v>
      </c>
      <c r="C178" s="150" t="s">
        <v>843</v>
      </c>
      <c r="D178" s="151" t="s">
        <v>844</v>
      </c>
      <c r="E178" s="152" t="s">
        <v>845</v>
      </c>
      <c r="F178" s="85" t="s">
        <v>627</v>
      </c>
      <c r="G178" s="85" t="str">
        <f>VLOOKUP(C178,차주정보!B:E,4,0)</f>
        <v>KB-001</v>
      </c>
      <c r="H178" s="85">
        <f t="shared" si="4"/>
        <v>1</v>
      </c>
      <c r="I178" s="85" t="str">
        <f t="shared" si="5"/>
        <v>KB-0011</v>
      </c>
      <c r="J178" s="86">
        <v>44683</v>
      </c>
      <c r="K178" s="152" t="s">
        <v>846</v>
      </c>
      <c r="L178" s="152"/>
      <c r="M178" s="152" t="s">
        <v>847</v>
      </c>
      <c r="N178" s="85" t="s">
        <v>628</v>
      </c>
      <c r="O178" s="85" t="s">
        <v>2848</v>
      </c>
      <c r="P178" s="85" t="s">
        <v>2846</v>
      </c>
      <c r="Q178" s="152" t="s">
        <v>304</v>
      </c>
      <c r="R178" s="152" t="s">
        <v>848</v>
      </c>
      <c r="S178" s="87" t="s">
        <v>849</v>
      </c>
      <c r="T178" s="152" t="s">
        <v>850</v>
      </c>
      <c r="U178" s="87" t="s">
        <v>851</v>
      </c>
      <c r="V178" s="151" t="s">
        <v>844</v>
      </c>
      <c r="W178" s="85"/>
      <c r="X178" s="85"/>
      <c r="Y178" s="85" t="s">
        <v>307</v>
      </c>
      <c r="Z178" s="85" t="s">
        <v>2613</v>
      </c>
      <c r="AA178" s="153" t="s">
        <v>843</v>
      </c>
      <c r="AB178" s="154" t="s">
        <v>308</v>
      </c>
      <c r="AC178" s="88"/>
      <c r="AD178" s="85"/>
      <c r="AE178" s="85" t="s">
        <v>371</v>
      </c>
      <c r="AF178" s="85"/>
      <c r="AG178" s="85" t="s">
        <v>310</v>
      </c>
      <c r="AH178" s="85" t="s">
        <v>797</v>
      </c>
      <c r="AI178" s="85" t="s">
        <v>846</v>
      </c>
      <c r="AJ178" s="89">
        <v>998572121</v>
      </c>
      <c r="AK178" s="89">
        <v>25306374</v>
      </c>
      <c r="AL178" s="89">
        <v>25306374</v>
      </c>
      <c r="AM178" s="171">
        <v>25306374</v>
      </c>
      <c r="AN178" s="89">
        <v>25306374</v>
      </c>
      <c r="AO178" s="89"/>
      <c r="AP178" s="89">
        <v>999945550</v>
      </c>
      <c r="AQ178" s="89"/>
      <c r="AR178" s="89">
        <v>1000000000</v>
      </c>
      <c r="AS178" s="89">
        <v>0</v>
      </c>
      <c r="AT178" s="89">
        <v>0</v>
      </c>
      <c r="AU178" s="89">
        <v>0</v>
      </c>
      <c r="AV178" s="89">
        <v>0</v>
      </c>
      <c r="AW178" s="89">
        <v>0</v>
      </c>
      <c r="AX178" s="89"/>
      <c r="AY178" s="89"/>
      <c r="AZ178" s="90"/>
      <c r="BA178" s="89"/>
      <c r="BB178" s="89"/>
      <c r="BC178" s="89">
        <v>1000000000</v>
      </c>
      <c r="BD178" s="89">
        <v>0</v>
      </c>
      <c r="BE178" s="89">
        <v>0</v>
      </c>
      <c r="BF178" s="89">
        <v>0</v>
      </c>
      <c r="BG178" s="91">
        <v>0</v>
      </c>
      <c r="BH178" s="92">
        <v>1000000000</v>
      </c>
      <c r="BI178" s="93"/>
      <c r="BJ178" s="89">
        <v>7924605</v>
      </c>
      <c r="BK178" s="85" t="s">
        <v>852</v>
      </c>
      <c r="BL178" s="85" t="s">
        <v>853</v>
      </c>
      <c r="BM178" s="85"/>
      <c r="BN178" s="85" t="s">
        <v>854</v>
      </c>
      <c r="BO178" s="85" t="s">
        <v>855</v>
      </c>
      <c r="BP178" s="89">
        <v>1000000000</v>
      </c>
      <c r="BQ178" s="94"/>
      <c r="BR178" s="85"/>
      <c r="BS178" s="85" t="s">
        <v>311</v>
      </c>
      <c r="BT178" s="85" t="s">
        <v>351</v>
      </c>
      <c r="BU178" s="85" t="s">
        <v>352</v>
      </c>
      <c r="BV178" s="152" t="s">
        <v>846</v>
      </c>
      <c r="BW178" s="95">
        <v>4.7599999999999996E-2</v>
      </c>
      <c r="BX178" s="95">
        <v>7.7600000000000002E-2</v>
      </c>
      <c r="BY178" s="96" t="s">
        <v>856</v>
      </c>
      <c r="BZ178" s="97"/>
      <c r="CA178" s="98">
        <v>0</v>
      </c>
      <c r="CB178" s="99">
        <v>0</v>
      </c>
      <c r="CC178" s="99">
        <v>0</v>
      </c>
      <c r="CD178" s="99">
        <v>0</v>
      </c>
      <c r="CE178" s="99">
        <v>1000000000</v>
      </c>
      <c r="CF178" s="100">
        <v>1000000000</v>
      </c>
      <c r="CG178" s="97"/>
      <c r="CH178" s="101" t="s">
        <v>845</v>
      </c>
      <c r="CI178" s="195" t="s">
        <v>844</v>
      </c>
      <c r="CJ178" s="102"/>
      <c r="CK178" s="101" t="s">
        <v>671</v>
      </c>
      <c r="CL178" s="103" t="s">
        <v>630</v>
      </c>
      <c r="CM178" s="103" t="s">
        <v>630</v>
      </c>
      <c r="CN178" s="103" t="s">
        <v>630</v>
      </c>
      <c r="CO178" s="103" t="s">
        <v>630</v>
      </c>
      <c r="CP178" s="103" t="s">
        <v>630</v>
      </c>
      <c r="CQ178" s="104"/>
      <c r="CR178" s="41"/>
      <c r="CS178" s="41"/>
    </row>
    <row r="179" spans="1:97" ht="15" customHeight="1">
      <c r="A179" s="83">
        <v>0</v>
      </c>
      <c r="B179" s="84">
        <v>1</v>
      </c>
      <c r="C179" s="150" t="s">
        <v>843</v>
      </c>
      <c r="D179" s="151" t="s">
        <v>844</v>
      </c>
      <c r="E179" s="152" t="s">
        <v>845</v>
      </c>
      <c r="F179" s="85" t="s">
        <v>627</v>
      </c>
      <c r="G179" s="85" t="str">
        <f>VLOOKUP(C179,차주정보!B:E,4,0)</f>
        <v>KB-001</v>
      </c>
      <c r="H179" s="85">
        <f t="shared" si="4"/>
        <v>2</v>
      </c>
      <c r="I179" s="85" t="str">
        <f t="shared" si="5"/>
        <v>KB-0012</v>
      </c>
      <c r="J179" s="86">
        <v>44683</v>
      </c>
      <c r="K179" s="152" t="s">
        <v>857</v>
      </c>
      <c r="L179" s="152"/>
      <c r="M179" s="152" t="s">
        <v>847</v>
      </c>
      <c r="N179" s="85" t="s">
        <v>628</v>
      </c>
      <c r="O179" s="85" t="s">
        <v>2848</v>
      </c>
      <c r="P179" s="85" t="s">
        <v>2846</v>
      </c>
      <c r="Q179" s="152" t="s">
        <v>304</v>
      </c>
      <c r="R179" s="152" t="s">
        <v>848</v>
      </c>
      <c r="S179" s="87" t="s">
        <v>849</v>
      </c>
      <c r="T179" s="152" t="s">
        <v>850</v>
      </c>
      <c r="U179" s="87" t="s">
        <v>851</v>
      </c>
      <c r="V179" s="151" t="s">
        <v>844</v>
      </c>
      <c r="W179" s="85"/>
      <c r="X179" s="85"/>
      <c r="Y179" s="85" t="s">
        <v>307</v>
      </c>
      <c r="Z179" s="85" t="s">
        <v>2613</v>
      </c>
      <c r="AA179" s="153" t="s">
        <v>843</v>
      </c>
      <c r="AB179" s="154" t="s">
        <v>308</v>
      </c>
      <c r="AC179" s="88"/>
      <c r="AD179" s="85"/>
      <c r="AE179" s="85" t="s">
        <v>309</v>
      </c>
      <c r="AF179" s="85"/>
      <c r="AG179" s="85" t="s">
        <v>310</v>
      </c>
      <c r="AH179" s="85" t="s">
        <v>797</v>
      </c>
      <c r="AI179" s="85" t="s">
        <v>857</v>
      </c>
      <c r="AJ179" s="89">
        <v>2000000000</v>
      </c>
      <c r="AK179" s="89">
        <v>27419858</v>
      </c>
      <c r="AL179" s="89">
        <v>27419858</v>
      </c>
      <c r="AM179" s="171">
        <v>27419858</v>
      </c>
      <c r="AN179" s="89">
        <v>27419858</v>
      </c>
      <c r="AO179" s="89"/>
      <c r="AP179" s="89">
        <v>2000095149</v>
      </c>
      <c r="AQ179" s="89"/>
      <c r="AR179" s="89">
        <v>2000000000</v>
      </c>
      <c r="AS179" s="89">
        <v>0</v>
      </c>
      <c r="AT179" s="89">
        <v>0</v>
      </c>
      <c r="AU179" s="89">
        <v>0</v>
      </c>
      <c r="AV179" s="89">
        <v>0</v>
      </c>
      <c r="AW179" s="89">
        <v>0</v>
      </c>
      <c r="AX179" s="89"/>
      <c r="AY179" s="89"/>
      <c r="AZ179" s="90"/>
      <c r="BA179" s="89"/>
      <c r="BB179" s="89"/>
      <c r="BC179" s="89">
        <v>2000000000</v>
      </c>
      <c r="BD179" s="89">
        <v>0</v>
      </c>
      <c r="BE179" s="89">
        <v>0</v>
      </c>
      <c r="BF179" s="89">
        <v>0</v>
      </c>
      <c r="BG179" s="91">
        <v>0</v>
      </c>
      <c r="BH179" s="92">
        <v>2000000000</v>
      </c>
      <c r="BI179" s="93"/>
      <c r="BJ179" s="89">
        <v>8624657</v>
      </c>
      <c r="BK179" s="85" t="s">
        <v>858</v>
      </c>
      <c r="BL179" s="85" t="s">
        <v>859</v>
      </c>
      <c r="BM179" s="85"/>
      <c r="BN179" s="85" t="s">
        <v>860</v>
      </c>
      <c r="BO179" s="85" t="s">
        <v>861</v>
      </c>
      <c r="BP179" s="89">
        <v>2000000000</v>
      </c>
      <c r="BQ179" s="94"/>
      <c r="BR179" s="85"/>
      <c r="BS179" s="85" t="s">
        <v>311</v>
      </c>
      <c r="BT179" s="85" t="s">
        <v>322</v>
      </c>
      <c r="BU179" s="85" t="s">
        <v>323</v>
      </c>
      <c r="BV179" s="152" t="s">
        <v>857</v>
      </c>
      <c r="BW179" s="95">
        <v>2.35E-2</v>
      </c>
      <c r="BX179" s="95">
        <v>5.3499999999999999E-2</v>
      </c>
      <c r="BY179" s="96"/>
      <c r="BZ179" s="97"/>
      <c r="CA179" s="98">
        <v>0</v>
      </c>
      <c r="CB179" s="99">
        <v>0</v>
      </c>
      <c r="CC179" s="99">
        <v>0</v>
      </c>
      <c r="CD179" s="99">
        <v>0</v>
      </c>
      <c r="CE179" s="99">
        <v>2000000000</v>
      </c>
      <c r="CF179" s="100">
        <v>2000000000</v>
      </c>
      <c r="CG179" s="97"/>
      <c r="CH179" s="101" t="s">
        <v>845</v>
      </c>
      <c r="CI179" s="195" t="s">
        <v>844</v>
      </c>
      <c r="CJ179" s="102"/>
      <c r="CK179" s="101" t="s">
        <v>452</v>
      </c>
      <c r="CL179" s="103" t="s">
        <v>630</v>
      </c>
      <c r="CM179" s="103" t="s">
        <v>630</v>
      </c>
      <c r="CN179" s="103" t="s">
        <v>630</v>
      </c>
      <c r="CO179" s="103" t="s">
        <v>630</v>
      </c>
      <c r="CP179" s="103" t="s">
        <v>630</v>
      </c>
      <c r="CQ179" s="104"/>
      <c r="CR179" s="41"/>
      <c r="CS179" s="41"/>
    </row>
    <row r="180" spans="1:97" ht="15" customHeight="1">
      <c r="A180" s="83">
        <v>0</v>
      </c>
      <c r="B180" s="84">
        <v>1</v>
      </c>
      <c r="C180" s="150" t="s">
        <v>843</v>
      </c>
      <c r="D180" s="151" t="s">
        <v>844</v>
      </c>
      <c r="E180" s="152" t="s">
        <v>845</v>
      </c>
      <c r="F180" s="85" t="s">
        <v>627</v>
      </c>
      <c r="G180" s="85" t="str">
        <f>VLOOKUP(C180,차주정보!B:E,4,0)</f>
        <v>KB-001</v>
      </c>
      <c r="H180" s="85">
        <f t="shared" si="4"/>
        <v>3</v>
      </c>
      <c r="I180" s="85" t="str">
        <f t="shared" si="5"/>
        <v>KB-0013</v>
      </c>
      <c r="J180" s="86">
        <v>44683</v>
      </c>
      <c r="K180" s="152" t="s">
        <v>862</v>
      </c>
      <c r="L180" s="152"/>
      <c r="M180" s="152" t="s">
        <v>847</v>
      </c>
      <c r="N180" s="85" t="s">
        <v>628</v>
      </c>
      <c r="O180" s="85" t="s">
        <v>2848</v>
      </c>
      <c r="P180" s="85" t="s">
        <v>2846</v>
      </c>
      <c r="Q180" s="152" t="s">
        <v>304</v>
      </c>
      <c r="R180" s="152" t="s">
        <v>848</v>
      </c>
      <c r="S180" s="87" t="s">
        <v>849</v>
      </c>
      <c r="T180" s="152" t="s">
        <v>850</v>
      </c>
      <c r="U180" s="87" t="s">
        <v>851</v>
      </c>
      <c r="V180" s="151" t="s">
        <v>844</v>
      </c>
      <c r="W180" s="85"/>
      <c r="X180" s="85"/>
      <c r="Y180" s="85" t="s">
        <v>307</v>
      </c>
      <c r="Z180" s="85" t="s">
        <v>2613</v>
      </c>
      <c r="AA180" s="153" t="s">
        <v>843</v>
      </c>
      <c r="AB180" s="154" t="s">
        <v>308</v>
      </c>
      <c r="AC180" s="88"/>
      <c r="AD180" s="85"/>
      <c r="AE180" s="85" t="s">
        <v>309</v>
      </c>
      <c r="AF180" s="85"/>
      <c r="AG180" s="85" t="s">
        <v>310</v>
      </c>
      <c r="AH180" s="85" t="s">
        <v>797</v>
      </c>
      <c r="AI180" s="85" t="s">
        <v>862</v>
      </c>
      <c r="AJ180" s="89">
        <v>1080000000</v>
      </c>
      <c r="AK180" s="89">
        <v>49606317</v>
      </c>
      <c r="AL180" s="89">
        <v>49606317</v>
      </c>
      <c r="AM180" s="171">
        <v>49606317</v>
      </c>
      <c r="AN180" s="89">
        <v>49606317</v>
      </c>
      <c r="AO180" s="89"/>
      <c r="AP180" s="89">
        <v>1080072051</v>
      </c>
      <c r="AQ180" s="89"/>
      <c r="AR180" s="89">
        <v>1080000000</v>
      </c>
      <c r="AS180" s="89">
        <v>0</v>
      </c>
      <c r="AT180" s="89">
        <v>0</v>
      </c>
      <c r="AU180" s="89">
        <v>0</v>
      </c>
      <c r="AV180" s="89">
        <v>0</v>
      </c>
      <c r="AW180" s="89">
        <v>0</v>
      </c>
      <c r="AX180" s="89"/>
      <c r="AY180" s="89"/>
      <c r="AZ180" s="90"/>
      <c r="BA180" s="89"/>
      <c r="BB180" s="89"/>
      <c r="BC180" s="89">
        <v>1080000000</v>
      </c>
      <c r="BD180" s="89">
        <v>0</v>
      </c>
      <c r="BE180" s="89">
        <v>0</v>
      </c>
      <c r="BF180" s="89">
        <v>0</v>
      </c>
      <c r="BG180" s="91">
        <v>0</v>
      </c>
      <c r="BH180" s="92">
        <v>1080000000</v>
      </c>
      <c r="BI180" s="93"/>
      <c r="BJ180" s="89">
        <v>6258080</v>
      </c>
      <c r="BK180" s="85" t="s">
        <v>858</v>
      </c>
      <c r="BL180" s="85" t="s">
        <v>863</v>
      </c>
      <c r="BM180" s="85"/>
      <c r="BN180" s="85" t="s">
        <v>864</v>
      </c>
      <c r="BO180" s="85" t="s">
        <v>861</v>
      </c>
      <c r="BP180" s="89">
        <v>1200000000</v>
      </c>
      <c r="BQ180" s="94"/>
      <c r="BR180" s="85"/>
      <c r="BS180" s="85" t="s">
        <v>311</v>
      </c>
      <c r="BT180" s="85" t="s">
        <v>407</v>
      </c>
      <c r="BU180" s="85" t="s">
        <v>408</v>
      </c>
      <c r="BV180" s="152" t="s">
        <v>862</v>
      </c>
      <c r="BW180" s="95">
        <v>1.4999999999999999E-2</v>
      </c>
      <c r="BX180" s="95">
        <v>4.4999999999999998E-2</v>
      </c>
      <c r="BY180" s="96"/>
      <c r="BZ180" s="97"/>
      <c r="CA180" s="98">
        <v>0</v>
      </c>
      <c r="CB180" s="99">
        <v>0</v>
      </c>
      <c r="CC180" s="99">
        <v>0</v>
      </c>
      <c r="CD180" s="99">
        <v>0</v>
      </c>
      <c r="CE180" s="99">
        <v>1080000000</v>
      </c>
      <c r="CF180" s="100">
        <v>1080000000</v>
      </c>
      <c r="CG180" s="97"/>
      <c r="CH180" s="101" t="s">
        <v>845</v>
      </c>
      <c r="CI180" s="195" t="s">
        <v>844</v>
      </c>
      <c r="CJ180" s="102"/>
      <c r="CK180" s="101" t="s">
        <v>452</v>
      </c>
      <c r="CL180" s="103" t="s">
        <v>630</v>
      </c>
      <c r="CM180" s="103" t="s">
        <v>630</v>
      </c>
      <c r="CN180" s="103" t="s">
        <v>630</v>
      </c>
      <c r="CO180" s="103" t="s">
        <v>630</v>
      </c>
      <c r="CP180" s="103" t="s">
        <v>630</v>
      </c>
      <c r="CQ180" s="104"/>
      <c r="CR180" s="41"/>
      <c r="CS180" s="41"/>
    </row>
    <row r="181" spans="1:97" ht="15" customHeight="1">
      <c r="A181" s="83">
        <v>0</v>
      </c>
      <c r="B181" s="84">
        <v>1</v>
      </c>
      <c r="C181" s="150" t="s">
        <v>843</v>
      </c>
      <c r="D181" s="151" t="s">
        <v>844</v>
      </c>
      <c r="E181" s="152" t="s">
        <v>845</v>
      </c>
      <c r="F181" s="85" t="s">
        <v>627</v>
      </c>
      <c r="G181" s="85" t="str">
        <f>VLOOKUP(C181,차주정보!B:E,4,0)</f>
        <v>KB-001</v>
      </c>
      <c r="H181" s="85">
        <f t="shared" si="4"/>
        <v>4</v>
      </c>
      <c r="I181" s="85" t="str">
        <f t="shared" si="5"/>
        <v>KB-0014</v>
      </c>
      <c r="J181" s="86">
        <v>44683</v>
      </c>
      <c r="K181" s="152" t="s">
        <v>865</v>
      </c>
      <c r="L181" s="152"/>
      <c r="M181" s="152" t="s">
        <v>847</v>
      </c>
      <c r="N181" s="85" t="s">
        <v>628</v>
      </c>
      <c r="O181" s="85" t="s">
        <v>2848</v>
      </c>
      <c r="P181" s="85" t="s">
        <v>2846</v>
      </c>
      <c r="Q181" s="152" t="s">
        <v>304</v>
      </c>
      <c r="R181" s="152" t="s">
        <v>848</v>
      </c>
      <c r="S181" s="87" t="s">
        <v>849</v>
      </c>
      <c r="T181" s="152" t="s">
        <v>850</v>
      </c>
      <c r="U181" s="87" t="s">
        <v>851</v>
      </c>
      <c r="V181" s="151" t="s">
        <v>844</v>
      </c>
      <c r="W181" s="85"/>
      <c r="X181" s="85"/>
      <c r="Y181" s="85" t="s">
        <v>307</v>
      </c>
      <c r="Z181" s="85" t="s">
        <v>2613</v>
      </c>
      <c r="AA181" s="153" t="s">
        <v>843</v>
      </c>
      <c r="AB181" s="154" t="s">
        <v>308</v>
      </c>
      <c r="AC181" s="88"/>
      <c r="AD181" s="85"/>
      <c r="AE181" s="85" t="s">
        <v>309</v>
      </c>
      <c r="AF181" s="85"/>
      <c r="AG181" s="85" t="s">
        <v>310</v>
      </c>
      <c r="AH181" s="85" t="s">
        <v>797</v>
      </c>
      <c r="AI181" s="85" t="s">
        <v>865</v>
      </c>
      <c r="AJ181" s="89">
        <v>1184210527</v>
      </c>
      <c r="AK181" s="89">
        <v>511725</v>
      </c>
      <c r="AL181" s="89">
        <v>511725</v>
      </c>
      <c r="AM181" s="171">
        <v>511725</v>
      </c>
      <c r="AN181" s="89">
        <v>511725</v>
      </c>
      <c r="AO181" s="89"/>
      <c r="AP181" s="89">
        <v>317582554</v>
      </c>
      <c r="AQ181" s="89"/>
      <c r="AR181" s="89">
        <v>1184210527</v>
      </c>
      <c r="AS181" s="89">
        <v>1077274064</v>
      </c>
      <c r="AT181" s="89">
        <v>0</v>
      </c>
      <c r="AU181" s="89">
        <v>0</v>
      </c>
      <c r="AV181" s="89">
        <v>1077274064</v>
      </c>
      <c r="AW181" s="89">
        <v>1077274064</v>
      </c>
      <c r="AX181" s="89"/>
      <c r="AY181" s="89"/>
      <c r="AZ181" s="90"/>
      <c r="BA181" s="89"/>
      <c r="BB181" s="89"/>
      <c r="BC181" s="89">
        <v>1184210527</v>
      </c>
      <c r="BD181" s="89">
        <v>0</v>
      </c>
      <c r="BE181" s="89">
        <v>0</v>
      </c>
      <c r="BF181" s="89">
        <v>0</v>
      </c>
      <c r="BG181" s="91">
        <v>0</v>
      </c>
      <c r="BH181" s="92">
        <v>1184210527</v>
      </c>
      <c r="BI181" s="93"/>
      <c r="BJ181" s="89">
        <v>17762507</v>
      </c>
      <c r="BK181" s="85" t="s">
        <v>858</v>
      </c>
      <c r="BL181" s="85" t="s">
        <v>866</v>
      </c>
      <c r="BM181" s="85"/>
      <c r="BN181" s="85" t="s">
        <v>719</v>
      </c>
      <c r="BO181" s="85" t="s">
        <v>861</v>
      </c>
      <c r="BP181" s="89">
        <v>1500000000</v>
      </c>
      <c r="BQ181" s="94"/>
      <c r="BR181" s="85"/>
      <c r="BS181" s="85" t="s">
        <v>311</v>
      </c>
      <c r="BT181" s="85" t="s">
        <v>867</v>
      </c>
      <c r="BU181" s="85" t="s">
        <v>868</v>
      </c>
      <c r="BV181" s="152" t="s">
        <v>865</v>
      </c>
      <c r="BW181" s="95">
        <v>2.92E-2</v>
      </c>
      <c r="BX181" s="95">
        <v>5.9200000000000003E-2</v>
      </c>
      <c r="BY181" s="96"/>
      <c r="BZ181" s="97"/>
      <c r="CA181" s="98">
        <v>0</v>
      </c>
      <c r="CB181" s="99">
        <v>0</v>
      </c>
      <c r="CC181" s="99">
        <v>1077274064</v>
      </c>
      <c r="CD181" s="99">
        <v>0</v>
      </c>
      <c r="CE181" s="99">
        <v>106936463</v>
      </c>
      <c r="CF181" s="100">
        <v>1184210527</v>
      </c>
      <c r="CG181" s="97"/>
      <c r="CH181" s="101" t="s">
        <v>845</v>
      </c>
      <c r="CI181" s="195" t="s">
        <v>844</v>
      </c>
      <c r="CJ181" s="102"/>
      <c r="CK181" s="101" t="s">
        <v>452</v>
      </c>
      <c r="CL181" s="103" t="s">
        <v>452</v>
      </c>
      <c r="CM181" s="103" t="s">
        <v>630</v>
      </c>
      <c r="CN181" s="103" t="s">
        <v>630</v>
      </c>
      <c r="CO181" s="103" t="s">
        <v>630</v>
      </c>
      <c r="CP181" s="103" t="s">
        <v>630</v>
      </c>
      <c r="CQ181" s="104"/>
      <c r="CR181" s="41"/>
      <c r="CS181" s="41"/>
    </row>
    <row r="182" spans="1:97" ht="15" customHeight="1">
      <c r="A182" s="83">
        <v>0</v>
      </c>
      <c r="B182" s="84">
        <v>1</v>
      </c>
      <c r="C182" s="150" t="s">
        <v>843</v>
      </c>
      <c r="D182" s="151" t="s">
        <v>844</v>
      </c>
      <c r="E182" s="152" t="s">
        <v>845</v>
      </c>
      <c r="F182" s="85" t="s">
        <v>627</v>
      </c>
      <c r="G182" s="85" t="str">
        <f>VLOOKUP(C182,차주정보!B:E,4,0)</f>
        <v>KB-001</v>
      </c>
      <c r="H182" s="85">
        <f t="shared" si="4"/>
        <v>5</v>
      </c>
      <c r="I182" s="85" t="str">
        <f t="shared" si="5"/>
        <v>KB-0015</v>
      </c>
      <c r="J182" s="86">
        <v>44683</v>
      </c>
      <c r="K182" s="152" t="s">
        <v>869</v>
      </c>
      <c r="L182" s="152"/>
      <c r="M182" s="152" t="s">
        <v>847</v>
      </c>
      <c r="N182" s="85" t="s">
        <v>628</v>
      </c>
      <c r="O182" s="85" t="s">
        <v>2848</v>
      </c>
      <c r="P182" s="85" t="s">
        <v>2846</v>
      </c>
      <c r="Q182" s="152" t="s">
        <v>304</v>
      </c>
      <c r="R182" s="152" t="s">
        <v>848</v>
      </c>
      <c r="S182" s="87" t="s">
        <v>849</v>
      </c>
      <c r="T182" s="152" t="s">
        <v>850</v>
      </c>
      <c r="U182" s="87" t="s">
        <v>851</v>
      </c>
      <c r="V182" s="151" t="s">
        <v>844</v>
      </c>
      <c r="W182" s="85"/>
      <c r="X182" s="85"/>
      <c r="Y182" s="85" t="s">
        <v>307</v>
      </c>
      <c r="Z182" s="85" t="s">
        <v>2613</v>
      </c>
      <c r="AA182" s="153" t="s">
        <v>843</v>
      </c>
      <c r="AB182" s="154" t="s">
        <v>308</v>
      </c>
      <c r="AC182" s="88"/>
      <c r="AD182" s="85"/>
      <c r="AE182" s="85" t="s">
        <v>309</v>
      </c>
      <c r="AF182" s="85"/>
      <c r="AG182" s="85" t="s">
        <v>310</v>
      </c>
      <c r="AH182" s="85" t="s">
        <v>797</v>
      </c>
      <c r="AI182" s="85" t="s">
        <v>869</v>
      </c>
      <c r="AJ182" s="89">
        <v>470000000</v>
      </c>
      <c r="AK182" s="89">
        <v>99614</v>
      </c>
      <c r="AL182" s="89">
        <v>99614</v>
      </c>
      <c r="AM182" s="171">
        <v>99614</v>
      </c>
      <c r="AN182" s="89">
        <v>99614</v>
      </c>
      <c r="AO182" s="89"/>
      <c r="AP182" s="89">
        <v>470000000</v>
      </c>
      <c r="AQ182" s="89"/>
      <c r="AR182" s="89">
        <v>470000000</v>
      </c>
      <c r="AS182" s="89">
        <v>0</v>
      </c>
      <c r="AT182" s="89">
        <v>0</v>
      </c>
      <c r="AU182" s="89">
        <v>0</v>
      </c>
      <c r="AV182" s="89">
        <v>0</v>
      </c>
      <c r="AW182" s="89">
        <v>0</v>
      </c>
      <c r="AX182" s="89"/>
      <c r="AY182" s="89"/>
      <c r="AZ182" s="90"/>
      <c r="BA182" s="89"/>
      <c r="BB182" s="89"/>
      <c r="BC182" s="89">
        <v>470000000</v>
      </c>
      <c r="BD182" s="89">
        <v>0</v>
      </c>
      <c r="BE182" s="89">
        <v>0</v>
      </c>
      <c r="BF182" s="89">
        <v>0</v>
      </c>
      <c r="BG182" s="91">
        <v>0</v>
      </c>
      <c r="BH182" s="92">
        <v>470000000</v>
      </c>
      <c r="BI182" s="93"/>
      <c r="BJ182" s="89">
        <v>3514827</v>
      </c>
      <c r="BK182" s="85" t="s">
        <v>858</v>
      </c>
      <c r="BL182" s="85" t="s">
        <v>870</v>
      </c>
      <c r="BM182" s="85"/>
      <c r="BN182" s="85" t="s">
        <v>871</v>
      </c>
      <c r="BO182" s="85" t="s">
        <v>861</v>
      </c>
      <c r="BP182" s="89">
        <v>470000000</v>
      </c>
      <c r="BQ182" s="94"/>
      <c r="BR182" s="85"/>
      <c r="BS182" s="85" t="s">
        <v>311</v>
      </c>
      <c r="BT182" s="85" t="s">
        <v>867</v>
      </c>
      <c r="BU182" s="85" t="s">
        <v>868</v>
      </c>
      <c r="BV182" s="152" t="s">
        <v>869</v>
      </c>
      <c r="BW182" s="95">
        <v>4.7599999999999996E-2</v>
      </c>
      <c r="BX182" s="95">
        <v>7.7600000000000002E-2</v>
      </c>
      <c r="BY182" s="96"/>
      <c r="BZ182" s="97"/>
      <c r="CA182" s="98">
        <v>0</v>
      </c>
      <c r="CB182" s="99">
        <v>0</v>
      </c>
      <c r="CC182" s="99">
        <v>0</v>
      </c>
      <c r="CD182" s="99">
        <v>0</v>
      </c>
      <c r="CE182" s="99">
        <v>470000000</v>
      </c>
      <c r="CF182" s="100">
        <v>470000000</v>
      </c>
      <c r="CG182" s="97"/>
      <c r="CH182" s="101" t="s">
        <v>845</v>
      </c>
      <c r="CI182" s="195" t="s">
        <v>844</v>
      </c>
      <c r="CJ182" s="102"/>
      <c r="CK182" s="101" t="s">
        <v>452</v>
      </c>
      <c r="CL182" s="103" t="s">
        <v>630</v>
      </c>
      <c r="CM182" s="103" t="s">
        <v>630</v>
      </c>
      <c r="CN182" s="103" t="s">
        <v>630</v>
      </c>
      <c r="CO182" s="103" t="s">
        <v>630</v>
      </c>
      <c r="CP182" s="103" t="s">
        <v>630</v>
      </c>
      <c r="CQ182" s="104"/>
      <c r="CR182" s="41"/>
      <c r="CS182" s="41"/>
    </row>
    <row r="183" spans="1:97" ht="15" customHeight="1">
      <c r="A183" s="83">
        <v>0</v>
      </c>
      <c r="B183" s="84">
        <v>1</v>
      </c>
      <c r="C183" s="150" t="s">
        <v>843</v>
      </c>
      <c r="D183" s="151" t="s">
        <v>844</v>
      </c>
      <c r="E183" s="152" t="s">
        <v>845</v>
      </c>
      <c r="F183" s="85" t="s">
        <v>627</v>
      </c>
      <c r="G183" s="85" t="str">
        <f>VLOOKUP(C183,차주정보!B:E,4,0)</f>
        <v>KB-001</v>
      </c>
      <c r="H183" s="85">
        <f t="shared" si="4"/>
        <v>6</v>
      </c>
      <c r="I183" s="85" t="str">
        <f t="shared" si="5"/>
        <v>KB-0016</v>
      </c>
      <c r="J183" s="86">
        <v>44683</v>
      </c>
      <c r="K183" s="152" t="s">
        <v>872</v>
      </c>
      <c r="L183" s="152"/>
      <c r="M183" s="152" t="s">
        <v>847</v>
      </c>
      <c r="N183" s="85" t="s">
        <v>628</v>
      </c>
      <c r="O183" s="85" t="s">
        <v>2848</v>
      </c>
      <c r="P183" s="85" t="s">
        <v>2846</v>
      </c>
      <c r="Q183" s="152" t="s">
        <v>304</v>
      </c>
      <c r="R183" s="152" t="s">
        <v>848</v>
      </c>
      <c r="S183" s="87" t="s">
        <v>849</v>
      </c>
      <c r="T183" s="152" t="s">
        <v>327</v>
      </c>
      <c r="U183" s="87" t="s">
        <v>330</v>
      </c>
      <c r="V183" s="151" t="s">
        <v>844</v>
      </c>
      <c r="W183" s="85"/>
      <c r="X183" s="85"/>
      <c r="Y183" s="85" t="s">
        <v>307</v>
      </c>
      <c r="Z183" s="85" t="s">
        <v>2613</v>
      </c>
      <c r="AA183" s="153" t="s">
        <v>843</v>
      </c>
      <c r="AB183" s="154" t="s">
        <v>308</v>
      </c>
      <c r="AC183" s="88"/>
      <c r="AD183" s="85"/>
      <c r="AE183" s="85" t="s">
        <v>309</v>
      </c>
      <c r="AF183" s="85"/>
      <c r="AG183" s="85" t="s">
        <v>310</v>
      </c>
      <c r="AH183" s="85" t="s">
        <v>797</v>
      </c>
      <c r="AI183" s="85" t="s">
        <v>872</v>
      </c>
      <c r="AJ183" s="89">
        <v>1519000000</v>
      </c>
      <c r="AK183" s="89">
        <v>5517931</v>
      </c>
      <c r="AL183" s="89">
        <v>5517931</v>
      </c>
      <c r="AM183" s="171">
        <v>5517931</v>
      </c>
      <c r="AN183" s="89">
        <v>5517931</v>
      </c>
      <c r="AO183" s="89"/>
      <c r="AP183" s="89">
        <v>245683065</v>
      </c>
      <c r="AQ183" s="89"/>
      <c r="AR183" s="89">
        <v>1519000000</v>
      </c>
      <c r="AS183" s="89">
        <v>0</v>
      </c>
      <c r="AT183" s="89">
        <v>1291150000</v>
      </c>
      <c r="AU183" s="89">
        <v>0</v>
      </c>
      <c r="AV183" s="89">
        <v>1291150000</v>
      </c>
      <c r="AW183" s="89">
        <v>1291150000</v>
      </c>
      <c r="AX183" s="89"/>
      <c r="AY183" s="89"/>
      <c r="AZ183" s="90"/>
      <c r="BA183" s="89"/>
      <c r="BB183" s="89"/>
      <c r="BC183" s="89">
        <v>1519000000</v>
      </c>
      <c r="BD183" s="89">
        <v>0</v>
      </c>
      <c r="BE183" s="89">
        <v>0</v>
      </c>
      <c r="BF183" s="89">
        <v>0</v>
      </c>
      <c r="BG183" s="91">
        <v>0</v>
      </c>
      <c r="BH183" s="92">
        <v>1519000000</v>
      </c>
      <c r="BI183" s="93"/>
      <c r="BJ183" s="89">
        <v>12040461</v>
      </c>
      <c r="BK183" s="85" t="s">
        <v>873</v>
      </c>
      <c r="BL183" s="85" t="s">
        <v>874</v>
      </c>
      <c r="BM183" s="85"/>
      <c r="BN183" s="85" t="s">
        <v>875</v>
      </c>
      <c r="BO183" s="85" t="s">
        <v>876</v>
      </c>
      <c r="BP183" s="89">
        <v>1519000000</v>
      </c>
      <c r="BQ183" s="94"/>
      <c r="BR183" s="85"/>
      <c r="BS183" s="85" t="s">
        <v>311</v>
      </c>
      <c r="BT183" s="85" t="s">
        <v>867</v>
      </c>
      <c r="BU183" s="85" t="s">
        <v>868</v>
      </c>
      <c r="BV183" s="152" t="s">
        <v>872</v>
      </c>
      <c r="BW183" s="95">
        <v>3.3799999999999997E-2</v>
      </c>
      <c r="BX183" s="95">
        <v>6.3799999999999996E-2</v>
      </c>
      <c r="BY183" s="96"/>
      <c r="BZ183" s="97"/>
      <c r="CA183" s="98">
        <v>1291150000</v>
      </c>
      <c r="CB183" s="99">
        <v>0</v>
      </c>
      <c r="CC183" s="99">
        <v>0</v>
      </c>
      <c r="CD183" s="99">
        <v>0</v>
      </c>
      <c r="CE183" s="99">
        <v>227850000</v>
      </c>
      <c r="CF183" s="100">
        <v>227850000</v>
      </c>
      <c r="CG183" s="97"/>
      <c r="CH183" s="101" t="s">
        <v>845</v>
      </c>
      <c r="CI183" s="195" t="s">
        <v>844</v>
      </c>
      <c r="CJ183" s="102"/>
      <c r="CK183" s="101" t="s">
        <v>778</v>
      </c>
      <c r="CL183" s="103" t="s">
        <v>778</v>
      </c>
      <c r="CM183" s="103" t="s">
        <v>630</v>
      </c>
      <c r="CN183" s="103" t="s">
        <v>630</v>
      </c>
      <c r="CO183" s="103" t="s">
        <v>630</v>
      </c>
      <c r="CP183" s="103" t="s">
        <v>630</v>
      </c>
      <c r="CQ183" s="104"/>
      <c r="CR183" s="41"/>
      <c r="CS183" s="41"/>
    </row>
    <row r="184" spans="1:97" ht="15" customHeight="1">
      <c r="A184" s="83">
        <v>0</v>
      </c>
      <c r="B184" s="84">
        <v>1</v>
      </c>
      <c r="C184" s="150" t="s">
        <v>843</v>
      </c>
      <c r="D184" s="151" t="s">
        <v>844</v>
      </c>
      <c r="E184" s="152" t="s">
        <v>845</v>
      </c>
      <c r="F184" s="85" t="s">
        <v>627</v>
      </c>
      <c r="G184" s="85" t="str">
        <f>VLOOKUP(C184,차주정보!B:E,4,0)</f>
        <v>KB-001</v>
      </c>
      <c r="H184" s="85">
        <f t="shared" si="4"/>
        <v>7</v>
      </c>
      <c r="I184" s="85" t="str">
        <f t="shared" si="5"/>
        <v>KB-0017</v>
      </c>
      <c r="J184" s="86">
        <v>44683</v>
      </c>
      <c r="K184" s="152" t="s">
        <v>877</v>
      </c>
      <c r="L184" s="152"/>
      <c r="M184" s="152" t="s">
        <v>847</v>
      </c>
      <c r="N184" s="85" t="s">
        <v>628</v>
      </c>
      <c r="O184" s="85" t="s">
        <v>2848</v>
      </c>
      <c r="P184" s="85" t="s">
        <v>2846</v>
      </c>
      <c r="Q184" s="152" t="s">
        <v>304</v>
      </c>
      <c r="R184" s="152" t="s">
        <v>848</v>
      </c>
      <c r="S184" s="87" t="s">
        <v>849</v>
      </c>
      <c r="T184" s="152" t="s">
        <v>850</v>
      </c>
      <c r="U184" s="87" t="s">
        <v>851</v>
      </c>
      <c r="V184" s="151" t="s">
        <v>844</v>
      </c>
      <c r="W184" s="85"/>
      <c r="X184" s="85"/>
      <c r="Y184" s="85" t="s">
        <v>307</v>
      </c>
      <c r="Z184" s="85" t="s">
        <v>2613</v>
      </c>
      <c r="AA184" s="153" t="s">
        <v>843</v>
      </c>
      <c r="AB184" s="154" t="s">
        <v>308</v>
      </c>
      <c r="AC184" s="88"/>
      <c r="AD184" s="85"/>
      <c r="AE184" s="85" t="s">
        <v>309</v>
      </c>
      <c r="AF184" s="85"/>
      <c r="AG184" s="85" t="s">
        <v>310</v>
      </c>
      <c r="AH184" s="85" t="s">
        <v>797</v>
      </c>
      <c r="AI184" s="85" t="s">
        <v>877</v>
      </c>
      <c r="AJ184" s="89">
        <v>1790000000</v>
      </c>
      <c r="AK184" s="89">
        <v>5402545</v>
      </c>
      <c r="AL184" s="89">
        <v>5402545</v>
      </c>
      <c r="AM184" s="171">
        <v>5402545</v>
      </c>
      <c r="AN184" s="89">
        <v>5402545</v>
      </c>
      <c r="AO184" s="89"/>
      <c r="AP184" s="89">
        <v>559309370</v>
      </c>
      <c r="AQ184" s="89"/>
      <c r="AR184" s="89">
        <v>1790000000</v>
      </c>
      <c r="AS184" s="89">
        <v>1337790072</v>
      </c>
      <c r="AT184" s="89">
        <v>0</v>
      </c>
      <c r="AU184" s="89">
        <v>0</v>
      </c>
      <c r="AV184" s="89">
        <v>1337790072</v>
      </c>
      <c r="AW184" s="89">
        <v>1337790072</v>
      </c>
      <c r="AX184" s="89"/>
      <c r="AY184" s="89"/>
      <c r="AZ184" s="90"/>
      <c r="BA184" s="89"/>
      <c r="BB184" s="89"/>
      <c r="BC184" s="89">
        <v>1790000000</v>
      </c>
      <c r="BD184" s="89">
        <v>0</v>
      </c>
      <c r="BE184" s="89">
        <v>0</v>
      </c>
      <c r="BF184" s="89">
        <v>0</v>
      </c>
      <c r="BG184" s="91">
        <v>0</v>
      </c>
      <c r="BH184" s="92">
        <v>1790000000</v>
      </c>
      <c r="BI184" s="93"/>
      <c r="BJ184" s="89">
        <v>13909602</v>
      </c>
      <c r="BK184" s="85" t="s">
        <v>461</v>
      </c>
      <c r="BL184" s="85" t="s">
        <v>878</v>
      </c>
      <c r="BM184" s="85"/>
      <c r="BN184" s="85" t="s">
        <v>879</v>
      </c>
      <c r="BO184" s="85" t="s">
        <v>880</v>
      </c>
      <c r="BP184" s="89">
        <v>1790000000</v>
      </c>
      <c r="BQ184" s="94"/>
      <c r="BR184" s="85"/>
      <c r="BS184" s="85" t="s">
        <v>311</v>
      </c>
      <c r="BT184" s="85" t="s">
        <v>881</v>
      </c>
      <c r="BU184" s="85" t="s">
        <v>882</v>
      </c>
      <c r="BV184" s="152" t="s">
        <v>877</v>
      </c>
      <c r="BW184" s="95">
        <v>3.7000000000000005E-2</v>
      </c>
      <c r="BX184" s="95">
        <v>6.7000000000000004E-2</v>
      </c>
      <c r="BY184" s="96"/>
      <c r="BZ184" s="97"/>
      <c r="CA184" s="98">
        <v>0</v>
      </c>
      <c r="CB184" s="99">
        <v>0</v>
      </c>
      <c r="CC184" s="99">
        <v>1337790072</v>
      </c>
      <c r="CD184" s="99">
        <v>0</v>
      </c>
      <c r="CE184" s="99">
        <v>452209928</v>
      </c>
      <c r="CF184" s="100">
        <v>1790000000</v>
      </c>
      <c r="CG184" s="97"/>
      <c r="CH184" s="101" t="s">
        <v>845</v>
      </c>
      <c r="CI184" s="195" t="s">
        <v>844</v>
      </c>
      <c r="CJ184" s="102"/>
      <c r="CK184" s="101" t="s">
        <v>462</v>
      </c>
      <c r="CL184" s="103" t="s">
        <v>462</v>
      </c>
      <c r="CM184" s="103" t="s">
        <v>630</v>
      </c>
      <c r="CN184" s="103" t="s">
        <v>630</v>
      </c>
      <c r="CO184" s="103" t="s">
        <v>630</v>
      </c>
      <c r="CP184" s="103" t="s">
        <v>630</v>
      </c>
      <c r="CQ184" s="104"/>
      <c r="CR184" s="41"/>
      <c r="CS184" s="41"/>
    </row>
    <row r="185" spans="1:97" ht="15" customHeight="1">
      <c r="A185" s="83">
        <v>0</v>
      </c>
      <c r="B185" s="84">
        <v>1</v>
      </c>
      <c r="C185" s="150" t="s">
        <v>843</v>
      </c>
      <c r="D185" s="151" t="s">
        <v>844</v>
      </c>
      <c r="E185" s="152" t="s">
        <v>845</v>
      </c>
      <c r="F185" s="85" t="s">
        <v>627</v>
      </c>
      <c r="G185" s="85" t="str">
        <f>VLOOKUP(C185,차주정보!B:E,4,0)</f>
        <v>KB-001</v>
      </c>
      <c r="H185" s="85">
        <f t="shared" si="4"/>
        <v>8</v>
      </c>
      <c r="I185" s="85" t="str">
        <f t="shared" si="5"/>
        <v>KB-0018</v>
      </c>
      <c r="J185" s="86">
        <v>44683</v>
      </c>
      <c r="K185" s="152" t="s">
        <v>883</v>
      </c>
      <c r="L185" s="152"/>
      <c r="M185" s="152" t="s">
        <v>847</v>
      </c>
      <c r="N185" s="85" t="s">
        <v>628</v>
      </c>
      <c r="O185" s="85" t="s">
        <v>2848</v>
      </c>
      <c r="P185" s="85" t="s">
        <v>2846</v>
      </c>
      <c r="Q185" s="152" t="s">
        <v>304</v>
      </c>
      <c r="R185" s="152" t="s">
        <v>848</v>
      </c>
      <c r="S185" s="87" t="s">
        <v>849</v>
      </c>
      <c r="T185" s="152" t="s">
        <v>850</v>
      </c>
      <c r="U185" s="87" t="s">
        <v>851</v>
      </c>
      <c r="V185" s="151" t="s">
        <v>844</v>
      </c>
      <c r="W185" s="85"/>
      <c r="X185" s="85"/>
      <c r="Y185" s="85" t="s">
        <v>307</v>
      </c>
      <c r="Z185" s="85" t="s">
        <v>2613</v>
      </c>
      <c r="AA185" s="153" t="s">
        <v>843</v>
      </c>
      <c r="AB185" s="154" t="s">
        <v>308</v>
      </c>
      <c r="AC185" s="88"/>
      <c r="AD185" s="85"/>
      <c r="AE185" s="85" t="s">
        <v>309</v>
      </c>
      <c r="AF185" s="85"/>
      <c r="AG185" s="85" t="s">
        <v>310</v>
      </c>
      <c r="AH185" s="85" t="s">
        <v>797</v>
      </c>
      <c r="AI185" s="85" t="s">
        <v>883</v>
      </c>
      <c r="AJ185" s="89">
        <v>63529415</v>
      </c>
      <c r="AK185" s="89">
        <v>1611719</v>
      </c>
      <c r="AL185" s="89">
        <v>1343099.1878080412</v>
      </c>
      <c r="AM185" s="171">
        <v>1343099</v>
      </c>
      <c r="AN185" s="89">
        <v>1343099</v>
      </c>
      <c r="AO185" s="89"/>
      <c r="AP185" s="89">
        <v>52965780</v>
      </c>
      <c r="AQ185" s="89"/>
      <c r="AR185" s="89">
        <v>52941180</v>
      </c>
      <c r="AS185" s="89">
        <v>0</v>
      </c>
      <c r="AT185" s="89">
        <v>0</v>
      </c>
      <c r="AU185" s="89">
        <v>0</v>
      </c>
      <c r="AV185" s="89">
        <v>0</v>
      </c>
      <c r="AW185" s="89">
        <v>0</v>
      </c>
      <c r="AX185" s="89"/>
      <c r="AY185" s="89"/>
      <c r="AZ185" s="90"/>
      <c r="BA185" s="89"/>
      <c r="BB185" s="89"/>
      <c r="BC185" s="89">
        <v>52941180</v>
      </c>
      <c r="BD185" s="89">
        <v>0</v>
      </c>
      <c r="BE185" s="89">
        <v>0</v>
      </c>
      <c r="BF185" s="89">
        <v>0</v>
      </c>
      <c r="BG185" s="91">
        <v>0</v>
      </c>
      <c r="BH185" s="92">
        <v>52941180</v>
      </c>
      <c r="BI185" s="93"/>
      <c r="BJ185" s="89">
        <v>429236</v>
      </c>
      <c r="BK185" s="85" t="s">
        <v>461</v>
      </c>
      <c r="BL185" s="85" t="s">
        <v>884</v>
      </c>
      <c r="BM185" s="85"/>
      <c r="BN185" s="85" t="s">
        <v>879</v>
      </c>
      <c r="BO185" s="85" t="s">
        <v>880</v>
      </c>
      <c r="BP185" s="89">
        <v>210000000</v>
      </c>
      <c r="BQ185" s="94"/>
      <c r="BR185" s="85"/>
      <c r="BS185" s="85" t="s">
        <v>311</v>
      </c>
      <c r="BT185" s="85" t="s">
        <v>881</v>
      </c>
      <c r="BU185" s="85" t="s">
        <v>882</v>
      </c>
      <c r="BV185" s="152" t="s">
        <v>883</v>
      </c>
      <c r="BW185" s="95">
        <v>4.4500000000000005E-2</v>
      </c>
      <c r="BX185" s="95">
        <v>7.4499999999999997E-2</v>
      </c>
      <c r="BY185" s="96"/>
      <c r="BZ185" s="97"/>
      <c r="CA185" s="98">
        <v>0</v>
      </c>
      <c r="CB185" s="99">
        <v>0</v>
      </c>
      <c r="CC185" s="99">
        <v>0</v>
      </c>
      <c r="CD185" s="99">
        <v>0</v>
      </c>
      <c r="CE185" s="99">
        <v>52941180</v>
      </c>
      <c r="CF185" s="100">
        <v>52941180</v>
      </c>
      <c r="CG185" s="97"/>
      <c r="CH185" s="101" t="s">
        <v>845</v>
      </c>
      <c r="CI185" s="195" t="s">
        <v>844</v>
      </c>
      <c r="CJ185" s="102"/>
      <c r="CK185" s="101" t="s">
        <v>462</v>
      </c>
      <c r="CL185" s="103" t="s">
        <v>630</v>
      </c>
      <c r="CM185" s="103" t="s">
        <v>630</v>
      </c>
      <c r="CN185" s="103" t="s">
        <v>630</v>
      </c>
      <c r="CO185" s="103" t="s">
        <v>630</v>
      </c>
      <c r="CP185" s="103" t="s">
        <v>630</v>
      </c>
      <c r="CQ185" s="104"/>
      <c r="CR185" s="41"/>
      <c r="CS185" s="41"/>
    </row>
    <row r="186" spans="1:97" ht="15" customHeight="1">
      <c r="A186" s="83">
        <v>0</v>
      </c>
      <c r="B186" s="84">
        <v>1</v>
      </c>
      <c r="C186" s="150" t="s">
        <v>843</v>
      </c>
      <c r="D186" s="151" t="s">
        <v>844</v>
      </c>
      <c r="E186" s="152" t="s">
        <v>845</v>
      </c>
      <c r="F186" s="85" t="s">
        <v>627</v>
      </c>
      <c r="G186" s="85" t="str">
        <f>VLOOKUP(C186,차주정보!B:E,4,0)</f>
        <v>KB-001</v>
      </c>
      <c r="H186" s="85">
        <f t="shared" si="4"/>
        <v>9</v>
      </c>
      <c r="I186" s="85" t="str">
        <f t="shared" si="5"/>
        <v>KB-0019</v>
      </c>
      <c r="J186" s="86">
        <v>44683</v>
      </c>
      <c r="K186" s="152" t="s">
        <v>885</v>
      </c>
      <c r="L186" s="152"/>
      <c r="M186" s="152" t="s">
        <v>847</v>
      </c>
      <c r="N186" s="85" t="s">
        <v>628</v>
      </c>
      <c r="O186" s="85" t="s">
        <v>2848</v>
      </c>
      <c r="P186" s="85" t="s">
        <v>2846</v>
      </c>
      <c r="Q186" s="152" t="s">
        <v>304</v>
      </c>
      <c r="R186" s="152" t="s">
        <v>848</v>
      </c>
      <c r="S186" s="87" t="s">
        <v>849</v>
      </c>
      <c r="T186" s="152" t="s">
        <v>850</v>
      </c>
      <c r="U186" s="87" t="s">
        <v>851</v>
      </c>
      <c r="V186" s="151" t="s">
        <v>844</v>
      </c>
      <c r="W186" s="85"/>
      <c r="X186" s="85"/>
      <c r="Y186" s="85" t="s">
        <v>307</v>
      </c>
      <c r="Z186" s="85" t="s">
        <v>2613</v>
      </c>
      <c r="AA186" s="153" t="s">
        <v>843</v>
      </c>
      <c r="AB186" s="154" t="s">
        <v>308</v>
      </c>
      <c r="AC186" s="88"/>
      <c r="AD186" s="85"/>
      <c r="AE186" s="85" t="s">
        <v>309</v>
      </c>
      <c r="AF186" s="85"/>
      <c r="AG186" s="85" t="s">
        <v>310</v>
      </c>
      <c r="AH186" s="85" t="s">
        <v>797</v>
      </c>
      <c r="AI186" s="85" t="s">
        <v>885</v>
      </c>
      <c r="AJ186" s="89">
        <v>5300000000</v>
      </c>
      <c r="AK186" s="89">
        <v>1729045</v>
      </c>
      <c r="AL186" s="89">
        <v>1729045</v>
      </c>
      <c r="AM186" s="171">
        <v>1729045</v>
      </c>
      <c r="AN186" s="89">
        <v>1729045</v>
      </c>
      <c r="AO186" s="89"/>
      <c r="AP186" s="89">
        <v>228359865</v>
      </c>
      <c r="AQ186" s="89"/>
      <c r="AR186" s="89">
        <v>5300000000</v>
      </c>
      <c r="AS186" s="89">
        <v>5300000000</v>
      </c>
      <c r="AT186" s="89">
        <v>0</v>
      </c>
      <c r="AU186" s="89">
        <v>0</v>
      </c>
      <c r="AV186" s="89">
        <v>5300000000</v>
      </c>
      <c r="AW186" s="89">
        <v>5300000000</v>
      </c>
      <c r="AX186" s="89"/>
      <c r="AY186" s="89"/>
      <c r="AZ186" s="90"/>
      <c r="BA186" s="89"/>
      <c r="BB186" s="89"/>
      <c r="BC186" s="89">
        <v>5300000000</v>
      </c>
      <c r="BD186" s="89">
        <v>0</v>
      </c>
      <c r="BE186" s="89">
        <v>0</v>
      </c>
      <c r="BF186" s="89">
        <v>0</v>
      </c>
      <c r="BG186" s="91">
        <v>0</v>
      </c>
      <c r="BH186" s="92">
        <v>5300000000</v>
      </c>
      <c r="BI186" s="93"/>
      <c r="BJ186" s="89">
        <v>30360808</v>
      </c>
      <c r="BK186" s="85" t="s">
        <v>886</v>
      </c>
      <c r="BL186" s="85" t="s">
        <v>887</v>
      </c>
      <c r="BM186" s="85"/>
      <c r="BN186" s="85" t="s">
        <v>888</v>
      </c>
      <c r="BO186" s="85" t="s">
        <v>889</v>
      </c>
      <c r="BP186" s="89">
        <v>5300000000</v>
      </c>
      <c r="BQ186" s="94"/>
      <c r="BR186" s="85"/>
      <c r="BS186" s="85" t="s">
        <v>311</v>
      </c>
      <c r="BT186" s="85" t="s">
        <v>312</v>
      </c>
      <c r="BU186" s="85" t="s">
        <v>313</v>
      </c>
      <c r="BV186" s="152" t="s">
        <v>885</v>
      </c>
      <c r="BW186" s="95">
        <v>0.03</v>
      </c>
      <c r="BX186" s="95">
        <v>0.06</v>
      </c>
      <c r="BY186" s="96"/>
      <c r="BZ186" s="97"/>
      <c r="CA186" s="98">
        <v>0</v>
      </c>
      <c r="CB186" s="99">
        <v>0</v>
      </c>
      <c r="CC186" s="99">
        <v>5300000000</v>
      </c>
      <c r="CD186" s="99">
        <v>0</v>
      </c>
      <c r="CE186" s="99">
        <v>0</v>
      </c>
      <c r="CF186" s="100">
        <v>5300000000</v>
      </c>
      <c r="CG186" s="97"/>
      <c r="CH186" s="101" t="s">
        <v>845</v>
      </c>
      <c r="CI186" s="195" t="s">
        <v>844</v>
      </c>
      <c r="CJ186" s="102"/>
      <c r="CK186" s="101" t="s">
        <v>452</v>
      </c>
      <c r="CL186" s="103" t="s">
        <v>452</v>
      </c>
      <c r="CM186" s="103" t="s">
        <v>630</v>
      </c>
      <c r="CN186" s="103" t="s">
        <v>630</v>
      </c>
      <c r="CO186" s="103" t="s">
        <v>630</v>
      </c>
      <c r="CP186" s="103" t="s">
        <v>630</v>
      </c>
      <c r="CQ186" s="104"/>
      <c r="CR186" s="41"/>
      <c r="CS186" s="41"/>
    </row>
    <row r="187" spans="1:97" ht="15" customHeight="1">
      <c r="A187" s="83">
        <v>1</v>
      </c>
      <c r="B187" s="84">
        <v>1</v>
      </c>
      <c r="C187" s="150" t="s">
        <v>890</v>
      </c>
      <c r="D187" s="151" t="s">
        <v>891</v>
      </c>
      <c r="E187" s="152" t="s">
        <v>892</v>
      </c>
      <c r="F187" s="85" t="s">
        <v>627</v>
      </c>
      <c r="G187" s="85" t="str">
        <f>VLOOKUP(C187,차주정보!B:E,4,0)</f>
        <v>KB-002</v>
      </c>
      <c r="H187" s="85">
        <f t="shared" si="4"/>
        <v>1</v>
      </c>
      <c r="I187" s="85" t="str">
        <f t="shared" si="5"/>
        <v>KB-0021</v>
      </c>
      <c r="J187" s="86">
        <v>44692</v>
      </c>
      <c r="K187" s="152" t="s">
        <v>893</v>
      </c>
      <c r="L187" s="152"/>
      <c r="M187" s="152" t="s">
        <v>847</v>
      </c>
      <c r="N187" s="85" t="s">
        <v>628</v>
      </c>
      <c r="O187" s="85" t="s">
        <v>2848</v>
      </c>
      <c r="P187" s="85" t="s">
        <v>2846</v>
      </c>
      <c r="Q187" s="152" t="s">
        <v>327</v>
      </c>
      <c r="R187" s="152" t="s">
        <v>328</v>
      </c>
      <c r="S187" s="87" t="s">
        <v>329</v>
      </c>
      <c r="T187" s="152" t="s">
        <v>304</v>
      </c>
      <c r="U187" s="87" t="s">
        <v>306</v>
      </c>
      <c r="V187" s="151" t="s">
        <v>891</v>
      </c>
      <c r="W187" s="85"/>
      <c r="X187" s="85"/>
      <c r="Y187" s="85" t="s">
        <v>307</v>
      </c>
      <c r="Z187" s="85" t="s">
        <v>2614</v>
      </c>
      <c r="AA187" s="153" t="s">
        <v>890</v>
      </c>
      <c r="AB187" s="154" t="s">
        <v>308</v>
      </c>
      <c r="AC187" s="88"/>
      <c r="AD187" s="85"/>
      <c r="AE187" s="85" t="s">
        <v>309</v>
      </c>
      <c r="AF187" s="85"/>
      <c r="AG187" s="85" t="s">
        <v>310</v>
      </c>
      <c r="AH187" s="85" t="s">
        <v>797</v>
      </c>
      <c r="AI187" s="85" t="s">
        <v>893</v>
      </c>
      <c r="AJ187" s="89">
        <v>540000000</v>
      </c>
      <c r="AK187" s="89">
        <v>183592772</v>
      </c>
      <c r="AL187" s="89">
        <v>183592772</v>
      </c>
      <c r="AM187" s="171">
        <v>183592772</v>
      </c>
      <c r="AN187" s="89">
        <v>183592772</v>
      </c>
      <c r="AO187" s="89"/>
      <c r="AP187" s="89">
        <v>183592772</v>
      </c>
      <c r="AQ187" s="89"/>
      <c r="AR187" s="89">
        <v>540000000</v>
      </c>
      <c r="AS187" s="89">
        <v>385261500</v>
      </c>
      <c r="AT187" s="89">
        <v>0</v>
      </c>
      <c r="AU187" s="89">
        <v>0</v>
      </c>
      <c r="AV187" s="89">
        <v>385261500</v>
      </c>
      <c r="AW187" s="89">
        <v>385261500</v>
      </c>
      <c r="AX187" s="89"/>
      <c r="AY187" s="89"/>
      <c r="AZ187" s="90"/>
      <c r="BA187" s="89"/>
      <c r="BB187" s="89"/>
      <c r="BC187" s="89">
        <v>540000000</v>
      </c>
      <c r="BD187" s="89">
        <v>0</v>
      </c>
      <c r="BE187" s="89">
        <v>0</v>
      </c>
      <c r="BF187" s="89">
        <v>0</v>
      </c>
      <c r="BG187" s="91">
        <v>0</v>
      </c>
      <c r="BH187" s="92">
        <v>540000000</v>
      </c>
      <c r="BI187" s="93"/>
      <c r="BJ187" s="89">
        <v>14573347</v>
      </c>
      <c r="BK187" s="85" t="s">
        <v>894</v>
      </c>
      <c r="BL187" s="85" t="s">
        <v>895</v>
      </c>
      <c r="BM187" s="85"/>
      <c r="BN187" s="85" t="s">
        <v>687</v>
      </c>
      <c r="BO187" s="85" t="s">
        <v>699</v>
      </c>
      <c r="BP187" s="89">
        <v>540000000</v>
      </c>
      <c r="BQ187" s="94"/>
      <c r="BR187" s="85"/>
      <c r="BS187" s="85" t="s">
        <v>311</v>
      </c>
      <c r="BT187" s="85" t="s">
        <v>896</v>
      </c>
      <c r="BU187" s="85" t="s">
        <v>897</v>
      </c>
      <c r="BV187" s="152" t="s">
        <v>893</v>
      </c>
      <c r="BW187" s="95">
        <v>3.2199999999999999E-2</v>
      </c>
      <c r="BX187" s="95">
        <v>6.2199999999999998E-2</v>
      </c>
      <c r="BY187" s="96"/>
      <c r="BZ187" s="97"/>
      <c r="CA187" s="98">
        <v>0</v>
      </c>
      <c r="CB187" s="99">
        <v>0</v>
      </c>
      <c r="CC187" s="99">
        <v>385261500</v>
      </c>
      <c r="CD187" s="99">
        <v>0</v>
      </c>
      <c r="CE187" s="99">
        <v>154738500</v>
      </c>
      <c r="CF187" s="100">
        <v>540000000</v>
      </c>
      <c r="CG187" s="97"/>
      <c r="CH187" s="101" t="s">
        <v>892</v>
      </c>
      <c r="CI187" s="195" t="s">
        <v>891</v>
      </c>
      <c r="CJ187" s="97"/>
      <c r="CK187" s="101" t="s">
        <v>462</v>
      </c>
      <c r="CL187" s="103" t="s">
        <v>462</v>
      </c>
      <c r="CM187" s="103" t="s">
        <v>630</v>
      </c>
      <c r="CN187" s="103" t="s">
        <v>630</v>
      </c>
      <c r="CO187" s="103" t="s">
        <v>630</v>
      </c>
      <c r="CP187" s="103" t="s">
        <v>630</v>
      </c>
      <c r="CQ187" s="104"/>
      <c r="CR187" s="41"/>
      <c r="CS187" s="41"/>
    </row>
    <row r="188" spans="1:97" ht="15" customHeight="1">
      <c r="A188" s="83">
        <v>0</v>
      </c>
      <c r="B188" s="84">
        <v>1</v>
      </c>
      <c r="C188" s="150" t="s">
        <v>890</v>
      </c>
      <c r="D188" s="151" t="s">
        <v>891</v>
      </c>
      <c r="E188" s="152" t="s">
        <v>892</v>
      </c>
      <c r="F188" s="85" t="s">
        <v>627</v>
      </c>
      <c r="G188" s="85" t="str">
        <f>VLOOKUP(C188,차주정보!B:E,4,0)</f>
        <v>KB-002</v>
      </c>
      <c r="H188" s="85">
        <f t="shared" si="4"/>
        <v>2</v>
      </c>
      <c r="I188" s="85" t="str">
        <f t="shared" si="5"/>
        <v>KB-0022</v>
      </c>
      <c r="J188" s="86">
        <v>44692</v>
      </c>
      <c r="K188" s="152" t="s">
        <v>898</v>
      </c>
      <c r="L188" s="152"/>
      <c r="M188" s="152" t="s">
        <v>847</v>
      </c>
      <c r="N188" s="85" t="s">
        <v>628</v>
      </c>
      <c r="O188" s="85" t="s">
        <v>2848</v>
      </c>
      <c r="P188" s="85" t="s">
        <v>2846</v>
      </c>
      <c r="Q188" s="152" t="s">
        <v>327</v>
      </c>
      <c r="R188" s="152" t="s">
        <v>328</v>
      </c>
      <c r="S188" s="87" t="s">
        <v>329</v>
      </c>
      <c r="T188" s="152" t="s">
        <v>304</v>
      </c>
      <c r="U188" s="87" t="s">
        <v>306</v>
      </c>
      <c r="V188" s="151" t="s">
        <v>891</v>
      </c>
      <c r="W188" s="85"/>
      <c r="X188" s="85"/>
      <c r="Y188" s="85" t="s">
        <v>307</v>
      </c>
      <c r="Z188" s="85" t="s">
        <v>2614</v>
      </c>
      <c r="AA188" s="153" t="s">
        <v>890</v>
      </c>
      <c r="AB188" s="154" t="s">
        <v>308</v>
      </c>
      <c r="AC188" s="88"/>
      <c r="AD188" s="85"/>
      <c r="AE188" s="85" t="s">
        <v>309</v>
      </c>
      <c r="AF188" s="85"/>
      <c r="AG188" s="85" t="s">
        <v>310</v>
      </c>
      <c r="AH188" s="85" t="s">
        <v>797</v>
      </c>
      <c r="AI188" s="85" t="s">
        <v>898</v>
      </c>
      <c r="AJ188" s="89">
        <v>530600000</v>
      </c>
      <c r="AK188" s="89">
        <v>97922258</v>
      </c>
      <c r="AL188" s="89">
        <v>97922258</v>
      </c>
      <c r="AM188" s="171">
        <v>97922258</v>
      </c>
      <c r="AN188" s="89">
        <v>97922258</v>
      </c>
      <c r="AO188" s="89"/>
      <c r="AP188" s="89">
        <v>97922258</v>
      </c>
      <c r="AQ188" s="89"/>
      <c r="AR188" s="89">
        <v>530600000</v>
      </c>
      <c r="AS188" s="89">
        <v>452500000</v>
      </c>
      <c r="AT188" s="89">
        <v>0</v>
      </c>
      <c r="AU188" s="89">
        <v>0</v>
      </c>
      <c r="AV188" s="89">
        <v>452500000</v>
      </c>
      <c r="AW188" s="89">
        <v>452500000</v>
      </c>
      <c r="AX188" s="89"/>
      <c r="AY188" s="89"/>
      <c r="AZ188" s="90"/>
      <c r="BA188" s="89"/>
      <c r="BB188" s="89"/>
      <c r="BC188" s="89">
        <v>530600000</v>
      </c>
      <c r="BD188" s="89">
        <v>0</v>
      </c>
      <c r="BE188" s="89">
        <v>0</v>
      </c>
      <c r="BF188" s="89">
        <v>0</v>
      </c>
      <c r="BG188" s="91">
        <v>0</v>
      </c>
      <c r="BH188" s="92">
        <v>530600000</v>
      </c>
      <c r="BI188" s="93"/>
      <c r="BJ188" s="89">
        <v>38711994</v>
      </c>
      <c r="BK188" s="85" t="s">
        <v>899</v>
      </c>
      <c r="BL188" s="85" t="s">
        <v>900</v>
      </c>
      <c r="BM188" s="85"/>
      <c r="BN188" s="85" t="s">
        <v>687</v>
      </c>
      <c r="BO188" s="85" t="s">
        <v>901</v>
      </c>
      <c r="BP188" s="89">
        <v>600000000</v>
      </c>
      <c r="BQ188" s="94"/>
      <c r="BR188" s="85"/>
      <c r="BS188" s="85" t="s">
        <v>311</v>
      </c>
      <c r="BT188" s="85" t="s">
        <v>335</v>
      </c>
      <c r="BU188" s="85" t="s">
        <v>336</v>
      </c>
      <c r="BV188" s="152" t="s">
        <v>898</v>
      </c>
      <c r="BW188" s="95">
        <v>0.13</v>
      </c>
      <c r="BX188" s="95">
        <v>0.15</v>
      </c>
      <c r="BY188" s="96"/>
      <c r="BZ188" s="97"/>
      <c r="CA188" s="98">
        <v>0</v>
      </c>
      <c r="CB188" s="99">
        <v>0</v>
      </c>
      <c r="CC188" s="99">
        <v>452500000</v>
      </c>
      <c r="CD188" s="99">
        <v>0</v>
      </c>
      <c r="CE188" s="99">
        <v>78100000</v>
      </c>
      <c r="CF188" s="100">
        <v>530600000</v>
      </c>
      <c r="CG188" s="97"/>
      <c r="CH188" s="101" t="s">
        <v>892</v>
      </c>
      <c r="CI188" s="195" t="s">
        <v>891</v>
      </c>
      <c r="CJ188" s="102"/>
      <c r="CK188" s="101" t="s">
        <v>454</v>
      </c>
      <c r="CL188" s="103" t="s">
        <v>454</v>
      </c>
      <c r="CM188" s="103" t="s">
        <v>630</v>
      </c>
      <c r="CN188" s="103" t="s">
        <v>630</v>
      </c>
      <c r="CO188" s="103" t="s">
        <v>630</v>
      </c>
      <c r="CP188" s="103" t="s">
        <v>630</v>
      </c>
      <c r="CQ188" s="104"/>
      <c r="CR188" s="41"/>
      <c r="CS188" s="41"/>
    </row>
    <row r="189" spans="1:97" ht="15" customHeight="1">
      <c r="A189" s="83">
        <v>0</v>
      </c>
      <c r="B189" s="84">
        <v>1</v>
      </c>
      <c r="C189" s="150" t="s">
        <v>890</v>
      </c>
      <c r="D189" s="151" t="s">
        <v>891</v>
      </c>
      <c r="E189" s="152" t="s">
        <v>892</v>
      </c>
      <c r="F189" s="85" t="s">
        <v>627</v>
      </c>
      <c r="G189" s="85" t="str">
        <f>VLOOKUP(C189,차주정보!B:E,4,0)</f>
        <v>KB-002</v>
      </c>
      <c r="H189" s="85">
        <f t="shared" si="4"/>
        <v>3</v>
      </c>
      <c r="I189" s="85" t="str">
        <f t="shared" si="5"/>
        <v>KB-0023</v>
      </c>
      <c r="J189" s="86">
        <v>44692</v>
      </c>
      <c r="K189" s="152" t="s">
        <v>902</v>
      </c>
      <c r="L189" s="152"/>
      <c r="M189" s="152" t="s">
        <v>847</v>
      </c>
      <c r="N189" s="85" t="s">
        <v>628</v>
      </c>
      <c r="O189" s="85" t="s">
        <v>2848</v>
      </c>
      <c r="P189" s="85" t="s">
        <v>2846</v>
      </c>
      <c r="Q189" s="152" t="s">
        <v>327</v>
      </c>
      <c r="R189" s="152" t="s">
        <v>328</v>
      </c>
      <c r="S189" s="87" t="s">
        <v>329</v>
      </c>
      <c r="T189" s="152" t="s">
        <v>304</v>
      </c>
      <c r="U189" s="87" t="s">
        <v>306</v>
      </c>
      <c r="V189" s="151" t="s">
        <v>891</v>
      </c>
      <c r="W189" s="85"/>
      <c r="X189" s="85"/>
      <c r="Y189" s="85" t="s">
        <v>307</v>
      </c>
      <c r="Z189" s="85" t="s">
        <v>2614</v>
      </c>
      <c r="AA189" s="153" t="s">
        <v>890</v>
      </c>
      <c r="AB189" s="154" t="s">
        <v>308</v>
      </c>
      <c r="AC189" s="88"/>
      <c r="AD189" s="85"/>
      <c r="AE189" s="85" t="s">
        <v>309</v>
      </c>
      <c r="AF189" s="85"/>
      <c r="AG189" s="85" t="s">
        <v>310</v>
      </c>
      <c r="AH189" s="85" t="s">
        <v>797</v>
      </c>
      <c r="AI189" s="85" t="s">
        <v>902</v>
      </c>
      <c r="AJ189" s="89">
        <v>3856000000</v>
      </c>
      <c r="AK189" s="89">
        <v>1279258925</v>
      </c>
      <c r="AL189" s="89">
        <v>1279258925</v>
      </c>
      <c r="AM189" s="171">
        <v>1279258925</v>
      </c>
      <c r="AN189" s="89">
        <v>1279258925</v>
      </c>
      <c r="AO189" s="89"/>
      <c r="AP189" s="89">
        <v>1293492975</v>
      </c>
      <c r="AQ189" s="89"/>
      <c r="AR189" s="89">
        <v>3856000000</v>
      </c>
      <c r="AS189" s="89">
        <v>2791582118</v>
      </c>
      <c r="AT189" s="89">
        <v>0</v>
      </c>
      <c r="AU189" s="89">
        <v>0</v>
      </c>
      <c r="AV189" s="89">
        <v>2791582118</v>
      </c>
      <c r="AW189" s="89">
        <v>2791582118</v>
      </c>
      <c r="AX189" s="89"/>
      <c r="AY189" s="89"/>
      <c r="AZ189" s="90"/>
      <c r="BA189" s="89"/>
      <c r="BB189" s="89"/>
      <c r="BC189" s="89">
        <v>3856000000</v>
      </c>
      <c r="BD189" s="89">
        <v>0</v>
      </c>
      <c r="BE189" s="89">
        <v>0</v>
      </c>
      <c r="BF189" s="89">
        <v>0</v>
      </c>
      <c r="BG189" s="91">
        <v>0</v>
      </c>
      <c r="BH189" s="92">
        <v>3856000000</v>
      </c>
      <c r="BI189" s="93"/>
      <c r="BJ189" s="89">
        <v>279850519</v>
      </c>
      <c r="BK189" s="85" t="s">
        <v>903</v>
      </c>
      <c r="BL189" s="85" t="s">
        <v>904</v>
      </c>
      <c r="BM189" s="85"/>
      <c r="BN189" s="85" t="s">
        <v>687</v>
      </c>
      <c r="BO189" s="85" t="s">
        <v>699</v>
      </c>
      <c r="BP189" s="89">
        <v>4360000000</v>
      </c>
      <c r="BQ189" s="94"/>
      <c r="BR189" s="85"/>
      <c r="BS189" s="85" t="s">
        <v>311</v>
      </c>
      <c r="BT189" s="85" t="s">
        <v>312</v>
      </c>
      <c r="BU189" s="85" t="s">
        <v>313</v>
      </c>
      <c r="BV189" s="152" t="s">
        <v>902</v>
      </c>
      <c r="BW189" s="95">
        <v>0.13</v>
      </c>
      <c r="BX189" s="95">
        <v>0.15</v>
      </c>
      <c r="BY189" s="96"/>
      <c r="BZ189" s="97"/>
      <c r="CA189" s="98">
        <v>0</v>
      </c>
      <c r="CB189" s="99">
        <v>0</v>
      </c>
      <c r="CC189" s="99">
        <v>2791582118</v>
      </c>
      <c r="CD189" s="99">
        <v>0</v>
      </c>
      <c r="CE189" s="99">
        <v>1064417882</v>
      </c>
      <c r="CF189" s="100">
        <v>3856000000</v>
      </c>
      <c r="CG189" s="97"/>
      <c r="CH189" s="105" t="s">
        <v>892</v>
      </c>
      <c r="CI189" s="195" t="s">
        <v>891</v>
      </c>
      <c r="CJ189" s="102"/>
      <c r="CK189" s="101" t="s">
        <v>452</v>
      </c>
      <c r="CL189" s="103" t="s">
        <v>452</v>
      </c>
      <c r="CM189" s="103" t="s">
        <v>630</v>
      </c>
      <c r="CN189" s="103" t="s">
        <v>630</v>
      </c>
      <c r="CO189" s="103" t="s">
        <v>630</v>
      </c>
      <c r="CP189" s="103" t="s">
        <v>630</v>
      </c>
      <c r="CQ189" s="104"/>
      <c r="CR189" s="41"/>
      <c r="CS189" s="41"/>
    </row>
    <row r="190" spans="1:97" ht="15" customHeight="1">
      <c r="A190" s="83">
        <v>0</v>
      </c>
      <c r="B190" s="84">
        <v>1</v>
      </c>
      <c r="C190" s="150" t="s">
        <v>890</v>
      </c>
      <c r="D190" s="151" t="s">
        <v>891</v>
      </c>
      <c r="E190" s="152" t="s">
        <v>892</v>
      </c>
      <c r="F190" s="85" t="s">
        <v>627</v>
      </c>
      <c r="G190" s="85" t="str">
        <f>VLOOKUP(C190,차주정보!B:E,4,0)</f>
        <v>KB-002</v>
      </c>
      <c r="H190" s="85">
        <f t="shared" si="4"/>
        <v>4</v>
      </c>
      <c r="I190" s="85" t="str">
        <f t="shared" si="5"/>
        <v>KB-0024</v>
      </c>
      <c r="J190" s="86">
        <v>44692</v>
      </c>
      <c r="K190" s="152" t="s">
        <v>905</v>
      </c>
      <c r="L190" s="152"/>
      <c r="M190" s="152" t="s">
        <v>906</v>
      </c>
      <c r="N190" s="85" t="s">
        <v>628</v>
      </c>
      <c r="O190" s="85" t="s">
        <v>2848</v>
      </c>
      <c r="P190" s="85" t="s">
        <v>2846</v>
      </c>
      <c r="Q190" s="152" t="s">
        <v>327</v>
      </c>
      <c r="R190" s="152" t="s">
        <v>328</v>
      </c>
      <c r="S190" s="87" t="s">
        <v>329</v>
      </c>
      <c r="T190" s="152" t="s">
        <v>304</v>
      </c>
      <c r="U190" s="87" t="s">
        <v>306</v>
      </c>
      <c r="V190" s="151" t="s">
        <v>891</v>
      </c>
      <c r="W190" s="85"/>
      <c r="X190" s="85"/>
      <c r="Y190" s="85" t="s">
        <v>307</v>
      </c>
      <c r="Z190" s="85" t="s">
        <v>2614</v>
      </c>
      <c r="AA190" s="153" t="s">
        <v>890</v>
      </c>
      <c r="AB190" s="154" t="s">
        <v>314</v>
      </c>
      <c r="AC190" s="88"/>
      <c r="AD190" s="85"/>
      <c r="AE190" s="85" t="s">
        <v>315</v>
      </c>
      <c r="AF190" s="85" t="s">
        <v>907</v>
      </c>
      <c r="AG190" s="85" t="s">
        <v>310</v>
      </c>
      <c r="AH190" s="85" t="s">
        <v>797</v>
      </c>
      <c r="AI190" s="85"/>
      <c r="AJ190" s="89"/>
      <c r="AK190" s="89"/>
      <c r="AL190" s="89"/>
      <c r="AM190" s="89"/>
      <c r="AN190" s="89"/>
      <c r="AO190" s="89"/>
      <c r="AP190" s="89">
        <v>0</v>
      </c>
      <c r="AQ190" s="89"/>
      <c r="AR190" s="89">
        <v>1940440628</v>
      </c>
      <c r="AS190" s="89">
        <v>0</v>
      </c>
      <c r="AT190" s="89">
        <v>0</v>
      </c>
      <c r="AU190" s="89">
        <v>0</v>
      </c>
      <c r="AV190" s="89">
        <v>0</v>
      </c>
      <c r="AW190" s="89">
        <v>0</v>
      </c>
      <c r="AX190" s="89"/>
      <c r="AY190" s="89"/>
      <c r="AZ190" s="90"/>
      <c r="BA190" s="89"/>
      <c r="BB190" s="89"/>
      <c r="BC190" s="89">
        <v>0</v>
      </c>
      <c r="BD190" s="89">
        <v>1940440628</v>
      </c>
      <c r="BE190" s="89">
        <v>0</v>
      </c>
      <c r="BF190" s="89">
        <v>0</v>
      </c>
      <c r="BG190" s="91">
        <v>0</v>
      </c>
      <c r="BH190" s="92">
        <v>1940440628</v>
      </c>
      <c r="BI190" s="93"/>
      <c r="BJ190" s="89">
        <v>40126731</v>
      </c>
      <c r="BK190" s="85" t="s">
        <v>908</v>
      </c>
      <c r="BL190" s="85" t="s">
        <v>746</v>
      </c>
      <c r="BM190" s="85" t="s">
        <v>909</v>
      </c>
      <c r="BN190" s="85" t="s">
        <v>746</v>
      </c>
      <c r="BO190" s="85" t="s">
        <v>639</v>
      </c>
      <c r="BP190" s="89">
        <v>2000000000</v>
      </c>
      <c r="BQ190" s="94"/>
      <c r="BR190" s="85"/>
      <c r="BS190" s="85" t="s">
        <v>311</v>
      </c>
      <c r="BT190" s="85" t="s">
        <v>910</v>
      </c>
      <c r="BU190" s="85" t="s">
        <v>349</v>
      </c>
      <c r="BV190" s="152" t="s">
        <v>905</v>
      </c>
      <c r="BW190" s="95">
        <v>3.1300000000000001E-2</v>
      </c>
      <c r="BX190" s="95">
        <v>6.13E-2</v>
      </c>
      <c r="BY190" s="96"/>
      <c r="BZ190" s="97"/>
      <c r="CA190" s="98">
        <v>0</v>
      </c>
      <c r="CB190" s="99">
        <v>0</v>
      </c>
      <c r="CC190" s="99">
        <v>0</v>
      </c>
      <c r="CD190" s="99">
        <v>0</v>
      </c>
      <c r="CE190" s="99">
        <v>0</v>
      </c>
      <c r="CF190" s="100">
        <v>0</v>
      </c>
      <c r="CG190" s="97"/>
      <c r="CH190" s="101" t="s">
        <v>892</v>
      </c>
      <c r="CI190" s="195" t="s">
        <v>891</v>
      </c>
      <c r="CJ190" s="102"/>
      <c r="CK190" s="101" t="s">
        <v>314</v>
      </c>
      <c r="CL190" s="103" t="s">
        <v>314</v>
      </c>
      <c r="CM190" s="103" t="s">
        <v>314</v>
      </c>
      <c r="CN190" s="103" t="s">
        <v>314</v>
      </c>
      <c r="CO190" s="103" t="s">
        <v>314</v>
      </c>
      <c r="CP190" s="103" t="s">
        <v>314</v>
      </c>
      <c r="CQ190" s="104"/>
    </row>
    <row r="191" spans="1:97" ht="15" customHeight="1">
      <c r="A191" s="83">
        <v>1</v>
      </c>
      <c r="B191" s="84">
        <v>1</v>
      </c>
      <c r="C191" s="150" t="s">
        <v>911</v>
      </c>
      <c r="D191" s="151" t="s">
        <v>912</v>
      </c>
      <c r="E191" s="152" t="s">
        <v>913</v>
      </c>
      <c r="F191" s="85" t="s">
        <v>627</v>
      </c>
      <c r="G191" s="85" t="str">
        <f>VLOOKUP(C191,차주정보!B:E,4,0)</f>
        <v>KB-003</v>
      </c>
      <c r="H191" s="85">
        <f t="shared" si="4"/>
        <v>1</v>
      </c>
      <c r="I191" s="85" t="str">
        <f t="shared" si="5"/>
        <v>KB-0031</v>
      </c>
      <c r="J191" s="86">
        <v>44683</v>
      </c>
      <c r="K191" s="152" t="s">
        <v>914</v>
      </c>
      <c r="L191" s="152"/>
      <c r="M191" s="152" t="s">
        <v>847</v>
      </c>
      <c r="N191" s="85" t="s">
        <v>628</v>
      </c>
      <c r="O191" s="85" t="s">
        <v>2848</v>
      </c>
      <c r="P191" s="85" t="s">
        <v>2846</v>
      </c>
      <c r="Q191" s="152" t="s">
        <v>304</v>
      </c>
      <c r="R191" s="152" t="s">
        <v>848</v>
      </c>
      <c r="S191" s="87" t="s">
        <v>849</v>
      </c>
      <c r="T191" s="152" t="s">
        <v>304</v>
      </c>
      <c r="U191" s="87" t="s">
        <v>306</v>
      </c>
      <c r="V191" s="151" t="s">
        <v>912</v>
      </c>
      <c r="W191" s="85"/>
      <c r="X191" s="85"/>
      <c r="Y191" s="85" t="s">
        <v>307</v>
      </c>
      <c r="Z191" s="85" t="s">
        <v>2615</v>
      </c>
      <c r="AA191" s="153" t="s">
        <v>911</v>
      </c>
      <c r="AB191" s="154" t="s">
        <v>308</v>
      </c>
      <c r="AC191" s="88"/>
      <c r="AD191" s="85" t="s">
        <v>3102</v>
      </c>
      <c r="AE191" s="85" t="s">
        <v>309</v>
      </c>
      <c r="AF191" s="85"/>
      <c r="AG191" s="85" t="s">
        <v>310</v>
      </c>
      <c r="AH191" s="85" t="s">
        <v>797</v>
      </c>
      <c r="AI191" s="85" t="s">
        <v>914</v>
      </c>
      <c r="AJ191" s="89">
        <v>2700000000</v>
      </c>
      <c r="AK191" s="89">
        <v>1168320985</v>
      </c>
      <c r="AL191" s="89">
        <v>1168320985</v>
      </c>
      <c r="AM191" s="171">
        <v>1168320985</v>
      </c>
      <c r="AN191" s="89">
        <v>1168320985</v>
      </c>
      <c r="AO191" s="89"/>
      <c r="AP191" s="89">
        <v>1168320985</v>
      </c>
      <c r="AQ191" s="89"/>
      <c r="AR191" s="89">
        <v>2700000000</v>
      </c>
      <c r="AS191" s="89">
        <v>1684282340</v>
      </c>
      <c r="AT191" s="89">
        <v>0</v>
      </c>
      <c r="AU191" s="89">
        <v>0</v>
      </c>
      <c r="AV191" s="89">
        <v>1684282340</v>
      </c>
      <c r="AW191" s="89">
        <v>1684282340</v>
      </c>
      <c r="AX191" s="89"/>
      <c r="AY191" s="89"/>
      <c r="AZ191" s="90"/>
      <c r="BA191" s="89"/>
      <c r="BB191" s="89"/>
      <c r="BC191" s="89">
        <v>2700000000</v>
      </c>
      <c r="BD191" s="89">
        <v>0</v>
      </c>
      <c r="BE191" s="89">
        <v>0</v>
      </c>
      <c r="BF191" s="89">
        <v>0</v>
      </c>
      <c r="BG191" s="91">
        <v>0</v>
      </c>
      <c r="BH191" s="92">
        <v>2700000000</v>
      </c>
      <c r="BI191" s="93"/>
      <c r="BJ191" s="89">
        <v>55252182</v>
      </c>
      <c r="BK191" s="85" t="s">
        <v>643</v>
      </c>
      <c r="BL191" s="85" t="s">
        <v>700</v>
      </c>
      <c r="BM191" s="85"/>
      <c r="BN191" s="85" t="s">
        <v>779</v>
      </c>
      <c r="BO191" s="85" t="s">
        <v>915</v>
      </c>
      <c r="BP191" s="89">
        <v>2700000000</v>
      </c>
      <c r="BQ191" s="94"/>
      <c r="BR191" s="85"/>
      <c r="BS191" s="85" t="s">
        <v>311</v>
      </c>
      <c r="BT191" s="85" t="s">
        <v>312</v>
      </c>
      <c r="BU191" s="85" t="s">
        <v>313</v>
      </c>
      <c r="BV191" s="152" t="s">
        <v>914</v>
      </c>
      <c r="BW191" s="95">
        <v>2.3300000000000001E-2</v>
      </c>
      <c r="BX191" s="95">
        <v>5.33E-2</v>
      </c>
      <c r="BY191" s="96"/>
      <c r="BZ191" s="97"/>
      <c r="CA191" s="98">
        <v>0</v>
      </c>
      <c r="CB191" s="99">
        <v>0</v>
      </c>
      <c r="CC191" s="99">
        <v>1684282340</v>
      </c>
      <c r="CD191" s="99">
        <v>0</v>
      </c>
      <c r="CE191" s="99">
        <v>1015717660</v>
      </c>
      <c r="CF191" s="100">
        <v>2700000000</v>
      </c>
      <c r="CG191" s="97"/>
      <c r="CH191" s="101" t="s">
        <v>913</v>
      </c>
      <c r="CI191" s="195" t="s">
        <v>912</v>
      </c>
      <c r="CJ191" s="102"/>
      <c r="CK191" s="101" t="s">
        <v>452</v>
      </c>
      <c r="CL191" s="103" t="s">
        <v>452</v>
      </c>
      <c r="CM191" s="103" t="s">
        <v>630</v>
      </c>
      <c r="CN191" s="103" t="s">
        <v>630</v>
      </c>
      <c r="CO191" s="103" t="s">
        <v>630</v>
      </c>
      <c r="CP191" s="103" t="s">
        <v>630</v>
      </c>
      <c r="CQ191" s="104"/>
    </row>
    <row r="192" spans="1:97" ht="15" customHeight="1">
      <c r="A192" s="83">
        <v>0</v>
      </c>
      <c r="B192" s="84">
        <v>1</v>
      </c>
      <c r="C192" s="150" t="s">
        <v>911</v>
      </c>
      <c r="D192" s="151" t="s">
        <v>912</v>
      </c>
      <c r="E192" s="152" t="s">
        <v>913</v>
      </c>
      <c r="F192" s="85" t="s">
        <v>627</v>
      </c>
      <c r="G192" s="85" t="str">
        <f>VLOOKUP(C192,차주정보!B:E,4,0)</f>
        <v>KB-003</v>
      </c>
      <c r="H192" s="85">
        <f t="shared" si="4"/>
        <v>2</v>
      </c>
      <c r="I192" s="85" t="str">
        <f t="shared" si="5"/>
        <v>KB-0032</v>
      </c>
      <c r="J192" s="86">
        <v>44683</v>
      </c>
      <c r="K192" s="152" t="s">
        <v>916</v>
      </c>
      <c r="L192" s="152"/>
      <c r="M192" s="152" t="s">
        <v>847</v>
      </c>
      <c r="N192" s="85" t="s">
        <v>628</v>
      </c>
      <c r="O192" s="85" t="s">
        <v>2848</v>
      </c>
      <c r="P192" s="85" t="s">
        <v>2846</v>
      </c>
      <c r="Q192" s="152" t="s">
        <v>304</v>
      </c>
      <c r="R192" s="152" t="s">
        <v>848</v>
      </c>
      <c r="S192" s="87" t="s">
        <v>849</v>
      </c>
      <c r="T192" s="152" t="s">
        <v>304</v>
      </c>
      <c r="U192" s="87" t="s">
        <v>306</v>
      </c>
      <c r="V192" s="151" t="s">
        <v>912</v>
      </c>
      <c r="W192" s="85"/>
      <c r="X192" s="85"/>
      <c r="Y192" s="85" t="s">
        <v>307</v>
      </c>
      <c r="Z192" s="85" t="s">
        <v>2615</v>
      </c>
      <c r="AA192" s="153" t="s">
        <v>911</v>
      </c>
      <c r="AB192" s="154" t="s">
        <v>308</v>
      </c>
      <c r="AC192" s="88"/>
      <c r="AD192" s="85" t="s">
        <v>3102</v>
      </c>
      <c r="AE192" s="85" t="s">
        <v>309</v>
      </c>
      <c r="AF192" s="85"/>
      <c r="AG192" s="85" t="s">
        <v>310</v>
      </c>
      <c r="AH192" s="85" t="s">
        <v>797</v>
      </c>
      <c r="AI192" s="85" t="s">
        <v>916</v>
      </c>
      <c r="AJ192" s="89">
        <v>1100000000</v>
      </c>
      <c r="AK192" s="89">
        <v>50769984</v>
      </c>
      <c r="AL192" s="89">
        <v>50769984</v>
      </c>
      <c r="AM192" s="171">
        <v>50769984</v>
      </c>
      <c r="AN192" s="89">
        <v>50769984</v>
      </c>
      <c r="AO192" s="89"/>
      <c r="AP192" s="89">
        <v>50769984</v>
      </c>
      <c r="AQ192" s="89"/>
      <c r="AR192" s="89">
        <v>1100000000</v>
      </c>
      <c r="AS192" s="89">
        <v>1100000000</v>
      </c>
      <c r="AT192" s="89">
        <v>0</v>
      </c>
      <c r="AU192" s="89">
        <v>0</v>
      </c>
      <c r="AV192" s="89">
        <v>1100000000</v>
      </c>
      <c r="AW192" s="89">
        <v>1100000000</v>
      </c>
      <c r="AX192" s="89"/>
      <c r="AY192" s="89"/>
      <c r="AZ192" s="90"/>
      <c r="BA192" s="89"/>
      <c r="BB192" s="89"/>
      <c r="BC192" s="89">
        <v>1100000000</v>
      </c>
      <c r="BD192" s="89">
        <v>0</v>
      </c>
      <c r="BE192" s="89">
        <v>0</v>
      </c>
      <c r="BF192" s="89">
        <v>0</v>
      </c>
      <c r="BG192" s="91">
        <v>0</v>
      </c>
      <c r="BH192" s="92">
        <v>1100000000</v>
      </c>
      <c r="BI192" s="93"/>
      <c r="BJ192" s="89">
        <v>23461201</v>
      </c>
      <c r="BK192" s="85" t="s">
        <v>643</v>
      </c>
      <c r="BL192" s="85" t="s">
        <v>700</v>
      </c>
      <c r="BM192" s="85"/>
      <c r="BN192" s="85" t="s">
        <v>779</v>
      </c>
      <c r="BO192" s="85" t="s">
        <v>915</v>
      </c>
      <c r="BP192" s="89">
        <v>1100000000</v>
      </c>
      <c r="BQ192" s="94"/>
      <c r="BR192" s="85"/>
      <c r="BS192" s="85" t="s">
        <v>311</v>
      </c>
      <c r="BT192" s="85" t="s">
        <v>312</v>
      </c>
      <c r="BU192" s="85" t="s">
        <v>313</v>
      </c>
      <c r="BV192" s="152" t="s">
        <v>916</v>
      </c>
      <c r="BW192" s="95">
        <v>2.52E-2</v>
      </c>
      <c r="BX192" s="95">
        <v>5.5199999999999999E-2</v>
      </c>
      <c r="BY192" s="96"/>
      <c r="BZ192" s="97"/>
      <c r="CA192" s="98">
        <v>0</v>
      </c>
      <c r="CB192" s="99">
        <v>0</v>
      </c>
      <c r="CC192" s="99">
        <v>1100000000</v>
      </c>
      <c r="CD192" s="99">
        <v>0</v>
      </c>
      <c r="CE192" s="99">
        <v>0</v>
      </c>
      <c r="CF192" s="100">
        <v>1100000000</v>
      </c>
      <c r="CG192" s="97"/>
      <c r="CH192" s="101" t="s">
        <v>913</v>
      </c>
      <c r="CI192" s="195" t="s">
        <v>912</v>
      </c>
      <c r="CJ192" s="102"/>
      <c r="CK192" s="101" t="s">
        <v>452</v>
      </c>
      <c r="CL192" s="103" t="s">
        <v>452</v>
      </c>
      <c r="CM192" s="103" t="s">
        <v>630</v>
      </c>
      <c r="CN192" s="103" t="s">
        <v>630</v>
      </c>
      <c r="CO192" s="103" t="s">
        <v>630</v>
      </c>
      <c r="CP192" s="103" t="s">
        <v>630</v>
      </c>
      <c r="CQ192" s="104"/>
      <c r="CR192" s="41"/>
      <c r="CS192" s="41"/>
    </row>
    <row r="193" spans="1:97" ht="15" customHeight="1">
      <c r="A193" s="83">
        <v>0</v>
      </c>
      <c r="B193" s="84">
        <v>1</v>
      </c>
      <c r="C193" s="150" t="s">
        <v>911</v>
      </c>
      <c r="D193" s="151" t="s">
        <v>912</v>
      </c>
      <c r="E193" s="152" t="s">
        <v>913</v>
      </c>
      <c r="F193" s="85" t="s">
        <v>627</v>
      </c>
      <c r="G193" s="85" t="str">
        <f>VLOOKUP(C193,차주정보!B:E,4,0)</f>
        <v>KB-003</v>
      </c>
      <c r="H193" s="85">
        <f t="shared" si="4"/>
        <v>3</v>
      </c>
      <c r="I193" s="85" t="str">
        <f t="shared" si="5"/>
        <v>KB-0033</v>
      </c>
      <c r="J193" s="86">
        <v>44683</v>
      </c>
      <c r="K193" s="152" t="s">
        <v>917</v>
      </c>
      <c r="L193" s="152"/>
      <c r="M193" s="152" t="s">
        <v>847</v>
      </c>
      <c r="N193" s="85" t="s">
        <v>628</v>
      </c>
      <c r="O193" s="85" t="s">
        <v>2848</v>
      </c>
      <c r="P193" s="85" t="s">
        <v>2846</v>
      </c>
      <c r="Q193" s="152" t="s">
        <v>304</v>
      </c>
      <c r="R193" s="152" t="s">
        <v>848</v>
      </c>
      <c r="S193" s="87" t="s">
        <v>849</v>
      </c>
      <c r="T193" s="152" t="s">
        <v>304</v>
      </c>
      <c r="U193" s="87" t="s">
        <v>306</v>
      </c>
      <c r="V193" s="151" t="s">
        <v>912</v>
      </c>
      <c r="W193" s="85"/>
      <c r="X193" s="85"/>
      <c r="Y193" s="85" t="s">
        <v>307</v>
      </c>
      <c r="Z193" s="85" t="s">
        <v>2615</v>
      </c>
      <c r="AA193" s="153" t="s">
        <v>911</v>
      </c>
      <c r="AB193" s="154" t="s">
        <v>314</v>
      </c>
      <c r="AC193" s="88"/>
      <c r="AD193" s="85" t="s">
        <v>3102</v>
      </c>
      <c r="AE193" s="85" t="s">
        <v>315</v>
      </c>
      <c r="AF193" s="85" t="s">
        <v>918</v>
      </c>
      <c r="AG193" s="85" t="s">
        <v>310</v>
      </c>
      <c r="AH193" s="85" t="s">
        <v>797</v>
      </c>
      <c r="AI193" s="85" t="s">
        <v>918</v>
      </c>
      <c r="AJ193" s="89">
        <v>14400000</v>
      </c>
      <c r="AK193" s="89">
        <v>14400000</v>
      </c>
      <c r="AL193" s="89">
        <v>14400000</v>
      </c>
      <c r="AM193" s="171">
        <v>14400000</v>
      </c>
      <c r="AN193" s="89"/>
      <c r="AO193" s="89">
        <v>0</v>
      </c>
      <c r="AP193" s="89">
        <v>0</v>
      </c>
      <c r="AQ193" s="89"/>
      <c r="AR193" s="89">
        <v>14400000</v>
      </c>
      <c r="AS193" s="89">
        <v>0</v>
      </c>
      <c r="AT193" s="89">
        <v>0</v>
      </c>
      <c r="AU193" s="89">
        <v>0</v>
      </c>
      <c r="AV193" s="89">
        <v>0</v>
      </c>
      <c r="AW193" s="89">
        <v>0</v>
      </c>
      <c r="AX193" s="89"/>
      <c r="AY193" s="89"/>
      <c r="AZ193" s="90"/>
      <c r="BA193" s="89"/>
      <c r="BB193" s="89"/>
      <c r="BC193" s="89">
        <v>0</v>
      </c>
      <c r="BD193" s="89">
        <v>14400000</v>
      </c>
      <c r="BE193" s="89">
        <v>0</v>
      </c>
      <c r="BF193" s="89">
        <v>0</v>
      </c>
      <c r="BG193" s="91">
        <v>0</v>
      </c>
      <c r="BH193" s="92">
        <v>14400000</v>
      </c>
      <c r="BI193" s="93"/>
      <c r="BJ193" s="89">
        <v>139736</v>
      </c>
      <c r="BK193" s="85" t="s">
        <v>919</v>
      </c>
      <c r="BL193" s="85" t="s">
        <v>920</v>
      </c>
      <c r="BM193" s="85" t="s">
        <v>921</v>
      </c>
      <c r="BN193" s="85" t="s">
        <v>921</v>
      </c>
      <c r="BO193" s="85" t="s">
        <v>864</v>
      </c>
      <c r="BP193" s="89">
        <v>18000000</v>
      </c>
      <c r="BQ193" s="94"/>
      <c r="BR193" s="85"/>
      <c r="BS193" s="85" t="s">
        <v>311</v>
      </c>
      <c r="BT193" s="85" t="s">
        <v>407</v>
      </c>
      <c r="BU193" s="85" t="s">
        <v>408</v>
      </c>
      <c r="BV193" s="152" t="s">
        <v>917</v>
      </c>
      <c r="BW193" s="95">
        <v>1.4999999999999999E-2</v>
      </c>
      <c r="BX193" s="95">
        <v>4.4999999999999998E-2</v>
      </c>
      <c r="BY193" s="96"/>
      <c r="BZ193" s="97"/>
      <c r="CA193" s="98">
        <v>0</v>
      </c>
      <c r="CB193" s="99">
        <v>0</v>
      </c>
      <c r="CC193" s="99">
        <v>0</v>
      </c>
      <c r="CD193" s="99">
        <v>0</v>
      </c>
      <c r="CE193" s="99">
        <v>0</v>
      </c>
      <c r="CF193" s="100">
        <v>0</v>
      </c>
      <c r="CG193" s="97"/>
      <c r="CH193" s="101" t="s">
        <v>913</v>
      </c>
      <c r="CI193" s="195" t="s">
        <v>912</v>
      </c>
      <c r="CJ193" s="102"/>
      <c r="CK193" s="101" t="s">
        <v>314</v>
      </c>
      <c r="CL193" s="103" t="s">
        <v>314</v>
      </c>
      <c r="CM193" s="103" t="s">
        <v>314</v>
      </c>
      <c r="CN193" s="103" t="s">
        <v>314</v>
      </c>
      <c r="CO193" s="103" t="s">
        <v>314</v>
      </c>
      <c r="CP193" s="103" t="s">
        <v>314</v>
      </c>
      <c r="CQ193" s="104"/>
      <c r="CR193" s="41"/>
      <c r="CS193" s="41"/>
    </row>
    <row r="194" spans="1:97" ht="15" customHeight="1">
      <c r="A194" s="83">
        <v>0</v>
      </c>
      <c r="B194" s="84">
        <v>1</v>
      </c>
      <c r="C194" s="150" t="s">
        <v>911</v>
      </c>
      <c r="D194" s="151" t="s">
        <v>912</v>
      </c>
      <c r="E194" s="152" t="s">
        <v>913</v>
      </c>
      <c r="F194" s="85" t="s">
        <v>627</v>
      </c>
      <c r="G194" s="85" t="str">
        <f>VLOOKUP(C194,차주정보!B:E,4,0)</f>
        <v>KB-003</v>
      </c>
      <c r="H194" s="85">
        <f t="shared" si="4"/>
        <v>4</v>
      </c>
      <c r="I194" s="85" t="str">
        <f t="shared" si="5"/>
        <v>KB-0034</v>
      </c>
      <c r="J194" s="86">
        <v>44683</v>
      </c>
      <c r="K194" s="152" t="s">
        <v>922</v>
      </c>
      <c r="L194" s="152"/>
      <c r="M194" s="152" t="s">
        <v>847</v>
      </c>
      <c r="N194" s="85" t="s">
        <v>628</v>
      </c>
      <c r="O194" s="85" t="s">
        <v>2848</v>
      </c>
      <c r="P194" s="85" t="s">
        <v>2846</v>
      </c>
      <c r="Q194" s="152" t="s">
        <v>304</v>
      </c>
      <c r="R194" s="152" t="s">
        <v>848</v>
      </c>
      <c r="S194" s="87" t="s">
        <v>849</v>
      </c>
      <c r="T194" s="152" t="s">
        <v>304</v>
      </c>
      <c r="U194" s="87" t="s">
        <v>306</v>
      </c>
      <c r="V194" s="151" t="s">
        <v>912</v>
      </c>
      <c r="W194" s="85"/>
      <c r="X194" s="85"/>
      <c r="Y194" s="85" t="s">
        <v>307</v>
      </c>
      <c r="Z194" s="85" t="s">
        <v>2615</v>
      </c>
      <c r="AA194" s="153" t="s">
        <v>911</v>
      </c>
      <c r="AB194" s="154" t="s">
        <v>314</v>
      </c>
      <c r="AC194" s="88"/>
      <c r="AD194" s="85" t="s">
        <v>3102</v>
      </c>
      <c r="AE194" s="85" t="s">
        <v>315</v>
      </c>
      <c r="AF194" s="85" t="s">
        <v>923</v>
      </c>
      <c r="AG194" s="85" t="s">
        <v>310</v>
      </c>
      <c r="AH194" s="85" t="s">
        <v>797</v>
      </c>
      <c r="AI194" s="85" t="s">
        <v>923</v>
      </c>
      <c r="AJ194" s="89">
        <v>28214302</v>
      </c>
      <c r="AK194" s="89">
        <v>28214302</v>
      </c>
      <c r="AL194" s="89">
        <v>28214302</v>
      </c>
      <c r="AM194" s="171">
        <v>28214302</v>
      </c>
      <c r="AN194" s="89"/>
      <c r="AO194" s="89">
        <v>0</v>
      </c>
      <c r="AP194" s="89">
        <v>0</v>
      </c>
      <c r="AQ194" s="89"/>
      <c r="AR194" s="89">
        <v>28214302</v>
      </c>
      <c r="AS194" s="89">
        <v>0</v>
      </c>
      <c r="AT194" s="89">
        <v>0</v>
      </c>
      <c r="AU194" s="89">
        <v>0</v>
      </c>
      <c r="AV194" s="89">
        <v>0</v>
      </c>
      <c r="AW194" s="89">
        <v>0</v>
      </c>
      <c r="AX194" s="89"/>
      <c r="AY194" s="89"/>
      <c r="AZ194" s="90"/>
      <c r="BA194" s="89"/>
      <c r="BB194" s="89"/>
      <c r="BC194" s="89">
        <v>0</v>
      </c>
      <c r="BD194" s="89">
        <v>28214302</v>
      </c>
      <c r="BE194" s="89">
        <v>0</v>
      </c>
      <c r="BF194" s="89">
        <v>0</v>
      </c>
      <c r="BG194" s="91">
        <v>0</v>
      </c>
      <c r="BH194" s="92">
        <v>28214302</v>
      </c>
      <c r="BI194" s="93"/>
      <c r="BJ194" s="89">
        <v>3025030</v>
      </c>
      <c r="BK194" s="85" t="s">
        <v>791</v>
      </c>
      <c r="BL194" s="85" t="s">
        <v>878</v>
      </c>
      <c r="BM194" s="85" t="s">
        <v>921</v>
      </c>
      <c r="BN194" s="85" t="s">
        <v>921</v>
      </c>
      <c r="BO194" s="85" t="s">
        <v>924</v>
      </c>
      <c r="BP194" s="89">
        <v>300000000</v>
      </c>
      <c r="BQ194" s="94"/>
      <c r="BR194" s="85"/>
      <c r="BS194" s="85" t="s">
        <v>311</v>
      </c>
      <c r="BT194" s="85" t="s">
        <v>317</v>
      </c>
      <c r="BU194" s="85" t="s">
        <v>318</v>
      </c>
      <c r="BV194" s="152" t="s">
        <v>922</v>
      </c>
      <c r="BW194" s="95">
        <v>3.5500000000000004E-2</v>
      </c>
      <c r="BX194" s="95">
        <v>6.5500000000000003E-2</v>
      </c>
      <c r="BY194" s="96"/>
      <c r="BZ194" s="97"/>
      <c r="CA194" s="98">
        <v>0</v>
      </c>
      <c r="CB194" s="99">
        <v>0</v>
      </c>
      <c r="CC194" s="99">
        <v>0</v>
      </c>
      <c r="CD194" s="99">
        <v>0</v>
      </c>
      <c r="CE194" s="99">
        <v>0</v>
      </c>
      <c r="CF194" s="100">
        <v>0</v>
      </c>
      <c r="CG194" s="97"/>
      <c r="CH194" s="101" t="s">
        <v>913</v>
      </c>
      <c r="CI194" s="195" t="s">
        <v>912</v>
      </c>
      <c r="CJ194" s="102"/>
      <c r="CK194" s="101" t="s">
        <v>314</v>
      </c>
      <c r="CL194" s="103" t="s">
        <v>314</v>
      </c>
      <c r="CM194" s="103" t="s">
        <v>314</v>
      </c>
      <c r="CN194" s="103" t="s">
        <v>314</v>
      </c>
      <c r="CO194" s="103" t="s">
        <v>314</v>
      </c>
      <c r="CP194" s="103" t="s">
        <v>314</v>
      </c>
      <c r="CQ194" s="104"/>
      <c r="CR194" s="41"/>
      <c r="CS194" s="41"/>
    </row>
    <row r="195" spans="1:97" ht="15" customHeight="1">
      <c r="A195" s="83">
        <v>1</v>
      </c>
      <c r="B195" s="84">
        <v>1</v>
      </c>
      <c r="C195" s="150" t="s">
        <v>925</v>
      </c>
      <c r="D195" s="151" t="s">
        <v>926</v>
      </c>
      <c r="E195" s="152" t="s">
        <v>927</v>
      </c>
      <c r="F195" s="85" t="s">
        <v>627</v>
      </c>
      <c r="G195" s="85" t="str">
        <f>VLOOKUP(C195,차주정보!B:E,4,0)</f>
        <v>KB-004</v>
      </c>
      <c r="H195" s="85">
        <f t="shared" si="4"/>
        <v>1</v>
      </c>
      <c r="I195" s="85" t="str">
        <f t="shared" si="5"/>
        <v>KB-0041</v>
      </c>
      <c r="J195" s="86">
        <v>44673</v>
      </c>
      <c r="K195" s="152" t="s">
        <v>928</v>
      </c>
      <c r="L195" s="152"/>
      <c r="M195" s="152" t="s">
        <v>847</v>
      </c>
      <c r="N195" s="85" t="s">
        <v>628</v>
      </c>
      <c r="O195" s="85" t="s">
        <v>2848</v>
      </c>
      <c r="P195" s="85" t="s">
        <v>2846</v>
      </c>
      <c r="Q195" s="152" t="s">
        <v>304</v>
      </c>
      <c r="R195" s="152" t="s">
        <v>319</v>
      </c>
      <c r="S195" s="87" t="s">
        <v>320</v>
      </c>
      <c r="T195" s="152" t="s">
        <v>304</v>
      </c>
      <c r="U195" s="87" t="s">
        <v>306</v>
      </c>
      <c r="V195" s="151" t="s">
        <v>926</v>
      </c>
      <c r="W195" s="85"/>
      <c r="X195" s="85"/>
      <c r="Y195" s="85" t="s">
        <v>382</v>
      </c>
      <c r="Z195" s="85" t="s">
        <v>2616</v>
      </c>
      <c r="AA195" s="153" t="s">
        <v>925</v>
      </c>
      <c r="AB195" s="154" t="s">
        <v>308</v>
      </c>
      <c r="AC195" s="88"/>
      <c r="AD195" s="85"/>
      <c r="AE195" s="85" t="s">
        <v>309</v>
      </c>
      <c r="AF195" s="85"/>
      <c r="AG195" s="85" t="s">
        <v>310</v>
      </c>
      <c r="AH195" s="85" t="s">
        <v>797</v>
      </c>
      <c r="AI195" s="85" t="s">
        <v>928</v>
      </c>
      <c r="AJ195" s="89">
        <v>1016666672</v>
      </c>
      <c r="AK195" s="89">
        <v>833198242</v>
      </c>
      <c r="AL195" s="89">
        <v>625675513.7402637</v>
      </c>
      <c r="AM195" s="171">
        <v>625675514</v>
      </c>
      <c r="AN195" s="89">
        <v>625675514</v>
      </c>
      <c r="AO195" s="89"/>
      <c r="AP195" s="89">
        <v>765562148</v>
      </c>
      <c r="AQ195" s="89"/>
      <c r="AR195" s="89">
        <v>763447893</v>
      </c>
      <c r="AS195" s="89">
        <v>0</v>
      </c>
      <c r="AT195" s="89">
        <v>0</v>
      </c>
      <c r="AU195" s="89">
        <v>763447893</v>
      </c>
      <c r="AV195" s="89">
        <v>763447893</v>
      </c>
      <c r="AW195" s="89">
        <v>763447893</v>
      </c>
      <c r="AX195" s="89"/>
      <c r="AY195" s="89"/>
      <c r="AZ195" s="90"/>
      <c r="BA195" s="89"/>
      <c r="BB195" s="89"/>
      <c r="BC195" s="89">
        <v>763447893</v>
      </c>
      <c r="BD195" s="89">
        <v>0</v>
      </c>
      <c r="BE195" s="89">
        <v>0</v>
      </c>
      <c r="BF195" s="89">
        <v>0</v>
      </c>
      <c r="BG195" s="91">
        <v>0</v>
      </c>
      <c r="BH195" s="92">
        <v>763447893</v>
      </c>
      <c r="BI195" s="93"/>
      <c r="BJ195" s="89">
        <v>17548031</v>
      </c>
      <c r="BK195" s="85" t="s">
        <v>929</v>
      </c>
      <c r="BL195" s="85" t="s">
        <v>930</v>
      </c>
      <c r="BM195" s="85"/>
      <c r="BN195" s="85" t="s">
        <v>931</v>
      </c>
      <c r="BO195" s="85" t="s">
        <v>932</v>
      </c>
      <c r="BP195" s="89">
        <v>1220000000</v>
      </c>
      <c r="BQ195" s="94"/>
      <c r="BR195" s="85"/>
      <c r="BS195" s="85" t="s">
        <v>311</v>
      </c>
      <c r="BT195" s="85" t="s">
        <v>385</v>
      </c>
      <c r="BU195" s="85" t="s">
        <v>384</v>
      </c>
      <c r="BV195" s="152" t="s">
        <v>928</v>
      </c>
      <c r="BW195" s="95">
        <v>3.0599999999999995E-2</v>
      </c>
      <c r="BX195" s="95">
        <v>6.0599999999999994E-2</v>
      </c>
      <c r="BY195" s="96"/>
      <c r="BZ195" s="97"/>
      <c r="CA195" s="98">
        <v>0</v>
      </c>
      <c r="CB195" s="99">
        <v>0</v>
      </c>
      <c r="CC195" s="99">
        <v>763447893</v>
      </c>
      <c r="CD195" s="99">
        <v>0</v>
      </c>
      <c r="CE195" s="99">
        <v>0</v>
      </c>
      <c r="CF195" s="100">
        <v>763447893</v>
      </c>
      <c r="CG195" s="97"/>
      <c r="CH195" s="101" t="s">
        <v>927</v>
      </c>
      <c r="CI195" s="195" t="s">
        <v>926</v>
      </c>
      <c r="CJ195" s="102"/>
      <c r="CK195" s="101" t="s">
        <v>630</v>
      </c>
      <c r="CL195" s="103" t="s">
        <v>707</v>
      </c>
      <c r="CM195" s="103" t="s">
        <v>630</v>
      </c>
      <c r="CN195" s="103" t="s">
        <v>630</v>
      </c>
      <c r="CO195" s="103" t="s">
        <v>630</v>
      </c>
      <c r="CP195" s="103" t="s">
        <v>630</v>
      </c>
      <c r="CQ195" s="104"/>
      <c r="CR195" s="41"/>
      <c r="CS195" s="41"/>
    </row>
    <row r="196" spans="1:97" ht="15" customHeight="1">
      <c r="A196" s="83">
        <v>0</v>
      </c>
      <c r="B196" s="84">
        <v>1</v>
      </c>
      <c r="C196" s="150" t="s">
        <v>925</v>
      </c>
      <c r="D196" s="151" t="s">
        <v>926</v>
      </c>
      <c r="E196" s="152" t="s">
        <v>927</v>
      </c>
      <c r="F196" s="85" t="s">
        <v>627</v>
      </c>
      <c r="G196" s="85" t="str">
        <f>VLOOKUP(C196,차주정보!B:E,4,0)</f>
        <v>KB-004</v>
      </c>
      <c r="H196" s="85">
        <f t="shared" si="4"/>
        <v>2</v>
      </c>
      <c r="I196" s="85" t="str">
        <f t="shared" si="5"/>
        <v>KB-0042</v>
      </c>
      <c r="J196" s="86">
        <v>44673</v>
      </c>
      <c r="K196" s="152" t="s">
        <v>933</v>
      </c>
      <c r="L196" s="152"/>
      <c r="M196" s="152" t="s">
        <v>847</v>
      </c>
      <c r="N196" s="85" t="s">
        <v>628</v>
      </c>
      <c r="O196" s="85" t="s">
        <v>2848</v>
      </c>
      <c r="P196" s="85" t="s">
        <v>2846</v>
      </c>
      <c r="Q196" s="152" t="s">
        <v>304</v>
      </c>
      <c r="R196" s="152" t="s">
        <v>319</v>
      </c>
      <c r="S196" s="87" t="s">
        <v>320</v>
      </c>
      <c r="T196" s="152" t="s">
        <v>304</v>
      </c>
      <c r="U196" s="87" t="s">
        <v>306</v>
      </c>
      <c r="V196" s="151" t="s">
        <v>926</v>
      </c>
      <c r="W196" s="85"/>
      <c r="X196" s="85"/>
      <c r="Y196" s="85" t="s">
        <v>382</v>
      </c>
      <c r="Z196" s="85" t="s">
        <v>2616</v>
      </c>
      <c r="AA196" s="153" t="s">
        <v>925</v>
      </c>
      <c r="AB196" s="154" t="s">
        <v>308</v>
      </c>
      <c r="AC196" s="88"/>
      <c r="AD196" s="85"/>
      <c r="AE196" s="85" t="s">
        <v>309</v>
      </c>
      <c r="AF196" s="85"/>
      <c r="AG196" s="85" t="s">
        <v>310</v>
      </c>
      <c r="AH196" s="85" t="s">
        <v>797</v>
      </c>
      <c r="AI196" s="85" t="s">
        <v>933</v>
      </c>
      <c r="AJ196" s="89">
        <v>1200000000</v>
      </c>
      <c r="AK196" s="89">
        <v>1204254650</v>
      </c>
      <c r="AL196" s="89">
        <v>1204254650</v>
      </c>
      <c r="AM196" s="171">
        <v>1204254650</v>
      </c>
      <c r="AN196" s="89">
        <v>1204254650</v>
      </c>
      <c r="AO196" s="89"/>
      <c r="AP196" s="89">
        <v>1204254650</v>
      </c>
      <c r="AQ196" s="89"/>
      <c r="AR196" s="89">
        <v>1200000000</v>
      </c>
      <c r="AS196" s="89">
        <v>0</v>
      </c>
      <c r="AT196" s="89">
        <v>0</v>
      </c>
      <c r="AU196" s="89">
        <v>840635968</v>
      </c>
      <c r="AV196" s="89">
        <v>840635968</v>
      </c>
      <c r="AW196" s="89">
        <v>840635968</v>
      </c>
      <c r="AX196" s="89"/>
      <c r="AY196" s="89"/>
      <c r="AZ196" s="90"/>
      <c r="BA196" s="89"/>
      <c r="BB196" s="89"/>
      <c r="BC196" s="89">
        <v>1200000000</v>
      </c>
      <c r="BD196" s="89">
        <v>0</v>
      </c>
      <c r="BE196" s="89">
        <v>3022400</v>
      </c>
      <c r="BF196" s="89">
        <v>0</v>
      </c>
      <c r="BG196" s="91">
        <v>3022400</v>
      </c>
      <c r="BH196" s="92">
        <v>1203022400</v>
      </c>
      <c r="BI196" s="93"/>
      <c r="BJ196" s="89">
        <v>23473971</v>
      </c>
      <c r="BK196" s="85" t="s">
        <v>701</v>
      </c>
      <c r="BL196" s="85" t="s">
        <v>934</v>
      </c>
      <c r="BM196" s="85"/>
      <c r="BN196" s="85" t="s">
        <v>935</v>
      </c>
      <c r="BO196" s="85" t="s">
        <v>936</v>
      </c>
      <c r="BP196" s="89">
        <v>1200000000</v>
      </c>
      <c r="BQ196" s="94"/>
      <c r="BR196" s="85"/>
      <c r="BS196" s="85" t="s">
        <v>311</v>
      </c>
      <c r="BT196" s="85" t="s">
        <v>322</v>
      </c>
      <c r="BU196" s="85" t="s">
        <v>323</v>
      </c>
      <c r="BV196" s="152" t="s">
        <v>933</v>
      </c>
      <c r="BW196" s="95">
        <v>2.35E-2</v>
      </c>
      <c r="BX196" s="95">
        <v>5.3499999999999999E-2</v>
      </c>
      <c r="BY196" s="96"/>
      <c r="BZ196" s="97"/>
      <c r="CA196" s="98">
        <v>0</v>
      </c>
      <c r="CB196" s="99">
        <v>0</v>
      </c>
      <c r="CC196" s="99">
        <v>840635968</v>
      </c>
      <c r="CD196" s="99">
        <v>0</v>
      </c>
      <c r="CE196" s="99">
        <v>359364032</v>
      </c>
      <c r="CF196" s="100">
        <v>1200000000</v>
      </c>
      <c r="CG196" s="97"/>
      <c r="CH196" s="101" t="s">
        <v>927</v>
      </c>
      <c r="CI196" s="195" t="s">
        <v>926</v>
      </c>
      <c r="CJ196" s="102"/>
      <c r="CK196" s="101" t="s">
        <v>707</v>
      </c>
      <c r="CL196" s="103" t="s">
        <v>707</v>
      </c>
      <c r="CM196" s="103" t="s">
        <v>630</v>
      </c>
      <c r="CN196" s="103" t="s">
        <v>630</v>
      </c>
      <c r="CO196" s="103" t="s">
        <v>630</v>
      </c>
      <c r="CP196" s="103" t="s">
        <v>630</v>
      </c>
      <c r="CQ196" s="104"/>
      <c r="CR196" s="41"/>
      <c r="CS196" s="41"/>
    </row>
    <row r="197" spans="1:97" ht="15" customHeight="1">
      <c r="A197" s="83">
        <v>0</v>
      </c>
      <c r="B197" s="84">
        <v>1</v>
      </c>
      <c r="C197" s="150" t="s">
        <v>925</v>
      </c>
      <c r="D197" s="151" t="s">
        <v>926</v>
      </c>
      <c r="E197" s="152" t="s">
        <v>927</v>
      </c>
      <c r="F197" s="85" t="s">
        <v>627</v>
      </c>
      <c r="G197" s="85" t="str">
        <f>VLOOKUP(C197,차주정보!B:E,4,0)</f>
        <v>KB-004</v>
      </c>
      <c r="H197" s="85">
        <f t="shared" si="4"/>
        <v>3</v>
      </c>
      <c r="I197" s="85" t="str">
        <f t="shared" si="5"/>
        <v>KB-0043</v>
      </c>
      <c r="J197" s="86">
        <v>44673</v>
      </c>
      <c r="K197" s="152" t="s">
        <v>937</v>
      </c>
      <c r="L197" s="152"/>
      <c r="M197" s="152" t="s">
        <v>847</v>
      </c>
      <c r="N197" s="85" t="s">
        <v>628</v>
      </c>
      <c r="O197" s="85" t="s">
        <v>2848</v>
      </c>
      <c r="P197" s="85" t="s">
        <v>2846</v>
      </c>
      <c r="Q197" s="152" t="s">
        <v>304</v>
      </c>
      <c r="R197" s="152" t="s">
        <v>319</v>
      </c>
      <c r="S197" s="87" t="s">
        <v>320</v>
      </c>
      <c r="T197" s="152" t="s">
        <v>304</v>
      </c>
      <c r="U197" s="87" t="s">
        <v>306</v>
      </c>
      <c r="V197" s="151" t="s">
        <v>926</v>
      </c>
      <c r="W197" s="85"/>
      <c r="X197" s="85"/>
      <c r="Y197" s="85" t="s">
        <v>382</v>
      </c>
      <c r="Z197" s="85" t="s">
        <v>2616</v>
      </c>
      <c r="AA197" s="153" t="s">
        <v>925</v>
      </c>
      <c r="AB197" s="154" t="s">
        <v>314</v>
      </c>
      <c r="AC197" s="88"/>
      <c r="AD197" s="85"/>
      <c r="AE197" s="85" t="s">
        <v>315</v>
      </c>
      <c r="AF197" s="85" t="s">
        <v>938</v>
      </c>
      <c r="AG197" s="85" t="s">
        <v>310</v>
      </c>
      <c r="AH197" s="85" t="s">
        <v>797</v>
      </c>
      <c r="AI197" s="85" t="s">
        <v>938</v>
      </c>
      <c r="AJ197" s="89">
        <v>650000000</v>
      </c>
      <c r="AK197" s="89">
        <v>5348923</v>
      </c>
      <c r="AL197" s="89">
        <v>0</v>
      </c>
      <c r="AM197" s="171">
        <v>0</v>
      </c>
      <c r="AN197" s="89"/>
      <c r="AO197" s="89">
        <v>0</v>
      </c>
      <c r="AP197" s="89">
        <v>0</v>
      </c>
      <c r="AQ197" s="89"/>
      <c r="AR197" s="89">
        <v>0</v>
      </c>
      <c r="AS197" s="89">
        <v>0</v>
      </c>
      <c r="AT197" s="89">
        <v>0</v>
      </c>
      <c r="AU197" s="89">
        <v>0</v>
      </c>
      <c r="AV197" s="89">
        <v>0</v>
      </c>
      <c r="AW197" s="89">
        <v>0</v>
      </c>
      <c r="AX197" s="89"/>
      <c r="AY197" s="89"/>
      <c r="AZ197" s="90"/>
      <c r="BA197" s="89"/>
      <c r="BB197" s="89"/>
      <c r="BC197" s="89">
        <v>0</v>
      </c>
      <c r="BD197" s="89">
        <v>0</v>
      </c>
      <c r="BE197" s="89">
        <v>0</v>
      </c>
      <c r="BF197" s="89">
        <v>0</v>
      </c>
      <c r="BG197" s="91">
        <v>0</v>
      </c>
      <c r="BH197" s="92">
        <v>0</v>
      </c>
      <c r="BI197" s="93"/>
      <c r="BJ197" s="89">
        <v>2991781</v>
      </c>
      <c r="BK197" s="85" t="s">
        <v>752</v>
      </c>
      <c r="BL197" s="85" t="s">
        <v>939</v>
      </c>
      <c r="BM197" s="85" t="s">
        <v>931</v>
      </c>
      <c r="BN197" s="85" t="s">
        <v>931</v>
      </c>
      <c r="BO197" s="85" t="s">
        <v>940</v>
      </c>
      <c r="BP197" s="89">
        <v>650000000</v>
      </c>
      <c r="BQ197" s="94"/>
      <c r="BR197" s="85"/>
      <c r="BS197" s="85" t="s">
        <v>311</v>
      </c>
      <c r="BT197" s="85" t="s">
        <v>337</v>
      </c>
      <c r="BU197" s="85" t="s">
        <v>338</v>
      </c>
      <c r="BV197" s="152" t="s">
        <v>937</v>
      </c>
      <c r="BW197" s="95">
        <v>0</v>
      </c>
      <c r="BX197" s="95">
        <v>0</v>
      </c>
      <c r="BY197" s="96"/>
      <c r="BZ197" s="97"/>
      <c r="CA197" s="98">
        <v>0</v>
      </c>
      <c r="CB197" s="99">
        <v>0</v>
      </c>
      <c r="CC197" s="99">
        <v>0</v>
      </c>
      <c r="CD197" s="99">
        <v>0</v>
      </c>
      <c r="CE197" s="99">
        <v>0</v>
      </c>
      <c r="CF197" s="100">
        <v>0</v>
      </c>
      <c r="CG197" s="97"/>
      <c r="CH197" s="101" t="s">
        <v>927</v>
      </c>
      <c r="CI197" s="195" t="s">
        <v>926</v>
      </c>
      <c r="CJ197" s="102"/>
      <c r="CK197" s="101" t="s">
        <v>314</v>
      </c>
      <c r="CL197" s="103" t="s">
        <v>314</v>
      </c>
      <c r="CM197" s="103" t="s">
        <v>314</v>
      </c>
      <c r="CN197" s="103" t="s">
        <v>314</v>
      </c>
      <c r="CO197" s="103" t="s">
        <v>314</v>
      </c>
      <c r="CP197" s="103" t="s">
        <v>314</v>
      </c>
      <c r="CQ197" s="104"/>
      <c r="CR197" s="41"/>
      <c r="CS197" s="41"/>
    </row>
    <row r="198" spans="1:97" ht="15" customHeight="1">
      <c r="A198" s="83">
        <v>0</v>
      </c>
      <c r="B198" s="84">
        <v>1</v>
      </c>
      <c r="C198" s="150" t="s">
        <v>925</v>
      </c>
      <c r="D198" s="151" t="s">
        <v>926</v>
      </c>
      <c r="E198" s="152" t="s">
        <v>927</v>
      </c>
      <c r="F198" s="85" t="s">
        <v>627</v>
      </c>
      <c r="G198" s="85" t="str">
        <f>VLOOKUP(C198,차주정보!B:E,4,0)</f>
        <v>KB-004</v>
      </c>
      <c r="H198" s="85">
        <f t="shared" si="4"/>
        <v>4</v>
      </c>
      <c r="I198" s="85" t="str">
        <f t="shared" si="5"/>
        <v>KB-0044</v>
      </c>
      <c r="J198" s="86">
        <v>44673</v>
      </c>
      <c r="K198" s="152" t="s">
        <v>941</v>
      </c>
      <c r="L198" s="152"/>
      <c r="M198" s="152" t="s">
        <v>847</v>
      </c>
      <c r="N198" s="85" t="s">
        <v>628</v>
      </c>
      <c r="O198" s="85" t="s">
        <v>2848</v>
      </c>
      <c r="P198" s="85" t="s">
        <v>2846</v>
      </c>
      <c r="Q198" s="152" t="s">
        <v>304</v>
      </c>
      <c r="R198" s="152" t="s">
        <v>319</v>
      </c>
      <c r="S198" s="87" t="s">
        <v>320</v>
      </c>
      <c r="T198" s="152" t="s">
        <v>304</v>
      </c>
      <c r="U198" s="87" t="s">
        <v>306</v>
      </c>
      <c r="V198" s="151" t="s">
        <v>926</v>
      </c>
      <c r="W198" s="85"/>
      <c r="X198" s="85"/>
      <c r="Y198" s="85" t="s">
        <v>382</v>
      </c>
      <c r="Z198" s="85" t="s">
        <v>2616</v>
      </c>
      <c r="AA198" s="153" t="s">
        <v>925</v>
      </c>
      <c r="AB198" s="154" t="s">
        <v>314</v>
      </c>
      <c r="AC198" s="88"/>
      <c r="AD198" s="85"/>
      <c r="AE198" s="85" t="s">
        <v>315</v>
      </c>
      <c r="AF198" s="85" t="s">
        <v>942</v>
      </c>
      <c r="AG198" s="85" t="s">
        <v>310</v>
      </c>
      <c r="AH198" s="85" t="s">
        <v>797</v>
      </c>
      <c r="AI198" s="85" t="s">
        <v>942</v>
      </c>
      <c r="AJ198" s="89">
        <v>342000000</v>
      </c>
      <c r="AK198" s="89">
        <v>36902491</v>
      </c>
      <c r="AL198" s="89">
        <v>3468955.5437730262</v>
      </c>
      <c r="AM198" s="171">
        <v>3468956</v>
      </c>
      <c r="AN198" s="89"/>
      <c r="AO198" s="89">
        <v>28680169</v>
      </c>
      <c r="AP198" s="89">
        <v>0</v>
      </c>
      <c r="AQ198" s="89"/>
      <c r="AR198" s="89">
        <v>32149125</v>
      </c>
      <c r="AS198" s="89">
        <v>0</v>
      </c>
      <c r="AT198" s="89">
        <v>0</v>
      </c>
      <c r="AU198" s="89">
        <v>0</v>
      </c>
      <c r="AV198" s="89">
        <v>0</v>
      </c>
      <c r="AW198" s="89">
        <v>0</v>
      </c>
      <c r="AX198" s="89"/>
      <c r="AY198" s="89"/>
      <c r="AZ198" s="90"/>
      <c r="BA198" s="89"/>
      <c r="BB198" s="89"/>
      <c r="BC198" s="89">
        <v>0</v>
      </c>
      <c r="BD198" s="89">
        <v>32149125</v>
      </c>
      <c r="BE198" s="89">
        <v>0</v>
      </c>
      <c r="BF198" s="89">
        <v>9836115</v>
      </c>
      <c r="BG198" s="91">
        <v>9836115</v>
      </c>
      <c r="BH198" s="92">
        <v>41985240</v>
      </c>
      <c r="BI198" s="93"/>
      <c r="BJ198" s="89">
        <v>4071007</v>
      </c>
      <c r="BK198" s="85" t="s">
        <v>752</v>
      </c>
      <c r="BL198" s="85" t="s">
        <v>943</v>
      </c>
      <c r="BM198" s="85" t="s">
        <v>921</v>
      </c>
      <c r="BN198" s="85" t="s">
        <v>921</v>
      </c>
      <c r="BO198" s="85" t="s">
        <v>936</v>
      </c>
      <c r="BP198" s="89">
        <v>342000000</v>
      </c>
      <c r="BQ198" s="94"/>
      <c r="BR198" s="85"/>
      <c r="BS198" s="85" t="s">
        <v>311</v>
      </c>
      <c r="BT198" s="85" t="s">
        <v>335</v>
      </c>
      <c r="BU198" s="85" t="s">
        <v>336</v>
      </c>
      <c r="BV198" s="152" t="s">
        <v>941</v>
      </c>
      <c r="BW198" s="95">
        <v>3.0400000000000003E-2</v>
      </c>
      <c r="BX198" s="95">
        <v>6.0400000000000002E-2</v>
      </c>
      <c r="BY198" s="96"/>
      <c r="BZ198" s="97"/>
      <c r="CA198" s="98">
        <v>0</v>
      </c>
      <c r="CB198" s="99">
        <v>0</v>
      </c>
      <c r="CC198" s="99">
        <v>0</v>
      </c>
      <c r="CD198" s="99">
        <v>0</v>
      </c>
      <c r="CE198" s="99">
        <v>0</v>
      </c>
      <c r="CF198" s="100">
        <v>0</v>
      </c>
      <c r="CG198" s="97"/>
      <c r="CH198" s="101" t="s">
        <v>927</v>
      </c>
      <c r="CI198" s="195" t="s">
        <v>926</v>
      </c>
      <c r="CJ198" s="102"/>
      <c r="CK198" s="101" t="s">
        <v>314</v>
      </c>
      <c r="CL198" s="103" t="s">
        <v>314</v>
      </c>
      <c r="CM198" s="103" t="s">
        <v>314</v>
      </c>
      <c r="CN198" s="103" t="s">
        <v>314</v>
      </c>
      <c r="CO198" s="103" t="s">
        <v>314</v>
      </c>
      <c r="CP198" s="103" t="s">
        <v>314</v>
      </c>
      <c r="CQ198" s="104"/>
      <c r="CR198" s="41"/>
      <c r="CS198" s="41"/>
    </row>
    <row r="199" spans="1:97" ht="15" customHeight="1">
      <c r="A199" s="83">
        <v>0</v>
      </c>
      <c r="B199" s="84">
        <v>1</v>
      </c>
      <c r="C199" s="150" t="s">
        <v>925</v>
      </c>
      <c r="D199" s="151" t="s">
        <v>926</v>
      </c>
      <c r="E199" s="152" t="s">
        <v>927</v>
      </c>
      <c r="F199" s="85" t="s">
        <v>627</v>
      </c>
      <c r="G199" s="85" t="str">
        <f>VLOOKUP(C199,차주정보!B:E,4,0)</f>
        <v>KB-004</v>
      </c>
      <c r="H199" s="85">
        <f t="shared" ref="H199:H243" si="6">IF(D198=D199,H198+1,1)</f>
        <v>5</v>
      </c>
      <c r="I199" s="85" t="str">
        <f t="shared" ref="I199:I244" si="7">G199&amp;H199</f>
        <v>KB-0045</v>
      </c>
      <c r="J199" s="86">
        <v>44673</v>
      </c>
      <c r="K199" s="152" t="s">
        <v>944</v>
      </c>
      <c r="L199" s="152"/>
      <c r="M199" s="152" t="s">
        <v>847</v>
      </c>
      <c r="N199" s="85" t="s">
        <v>628</v>
      </c>
      <c r="O199" s="85" t="s">
        <v>2848</v>
      </c>
      <c r="P199" s="85" t="s">
        <v>2846</v>
      </c>
      <c r="Q199" s="152" t="s">
        <v>304</v>
      </c>
      <c r="R199" s="152" t="s">
        <v>319</v>
      </c>
      <c r="S199" s="87" t="s">
        <v>320</v>
      </c>
      <c r="T199" s="152" t="s">
        <v>304</v>
      </c>
      <c r="U199" s="87" t="s">
        <v>306</v>
      </c>
      <c r="V199" s="151" t="s">
        <v>926</v>
      </c>
      <c r="W199" s="85"/>
      <c r="X199" s="85"/>
      <c r="Y199" s="85" t="s">
        <v>382</v>
      </c>
      <c r="Z199" s="85" t="s">
        <v>2616</v>
      </c>
      <c r="AA199" s="153" t="s">
        <v>925</v>
      </c>
      <c r="AB199" s="154" t="s">
        <v>314</v>
      </c>
      <c r="AC199" s="88"/>
      <c r="AD199" s="85"/>
      <c r="AE199" s="85" t="s">
        <v>315</v>
      </c>
      <c r="AF199" s="85" t="s">
        <v>945</v>
      </c>
      <c r="AG199" s="85" t="s">
        <v>310</v>
      </c>
      <c r="AH199" s="85" t="s">
        <v>797</v>
      </c>
      <c r="AI199" s="85" t="s">
        <v>945</v>
      </c>
      <c r="AJ199" s="89">
        <v>916630000</v>
      </c>
      <c r="AK199" s="89">
        <v>918250301</v>
      </c>
      <c r="AL199" s="89">
        <v>918250301</v>
      </c>
      <c r="AM199" s="171">
        <v>918250301</v>
      </c>
      <c r="AN199" s="89"/>
      <c r="AO199" s="89">
        <v>0</v>
      </c>
      <c r="AP199" s="89">
        <v>0</v>
      </c>
      <c r="AQ199" s="89"/>
      <c r="AR199" s="89">
        <v>916630000</v>
      </c>
      <c r="AS199" s="89">
        <v>0</v>
      </c>
      <c r="AT199" s="89">
        <v>0</v>
      </c>
      <c r="AU199" s="89">
        <v>0</v>
      </c>
      <c r="AV199" s="89">
        <v>0</v>
      </c>
      <c r="AW199" s="89">
        <v>0</v>
      </c>
      <c r="AX199" s="89"/>
      <c r="AY199" s="89"/>
      <c r="AZ199" s="90"/>
      <c r="BA199" s="89"/>
      <c r="BB199" s="89"/>
      <c r="BC199" s="89">
        <v>0</v>
      </c>
      <c r="BD199" s="89">
        <v>916630000</v>
      </c>
      <c r="BE199" s="89">
        <v>0</v>
      </c>
      <c r="BF199" s="89">
        <v>0</v>
      </c>
      <c r="BG199" s="91">
        <v>0</v>
      </c>
      <c r="BH199" s="92">
        <v>916630000</v>
      </c>
      <c r="BI199" s="93"/>
      <c r="BJ199" s="89">
        <v>19415460</v>
      </c>
      <c r="BK199" s="85" t="s">
        <v>946</v>
      </c>
      <c r="BL199" s="85" t="s">
        <v>947</v>
      </c>
      <c r="BM199" s="85" t="s">
        <v>921</v>
      </c>
      <c r="BN199" s="85" t="s">
        <v>921</v>
      </c>
      <c r="BO199" s="85" t="s">
        <v>864</v>
      </c>
      <c r="BP199" s="89">
        <v>1000000000</v>
      </c>
      <c r="BQ199" s="94"/>
      <c r="BR199" s="85"/>
      <c r="BS199" s="85" t="s">
        <v>311</v>
      </c>
      <c r="BT199" s="85" t="s">
        <v>948</v>
      </c>
      <c r="BU199" s="85" t="s">
        <v>949</v>
      </c>
      <c r="BV199" s="152" t="s">
        <v>944</v>
      </c>
      <c r="BW199" s="95">
        <v>2.4500000000000001E-2</v>
      </c>
      <c r="BX199" s="95">
        <v>5.45E-2</v>
      </c>
      <c r="BY199" s="96"/>
      <c r="BZ199" s="97"/>
      <c r="CA199" s="98">
        <v>0</v>
      </c>
      <c r="CB199" s="99">
        <v>0</v>
      </c>
      <c r="CC199" s="99">
        <v>0</v>
      </c>
      <c r="CD199" s="99">
        <v>0</v>
      </c>
      <c r="CE199" s="99">
        <v>0</v>
      </c>
      <c r="CF199" s="100">
        <v>0</v>
      </c>
      <c r="CG199" s="97"/>
      <c r="CH199" s="101" t="s">
        <v>927</v>
      </c>
      <c r="CI199" s="195" t="s">
        <v>926</v>
      </c>
      <c r="CJ199" s="102"/>
      <c r="CK199" s="101" t="s">
        <v>314</v>
      </c>
      <c r="CL199" s="103" t="s">
        <v>314</v>
      </c>
      <c r="CM199" s="103" t="s">
        <v>314</v>
      </c>
      <c r="CN199" s="103" t="s">
        <v>314</v>
      </c>
      <c r="CO199" s="103" t="s">
        <v>314</v>
      </c>
      <c r="CP199" s="103" t="s">
        <v>314</v>
      </c>
      <c r="CQ199" s="104"/>
      <c r="CR199" s="41"/>
      <c r="CS199" s="41"/>
    </row>
    <row r="200" spans="1:97" ht="15" customHeight="1">
      <c r="A200" s="83">
        <v>0</v>
      </c>
      <c r="B200" s="84">
        <v>1</v>
      </c>
      <c r="C200" s="150" t="s">
        <v>925</v>
      </c>
      <c r="D200" s="151" t="s">
        <v>926</v>
      </c>
      <c r="E200" s="152" t="s">
        <v>927</v>
      </c>
      <c r="F200" s="85" t="s">
        <v>627</v>
      </c>
      <c r="G200" s="85" t="str">
        <f>VLOOKUP(C200,차주정보!B:E,4,0)</f>
        <v>KB-004</v>
      </c>
      <c r="H200" s="85">
        <f t="shared" si="6"/>
        <v>6</v>
      </c>
      <c r="I200" s="85" t="str">
        <f t="shared" si="7"/>
        <v>KB-0046</v>
      </c>
      <c r="J200" s="86">
        <v>44673</v>
      </c>
      <c r="K200" s="152" t="s">
        <v>950</v>
      </c>
      <c r="L200" s="152"/>
      <c r="M200" s="152" t="s">
        <v>847</v>
      </c>
      <c r="N200" s="85" t="s">
        <v>628</v>
      </c>
      <c r="O200" s="85" t="s">
        <v>2848</v>
      </c>
      <c r="P200" s="85" t="s">
        <v>2846</v>
      </c>
      <c r="Q200" s="152" t="s">
        <v>304</v>
      </c>
      <c r="R200" s="152" t="s">
        <v>319</v>
      </c>
      <c r="S200" s="87" t="s">
        <v>320</v>
      </c>
      <c r="T200" s="152" t="s">
        <v>304</v>
      </c>
      <c r="U200" s="87" t="s">
        <v>306</v>
      </c>
      <c r="V200" s="151" t="s">
        <v>926</v>
      </c>
      <c r="W200" s="85"/>
      <c r="X200" s="85"/>
      <c r="Y200" s="85" t="s">
        <v>382</v>
      </c>
      <c r="Z200" s="85" t="s">
        <v>2616</v>
      </c>
      <c r="AA200" s="153" t="s">
        <v>925</v>
      </c>
      <c r="AB200" s="154" t="s">
        <v>314</v>
      </c>
      <c r="AC200" s="88"/>
      <c r="AD200" s="85"/>
      <c r="AE200" s="85" t="s">
        <v>315</v>
      </c>
      <c r="AF200" s="85" t="s">
        <v>951</v>
      </c>
      <c r="AG200" s="85" t="s">
        <v>310</v>
      </c>
      <c r="AH200" s="85" t="s">
        <v>797</v>
      </c>
      <c r="AI200" s="85" t="s">
        <v>951</v>
      </c>
      <c r="AJ200" s="89">
        <v>500000000</v>
      </c>
      <c r="AK200" s="89">
        <v>28937551</v>
      </c>
      <c r="AL200" s="89">
        <v>1260310.0400654539</v>
      </c>
      <c r="AM200" s="171">
        <v>1260310</v>
      </c>
      <c r="AN200" s="89"/>
      <c r="AO200" s="89">
        <v>20516067</v>
      </c>
      <c r="AP200" s="89">
        <v>0</v>
      </c>
      <c r="AQ200" s="89"/>
      <c r="AR200" s="89">
        <v>21776377</v>
      </c>
      <c r="AS200" s="89">
        <v>0</v>
      </c>
      <c r="AT200" s="89">
        <v>0</v>
      </c>
      <c r="AU200" s="89">
        <v>0</v>
      </c>
      <c r="AV200" s="89">
        <v>0</v>
      </c>
      <c r="AW200" s="89">
        <v>0</v>
      </c>
      <c r="AX200" s="89"/>
      <c r="AY200" s="89"/>
      <c r="AZ200" s="90"/>
      <c r="BA200" s="89"/>
      <c r="BB200" s="89"/>
      <c r="BC200" s="89">
        <v>0</v>
      </c>
      <c r="BD200" s="89">
        <v>21776377</v>
      </c>
      <c r="BE200" s="89">
        <v>0</v>
      </c>
      <c r="BF200" s="89">
        <v>0</v>
      </c>
      <c r="BG200" s="91">
        <v>0</v>
      </c>
      <c r="BH200" s="92">
        <v>21776377</v>
      </c>
      <c r="BI200" s="93"/>
      <c r="BJ200" s="89">
        <v>5858862</v>
      </c>
      <c r="BK200" s="85" t="s">
        <v>952</v>
      </c>
      <c r="BL200" s="85" t="s">
        <v>953</v>
      </c>
      <c r="BM200" s="85" t="s">
        <v>921</v>
      </c>
      <c r="BN200" s="85" t="s">
        <v>921</v>
      </c>
      <c r="BO200" s="85" t="s">
        <v>936</v>
      </c>
      <c r="BP200" s="89">
        <v>500000000</v>
      </c>
      <c r="BQ200" s="94"/>
      <c r="BR200" s="85"/>
      <c r="BS200" s="85" t="s">
        <v>311</v>
      </c>
      <c r="BT200" s="85" t="s">
        <v>335</v>
      </c>
      <c r="BU200" s="85" t="s">
        <v>336</v>
      </c>
      <c r="BV200" s="152" t="s">
        <v>950</v>
      </c>
      <c r="BW200" s="95">
        <v>3.8300000000000001E-2</v>
      </c>
      <c r="BX200" s="95">
        <v>6.83E-2</v>
      </c>
      <c r="BY200" s="96"/>
      <c r="BZ200" s="97"/>
      <c r="CA200" s="98">
        <v>0</v>
      </c>
      <c r="CB200" s="99">
        <v>0</v>
      </c>
      <c r="CC200" s="99">
        <v>0</v>
      </c>
      <c r="CD200" s="99">
        <v>0</v>
      </c>
      <c r="CE200" s="99">
        <v>0</v>
      </c>
      <c r="CF200" s="100">
        <v>0</v>
      </c>
      <c r="CG200" s="97"/>
      <c r="CH200" s="101" t="s">
        <v>927</v>
      </c>
      <c r="CI200" s="195" t="s">
        <v>926</v>
      </c>
      <c r="CJ200" s="102"/>
      <c r="CK200" s="101" t="s">
        <v>314</v>
      </c>
      <c r="CL200" s="103" t="s">
        <v>314</v>
      </c>
      <c r="CM200" s="103" t="s">
        <v>314</v>
      </c>
      <c r="CN200" s="103" t="s">
        <v>314</v>
      </c>
      <c r="CO200" s="103" t="s">
        <v>314</v>
      </c>
      <c r="CP200" s="103" t="s">
        <v>314</v>
      </c>
      <c r="CQ200" s="104"/>
      <c r="CR200" s="41"/>
      <c r="CS200" s="41"/>
    </row>
    <row r="201" spans="1:97" ht="15" customHeight="1">
      <c r="A201" s="83">
        <v>0</v>
      </c>
      <c r="B201" s="84">
        <v>1</v>
      </c>
      <c r="C201" s="150" t="s">
        <v>925</v>
      </c>
      <c r="D201" s="151" t="s">
        <v>926</v>
      </c>
      <c r="E201" s="152" t="s">
        <v>927</v>
      </c>
      <c r="F201" s="85" t="s">
        <v>627</v>
      </c>
      <c r="G201" s="85" t="str">
        <f>VLOOKUP(C201,차주정보!B:E,4,0)</f>
        <v>KB-004</v>
      </c>
      <c r="H201" s="85">
        <f t="shared" si="6"/>
        <v>7</v>
      </c>
      <c r="I201" s="85" t="str">
        <f t="shared" si="7"/>
        <v>KB-0047</v>
      </c>
      <c r="J201" s="86">
        <v>44673</v>
      </c>
      <c r="K201" s="152" t="s">
        <v>954</v>
      </c>
      <c r="L201" s="152"/>
      <c r="M201" s="152" t="s">
        <v>847</v>
      </c>
      <c r="N201" s="85" t="s">
        <v>628</v>
      </c>
      <c r="O201" s="85" t="s">
        <v>2848</v>
      </c>
      <c r="P201" s="85" t="s">
        <v>2846</v>
      </c>
      <c r="Q201" s="152" t="s">
        <v>304</v>
      </c>
      <c r="R201" s="152" t="s">
        <v>319</v>
      </c>
      <c r="S201" s="87" t="s">
        <v>320</v>
      </c>
      <c r="T201" s="152" t="s">
        <v>304</v>
      </c>
      <c r="U201" s="87" t="s">
        <v>306</v>
      </c>
      <c r="V201" s="151" t="s">
        <v>926</v>
      </c>
      <c r="W201" s="85"/>
      <c r="X201" s="85"/>
      <c r="Y201" s="85" t="s">
        <v>382</v>
      </c>
      <c r="Z201" s="85" t="s">
        <v>2616</v>
      </c>
      <c r="AA201" s="153" t="s">
        <v>925</v>
      </c>
      <c r="AB201" s="154" t="s">
        <v>314</v>
      </c>
      <c r="AC201" s="88"/>
      <c r="AD201" s="85"/>
      <c r="AE201" s="85" t="s">
        <v>315</v>
      </c>
      <c r="AF201" s="85" t="s">
        <v>955</v>
      </c>
      <c r="AG201" s="85" t="s">
        <v>310</v>
      </c>
      <c r="AH201" s="85" t="s">
        <v>797</v>
      </c>
      <c r="AI201" s="85" t="s">
        <v>955</v>
      </c>
      <c r="AJ201" s="89">
        <v>400000000</v>
      </c>
      <c r="AK201" s="89">
        <v>400032920</v>
      </c>
      <c r="AL201" s="89">
        <v>400032920</v>
      </c>
      <c r="AM201" s="171">
        <v>400032920</v>
      </c>
      <c r="AN201" s="89"/>
      <c r="AO201" s="89">
        <v>0</v>
      </c>
      <c r="AP201" s="89">
        <v>0</v>
      </c>
      <c r="AQ201" s="89"/>
      <c r="AR201" s="89">
        <v>400000000</v>
      </c>
      <c r="AS201" s="89">
        <v>0</v>
      </c>
      <c r="AT201" s="89">
        <v>0</v>
      </c>
      <c r="AU201" s="89">
        <v>0</v>
      </c>
      <c r="AV201" s="89">
        <v>0</v>
      </c>
      <c r="AW201" s="89">
        <v>0</v>
      </c>
      <c r="AX201" s="89"/>
      <c r="AY201" s="89"/>
      <c r="AZ201" s="90"/>
      <c r="BA201" s="89"/>
      <c r="BB201" s="89"/>
      <c r="BC201" s="89">
        <v>0</v>
      </c>
      <c r="BD201" s="89">
        <v>400000000</v>
      </c>
      <c r="BE201" s="89">
        <v>0</v>
      </c>
      <c r="BF201" s="89">
        <v>0</v>
      </c>
      <c r="BG201" s="91">
        <v>0</v>
      </c>
      <c r="BH201" s="92">
        <v>400000000</v>
      </c>
      <c r="BI201" s="93"/>
      <c r="BJ201" s="89">
        <v>9864702</v>
      </c>
      <c r="BK201" s="85" t="s">
        <v>469</v>
      </c>
      <c r="BL201" s="85" t="s">
        <v>956</v>
      </c>
      <c r="BM201" s="85" t="s">
        <v>921</v>
      </c>
      <c r="BN201" s="85" t="s">
        <v>921</v>
      </c>
      <c r="BO201" s="85" t="s">
        <v>864</v>
      </c>
      <c r="BP201" s="89">
        <v>400000000</v>
      </c>
      <c r="BQ201" s="94"/>
      <c r="BR201" s="85"/>
      <c r="BS201" s="85" t="s">
        <v>311</v>
      </c>
      <c r="BT201" s="85" t="s">
        <v>910</v>
      </c>
      <c r="BU201" s="85" t="s">
        <v>349</v>
      </c>
      <c r="BV201" s="152" t="s">
        <v>954</v>
      </c>
      <c r="BW201" s="95">
        <v>3.5500000000000004E-2</v>
      </c>
      <c r="BX201" s="95">
        <v>6.5500000000000003E-2</v>
      </c>
      <c r="BY201" s="96"/>
      <c r="BZ201" s="97"/>
      <c r="CA201" s="98">
        <v>0</v>
      </c>
      <c r="CB201" s="99">
        <v>0</v>
      </c>
      <c r="CC201" s="99">
        <v>0</v>
      </c>
      <c r="CD201" s="99">
        <v>0</v>
      </c>
      <c r="CE201" s="99">
        <v>0</v>
      </c>
      <c r="CF201" s="100">
        <v>0</v>
      </c>
      <c r="CG201" s="97"/>
      <c r="CH201" s="101" t="s">
        <v>927</v>
      </c>
      <c r="CI201" s="195" t="s">
        <v>926</v>
      </c>
      <c r="CJ201" s="102"/>
      <c r="CK201" s="101" t="s">
        <v>314</v>
      </c>
      <c r="CL201" s="103" t="s">
        <v>314</v>
      </c>
      <c r="CM201" s="103" t="s">
        <v>314</v>
      </c>
      <c r="CN201" s="103" t="s">
        <v>314</v>
      </c>
      <c r="CO201" s="103" t="s">
        <v>314</v>
      </c>
      <c r="CP201" s="103" t="s">
        <v>314</v>
      </c>
      <c r="CQ201" s="104"/>
      <c r="CR201" s="41"/>
      <c r="CS201" s="41"/>
    </row>
    <row r="202" spans="1:97" ht="15" customHeight="1">
      <c r="A202" s="83">
        <v>0</v>
      </c>
      <c r="B202" s="84">
        <v>1</v>
      </c>
      <c r="C202" s="150" t="s">
        <v>925</v>
      </c>
      <c r="D202" s="151" t="s">
        <v>926</v>
      </c>
      <c r="E202" s="152" t="s">
        <v>927</v>
      </c>
      <c r="F202" s="85" t="s">
        <v>627</v>
      </c>
      <c r="G202" s="85" t="str">
        <f>VLOOKUP(C202,차주정보!B:E,4,0)</f>
        <v>KB-004</v>
      </c>
      <c r="H202" s="85">
        <f t="shared" si="6"/>
        <v>8</v>
      </c>
      <c r="I202" s="85" t="str">
        <f t="shared" si="7"/>
        <v>KB-0048</v>
      </c>
      <c r="J202" s="86">
        <v>44673</v>
      </c>
      <c r="K202" s="152" t="s">
        <v>957</v>
      </c>
      <c r="L202" s="152"/>
      <c r="M202" s="152" t="s">
        <v>847</v>
      </c>
      <c r="N202" s="85" t="s">
        <v>628</v>
      </c>
      <c r="O202" s="85" t="s">
        <v>2848</v>
      </c>
      <c r="P202" s="85" t="s">
        <v>2846</v>
      </c>
      <c r="Q202" s="152" t="s">
        <v>304</v>
      </c>
      <c r="R202" s="152" t="s">
        <v>319</v>
      </c>
      <c r="S202" s="87" t="s">
        <v>320</v>
      </c>
      <c r="T202" s="152" t="s">
        <v>304</v>
      </c>
      <c r="U202" s="87" t="s">
        <v>306</v>
      </c>
      <c r="V202" s="151" t="s">
        <v>926</v>
      </c>
      <c r="W202" s="85"/>
      <c r="X202" s="85"/>
      <c r="Y202" s="85" t="s">
        <v>382</v>
      </c>
      <c r="Z202" s="85" t="s">
        <v>2616</v>
      </c>
      <c r="AA202" s="153" t="s">
        <v>925</v>
      </c>
      <c r="AB202" s="154" t="s">
        <v>314</v>
      </c>
      <c r="AC202" s="88"/>
      <c r="AD202" s="85"/>
      <c r="AE202" s="85" t="s">
        <v>315</v>
      </c>
      <c r="AF202" s="85" t="s">
        <v>958</v>
      </c>
      <c r="AG202" s="85" t="s">
        <v>310</v>
      </c>
      <c r="AH202" s="85" t="s">
        <v>797</v>
      </c>
      <c r="AI202" s="85" t="s">
        <v>958</v>
      </c>
      <c r="AJ202" s="89">
        <v>300000000</v>
      </c>
      <c r="AK202" s="89">
        <v>300026923</v>
      </c>
      <c r="AL202" s="89">
        <v>300026923</v>
      </c>
      <c r="AM202" s="171">
        <v>300026923</v>
      </c>
      <c r="AN202" s="89"/>
      <c r="AO202" s="89">
        <v>0</v>
      </c>
      <c r="AP202" s="89">
        <v>0</v>
      </c>
      <c r="AQ202" s="89"/>
      <c r="AR202" s="89">
        <v>300000000</v>
      </c>
      <c r="AS202" s="89">
        <v>0</v>
      </c>
      <c r="AT202" s="89">
        <v>0</v>
      </c>
      <c r="AU202" s="89">
        <v>0</v>
      </c>
      <c r="AV202" s="89">
        <v>0</v>
      </c>
      <c r="AW202" s="89">
        <v>0</v>
      </c>
      <c r="AX202" s="89"/>
      <c r="AY202" s="89"/>
      <c r="AZ202" s="90"/>
      <c r="BA202" s="89"/>
      <c r="BB202" s="89"/>
      <c r="BC202" s="89">
        <v>0</v>
      </c>
      <c r="BD202" s="89">
        <v>300000000</v>
      </c>
      <c r="BE202" s="89">
        <v>0</v>
      </c>
      <c r="BF202" s="89">
        <v>0</v>
      </c>
      <c r="BG202" s="91">
        <v>0</v>
      </c>
      <c r="BH202" s="92">
        <v>300000000</v>
      </c>
      <c r="BI202" s="93"/>
      <c r="BJ202" s="89">
        <v>8621943</v>
      </c>
      <c r="BK202" s="85" t="s">
        <v>959</v>
      </c>
      <c r="BL202" s="85" t="s">
        <v>870</v>
      </c>
      <c r="BM202" s="85" t="s">
        <v>921</v>
      </c>
      <c r="BN202" s="85" t="s">
        <v>921</v>
      </c>
      <c r="BO202" s="85" t="s">
        <v>960</v>
      </c>
      <c r="BP202" s="89">
        <v>300000000</v>
      </c>
      <c r="BQ202" s="94"/>
      <c r="BR202" s="85"/>
      <c r="BS202" s="85" t="s">
        <v>311</v>
      </c>
      <c r="BT202" s="85" t="s">
        <v>335</v>
      </c>
      <c r="BU202" s="85" t="s">
        <v>336</v>
      </c>
      <c r="BV202" s="152" t="s">
        <v>957</v>
      </c>
      <c r="BW202" s="95">
        <v>5.6400000000000006E-2</v>
      </c>
      <c r="BX202" s="95">
        <v>8.6400000000000005E-2</v>
      </c>
      <c r="BY202" s="96"/>
      <c r="BZ202" s="97"/>
      <c r="CA202" s="98">
        <v>0</v>
      </c>
      <c r="CB202" s="99">
        <v>0</v>
      </c>
      <c r="CC202" s="99">
        <v>0</v>
      </c>
      <c r="CD202" s="99">
        <v>0</v>
      </c>
      <c r="CE202" s="99">
        <v>0</v>
      </c>
      <c r="CF202" s="100">
        <v>0</v>
      </c>
      <c r="CG202" s="97"/>
      <c r="CH202" s="101" t="s">
        <v>927</v>
      </c>
      <c r="CI202" s="195" t="s">
        <v>926</v>
      </c>
      <c r="CJ202" s="102"/>
      <c r="CK202" s="101" t="s">
        <v>314</v>
      </c>
      <c r="CL202" s="103" t="s">
        <v>314</v>
      </c>
      <c r="CM202" s="103" t="s">
        <v>314</v>
      </c>
      <c r="CN202" s="103" t="s">
        <v>314</v>
      </c>
      <c r="CO202" s="103" t="s">
        <v>314</v>
      </c>
      <c r="CP202" s="103" t="s">
        <v>314</v>
      </c>
      <c r="CQ202" s="104"/>
      <c r="CR202" s="41"/>
      <c r="CS202" s="41"/>
    </row>
    <row r="203" spans="1:97" ht="15" customHeight="1">
      <c r="A203" s="83">
        <v>1</v>
      </c>
      <c r="B203" s="84">
        <v>1</v>
      </c>
      <c r="C203" s="150" t="s">
        <v>961</v>
      </c>
      <c r="D203" s="151" t="s">
        <v>962</v>
      </c>
      <c r="E203" s="152" t="s">
        <v>962</v>
      </c>
      <c r="F203" s="85" t="s">
        <v>691</v>
      </c>
      <c r="G203" s="85" t="str">
        <f>VLOOKUP(C203,차주정보!B:E,4,0)</f>
        <v>KB-005</v>
      </c>
      <c r="H203" s="85">
        <f t="shared" si="6"/>
        <v>1</v>
      </c>
      <c r="I203" s="85" t="str">
        <f t="shared" si="7"/>
        <v>KB-0051</v>
      </c>
      <c r="J203" s="86">
        <v>44683</v>
      </c>
      <c r="K203" s="152" t="s">
        <v>963</v>
      </c>
      <c r="L203" s="152"/>
      <c r="M203" s="152" t="s">
        <v>847</v>
      </c>
      <c r="N203" s="85" t="s">
        <v>628</v>
      </c>
      <c r="O203" s="85" t="s">
        <v>2848</v>
      </c>
      <c r="P203" s="85" t="s">
        <v>2846</v>
      </c>
      <c r="Q203" s="152" t="s">
        <v>304</v>
      </c>
      <c r="R203" s="152" t="s">
        <v>848</v>
      </c>
      <c r="S203" s="87" t="s">
        <v>849</v>
      </c>
      <c r="T203" s="152" t="s">
        <v>304</v>
      </c>
      <c r="U203" s="87" t="s">
        <v>306</v>
      </c>
      <c r="V203" s="151" t="s">
        <v>962</v>
      </c>
      <c r="W203" s="85"/>
      <c r="X203" s="85"/>
      <c r="Y203" s="85" t="s">
        <v>307</v>
      </c>
      <c r="Z203" s="85" t="s">
        <v>2617</v>
      </c>
      <c r="AA203" s="153" t="s">
        <v>961</v>
      </c>
      <c r="AB203" s="154" t="s">
        <v>308</v>
      </c>
      <c r="AC203" s="88"/>
      <c r="AD203" s="85"/>
      <c r="AE203" s="85" t="s">
        <v>371</v>
      </c>
      <c r="AF203" s="85"/>
      <c r="AG203" s="85" t="s">
        <v>310</v>
      </c>
      <c r="AH203" s="85" t="s">
        <v>797</v>
      </c>
      <c r="AI203" s="85" t="s">
        <v>963</v>
      </c>
      <c r="AJ203" s="89">
        <v>1100000000</v>
      </c>
      <c r="AK203" s="89">
        <v>6622000</v>
      </c>
      <c r="AL203" s="89">
        <v>6622000</v>
      </c>
      <c r="AM203" s="171">
        <v>6622000</v>
      </c>
      <c r="AN203" s="89">
        <v>6622000</v>
      </c>
      <c r="AO203" s="89"/>
      <c r="AP203" s="89">
        <v>6622000</v>
      </c>
      <c r="AQ203" s="89"/>
      <c r="AR203" s="89">
        <v>1100000000</v>
      </c>
      <c r="AS203" s="89">
        <v>1100000000</v>
      </c>
      <c r="AT203" s="89">
        <v>0</v>
      </c>
      <c r="AU203" s="89">
        <v>0</v>
      </c>
      <c r="AV203" s="89">
        <v>1100000000</v>
      </c>
      <c r="AW203" s="89">
        <v>1100000000</v>
      </c>
      <c r="AX203" s="89"/>
      <c r="AY203" s="89"/>
      <c r="AZ203" s="90"/>
      <c r="BA203" s="89"/>
      <c r="BB203" s="89"/>
      <c r="BC203" s="89">
        <v>1100000000</v>
      </c>
      <c r="BD203" s="89">
        <v>0</v>
      </c>
      <c r="BE203" s="89">
        <v>0</v>
      </c>
      <c r="BF203" s="89">
        <v>0</v>
      </c>
      <c r="BG203" s="91">
        <v>0</v>
      </c>
      <c r="BH203" s="92">
        <v>1100000000</v>
      </c>
      <c r="BI203" s="93"/>
      <c r="BJ203" s="89">
        <v>40201151</v>
      </c>
      <c r="BK203" s="85" t="s">
        <v>964</v>
      </c>
      <c r="BL203" s="85" t="s">
        <v>665</v>
      </c>
      <c r="BM203" s="85"/>
      <c r="BN203" s="85" t="s">
        <v>965</v>
      </c>
      <c r="BO203" s="85" t="s">
        <v>900</v>
      </c>
      <c r="BP203" s="89">
        <v>1100000000</v>
      </c>
      <c r="BQ203" s="94"/>
      <c r="BR203" s="85"/>
      <c r="BS203" s="85" t="s">
        <v>311</v>
      </c>
      <c r="BT203" s="85" t="s">
        <v>317</v>
      </c>
      <c r="BU203" s="85" t="s">
        <v>318</v>
      </c>
      <c r="BV203" s="152" t="s">
        <v>963</v>
      </c>
      <c r="BW203" s="95">
        <v>4.7699999999999992E-2</v>
      </c>
      <c r="BX203" s="95">
        <v>7.7699999999999991E-2</v>
      </c>
      <c r="BY203" s="96" t="s">
        <v>966</v>
      </c>
      <c r="BZ203" s="97"/>
      <c r="CA203" s="98">
        <v>0</v>
      </c>
      <c r="CB203" s="99">
        <v>0</v>
      </c>
      <c r="CC203" s="99">
        <v>1100000000</v>
      </c>
      <c r="CD203" s="99">
        <v>0</v>
      </c>
      <c r="CE203" s="99">
        <v>0</v>
      </c>
      <c r="CF203" s="100">
        <v>1100000000</v>
      </c>
      <c r="CG203" s="97"/>
      <c r="CH203" s="101" t="s">
        <v>962</v>
      </c>
      <c r="CI203" s="195" t="s">
        <v>962</v>
      </c>
      <c r="CJ203" s="102"/>
      <c r="CK203" s="101" t="s">
        <v>452</v>
      </c>
      <c r="CL203" s="103" t="s">
        <v>452</v>
      </c>
      <c r="CM203" s="103" t="s">
        <v>630</v>
      </c>
      <c r="CN203" s="103" t="s">
        <v>630</v>
      </c>
      <c r="CO203" s="103" t="s">
        <v>630</v>
      </c>
      <c r="CP203" s="103" t="s">
        <v>630</v>
      </c>
      <c r="CQ203" s="104"/>
      <c r="CR203" s="41"/>
      <c r="CS203" s="41"/>
    </row>
    <row r="204" spans="1:97" ht="15" customHeight="1">
      <c r="A204" s="83">
        <v>0</v>
      </c>
      <c r="B204" s="84">
        <v>1</v>
      </c>
      <c r="C204" s="150" t="s">
        <v>961</v>
      </c>
      <c r="D204" s="151" t="s">
        <v>962</v>
      </c>
      <c r="E204" s="152" t="s">
        <v>962</v>
      </c>
      <c r="F204" s="85" t="s">
        <v>691</v>
      </c>
      <c r="G204" s="85" t="str">
        <f>VLOOKUP(C204,차주정보!B:E,4,0)</f>
        <v>KB-005</v>
      </c>
      <c r="H204" s="85">
        <f t="shared" si="6"/>
        <v>2</v>
      </c>
      <c r="I204" s="85" t="str">
        <f t="shared" si="7"/>
        <v>KB-0052</v>
      </c>
      <c r="J204" s="86">
        <v>44683</v>
      </c>
      <c r="K204" s="152" t="s">
        <v>967</v>
      </c>
      <c r="L204" s="152"/>
      <c r="M204" s="152" t="s">
        <v>847</v>
      </c>
      <c r="N204" s="85" t="s">
        <v>628</v>
      </c>
      <c r="O204" s="85" t="s">
        <v>2848</v>
      </c>
      <c r="P204" s="85" t="s">
        <v>2846</v>
      </c>
      <c r="Q204" s="152" t="s">
        <v>304</v>
      </c>
      <c r="R204" s="152" t="s">
        <v>848</v>
      </c>
      <c r="S204" s="87" t="s">
        <v>849</v>
      </c>
      <c r="T204" s="152" t="s">
        <v>304</v>
      </c>
      <c r="U204" s="87" t="s">
        <v>306</v>
      </c>
      <c r="V204" s="151" t="s">
        <v>962</v>
      </c>
      <c r="W204" s="85"/>
      <c r="X204" s="85"/>
      <c r="Y204" s="85" t="s">
        <v>307</v>
      </c>
      <c r="Z204" s="85" t="s">
        <v>2617</v>
      </c>
      <c r="AA204" s="153" t="s">
        <v>961</v>
      </c>
      <c r="AB204" s="154" t="s">
        <v>308</v>
      </c>
      <c r="AC204" s="88"/>
      <c r="AD204" s="85"/>
      <c r="AE204" s="85" t="s">
        <v>309</v>
      </c>
      <c r="AF204" s="85"/>
      <c r="AG204" s="85" t="s">
        <v>310</v>
      </c>
      <c r="AH204" s="85" t="s">
        <v>797</v>
      </c>
      <c r="AI204" s="85" t="s">
        <v>967</v>
      </c>
      <c r="AJ204" s="89">
        <v>166000000</v>
      </c>
      <c r="AK204" s="89">
        <v>999320</v>
      </c>
      <c r="AL204" s="89">
        <v>999320</v>
      </c>
      <c r="AM204" s="171">
        <v>999320</v>
      </c>
      <c r="AN204" s="89">
        <v>999320</v>
      </c>
      <c r="AO204" s="89"/>
      <c r="AP204" s="89">
        <v>999320</v>
      </c>
      <c r="AQ204" s="89"/>
      <c r="AR204" s="89">
        <v>166000000</v>
      </c>
      <c r="AS204" s="89">
        <v>166000000</v>
      </c>
      <c r="AT204" s="89">
        <v>0</v>
      </c>
      <c r="AU204" s="89">
        <v>0</v>
      </c>
      <c r="AV204" s="89">
        <v>166000000</v>
      </c>
      <c r="AW204" s="89">
        <v>166000000</v>
      </c>
      <c r="AX204" s="89"/>
      <c r="AY204" s="89"/>
      <c r="AZ204" s="90"/>
      <c r="BA204" s="89"/>
      <c r="BB204" s="89"/>
      <c r="BC204" s="89">
        <v>166000000</v>
      </c>
      <c r="BD204" s="89">
        <v>0</v>
      </c>
      <c r="BE204" s="89">
        <v>0</v>
      </c>
      <c r="BF204" s="89">
        <v>0</v>
      </c>
      <c r="BG204" s="91">
        <v>0</v>
      </c>
      <c r="BH204" s="92">
        <v>166000000</v>
      </c>
      <c r="BI204" s="93"/>
      <c r="BJ204" s="89">
        <v>4314725</v>
      </c>
      <c r="BK204" s="85" t="s">
        <v>968</v>
      </c>
      <c r="BL204" s="85" t="s">
        <v>969</v>
      </c>
      <c r="BM204" s="85"/>
      <c r="BN204" s="85" t="s">
        <v>970</v>
      </c>
      <c r="BO204" s="85" t="s">
        <v>672</v>
      </c>
      <c r="BP204" s="89">
        <v>166000000</v>
      </c>
      <c r="BQ204" s="94"/>
      <c r="BR204" s="85"/>
      <c r="BS204" s="85" t="s">
        <v>311</v>
      </c>
      <c r="BT204" s="85" t="s">
        <v>353</v>
      </c>
      <c r="BU204" s="85" t="s">
        <v>342</v>
      </c>
      <c r="BV204" s="152" t="s">
        <v>967</v>
      </c>
      <c r="BW204" s="95">
        <v>2.9399999999999999E-2</v>
      </c>
      <c r="BX204" s="95">
        <v>5.9400000000000001E-2</v>
      </c>
      <c r="BY204" s="96"/>
      <c r="BZ204" s="97"/>
      <c r="CA204" s="98">
        <v>0</v>
      </c>
      <c r="CB204" s="99">
        <v>0</v>
      </c>
      <c r="CC204" s="99">
        <v>166000000</v>
      </c>
      <c r="CD204" s="99">
        <v>0</v>
      </c>
      <c r="CE204" s="99">
        <v>0</v>
      </c>
      <c r="CF204" s="100">
        <v>166000000</v>
      </c>
      <c r="CG204" s="97"/>
      <c r="CH204" s="101" t="s">
        <v>962</v>
      </c>
      <c r="CI204" s="195" t="s">
        <v>962</v>
      </c>
      <c r="CJ204" s="102"/>
      <c r="CK204" s="101" t="s">
        <v>452</v>
      </c>
      <c r="CL204" s="103" t="s">
        <v>452</v>
      </c>
      <c r="CM204" s="103" t="s">
        <v>630</v>
      </c>
      <c r="CN204" s="103" t="s">
        <v>630</v>
      </c>
      <c r="CO204" s="103" t="s">
        <v>630</v>
      </c>
      <c r="CP204" s="103" t="s">
        <v>630</v>
      </c>
      <c r="CQ204" s="104"/>
      <c r="CR204" s="41"/>
      <c r="CS204" s="41"/>
    </row>
    <row r="205" spans="1:97" ht="15" customHeight="1">
      <c r="A205" s="83">
        <v>0</v>
      </c>
      <c r="B205" s="84">
        <v>1</v>
      </c>
      <c r="C205" s="150" t="s">
        <v>961</v>
      </c>
      <c r="D205" s="151" t="s">
        <v>962</v>
      </c>
      <c r="E205" s="152" t="s">
        <v>962</v>
      </c>
      <c r="F205" s="85" t="s">
        <v>691</v>
      </c>
      <c r="G205" s="85" t="str">
        <f>VLOOKUP(C205,차주정보!B:E,4,0)</f>
        <v>KB-005</v>
      </c>
      <c r="H205" s="85">
        <f t="shared" si="6"/>
        <v>3</v>
      </c>
      <c r="I205" s="85" t="str">
        <f t="shared" si="7"/>
        <v>KB-0053</v>
      </c>
      <c r="J205" s="86">
        <v>44683</v>
      </c>
      <c r="K205" s="152" t="s">
        <v>971</v>
      </c>
      <c r="L205" s="152"/>
      <c r="M205" s="152" t="s">
        <v>847</v>
      </c>
      <c r="N205" s="85" t="s">
        <v>628</v>
      </c>
      <c r="O205" s="85" t="s">
        <v>2848</v>
      </c>
      <c r="P205" s="85" t="s">
        <v>2846</v>
      </c>
      <c r="Q205" s="152" t="s">
        <v>304</v>
      </c>
      <c r="R205" s="152" t="s">
        <v>848</v>
      </c>
      <c r="S205" s="87" t="s">
        <v>849</v>
      </c>
      <c r="T205" s="152" t="s">
        <v>304</v>
      </c>
      <c r="U205" s="87" t="s">
        <v>306</v>
      </c>
      <c r="V205" s="151" t="s">
        <v>962</v>
      </c>
      <c r="W205" s="85"/>
      <c r="X205" s="85"/>
      <c r="Y205" s="85" t="s">
        <v>307</v>
      </c>
      <c r="Z205" s="85" t="s">
        <v>2617</v>
      </c>
      <c r="AA205" s="153" t="s">
        <v>961</v>
      </c>
      <c r="AB205" s="154" t="s">
        <v>308</v>
      </c>
      <c r="AC205" s="88"/>
      <c r="AD205" s="85"/>
      <c r="AE205" s="85" t="s">
        <v>309</v>
      </c>
      <c r="AF205" s="85"/>
      <c r="AG205" s="85" t="s">
        <v>310</v>
      </c>
      <c r="AH205" s="85" t="s">
        <v>797</v>
      </c>
      <c r="AI205" s="85" t="s">
        <v>971</v>
      </c>
      <c r="AJ205" s="89">
        <v>650000000</v>
      </c>
      <c r="AK205" s="89">
        <v>314548775</v>
      </c>
      <c r="AL205" s="89">
        <v>314548775</v>
      </c>
      <c r="AM205" s="171">
        <v>314548775</v>
      </c>
      <c r="AN205" s="89">
        <v>314548775</v>
      </c>
      <c r="AO205" s="89"/>
      <c r="AP205" s="89">
        <v>317283482</v>
      </c>
      <c r="AQ205" s="89"/>
      <c r="AR205" s="89">
        <v>650000000</v>
      </c>
      <c r="AS205" s="89">
        <v>333397262</v>
      </c>
      <c r="AT205" s="89">
        <v>0</v>
      </c>
      <c r="AU205" s="89">
        <v>0</v>
      </c>
      <c r="AV205" s="89">
        <v>333397262</v>
      </c>
      <c r="AW205" s="89">
        <v>333397262</v>
      </c>
      <c r="AX205" s="89"/>
      <c r="AY205" s="89"/>
      <c r="AZ205" s="90"/>
      <c r="BA205" s="89"/>
      <c r="BB205" s="89"/>
      <c r="BC205" s="89">
        <v>650000000</v>
      </c>
      <c r="BD205" s="89">
        <v>0</v>
      </c>
      <c r="BE205" s="89">
        <v>7791080</v>
      </c>
      <c r="BF205" s="89">
        <v>0</v>
      </c>
      <c r="BG205" s="91">
        <v>7791080</v>
      </c>
      <c r="BH205" s="92">
        <v>657791080</v>
      </c>
      <c r="BI205" s="93"/>
      <c r="BJ205" s="89">
        <v>20192689</v>
      </c>
      <c r="BK205" s="85" t="s">
        <v>972</v>
      </c>
      <c r="BL205" s="85" t="s">
        <v>973</v>
      </c>
      <c r="BM205" s="85"/>
      <c r="BN205" s="85" t="s">
        <v>715</v>
      </c>
      <c r="BO205" s="85" t="s">
        <v>901</v>
      </c>
      <c r="BP205" s="89">
        <v>650000000</v>
      </c>
      <c r="BQ205" s="94"/>
      <c r="BR205" s="85"/>
      <c r="BS205" s="85" t="s">
        <v>311</v>
      </c>
      <c r="BT205" s="85" t="s">
        <v>317</v>
      </c>
      <c r="BU205" s="85" t="s">
        <v>318</v>
      </c>
      <c r="BV205" s="152" t="s">
        <v>971</v>
      </c>
      <c r="BW205" s="95">
        <v>3.7999999999999999E-2</v>
      </c>
      <c r="BX205" s="95">
        <v>6.8000000000000005E-2</v>
      </c>
      <c r="BY205" s="96"/>
      <c r="BZ205" s="97"/>
      <c r="CA205" s="98">
        <v>0</v>
      </c>
      <c r="CB205" s="99">
        <v>0</v>
      </c>
      <c r="CC205" s="99">
        <v>333397262</v>
      </c>
      <c r="CD205" s="99">
        <v>0</v>
      </c>
      <c r="CE205" s="99">
        <v>316602738</v>
      </c>
      <c r="CF205" s="100">
        <v>650000000</v>
      </c>
      <c r="CG205" s="97"/>
      <c r="CH205" s="101" t="s">
        <v>962</v>
      </c>
      <c r="CI205" s="195" t="s">
        <v>962</v>
      </c>
      <c r="CJ205" s="102"/>
      <c r="CK205" s="101" t="s">
        <v>452</v>
      </c>
      <c r="CL205" s="103" t="s">
        <v>452</v>
      </c>
      <c r="CM205" s="103" t="s">
        <v>630</v>
      </c>
      <c r="CN205" s="103" t="s">
        <v>630</v>
      </c>
      <c r="CO205" s="103" t="s">
        <v>630</v>
      </c>
      <c r="CP205" s="103" t="s">
        <v>630</v>
      </c>
      <c r="CQ205" s="104"/>
      <c r="CR205" s="41"/>
      <c r="CS205" s="41"/>
    </row>
    <row r="206" spans="1:97" ht="15" customHeight="1">
      <c r="A206" s="83">
        <v>0</v>
      </c>
      <c r="B206" s="84">
        <v>1</v>
      </c>
      <c r="C206" s="150" t="s">
        <v>961</v>
      </c>
      <c r="D206" s="151" t="s">
        <v>962</v>
      </c>
      <c r="E206" s="152" t="s">
        <v>962</v>
      </c>
      <c r="F206" s="85" t="s">
        <v>691</v>
      </c>
      <c r="G206" s="85" t="str">
        <f>VLOOKUP(C206,차주정보!B:E,4,0)</f>
        <v>KB-005</v>
      </c>
      <c r="H206" s="85">
        <f t="shared" si="6"/>
        <v>4</v>
      </c>
      <c r="I206" s="85" t="str">
        <f t="shared" si="7"/>
        <v>KB-0054</v>
      </c>
      <c r="J206" s="86">
        <v>44683</v>
      </c>
      <c r="K206" s="152" t="s">
        <v>974</v>
      </c>
      <c r="L206" s="152"/>
      <c r="M206" s="152" t="s">
        <v>847</v>
      </c>
      <c r="N206" s="85" t="s">
        <v>628</v>
      </c>
      <c r="O206" s="85" t="s">
        <v>2848</v>
      </c>
      <c r="P206" s="85" t="s">
        <v>2846</v>
      </c>
      <c r="Q206" s="152" t="s">
        <v>304</v>
      </c>
      <c r="R206" s="152" t="s">
        <v>848</v>
      </c>
      <c r="S206" s="87" t="s">
        <v>849</v>
      </c>
      <c r="T206" s="152" t="s">
        <v>304</v>
      </c>
      <c r="U206" s="87" t="s">
        <v>306</v>
      </c>
      <c r="V206" s="151" t="s">
        <v>962</v>
      </c>
      <c r="W206" s="85"/>
      <c r="X206" s="85"/>
      <c r="Y206" s="85" t="s">
        <v>307</v>
      </c>
      <c r="Z206" s="85" t="s">
        <v>2617</v>
      </c>
      <c r="AA206" s="153" t="s">
        <v>961</v>
      </c>
      <c r="AB206" s="154" t="s">
        <v>314</v>
      </c>
      <c r="AC206" s="88"/>
      <c r="AD206" s="85"/>
      <c r="AE206" s="85" t="s">
        <v>315</v>
      </c>
      <c r="AF206" s="85" t="s">
        <v>975</v>
      </c>
      <c r="AG206" s="85" t="s">
        <v>310</v>
      </c>
      <c r="AH206" s="85" t="s">
        <v>797</v>
      </c>
      <c r="AI206" s="85" t="s">
        <v>975</v>
      </c>
      <c r="AJ206" s="89">
        <v>100000000</v>
      </c>
      <c r="AK206" s="89">
        <v>6141480</v>
      </c>
      <c r="AL206" s="89">
        <v>260280.4670952</v>
      </c>
      <c r="AM206" s="171">
        <v>260280</v>
      </c>
      <c r="AN206" s="89"/>
      <c r="AO206" s="89">
        <v>3977794</v>
      </c>
      <c r="AP206" s="89">
        <v>0</v>
      </c>
      <c r="AQ206" s="89"/>
      <c r="AR206" s="89">
        <v>4238074</v>
      </c>
      <c r="AS206" s="89">
        <v>0</v>
      </c>
      <c r="AT206" s="89">
        <v>0</v>
      </c>
      <c r="AU206" s="89">
        <v>0</v>
      </c>
      <c r="AV206" s="89">
        <v>0</v>
      </c>
      <c r="AW206" s="89">
        <v>0</v>
      </c>
      <c r="AX206" s="89"/>
      <c r="AY206" s="89"/>
      <c r="AZ206" s="90"/>
      <c r="BA206" s="89"/>
      <c r="BB206" s="89"/>
      <c r="BC206" s="89">
        <v>0</v>
      </c>
      <c r="BD206" s="89">
        <v>4238074</v>
      </c>
      <c r="BE206" s="89">
        <v>0</v>
      </c>
      <c r="BF206" s="89">
        <v>0</v>
      </c>
      <c r="BG206" s="91">
        <v>0</v>
      </c>
      <c r="BH206" s="92">
        <v>4238074</v>
      </c>
      <c r="BI206" s="93"/>
      <c r="BJ206" s="89">
        <v>1315211</v>
      </c>
      <c r="BK206" s="85" t="s">
        <v>976</v>
      </c>
      <c r="BL206" s="85" t="s">
        <v>714</v>
      </c>
      <c r="BM206" s="85" t="s">
        <v>921</v>
      </c>
      <c r="BN206" s="85" t="s">
        <v>921</v>
      </c>
      <c r="BO206" s="85" t="s">
        <v>699</v>
      </c>
      <c r="BP206" s="89">
        <v>100000000</v>
      </c>
      <c r="BQ206" s="94"/>
      <c r="BR206" s="85"/>
      <c r="BS206" s="85" t="s">
        <v>311</v>
      </c>
      <c r="BT206" s="85" t="s">
        <v>317</v>
      </c>
      <c r="BU206" s="85" t="s">
        <v>318</v>
      </c>
      <c r="BV206" s="152" t="s">
        <v>974</v>
      </c>
      <c r="BW206" s="95">
        <v>2.8700000000000003E-2</v>
      </c>
      <c r="BX206" s="95">
        <v>5.8700000000000002E-2</v>
      </c>
      <c r="BY206" s="96"/>
      <c r="BZ206" s="97"/>
      <c r="CA206" s="98">
        <v>0</v>
      </c>
      <c r="CB206" s="99">
        <v>0</v>
      </c>
      <c r="CC206" s="99">
        <v>0</v>
      </c>
      <c r="CD206" s="99">
        <v>0</v>
      </c>
      <c r="CE206" s="99">
        <v>0</v>
      </c>
      <c r="CF206" s="100">
        <v>0</v>
      </c>
      <c r="CG206" s="97"/>
      <c r="CH206" s="101" t="s">
        <v>962</v>
      </c>
      <c r="CI206" s="195" t="s">
        <v>962</v>
      </c>
      <c r="CJ206" s="102"/>
      <c r="CK206" s="101" t="s">
        <v>314</v>
      </c>
      <c r="CL206" s="103" t="s">
        <v>314</v>
      </c>
      <c r="CM206" s="103" t="s">
        <v>314</v>
      </c>
      <c r="CN206" s="103" t="s">
        <v>314</v>
      </c>
      <c r="CO206" s="103" t="s">
        <v>314</v>
      </c>
      <c r="CP206" s="103" t="s">
        <v>314</v>
      </c>
      <c r="CQ206" s="104"/>
      <c r="CR206" s="41"/>
      <c r="CS206" s="41"/>
    </row>
    <row r="207" spans="1:97" ht="15" customHeight="1">
      <c r="A207" s="83">
        <v>0</v>
      </c>
      <c r="B207" s="84">
        <v>1</v>
      </c>
      <c r="C207" s="150" t="s">
        <v>961</v>
      </c>
      <c r="D207" s="151" t="s">
        <v>962</v>
      </c>
      <c r="E207" s="152" t="s">
        <v>962</v>
      </c>
      <c r="F207" s="85" t="s">
        <v>691</v>
      </c>
      <c r="G207" s="85" t="str">
        <f>VLOOKUP(C207,차주정보!B:E,4,0)</f>
        <v>KB-005</v>
      </c>
      <c r="H207" s="85">
        <f t="shared" si="6"/>
        <v>5</v>
      </c>
      <c r="I207" s="85" t="str">
        <f t="shared" si="7"/>
        <v>KB-0055</v>
      </c>
      <c r="J207" s="86">
        <v>44683</v>
      </c>
      <c r="K207" s="152" t="s">
        <v>977</v>
      </c>
      <c r="L207" s="152"/>
      <c r="M207" s="152" t="s">
        <v>847</v>
      </c>
      <c r="N207" s="85" t="s">
        <v>628</v>
      </c>
      <c r="O207" s="85" t="s">
        <v>2848</v>
      </c>
      <c r="P207" s="85" t="s">
        <v>2846</v>
      </c>
      <c r="Q207" s="152" t="s">
        <v>304</v>
      </c>
      <c r="R207" s="152" t="s">
        <v>848</v>
      </c>
      <c r="S207" s="87" t="s">
        <v>849</v>
      </c>
      <c r="T207" s="152" t="s">
        <v>304</v>
      </c>
      <c r="U207" s="87" t="s">
        <v>306</v>
      </c>
      <c r="V207" s="151" t="s">
        <v>962</v>
      </c>
      <c r="W207" s="85"/>
      <c r="X207" s="85"/>
      <c r="Y207" s="85" t="s">
        <v>307</v>
      </c>
      <c r="Z207" s="85" t="s">
        <v>2617</v>
      </c>
      <c r="AA207" s="153" t="s">
        <v>961</v>
      </c>
      <c r="AB207" s="154" t="s">
        <v>314</v>
      </c>
      <c r="AC207" s="88"/>
      <c r="AD207" s="85"/>
      <c r="AE207" s="85" t="s">
        <v>315</v>
      </c>
      <c r="AF207" s="85" t="s">
        <v>978</v>
      </c>
      <c r="AG207" s="85" t="s">
        <v>310</v>
      </c>
      <c r="AH207" s="85" t="s">
        <v>797</v>
      </c>
      <c r="AI207" s="85" t="s">
        <v>978</v>
      </c>
      <c r="AJ207" s="89">
        <v>206250000</v>
      </c>
      <c r="AK207" s="89">
        <v>206250000</v>
      </c>
      <c r="AL207" s="89">
        <v>172747190</v>
      </c>
      <c r="AM207" s="171">
        <v>172747190</v>
      </c>
      <c r="AN207" s="89"/>
      <c r="AO207" s="89">
        <v>0</v>
      </c>
      <c r="AP207" s="89">
        <v>0</v>
      </c>
      <c r="AQ207" s="89"/>
      <c r="AR207" s="89">
        <v>172747190</v>
      </c>
      <c r="AS207" s="89">
        <v>0</v>
      </c>
      <c r="AT207" s="89">
        <v>0</v>
      </c>
      <c r="AU207" s="89">
        <v>0</v>
      </c>
      <c r="AV207" s="89">
        <v>0</v>
      </c>
      <c r="AW207" s="89">
        <v>0</v>
      </c>
      <c r="AX207" s="89"/>
      <c r="AY207" s="89"/>
      <c r="AZ207" s="90"/>
      <c r="BA207" s="89"/>
      <c r="BB207" s="89"/>
      <c r="BC207" s="89">
        <v>0</v>
      </c>
      <c r="BD207" s="89">
        <v>172747190</v>
      </c>
      <c r="BE207" s="89">
        <v>0</v>
      </c>
      <c r="BF207" s="89">
        <v>0</v>
      </c>
      <c r="BG207" s="91">
        <v>0</v>
      </c>
      <c r="BH207" s="92">
        <v>172747190</v>
      </c>
      <c r="BI207" s="93"/>
      <c r="BJ207" s="89">
        <v>2883125</v>
      </c>
      <c r="BK207" s="85" t="s">
        <v>979</v>
      </c>
      <c r="BL207" s="85" t="s">
        <v>947</v>
      </c>
      <c r="BM207" s="85" t="s">
        <v>921</v>
      </c>
      <c r="BN207" s="85" t="s">
        <v>921</v>
      </c>
      <c r="BO207" s="85" t="s">
        <v>980</v>
      </c>
      <c r="BP207" s="89">
        <v>300000000</v>
      </c>
      <c r="BQ207" s="94"/>
      <c r="BR207" s="85"/>
      <c r="BS207" s="85" t="s">
        <v>311</v>
      </c>
      <c r="BT207" s="85" t="s">
        <v>351</v>
      </c>
      <c r="BU207" s="85" t="s">
        <v>352</v>
      </c>
      <c r="BV207" s="152" t="s">
        <v>977</v>
      </c>
      <c r="BW207" s="95">
        <v>4.8100000000000004E-2</v>
      </c>
      <c r="BX207" s="95">
        <v>7.8100000000000003E-2</v>
      </c>
      <c r="BY207" s="96"/>
      <c r="BZ207" s="97"/>
      <c r="CA207" s="98">
        <v>0</v>
      </c>
      <c r="CB207" s="99">
        <v>0</v>
      </c>
      <c r="CC207" s="99">
        <v>0</v>
      </c>
      <c r="CD207" s="99">
        <v>0</v>
      </c>
      <c r="CE207" s="99">
        <v>0</v>
      </c>
      <c r="CF207" s="100">
        <v>0</v>
      </c>
      <c r="CG207" s="97"/>
      <c r="CH207" s="101" t="s">
        <v>962</v>
      </c>
      <c r="CI207" s="195" t="s">
        <v>962</v>
      </c>
      <c r="CJ207" s="102"/>
      <c r="CK207" s="101" t="s">
        <v>314</v>
      </c>
      <c r="CL207" s="103" t="s">
        <v>314</v>
      </c>
      <c r="CM207" s="103" t="s">
        <v>314</v>
      </c>
      <c r="CN207" s="103" t="s">
        <v>314</v>
      </c>
      <c r="CO207" s="103" t="s">
        <v>314</v>
      </c>
      <c r="CP207" s="103" t="s">
        <v>314</v>
      </c>
      <c r="CQ207" s="104"/>
    </row>
    <row r="208" spans="1:97" ht="15" customHeight="1">
      <c r="A208" s="83">
        <v>0</v>
      </c>
      <c r="B208" s="84">
        <v>1</v>
      </c>
      <c r="C208" s="150" t="s">
        <v>961</v>
      </c>
      <c r="D208" s="151" t="s">
        <v>962</v>
      </c>
      <c r="E208" s="152" t="s">
        <v>962</v>
      </c>
      <c r="F208" s="85" t="s">
        <v>691</v>
      </c>
      <c r="G208" s="85" t="str">
        <f>VLOOKUP(C208,차주정보!B:E,4,0)</f>
        <v>KB-005</v>
      </c>
      <c r="H208" s="85">
        <f t="shared" si="6"/>
        <v>6</v>
      </c>
      <c r="I208" s="85" t="str">
        <f t="shared" si="7"/>
        <v>KB-0056</v>
      </c>
      <c r="J208" s="86">
        <v>44683</v>
      </c>
      <c r="K208" s="152" t="s">
        <v>981</v>
      </c>
      <c r="L208" s="152"/>
      <c r="M208" s="152" t="s">
        <v>847</v>
      </c>
      <c r="N208" s="85" t="s">
        <v>628</v>
      </c>
      <c r="O208" s="85" t="s">
        <v>2848</v>
      </c>
      <c r="P208" s="85" t="s">
        <v>2846</v>
      </c>
      <c r="Q208" s="152" t="s">
        <v>304</v>
      </c>
      <c r="R208" s="152" t="s">
        <v>848</v>
      </c>
      <c r="S208" s="87" t="s">
        <v>849</v>
      </c>
      <c r="T208" s="152" t="s">
        <v>304</v>
      </c>
      <c r="U208" s="87" t="s">
        <v>306</v>
      </c>
      <c r="V208" s="151" t="s">
        <v>962</v>
      </c>
      <c r="W208" s="85"/>
      <c r="X208" s="85"/>
      <c r="Y208" s="85" t="s">
        <v>307</v>
      </c>
      <c r="Z208" s="85" t="s">
        <v>2617</v>
      </c>
      <c r="AA208" s="153" t="s">
        <v>961</v>
      </c>
      <c r="AB208" s="154" t="s">
        <v>314</v>
      </c>
      <c r="AC208" s="88"/>
      <c r="AD208" s="85"/>
      <c r="AE208" s="85" t="s">
        <v>315</v>
      </c>
      <c r="AF208" s="85" t="s">
        <v>982</v>
      </c>
      <c r="AG208" s="85" t="s">
        <v>310</v>
      </c>
      <c r="AH208" s="85" t="s">
        <v>797</v>
      </c>
      <c r="AI208" s="85" t="s">
        <v>982</v>
      </c>
      <c r="AJ208" s="89">
        <v>100000010</v>
      </c>
      <c r="AK208" s="89">
        <v>100000010</v>
      </c>
      <c r="AL208" s="89">
        <v>100000010</v>
      </c>
      <c r="AM208" s="171">
        <v>100000010</v>
      </c>
      <c r="AN208" s="89"/>
      <c r="AO208" s="89">
        <v>0</v>
      </c>
      <c r="AP208" s="89">
        <v>0</v>
      </c>
      <c r="AQ208" s="89"/>
      <c r="AR208" s="89">
        <v>100000010</v>
      </c>
      <c r="AS208" s="89">
        <v>0</v>
      </c>
      <c r="AT208" s="89">
        <v>0</v>
      </c>
      <c r="AU208" s="89">
        <v>0</v>
      </c>
      <c r="AV208" s="89">
        <v>0</v>
      </c>
      <c r="AW208" s="89">
        <v>0</v>
      </c>
      <c r="AX208" s="89"/>
      <c r="AY208" s="89"/>
      <c r="AZ208" s="90"/>
      <c r="BA208" s="89"/>
      <c r="BB208" s="89"/>
      <c r="BC208" s="89">
        <v>0</v>
      </c>
      <c r="BD208" s="89">
        <v>100000010</v>
      </c>
      <c r="BE208" s="89">
        <v>0</v>
      </c>
      <c r="BF208" s="89">
        <v>0</v>
      </c>
      <c r="BG208" s="91">
        <v>0</v>
      </c>
      <c r="BH208" s="92">
        <v>100000010</v>
      </c>
      <c r="BI208" s="93"/>
      <c r="BJ208" s="89">
        <v>3196344</v>
      </c>
      <c r="BK208" s="85" t="s">
        <v>983</v>
      </c>
      <c r="BL208" s="85" t="s">
        <v>984</v>
      </c>
      <c r="BM208" s="85" t="s">
        <v>921</v>
      </c>
      <c r="BN208" s="85" t="s">
        <v>921</v>
      </c>
      <c r="BO208" s="85" t="s">
        <v>985</v>
      </c>
      <c r="BP208" s="89">
        <v>200000000</v>
      </c>
      <c r="BQ208" s="94"/>
      <c r="BR208" s="85"/>
      <c r="BS208" s="85" t="s">
        <v>311</v>
      </c>
      <c r="BT208" s="85" t="s">
        <v>351</v>
      </c>
      <c r="BU208" s="85" t="s">
        <v>352</v>
      </c>
      <c r="BV208" s="152" t="s">
        <v>981</v>
      </c>
      <c r="BW208" s="95">
        <v>4.3499999999999997E-2</v>
      </c>
      <c r="BX208" s="95">
        <v>7.3499999999999996E-2</v>
      </c>
      <c r="BY208" s="96"/>
      <c r="BZ208" s="97"/>
      <c r="CA208" s="98">
        <v>0</v>
      </c>
      <c r="CB208" s="99">
        <v>0</v>
      </c>
      <c r="CC208" s="99">
        <v>0</v>
      </c>
      <c r="CD208" s="99">
        <v>0</v>
      </c>
      <c r="CE208" s="99">
        <v>0</v>
      </c>
      <c r="CF208" s="100">
        <v>0</v>
      </c>
      <c r="CG208" s="97"/>
      <c r="CH208" s="101" t="s">
        <v>962</v>
      </c>
      <c r="CI208" s="195" t="s">
        <v>962</v>
      </c>
      <c r="CJ208" s="102"/>
      <c r="CK208" s="101" t="s">
        <v>314</v>
      </c>
      <c r="CL208" s="103" t="s">
        <v>314</v>
      </c>
      <c r="CM208" s="103" t="s">
        <v>314</v>
      </c>
      <c r="CN208" s="103" t="s">
        <v>314</v>
      </c>
      <c r="CO208" s="103" t="s">
        <v>314</v>
      </c>
      <c r="CP208" s="103" t="s">
        <v>314</v>
      </c>
      <c r="CQ208" s="104"/>
      <c r="CR208" s="41"/>
      <c r="CS208" s="41"/>
    </row>
    <row r="209" spans="1:97" ht="15" customHeight="1">
      <c r="A209" s="83">
        <v>0</v>
      </c>
      <c r="B209" s="84">
        <v>1</v>
      </c>
      <c r="C209" s="150" t="s">
        <v>961</v>
      </c>
      <c r="D209" s="151" t="s">
        <v>962</v>
      </c>
      <c r="E209" s="152" t="s">
        <v>962</v>
      </c>
      <c r="F209" s="85" t="s">
        <v>691</v>
      </c>
      <c r="G209" s="85" t="str">
        <f>VLOOKUP(C209,차주정보!B:E,4,0)</f>
        <v>KB-005</v>
      </c>
      <c r="H209" s="85">
        <f t="shared" si="6"/>
        <v>7</v>
      </c>
      <c r="I209" s="85" t="str">
        <f t="shared" si="7"/>
        <v>KB-0057</v>
      </c>
      <c r="J209" s="86">
        <v>44683</v>
      </c>
      <c r="K209" s="152" t="s">
        <v>986</v>
      </c>
      <c r="L209" s="152"/>
      <c r="M209" s="152" t="s">
        <v>847</v>
      </c>
      <c r="N209" s="85" t="s">
        <v>628</v>
      </c>
      <c r="O209" s="85" t="s">
        <v>2848</v>
      </c>
      <c r="P209" s="85" t="s">
        <v>2846</v>
      </c>
      <c r="Q209" s="152" t="s">
        <v>304</v>
      </c>
      <c r="R209" s="152" t="s">
        <v>848</v>
      </c>
      <c r="S209" s="87" t="s">
        <v>849</v>
      </c>
      <c r="T209" s="152" t="s">
        <v>304</v>
      </c>
      <c r="U209" s="87" t="s">
        <v>306</v>
      </c>
      <c r="V209" s="151" t="s">
        <v>962</v>
      </c>
      <c r="W209" s="85"/>
      <c r="X209" s="85"/>
      <c r="Y209" s="85" t="s">
        <v>307</v>
      </c>
      <c r="Z209" s="85" t="s">
        <v>2617</v>
      </c>
      <c r="AA209" s="153" t="s">
        <v>961</v>
      </c>
      <c r="AB209" s="154" t="s">
        <v>314</v>
      </c>
      <c r="AC209" s="88"/>
      <c r="AD209" s="85"/>
      <c r="AE209" s="85" t="s">
        <v>315</v>
      </c>
      <c r="AF209" s="85" t="s">
        <v>987</v>
      </c>
      <c r="AG209" s="85" t="s">
        <v>310</v>
      </c>
      <c r="AH209" s="85" t="s">
        <v>797</v>
      </c>
      <c r="AI209" s="85" t="s">
        <v>987</v>
      </c>
      <c r="AJ209" s="89">
        <v>150000000</v>
      </c>
      <c r="AK209" s="89">
        <v>23280243</v>
      </c>
      <c r="AL209" s="89">
        <v>3335574.1272407402</v>
      </c>
      <c r="AM209" s="171">
        <v>3335574</v>
      </c>
      <c r="AN209" s="89"/>
      <c r="AO209" s="89">
        <v>18156303</v>
      </c>
      <c r="AP209" s="89">
        <v>0</v>
      </c>
      <c r="AQ209" s="89"/>
      <c r="AR209" s="89">
        <v>21491877</v>
      </c>
      <c r="AS209" s="89">
        <v>0</v>
      </c>
      <c r="AT209" s="89">
        <v>0</v>
      </c>
      <c r="AU209" s="89">
        <v>0</v>
      </c>
      <c r="AV209" s="89">
        <v>0</v>
      </c>
      <c r="AW209" s="89">
        <v>0</v>
      </c>
      <c r="AX209" s="89"/>
      <c r="AY209" s="89"/>
      <c r="AZ209" s="90"/>
      <c r="BA209" s="89"/>
      <c r="BB209" s="89"/>
      <c r="BC209" s="89">
        <v>0</v>
      </c>
      <c r="BD209" s="89">
        <v>21491877</v>
      </c>
      <c r="BE209" s="89">
        <v>0</v>
      </c>
      <c r="BF209" s="89">
        <v>0</v>
      </c>
      <c r="BG209" s="91">
        <v>0</v>
      </c>
      <c r="BH209" s="92">
        <v>21491877</v>
      </c>
      <c r="BI209" s="93"/>
      <c r="BJ209" s="89">
        <v>2229652</v>
      </c>
      <c r="BK209" s="85" t="s">
        <v>750</v>
      </c>
      <c r="BL209" s="85" t="s">
        <v>853</v>
      </c>
      <c r="BM209" s="85" t="s">
        <v>921</v>
      </c>
      <c r="BN209" s="85" t="s">
        <v>921</v>
      </c>
      <c r="BO209" s="85" t="s">
        <v>900</v>
      </c>
      <c r="BP209" s="89">
        <v>150000000</v>
      </c>
      <c r="BQ209" s="94"/>
      <c r="BR209" s="85"/>
      <c r="BS209" s="85" t="s">
        <v>311</v>
      </c>
      <c r="BT209" s="85" t="s">
        <v>335</v>
      </c>
      <c r="BU209" s="85" t="s">
        <v>336</v>
      </c>
      <c r="BV209" s="152" t="s">
        <v>986</v>
      </c>
      <c r="BW209" s="95">
        <v>2.5999999999999995E-2</v>
      </c>
      <c r="BX209" s="95">
        <v>5.5999999999999994E-2</v>
      </c>
      <c r="BY209" s="96"/>
      <c r="BZ209" s="97"/>
      <c r="CA209" s="98">
        <v>0</v>
      </c>
      <c r="CB209" s="99">
        <v>0</v>
      </c>
      <c r="CC209" s="99">
        <v>0</v>
      </c>
      <c r="CD209" s="99">
        <v>0</v>
      </c>
      <c r="CE209" s="99">
        <v>0</v>
      </c>
      <c r="CF209" s="100">
        <v>0</v>
      </c>
      <c r="CG209" s="97"/>
      <c r="CH209" s="101" t="s">
        <v>962</v>
      </c>
      <c r="CI209" s="195" t="s">
        <v>962</v>
      </c>
      <c r="CJ209" s="102"/>
      <c r="CK209" s="101" t="s">
        <v>314</v>
      </c>
      <c r="CL209" s="103" t="s">
        <v>314</v>
      </c>
      <c r="CM209" s="103" t="s">
        <v>314</v>
      </c>
      <c r="CN209" s="103" t="s">
        <v>314</v>
      </c>
      <c r="CO209" s="103" t="s">
        <v>314</v>
      </c>
      <c r="CP209" s="103" t="s">
        <v>314</v>
      </c>
      <c r="CQ209" s="104"/>
      <c r="CR209" s="41"/>
      <c r="CS209" s="41"/>
    </row>
    <row r="210" spans="1:97" ht="15" customHeight="1">
      <c r="A210" s="83">
        <v>1</v>
      </c>
      <c r="B210" s="84">
        <v>1</v>
      </c>
      <c r="C210" s="150" t="s">
        <v>996</v>
      </c>
      <c r="D210" s="151" t="s">
        <v>997</v>
      </c>
      <c r="E210" s="152" t="s">
        <v>997</v>
      </c>
      <c r="F210" s="85" t="s">
        <v>691</v>
      </c>
      <c r="G210" s="85" t="str">
        <f>VLOOKUP(C210,차주정보!B:E,4,0)</f>
        <v>KB-007</v>
      </c>
      <c r="H210" s="85">
        <f t="shared" si="6"/>
        <v>1</v>
      </c>
      <c r="I210" s="85" t="str">
        <f t="shared" si="7"/>
        <v>KB-0071</v>
      </c>
      <c r="J210" s="86">
        <v>44666</v>
      </c>
      <c r="K210" s="152" t="s">
        <v>998</v>
      </c>
      <c r="L210" s="152"/>
      <c r="M210" s="152" t="s">
        <v>847</v>
      </c>
      <c r="N210" s="85" t="s">
        <v>628</v>
      </c>
      <c r="O210" s="85" t="s">
        <v>2848</v>
      </c>
      <c r="P210" s="85" t="s">
        <v>2846</v>
      </c>
      <c r="Q210" s="152" t="s">
        <v>331</v>
      </c>
      <c r="R210" s="152" t="s">
        <v>401</v>
      </c>
      <c r="S210" s="87" t="s">
        <v>402</v>
      </c>
      <c r="T210" s="152" t="s">
        <v>331</v>
      </c>
      <c r="U210" s="87" t="s">
        <v>334</v>
      </c>
      <c r="V210" s="151" t="s">
        <v>997</v>
      </c>
      <c r="W210" s="85"/>
      <c r="X210" s="85"/>
      <c r="Y210" s="85" t="s">
        <v>307</v>
      </c>
      <c r="Z210" s="85" t="s">
        <v>2618</v>
      </c>
      <c r="AA210" s="153" t="s">
        <v>996</v>
      </c>
      <c r="AB210" s="154" t="s">
        <v>308</v>
      </c>
      <c r="AC210" s="88"/>
      <c r="AD210" s="85"/>
      <c r="AE210" s="85" t="s">
        <v>309</v>
      </c>
      <c r="AF210" s="85"/>
      <c r="AG210" s="85" t="s">
        <v>310</v>
      </c>
      <c r="AH210" s="85" t="s">
        <v>797</v>
      </c>
      <c r="AI210" s="85" t="s">
        <v>998</v>
      </c>
      <c r="AJ210" s="89">
        <v>800000000</v>
      </c>
      <c r="AK210" s="89">
        <v>29587200</v>
      </c>
      <c r="AL210" s="89">
        <v>29587200</v>
      </c>
      <c r="AM210" s="171">
        <v>29587200</v>
      </c>
      <c r="AN210" s="89">
        <v>29587200</v>
      </c>
      <c r="AO210" s="89"/>
      <c r="AP210" s="89">
        <v>30230400</v>
      </c>
      <c r="AQ210" s="89"/>
      <c r="AR210" s="89">
        <v>800000000</v>
      </c>
      <c r="AS210" s="89">
        <v>800000000</v>
      </c>
      <c r="AT210" s="89">
        <v>0</v>
      </c>
      <c r="AU210" s="89">
        <v>0</v>
      </c>
      <c r="AV210" s="89">
        <v>800000000</v>
      </c>
      <c r="AW210" s="89">
        <v>800000000</v>
      </c>
      <c r="AX210" s="89"/>
      <c r="AY210" s="89"/>
      <c r="AZ210" s="90"/>
      <c r="BA210" s="89"/>
      <c r="BB210" s="89"/>
      <c r="BC210" s="89">
        <v>800000000</v>
      </c>
      <c r="BD210" s="89">
        <v>0</v>
      </c>
      <c r="BE210" s="89">
        <v>0</v>
      </c>
      <c r="BF210" s="89">
        <v>0</v>
      </c>
      <c r="BG210" s="91">
        <v>0</v>
      </c>
      <c r="BH210" s="92">
        <v>800000000</v>
      </c>
      <c r="BI210" s="93"/>
      <c r="BJ210" s="89">
        <v>45190185</v>
      </c>
      <c r="BK210" s="85" t="s">
        <v>765</v>
      </c>
      <c r="BL210" s="85" t="s">
        <v>759</v>
      </c>
      <c r="BM210" s="85"/>
      <c r="BN210" s="85" t="s">
        <v>769</v>
      </c>
      <c r="BO210" s="85" t="s">
        <v>718</v>
      </c>
      <c r="BP210" s="89">
        <v>800000000</v>
      </c>
      <c r="BQ210" s="94"/>
      <c r="BR210" s="85"/>
      <c r="BS210" s="85" t="s">
        <v>311</v>
      </c>
      <c r="BT210" s="85" t="s">
        <v>317</v>
      </c>
      <c r="BU210" s="85" t="s">
        <v>318</v>
      </c>
      <c r="BV210" s="152" t="s">
        <v>998</v>
      </c>
      <c r="BW210" s="95">
        <v>4.5999999999999999E-2</v>
      </c>
      <c r="BX210" s="95">
        <v>7.5999999999999998E-2</v>
      </c>
      <c r="BY210" s="96"/>
      <c r="BZ210" s="97"/>
      <c r="CA210" s="98">
        <v>0</v>
      </c>
      <c r="CB210" s="99">
        <v>0</v>
      </c>
      <c r="CC210" s="99">
        <v>800000000</v>
      </c>
      <c r="CD210" s="99">
        <v>0</v>
      </c>
      <c r="CE210" s="99">
        <v>0</v>
      </c>
      <c r="CF210" s="100">
        <v>800000000</v>
      </c>
      <c r="CG210" s="97"/>
      <c r="CH210" s="101" t="s">
        <v>997</v>
      </c>
      <c r="CI210" s="195" t="s">
        <v>997</v>
      </c>
      <c r="CJ210" s="102"/>
      <c r="CK210" s="101" t="s">
        <v>452</v>
      </c>
      <c r="CL210" s="103" t="s">
        <v>452</v>
      </c>
      <c r="CM210" s="103" t="s">
        <v>630</v>
      </c>
      <c r="CN210" s="103" t="s">
        <v>630</v>
      </c>
      <c r="CO210" s="103" t="s">
        <v>630</v>
      </c>
      <c r="CP210" s="103" t="s">
        <v>630</v>
      </c>
      <c r="CQ210" s="104"/>
      <c r="CR210" s="41"/>
      <c r="CS210" s="41"/>
    </row>
    <row r="211" spans="1:97" ht="15" customHeight="1">
      <c r="A211" s="83">
        <v>0</v>
      </c>
      <c r="B211" s="84">
        <v>1</v>
      </c>
      <c r="C211" s="150" t="s">
        <v>996</v>
      </c>
      <c r="D211" s="151" t="s">
        <v>997</v>
      </c>
      <c r="E211" s="152" t="s">
        <v>997</v>
      </c>
      <c r="F211" s="85" t="s">
        <v>691</v>
      </c>
      <c r="G211" s="85" t="str">
        <f>VLOOKUP(C211,차주정보!B:E,4,0)</f>
        <v>KB-007</v>
      </c>
      <c r="H211" s="85">
        <f t="shared" si="6"/>
        <v>2</v>
      </c>
      <c r="I211" s="85" t="str">
        <f t="shared" si="7"/>
        <v>KB-0072</v>
      </c>
      <c r="J211" s="86">
        <v>44666</v>
      </c>
      <c r="K211" s="152" t="s">
        <v>999</v>
      </c>
      <c r="L211" s="152"/>
      <c r="M211" s="152" t="s">
        <v>847</v>
      </c>
      <c r="N211" s="85" t="s">
        <v>628</v>
      </c>
      <c r="O211" s="85" t="s">
        <v>2848</v>
      </c>
      <c r="P211" s="85" t="s">
        <v>2846</v>
      </c>
      <c r="Q211" s="152" t="s">
        <v>331</v>
      </c>
      <c r="R211" s="152" t="s">
        <v>401</v>
      </c>
      <c r="S211" s="87" t="s">
        <v>402</v>
      </c>
      <c r="T211" s="152" t="s">
        <v>331</v>
      </c>
      <c r="U211" s="87" t="s">
        <v>334</v>
      </c>
      <c r="V211" s="151" t="s">
        <v>997</v>
      </c>
      <c r="W211" s="85"/>
      <c r="X211" s="85"/>
      <c r="Y211" s="85" t="s">
        <v>307</v>
      </c>
      <c r="Z211" s="85" t="s">
        <v>2618</v>
      </c>
      <c r="AA211" s="153" t="s">
        <v>996</v>
      </c>
      <c r="AB211" s="154" t="s">
        <v>308</v>
      </c>
      <c r="AC211" s="88"/>
      <c r="AD211" s="85"/>
      <c r="AE211" s="85" t="s">
        <v>309</v>
      </c>
      <c r="AF211" s="85"/>
      <c r="AG211" s="85" t="s">
        <v>310</v>
      </c>
      <c r="AH211" s="85" t="s">
        <v>797</v>
      </c>
      <c r="AI211" s="85" t="s">
        <v>999</v>
      </c>
      <c r="AJ211" s="89">
        <v>454580768</v>
      </c>
      <c r="AK211" s="89">
        <v>334721138</v>
      </c>
      <c r="AL211" s="89">
        <v>334721138</v>
      </c>
      <c r="AM211" s="171">
        <v>334721138</v>
      </c>
      <c r="AN211" s="89">
        <v>334721138</v>
      </c>
      <c r="AO211" s="89"/>
      <c r="AP211" s="89">
        <v>334782853</v>
      </c>
      <c r="AQ211" s="89"/>
      <c r="AR211" s="89">
        <v>454580768</v>
      </c>
      <c r="AS211" s="89">
        <v>122985518</v>
      </c>
      <c r="AT211" s="89">
        <v>0</v>
      </c>
      <c r="AU211" s="89">
        <v>0</v>
      </c>
      <c r="AV211" s="89">
        <v>122985518</v>
      </c>
      <c r="AW211" s="89">
        <v>122985518</v>
      </c>
      <c r="AX211" s="89"/>
      <c r="AY211" s="89"/>
      <c r="AZ211" s="90"/>
      <c r="BA211" s="89"/>
      <c r="BB211" s="89"/>
      <c r="BC211" s="89">
        <v>454580768</v>
      </c>
      <c r="BD211" s="89">
        <v>0</v>
      </c>
      <c r="BE211" s="89">
        <v>0</v>
      </c>
      <c r="BF211" s="89">
        <v>0</v>
      </c>
      <c r="BG211" s="91">
        <v>0</v>
      </c>
      <c r="BH211" s="92">
        <v>454580768</v>
      </c>
      <c r="BI211" s="93"/>
      <c r="BJ211" s="89">
        <v>20523605</v>
      </c>
      <c r="BK211" s="85" t="s">
        <v>1000</v>
      </c>
      <c r="BL211" s="85" t="s">
        <v>1001</v>
      </c>
      <c r="BM211" s="85"/>
      <c r="BN211" s="85" t="s">
        <v>901</v>
      </c>
      <c r="BO211" s="85" t="s">
        <v>693</v>
      </c>
      <c r="BP211" s="89">
        <v>1000000000</v>
      </c>
      <c r="BQ211" s="94"/>
      <c r="BR211" s="85"/>
      <c r="BS211" s="85" t="s">
        <v>311</v>
      </c>
      <c r="BT211" s="85" t="s">
        <v>322</v>
      </c>
      <c r="BU211" s="85" t="s">
        <v>323</v>
      </c>
      <c r="BV211" s="152" t="s">
        <v>999</v>
      </c>
      <c r="BW211" s="95">
        <v>1.8499999999999996E-2</v>
      </c>
      <c r="BX211" s="95">
        <v>4.8499999999999995E-2</v>
      </c>
      <c r="BY211" s="96"/>
      <c r="BZ211" s="97"/>
      <c r="CA211" s="98">
        <v>0</v>
      </c>
      <c r="CB211" s="99">
        <v>0</v>
      </c>
      <c r="CC211" s="99">
        <v>122985518</v>
      </c>
      <c r="CD211" s="99">
        <v>0</v>
      </c>
      <c r="CE211" s="99">
        <v>331595250</v>
      </c>
      <c r="CF211" s="100">
        <v>454580768</v>
      </c>
      <c r="CG211" s="97"/>
      <c r="CH211" s="101" t="s">
        <v>997</v>
      </c>
      <c r="CI211" s="195" t="s">
        <v>997</v>
      </c>
      <c r="CJ211" s="102"/>
      <c r="CK211" s="101" t="s">
        <v>452</v>
      </c>
      <c r="CL211" s="103" t="s">
        <v>452</v>
      </c>
      <c r="CM211" s="103" t="s">
        <v>630</v>
      </c>
      <c r="CN211" s="103" t="s">
        <v>630</v>
      </c>
      <c r="CO211" s="103" t="s">
        <v>630</v>
      </c>
      <c r="CP211" s="103" t="s">
        <v>630</v>
      </c>
      <c r="CQ211" s="104"/>
      <c r="CR211" s="41"/>
      <c r="CS211" s="41"/>
    </row>
    <row r="212" spans="1:97" ht="15" customHeight="1">
      <c r="A212" s="83">
        <v>0</v>
      </c>
      <c r="B212" s="84">
        <v>1</v>
      </c>
      <c r="C212" s="150" t="s">
        <v>996</v>
      </c>
      <c r="D212" s="151" t="s">
        <v>997</v>
      </c>
      <c r="E212" s="152" t="s">
        <v>997</v>
      </c>
      <c r="F212" s="85" t="s">
        <v>691</v>
      </c>
      <c r="G212" s="85" t="str">
        <f>VLOOKUP(C212,차주정보!B:E,4,0)</f>
        <v>KB-007</v>
      </c>
      <c r="H212" s="85">
        <f t="shared" si="6"/>
        <v>3</v>
      </c>
      <c r="I212" s="85" t="str">
        <f t="shared" si="7"/>
        <v>KB-0073</v>
      </c>
      <c r="J212" s="86">
        <v>44666</v>
      </c>
      <c r="K212" s="152" t="s">
        <v>1002</v>
      </c>
      <c r="L212" s="152"/>
      <c r="M212" s="152" t="s">
        <v>847</v>
      </c>
      <c r="N212" s="85" t="s">
        <v>628</v>
      </c>
      <c r="O212" s="85" t="s">
        <v>2848</v>
      </c>
      <c r="P212" s="85" t="s">
        <v>2846</v>
      </c>
      <c r="Q212" s="152" t="s">
        <v>331</v>
      </c>
      <c r="R212" s="152" t="s">
        <v>401</v>
      </c>
      <c r="S212" s="87" t="s">
        <v>402</v>
      </c>
      <c r="T212" s="152" t="s">
        <v>331</v>
      </c>
      <c r="U212" s="87" t="s">
        <v>334</v>
      </c>
      <c r="V212" s="151" t="s">
        <v>997</v>
      </c>
      <c r="W212" s="85"/>
      <c r="X212" s="85"/>
      <c r="Y212" s="85" t="s">
        <v>307</v>
      </c>
      <c r="Z212" s="85" t="s">
        <v>2618</v>
      </c>
      <c r="AA212" s="153" t="s">
        <v>996</v>
      </c>
      <c r="AB212" s="154" t="s">
        <v>308</v>
      </c>
      <c r="AC212" s="88"/>
      <c r="AD212" s="85"/>
      <c r="AE212" s="85" t="s">
        <v>309</v>
      </c>
      <c r="AF212" s="85"/>
      <c r="AG212" s="85" t="s">
        <v>310</v>
      </c>
      <c r="AH212" s="85" t="s">
        <v>797</v>
      </c>
      <c r="AI212" s="85" t="s">
        <v>1002</v>
      </c>
      <c r="AJ212" s="89">
        <v>654554872</v>
      </c>
      <c r="AK212" s="89">
        <v>21559722</v>
      </c>
      <c r="AL212" s="89">
        <v>21559721.999999996</v>
      </c>
      <c r="AM212" s="171">
        <v>21559722</v>
      </c>
      <c r="AN212" s="89">
        <v>21559722</v>
      </c>
      <c r="AO212" s="89"/>
      <c r="AP212" s="89">
        <v>21977328</v>
      </c>
      <c r="AQ212" s="89"/>
      <c r="AR212" s="89">
        <v>654554872</v>
      </c>
      <c r="AS212" s="89">
        <v>654554872</v>
      </c>
      <c r="AT212" s="89">
        <v>0</v>
      </c>
      <c r="AU212" s="89">
        <v>0</v>
      </c>
      <c r="AV212" s="89">
        <v>654554872</v>
      </c>
      <c r="AW212" s="89">
        <v>654554872</v>
      </c>
      <c r="AX212" s="89"/>
      <c r="AY212" s="89"/>
      <c r="AZ212" s="90"/>
      <c r="BA212" s="89"/>
      <c r="BB212" s="89"/>
      <c r="BC212" s="89">
        <v>654554872</v>
      </c>
      <c r="BD212" s="89">
        <v>0</v>
      </c>
      <c r="BE212" s="89">
        <v>0</v>
      </c>
      <c r="BF212" s="89">
        <v>0</v>
      </c>
      <c r="BG212" s="91">
        <v>0</v>
      </c>
      <c r="BH212" s="92">
        <v>654554872</v>
      </c>
      <c r="BI212" s="93"/>
      <c r="BJ212" s="89">
        <v>22410027</v>
      </c>
      <c r="BK212" s="85" t="s">
        <v>1000</v>
      </c>
      <c r="BL212" s="85" t="s">
        <v>1001</v>
      </c>
      <c r="BM212" s="85"/>
      <c r="BN212" s="85" t="s">
        <v>901</v>
      </c>
      <c r="BO212" s="85" t="s">
        <v>693</v>
      </c>
      <c r="BP212" s="89">
        <v>800000000</v>
      </c>
      <c r="BQ212" s="94"/>
      <c r="BR212" s="85"/>
      <c r="BS212" s="85" t="s">
        <v>311</v>
      </c>
      <c r="BT212" s="85" t="s">
        <v>322</v>
      </c>
      <c r="BU212" s="85" t="s">
        <v>323</v>
      </c>
      <c r="BV212" s="152" t="s">
        <v>1002</v>
      </c>
      <c r="BW212" s="95">
        <v>1.8499999999999996E-2</v>
      </c>
      <c r="BX212" s="95">
        <v>4.8499999999999995E-2</v>
      </c>
      <c r="BY212" s="96"/>
      <c r="BZ212" s="97"/>
      <c r="CA212" s="98">
        <v>0</v>
      </c>
      <c r="CB212" s="99">
        <v>0</v>
      </c>
      <c r="CC212" s="99">
        <v>654554872</v>
      </c>
      <c r="CD212" s="99">
        <v>0</v>
      </c>
      <c r="CE212" s="99">
        <v>0</v>
      </c>
      <c r="CF212" s="100">
        <v>654554872</v>
      </c>
      <c r="CG212" s="97"/>
      <c r="CH212" s="101" t="s">
        <v>997</v>
      </c>
      <c r="CI212" s="195" t="s">
        <v>997</v>
      </c>
      <c r="CJ212" s="102"/>
      <c r="CK212" s="101" t="s">
        <v>452</v>
      </c>
      <c r="CL212" s="103" t="s">
        <v>452</v>
      </c>
      <c r="CM212" s="103" t="s">
        <v>630</v>
      </c>
      <c r="CN212" s="103" t="s">
        <v>630</v>
      </c>
      <c r="CO212" s="103" t="s">
        <v>630</v>
      </c>
      <c r="CP212" s="103" t="s">
        <v>630</v>
      </c>
      <c r="CQ212" s="104"/>
      <c r="CR212" s="41"/>
      <c r="CS212" s="41"/>
    </row>
    <row r="213" spans="1:97" ht="15" customHeight="1">
      <c r="A213" s="83">
        <v>0</v>
      </c>
      <c r="B213" s="84">
        <v>1</v>
      </c>
      <c r="C213" s="150" t="s">
        <v>996</v>
      </c>
      <c r="D213" s="151" t="s">
        <v>997</v>
      </c>
      <c r="E213" s="152" t="s">
        <v>997</v>
      </c>
      <c r="F213" s="85" t="s">
        <v>691</v>
      </c>
      <c r="G213" s="85" t="str">
        <f>VLOOKUP(C213,차주정보!B:E,4,0)</f>
        <v>KB-007</v>
      </c>
      <c r="H213" s="85">
        <f t="shared" si="6"/>
        <v>4</v>
      </c>
      <c r="I213" s="85" t="str">
        <f t="shared" si="7"/>
        <v>KB-0074</v>
      </c>
      <c r="J213" s="86">
        <v>44666</v>
      </c>
      <c r="K213" s="152" t="s">
        <v>1003</v>
      </c>
      <c r="L213" s="152"/>
      <c r="M213" s="152" t="s">
        <v>847</v>
      </c>
      <c r="N213" s="85" t="s">
        <v>628</v>
      </c>
      <c r="O213" s="85" t="s">
        <v>2848</v>
      </c>
      <c r="P213" s="85" t="s">
        <v>2846</v>
      </c>
      <c r="Q213" s="152" t="s">
        <v>331</v>
      </c>
      <c r="R213" s="152" t="s">
        <v>401</v>
      </c>
      <c r="S213" s="87" t="s">
        <v>402</v>
      </c>
      <c r="T213" s="152" t="s">
        <v>331</v>
      </c>
      <c r="U213" s="87" t="s">
        <v>334</v>
      </c>
      <c r="V213" s="151" t="s">
        <v>997</v>
      </c>
      <c r="W213" s="85"/>
      <c r="X213" s="85"/>
      <c r="Y213" s="85" t="s">
        <v>307</v>
      </c>
      <c r="Z213" s="85" t="s">
        <v>2618</v>
      </c>
      <c r="AA213" s="153" t="s">
        <v>996</v>
      </c>
      <c r="AB213" s="154" t="s">
        <v>308</v>
      </c>
      <c r="AC213" s="88"/>
      <c r="AD213" s="85"/>
      <c r="AE213" s="85" t="s">
        <v>309</v>
      </c>
      <c r="AF213" s="85"/>
      <c r="AG213" s="85" t="s">
        <v>310</v>
      </c>
      <c r="AH213" s="85" t="s">
        <v>797</v>
      </c>
      <c r="AI213" s="85" t="s">
        <v>1003</v>
      </c>
      <c r="AJ213" s="89">
        <v>40013388</v>
      </c>
      <c r="AK213" s="89">
        <v>40013388</v>
      </c>
      <c r="AL213" s="89">
        <v>40013388</v>
      </c>
      <c r="AM213" s="171">
        <v>40013388</v>
      </c>
      <c r="AN213" s="89">
        <v>40013388</v>
      </c>
      <c r="AO213" s="89"/>
      <c r="AP213" s="89">
        <v>40013388</v>
      </c>
      <c r="AQ213" s="89"/>
      <c r="AR213" s="89">
        <v>40013388</v>
      </c>
      <c r="AS213" s="89">
        <v>0</v>
      </c>
      <c r="AT213" s="89">
        <v>0</v>
      </c>
      <c r="AU213" s="89">
        <v>0</v>
      </c>
      <c r="AV213" s="89">
        <v>0</v>
      </c>
      <c r="AW213" s="89">
        <v>0</v>
      </c>
      <c r="AX213" s="89"/>
      <c r="AY213" s="89"/>
      <c r="AZ213" s="90"/>
      <c r="BA213" s="89"/>
      <c r="BB213" s="89"/>
      <c r="BC213" s="89">
        <v>40013388</v>
      </c>
      <c r="BD213" s="89">
        <v>0</v>
      </c>
      <c r="BE213" s="89">
        <v>0</v>
      </c>
      <c r="BF213" s="89">
        <v>0</v>
      </c>
      <c r="BG213" s="91">
        <v>0</v>
      </c>
      <c r="BH213" s="92">
        <v>40013388</v>
      </c>
      <c r="BI213" s="93"/>
      <c r="BJ213" s="89">
        <v>9509523</v>
      </c>
      <c r="BK213" s="85" t="s">
        <v>1004</v>
      </c>
      <c r="BL213" s="85" t="s">
        <v>736</v>
      </c>
      <c r="BM213" s="85"/>
      <c r="BN213" s="85" t="s">
        <v>901</v>
      </c>
      <c r="BO213" s="85" t="s">
        <v>693</v>
      </c>
      <c r="BP213" s="89">
        <v>300000000</v>
      </c>
      <c r="BQ213" s="94"/>
      <c r="BR213" s="85"/>
      <c r="BS213" s="85" t="s">
        <v>311</v>
      </c>
      <c r="BT213" s="85" t="s">
        <v>317</v>
      </c>
      <c r="BU213" s="85" t="s">
        <v>318</v>
      </c>
      <c r="BV213" s="152" t="s">
        <v>1003</v>
      </c>
      <c r="BW213" s="95">
        <v>5.2100000000000007E-2</v>
      </c>
      <c r="BX213" s="95">
        <v>8.2100000000000006E-2</v>
      </c>
      <c r="BY213" s="96"/>
      <c r="BZ213" s="97"/>
      <c r="CA213" s="98">
        <v>0</v>
      </c>
      <c r="CB213" s="99">
        <v>0</v>
      </c>
      <c r="CC213" s="99">
        <v>0</v>
      </c>
      <c r="CD213" s="99">
        <v>0</v>
      </c>
      <c r="CE213" s="99">
        <v>40013388</v>
      </c>
      <c r="CF213" s="100">
        <v>40013388</v>
      </c>
      <c r="CG213" s="97"/>
      <c r="CH213" s="101" t="s">
        <v>997</v>
      </c>
      <c r="CI213" s="195" t="s">
        <v>997</v>
      </c>
      <c r="CJ213" s="102"/>
      <c r="CK213" s="101" t="s">
        <v>630</v>
      </c>
      <c r="CL213" s="103" t="s">
        <v>630</v>
      </c>
      <c r="CM213" s="103" t="s">
        <v>630</v>
      </c>
      <c r="CN213" s="103" t="s">
        <v>630</v>
      </c>
      <c r="CO213" s="103" t="s">
        <v>630</v>
      </c>
      <c r="CP213" s="103" t="s">
        <v>630</v>
      </c>
      <c r="CQ213" s="104"/>
      <c r="CR213" s="41"/>
      <c r="CS213" s="41"/>
    </row>
    <row r="214" spans="1:97" ht="15" customHeight="1">
      <c r="A214" s="83">
        <v>1</v>
      </c>
      <c r="B214" s="84">
        <v>1</v>
      </c>
      <c r="C214" s="150" t="s">
        <v>1005</v>
      </c>
      <c r="D214" s="151" t="s">
        <v>1006</v>
      </c>
      <c r="E214" s="152" t="s">
        <v>1007</v>
      </c>
      <c r="F214" s="85" t="s">
        <v>627</v>
      </c>
      <c r="G214" s="85" t="str">
        <f>VLOOKUP(C214,차주정보!B:E,4,0)</f>
        <v>KB-008</v>
      </c>
      <c r="H214" s="85">
        <f t="shared" si="6"/>
        <v>1</v>
      </c>
      <c r="I214" s="85" t="str">
        <f t="shared" si="7"/>
        <v>KB-0081</v>
      </c>
      <c r="J214" s="86">
        <v>44673</v>
      </c>
      <c r="K214" s="152" t="s">
        <v>1008</v>
      </c>
      <c r="L214" s="152"/>
      <c r="M214" s="152" t="s">
        <v>847</v>
      </c>
      <c r="N214" s="85" t="s">
        <v>628</v>
      </c>
      <c r="O214" s="85" t="s">
        <v>2848</v>
      </c>
      <c r="P214" s="85" t="s">
        <v>2846</v>
      </c>
      <c r="Q214" s="152" t="s">
        <v>304</v>
      </c>
      <c r="R214" s="152" t="s">
        <v>319</v>
      </c>
      <c r="S214" s="87" t="s">
        <v>320</v>
      </c>
      <c r="T214" s="152" t="s">
        <v>304</v>
      </c>
      <c r="U214" s="87" t="s">
        <v>306</v>
      </c>
      <c r="V214" s="151" t="s">
        <v>1006</v>
      </c>
      <c r="W214" s="85"/>
      <c r="X214" s="85"/>
      <c r="Y214" s="85" t="s">
        <v>307</v>
      </c>
      <c r="Z214" s="85" t="s">
        <v>2619</v>
      </c>
      <c r="AA214" s="153" t="s">
        <v>1005</v>
      </c>
      <c r="AB214" s="154" t="s">
        <v>308</v>
      </c>
      <c r="AC214" s="88"/>
      <c r="AD214" s="85"/>
      <c r="AE214" s="85" t="s">
        <v>309</v>
      </c>
      <c r="AF214" s="85"/>
      <c r="AG214" s="85" t="s">
        <v>310</v>
      </c>
      <c r="AH214" s="85" t="s">
        <v>797</v>
      </c>
      <c r="AI214" s="85" t="s">
        <v>1008</v>
      </c>
      <c r="AJ214" s="89">
        <v>1440000000</v>
      </c>
      <c r="AK214" s="89">
        <v>8769600</v>
      </c>
      <c r="AL214" s="89">
        <v>8769600</v>
      </c>
      <c r="AM214" s="171">
        <v>8769600</v>
      </c>
      <c r="AN214" s="89">
        <v>8769600</v>
      </c>
      <c r="AO214" s="89"/>
      <c r="AP214" s="89">
        <v>9072000</v>
      </c>
      <c r="AQ214" s="89"/>
      <c r="AR214" s="89">
        <v>1440000000</v>
      </c>
      <c r="AS214" s="89">
        <v>1440000000</v>
      </c>
      <c r="AT214" s="89">
        <v>0</v>
      </c>
      <c r="AU214" s="89">
        <v>0</v>
      </c>
      <c r="AV214" s="89">
        <v>1440000000</v>
      </c>
      <c r="AW214" s="89">
        <v>1440000000</v>
      </c>
      <c r="AX214" s="89"/>
      <c r="AY214" s="89"/>
      <c r="AZ214" s="90"/>
      <c r="BA214" s="89"/>
      <c r="BB214" s="89"/>
      <c r="BC214" s="89">
        <v>1440000000</v>
      </c>
      <c r="BD214" s="89">
        <v>0</v>
      </c>
      <c r="BE214" s="89">
        <v>0</v>
      </c>
      <c r="BF214" s="89">
        <v>0</v>
      </c>
      <c r="BG214" s="91">
        <v>0</v>
      </c>
      <c r="BH214" s="92">
        <v>1440000000</v>
      </c>
      <c r="BI214" s="93"/>
      <c r="BJ214" s="89">
        <v>32957385</v>
      </c>
      <c r="BK214" s="85" t="s">
        <v>766</v>
      </c>
      <c r="BL214" s="85" t="s">
        <v>879</v>
      </c>
      <c r="BM214" s="85"/>
      <c r="BN214" s="85" t="s">
        <v>1009</v>
      </c>
      <c r="BO214" s="85" t="s">
        <v>1010</v>
      </c>
      <c r="BP214" s="89">
        <v>1560000000</v>
      </c>
      <c r="BQ214" s="94"/>
      <c r="BR214" s="85"/>
      <c r="BS214" s="85" t="s">
        <v>311</v>
      </c>
      <c r="BT214" s="85" t="s">
        <v>312</v>
      </c>
      <c r="BU214" s="85" t="s">
        <v>313</v>
      </c>
      <c r="BV214" s="152" t="s">
        <v>1008</v>
      </c>
      <c r="BW214" s="95">
        <v>5.2699999999999997E-2</v>
      </c>
      <c r="BX214" s="95">
        <v>8.2699999999999996E-2</v>
      </c>
      <c r="BY214" s="96"/>
      <c r="BZ214" s="97"/>
      <c r="CA214" s="98">
        <v>0</v>
      </c>
      <c r="CB214" s="99">
        <v>0</v>
      </c>
      <c r="CC214" s="99">
        <v>1440000000</v>
      </c>
      <c r="CD214" s="99">
        <v>0</v>
      </c>
      <c r="CE214" s="99">
        <v>0</v>
      </c>
      <c r="CF214" s="100">
        <v>1440000000</v>
      </c>
      <c r="CG214" s="97"/>
      <c r="CH214" s="101" t="s">
        <v>1007</v>
      </c>
      <c r="CI214" s="195" t="s">
        <v>1006</v>
      </c>
      <c r="CJ214" s="102"/>
      <c r="CK214" s="101" t="s">
        <v>452</v>
      </c>
      <c r="CL214" s="103" t="s">
        <v>452</v>
      </c>
      <c r="CM214" s="103" t="s">
        <v>630</v>
      </c>
      <c r="CN214" s="103" t="s">
        <v>630</v>
      </c>
      <c r="CO214" s="103" t="s">
        <v>630</v>
      </c>
      <c r="CP214" s="103" t="s">
        <v>630</v>
      </c>
      <c r="CQ214" s="104"/>
      <c r="CR214" s="41"/>
      <c r="CS214" s="41"/>
    </row>
    <row r="215" spans="1:97" ht="15" customHeight="1">
      <c r="A215" s="83">
        <v>0</v>
      </c>
      <c r="B215" s="84">
        <v>1</v>
      </c>
      <c r="C215" s="150" t="s">
        <v>1005</v>
      </c>
      <c r="D215" s="151" t="s">
        <v>1006</v>
      </c>
      <c r="E215" s="152" t="s">
        <v>1007</v>
      </c>
      <c r="F215" s="85" t="s">
        <v>627</v>
      </c>
      <c r="G215" s="85" t="str">
        <f>VLOOKUP(C215,차주정보!B:E,4,0)</f>
        <v>KB-008</v>
      </c>
      <c r="H215" s="85">
        <f t="shared" si="6"/>
        <v>2</v>
      </c>
      <c r="I215" s="85" t="str">
        <f t="shared" si="7"/>
        <v>KB-0082</v>
      </c>
      <c r="J215" s="86">
        <v>44673</v>
      </c>
      <c r="K215" s="152" t="s">
        <v>1011</v>
      </c>
      <c r="L215" s="152"/>
      <c r="M215" s="152" t="s">
        <v>847</v>
      </c>
      <c r="N215" s="85" t="s">
        <v>628</v>
      </c>
      <c r="O215" s="85" t="s">
        <v>2848</v>
      </c>
      <c r="P215" s="85" t="s">
        <v>2846</v>
      </c>
      <c r="Q215" s="152" t="s">
        <v>304</v>
      </c>
      <c r="R215" s="152" t="s">
        <v>319</v>
      </c>
      <c r="S215" s="87" t="s">
        <v>320</v>
      </c>
      <c r="T215" s="152" t="s">
        <v>304</v>
      </c>
      <c r="U215" s="87" t="s">
        <v>306</v>
      </c>
      <c r="V215" s="151" t="s">
        <v>1006</v>
      </c>
      <c r="W215" s="85"/>
      <c r="X215" s="85"/>
      <c r="Y215" s="85" t="s">
        <v>307</v>
      </c>
      <c r="Z215" s="85" t="s">
        <v>2619</v>
      </c>
      <c r="AA215" s="153" t="s">
        <v>1005</v>
      </c>
      <c r="AB215" s="154" t="s">
        <v>308</v>
      </c>
      <c r="AC215" s="88"/>
      <c r="AD215" s="85"/>
      <c r="AE215" s="85" t="s">
        <v>309</v>
      </c>
      <c r="AF215" s="85"/>
      <c r="AG215" s="85" t="s">
        <v>310</v>
      </c>
      <c r="AH215" s="85" t="s">
        <v>797</v>
      </c>
      <c r="AI215" s="85" t="s">
        <v>1011</v>
      </c>
      <c r="AJ215" s="89">
        <v>358518520</v>
      </c>
      <c r="AK215" s="89">
        <v>5206958</v>
      </c>
      <c r="AL215" s="89">
        <v>5206958</v>
      </c>
      <c r="AM215" s="171">
        <v>5206958</v>
      </c>
      <c r="AN215" s="89">
        <v>5206958</v>
      </c>
      <c r="AO215" s="89"/>
      <c r="AP215" s="89">
        <v>5282247</v>
      </c>
      <c r="AQ215" s="89"/>
      <c r="AR215" s="89">
        <v>358518520</v>
      </c>
      <c r="AS215" s="89">
        <v>358518520</v>
      </c>
      <c r="AT215" s="89">
        <v>0</v>
      </c>
      <c r="AU215" s="89">
        <v>0</v>
      </c>
      <c r="AV215" s="89">
        <v>358518520</v>
      </c>
      <c r="AW215" s="89">
        <v>358518520</v>
      </c>
      <c r="AX215" s="89"/>
      <c r="AY215" s="89"/>
      <c r="AZ215" s="90"/>
      <c r="BA215" s="89"/>
      <c r="BB215" s="89"/>
      <c r="BC215" s="89">
        <v>358518520</v>
      </c>
      <c r="BD215" s="89">
        <v>0</v>
      </c>
      <c r="BE215" s="89">
        <v>0</v>
      </c>
      <c r="BF215" s="89">
        <v>0</v>
      </c>
      <c r="BG215" s="91">
        <v>0</v>
      </c>
      <c r="BH215" s="92">
        <v>358518520</v>
      </c>
      <c r="BI215" s="93"/>
      <c r="BJ215" s="89">
        <v>7012827</v>
      </c>
      <c r="BK215" s="85" t="s">
        <v>766</v>
      </c>
      <c r="BL215" s="85" t="s">
        <v>1012</v>
      </c>
      <c r="BM215" s="85"/>
      <c r="BN215" s="85" t="s">
        <v>1013</v>
      </c>
      <c r="BO215" s="85" t="s">
        <v>1014</v>
      </c>
      <c r="BP215" s="89">
        <v>440000000</v>
      </c>
      <c r="BQ215" s="94"/>
      <c r="BR215" s="85"/>
      <c r="BS215" s="85" t="s">
        <v>311</v>
      </c>
      <c r="BT215" s="85" t="s">
        <v>312</v>
      </c>
      <c r="BU215" s="85" t="s">
        <v>313</v>
      </c>
      <c r="BV215" s="152" t="s">
        <v>1011</v>
      </c>
      <c r="BW215" s="95">
        <v>4.5700000000000005E-2</v>
      </c>
      <c r="BX215" s="95">
        <v>7.5700000000000003E-2</v>
      </c>
      <c r="BY215" s="96"/>
      <c r="BZ215" s="97"/>
      <c r="CA215" s="98">
        <v>0</v>
      </c>
      <c r="CB215" s="99">
        <v>0</v>
      </c>
      <c r="CC215" s="99">
        <v>358518520</v>
      </c>
      <c r="CD215" s="99">
        <v>0</v>
      </c>
      <c r="CE215" s="99">
        <v>0</v>
      </c>
      <c r="CF215" s="100">
        <v>358518520</v>
      </c>
      <c r="CG215" s="97"/>
      <c r="CH215" s="101" t="s">
        <v>1007</v>
      </c>
      <c r="CI215" s="195" t="s">
        <v>1006</v>
      </c>
      <c r="CJ215" s="102"/>
      <c r="CK215" s="101" t="s">
        <v>452</v>
      </c>
      <c r="CL215" s="103" t="s">
        <v>452</v>
      </c>
      <c r="CM215" s="103" t="s">
        <v>448</v>
      </c>
      <c r="CN215" s="103" t="s">
        <v>630</v>
      </c>
      <c r="CO215" s="103" t="s">
        <v>630</v>
      </c>
      <c r="CP215" s="103" t="s">
        <v>630</v>
      </c>
      <c r="CQ215" s="104"/>
      <c r="CR215" s="41"/>
      <c r="CS215" s="41"/>
    </row>
    <row r="216" spans="1:97" ht="15" customHeight="1">
      <c r="A216" s="83">
        <v>1</v>
      </c>
      <c r="B216" s="84">
        <v>1</v>
      </c>
      <c r="C216" s="150" t="s">
        <v>1032</v>
      </c>
      <c r="D216" s="151" t="s">
        <v>1033</v>
      </c>
      <c r="E216" s="152" t="s">
        <v>1034</v>
      </c>
      <c r="F216" s="85" t="s">
        <v>627</v>
      </c>
      <c r="G216" s="85" t="str">
        <f>VLOOKUP(C216,차주정보!B:E,4,0)</f>
        <v>KB-010</v>
      </c>
      <c r="H216" s="85">
        <f t="shared" si="6"/>
        <v>1</v>
      </c>
      <c r="I216" s="85" t="str">
        <f t="shared" si="7"/>
        <v>KB-0101</v>
      </c>
      <c r="J216" s="86">
        <v>44664</v>
      </c>
      <c r="K216" s="152" t="s">
        <v>1035</v>
      </c>
      <c r="L216" s="152"/>
      <c r="M216" s="152" t="s">
        <v>847</v>
      </c>
      <c r="N216" s="85" t="s">
        <v>628</v>
      </c>
      <c r="O216" s="85" t="s">
        <v>2848</v>
      </c>
      <c r="P216" s="85" t="s">
        <v>2846</v>
      </c>
      <c r="Q216" s="152" t="s">
        <v>304</v>
      </c>
      <c r="R216" s="152" t="s">
        <v>343</v>
      </c>
      <c r="S216" s="87" t="s">
        <v>344</v>
      </c>
      <c r="T216" s="152" t="s">
        <v>304</v>
      </c>
      <c r="U216" s="87" t="s">
        <v>306</v>
      </c>
      <c r="V216" s="151" t="s">
        <v>1033</v>
      </c>
      <c r="W216" s="85"/>
      <c r="X216" s="85"/>
      <c r="Y216" s="85" t="s">
        <v>307</v>
      </c>
      <c r="Z216" s="85" t="s">
        <v>2620</v>
      </c>
      <c r="AA216" s="153" t="s">
        <v>1032</v>
      </c>
      <c r="AB216" s="154" t="s">
        <v>308</v>
      </c>
      <c r="AC216" s="88"/>
      <c r="AD216" s="85"/>
      <c r="AE216" s="85" t="s">
        <v>309</v>
      </c>
      <c r="AF216" s="85"/>
      <c r="AG216" s="85" t="s">
        <v>310</v>
      </c>
      <c r="AH216" s="85" t="s">
        <v>797</v>
      </c>
      <c r="AI216" s="85" t="s">
        <v>1035</v>
      </c>
      <c r="AJ216" s="89">
        <v>1000000000</v>
      </c>
      <c r="AK216" s="89">
        <v>5638973</v>
      </c>
      <c r="AL216" s="89">
        <v>5638973</v>
      </c>
      <c r="AM216" s="171">
        <v>5638973</v>
      </c>
      <c r="AN216" s="89">
        <v>5638973</v>
      </c>
      <c r="AO216" s="89"/>
      <c r="AP216" s="89">
        <v>276981693</v>
      </c>
      <c r="AQ216" s="89"/>
      <c r="AR216" s="89">
        <v>1000000000</v>
      </c>
      <c r="AS216" s="89">
        <v>733980892</v>
      </c>
      <c r="AT216" s="89">
        <v>0</v>
      </c>
      <c r="AU216" s="89">
        <v>0</v>
      </c>
      <c r="AV216" s="89">
        <v>733980892</v>
      </c>
      <c r="AW216" s="89">
        <v>733980892</v>
      </c>
      <c r="AX216" s="89"/>
      <c r="AY216" s="89"/>
      <c r="AZ216" s="90"/>
      <c r="BA216" s="89"/>
      <c r="BB216" s="89"/>
      <c r="BC216" s="89">
        <v>1000000000</v>
      </c>
      <c r="BD216" s="89">
        <v>0</v>
      </c>
      <c r="BE216" s="89">
        <v>0</v>
      </c>
      <c r="BF216" s="89">
        <v>0</v>
      </c>
      <c r="BG216" s="91">
        <v>0</v>
      </c>
      <c r="BH216" s="92">
        <v>1000000000</v>
      </c>
      <c r="BI216" s="93"/>
      <c r="BJ216" s="89">
        <v>4166371</v>
      </c>
      <c r="BK216" s="85" t="s">
        <v>1036</v>
      </c>
      <c r="BL216" s="85" t="s">
        <v>1037</v>
      </c>
      <c r="BM216" s="85"/>
      <c r="BN216" s="85" t="s">
        <v>1038</v>
      </c>
      <c r="BO216" s="85" t="s">
        <v>1039</v>
      </c>
      <c r="BP216" s="89">
        <v>1000000000</v>
      </c>
      <c r="BQ216" s="94"/>
      <c r="BR216" s="85"/>
      <c r="BS216" s="85" t="s">
        <v>311</v>
      </c>
      <c r="BT216" s="85" t="s">
        <v>1040</v>
      </c>
      <c r="BU216" s="85" t="s">
        <v>1041</v>
      </c>
      <c r="BV216" s="152" t="s">
        <v>1035</v>
      </c>
      <c r="BW216" s="95">
        <v>1.6E-2</v>
      </c>
      <c r="BX216" s="95">
        <v>4.5999999999999999E-2</v>
      </c>
      <c r="BY216" s="96"/>
      <c r="BZ216" s="97"/>
      <c r="CA216" s="98">
        <v>0</v>
      </c>
      <c r="CB216" s="99">
        <v>0</v>
      </c>
      <c r="CC216" s="99">
        <v>733980892</v>
      </c>
      <c r="CD216" s="99">
        <v>266019108</v>
      </c>
      <c r="CE216" s="99">
        <v>0</v>
      </c>
      <c r="CF216" s="100">
        <v>1000000000</v>
      </c>
      <c r="CG216" s="97"/>
      <c r="CH216" s="101" t="s">
        <v>1034</v>
      </c>
      <c r="CI216" s="104" t="s">
        <v>1033</v>
      </c>
      <c r="CJ216" s="97"/>
      <c r="CK216" s="101" t="s">
        <v>452</v>
      </c>
      <c r="CL216" s="103" t="s">
        <v>452</v>
      </c>
      <c r="CM216" s="103" t="s">
        <v>630</v>
      </c>
      <c r="CN216" s="103" t="s">
        <v>630</v>
      </c>
      <c r="CO216" s="103" t="s">
        <v>630</v>
      </c>
      <c r="CP216" s="103" t="s">
        <v>630</v>
      </c>
      <c r="CQ216" s="104"/>
      <c r="CR216" s="41"/>
      <c r="CS216" s="41"/>
    </row>
    <row r="217" spans="1:97" ht="15" customHeight="1">
      <c r="A217" s="83">
        <v>0</v>
      </c>
      <c r="B217" s="84">
        <v>1</v>
      </c>
      <c r="C217" s="150" t="s">
        <v>1032</v>
      </c>
      <c r="D217" s="151" t="s">
        <v>1033</v>
      </c>
      <c r="E217" s="152" t="s">
        <v>1034</v>
      </c>
      <c r="F217" s="85" t="s">
        <v>627</v>
      </c>
      <c r="G217" s="85" t="str">
        <f>VLOOKUP(C217,차주정보!B:E,4,0)</f>
        <v>KB-010</v>
      </c>
      <c r="H217" s="85">
        <f t="shared" si="6"/>
        <v>2</v>
      </c>
      <c r="I217" s="85" t="str">
        <f t="shared" si="7"/>
        <v>KB-0102</v>
      </c>
      <c r="J217" s="86">
        <v>44664</v>
      </c>
      <c r="K217" s="152" t="s">
        <v>1042</v>
      </c>
      <c r="L217" s="152"/>
      <c r="M217" s="152" t="s">
        <v>847</v>
      </c>
      <c r="N217" s="85" t="s">
        <v>628</v>
      </c>
      <c r="O217" s="85" t="s">
        <v>2848</v>
      </c>
      <c r="P217" s="85" t="s">
        <v>2846</v>
      </c>
      <c r="Q217" s="152" t="s">
        <v>304</v>
      </c>
      <c r="R217" s="152" t="s">
        <v>343</v>
      </c>
      <c r="S217" s="87" t="s">
        <v>344</v>
      </c>
      <c r="T217" s="152" t="s">
        <v>304</v>
      </c>
      <c r="U217" s="87" t="s">
        <v>306</v>
      </c>
      <c r="V217" s="151" t="s">
        <v>1033</v>
      </c>
      <c r="W217" s="85"/>
      <c r="X217" s="85"/>
      <c r="Y217" s="85" t="s">
        <v>307</v>
      </c>
      <c r="Z217" s="85" t="s">
        <v>2620</v>
      </c>
      <c r="AA217" s="153" t="s">
        <v>1032</v>
      </c>
      <c r="AB217" s="154" t="s">
        <v>308</v>
      </c>
      <c r="AC217" s="88"/>
      <c r="AD217" s="85"/>
      <c r="AE217" s="85" t="s">
        <v>309</v>
      </c>
      <c r="AF217" s="85"/>
      <c r="AG217" s="85" t="s">
        <v>310</v>
      </c>
      <c r="AH217" s="85" t="s">
        <v>797</v>
      </c>
      <c r="AI217" s="85" t="s">
        <v>1042</v>
      </c>
      <c r="AJ217" s="89">
        <v>251000000</v>
      </c>
      <c r="AK217" s="89">
        <v>9100840</v>
      </c>
      <c r="AL217" s="89">
        <v>9100840</v>
      </c>
      <c r="AM217" s="171">
        <v>9100840</v>
      </c>
      <c r="AN217" s="89">
        <v>9100840</v>
      </c>
      <c r="AO217" s="89"/>
      <c r="AP217" s="89">
        <v>172000163</v>
      </c>
      <c r="AQ217" s="89"/>
      <c r="AR217" s="89">
        <v>251000000</v>
      </c>
      <c r="AS217" s="89">
        <v>83904000</v>
      </c>
      <c r="AT217" s="89">
        <v>0</v>
      </c>
      <c r="AU217" s="89">
        <v>0</v>
      </c>
      <c r="AV217" s="89">
        <v>83904000</v>
      </c>
      <c r="AW217" s="89">
        <v>83904000</v>
      </c>
      <c r="AX217" s="89"/>
      <c r="AY217" s="89"/>
      <c r="AZ217" s="90"/>
      <c r="BA217" s="89"/>
      <c r="BB217" s="89"/>
      <c r="BC217" s="89">
        <v>251000000</v>
      </c>
      <c r="BD217" s="89">
        <v>0</v>
      </c>
      <c r="BE217" s="89">
        <v>0</v>
      </c>
      <c r="BF217" s="89">
        <v>0</v>
      </c>
      <c r="BG217" s="91">
        <v>0</v>
      </c>
      <c r="BH217" s="92">
        <v>251000000</v>
      </c>
      <c r="BI217" s="93"/>
      <c r="BJ217" s="89">
        <v>2103724</v>
      </c>
      <c r="BK217" s="85" t="s">
        <v>771</v>
      </c>
      <c r="BL217" s="85" t="s">
        <v>1043</v>
      </c>
      <c r="BM217" s="85"/>
      <c r="BN217" s="85" t="s">
        <v>864</v>
      </c>
      <c r="BO217" s="85" t="s">
        <v>1044</v>
      </c>
      <c r="BP217" s="89">
        <v>251000000</v>
      </c>
      <c r="BQ217" s="94"/>
      <c r="BR217" s="85"/>
      <c r="BS217" s="85" t="s">
        <v>311</v>
      </c>
      <c r="BT217" s="85" t="s">
        <v>348</v>
      </c>
      <c r="BU217" s="85" t="s">
        <v>349</v>
      </c>
      <c r="BV217" s="152" t="s">
        <v>1042</v>
      </c>
      <c r="BW217" s="95">
        <v>3.7999999999999999E-2</v>
      </c>
      <c r="BX217" s="95">
        <v>6.8000000000000005E-2</v>
      </c>
      <c r="BY217" s="96"/>
      <c r="BZ217" s="97"/>
      <c r="CA217" s="98">
        <v>0</v>
      </c>
      <c r="CB217" s="99">
        <v>0</v>
      </c>
      <c r="CC217" s="99">
        <v>83904000</v>
      </c>
      <c r="CD217" s="99">
        <v>167096000</v>
      </c>
      <c r="CE217" s="99">
        <v>0</v>
      </c>
      <c r="CF217" s="100">
        <v>251000000</v>
      </c>
      <c r="CG217" s="97"/>
      <c r="CH217" s="101" t="s">
        <v>1034</v>
      </c>
      <c r="CI217" s="104" t="s">
        <v>1033</v>
      </c>
      <c r="CJ217" s="97"/>
      <c r="CK217" s="101" t="s">
        <v>452</v>
      </c>
      <c r="CL217" s="103" t="s">
        <v>452</v>
      </c>
      <c r="CM217" s="103" t="s">
        <v>630</v>
      </c>
      <c r="CN217" s="103" t="s">
        <v>630</v>
      </c>
      <c r="CO217" s="103" t="s">
        <v>630</v>
      </c>
      <c r="CP217" s="103" t="s">
        <v>630</v>
      </c>
      <c r="CQ217" s="104"/>
      <c r="CR217" s="41"/>
      <c r="CS217" s="41"/>
    </row>
    <row r="218" spans="1:97" ht="15" customHeight="1">
      <c r="A218" s="83">
        <v>0</v>
      </c>
      <c r="B218" s="84">
        <v>1</v>
      </c>
      <c r="C218" s="150" t="s">
        <v>1032</v>
      </c>
      <c r="D218" s="151" t="s">
        <v>1033</v>
      </c>
      <c r="E218" s="152" t="s">
        <v>1034</v>
      </c>
      <c r="F218" s="85" t="s">
        <v>627</v>
      </c>
      <c r="G218" s="85" t="str">
        <f>VLOOKUP(C218,차주정보!B:E,4,0)</f>
        <v>KB-010</v>
      </c>
      <c r="H218" s="85">
        <f t="shared" si="6"/>
        <v>3</v>
      </c>
      <c r="I218" s="85" t="str">
        <f t="shared" si="7"/>
        <v>KB-0103</v>
      </c>
      <c r="J218" s="86">
        <v>44664</v>
      </c>
      <c r="K218" s="152" t="s">
        <v>1045</v>
      </c>
      <c r="L218" s="152" t="s">
        <v>1046</v>
      </c>
      <c r="M218" s="152" t="s">
        <v>847</v>
      </c>
      <c r="N218" s="85" t="s">
        <v>628</v>
      </c>
      <c r="O218" s="85" t="s">
        <v>2848</v>
      </c>
      <c r="P218" s="85" t="s">
        <v>2846</v>
      </c>
      <c r="Q218" s="152" t="s">
        <v>304</v>
      </c>
      <c r="R218" s="152" t="s">
        <v>343</v>
      </c>
      <c r="S218" s="87" t="s">
        <v>344</v>
      </c>
      <c r="T218" s="152" t="s">
        <v>304</v>
      </c>
      <c r="U218" s="87" t="s">
        <v>306</v>
      </c>
      <c r="V218" s="151" t="s">
        <v>1033</v>
      </c>
      <c r="W218" s="85"/>
      <c r="X218" s="85"/>
      <c r="Y218" s="85" t="s">
        <v>307</v>
      </c>
      <c r="Z218" s="85" t="s">
        <v>2620</v>
      </c>
      <c r="AA218" s="153" t="s">
        <v>1032</v>
      </c>
      <c r="AB218" s="154" t="s">
        <v>308</v>
      </c>
      <c r="AC218" s="88"/>
      <c r="AD218" s="85"/>
      <c r="AE218" s="85" t="s">
        <v>309</v>
      </c>
      <c r="AF218" s="85"/>
      <c r="AG218" s="85" t="s">
        <v>310</v>
      </c>
      <c r="AH218" s="85" t="s">
        <v>797</v>
      </c>
      <c r="AI218" s="85" t="s">
        <v>1045</v>
      </c>
      <c r="AJ218" s="89">
        <v>100000000</v>
      </c>
      <c r="AK218" s="89">
        <v>541843</v>
      </c>
      <c r="AL218" s="89">
        <v>541843</v>
      </c>
      <c r="AM218" s="171">
        <v>541843</v>
      </c>
      <c r="AN218" s="89">
        <v>541843</v>
      </c>
      <c r="AO218" s="89"/>
      <c r="AP218" s="89">
        <v>3267098</v>
      </c>
      <c r="AQ218" s="89"/>
      <c r="AR218" s="89">
        <v>100000000</v>
      </c>
      <c r="AS218" s="89">
        <v>0</v>
      </c>
      <c r="AT218" s="89">
        <v>100000000</v>
      </c>
      <c r="AU218" s="89">
        <v>0</v>
      </c>
      <c r="AV218" s="89">
        <v>100000000</v>
      </c>
      <c r="AW218" s="89">
        <v>100000000</v>
      </c>
      <c r="AX218" s="89"/>
      <c r="AY218" s="89"/>
      <c r="AZ218" s="90"/>
      <c r="BA218" s="89"/>
      <c r="BB218" s="89"/>
      <c r="BC218" s="89">
        <v>100000000</v>
      </c>
      <c r="BD218" s="89">
        <v>0</v>
      </c>
      <c r="BE218" s="89">
        <v>0</v>
      </c>
      <c r="BF218" s="89">
        <v>0</v>
      </c>
      <c r="BG218" s="91">
        <v>0</v>
      </c>
      <c r="BH218" s="92">
        <v>100000000</v>
      </c>
      <c r="BI218" s="93"/>
      <c r="BJ218" s="89">
        <v>183734</v>
      </c>
      <c r="BK218" s="85" t="s">
        <v>473</v>
      </c>
      <c r="BL218" s="85" t="s">
        <v>1047</v>
      </c>
      <c r="BM218" s="85"/>
      <c r="BN218" s="85" t="s">
        <v>1048</v>
      </c>
      <c r="BO218" s="85" t="s">
        <v>723</v>
      </c>
      <c r="BP218" s="89">
        <v>100000000</v>
      </c>
      <c r="BQ218" s="94"/>
      <c r="BR218" s="85"/>
      <c r="BS218" s="85" t="s">
        <v>311</v>
      </c>
      <c r="BT218" s="85" t="s">
        <v>324</v>
      </c>
      <c r="BU218" s="85" t="s">
        <v>325</v>
      </c>
      <c r="BV218" s="152" t="s">
        <v>1045</v>
      </c>
      <c r="BW218" s="95">
        <v>2.8999999999999998E-3</v>
      </c>
      <c r="BX218" s="95">
        <v>3.2899999999999999E-2</v>
      </c>
      <c r="BY218" s="96"/>
      <c r="BZ218" s="97"/>
      <c r="CA218" s="98">
        <v>100000000</v>
      </c>
      <c r="CB218" s="99">
        <v>0</v>
      </c>
      <c r="CC218" s="99">
        <v>0</v>
      </c>
      <c r="CD218" s="99">
        <v>0</v>
      </c>
      <c r="CE218" s="99">
        <v>0</v>
      </c>
      <c r="CF218" s="100">
        <v>0</v>
      </c>
      <c r="CG218" s="97"/>
      <c r="CH218" s="101" t="s">
        <v>1034</v>
      </c>
      <c r="CI218" s="195" t="s">
        <v>1033</v>
      </c>
      <c r="CJ218" s="102"/>
      <c r="CK218" s="101" t="s">
        <v>1049</v>
      </c>
      <c r="CL218" s="103" t="s">
        <v>1049</v>
      </c>
      <c r="CM218" s="103" t="s">
        <v>630</v>
      </c>
      <c r="CN218" s="103" t="s">
        <v>630</v>
      </c>
      <c r="CO218" s="103" t="s">
        <v>630</v>
      </c>
      <c r="CP218" s="103" t="s">
        <v>630</v>
      </c>
      <c r="CQ218" s="104"/>
      <c r="CR218" s="41"/>
      <c r="CS218" s="41"/>
    </row>
    <row r="219" spans="1:97" ht="15" customHeight="1">
      <c r="A219" s="83">
        <v>1</v>
      </c>
      <c r="B219" s="84">
        <v>1</v>
      </c>
      <c r="C219" s="150" t="s">
        <v>1245</v>
      </c>
      <c r="D219" s="151" t="s">
        <v>1246</v>
      </c>
      <c r="E219" s="152" t="s">
        <v>1247</v>
      </c>
      <c r="F219" s="85" t="s">
        <v>627</v>
      </c>
      <c r="G219" s="85" t="str">
        <f>VLOOKUP(C219,차주정보!B:E,4,0)</f>
        <v>KB-029</v>
      </c>
      <c r="H219" s="85">
        <f t="shared" si="6"/>
        <v>1</v>
      </c>
      <c r="I219" s="85" t="str">
        <f t="shared" si="7"/>
        <v>KB-0291</v>
      </c>
      <c r="J219" s="86">
        <v>44664</v>
      </c>
      <c r="K219" s="152" t="s">
        <v>1248</v>
      </c>
      <c r="L219" s="152"/>
      <c r="M219" s="152" t="s">
        <v>847</v>
      </c>
      <c r="N219" s="85" t="s">
        <v>628</v>
      </c>
      <c r="O219" s="85" t="s">
        <v>2848</v>
      </c>
      <c r="P219" s="85" t="s">
        <v>2846</v>
      </c>
      <c r="Q219" s="152" t="s">
        <v>304</v>
      </c>
      <c r="R219" s="152" t="s">
        <v>343</v>
      </c>
      <c r="S219" s="87" t="s">
        <v>344</v>
      </c>
      <c r="T219" s="152" t="s">
        <v>304</v>
      </c>
      <c r="U219" s="87" t="s">
        <v>306</v>
      </c>
      <c r="V219" s="151" t="s">
        <v>1246</v>
      </c>
      <c r="W219" s="85"/>
      <c r="X219" s="85"/>
      <c r="Y219" s="85" t="s">
        <v>307</v>
      </c>
      <c r="Z219" s="85" t="s">
        <v>2622</v>
      </c>
      <c r="AA219" s="153" t="s">
        <v>1245</v>
      </c>
      <c r="AB219" s="154" t="s">
        <v>308</v>
      </c>
      <c r="AC219" s="88"/>
      <c r="AD219" s="85" t="s">
        <v>3102</v>
      </c>
      <c r="AE219" s="85" t="s">
        <v>309</v>
      </c>
      <c r="AF219" s="85"/>
      <c r="AG219" s="85" t="s">
        <v>310</v>
      </c>
      <c r="AH219" s="85" t="s">
        <v>797</v>
      </c>
      <c r="AI219" s="85" t="s">
        <v>1248</v>
      </c>
      <c r="AJ219" s="89">
        <v>190000000</v>
      </c>
      <c r="AK219" s="89">
        <v>11775046</v>
      </c>
      <c r="AL219" s="89">
        <v>11775046</v>
      </c>
      <c r="AM219" s="171">
        <v>11775046</v>
      </c>
      <c r="AN219" s="89">
        <v>11775046</v>
      </c>
      <c r="AO219" s="89"/>
      <c r="AP219" s="89">
        <v>11775046</v>
      </c>
      <c r="AQ219" s="89"/>
      <c r="AR219" s="89">
        <v>190000000</v>
      </c>
      <c r="AS219" s="89">
        <v>190000000</v>
      </c>
      <c r="AT219" s="89">
        <v>0</v>
      </c>
      <c r="AU219" s="89">
        <v>0</v>
      </c>
      <c r="AV219" s="89">
        <v>190000000</v>
      </c>
      <c r="AW219" s="89">
        <v>190000000</v>
      </c>
      <c r="AX219" s="89"/>
      <c r="AY219" s="89"/>
      <c r="AZ219" s="90"/>
      <c r="BA219" s="89"/>
      <c r="BB219" s="89"/>
      <c r="BC219" s="89">
        <v>190000000</v>
      </c>
      <c r="BD219" s="89">
        <v>0</v>
      </c>
      <c r="BE219" s="89">
        <v>0</v>
      </c>
      <c r="BF219" s="89">
        <v>0</v>
      </c>
      <c r="BG219" s="91">
        <v>0</v>
      </c>
      <c r="BH219" s="92">
        <v>190000000</v>
      </c>
      <c r="BI219" s="93"/>
      <c r="BJ219" s="89">
        <v>3029926</v>
      </c>
      <c r="BK219" s="85" t="s">
        <v>774</v>
      </c>
      <c r="BL219" s="85" t="s">
        <v>1249</v>
      </c>
      <c r="BM219" s="85"/>
      <c r="BN219" s="85" t="s">
        <v>1250</v>
      </c>
      <c r="BO219" s="85" t="s">
        <v>1211</v>
      </c>
      <c r="BP219" s="89">
        <v>190000000</v>
      </c>
      <c r="BQ219" s="94"/>
      <c r="BR219" s="85"/>
      <c r="BS219" s="85" t="s">
        <v>311</v>
      </c>
      <c r="BT219" s="85" t="s">
        <v>317</v>
      </c>
      <c r="BU219" s="85" t="s">
        <v>318</v>
      </c>
      <c r="BV219" s="152" t="s">
        <v>1248</v>
      </c>
      <c r="BW219" s="95">
        <v>3.3700000000000001E-2</v>
      </c>
      <c r="BX219" s="95">
        <v>6.3700000000000007E-2</v>
      </c>
      <c r="BY219" s="96"/>
      <c r="BZ219" s="97"/>
      <c r="CA219" s="98">
        <v>0</v>
      </c>
      <c r="CB219" s="99">
        <v>0</v>
      </c>
      <c r="CC219" s="99">
        <v>190000000</v>
      </c>
      <c r="CD219" s="99">
        <v>0</v>
      </c>
      <c r="CE219" s="99">
        <v>0</v>
      </c>
      <c r="CF219" s="100">
        <v>190000000</v>
      </c>
      <c r="CG219" s="97"/>
      <c r="CH219" s="101" t="s">
        <v>1247</v>
      </c>
      <c r="CI219" s="195" t="s">
        <v>1246</v>
      </c>
      <c r="CJ219" s="102"/>
      <c r="CK219" s="101" t="s">
        <v>443</v>
      </c>
      <c r="CL219" s="103" t="s">
        <v>443</v>
      </c>
      <c r="CM219" s="103" t="s">
        <v>630</v>
      </c>
      <c r="CN219" s="103" t="s">
        <v>630</v>
      </c>
      <c r="CO219" s="103" t="s">
        <v>630</v>
      </c>
      <c r="CP219" s="103" t="s">
        <v>630</v>
      </c>
      <c r="CQ219" s="104"/>
      <c r="CR219" s="41"/>
      <c r="CS219" s="41"/>
    </row>
    <row r="220" spans="1:97" ht="15" customHeight="1">
      <c r="A220" s="83">
        <v>0</v>
      </c>
      <c r="B220" s="84">
        <v>1</v>
      </c>
      <c r="C220" s="150" t="s">
        <v>1245</v>
      </c>
      <c r="D220" s="151" t="s">
        <v>1246</v>
      </c>
      <c r="E220" s="152" t="s">
        <v>1247</v>
      </c>
      <c r="F220" s="85" t="s">
        <v>627</v>
      </c>
      <c r="G220" s="85" t="str">
        <f>VLOOKUP(C220,차주정보!B:E,4,0)</f>
        <v>KB-029</v>
      </c>
      <c r="H220" s="85">
        <f t="shared" si="6"/>
        <v>2</v>
      </c>
      <c r="I220" s="85" t="str">
        <f t="shared" si="7"/>
        <v>KB-0292</v>
      </c>
      <c r="J220" s="86">
        <v>44664</v>
      </c>
      <c r="K220" s="152" t="s">
        <v>1251</v>
      </c>
      <c r="L220" s="152"/>
      <c r="M220" s="152" t="s">
        <v>847</v>
      </c>
      <c r="N220" s="85" t="s">
        <v>628</v>
      </c>
      <c r="O220" s="85" t="s">
        <v>2848</v>
      </c>
      <c r="P220" s="85" t="s">
        <v>2846</v>
      </c>
      <c r="Q220" s="152" t="s">
        <v>304</v>
      </c>
      <c r="R220" s="152" t="s">
        <v>343</v>
      </c>
      <c r="S220" s="87" t="s">
        <v>344</v>
      </c>
      <c r="T220" s="152" t="s">
        <v>304</v>
      </c>
      <c r="U220" s="87" t="s">
        <v>306</v>
      </c>
      <c r="V220" s="151" t="s">
        <v>1246</v>
      </c>
      <c r="W220" s="85"/>
      <c r="X220" s="85"/>
      <c r="Y220" s="85" t="s">
        <v>307</v>
      </c>
      <c r="Z220" s="85" t="s">
        <v>2622</v>
      </c>
      <c r="AA220" s="153" t="s">
        <v>1245</v>
      </c>
      <c r="AB220" s="154" t="s">
        <v>314</v>
      </c>
      <c r="AC220" s="88"/>
      <c r="AD220" s="85" t="s">
        <v>3102</v>
      </c>
      <c r="AE220" s="85" t="s">
        <v>315</v>
      </c>
      <c r="AF220" s="85" t="s">
        <v>1252</v>
      </c>
      <c r="AG220" s="85" t="s">
        <v>310</v>
      </c>
      <c r="AH220" s="85" t="s">
        <v>797</v>
      </c>
      <c r="AI220" s="85" t="s">
        <v>1252</v>
      </c>
      <c r="AJ220" s="89">
        <v>450000000</v>
      </c>
      <c r="AK220" s="89">
        <v>339430500</v>
      </c>
      <c r="AL220" s="89">
        <v>339430500</v>
      </c>
      <c r="AM220" s="171">
        <v>339430500</v>
      </c>
      <c r="AN220" s="89"/>
      <c r="AO220" s="89">
        <v>110569500</v>
      </c>
      <c r="AP220" s="89">
        <v>0</v>
      </c>
      <c r="AQ220" s="89"/>
      <c r="AR220" s="89">
        <v>450000000</v>
      </c>
      <c r="AS220" s="89">
        <v>0</v>
      </c>
      <c r="AT220" s="89">
        <v>0</v>
      </c>
      <c r="AU220" s="89">
        <v>0</v>
      </c>
      <c r="AV220" s="89">
        <v>0</v>
      </c>
      <c r="AW220" s="89">
        <v>0</v>
      </c>
      <c r="AX220" s="89"/>
      <c r="AY220" s="89"/>
      <c r="AZ220" s="90"/>
      <c r="BA220" s="89"/>
      <c r="BB220" s="89"/>
      <c r="BC220" s="89">
        <v>0</v>
      </c>
      <c r="BD220" s="89">
        <v>450000000</v>
      </c>
      <c r="BE220" s="89">
        <v>0</v>
      </c>
      <c r="BF220" s="89">
        <v>53000</v>
      </c>
      <c r="BG220" s="91">
        <v>53000</v>
      </c>
      <c r="BH220" s="92">
        <v>450053000</v>
      </c>
      <c r="BI220" s="93"/>
      <c r="BJ220" s="89">
        <v>11141013</v>
      </c>
      <c r="BK220" s="85" t="s">
        <v>1253</v>
      </c>
      <c r="BL220" s="85" t="s">
        <v>1161</v>
      </c>
      <c r="BM220" s="85" t="s">
        <v>921</v>
      </c>
      <c r="BN220" s="85" t="s">
        <v>921</v>
      </c>
      <c r="BO220" s="85" t="s">
        <v>1161</v>
      </c>
      <c r="BP220" s="89">
        <v>500000000</v>
      </c>
      <c r="BQ220" s="94"/>
      <c r="BR220" s="85"/>
      <c r="BS220" s="85" t="s">
        <v>311</v>
      </c>
      <c r="BT220" s="85" t="s">
        <v>351</v>
      </c>
      <c r="BU220" s="85" t="s">
        <v>352</v>
      </c>
      <c r="BV220" s="152" t="s">
        <v>1251</v>
      </c>
      <c r="BW220" s="95">
        <v>5.8200000000000002E-2</v>
      </c>
      <c r="BX220" s="95">
        <v>8.8200000000000001E-2</v>
      </c>
      <c r="BY220" s="96"/>
      <c r="BZ220" s="97"/>
      <c r="CA220" s="98">
        <v>0</v>
      </c>
      <c r="CB220" s="99">
        <v>0</v>
      </c>
      <c r="CC220" s="99">
        <v>0</v>
      </c>
      <c r="CD220" s="99">
        <v>0</v>
      </c>
      <c r="CE220" s="99">
        <v>0</v>
      </c>
      <c r="CF220" s="100">
        <v>0</v>
      </c>
      <c r="CG220" s="97"/>
      <c r="CH220" s="101" t="s">
        <v>1247</v>
      </c>
      <c r="CI220" s="195" t="s">
        <v>1246</v>
      </c>
      <c r="CJ220" s="102"/>
      <c r="CK220" s="101" t="s">
        <v>314</v>
      </c>
      <c r="CL220" s="103" t="s">
        <v>314</v>
      </c>
      <c r="CM220" s="103" t="s">
        <v>314</v>
      </c>
      <c r="CN220" s="103" t="s">
        <v>314</v>
      </c>
      <c r="CO220" s="103" t="s">
        <v>314</v>
      </c>
      <c r="CP220" s="103" t="s">
        <v>314</v>
      </c>
      <c r="CQ220" s="104"/>
      <c r="CR220" s="41"/>
      <c r="CS220" s="41"/>
    </row>
    <row r="221" spans="1:97" ht="15" customHeight="1">
      <c r="A221" s="83">
        <v>1</v>
      </c>
      <c r="B221" s="84">
        <v>1</v>
      </c>
      <c r="C221" s="150" t="s">
        <v>1299</v>
      </c>
      <c r="D221" s="151" t="s">
        <v>1300</v>
      </c>
      <c r="E221" s="152" t="s">
        <v>1300</v>
      </c>
      <c r="F221" s="85" t="s">
        <v>359</v>
      </c>
      <c r="G221" s="85" t="str">
        <f>VLOOKUP(C221,차주정보!B:E,4,0)</f>
        <v>KB-034</v>
      </c>
      <c r="H221" s="85">
        <f t="shared" si="6"/>
        <v>1</v>
      </c>
      <c r="I221" s="85" t="str">
        <f t="shared" si="7"/>
        <v>KB-0341</v>
      </c>
      <c r="J221" s="86">
        <v>44664</v>
      </c>
      <c r="K221" s="152" t="s">
        <v>1301</v>
      </c>
      <c r="L221" s="152"/>
      <c r="M221" s="152" t="s">
        <v>847</v>
      </c>
      <c r="N221" s="85" t="s">
        <v>628</v>
      </c>
      <c r="O221" s="85" t="s">
        <v>2848</v>
      </c>
      <c r="P221" s="85" t="s">
        <v>2846</v>
      </c>
      <c r="Q221" s="152" t="s">
        <v>304</v>
      </c>
      <c r="R221" s="152" t="s">
        <v>343</v>
      </c>
      <c r="S221" s="87" t="s">
        <v>344</v>
      </c>
      <c r="T221" s="152" t="s">
        <v>1302</v>
      </c>
      <c r="U221" s="87" t="s">
        <v>1303</v>
      </c>
      <c r="V221" s="151" t="s">
        <v>1300</v>
      </c>
      <c r="W221" s="85"/>
      <c r="X221" s="85"/>
      <c r="Y221" s="85" t="s">
        <v>307</v>
      </c>
      <c r="Z221" s="85" t="s">
        <v>2623</v>
      </c>
      <c r="AA221" s="153" t="s">
        <v>1299</v>
      </c>
      <c r="AB221" s="154" t="s">
        <v>308</v>
      </c>
      <c r="AC221" s="88"/>
      <c r="AD221" s="85"/>
      <c r="AE221" s="85" t="s">
        <v>309</v>
      </c>
      <c r="AF221" s="85"/>
      <c r="AG221" s="85" t="s">
        <v>359</v>
      </c>
      <c r="AH221" s="85" t="s">
        <v>797</v>
      </c>
      <c r="AI221" s="85" t="s">
        <v>1301</v>
      </c>
      <c r="AJ221" s="89">
        <v>465210017</v>
      </c>
      <c r="AK221" s="89">
        <v>5261870</v>
      </c>
      <c r="AL221" s="89">
        <v>5261870</v>
      </c>
      <c r="AM221" s="171">
        <v>5261870</v>
      </c>
      <c r="AN221" s="89">
        <v>5261870</v>
      </c>
      <c r="AO221" s="89"/>
      <c r="AP221" s="89">
        <v>5645575</v>
      </c>
      <c r="AQ221" s="89"/>
      <c r="AR221" s="89">
        <v>465210017</v>
      </c>
      <c r="AS221" s="89">
        <v>465210017</v>
      </c>
      <c r="AT221" s="89">
        <v>0</v>
      </c>
      <c r="AU221" s="89">
        <v>0</v>
      </c>
      <c r="AV221" s="89">
        <v>465210017</v>
      </c>
      <c r="AW221" s="89">
        <v>465210017</v>
      </c>
      <c r="AX221" s="89"/>
      <c r="AY221" s="89"/>
      <c r="AZ221" s="90"/>
      <c r="BA221" s="89"/>
      <c r="BB221" s="89"/>
      <c r="BC221" s="89">
        <v>465210017</v>
      </c>
      <c r="BD221" s="89">
        <v>0</v>
      </c>
      <c r="BE221" s="89">
        <v>0</v>
      </c>
      <c r="BF221" s="89">
        <v>0</v>
      </c>
      <c r="BG221" s="91">
        <v>0</v>
      </c>
      <c r="BH221" s="92">
        <v>465210017</v>
      </c>
      <c r="BI221" s="93"/>
      <c r="BJ221" s="89">
        <v>17162931</v>
      </c>
      <c r="BK221" s="85" t="s">
        <v>1304</v>
      </c>
      <c r="BL221" s="85" t="s">
        <v>1305</v>
      </c>
      <c r="BM221" s="85"/>
      <c r="BN221" s="85" t="s">
        <v>1306</v>
      </c>
      <c r="BO221" s="85" t="s">
        <v>725</v>
      </c>
      <c r="BP221" s="89">
        <v>474200000</v>
      </c>
      <c r="BQ221" s="94"/>
      <c r="BR221" s="85"/>
      <c r="BS221" s="85" t="s">
        <v>360</v>
      </c>
      <c r="BT221" s="85" t="s">
        <v>367</v>
      </c>
      <c r="BU221" s="85" t="s">
        <v>368</v>
      </c>
      <c r="BV221" s="152" t="s">
        <v>1301</v>
      </c>
      <c r="BW221" s="95">
        <v>3.4000000000000002E-2</v>
      </c>
      <c r="BX221" s="95">
        <v>6.4000000000000001E-2</v>
      </c>
      <c r="BY221" s="96"/>
      <c r="BZ221" s="97"/>
      <c r="CA221" s="98">
        <v>0</v>
      </c>
      <c r="CB221" s="99">
        <v>0</v>
      </c>
      <c r="CC221" s="99">
        <v>465210017</v>
      </c>
      <c r="CD221" s="99">
        <v>0</v>
      </c>
      <c r="CE221" s="99">
        <v>0</v>
      </c>
      <c r="CF221" s="100">
        <v>465210017</v>
      </c>
      <c r="CG221" s="97"/>
      <c r="CH221" s="101" t="s">
        <v>1300</v>
      </c>
      <c r="CI221" s="195" t="s">
        <v>1300</v>
      </c>
      <c r="CJ221" s="102"/>
      <c r="CK221" s="101" t="s">
        <v>443</v>
      </c>
      <c r="CL221" s="103" t="s">
        <v>443</v>
      </c>
      <c r="CM221" s="103" t="s">
        <v>630</v>
      </c>
      <c r="CN221" s="103" t="s">
        <v>630</v>
      </c>
      <c r="CO221" s="103" t="s">
        <v>630</v>
      </c>
      <c r="CP221" s="103" t="s">
        <v>630</v>
      </c>
      <c r="CQ221" s="104"/>
      <c r="CR221" s="41"/>
      <c r="CS221" s="41"/>
    </row>
    <row r="222" spans="1:97" ht="15" customHeight="1">
      <c r="A222" s="83">
        <v>0</v>
      </c>
      <c r="B222" s="84">
        <v>1</v>
      </c>
      <c r="C222" s="150" t="s">
        <v>1299</v>
      </c>
      <c r="D222" s="151" t="s">
        <v>1300</v>
      </c>
      <c r="E222" s="152" t="s">
        <v>1300</v>
      </c>
      <c r="F222" s="85" t="s">
        <v>359</v>
      </c>
      <c r="G222" s="85" t="str">
        <f>VLOOKUP(C222,차주정보!B:E,4,0)</f>
        <v>KB-034</v>
      </c>
      <c r="H222" s="85">
        <f t="shared" si="6"/>
        <v>2</v>
      </c>
      <c r="I222" s="85" t="str">
        <f t="shared" si="7"/>
        <v>KB-0342</v>
      </c>
      <c r="J222" s="86">
        <v>44664</v>
      </c>
      <c r="K222" s="152" t="s">
        <v>1307</v>
      </c>
      <c r="L222" s="152"/>
      <c r="M222" s="152" t="s">
        <v>847</v>
      </c>
      <c r="N222" s="85" t="s">
        <v>628</v>
      </c>
      <c r="O222" s="85" t="s">
        <v>2848</v>
      </c>
      <c r="P222" s="85" t="s">
        <v>2846</v>
      </c>
      <c r="Q222" s="152" t="s">
        <v>304</v>
      </c>
      <c r="R222" s="152" t="s">
        <v>343</v>
      </c>
      <c r="S222" s="87" t="s">
        <v>344</v>
      </c>
      <c r="T222" s="152" t="s">
        <v>304</v>
      </c>
      <c r="U222" s="87" t="s">
        <v>306</v>
      </c>
      <c r="V222" s="151" t="s">
        <v>1300</v>
      </c>
      <c r="W222" s="85"/>
      <c r="X222" s="85"/>
      <c r="Y222" s="85" t="s">
        <v>307</v>
      </c>
      <c r="Z222" s="85" t="s">
        <v>2623</v>
      </c>
      <c r="AA222" s="153" t="s">
        <v>1299</v>
      </c>
      <c r="AB222" s="154" t="s">
        <v>314</v>
      </c>
      <c r="AC222" s="88"/>
      <c r="AD222" s="85"/>
      <c r="AE222" s="85" t="s">
        <v>315</v>
      </c>
      <c r="AF222" s="85" t="s">
        <v>1308</v>
      </c>
      <c r="AG222" s="85" t="s">
        <v>359</v>
      </c>
      <c r="AH222" s="85" t="s">
        <v>797</v>
      </c>
      <c r="AI222" s="85"/>
      <c r="AJ222" s="89"/>
      <c r="AK222" s="89"/>
      <c r="AL222" s="89"/>
      <c r="AM222" s="89"/>
      <c r="AN222" s="89"/>
      <c r="AO222" s="89"/>
      <c r="AP222" s="89">
        <v>0</v>
      </c>
      <c r="AQ222" s="89"/>
      <c r="AR222" s="89">
        <v>84999357</v>
      </c>
      <c r="AS222" s="89">
        <v>0</v>
      </c>
      <c r="AT222" s="89">
        <v>0</v>
      </c>
      <c r="AU222" s="89">
        <v>0</v>
      </c>
      <c r="AV222" s="89">
        <v>0</v>
      </c>
      <c r="AW222" s="89">
        <v>0</v>
      </c>
      <c r="AX222" s="89"/>
      <c r="AY222" s="89"/>
      <c r="AZ222" s="90"/>
      <c r="BA222" s="89"/>
      <c r="BB222" s="89"/>
      <c r="BC222" s="89">
        <v>0</v>
      </c>
      <c r="BD222" s="89">
        <v>84999357</v>
      </c>
      <c r="BE222" s="89">
        <v>0</v>
      </c>
      <c r="BF222" s="89">
        <v>0</v>
      </c>
      <c r="BG222" s="91">
        <v>0</v>
      </c>
      <c r="BH222" s="92">
        <v>84999357</v>
      </c>
      <c r="BI222" s="93"/>
      <c r="BJ222" s="89">
        <v>4382139</v>
      </c>
      <c r="BK222" s="85" t="s">
        <v>1309</v>
      </c>
      <c r="BL222" s="85" t="s">
        <v>1310</v>
      </c>
      <c r="BM222" s="85" t="s">
        <v>909</v>
      </c>
      <c r="BN222" s="85" t="s">
        <v>909</v>
      </c>
      <c r="BO222" s="85" t="s">
        <v>1311</v>
      </c>
      <c r="BP222" s="89">
        <v>85000000</v>
      </c>
      <c r="BQ222" s="94"/>
      <c r="BR222" s="85"/>
      <c r="BS222" s="85" t="s">
        <v>360</v>
      </c>
      <c r="BT222" s="85" t="s">
        <v>1312</v>
      </c>
      <c r="BU222" s="85" t="s">
        <v>1313</v>
      </c>
      <c r="BV222" s="152" t="s">
        <v>1307</v>
      </c>
      <c r="BW222" s="95">
        <v>5.7100000000000012E-2</v>
      </c>
      <c r="BX222" s="95">
        <v>8.7100000000000011E-2</v>
      </c>
      <c r="BY222" s="96"/>
      <c r="BZ222" s="97"/>
      <c r="CA222" s="98">
        <v>0</v>
      </c>
      <c r="CB222" s="99">
        <v>0</v>
      </c>
      <c r="CC222" s="99">
        <v>0</v>
      </c>
      <c r="CD222" s="99">
        <v>0</v>
      </c>
      <c r="CE222" s="99">
        <v>0</v>
      </c>
      <c r="CF222" s="100">
        <v>0</v>
      </c>
      <c r="CG222" s="97"/>
      <c r="CH222" s="101" t="s">
        <v>1300</v>
      </c>
      <c r="CI222" s="195" t="s">
        <v>1300</v>
      </c>
      <c r="CJ222" s="97"/>
      <c r="CK222" s="101" t="s">
        <v>314</v>
      </c>
      <c r="CL222" s="103" t="s">
        <v>314</v>
      </c>
      <c r="CM222" s="103" t="s">
        <v>314</v>
      </c>
      <c r="CN222" s="103" t="s">
        <v>314</v>
      </c>
      <c r="CO222" s="103" t="s">
        <v>314</v>
      </c>
      <c r="CP222" s="103" t="s">
        <v>314</v>
      </c>
      <c r="CQ222" s="104"/>
      <c r="CR222" s="41"/>
      <c r="CS222" s="41"/>
    </row>
    <row r="223" spans="1:97" ht="15" customHeight="1">
      <c r="A223" s="83">
        <v>1</v>
      </c>
      <c r="B223" s="84">
        <v>1</v>
      </c>
      <c r="C223" s="150" t="s">
        <v>1355</v>
      </c>
      <c r="D223" s="151" t="s">
        <v>1356</v>
      </c>
      <c r="E223" s="152" t="s">
        <v>1356</v>
      </c>
      <c r="F223" s="85" t="s">
        <v>359</v>
      </c>
      <c r="G223" s="85" t="str">
        <f>VLOOKUP(C223,차주정보!B:E,4,0)</f>
        <v>KB-039</v>
      </c>
      <c r="H223" s="85">
        <f t="shared" si="6"/>
        <v>1</v>
      </c>
      <c r="I223" s="85" t="str">
        <f t="shared" si="7"/>
        <v>KB-0391</v>
      </c>
      <c r="J223" s="86">
        <v>44642</v>
      </c>
      <c r="K223" s="152" t="s">
        <v>1357</v>
      </c>
      <c r="L223" s="152"/>
      <c r="M223" s="152" t="s">
        <v>847</v>
      </c>
      <c r="N223" s="85" t="s">
        <v>628</v>
      </c>
      <c r="O223" s="85" t="s">
        <v>2848</v>
      </c>
      <c r="P223" s="85" t="s">
        <v>2846</v>
      </c>
      <c r="Q223" s="152" t="s">
        <v>304</v>
      </c>
      <c r="R223" s="152" t="s">
        <v>1358</v>
      </c>
      <c r="S223" s="87" t="s">
        <v>1359</v>
      </c>
      <c r="T223" s="152" t="s">
        <v>304</v>
      </c>
      <c r="U223" s="87" t="s">
        <v>306</v>
      </c>
      <c r="V223" s="151" t="s">
        <v>1356</v>
      </c>
      <c r="W223" s="85"/>
      <c r="X223" s="85"/>
      <c r="Y223" s="85" t="s">
        <v>307</v>
      </c>
      <c r="Z223" s="85" t="s">
        <v>2624</v>
      </c>
      <c r="AA223" s="153" t="s">
        <v>1355</v>
      </c>
      <c r="AB223" s="154" t="s">
        <v>308</v>
      </c>
      <c r="AC223" s="88"/>
      <c r="AD223" s="85"/>
      <c r="AE223" s="85" t="s">
        <v>358</v>
      </c>
      <c r="AF223" s="85"/>
      <c r="AG223" s="85" t="s">
        <v>359</v>
      </c>
      <c r="AH223" s="85" t="s">
        <v>797</v>
      </c>
      <c r="AI223" s="85" t="s">
        <v>1357</v>
      </c>
      <c r="AJ223" s="89">
        <v>68729701</v>
      </c>
      <c r="AK223" s="89">
        <v>260355</v>
      </c>
      <c r="AL223" s="89">
        <v>260355</v>
      </c>
      <c r="AM223" s="171">
        <v>260355</v>
      </c>
      <c r="AN223" s="89">
        <v>260355</v>
      </c>
      <c r="AO223" s="89"/>
      <c r="AP223" s="89">
        <v>260355</v>
      </c>
      <c r="AQ223" s="89"/>
      <c r="AR223" s="89">
        <v>68729701</v>
      </c>
      <c r="AS223" s="89">
        <v>68729701</v>
      </c>
      <c r="AT223" s="89">
        <v>0</v>
      </c>
      <c r="AU223" s="89">
        <v>0</v>
      </c>
      <c r="AV223" s="89">
        <v>68729701</v>
      </c>
      <c r="AW223" s="89">
        <v>68729701</v>
      </c>
      <c r="AX223" s="89"/>
      <c r="AY223" s="89"/>
      <c r="AZ223" s="90"/>
      <c r="BA223" s="89"/>
      <c r="BB223" s="89"/>
      <c r="BC223" s="89">
        <v>68729701</v>
      </c>
      <c r="BD223" s="89">
        <v>0</v>
      </c>
      <c r="BE223" s="89">
        <v>0</v>
      </c>
      <c r="BF223" s="89">
        <v>0</v>
      </c>
      <c r="BG223" s="91">
        <v>0</v>
      </c>
      <c r="BH223" s="92">
        <v>68729701</v>
      </c>
      <c r="BI223" s="93"/>
      <c r="BJ223" s="89">
        <v>1244617</v>
      </c>
      <c r="BK223" s="85" t="s">
        <v>1360</v>
      </c>
      <c r="BL223" s="85" t="s">
        <v>1361</v>
      </c>
      <c r="BM223" s="85"/>
      <c r="BN223" s="85" t="s">
        <v>768</v>
      </c>
      <c r="BO223" s="85" t="s">
        <v>639</v>
      </c>
      <c r="BP223" s="89">
        <v>100000000</v>
      </c>
      <c r="BQ223" s="94"/>
      <c r="BR223" s="85"/>
      <c r="BS223" s="85" t="s">
        <v>360</v>
      </c>
      <c r="BT223" s="85" t="s">
        <v>411</v>
      </c>
      <c r="BU223" s="85" t="s">
        <v>412</v>
      </c>
      <c r="BV223" s="152" t="s">
        <v>1357</v>
      </c>
      <c r="BW223" s="95">
        <v>3.6400000000000002E-2</v>
      </c>
      <c r="BX223" s="95">
        <v>6.6400000000000001E-2</v>
      </c>
      <c r="BY223" s="96"/>
      <c r="BZ223" s="97"/>
      <c r="CA223" s="98">
        <v>0</v>
      </c>
      <c r="CB223" s="99">
        <v>0</v>
      </c>
      <c r="CC223" s="99">
        <v>68729701</v>
      </c>
      <c r="CD223" s="99">
        <v>0</v>
      </c>
      <c r="CE223" s="99">
        <v>0</v>
      </c>
      <c r="CF223" s="100">
        <v>68729701</v>
      </c>
      <c r="CG223" s="97"/>
      <c r="CH223" s="101" t="s">
        <v>1356</v>
      </c>
      <c r="CI223" s="195" t="s">
        <v>1356</v>
      </c>
      <c r="CJ223" s="102"/>
      <c r="CK223" s="101" t="s">
        <v>443</v>
      </c>
      <c r="CL223" s="103" t="s">
        <v>443</v>
      </c>
      <c r="CM223" s="103" t="s">
        <v>630</v>
      </c>
      <c r="CN223" s="103" t="s">
        <v>630</v>
      </c>
      <c r="CO223" s="103" t="s">
        <v>630</v>
      </c>
      <c r="CP223" s="103" t="s">
        <v>630</v>
      </c>
      <c r="CQ223" s="104"/>
      <c r="CR223" s="41"/>
      <c r="CS223" s="41"/>
    </row>
    <row r="224" spans="1:97" ht="15" customHeight="1">
      <c r="A224" s="83">
        <v>0</v>
      </c>
      <c r="B224" s="84">
        <v>1</v>
      </c>
      <c r="C224" s="150" t="s">
        <v>1355</v>
      </c>
      <c r="D224" s="151" t="s">
        <v>1356</v>
      </c>
      <c r="E224" s="152" t="s">
        <v>1356</v>
      </c>
      <c r="F224" s="85" t="s">
        <v>691</v>
      </c>
      <c r="G224" s="85" t="str">
        <f>VLOOKUP(C224,차주정보!B:E,4,0)</f>
        <v>KB-039</v>
      </c>
      <c r="H224" s="85">
        <f t="shared" si="6"/>
        <v>2</v>
      </c>
      <c r="I224" s="85" t="str">
        <f t="shared" si="7"/>
        <v>KB-0392</v>
      </c>
      <c r="J224" s="86">
        <v>44642</v>
      </c>
      <c r="K224" s="152" t="s">
        <v>1362</v>
      </c>
      <c r="L224" s="152"/>
      <c r="M224" s="152" t="s">
        <v>847</v>
      </c>
      <c r="N224" s="85" t="s">
        <v>628</v>
      </c>
      <c r="O224" s="85" t="s">
        <v>2848</v>
      </c>
      <c r="P224" s="85" t="s">
        <v>2846</v>
      </c>
      <c r="Q224" s="152" t="s">
        <v>304</v>
      </c>
      <c r="R224" s="152" t="s">
        <v>1358</v>
      </c>
      <c r="S224" s="87" t="s">
        <v>1359</v>
      </c>
      <c r="T224" s="152" t="s">
        <v>304</v>
      </c>
      <c r="U224" s="87" t="s">
        <v>306</v>
      </c>
      <c r="V224" s="151" t="s">
        <v>1356</v>
      </c>
      <c r="W224" s="85"/>
      <c r="X224" s="85"/>
      <c r="Y224" s="85" t="s">
        <v>307</v>
      </c>
      <c r="Z224" s="85" t="s">
        <v>2624</v>
      </c>
      <c r="AA224" s="153" t="s">
        <v>1355</v>
      </c>
      <c r="AB224" s="154" t="s">
        <v>308</v>
      </c>
      <c r="AC224" s="88"/>
      <c r="AD224" s="85"/>
      <c r="AE224" s="85" t="s">
        <v>309</v>
      </c>
      <c r="AF224" s="85"/>
      <c r="AG224" s="85" t="s">
        <v>310</v>
      </c>
      <c r="AH224" s="85" t="s">
        <v>797</v>
      </c>
      <c r="AI224" s="85" t="s">
        <v>1362</v>
      </c>
      <c r="AJ224" s="89">
        <v>120000000</v>
      </c>
      <c r="AK224" s="89">
        <v>9512640</v>
      </c>
      <c r="AL224" s="89">
        <v>9512640</v>
      </c>
      <c r="AM224" s="171">
        <v>9512640</v>
      </c>
      <c r="AN224" s="89">
        <v>9512640</v>
      </c>
      <c r="AO224" s="89"/>
      <c r="AP224" s="89">
        <v>5497728</v>
      </c>
      <c r="AQ224" s="89"/>
      <c r="AR224" s="89">
        <v>120000000</v>
      </c>
      <c r="AS224" s="89">
        <v>120000000</v>
      </c>
      <c r="AT224" s="89">
        <v>0</v>
      </c>
      <c r="AU224" s="89">
        <v>0</v>
      </c>
      <c r="AV224" s="89">
        <v>120000000</v>
      </c>
      <c r="AW224" s="89">
        <v>120000000</v>
      </c>
      <c r="AX224" s="89"/>
      <c r="AY224" s="89"/>
      <c r="AZ224" s="90"/>
      <c r="BA224" s="89"/>
      <c r="BB224" s="89"/>
      <c r="BC224" s="89">
        <v>120000000</v>
      </c>
      <c r="BD224" s="89">
        <v>0</v>
      </c>
      <c r="BE224" s="89">
        <v>0</v>
      </c>
      <c r="BF224" s="89">
        <v>0</v>
      </c>
      <c r="BG224" s="91">
        <v>0</v>
      </c>
      <c r="BH224" s="92">
        <v>120000000</v>
      </c>
      <c r="BI224" s="93"/>
      <c r="BJ224" s="89">
        <v>1992923</v>
      </c>
      <c r="BK224" s="85" t="s">
        <v>1363</v>
      </c>
      <c r="BL224" s="85" t="s">
        <v>714</v>
      </c>
      <c r="BM224" s="85"/>
      <c r="BN224" s="85" t="s">
        <v>915</v>
      </c>
      <c r="BO224" s="85" t="s">
        <v>665</v>
      </c>
      <c r="BP224" s="89">
        <v>120000000</v>
      </c>
      <c r="BQ224" s="94"/>
      <c r="BR224" s="85"/>
      <c r="BS224" s="85" t="s">
        <v>311</v>
      </c>
      <c r="BT224" s="85" t="s">
        <v>422</v>
      </c>
      <c r="BU224" s="85" t="s">
        <v>400</v>
      </c>
      <c r="BV224" s="152" t="s">
        <v>1362</v>
      </c>
      <c r="BW224" s="95">
        <v>2.53E-2</v>
      </c>
      <c r="BX224" s="95">
        <v>5.5300000000000002E-2</v>
      </c>
      <c r="BY224" s="96"/>
      <c r="BZ224" s="97"/>
      <c r="CA224" s="98">
        <v>0</v>
      </c>
      <c r="CB224" s="99">
        <v>0</v>
      </c>
      <c r="CC224" s="99">
        <v>120000000</v>
      </c>
      <c r="CD224" s="99">
        <v>0</v>
      </c>
      <c r="CE224" s="99">
        <v>0</v>
      </c>
      <c r="CF224" s="100">
        <v>120000000</v>
      </c>
      <c r="CG224" s="97"/>
      <c r="CH224" s="101" t="s">
        <v>1356</v>
      </c>
      <c r="CI224" s="195" t="s">
        <v>1356</v>
      </c>
      <c r="CJ224" s="102"/>
      <c r="CK224" s="101" t="s">
        <v>443</v>
      </c>
      <c r="CL224" s="103" t="s">
        <v>443</v>
      </c>
      <c r="CM224" s="103" t="s">
        <v>630</v>
      </c>
      <c r="CN224" s="103" t="s">
        <v>630</v>
      </c>
      <c r="CO224" s="103" t="s">
        <v>630</v>
      </c>
      <c r="CP224" s="103" t="s">
        <v>630</v>
      </c>
      <c r="CQ224" s="104"/>
      <c r="CR224" s="41"/>
      <c r="CS224" s="41"/>
    </row>
    <row r="225" spans="1:97" ht="15" customHeight="1">
      <c r="A225" s="83">
        <v>0</v>
      </c>
      <c r="B225" s="84">
        <v>1</v>
      </c>
      <c r="C225" s="150" t="s">
        <v>1355</v>
      </c>
      <c r="D225" s="151" t="s">
        <v>1356</v>
      </c>
      <c r="E225" s="152" t="s">
        <v>1356</v>
      </c>
      <c r="F225" s="85" t="s">
        <v>691</v>
      </c>
      <c r="G225" s="85" t="str">
        <f>VLOOKUP(C225,차주정보!B:E,4,0)</f>
        <v>KB-039</v>
      </c>
      <c r="H225" s="85">
        <f t="shared" si="6"/>
        <v>3</v>
      </c>
      <c r="I225" s="85" t="str">
        <f t="shared" si="7"/>
        <v>KB-0393</v>
      </c>
      <c r="J225" s="86">
        <v>44642</v>
      </c>
      <c r="K225" s="152" t="s">
        <v>1364</v>
      </c>
      <c r="L225" s="152"/>
      <c r="M225" s="152" t="s">
        <v>847</v>
      </c>
      <c r="N225" s="85" t="s">
        <v>628</v>
      </c>
      <c r="O225" s="85" t="s">
        <v>2848</v>
      </c>
      <c r="P225" s="85" t="s">
        <v>2846</v>
      </c>
      <c r="Q225" s="152" t="s">
        <v>304</v>
      </c>
      <c r="R225" s="152" t="s">
        <v>1358</v>
      </c>
      <c r="S225" s="87" t="s">
        <v>1359</v>
      </c>
      <c r="T225" s="152" t="s">
        <v>304</v>
      </c>
      <c r="U225" s="87" t="s">
        <v>306</v>
      </c>
      <c r="V225" s="151" t="s">
        <v>1356</v>
      </c>
      <c r="W225" s="85"/>
      <c r="X225" s="85"/>
      <c r="Y225" s="85" t="s">
        <v>307</v>
      </c>
      <c r="Z225" s="85" t="s">
        <v>2624</v>
      </c>
      <c r="AA225" s="153" t="s">
        <v>1355</v>
      </c>
      <c r="AB225" s="154" t="s">
        <v>314</v>
      </c>
      <c r="AC225" s="88"/>
      <c r="AD225" s="85"/>
      <c r="AE225" s="85" t="s">
        <v>315</v>
      </c>
      <c r="AF225" s="85" t="s">
        <v>1365</v>
      </c>
      <c r="AG225" s="85" t="s">
        <v>310</v>
      </c>
      <c r="AH225" s="85" t="s">
        <v>797</v>
      </c>
      <c r="AI225" s="85" t="s">
        <v>1365</v>
      </c>
      <c r="AJ225" s="89">
        <v>30000000</v>
      </c>
      <c r="AK225" s="89">
        <v>20310000</v>
      </c>
      <c r="AL225" s="89">
        <v>20310000</v>
      </c>
      <c r="AM225" s="171">
        <v>20310000</v>
      </c>
      <c r="AN225" s="89"/>
      <c r="AO225" s="89">
        <v>9690000</v>
      </c>
      <c r="AP225" s="89">
        <v>0</v>
      </c>
      <c r="AQ225" s="89"/>
      <c r="AR225" s="89">
        <v>30000000</v>
      </c>
      <c r="AS225" s="89">
        <v>0</v>
      </c>
      <c r="AT225" s="89">
        <v>0</v>
      </c>
      <c r="AU225" s="89">
        <v>0</v>
      </c>
      <c r="AV225" s="89">
        <v>0</v>
      </c>
      <c r="AW225" s="89">
        <v>0</v>
      </c>
      <c r="AX225" s="89"/>
      <c r="AY225" s="89"/>
      <c r="AZ225" s="90"/>
      <c r="BA225" s="89"/>
      <c r="BB225" s="89"/>
      <c r="BC225" s="89">
        <v>0</v>
      </c>
      <c r="BD225" s="89">
        <v>30000000</v>
      </c>
      <c r="BE225" s="89">
        <v>0</v>
      </c>
      <c r="BF225" s="89">
        <v>0</v>
      </c>
      <c r="BG225" s="91">
        <v>0</v>
      </c>
      <c r="BH225" s="92">
        <v>30000000</v>
      </c>
      <c r="BI225" s="93"/>
      <c r="BJ225" s="89">
        <v>512992</v>
      </c>
      <c r="BK225" s="85" t="s">
        <v>1366</v>
      </c>
      <c r="BL225" s="85" t="s">
        <v>773</v>
      </c>
      <c r="BM225" s="85" t="s">
        <v>921</v>
      </c>
      <c r="BN225" s="85" t="s">
        <v>921</v>
      </c>
      <c r="BO225" s="85" t="s">
        <v>1025</v>
      </c>
      <c r="BP225" s="89">
        <v>30000000</v>
      </c>
      <c r="BQ225" s="94"/>
      <c r="BR225" s="85"/>
      <c r="BS225" s="85" t="s">
        <v>311</v>
      </c>
      <c r="BT225" s="85" t="s">
        <v>317</v>
      </c>
      <c r="BU225" s="85" t="s">
        <v>318</v>
      </c>
      <c r="BV225" s="152" t="s">
        <v>1364</v>
      </c>
      <c r="BW225" s="95">
        <v>2.5399999999999999E-2</v>
      </c>
      <c r="BX225" s="95">
        <v>5.5399999999999998E-2</v>
      </c>
      <c r="BY225" s="96"/>
      <c r="BZ225" s="97"/>
      <c r="CA225" s="98">
        <v>0</v>
      </c>
      <c r="CB225" s="99">
        <v>0</v>
      </c>
      <c r="CC225" s="99">
        <v>0</v>
      </c>
      <c r="CD225" s="99">
        <v>0</v>
      </c>
      <c r="CE225" s="99">
        <v>0</v>
      </c>
      <c r="CF225" s="100">
        <v>0</v>
      </c>
      <c r="CG225" s="97"/>
      <c r="CH225" s="101" t="s">
        <v>1356</v>
      </c>
      <c r="CI225" s="195" t="s">
        <v>1356</v>
      </c>
      <c r="CJ225" s="102"/>
      <c r="CK225" s="101" t="s">
        <v>314</v>
      </c>
      <c r="CL225" s="103" t="s">
        <v>314</v>
      </c>
      <c r="CM225" s="103" t="s">
        <v>314</v>
      </c>
      <c r="CN225" s="103" t="s">
        <v>314</v>
      </c>
      <c r="CO225" s="103" t="s">
        <v>314</v>
      </c>
      <c r="CP225" s="103" t="s">
        <v>314</v>
      </c>
      <c r="CQ225" s="104"/>
      <c r="CR225" s="41"/>
      <c r="CS225" s="41"/>
    </row>
    <row r="226" spans="1:97" ht="15" customHeight="1">
      <c r="A226" s="83">
        <v>0</v>
      </c>
      <c r="B226" s="84">
        <v>1</v>
      </c>
      <c r="C226" s="150" t="s">
        <v>1355</v>
      </c>
      <c r="D226" s="151" t="s">
        <v>1356</v>
      </c>
      <c r="E226" s="152" t="s">
        <v>1356</v>
      </c>
      <c r="F226" s="85" t="s">
        <v>691</v>
      </c>
      <c r="G226" s="85" t="str">
        <f>VLOOKUP(C226,차주정보!B:E,4,0)</f>
        <v>KB-039</v>
      </c>
      <c r="H226" s="85">
        <f t="shared" si="6"/>
        <v>4</v>
      </c>
      <c r="I226" s="85" t="str">
        <f t="shared" si="7"/>
        <v>KB-0394</v>
      </c>
      <c r="J226" s="86">
        <v>44642</v>
      </c>
      <c r="K226" s="152" t="s">
        <v>1367</v>
      </c>
      <c r="L226" s="152"/>
      <c r="M226" s="152" t="s">
        <v>847</v>
      </c>
      <c r="N226" s="85" t="s">
        <v>628</v>
      </c>
      <c r="O226" s="85" t="s">
        <v>2848</v>
      </c>
      <c r="P226" s="85" t="s">
        <v>2846</v>
      </c>
      <c r="Q226" s="152" t="s">
        <v>304</v>
      </c>
      <c r="R226" s="152" t="s">
        <v>1358</v>
      </c>
      <c r="S226" s="87" t="s">
        <v>1359</v>
      </c>
      <c r="T226" s="152" t="s">
        <v>304</v>
      </c>
      <c r="U226" s="87" t="s">
        <v>306</v>
      </c>
      <c r="V226" s="151" t="s">
        <v>1356</v>
      </c>
      <c r="W226" s="85"/>
      <c r="X226" s="85"/>
      <c r="Y226" s="85" t="s">
        <v>307</v>
      </c>
      <c r="Z226" s="85" t="s">
        <v>2624</v>
      </c>
      <c r="AA226" s="153" t="s">
        <v>1355</v>
      </c>
      <c r="AB226" s="154" t="s">
        <v>314</v>
      </c>
      <c r="AC226" s="88"/>
      <c r="AD226" s="85"/>
      <c r="AE226" s="85" t="s">
        <v>315</v>
      </c>
      <c r="AF226" s="85" t="s">
        <v>1368</v>
      </c>
      <c r="AG226" s="85" t="s">
        <v>310</v>
      </c>
      <c r="AH226" s="85" t="s">
        <v>797</v>
      </c>
      <c r="AI226" s="85" t="s">
        <v>1368</v>
      </c>
      <c r="AJ226" s="89">
        <v>240000000</v>
      </c>
      <c r="AK226" s="89">
        <v>162498754</v>
      </c>
      <c r="AL226" s="89">
        <v>162498754</v>
      </c>
      <c r="AM226" s="171">
        <v>162498754</v>
      </c>
      <c r="AN226" s="89"/>
      <c r="AO226" s="89">
        <v>77501246</v>
      </c>
      <c r="AP226" s="89">
        <v>0</v>
      </c>
      <c r="AQ226" s="89"/>
      <c r="AR226" s="89">
        <v>240000000</v>
      </c>
      <c r="AS226" s="89">
        <v>0</v>
      </c>
      <c r="AT226" s="89">
        <v>0</v>
      </c>
      <c r="AU226" s="89">
        <v>0</v>
      </c>
      <c r="AV226" s="89">
        <v>0</v>
      </c>
      <c r="AW226" s="89">
        <v>0</v>
      </c>
      <c r="AX226" s="89"/>
      <c r="AY226" s="89"/>
      <c r="AZ226" s="90"/>
      <c r="BA226" s="89"/>
      <c r="BB226" s="89"/>
      <c r="BC226" s="89">
        <v>0</v>
      </c>
      <c r="BD226" s="89">
        <v>240000000</v>
      </c>
      <c r="BE226" s="89">
        <v>0</v>
      </c>
      <c r="BF226" s="89">
        <v>0</v>
      </c>
      <c r="BG226" s="91">
        <v>0</v>
      </c>
      <c r="BH226" s="92">
        <v>240000000</v>
      </c>
      <c r="BI226" s="93"/>
      <c r="BJ226" s="89">
        <v>4750144</v>
      </c>
      <c r="BK226" s="85" t="s">
        <v>652</v>
      </c>
      <c r="BL226" s="85" t="s">
        <v>943</v>
      </c>
      <c r="BM226" s="85" t="s">
        <v>921</v>
      </c>
      <c r="BN226" s="85" t="s">
        <v>921</v>
      </c>
      <c r="BO226" s="85" t="s">
        <v>763</v>
      </c>
      <c r="BP226" s="89">
        <v>240000000</v>
      </c>
      <c r="BQ226" s="94"/>
      <c r="BR226" s="85"/>
      <c r="BS226" s="85" t="s">
        <v>311</v>
      </c>
      <c r="BT226" s="85" t="s">
        <v>317</v>
      </c>
      <c r="BU226" s="85" t="s">
        <v>318</v>
      </c>
      <c r="BV226" s="152" t="s">
        <v>1367</v>
      </c>
      <c r="BW226" s="95">
        <v>2.5500000000000002E-2</v>
      </c>
      <c r="BX226" s="95">
        <v>5.5500000000000001E-2</v>
      </c>
      <c r="BY226" s="96"/>
      <c r="BZ226" s="97"/>
      <c r="CA226" s="98">
        <v>0</v>
      </c>
      <c r="CB226" s="99">
        <v>0</v>
      </c>
      <c r="CC226" s="99">
        <v>0</v>
      </c>
      <c r="CD226" s="99">
        <v>0</v>
      </c>
      <c r="CE226" s="99">
        <v>0</v>
      </c>
      <c r="CF226" s="100">
        <v>0</v>
      </c>
      <c r="CG226" s="97"/>
      <c r="CH226" s="101" t="s">
        <v>1356</v>
      </c>
      <c r="CI226" s="195" t="s">
        <v>1356</v>
      </c>
      <c r="CJ226" s="102"/>
      <c r="CK226" s="101" t="s">
        <v>314</v>
      </c>
      <c r="CL226" s="103" t="s">
        <v>314</v>
      </c>
      <c r="CM226" s="103" t="s">
        <v>314</v>
      </c>
      <c r="CN226" s="103" t="s">
        <v>314</v>
      </c>
      <c r="CO226" s="103" t="s">
        <v>314</v>
      </c>
      <c r="CP226" s="103" t="s">
        <v>314</v>
      </c>
      <c r="CQ226" s="104"/>
      <c r="CR226" s="41"/>
      <c r="CS226" s="41"/>
    </row>
    <row r="227" spans="1:97" ht="15" customHeight="1">
      <c r="A227" s="83">
        <v>1</v>
      </c>
      <c r="B227" s="84">
        <v>1</v>
      </c>
      <c r="C227" s="150" t="s">
        <v>1567</v>
      </c>
      <c r="D227" s="151" t="s">
        <v>1568</v>
      </c>
      <c r="E227" s="152" t="s">
        <v>1569</v>
      </c>
      <c r="F227" s="85" t="s">
        <v>627</v>
      </c>
      <c r="G227" s="85" t="str">
        <f>VLOOKUP(C227,차주정보!B:E,4,0)</f>
        <v>KB-063</v>
      </c>
      <c r="H227" s="85">
        <f t="shared" si="6"/>
        <v>1</v>
      </c>
      <c r="I227" s="85" t="str">
        <f t="shared" si="7"/>
        <v>KB-0631</v>
      </c>
      <c r="J227" s="86">
        <v>44664</v>
      </c>
      <c r="K227" s="152" t="s">
        <v>1570</v>
      </c>
      <c r="L227" s="152"/>
      <c r="M227" s="152" t="s">
        <v>847</v>
      </c>
      <c r="N227" s="85" t="s">
        <v>628</v>
      </c>
      <c r="O227" s="85" t="s">
        <v>2848</v>
      </c>
      <c r="P227" s="85" t="s">
        <v>2846</v>
      </c>
      <c r="Q227" s="152" t="s">
        <v>304</v>
      </c>
      <c r="R227" s="152" t="s">
        <v>343</v>
      </c>
      <c r="S227" s="87" t="s">
        <v>344</v>
      </c>
      <c r="T227" s="152" t="s">
        <v>304</v>
      </c>
      <c r="U227" s="87" t="s">
        <v>306</v>
      </c>
      <c r="V227" s="151" t="s">
        <v>1568</v>
      </c>
      <c r="W227" s="85"/>
      <c r="X227" s="85"/>
      <c r="Y227" s="85" t="s">
        <v>307</v>
      </c>
      <c r="Z227" s="85" t="s">
        <v>2626</v>
      </c>
      <c r="AA227" s="153" t="s">
        <v>1567</v>
      </c>
      <c r="AB227" s="154" t="s">
        <v>314</v>
      </c>
      <c r="AC227" s="88"/>
      <c r="AD227" s="85" t="s">
        <v>3103</v>
      </c>
      <c r="AE227" s="85" t="s">
        <v>315</v>
      </c>
      <c r="AF227" s="85" t="s">
        <v>1571</v>
      </c>
      <c r="AG227" s="85" t="s">
        <v>310</v>
      </c>
      <c r="AH227" s="85" t="s">
        <v>797</v>
      </c>
      <c r="AI227" s="85"/>
      <c r="AJ227" s="89"/>
      <c r="AK227" s="89"/>
      <c r="AL227" s="89"/>
      <c r="AM227" s="89"/>
      <c r="AN227" s="89"/>
      <c r="AO227" s="89"/>
      <c r="AP227" s="89">
        <v>0</v>
      </c>
      <c r="AQ227" s="89"/>
      <c r="AR227" s="89">
        <v>231999000</v>
      </c>
      <c r="AS227" s="89">
        <v>0</v>
      </c>
      <c r="AT227" s="89">
        <v>0</v>
      </c>
      <c r="AU227" s="89">
        <v>0</v>
      </c>
      <c r="AV227" s="89">
        <v>0</v>
      </c>
      <c r="AW227" s="89">
        <v>0</v>
      </c>
      <c r="AX227" s="89"/>
      <c r="AY227" s="89"/>
      <c r="AZ227" s="90"/>
      <c r="BA227" s="89"/>
      <c r="BB227" s="89"/>
      <c r="BC227" s="89">
        <v>0</v>
      </c>
      <c r="BD227" s="89">
        <v>231999000</v>
      </c>
      <c r="BE227" s="89">
        <v>0</v>
      </c>
      <c r="BF227" s="89">
        <v>0</v>
      </c>
      <c r="BG227" s="91">
        <v>0</v>
      </c>
      <c r="BH227" s="92">
        <v>231999000</v>
      </c>
      <c r="BI227" s="93"/>
      <c r="BJ227" s="89">
        <v>18998102</v>
      </c>
      <c r="BK227" s="85" t="s">
        <v>1558</v>
      </c>
      <c r="BL227" s="85" t="s">
        <v>670</v>
      </c>
      <c r="BM227" s="85" t="s">
        <v>631</v>
      </c>
      <c r="BN227" s="85" t="s">
        <v>1572</v>
      </c>
      <c r="BO227" s="85" t="s">
        <v>744</v>
      </c>
      <c r="BP227" s="89">
        <v>232000000</v>
      </c>
      <c r="BQ227" s="94"/>
      <c r="BR227" s="85"/>
      <c r="BS227" s="85" t="s">
        <v>311</v>
      </c>
      <c r="BT227" s="85" t="s">
        <v>317</v>
      </c>
      <c r="BU227" s="85" t="s">
        <v>318</v>
      </c>
      <c r="BV227" s="152" t="s">
        <v>1570</v>
      </c>
      <c r="BW227" s="95">
        <v>4.9000000000000002E-2</v>
      </c>
      <c r="BX227" s="95">
        <v>7.9000000000000001E-2</v>
      </c>
      <c r="BY227" s="96"/>
      <c r="BZ227" s="97"/>
      <c r="CA227" s="98">
        <v>0</v>
      </c>
      <c r="CB227" s="99">
        <v>0</v>
      </c>
      <c r="CC227" s="99">
        <v>0</v>
      </c>
      <c r="CD227" s="99">
        <v>0</v>
      </c>
      <c r="CE227" s="99">
        <v>0</v>
      </c>
      <c r="CF227" s="100">
        <v>0</v>
      </c>
      <c r="CG227" s="97"/>
      <c r="CH227" s="101" t="s">
        <v>1573</v>
      </c>
      <c r="CI227" s="195" t="s">
        <v>1568</v>
      </c>
      <c r="CJ227" s="102"/>
      <c r="CK227" s="101" t="s">
        <v>314</v>
      </c>
      <c r="CL227" s="103" t="s">
        <v>314</v>
      </c>
      <c r="CM227" s="103" t="s">
        <v>314</v>
      </c>
      <c r="CN227" s="103" t="s">
        <v>314</v>
      </c>
      <c r="CO227" s="103" t="s">
        <v>314</v>
      </c>
      <c r="CP227" s="103" t="s">
        <v>314</v>
      </c>
      <c r="CQ227" s="104"/>
      <c r="CR227" s="41"/>
      <c r="CS227" s="41"/>
    </row>
    <row r="228" spans="1:97" ht="15" customHeight="1">
      <c r="A228" s="83">
        <v>1</v>
      </c>
      <c r="B228" s="84">
        <v>1</v>
      </c>
      <c r="C228" s="150" t="s">
        <v>1879</v>
      </c>
      <c r="D228" s="151" t="s">
        <v>1880</v>
      </c>
      <c r="E228" s="152" t="s">
        <v>1880</v>
      </c>
      <c r="F228" s="85" t="s">
        <v>359</v>
      </c>
      <c r="G228" s="85" t="str">
        <f>VLOOKUP(C228,차주정보!B:E,4,0)</f>
        <v>KB-112</v>
      </c>
      <c r="H228" s="85">
        <f t="shared" si="6"/>
        <v>1</v>
      </c>
      <c r="I228" s="85" t="str">
        <f t="shared" si="7"/>
        <v>KB-1121</v>
      </c>
      <c r="J228" s="86">
        <v>44673</v>
      </c>
      <c r="K228" s="152" t="s">
        <v>1881</v>
      </c>
      <c r="L228" s="152"/>
      <c r="M228" s="152" t="s">
        <v>847</v>
      </c>
      <c r="N228" s="85" t="s">
        <v>628</v>
      </c>
      <c r="O228" s="85" t="s">
        <v>2848</v>
      </c>
      <c r="P228" s="85" t="s">
        <v>2846</v>
      </c>
      <c r="Q228" s="152" t="s">
        <v>304</v>
      </c>
      <c r="R228" s="152" t="s">
        <v>319</v>
      </c>
      <c r="S228" s="87" t="s">
        <v>320</v>
      </c>
      <c r="T228" s="152" t="s">
        <v>304</v>
      </c>
      <c r="U228" s="87" t="s">
        <v>306</v>
      </c>
      <c r="V228" s="151" t="s">
        <v>1880</v>
      </c>
      <c r="W228" s="85"/>
      <c r="X228" s="85"/>
      <c r="Y228" s="85" t="s">
        <v>307</v>
      </c>
      <c r="Z228" s="85" t="s">
        <v>2841</v>
      </c>
      <c r="AA228" s="153" t="s">
        <v>1879</v>
      </c>
      <c r="AB228" s="154" t="s">
        <v>308</v>
      </c>
      <c r="AC228" s="88"/>
      <c r="AD228" s="85"/>
      <c r="AE228" s="85" t="s">
        <v>309</v>
      </c>
      <c r="AF228" s="85"/>
      <c r="AG228" s="85" t="s">
        <v>359</v>
      </c>
      <c r="AH228" s="85" t="s">
        <v>797</v>
      </c>
      <c r="AI228" s="85" t="s">
        <v>1881</v>
      </c>
      <c r="AJ228" s="89">
        <v>53405068</v>
      </c>
      <c r="AK228" s="89">
        <v>4096208</v>
      </c>
      <c r="AL228" s="89">
        <v>4096207.9999999995</v>
      </c>
      <c r="AM228" s="171">
        <v>4096208</v>
      </c>
      <c r="AN228" s="89">
        <v>4096208</v>
      </c>
      <c r="AO228" s="89"/>
      <c r="AP228" s="89">
        <v>5615916</v>
      </c>
      <c r="AQ228" s="89"/>
      <c r="AR228" s="89">
        <v>53405068</v>
      </c>
      <c r="AS228" s="89">
        <v>50550000</v>
      </c>
      <c r="AT228" s="89">
        <v>0</v>
      </c>
      <c r="AU228" s="89">
        <v>0</v>
      </c>
      <c r="AV228" s="89">
        <v>50550000</v>
      </c>
      <c r="AW228" s="89">
        <v>50550000</v>
      </c>
      <c r="AX228" s="89"/>
      <c r="AY228" s="89"/>
      <c r="AZ228" s="90"/>
      <c r="BA228" s="89"/>
      <c r="BB228" s="89"/>
      <c r="BC228" s="89">
        <v>53405068</v>
      </c>
      <c r="BD228" s="89">
        <v>0</v>
      </c>
      <c r="BE228" s="89">
        <v>0</v>
      </c>
      <c r="BF228" s="89">
        <v>0</v>
      </c>
      <c r="BG228" s="91">
        <v>0</v>
      </c>
      <c r="BH228" s="92">
        <v>53405068</v>
      </c>
      <c r="BI228" s="93"/>
      <c r="BJ228" s="89">
        <v>4666733</v>
      </c>
      <c r="BK228" s="85" t="s">
        <v>1882</v>
      </c>
      <c r="BL228" s="85" t="s">
        <v>1883</v>
      </c>
      <c r="BM228" s="85"/>
      <c r="BN228" s="85" t="s">
        <v>1884</v>
      </c>
      <c r="BO228" s="85" t="s">
        <v>1885</v>
      </c>
      <c r="BP228" s="89">
        <v>60000000</v>
      </c>
      <c r="BQ228" s="94"/>
      <c r="BR228" s="85"/>
      <c r="BS228" s="85" t="s">
        <v>360</v>
      </c>
      <c r="BT228" s="85" t="s">
        <v>380</v>
      </c>
      <c r="BU228" s="85" t="s">
        <v>381</v>
      </c>
      <c r="BV228" s="152" t="s">
        <v>1881</v>
      </c>
      <c r="BW228" s="95">
        <v>3.78E-2</v>
      </c>
      <c r="BX228" s="95">
        <v>6.7799999999999999E-2</v>
      </c>
      <c r="BY228" s="96"/>
      <c r="BZ228" s="97"/>
      <c r="CA228" s="98">
        <v>0</v>
      </c>
      <c r="CB228" s="99">
        <v>0</v>
      </c>
      <c r="CC228" s="99">
        <v>50550000</v>
      </c>
      <c r="CD228" s="99">
        <v>0</v>
      </c>
      <c r="CE228" s="99">
        <v>2855068</v>
      </c>
      <c r="CF228" s="100">
        <v>53405068</v>
      </c>
      <c r="CG228" s="97"/>
      <c r="CH228" s="101" t="s">
        <v>1880</v>
      </c>
      <c r="CI228" s="195" t="s">
        <v>1880</v>
      </c>
      <c r="CJ228" s="102"/>
      <c r="CK228" s="101" t="s">
        <v>460</v>
      </c>
      <c r="CL228" s="103" t="s">
        <v>460</v>
      </c>
      <c r="CM228" s="103" t="s">
        <v>630</v>
      </c>
      <c r="CN228" s="103" t="s">
        <v>630</v>
      </c>
      <c r="CO228" s="103" t="s">
        <v>630</v>
      </c>
      <c r="CP228" s="103" t="s">
        <v>630</v>
      </c>
      <c r="CQ228" s="104"/>
      <c r="CR228" s="41"/>
      <c r="CS228" s="41"/>
    </row>
    <row r="229" spans="1:97" ht="15" customHeight="1">
      <c r="A229" s="83">
        <v>1</v>
      </c>
      <c r="B229" s="84">
        <v>1</v>
      </c>
      <c r="C229" s="150" t="s">
        <v>1891</v>
      </c>
      <c r="D229" s="151" t="s">
        <v>1892</v>
      </c>
      <c r="E229" s="152" t="s">
        <v>1892</v>
      </c>
      <c r="F229" s="85" t="s">
        <v>359</v>
      </c>
      <c r="G229" s="85" t="str">
        <f>VLOOKUP(C229,차주정보!B:E,4,0)</f>
        <v>KB-114</v>
      </c>
      <c r="H229" s="85">
        <f t="shared" si="6"/>
        <v>1</v>
      </c>
      <c r="I229" s="85" t="str">
        <f t="shared" si="7"/>
        <v>KB-1141</v>
      </c>
      <c r="J229" s="86">
        <v>44664</v>
      </c>
      <c r="K229" s="152" t="s">
        <v>1893</v>
      </c>
      <c r="L229" s="152"/>
      <c r="M229" s="152" t="s">
        <v>847</v>
      </c>
      <c r="N229" s="85" t="s">
        <v>628</v>
      </c>
      <c r="O229" s="85" t="s">
        <v>2848</v>
      </c>
      <c r="P229" s="85" t="s">
        <v>2846</v>
      </c>
      <c r="Q229" s="152" t="s">
        <v>304</v>
      </c>
      <c r="R229" s="152" t="s">
        <v>343</v>
      </c>
      <c r="S229" s="87" t="s">
        <v>344</v>
      </c>
      <c r="T229" s="152" t="s">
        <v>304</v>
      </c>
      <c r="U229" s="87" t="s">
        <v>306</v>
      </c>
      <c r="V229" s="151" t="s">
        <v>1892</v>
      </c>
      <c r="W229" s="85"/>
      <c r="X229" s="85"/>
      <c r="Y229" s="85" t="s">
        <v>307</v>
      </c>
      <c r="Z229" s="85" t="s">
        <v>2836</v>
      </c>
      <c r="AA229" s="153" t="s">
        <v>1891</v>
      </c>
      <c r="AB229" s="154" t="s">
        <v>308</v>
      </c>
      <c r="AC229" s="88"/>
      <c r="AD229" s="85"/>
      <c r="AE229" s="85" t="s">
        <v>1894</v>
      </c>
      <c r="AF229" s="85"/>
      <c r="AG229" s="85" t="s">
        <v>359</v>
      </c>
      <c r="AH229" s="85" t="s">
        <v>797</v>
      </c>
      <c r="AI229" s="85" t="s">
        <v>1893</v>
      </c>
      <c r="AJ229" s="89">
        <v>9207164</v>
      </c>
      <c r="AK229" s="89">
        <v>5588748</v>
      </c>
      <c r="AL229" s="89">
        <v>5588748</v>
      </c>
      <c r="AM229" s="171">
        <v>5588748</v>
      </c>
      <c r="AN229" s="89">
        <v>5588748</v>
      </c>
      <c r="AO229" s="89"/>
      <c r="AP229" s="89">
        <v>5618716</v>
      </c>
      <c r="AQ229" s="89"/>
      <c r="AR229" s="89">
        <v>9256533</v>
      </c>
      <c r="AS229" s="89">
        <v>0</v>
      </c>
      <c r="AT229" s="89">
        <v>0</v>
      </c>
      <c r="AU229" s="89">
        <v>0</v>
      </c>
      <c r="AV229" s="89">
        <v>0</v>
      </c>
      <c r="AW229" s="89">
        <v>0</v>
      </c>
      <c r="AX229" s="89"/>
      <c r="AY229" s="89"/>
      <c r="AZ229" s="90"/>
      <c r="BA229" s="89"/>
      <c r="BB229" s="89"/>
      <c r="BC229" s="89">
        <v>9256533</v>
      </c>
      <c r="BD229" s="89">
        <v>0</v>
      </c>
      <c r="BE229" s="89">
        <v>0</v>
      </c>
      <c r="BF229" s="89">
        <v>0</v>
      </c>
      <c r="BG229" s="91">
        <v>0</v>
      </c>
      <c r="BH229" s="92">
        <v>9256533</v>
      </c>
      <c r="BI229" s="93"/>
      <c r="BJ229" s="89">
        <v>196369</v>
      </c>
      <c r="BK229" s="85" t="s">
        <v>1895</v>
      </c>
      <c r="BL229" s="85" t="s">
        <v>1896</v>
      </c>
      <c r="BM229" s="85"/>
      <c r="BN229" s="85" t="s">
        <v>1897</v>
      </c>
      <c r="BO229" s="85" t="s">
        <v>1324</v>
      </c>
      <c r="BP229" s="89">
        <v>10000000</v>
      </c>
      <c r="BQ229" s="94"/>
      <c r="BR229" s="85"/>
      <c r="BS229" s="85" t="s">
        <v>360</v>
      </c>
      <c r="BT229" s="85" t="s">
        <v>1312</v>
      </c>
      <c r="BU229" s="85" t="s">
        <v>1313</v>
      </c>
      <c r="BV229" s="152" t="s">
        <v>1893</v>
      </c>
      <c r="BW229" s="95">
        <v>6.3200000000000006E-2</v>
      </c>
      <c r="BX229" s="95">
        <v>9.3200000000000005E-2</v>
      </c>
      <c r="BY229" s="96" t="s">
        <v>1898</v>
      </c>
      <c r="BZ229" s="97"/>
      <c r="CA229" s="98">
        <v>0</v>
      </c>
      <c r="CB229" s="99">
        <v>0</v>
      </c>
      <c r="CC229" s="99">
        <v>0</v>
      </c>
      <c r="CD229" s="99">
        <v>9256533</v>
      </c>
      <c r="CE229" s="99">
        <v>0</v>
      </c>
      <c r="CF229" s="100">
        <v>9256533</v>
      </c>
      <c r="CG229" s="97"/>
      <c r="CH229" s="101" t="s">
        <v>1892</v>
      </c>
      <c r="CI229" s="195" t="s">
        <v>1892</v>
      </c>
      <c r="CJ229" s="97"/>
      <c r="CK229" s="101" t="s">
        <v>630</v>
      </c>
      <c r="CL229" s="103" t="s">
        <v>630</v>
      </c>
      <c r="CM229" s="103" t="s">
        <v>630</v>
      </c>
      <c r="CN229" s="103" t="s">
        <v>630</v>
      </c>
      <c r="CO229" s="103" t="s">
        <v>630</v>
      </c>
      <c r="CP229" s="103" t="s">
        <v>630</v>
      </c>
      <c r="CQ229" s="104"/>
      <c r="CR229" s="41"/>
      <c r="CS229" s="41"/>
    </row>
    <row r="230" spans="1:97" ht="15" customHeight="1" thickBot="1">
      <c r="A230" s="83">
        <v>0</v>
      </c>
      <c r="B230" s="84">
        <v>1</v>
      </c>
      <c r="C230" s="163" t="s">
        <v>1891</v>
      </c>
      <c r="D230" s="164" t="s">
        <v>1892</v>
      </c>
      <c r="E230" s="165" t="s">
        <v>1892</v>
      </c>
      <c r="F230" s="166" t="s">
        <v>359</v>
      </c>
      <c r="G230" s="85" t="str">
        <f>VLOOKUP(C230,차주정보!B:E,4,0)</f>
        <v>KB-114</v>
      </c>
      <c r="H230" s="85">
        <f t="shared" si="6"/>
        <v>2</v>
      </c>
      <c r="I230" s="85" t="str">
        <f t="shared" si="7"/>
        <v>KB-1142</v>
      </c>
      <c r="J230" s="86">
        <v>44664</v>
      </c>
      <c r="K230" s="165" t="s">
        <v>1899</v>
      </c>
      <c r="L230" s="165"/>
      <c r="M230" s="165" t="s">
        <v>847</v>
      </c>
      <c r="N230" s="165" t="s">
        <v>628</v>
      </c>
      <c r="O230" s="85" t="s">
        <v>2848</v>
      </c>
      <c r="P230" s="85" t="s">
        <v>2846</v>
      </c>
      <c r="Q230" s="165" t="s">
        <v>304</v>
      </c>
      <c r="R230" s="165" t="s">
        <v>343</v>
      </c>
      <c r="S230" s="167" t="s">
        <v>344</v>
      </c>
      <c r="T230" s="165" t="s">
        <v>304</v>
      </c>
      <c r="U230" s="167" t="s">
        <v>306</v>
      </c>
      <c r="V230" s="164" t="s">
        <v>1892</v>
      </c>
      <c r="W230" s="166"/>
      <c r="X230" s="166"/>
      <c r="Y230" s="166" t="s">
        <v>307</v>
      </c>
      <c r="Z230" s="85" t="s">
        <v>2836</v>
      </c>
      <c r="AA230" s="168" t="s">
        <v>1891</v>
      </c>
      <c r="AB230" s="169" t="s">
        <v>308</v>
      </c>
      <c r="AC230" s="170"/>
      <c r="AD230" s="166"/>
      <c r="AE230" s="166" t="s">
        <v>371</v>
      </c>
      <c r="AF230" s="166"/>
      <c r="AG230" s="166" t="s">
        <v>359</v>
      </c>
      <c r="AH230" s="166" t="s">
        <v>797</v>
      </c>
      <c r="AI230" s="85" t="s">
        <v>1899</v>
      </c>
      <c r="AJ230" s="89">
        <v>13500000</v>
      </c>
      <c r="AK230" s="89">
        <v>8194500</v>
      </c>
      <c r="AL230" s="89">
        <v>8194500</v>
      </c>
      <c r="AM230" s="171">
        <v>8194500</v>
      </c>
      <c r="AN230" s="89">
        <v>8194500</v>
      </c>
      <c r="AO230" s="171"/>
      <c r="AP230" s="89">
        <v>8194500</v>
      </c>
      <c r="AQ230" s="171"/>
      <c r="AR230" s="171">
        <v>13500000</v>
      </c>
      <c r="AS230" s="89">
        <v>0</v>
      </c>
      <c r="AT230" s="89">
        <v>0</v>
      </c>
      <c r="AU230" s="89">
        <v>0</v>
      </c>
      <c r="AV230" s="89">
        <v>0</v>
      </c>
      <c r="AW230" s="89">
        <v>0</v>
      </c>
      <c r="AX230" s="171"/>
      <c r="AY230" s="171"/>
      <c r="AZ230" s="172"/>
      <c r="BA230" s="171"/>
      <c r="BB230" s="171"/>
      <c r="BC230" s="171">
        <v>13500000</v>
      </c>
      <c r="BD230" s="171">
        <v>0</v>
      </c>
      <c r="BE230" s="171">
        <v>0</v>
      </c>
      <c r="BF230" s="171">
        <v>0</v>
      </c>
      <c r="BG230" s="173">
        <v>0</v>
      </c>
      <c r="BH230" s="174">
        <v>13500000</v>
      </c>
      <c r="BI230" s="175"/>
      <c r="BJ230" s="171">
        <v>327231</v>
      </c>
      <c r="BK230" s="166" t="s">
        <v>1900</v>
      </c>
      <c r="BL230" s="166" t="s">
        <v>1901</v>
      </c>
      <c r="BM230" s="166"/>
      <c r="BN230" s="166" t="s">
        <v>1902</v>
      </c>
      <c r="BO230" s="166" t="s">
        <v>1324</v>
      </c>
      <c r="BP230" s="171">
        <v>13500000</v>
      </c>
      <c r="BQ230" s="176"/>
      <c r="BR230" s="166"/>
      <c r="BS230" s="166" t="s">
        <v>360</v>
      </c>
      <c r="BT230" s="166" t="s">
        <v>369</v>
      </c>
      <c r="BU230" s="166" t="s">
        <v>370</v>
      </c>
      <c r="BV230" s="165" t="s">
        <v>1899</v>
      </c>
      <c r="BW230" s="177">
        <v>6.5699999999999995E-2</v>
      </c>
      <c r="BX230" s="177">
        <v>9.5700000000000007E-2</v>
      </c>
      <c r="BY230" s="178" t="s">
        <v>1903</v>
      </c>
      <c r="BZ230" s="97"/>
      <c r="CA230" s="212">
        <v>0</v>
      </c>
      <c r="CB230" s="213">
        <v>0</v>
      </c>
      <c r="CC230" s="213">
        <v>0</v>
      </c>
      <c r="CD230" s="213">
        <v>13500000</v>
      </c>
      <c r="CE230" s="213">
        <v>0</v>
      </c>
      <c r="CF230" s="214">
        <v>13500000</v>
      </c>
      <c r="CG230" s="97"/>
      <c r="CH230" s="215" t="s">
        <v>1892</v>
      </c>
      <c r="CI230" s="216" t="s">
        <v>1892</v>
      </c>
      <c r="CJ230" s="102"/>
      <c r="CK230" s="215" t="s">
        <v>630</v>
      </c>
      <c r="CL230" s="217" t="s">
        <v>630</v>
      </c>
      <c r="CM230" s="217" t="s">
        <v>630</v>
      </c>
      <c r="CN230" s="217" t="s">
        <v>630</v>
      </c>
      <c r="CO230" s="217" t="s">
        <v>630</v>
      </c>
      <c r="CP230" s="217" t="s">
        <v>630</v>
      </c>
      <c r="CQ230" s="218"/>
      <c r="CR230" s="41"/>
      <c r="CS230" s="41"/>
    </row>
    <row r="231" spans="1:97" ht="15" customHeight="1" thickTop="1">
      <c r="A231" s="43">
        <v>99</v>
      </c>
      <c r="B231" s="43">
        <v>225</v>
      </c>
      <c r="C231" s="179"/>
      <c r="D231" s="179"/>
      <c r="E231" s="179"/>
      <c r="F231" s="180"/>
      <c r="G231" s="85" t="e">
        <f>VLOOKUP(C231,차주정보!B:E,4,0)</f>
        <v>#N/A</v>
      </c>
      <c r="H231" s="85">
        <f t="shared" si="6"/>
        <v>1</v>
      </c>
      <c r="I231" s="85" t="e">
        <f t="shared" si="7"/>
        <v>#N/A</v>
      </c>
      <c r="J231" s="243"/>
      <c r="K231" s="180"/>
      <c r="L231" s="244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80"/>
      <c r="AF231" s="179"/>
      <c r="AG231" s="179"/>
      <c r="AH231" s="179"/>
      <c r="AI231" s="245"/>
      <c r="AJ231" s="181">
        <v>75930557987</v>
      </c>
      <c r="AK231" s="181">
        <v>14823393728</v>
      </c>
      <c r="AL231" s="181">
        <v>13475044899.100296</v>
      </c>
      <c r="AM231" s="181">
        <v>13475044899</v>
      </c>
      <c r="AN231" s="181">
        <v>10532705960</v>
      </c>
      <c r="AO231" s="181">
        <v>739033181</v>
      </c>
      <c r="AP231" s="181">
        <v>17643890031</v>
      </c>
      <c r="AQ231" s="245"/>
      <c r="AR231" s="181">
        <v>72835989025</v>
      </c>
      <c r="AS231" s="181">
        <v>47509301249</v>
      </c>
      <c r="AT231" s="181">
        <v>3186173519</v>
      </c>
      <c r="AU231" s="181">
        <v>1672815105</v>
      </c>
      <c r="AV231" s="181">
        <v>52368289873</v>
      </c>
      <c r="AW231" s="181">
        <v>52368289873</v>
      </c>
      <c r="AX231" s="181">
        <v>0</v>
      </c>
      <c r="AY231" s="181">
        <v>0</v>
      </c>
      <c r="AZ231" s="181">
        <v>0</v>
      </c>
      <c r="BA231" s="181">
        <v>0</v>
      </c>
      <c r="BB231" s="181">
        <v>0</v>
      </c>
      <c r="BC231" s="181">
        <v>66833823069</v>
      </c>
      <c r="BD231" s="181">
        <v>6002165956</v>
      </c>
      <c r="BE231" s="181">
        <v>277636846</v>
      </c>
      <c r="BF231" s="181">
        <v>14671239</v>
      </c>
      <c r="BG231" s="181">
        <v>292308085</v>
      </c>
      <c r="BH231" s="246">
        <v>73128297110</v>
      </c>
      <c r="BI231" s="245"/>
      <c r="BJ231" s="181">
        <v>2310074029</v>
      </c>
      <c r="BK231" s="180"/>
      <c r="BL231" s="180"/>
      <c r="BM231" s="180"/>
      <c r="BN231" s="180"/>
      <c r="BO231" s="180"/>
      <c r="BP231" s="247"/>
      <c r="BQ231" s="248"/>
      <c r="BR231" s="179"/>
      <c r="BS231" s="179"/>
      <c r="BT231" s="180"/>
      <c r="BU231" s="179"/>
      <c r="BV231" s="179"/>
      <c r="BW231" s="179"/>
      <c r="BX231" s="249"/>
      <c r="BY231" s="179"/>
      <c r="CA231" s="181">
        <v>3186173519</v>
      </c>
      <c r="CB231" s="181">
        <v>0</v>
      </c>
      <c r="CC231" s="181">
        <v>49182116354</v>
      </c>
      <c r="CD231" s="181">
        <v>1805779761</v>
      </c>
      <c r="CE231" s="181">
        <v>12659753435</v>
      </c>
      <c r="CF231" s="181">
        <v>63647649550</v>
      </c>
      <c r="CH231" s="219"/>
      <c r="CI231" s="219"/>
      <c r="CK231" s="179"/>
      <c r="CL231" s="179"/>
      <c r="CM231" s="179"/>
      <c r="CN231" s="179"/>
      <c r="CO231" s="179"/>
      <c r="CP231" s="179"/>
      <c r="CQ231" s="179"/>
    </row>
    <row r="232" spans="1:97" ht="15" customHeight="1">
      <c r="G232" s="85" t="e">
        <f>VLOOKUP(C232,차주정보!B:E,4,0)</f>
        <v>#N/A</v>
      </c>
      <c r="H232" s="85">
        <f t="shared" si="6"/>
        <v>2</v>
      </c>
      <c r="I232" s="85" t="e">
        <f t="shared" si="7"/>
        <v>#N/A</v>
      </c>
      <c r="K232" s="97"/>
    </row>
    <row r="233" spans="1:97" ht="15" customHeight="1">
      <c r="G233" s="85" t="e">
        <f>VLOOKUP(C233,차주정보!B:E,4,0)</f>
        <v>#N/A</v>
      </c>
      <c r="H233" s="85">
        <f t="shared" si="6"/>
        <v>3</v>
      </c>
      <c r="I233" s="85" t="e">
        <f t="shared" si="7"/>
        <v>#N/A</v>
      </c>
      <c r="K233" s="97"/>
      <c r="AV233" s="339"/>
    </row>
    <row r="234" spans="1:97" ht="15" customHeight="1">
      <c r="G234" s="85" t="e">
        <f>VLOOKUP(C234,차주정보!B:E,4,0)</f>
        <v>#N/A</v>
      </c>
      <c r="H234" s="85">
        <f t="shared" si="6"/>
        <v>4</v>
      </c>
      <c r="I234" s="85" t="e">
        <f t="shared" si="7"/>
        <v>#N/A</v>
      </c>
      <c r="K234" s="97"/>
    </row>
    <row r="235" spans="1:97" ht="15" customHeight="1">
      <c r="G235" s="85" t="e">
        <f>VLOOKUP(C235,차주정보!B:E,4,0)</f>
        <v>#N/A</v>
      </c>
      <c r="H235" s="85">
        <f t="shared" si="6"/>
        <v>5</v>
      </c>
      <c r="I235" s="85" t="e">
        <f t="shared" si="7"/>
        <v>#N/A</v>
      </c>
      <c r="K235" s="97"/>
      <c r="AW235" s="339"/>
      <c r="BD235" s="340"/>
    </row>
    <row r="236" spans="1:97" ht="15" customHeight="1">
      <c r="G236" s="85" t="e">
        <f>VLOOKUP(C236,차주정보!B:E,4,0)</f>
        <v>#N/A</v>
      </c>
      <c r="H236" s="85">
        <f t="shared" si="6"/>
        <v>6</v>
      </c>
      <c r="I236" s="85" t="e">
        <f t="shared" si="7"/>
        <v>#N/A</v>
      </c>
      <c r="K236" s="97"/>
    </row>
    <row r="237" spans="1:97" ht="15" customHeight="1">
      <c r="G237" s="85" t="e">
        <f>VLOOKUP(C237,차주정보!B:E,4,0)</f>
        <v>#N/A</v>
      </c>
      <c r="H237" s="85">
        <f t="shared" si="6"/>
        <v>7</v>
      </c>
      <c r="I237" s="85" t="e">
        <f t="shared" si="7"/>
        <v>#N/A</v>
      </c>
      <c r="K237" s="97"/>
    </row>
    <row r="238" spans="1:97" ht="15" customHeight="1">
      <c r="G238" s="85" t="e">
        <f>VLOOKUP(C238,차주정보!B:E,4,0)</f>
        <v>#N/A</v>
      </c>
      <c r="H238" s="85">
        <f t="shared" si="6"/>
        <v>8</v>
      </c>
      <c r="I238" s="85" t="e">
        <f t="shared" si="7"/>
        <v>#N/A</v>
      </c>
      <c r="K238" s="97"/>
      <c r="CR238" s="41"/>
      <c r="CS238" s="41"/>
    </row>
    <row r="239" spans="1:97" ht="15" customHeight="1">
      <c r="G239" s="85" t="e">
        <f>VLOOKUP(C239,차주정보!B:E,4,0)</f>
        <v>#N/A</v>
      </c>
      <c r="H239" s="85">
        <f t="shared" si="6"/>
        <v>9</v>
      </c>
      <c r="I239" s="85" t="e">
        <f t="shared" si="7"/>
        <v>#N/A</v>
      </c>
      <c r="K239" s="97"/>
      <c r="AW239" s="339"/>
      <c r="BD239" s="340"/>
      <c r="CR239" s="41"/>
      <c r="CS239" s="41"/>
    </row>
    <row r="240" spans="1:97" ht="15" customHeight="1">
      <c r="G240" s="85" t="e">
        <f>VLOOKUP(C240,차주정보!B:E,4,0)</f>
        <v>#N/A</v>
      </c>
      <c r="H240" s="85">
        <f t="shared" si="6"/>
        <v>10</v>
      </c>
      <c r="I240" s="85" t="e">
        <f t="shared" si="7"/>
        <v>#N/A</v>
      </c>
      <c r="K240" s="97"/>
      <c r="CR240" s="41"/>
      <c r="CS240" s="41"/>
    </row>
    <row r="241" spans="7:97" ht="15" customHeight="1">
      <c r="G241" s="85" t="e">
        <f>VLOOKUP(C241,차주정보!B:E,4,0)</f>
        <v>#N/A</v>
      </c>
      <c r="H241" s="85">
        <f t="shared" si="6"/>
        <v>11</v>
      </c>
      <c r="I241" s="85" t="e">
        <f t="shared" si="7"/>
        <v>#N/A</v>
      </c>
      <c r="K241" s="97"/>
      <c r="CR241" s="41"/>
      <c r="CS241" s="41"/>
    </row>
    <row r="242" spans="7:97" ht="15" customHeight="1">
      <c r="G242" s="85" t="e">
        <f>VLOOKUP(C242,차주정보!B:E,4,0)</f>
        <v>#N/A</v>
      </c>
      <c r="H242" s="85">
        <f t="shared" si="6"/>
        <v>12</v>
      </c>
      <c r="I242" s="85" t="e">
        <f t="shared" si="7"/>
        <v>#N/A</v>
      </c>
      <c r="K242" s="97"/>
      <c r="CR242" s="41"/>
      <c r="CS242" s="41"/>
    </row>
    <row r="243" spans="7:97" ht="15" customHeight="1">
      <c r="G243" s="85" t="e">
        <f>VLOOKUP(C243,차주정보!B:E,4,0)</f>
        <v>#N/A</v>
      </c>
      <c r="H243" s="85">
        <f t="shared" si="6"/>
        <v>13</v>
      </c>
      <c r="I243" s="85" t="e">
        <f t="shared" si="7"/>
        <v>#N/A</v>
      </c>
      <c r="K243" s="97"/>
      <c r="CR243" s="41"/>
      <c r="CS243" s="41"/>
    </row>
    <row r="244" spans="7:97" ht="15" customHeight="1">
      <c r="G244" s="85" t="e">
        <f>VLOOKUP(C244,차주정보!B:E,4,0)</f>
        <v>#N/A</v>
      </c>
      <c r="H244" s="85" t="e">
        <f>IF(#REF!=D244,#REF!+1,1)</f>
        <v>#REF!</v>
      </c>
      <c r="I244" s="85" t="e">
        <f t="shared" si="7"/>
        <v>#N/A</v>
      </c>
      <c r="K244" s="97"/>
    </row>
    <row r="257" spans="33:62" ht="14.1" customHeight="1">
      <c r="AQ257" s="369" t="s">
        <v>3139</v>
      </c>
      <c r="AR257" s="366">
        <v>73120838179</v>
      </c>
      <c r="AS257" s="366">
        <v>47708056034</v>
      </c>
      <c r="AT257" s="366">
        <v>3186173519</v>
      </c>
      <c r="AU257" s="366">
        <v>1672815105</v>
      </c>
      <c r="AV257" s="366">
        <v>52567044658</v>
      </c>
      <c r="AW257" s="366">
        <v>52567044658</v>
      </c>
      <c r="AX257" s="366">
        <v>0</v>
      </c>
      <c r="AY257" s="366">
        <v>0</v>
      </c>
      <c r="AZ257" s="366">
        <v>0</v>
      </c>
      <c r="BA257" s="367">
        <v>0</v>
      </c>
      <c r="BB257" s="367">
        <v>0</v>
      </c>
      <c r="BC257" s="366">
        <v>67032577854</v>
      </c>
      <c r="BD257" s="366">
        <v>6088260325</v>
      </c>
      <c r="BE257" s="366">
        <v>277636846</v>
      </c>
      <c r="BF257" s="366">
        <v>18493099</v>
      </c>
      <c r="BG257" s="366">
        <v>296129945</v>
      </c>
      <c r="BH257" s="368">
        <v>73416968124</v>
      </c>
      <c r="BI257" s="368"/>
      <c r="BJ257" s="368">
        <v>2338482268</v>
      </c>
    </row>
    <row r="258" spans="33:62" ht="14.1" customHeight="1">
      <c r="AQ258" s="369" t="s">
        <v>3155</v>
      </c>
      <c r="AR258" s="366">
        <v>72835989025</v>
      </c>
      <c r="AS258" s="366">
        <v>47509301249</v>
      </c>
      <c r="AT258" s="366">
        <v>3186173519</v>
      </c>
      <c r="AU258" s="366">
        <v>1672815105</v>
      </c>
      <c r="AV258" s="366">
        <v>52368289873</v>
      </c>
      <c r="AW258" s="366">
        <v>52368289873</v>
      </c>
      <c r="AX258" s="366">
        <v>0</v>
      </c>
      <c r="AY258" s="366">
        <v>0</v>
      </c>
      <c r="AZ258" s="366">
        <v>0</v>
      </c>
      <c r="BA258" s="367">
        <v>0</v>
      </c>
      <c r="BB258" s="367">
        <v>0</v>
      </c>
      <c r="BC258" s="366">
        <v>66833823069</v>
      </c>
      <c r="BD258" s="366">
        <v>6002165956</v>
      </c>
      <c r="BE258" s="366">
        <v>277636846</v>
      </c>
      <c r="BF258" s="366">
        <v>14671239</v>
      </c>
      <c r="BG258" s="366">
        <v>292308085</v>
      </c>
      <c r="BH258" s="368">
        <v>73128297110</v>
      </c>
      <c r="BI258" s="368"/>
      <c r="BJ258" s="368">
        <v>2310612555</v>
      </c>
    </row>
    <row r="259" spans="33:62" ht="14.1" customHeight="1">
      <c r="AR259" s="366">
        <f>AR231-AR258</f>
        <v>0</v>
      </c>
      <c r="AS259" s="366">
        <f t="shared" ref="AS259:BJ259" si="8">AS231-AS258</f>
        <v>0</v>
      </c>
      <c r="AT259" s="366">
        <f t="shared" si="8"/>
        <v>0</v>
      </c>
      <c r="AU259" s="366">
        <f t="shared" si="8"/>
        <v>0</v>
      </c>
      <c r="AV259" s="366">
        <f t="shared" si="8"/>
        <v>0</v>
      </c>
      <c r="AW259" s="366">
        <f t="shared" si="8"/>
        <v>0</v>
      </c>
      <c r="AX259" s="366">
        <f t="shared" si="8"/>
        <v>0</v>
      </c>
      <c r="AY259" s="366">
        <f t="shared" si="8"/>
        <v>0</v>
      </c>
      <c r="AZ259" s="366">
        <f t="shared" si="8"/>
        <v>0</v>
      </c>
      <c r="BA259" s="367">
        <f t="shared" si="8"/>
        <v>0</v>
      </c>
      <c r="BB259" s="367">
        <f t="shared" si="8"/>
        <v>0</v>
      </c>
      <c r="BC259" s="366">
        <f t="shared" si="8"/>
        <v>0</v>
      </c>
      <c r="BD259" s="366">
        <f t="shared" si="8"/>
        <v>0</v>
      </c>
      <c r="BE259" s="366">
        <f t="shared" si="8"/>
        <v>0</v>
      </c>
      <c r="BF259" s="366">
        <f t="shared" si="8"/>
        <v>0</v>
      </c>
      <c r="BG259" s="366">
        <f t="shared" si="8"/>
        <v>0</v>
      </c>
      <c r="BH259" s="368">
        <f t="shared" si="8"/>
        <v>0</v>
      </c>
      <c r="BJ259" s="368">
        <f t="shared" si="8"/>
        <v>-538526</v>
      </c>
    </row>
    <row r="262" spans="33:62" ht="14.1" customHeight="1">
      <c r="AG262" s="383">
        <v>44701</v>
      </c>
      <c r="AH262" s="19" t="s">
        <v>3132</v>
      </c>
      <c r="AQ262" s="126" t="s">
        <v>3141</v>
      </c>
      <c r="AR262" s="366">
        <v>198754785</v>
      </c>
      <c r="BC262" s="366">
        <v>198754785</v>
      </c>
      <c r="BD262" s="366">
        <v>0</v>
      </c>
      <c r="BE262" s="366">
        <v>0</v>
      </c>
      <c r="BF262" s="366">
        <v>0</v>
      </c>
      <c r="BG262" s="366">
        <v>0</v>
      </c>
      <c r="BH262" s="368">
        <v>198754785</v>
      </c>
      <c r="BI262" s="368"/>
      <c r="BJ262" s="368">
        <v>7632183</v>
      </c>
    </row>
    <row r="263" spans="33:62" ht="14.1" customHeight="1">
      <c r="AG263" s="383">
        <v>44701</v>
      </c>
      <c r="AH263" s="19" t="s">
        <v>3132</v>
      </c>
      <c r="AQ263" s="126" t="s">
        <v>3140</v>
      </c>
      <c r="AR263" s="366">
        <v>44427585</v>
      </c>
      <c r="BC263" s="366">
        <v>0</v>
      </c>
      <c r="BD263" s="366">
        <v>44427585</v>
      </c>
      <c r="BE263" s="366">
        <v>0</v>
      </c>
      <c r="BF263" s="366">
        <v>3821860</v>
      </c>
      <c r="BG263" s="366">
        <v>3821860</v>
      </c>
      <c r="BH263" s="368">
        <v>48249445</v>
      </c>
      <c r="BI263" s="368"/>
      <c r="BJ263" s="368">
        <v>6202650</v>
      </c>
    </row>
    <row r="264" spans="33:62" ht="14.1" customHeight="1">
      <c r="AG264" s="383">
        <v>44701</v>
      </c>
      <c r="AH264" s="19" t="s">
        <v>3132</v>
      </c>
      <c r="AQ264" s="126" t="s">
        <v>3140</v>
      </c>
      <c r="AR264" s="366">
        <v>38296299</v>
      </c>
      <c r="BC264" s="366">
        <v>0</v>
      </c>
      <c r="BD264" s="366">
        <v>38296299</v>
      </c>
      <c r="BE264" s="366">
        <v>0</v>
      </c>
      <c r="BF264" s="366">
        <v>0</v>
      </c>
      <c r="BG264" s="366">
        <v>0</v>
      </c>
      <c r="BH264" s="368">
        <v>38296299</v>
      </c>
      <c r="BI264" s="368"/>
      <c r="BJ264" s="368">
        <v>11686743</v>
      </c>
    </row>
    <row r="265" spans="33:62" ht="14.1" customHeight="1">
      <c r="AG265" s="383">
        <v>44701</v>
      </c>
      <c r="AH265" s="19" t="s">
        <v>3132</v>
      </c>
      <c r="AQ265" s="126" t="s">
        <v>3140</v>
      </c>
      <c r="AR265" s="366">
        <v>9848291</v>
      </c>
      <c r="BC265" s="366">
        <v>0</v>
      </c>
      <c r="BD265" s="366">
        <v>9848291</v>
      </c>
      <c r="BE265" s="366">
        <v>0</v>
      </c>
      <c r="BF265" s="366">
        <v>0</v>
      </c>
      <c r="BG265" s="366">
        <v>0</v>
      </c>
      <c r="BH265" s="368">
        <v>9848291</v>
      </c>
      <c r="BI265" s="368"/>
      <c r="BJ265" s="368">
        <v>2622934</v>
      </c>
    </row>
    <row r="266" spans="33:62" ht="14.1" customHeight="1">
      <c r="AR266" s="366">
        <f>SUM(AR262:AR265)</f>
        <v>291326960</v>
      </c>
      <c r="AS266" s="366">
        <f t="shared" ref="AS266:BJ266" si="9">SUM(AS262:AS265)</f>
        <v>0</v>
      </c>
      <c r="AT266" s="366">
        <f t="shared" si="9"/>
        <v>0</v>
      </c>
      <c r="AU266" s="366">
        <f t="shared" si="9"/>
        <v>0</v>
      </c>
      <c r="AV266" s="366">
        <f t="shared" si="9"/>
        <v>0</v>
      </c>
      <c r="AW266" s="366">
        <f t="shared" si="9"/>
        <v>0</v>
      </c>
      <c r="AX266" s="366">
        <f t="shared" si="9"/>
        <v>0</v>
      </c>
      <c r="AY266" s="366">
        <f t="shared" si="9"/>
        <v>0</v>
      </c>
      <c r="AZ266" s="366">
        <f t="shared" si="9"/>
        <v>0</v>
      </c>
      <c r="BA266" s="367">
        <f t="shared" si="9"/>
        <v>0</v>
      </c>
      <c r="BB266" s="367">
        <f t="shared" si="9"/>
        <v>0</v>
      </c>
      <c r="BC266" s="366">
        <f t="shared" si="9"/>
        <v>198754785</v>
      </c>
      <c r="BD266" s="366">
        <f t="shared" si="9"/>
        <v>92572175</v>
      </c>
      <c r="BE266" s="366">
        <f t="shared" si="9"/>
        <v>0</v>
      </c>
      <c r="BF266" s="366">
        <f t="shared" si="9"/>
        <v>3821860</v>
      </c>
      <c r="BG266" s="366">
        <f t="shared" si="9"/>
        <v>3821860</v>
      </c>
      <c r="BH266" s="368">
        <f t="shared" si="9"/>
        <v>295148820</v>
      </c>
      <c r="BJ266" s="368">
        <f t="shared" si="9"/>
        <v>28144510</v>
      </c>
    </row>
    <row r="268" spans="33:62" ht="14.1" customHeight="1">
      <c r="AG268" s="383">
        <v>44701</v>
      </c>
      <c r="AH268" s="19" t="s">
        <v>3143</v>
      </c>
      <c r="AQ268" s="126" t="s">
        <v>3142</v>
      </c>
      <c r="AR268" s="366">
        <v>6477806</v>
      </c>
      <c r="BC268" s="366">
        <v>0</v>
      </c>
      <c r="BD268" s="366">
        <v>6477806</v>
      </c>
      <c r="BE268" s="366">
        <v>0</v>
      </c>
      <c r="BF268" s="366">
        <v>0</v>
      </c>
      <c r="BG268" s="366">
        <v>0</v>
      </c>
      <c r="BH268" s="368">
        <v>6477806</v>
      </c>
      <c r="BI268" s="368"/>
      <c r="BJ268" s="368">
        <v>274797</v>
      </c>
    </row>
    <row r="270" spans="33:62" ht="14.1" customHeight="1">
      <c r="AG270" s="383">
        <v>44704</v>
      </c>
      <c r="AH270" s="19" t="s">
        <v>3156</v>
      </c>
      <c r="AQ270" s="126" t="s">
        <v>3157</v>
      </c>
      <c r="AR270" s="366">
        <v>0</v>
      </c>
      <c r="AS270" s="366">
        <v>0</v>
      </c>
      <c r="AT270" s="366">
        <v>0</v>
      </c>
      <c r="AU270" s="366">
        <v>0</v>
      </c>
      <c r="AV270" s="366">
        <v>0</v>
      </c>
      <c r="AW270" s="366">
        <v>0</v>
      </c>
      <c r="AX270" s="366">
        <v>0</v>
      </c>
      <c r="BC270" s="366">
        <v>0</v>
      </c>
      <c r="BD270" s="366">
        <v>0</v>
      </c>
      <c r="BE270" s="366">
        <v>0</v>
      </c>
      <c r="BF270" s="366">
        <v>0</v>
      </c>
      <c r="BG270" s="366">
        <v>0</v>
      </c>
      <c r="BH270" s="368">
        <v>0</v>
      </c>
      <c r="BJ270" s="368">
        <v>538526</v>
      </c>
    </row>
    <row r="272" spans="33:62" ht="14.1" customHeight="1">
      <c r="AG272" s="383">
        <v>44708</v>
      </c>
      <c r="AH272" s="19" t="s">
        <v>3132</v>
      </c>
      <c r="AQ272" s="126" t="s">
        <v>3162</v>
      </c>
      <c r="AR272" s="126">
        <v>190380126</v>
      </c>
      <c r="AS272" s="126">
        <f t="shared" ref="AS272:BB272" si="10">SUBTOTAL(9,AS132:AS133)</f>
        <v>190380126</v>
      </c>
      <c r="AT272" s="126">
        <f t="shared" si="10"/>
        <v>0</v>
      </c>
      <c r="AU272" s="126">
        <f t="shared" si="10"/>
        <v>0</v>
      </c>
      <c r="AV272" s="126">
        <f t="shared" si="10"/>
        <v>190380126</v>
      </c>
      <c r="AW272" s="126">
        <f t="shared" si="10"/>
        <v>190380126</v>
      </c>
      <c r="AX272" s="126">
        <f t="shared" si="10"/>
        <v>0</v>
      </c>
      <c r="AY272" s="126">
        <f t="shared" si="10"/>
        <v>0</v>
      </c>
      <c r="AZ272" s="126">
        <f t="shared" si="10"/>
        <v>0</v>
      </c>
      <c r="BA272" s="127">
        <f t="shared" si="10"/>
        <v>0</v>
      </c>
      <c r="BB272" s="127">
        <f t="shared" si="10"/>
        <v>0</v>
      </c>
      <c r="BC272" s="126">
        <v>190380126</v>
      </c>
      <c r="BD272" s="126">
        <v>0</v>
      </c>
      <c r="BE272" s="126">
        <v>0</v>
      </c>
      <c r="BF272" s="126">
        <v>0</v>
      </c>
      <c r="BG272" s="126">
        <v>0</v>
      </c>
      <c r="BH272" s="43">
        <v>190380126</v>
      </c>
      <c r="BJ272" s="43">
        <v>5926436</v>
      </c>
    </row>
  </sheetData>
  <autoFilter ref="A5:CW246" xr:uid="{00000000-0009-0000-0000-000000000000}"/>
  <mergeCells count="2">
    <mergeCell ref="C1:F1"/>
    <mergeCell ref="CH4:CI4"/>
  </mergeCells>
  <phoneticPr fontId="54" type="noConversion"/>
  <pageMargins left="0.25" right="0.25" top="0.75" bottom="0.75" header="0.3" footer="0.3"/>
  <pageSetup paperSize="12" scale="1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CC"/>
  </sheetPr>
  <dimension ref="A1:Q204"/>
  <sheetViews>
    <sheetView topLeftCell="G1" workbookViewId="0">
      <pane ySplit="1" topLeftCell="A167" activePane="bottomLeft" state="frozen"/>
      <selection activeCell="A7" sqref="A7:XFD7"/>
      <selection pane="bottomLeft" activeCell="A7" sqref="A7:XFD7"/>
    </sheetView>
  </sheetViews>
  <sheetFormatPr defaultColWidth="9.140625" defaultRowHeight="12.75" customHeight="1"/>
  <cols>
    <col min="1" max="1" width="22" style="129" bestFit="1" customWidth="1"/>
    <col min="2" max="2" width="17.28515625" style="129" bestFit="1" customWidth="1"/>
    <col min="3" max="3" width="22" style="129" bestFit="1" customWidth="1"/>
    <col min="4" max="4" width="33.5703125" style="129" bestFit="1" customWidth="1"/>
    <col min="5" max="5" width="20.7109375" style="129" bestFit="1" customWidth="1"/>
    <col min="6" max="6" width="20.7109375" style="129" customWidth="1"/>
    <col min="7" max="7" width="18.140625" style="129" bestFit="1" customWidth="1"/>
    <col min="8" max="8" width="17.7109375" style="129" bestFit="1" customWidth="1"/>
    <col min="9" max="9" width="15" style="129" bestFit="1" customWidth="1"/>
    <col min="10" max="10" width="13.5703125" style="129" bestFit="1" customWidth="1"/>
    <col min="11" max="11" width="12.7109375" style="129" bestFit="1" customWidth="1"/>
    <col min="12" max="12" width="15" style="130" bestFit="1" customWidth="1"/>
    <col min="13" max="13" width="15" style="129" bestFit="1" customWidth="1"/>
    <col min="14" max="14" width="10.5703125" style="129" bestFit="1" customWidth="1"/>
    <col min="15" max="16" width="15" style="129" bestFit="1" customWidth="1"/>
    <col min="17" max="17" width="79.85546875" style="131" bestFit="1" customWidth="1"/>
    <col min="18" max="16384" width="9.140625" style="129"/>
  </cols>
  <sheetData>
    <row r="1" spans="1:17" ht="13.5">
      <c r="A1" s="182" t="s">
        <v>429</v>
      </c>
      <c r="B1" s="183" t="s">
        <v>430</v>
      </c>
      <c r="C1" s="183" t="s">
        <v>429</v>
      </c>
      <c r="D1" s="183" t="s">
        <v>431</v>
      </c>
      <c r="E1" s="183" t="s">
        <v>432</v>
      </c>
      <c r="F1" s="183" t="s">
        <v>1904</v>
      </c>
      <c r="G1" s="183" t="s">
        <v>433</v>
      </c>
      <c r="H1" s="183" t="s">
        <v>434</v>
      </c>
      <c r="I1" s="183" t="s">
        <v>435</v>
      </c>
      <c r="J1" s="183" t="s">
        <v>436</v>
      </c>
      <c r="K1" s="184" t="s">
        <v>437</v>
      </c>
      <c r="L1" s="183" t="s">
        <v>438</v>
      </c>
      <c r="M1" s="183" t="s">
        <v>439</v>
      </c>
      <c r="N1" s="183" t="s">
        <v>440</v>
      </c>
      <c r="O1" s="183" t="s">
        <v>441</v>
      </c>
      <c r="P1" s="184" t="s">
        <v>4</v>
      </c>
      <c r="Q1" s="185" t="s">
        <v>3</v>
      </c>
    </row>
    <row r="2" spans="1:17" ht="13.5">
      <c r="A2" s="186" t="s">
        <v>1370</v>
      </c>
      <c r="B2" s="187" t="s">
        <v>1370</v>
      </c>
      <c r="C2" s="188" t="s">
        <v>1370</v>
      </c>
      <c r="D2" s="187" t="s">
        <v>1369</v>
      </c>
      <c r="E2" s="188" t="s">
        <v>1371</v>
      </c>
      <c r="F2" s="189" t="s">
        <v>442</v>
      </c>
      <c r="G2" s="188" t="s">
        <v>1374</v>
      </c>
      <c r="H2" s="188" t="s">
        <v>1905</v>
      </c>
      <c r="I2" s="188" t="s">
        <v>1906</v>
      </c>
      <c r="J2" s="188" t="s">
        <v>1372</v>
      </c>
      <c r="K2" s="190">
        <v>1</v>
      </c>
      <c r="L2" s="188" t="s">
        <v>444</v>
      </c>
      <c r="M2" s="188" t="s">
        <v>445</v>
      </c>
      <c r="N2" s="188" t="s">
        <v>446</v>
      </c>
      <c r="O2" s="188" t="s">
        <v>5</v>
      </c>
      <c r="P2" s="191">
        <v>232800000</v>
      </c>
      <c r="Q2" s="192" t="s">
        <v>1907</v>
      </c>
    </row>
    <row r="3" spans="1:17" ht="13.5">
      <c r="A3" s="186" t="s">
        <v>1370</v>
      </c>
      <c r="B3" s="187" t="s">
        <v>1370</v>
      </c>
      <c r="C3" s="188" t="s">
        <v>1370</v>
      </c>
      <c r="D3" s="187" t="s">
        <v>1369</v>
      </c>
      <c r="E3" s="188" t="s">
        <v>1375</v>
      </c>
      <c r="F3" s="189" t="s">
        <v>442</v>
      </c>
      <c r="G3" s="188" t="s">
        <v>1374</v>
      </c>
      <c r="H3" s="188" t="s">
        <v>1908</v>
      </c>
      <c r="I3" s="188" t="s">
        <v>1909</v>
      </c>
      <c r="J3" s="188" t="s">
        <v>1372</v>
      </c>
      <c r="K3" s="190">
        <v>1</v>
      </c>
      <c r="L3" s="188" t="s">
        <v>444</v>
      </c>
      <c r="M3" s="188" t="s">
        <v>445</v>
      </c>
      <c r="N3" s="188" t="s">
        <v>446</v>
      </c>
      <c r="O3" s="188" t="s">
        <v>5</v>
      </c>
      <c r="P3" s="191">
        <v>113000000</v>
      </c>
      <c r="Q3" s="192" t="s">
        <v>1910</v>
      </c>
    </row>
    <row r="4" spans="1:17" ht="13.5">
      <c r="A4" s="186" t="s">
        <v>1370</v>
      </c>
      <c r="B4" s="187" t="s">
        <v>1370</v>
      </c>
      <c r="C4" s="188" t="s">
        <v>1370</v>
      </c>
      <c r="D4" s="187" t="s">
        <v>1369</v>
      </c>
      <c r="E4" s="188" t="s">
        <v>1376</v>
      </c>
      <c r="F4" s="189" t="s">
        <v>442</v>
      </c>
      <c r="G4" s="188" t="s">
        <v>1374</v>
      </c>
      <c r="H4" s="188" t="s">
        <v>1911</v>
      </c>
      <c r="I4" s="188" t="s">
        <v>1912</v>
      </c>
      <c r="J4" s="188" t="s">
        <v>1372</v>
      </c>
      <c r="K4" s="190">
        <v>1</v>
      </c>
      <c r="L4" s="188" t="s">
        <v>444</v>
      </c>
      <c r="M4" s="188" t="s">
        <v>445</v>
      </c>
      <c r="N4" s="188" t="s">
        <v>446</v>
      </c>
      <c r="O4" s="188" t="s">
        <v>5</v>
      </c>
      <c r="P4" s="191">
        <v>201600000</v>
      </c>
      <c r="Q4" s="192" t="s">
        <v>1913</v>
      </c>
    </row>
    <row r="5" spans="1:17" ht="13.5">
      <c r="A5" s="186" t="s">
        <v>1639</v>
      </c>
      <c r="B5" s="187" t="s">
        <v>1639</v>
      </c>
      <c r="C5" s="188" t="s">
        <v>1639</v>
      </c>
      <c r="D5" s="187" t="s">
        <v>1638</v>
      </c>
      <c r="E5" s="188" t="s">
        <v>1640</v>
      </c>
      <c r="F5" s="189" t="s">
        <v>442</v>
      </c>
      <c r="G5" s="188" t="s">
        <v>452</v>
      </c>
      <c r="H5" s="188" t="s">
        <v>1914</v>
      </c>
      <c r="I5" s="188" t="s">
        <v>1915</v>
      </c>
      <c r="J5" s="188" t="s">
        <v>780</v>
      </c>
      <c r="K5" s="190">
        <v>1</v>
      </c>
      <c r="L5" s="188" t="s">
        <v>444</v>
      </c>
      <c r="M5" s="188" t="s">
        <v>445</v>
      </c>
      <c r="N5" s="188" t="s">
        <v>446</v>
      </c>
      <c r="O5" s="188" t="s">
        <v>5</v>
      </c>
      <c r="P5" s="191">
        <v>162000000</v>
      </c>
      <c r="Q5" s="192" t="s">
        <v>1916</v>
      </c>
    </row>
    <row r="6" spans="1:17" ht="13.5">
      <c r="A6" s="186" t="s">
        <v>1639</v>
      </c>
      <c r="B6" s="187" t="s">
        <v>1639</v>
      </c>
      <c r="C6" s="188" t="s">
        <v>1639</v>
      </c>
      <c r="D6" s="187" t="s">
        <v>1638</v>
      </c>
      <c r="E6" s="188" t="s">
        <v>1644</v>
      </c>
      <c r="F6" s="189" t="s">
        <v>442</v>
      </c>
      <c r="G6" s="188" t="s">
        <v>452</v>
      </c>
      <c r="H6" s="188" t="s">
        <v>1917</v>
      </c>
      <c r="I6" s="188" t="s">
        <v>1915</v>
      </c>
      <c r="J6" s="188" t="s">
        <v>1918</v>
      </c>
      <c r="K6" s="190">
        <v>1</v>
      </c>
      <c r="L6" s="188" t="s">
        <v>444</v>
      </c>
      <c r="M6" s="188" t="s">
        <v>445</v>
      </c>
      <c r="N6" s="188" t="s">
        <v>446</v>
      </c>
      <c r="O6" s="188" t="s">
        <v>5</v>
      </c>
      <c r="P6" s="191">
        <v>185000000</v>
      </c>
      <c r="Q6" s="192" t="s">
        <v>1916</v>
      </c>
    </row>
    <row r="7" spans="1:17" ht="13.5">
      <c r="A7" s="186" t="s">
        <v>1639</v>
      </c>
      <c r="B7" s="187" t="s">
        <v>1639</v>
      </c>
      <c r="C7" s="188" t="s">
        <v>1639</v>
      </c>
      <c r="D7" s="187" t="s">
        <v>1638</v>
      </c>
      <c r="E7" s="188" t="s">
        <v>1647</v>
      </c>
      <c r="F7" s="189" t="s">
        <v>442</v>
      </c>
      <c r="G7" s="188" t="s">
        <v>452</v>
      </c>
      <c r="H7" s="188" t="s">
        <v>1917</v>
      </c>
      <c r="I7" s="188" t="s">
        <v>1915</v>
      </c>
      <c r="J7" s="188" t="s">
        <v>1918</v>
      </c>
      <c r="K7" s="190">
        <v>1</v>
      </c>
      <c r="L7" s="188" t="s">
        <v>444</v>
      </c>
      <c r="M7" s="188" t="s">
        <v>445</v>
      </c>
      <c r="N7" s="188" t="s">
        <v>446</v>
      </c>
      <c r="O7" s="188" t="s">
        <v>5</v>
      </c>
      <c r="P7" s="191">
        <v>185000000</v>
      </c>
      <c r="Q7" s="192" t="s">
        <v>1916</v>
      </c>
    </row>
    <row r="8" spans="1:17" ht="13.5">
      <c r="A8" s="186" t="s">
        <v>1408</v>
      </c>
      <c r="B8" s="187" t="s">
        <v>1408</v>
      </c>
      <c r="C8" s="188" t="s">
        <v>1408</v>
      </c>
      <c r="D8" s="187" t="s">
        <v>1407</v>
      </c>
      <c r="E8" s="188" t="s">
        <v>1409</v>
      </c>
      <c r="F8" s="189" t="s">
        <v>442</v>
      </c>
      <c r="G8" s="188" t="s">
        <v>443</v>
      </c>
      <c r="H8" s="188" t="s">
        <v>1919</v>
      </c>
      <c r="I8" s="188" t="s">
        <v>1920</v>
      </c>
      <c r="J8" s="188" t="s">
        <v>1412</v>
      </c>
      <c r="K8" s="190">
        <v>1</v>
      </c>
      <c r="L8" s="188" t="s">
        <v>444</v>
      </c>
      <c r="M8" s="188" t="s">
        <v>445</v>
      </c>
      <c r="N8" s="188" t="s">
        <v>446</v>
      </c>
      <c r="O8" s="188" t="s">
        <v>5</v>
      </c>
      <c r="P8" s="191">
        <v>438300000</v>
      </c>
      <c r="Q8" s="192" t="s">
        <v>1921</v>
      </c>
    </row>
    <row r="9" spans="1:17" ht="13.5">
      <c r="A9" s="186" t="s">
        <v>1723</v>
      </c>
      <c r="B9" s="187" t="s">
        <v>1723</v>
      </c>
      <c r="C9" s="188" t="s">
        <v>1723</v>
      </c>
      <c r="D9" s="187" t="s">
        <v>1722</v>
      </c>
      <c r="E9" s="188" t="s">
        <v>1724</v>
      </c>
      <c r="F9" s="189" t="s">
        <v>442</v>
      </c>
      <c r="G9" s="188" t="s">
        <v>448</v>
      </c>
      <c r="H9" s="188" t="s">
        <v>1922</v>
      </c>
      <c r="I9" s="188" t="s">
        <v>1923</v>
      </c>
      <c r="J9" s="188" t="s">
        <v>1924</v>
      </c>
      <c r="K9" s="190">
        <v>1</v>
      </c>
      <c r="L9" s="188" t="s">
        <v>444</v>
      </c>
      <c r="M9" s="188" t="s">
        <v>445</v>
      </c>
      <c r="N9" s="188" t="s">
        <v>446</v>
      </c>
      <c r="O9" s="188" t="s">
        <v>5</v>
      </c>
      <c r="P9" s="191">
        <v>192000000</v>
      </c>
      <c r="Q9" s="192" t="s">
        <v>1925</v>
      </c>
    </row>
    <row r="10" spans="1:17" ht="13.5">
      <c r="A10" s="186" t="s">
        <v>1272</v>
      </c>
      <c r="B10" s="187" t="s">
        <v>1272</v>
      </c>
      <c r="C10" s="188" t="s">
        <v>1272</v>
      </c>
      <c r="D10" s="187" t="s">
        <v>1271</v>
      </c>
      <c r="E10" s="188" t="s">
        <v>1273</v>
      </c>
      <c r="F10" s="189" t="s">
        <v>442</v>
      </c>
      <c r="G10" s="188" t="s">
        <v>482</v>
      </c>
      <c r="H10" s="188" t="s">
        <v>1926</v>
      </c>
      <c r="I10" s="188" t="s">
        <v>1927</v>
      </c>
      <c r="J10" s="188" t="s">
        <v>1928</v>
      </c>
      <c r="K10" s="190">
        <v>1</v>
      </c>
      <c r="L10" s="188" t="s">
        <v>444</v>
      </c>
      <c r="M10" s="188" t="s">
        <v>445</v>
      </c>
      <c r="N10" s="188" t="s">
        <v>446</v>
      </c>
      <c r="O10" s="188" t="s">
        <v>5</v>
      </c>
      <c r="P10" s="191">
        <v>240000000</v>
      </c>
      <c r="Q10" s="192" t="s">
        <v>1929</v>
      </c>
    </row>
    <row r="11" spans="1:17" ht="13.5">
      <c r="A11" s="186" t="s">
        <v>1051</v>
      </c>
      <c r="B11" s="187" t="s">
        <v>1051</v>
      </c>
      <c r="C11" s="188" t="s">
        <v>1051</v>
      </c>
      <c r="D11" s="187" t="s">
        <v>1050</v>
      </c>
      <c r="E11" s="188" t="s">
        <v>1052</v>
      </c>
      <c r="F11" s="189" t="s">
        <v>442</v>
      </c>
      <c r="G11" s="188" t="s">
        <v>475</v>
      </c>
      <c r="H11" s="188" t="s">
        <v>1930</v>
      </c>
      <c r="I11" s="188" t="s">
        <v>1931</v>
      </c>
      <c r="J11" s="188" t="s">
        <v>480</v>
      </c>
      <c r="K11" s="190">
        <v>1</v>
      </c>
      <c r="L11" s="188" t="s">
        <v>444</v>
      </c>
      <c r="M11" s="188" t="s">
        <v>445</v>
      </c>
      <c r="N11" s="188" t="s">
        <v>446</v>
      </c>
      <c r="O11" s="188" t="s">
        <v>5</v>
      </c>
      <c r="P11" s="191">
        <v>1440000000</v>
      </c>
      <c r="Q11" s="192" t="s">
        <v>1932</v>
      </c>
    </row>
    <row r="12" spans="1:17" ht="13.5">
      <c r="A12" s="186" t="s">
        <v>1051</v>
      </c>
      <c r="B12" s="187" t="s">
        <v>1051</v>
      </c>
      <c r="C12" s="188" t="s">
        <v>1051</v>
      </c>
      <c r="D12" s="187" t="s">
        <v>1050</v>
      </c>
      <c r="E12" s="188" t="s">
        <v>1052</v>
      </c>
      <c r="F12" s="189" t="s">
        <v>442</v>
      </c>
      <c r="G12" s="188" t="s">
        <v>462</v>
      </c>
      <c r="H12" s="188" t="s">
        <v>1930</v>
      </c>
      <c r="I12" s="188" t="s">
        <v>1933</v>
      </c>
      <c r="J12" s="188" t="s">
        <v>480</v>
      </c>
      <c r="K12" s="190">
        <v>1</v>
      </c>
      <c r="L12" s="188" t="s">
        <v>444</v>
      </c>
      <c r="M12" s="188" t="s">
        <v>445</v>
      </c>
      <c r="N12" s="188" t="s">
        <v>446</v>
      </c>
      <c r="O12" s="188" t="s">
        <v>5</v>
      </c>
      <c r="P12" s="191">
        <v>1440000000</v>
      </c>
      <c r="Q12" s="192" t="s">
        <v>1934</v>
      </c>
    </row>
    <row r="13" spans="1:17" ht="13.5">
      <c r="A13" s="186" t="s">
        <v>1051</v>
      </c>
      <c r="B13" s="187" t="s">
        <v>1051</v>
      </c>
      <c r="C13" s="188" t="s">
        <v>1051</v>
      </c>
      <c r="D13" s="187" t="s">
        <v>1050</v>
      </c>
      <c r="E13" s="188" t="s">
        <v>1057</v>
      </c>
      <c r="F13" s="189" t="s">
        <v>442</v>
      </c>
      <c r="G13" s="188" t="s">
        <v>475</v>
      </c>
      <c r="H13" s="188" t="s">
        <v>1930</v>
      </c>
      <c r="I13" s="188" t="s">
        <v>1931</v>
      </c>
      <c r="J13" s="188" t="s">
        <v>480</v>
      </c>
      <c r="K13" s="190">
        <v>1</v>
      </c>
      <c r="L13" s="188" t="s">
        <v>444</v>
      </c>
      <c r="M13" s="188" t="s">
        <v>445</v>
      </c>
      <c r="N13" s="188" t="s">
        <v>446</v>
      </c>
      <c r="O13" s="188" t="s">
        <v>5</v>
      </c>
      <c r="P13" s="191">
        <v>1440000000</v>
      </c>
      <c r="Q13" s="192" t="s">
        <v>1932</v>
      </c>
    </row>
    <row r="14" spans="1:17" ht="13.5">
      <c r="A14" s="186" t="s">
        <v>1051</v>
      </c>
      <c r="B14" s="187" t="s">
        <v>1051</v>
      </c>
      <c r="C14" s="188" t="s">
        <v>1051</v>
      </c>
      <c r="D14" s="187" t="s">
        <v>1050</v>
      </c>
      <c r="E14" s="188" t="s">
        <v>1057</v>
      </c>
      <c r="F14" s="189" t="s">
        <v>442</v>
      </c>
      <c r="G14" s="188" t="s">
        <v>462</v>
      </c>
      <c r="H14" s="188" t="s">
        <v>1930</v>
      </c>
      <c r="I14" s="188" t="s">
        <v>1933</v>
      </c>
      <c r="J14" s="188" t="s">
        <v>480</v>
      </c>
      <c r="K14" s="190">
        <v>1</v>
      </c>
      <c r="L14" s="188" t="s">
        <v>444</v>
      </c>
      <c r="M14" s="188" t="s">
        <v>445</v>
      </c>
      <c r="N14" s="188" t="s">
        <v>446</v>
      </c>
      <c r="O14" s="188" t="s">
        <v>5</v>
      </c>
      <c r="P14" s="191">
        <v>1440000000</v>
      </c>
      <c r="Q14" s="192" t="s">
        <v>1934</v>
      </c>
    </row>
    <row r="15" spans="1:17" ht="13.5">
      <c r="A15" s="186" t="s">
        <v>1766</v>
      </c>
      <c r="B15" s="187" t="s">
        <v>1766</v>
      </c>
      <c r="C15" s="188" t="s">
        <v>1766</v>
      </c>
      <c r="D15" s="187" t="s">
        <v>1765</v>
      </c>
      <c r="E15" s="188" t="s">
        <v>1767</v>
      </c>
      <c r="F15" s="189" t="s">
        <v>442</v>
      </c>
      <c r="G15" s="188" t="s">
        <v>443</v>
      </c>
      <c r="H15" s="188" t="s">
        <v>1935</v>
      </c>
      <c r="I15" s="188" t="s">
        <v>1936</v>
      </c>
      <c r="J15" s="188" t="s">
        <v>1937</v>
      </c>
      <c r="K15" s="190">
        <v>1</v>
      </c>
      <c r="L15" s="188" t="s">
        <v>444</v>
      </c>
      <c r="M15" s="188" t="s">
        <v>445</v>
      </c>
      <c r="N15" s="188" t="s">
        <v>446</v>
      </c>
      <c r="O15" s="188" t="s">
        <v>5</v>
      </c>
      <c r="P15" s="191">
        <v>192000000</v>
      </c>
      <c r="Q15" s="192" t="s">
        <v>1938</v>
      </c>
    </row>
    <row r="16" spans="1:17" ht="13.5">
      <c r="A16" s="186" t="s">
        <v>1378</v>
      </c>
      <c r="B16" s="187" t="s">
        <v>1378</v>
      </c>
      <c r="C16" s="188" t="s">
        <v>1378</v>
      </c>
      <c r="D16" s="187" t="s">
        <v>1377</v>
      </c>
      <c r="E16" s="188" t="s">
        <v>1379</v>
      </c>
      <c r="F16" s="189" t="s">
        <v>442</v>
      </c>
      <c r="G16" s="188" t="s">
        <v>443</v>
      </c>
      <c r="H16" s="188" t="s">
        <v>1939</v>
      </c>
      <c r="I16" s="188" t="s">
        <v>1940</v>
      </c>
      <c r="J16" s="188" t="s">
        <v>1941</v>
      </c>
      <c r="K16" s="190">
        <v>1</v>
      </c>
      <c r="L16" s="188" t="s">
        <v>444</v>
      </c>
      <c r="M16" s="188" t="s">
        <v>445</v>
      </c>
      <c r="N16" s="188" t="s">
        <v>446</v>
      </c>
      <c r="O16" s="188" t="s">
        <v>5</v>
      </c>
      <c r="P16" s="191">
        <v>189600000</v>
      </c>
      <c r="Q16" s="192" t="s">
        <v>1942</v>
      </c>
    </row>
    <row r="17" spans="1:17" ht="13.5">
      <c r="A17" s="186" t="s">
        <v>424</v>
      </c>
      <c r="B17" s="187" t="s">
        <v>424</v>
      </c>
      <c r="C17" s="188" t="s">
        <v>424</v>
      </c>
      <c r="D17" s="187" t="s">
        <v>423</v>
      </c>
      <c r="E17" s="188" t="s">
        <v>425</v>
      </c>
      <c r="F17" s="189" t="s">
        <v>442</v>
      </c>
      <c r="G17" s="188" t="s">
        <v>454</v>
      </c>
      <c r="H17" s="188" t="s">
        <v>455</v>
      </c>
      <c r="I17" s="188" t="s">
        <v>456</v>
      </c>
      <c r="J17" s="188" t="s">
        <v>457</v>
      </c>
      <c r="K17" s="190">
        <v>1</v>
      </c>
      <c r="L17" s="188" t="s">
        <v>444</v>
      </c>
      <c r="M17" s="188" t="s">
        <v>445</v>
      </c>
      <c r="N17" s="188" t="s">
        <v>446</v>
      </c>
      <c r="O17" s="188" t="s">
        <v>5</v>
      </c>
      <c r="P17" s="191">
        <v>792000000</v>
      </c>
      <c r="Q17" s="192" t="s">
        <v>458</v>
      </c>
    </row>
    <row r="18" spans="1:17" ht="13.5">
      <c r="A18" s="186" t="s">
        <v>424</v>
      </c>
      <c r="B18" s="187" t="s">
        <v>424</v>
      </c>
      <c r="C18" s="188" t="s">
        <v>424</v>
      </c>
      <c r="D18" s="187" t="s">
        <v>423</v>
      </c>
      <c r="E18" s="188" t="s">
        <v>425</v>
      </c>
      <c r="F18" s="189" t="s">
        <v>442</v>
      </c>
      <c r="G18" s="188" t="s">
        <v>454</v>
      </c>
      <c r="H18" s="188" t="s">
        <v>455</v>
      </c>
      <c r="I18" s="188" t="s">
        <v>459</v>
      </c>
      <c r="J18" s="188" t="s">
        <v>457</v>
      </c>
      <c r="K18" s="190">
        <v>1</v>
      </c>
      <c r="L18" s="188" t="s">
        <v>444</v>
      </c>
      <c r="M18" s="188" t="s">
        <v>445</v>
      </c>
      <c r="N18" s="188" t="s">
        <v>446</v>
      </c>
      <c r="O18" s="188" t="s">
        <v>5</v>
      </c>
      <c r="P18" s="191">
        <v>792000000</v>
      </c>
      <c r="Q18" s="192" t="s">
        <v>1943</v>
      </c>
    </row>
    <row r="19" spans="1:17" ht="13.5">
      <c r="A19" s="186" t="s">
        <v>1691</v>
      </c>
      <c r="B19" s="187" t="s">
        <v>1691</v>
      </c>
      <c r="C19" s="188" t="s">
        <v>1691</v>
      </c>
      <c r="D19" s="187" t="s">
        <v>1690</v>
      </c>
      <c r="E19" s="188" t="s">
        <v>1692</v>
      </c>
      <c r="F19" s="189" t="s">
        <v>442</v>
      </c>
      <c r="G19" s="188" t="s">
        <v>443</v>
      </c>
      <c r="H19" s="188" t="s">
        <v>1944</v>
      </c>
      <c r="I19" s="188" t="s">
        <v>1945</v>
      </c>
      <c r="J19" s="188" t="s">
        <v>1946</v>
      </c>
      <c r="K19" s="190">
        <v>1</v>
      </c>
      <c r="L19" s="188" t="s">
        <v>444</v>
      </c>
      <c r="M19" s="188" t="s">
        <v>445</v>
      </c>
      <c r="N19" s="188" t="s">
        <v>446</v>
      </c>
      <c r="O19" s="188" t="s">
        <v>5</v>
      </c>
      <c r="P19" s="191">
        <v>216390000</v>
      </c>
      <c r="Q19" s="192" t="s">
        <v>1947</v>
      </c>
    </row>
    <row r="20" spans="1:17" ht="13.5">
      <c r="A20" s="186" t="s">
        <v>962</v>
      </c>
      <c r="B20" s="187" t="s">
        <v>962</v>
      </c>
      <c r="C20" s="188" t="s">
        <v>962</v>
      </c>
      <c r="D20" s="187" t="s">
        <v>961</v>
      </c>
      <c r="E20" s="188" t="s">
        <v>963</v>
      </c>
      <c r="F20" s="189" t="s">
        <v>442</v>
      </c>
      <c r="G20" s="188" t="s">
        <v>452</v>
      </c>
      <c r="H20" s="188" t="s">
        <v>1948</v>
      </c>
      <c r="I20" s="188" t="s">
        <v>1949</v>
      </c>
      <c r="J20" s="188" t="s">
        <v>968</v>
      </c>
      <c r="K20" s="190">
        <v>1</v>
      </c>
      <c r="L20" s="188" t="s">
        <v>444</v>
      </c>
      <c r="M20" s="188" t="s">
        <v>445</v>
      </c>
      <c r="N20" s="188" t="s">
        <v>446</v>
      </c>
      <c r="O20" s="188" t="s">
        <v>5</v>
      </c>
      <c r="P20" s="191">
        <v>215800000</v>
      </c>
      <c r="Q20" s="192" t="s">
        <v>1950</v>
      </c>
    </row>
    <row r="21" spans="1:17" ht="13.5">
      <c r="A21" s="186" t="s">
        <v>962</v>
      </c>
      <c r="B21" s="187" t="s">
        <v>962</v>
      </c>
      <c r="C21" s="188" t="s">
        <v>962</v>
      </c>
      <c r="D21" s="187" t="s">
        <v>961</v>
      </c>
      <c r="E21" s="188" t="s">
        <v>963</v>
      </c>
      <c r="F21" s="189" t="s">
        <v>442</v>
      </c>
      <c r="G21" s="188" t="s">
        <v>452</v>
      </c>
      <c r="H21" s="188" t="s">
        <v>1951</v>
      </c>
      <c r="I21" s="188" t="s">
        <v>1949</v>
      </c>
      <c r="J21" s="188" t="s">
        <v>1952</v>
      </c>
      <c r="K21" s="190">
        <v>1</v>
      </c>
      <c r="L21" s="188" t="s">
        <v>444</v>
      </c>
      <c r="M21" s="188" t="s">
        <v>445</v>
      </c>
      <c r="N21" s="188" t="s">
        <v>446</v>
      </c>
      <c r="O21" s="188" t="s">
        <v>5</v>
      </c>
      <c r="P21" s="191">
        <v>390000000</v>
      </c>
      <c r="Q21" s="192" t="s">
        <v>1950</v>
      </c>
    </row>
    <row r="22" spans="1:17" ht="13.5">
      <c r="A22" s="186" t="s">
        <v>962</v>
      </c>
      <c r="B22" s="187" t="s">
        <v>962</v>
      </c>
      <c r="C22" s="188" t="s">
        <v>962</v>
      </c>
      <c r="D22" s="187" t="s">
        <v>961</v>
      </c>
      <c r="E22" s="188" t="s">
        <v>963</v>
      </c>
      <c r="F22" s="189" t="s">
        <v>442</v>
      </c>
      <c r="G22" s="188" t="s">
        <v>452</v>
      </c>
      <c r="H22" s="188" t="s">
        <v>1953</v>
      </c>
      <c r="I22" s="188" t="s">
        <v>1949</v>
      </c>
      <c r="J22" s="188" t="s">
        <v>1954</v>
      </c>
      <c r="K22" s="190">
        <v>2</v>
      </c>
      <c r="L22" s="188" t="s">
        <v>444</v>
      </c>
      <c r="M22" s="188" t="s">
        <v>445</v>
      </c>
      <c r="N22" s="188" t="s">
        <v>446</v>
      </c>
      <c r="O22" s="188" t="s">
        <v>5</v>
      </c>
      <c r="P22" s="191">
        <v>130000000</v>
      </c>
      <c r="Q22" s="192" t="s">
        <v>1950</v>
      </c>
    </row>
    <row r="23" spans="1:17" ht="13.5">
      <c r="A23" s="186" t="s">
        <v>962</v>
      </c>
      <c r="B23" s="187" t="s">
        <v>962</v>
      </c>
      <c r="C23" s="188" t="s">
        <v>962</v>
      </c>
      <c r="D23" s="187" t="s">
        <v>961</v>
      </c>
      <c r="E23" s="188" t="s">
        <v>963</v>
      </c>
      <c r="F23" s="189" t="s">
        <v>442</v>
      </c>
      <c r="G23" s="188" t="s">
        <v>452</v>
      </c>
      <c r="H23" s="188" t="s">
        <v>1955</v>
      </c>
      <c r="I23" s="188" t="s">
        <v>1949</v>
      </c>
      <c r="J23" s="188" t="s">
        <v>1956</v>
      </c>
      <c r="K23" s="190">
        <v>4</v>
      </c>
      <c r="L23" s="188" t="s">
        <v>444</v>
      </c>
      <c r="M23" s="188" t="s">
        <v>445</v>
      </c>
      <c r="N23" s="188" t="s">
        <v>446</v>
      </c>
      <c r="O23" s="188" t="s">
        <v>5</v>
      </c>
      <c r="P23" s="191">
        <v>600000000</v>
      </c>
      <c r="Q23" s="192" t="s">
        <v>1950</v>
      </c>
    </row>
    <row r="24" spans="1:17" ht="13.5">
      <c r="A24" s="186" t="s">
        <v>962</v>
      </c>
      <c r="B24" s="187" t="s">
        <v>962</v>
      </c>
      <c r="C24" s="188" t="s">
        <v>962</v>
      </c>
      <c r="D24" s="187" t="s">
        <v>961</v>
      </c>
      <c r="E24" s="188" t="s">
        <v>963</v>
      </c>
      <c r="F24" s="189" t="s">
        <v>442</v>
      </c>
      <c r="G24" s="188" t="s">
        <v>452</v>
      </c>
      <c r="H24" s="188" t="s">
        <v>1957</v>
      </c>
      <c r="I24" s="188" t="s">
        <v>1949</v>
      </c>
      <c r="J24" s="188" t="s">
        <v>1958</v>
      </c>
      <c r="K24" s="190">
        <v>5</v>
      </c>
      <c r="L24" s="188" t="s">
        <v>444</v>
      </c>
      <c r="M24" s="188" t="s">
        <v>445</v>
      </c>
      <c r="N24" s="188" t="s">
        <v>446</v>
      </c>
      <c r="O24" s="188" t="s">
        <v>5</v>
      </c>
      <c r="P24" s="191">
        <v>1320000000</v>
      </c>
      <c r="Q24" s="192" t="s">
        <v>1950</v>
      </c>
    </row>
    <row r="25" spans="1:17" ht="13.5">
      <c r="A25" s="186" t="s">
        <v>962</v>
      </c>
      <c r="B25" s="187" t="s">
        <v>962</v>
      </c>
      <c r="C25" s="188" t="s">
        <v>962</v>
      </c>
      <c r="D25" s="187" t="s">
        <v>961</v>
      </c>
      <c r="E25" s="188" t="s">
        <v>967</v>
      </c>
      <c r="F25" s="189" t="s">
        <v>442</v>
      </c>
      <c r="G25" s="188" t="s">
        <v>452</v>
      </c>
      <c r="H25" s="188" t="s">
        <v>1948</v>
      </c>
      <c r="I25" s="188" t="s">
        <v>1949</v>
      </c>
      <c r="J25" s="188" t="s">
        <v>968</v>
      </c>
      <c r="K25" s="190">
        <v>1</v>
      </c>
      <c r="L25" s="188" t="s">
        <v>444</v>
      </c>
      <c r="M25" s="188" t="s">
        <v>445</v>
      </c>
      <c r="N25" s="188" t="s">
        <v>446</v>
      </c>
      <c r="O25" s="188" t="s">
        <v>5</v>
      </c>
      <c r="P25" s="191">
        <v>215800000</v>
      </c>
      <c r="Q25" s="192" t="s">
        <v>1950</v>
      </c>
    </row>
    <row r="26" spans="1:17" ht="13.5">
      <c r="A26" s="186" t="s">
        <v>962</v>
      </c>
      <c r="B26" s="187" t="s">
        <v>962</v>
      </c>
      <c r="C26" s="188" t="s">
        <v>962</v>
      </c>
      <c r="D26" s="187" t="s">
        <v>961</v>
      </c>
      <c r="E26" s="188" t="s">
        <v>967</v>
      </c>
      <c r="F26" s="189" t="s">
        <v>442</v>
      </c>
      <c r="G26" s="188" t="s">
        <v>452</v>
      </c>
      <c r="H26" s="188" t="s">
        <v>1951</v>
      </c>
      <c r="I26" s="188" t="s">
        <v>1949</v>
      </c>
      <c r="J26" s="188" t="s">
        <v>1952</v>
      </c>
      <c r="K26" s="190">
        <v>1</v>
      </c>
      <c r="L26" s="188" t="s">
        <v>444</v>
      </c>
      <c r="M26" s="188" t="s">
        <v>445</v>
      </c>
      <c r="N26" s="188" t="s">
        <v>446</v>
      </c>
      <c r="O26" s="188" t="s">
        <v>5</v>
      </c>
      <c r="P26" s="191">
        <v>390000000</v>
      </c>
      <c r="Q26" s="192" t="s">
        <v>1950</v>
      </c>
    </row>
    <row r="27" spans="1:17" ht="13.5">
      <c r="A27" s="186" t="s">
        <v>962</v>
      </c>
      <c r="B27" s="187" t="s">
        <v>962</v>
      </c>
      <c r="C27" s="188" t="s">
        <v>962</v>
      </c>
      <c r="D27" s="187" t="s">
        <v>961</v>
      </c>
      <c r="E27" s="188" t="s">
        <v>967</v>
      </c>
      <c r="F27" s="189" t="s">
        <v>442</v>
      </c>
      <c r="G27" s="188" t="s">
        <v>452</v>
      </c>
      <c r="H27" s="188" t="s">
        <v>1953</v>
      </c>
      <c r="I27" s="188" t="s">
        <v>1949</v>
      </c>
      <c r="J27" s="188" t="s">
        <v>1954</v>
      </c>
      <c r="K27" s="190">
        <v>2</v>
      </c>
      <c r="L27" s="188" t="s">
        <v>444</v>
      </c>
      <c r="M27" s="188" t="s">
        <v>445</v>
      </c>
      <c r="N27" s="188" t="s">
        <v>446</v>
      </c>
      <c r="O27" s="188" t="s">
        <v>5</v>
      </c>
      <c r="P27" s="191">
        <v>130000000</v>
      </c>
      <c r="Q27" s="192" t="s">
        <v>1950</v>
      </c>
    </row>
    <row r="28" spans="1:17" ht="13.5">
      <c r="A28" s="186" t="s">
        <v>962</v>
      </c>
      <c r="B28" s="187" t="s">
        <v>962</v>
      </c>
      <c r="C28" s="188" t="s">
        <v>962</v>
      </c>
      <c r="D28" s="187" t="s">
        <v>961</v>
      </c>
      <c r="E28" s="188" t="s">
        <v>967</v>
      </c>
      <c r="F28" s="189" t="s">
        <v>442</v>
      </c>
      <c r="G28" s="188" t="s">
        <v>452</v>
      </c>
      <c r="H28" s="188" t="s">
        <v>1955</v>
      </c>
      <c r="I28" s="188" t="s">
        <v>1949</v>
      </c>
      <c r="J28" s="188" t="s">
        <v>1956</v>
      </c>
      <c r="K28" s="190">
        <v>4</v>
      </c>
      <c r="L28" s="188" t="s">
        <v>444</v>
      </c>
      <c r="M28" s="188" t="s">
        <v>445</v>
      </c>
      <c r="N28" s="188" t="s">
        <v>446</v>
      </c>
      <c r="O28" s="188" t="s">
        <v>5</v>
      </c>
      <c r="P28" s="191">
        <v>600000000</v>
      </c>
      <c r="Q28" s="192" t="s">
        <v>1950</v>
      </c>
    </row>
    <row r="29" spans="1:17" ht="13.5">
      <c r="A29" s="186" t="s">
        <v>962</v>
      </c>
      <c r="B29" s="187" t="s">
        <v>962</v>
      </c>
      <c r="C29" s="188" t="s">
        <v>962</v>
      </c>
      <c r="D29" s="187" t="s">
        <v>961</v>
      </c>
      <c r="E29" s="188" t="s">
        <v>971</v>
      </c>
      <c r="F29" s="189" t="s">
        <v>442</v>
      </c>
      <c r="G29" s="188" t="s">
        <v>452</v>
      </c>
      <c r="H29" s="188" t="s">
        <v>1948</v>
      </c>
      <c r="I29" s="188" t="s">
        <v>1949</v>
      </c>
      <c r="J29" s="188" t="s">
        <v>968</v>
      </c>
      <c r="K29" s="190">
        <v>1</v>
      </c>
      <c r="L29" s="188" t="s">
        <v>444</v>
      </c>
      <c r="M29" s="188" t="s">
        <v>445</v>
      </c>
      <c r="N29" s="188" t="s">
        <v>446</v>
      </c>
      <c r="O29" s="188" t="s">
        <v>5</v>
      </c>
      <c r="P29" s="191">
        <v>215800000</v>
      </c>
      <c r="Q29" s="192" t="s">
        <v>1950</v>
      </c>
    </row>
    <row r="30" spans="1:17" ht="13.5">
      <c r="A30" s="186" t="s">
        <v>962</v>
      </c>
      <c r="B30" s="187" t="s">
        <v>962</v>
      </c>
      <c r="C30" s="188" t="s">
        <v>962</v>
      </c>
      <c r="D30" s="187" t="s">
        <v>961</v>
      </c>
      <c r="E30" s="188" t="s">
        <v>971</v>
      </c>
      <c r="F30" s="189" t="s">
        <v>442</v>
      </c>
      <c r="G30" s="188" t="s">
        <v>452</v>
      </c>
      <c r="H30" s="188" t="s">
        <v>1951</v>
      </c>
      <c r="I30" s="188" t="s">
        <v>1949</v>
      </c>
      <c r="J30" s="188" t="s">
        <v>1952</v>
      </c>
      <c r="K30" s="190">
        <v>1</v>
      </c>
      <c r="L30" s="188" t="s">
        <v>444</v>
      </c>
      <c r="M30" s="188" t="s">
        <v>445</v>
      </c>
      <c r="N30" s="188" t="s">
        <v>446</v>
      </c>
      <c r="O30" s="188" t="s">
        <v>5</v>
      </c>
      <c r="P30" s="191">
        <v>390000000</v>
      </c>
      <c r="Q30" s="192" t="s">
        <v>1950</v>
      </c>
    </row>
    <row r="31" spans="1:17" ht="13.5">
      <c r="A31" s="186" t="s">
        <v>962</v>
      </c>
      <c r="B31" s="187" t="s">
        <v>962</v>
      </c>
      <c r="C31" s="188" t="s">
        <v>962</v>
      </c>
      <c r="D31" s="187" t="s">
        <v>961</v>
      </c>
      <c r="E31" s="188" t="s">
        <v>971</v>
      </c>
      <c r="F31" s="189" t="s">
        <v>442</v>
      </c>
      <c r="G31" s="188" t="s">
        <v>452</v>
      </c>
      <c r="H31" s="188" t="s">
        <v>1953</v>
      </c>
      <c r="I31" s="188" t="s">
        <v>1949</v>
      </c>
      <c r="J31" s="188" t="s">
        <v>1954</v>
      </c>
      <c r="K31" s="190">
        <v>2</v>
      </c>
      <c r="L31" s="188" t="s">
        <v>444</v>
      </c>
      <c r="M31" s="188" t="s">
        <v>445</v>
      </c>
      <c r="N31" s="188" t="s">
        <v>446</v>
      </c>
      <c r="O31" s="188" t="s">
        <v>5</v>
      </c>
      <c r="P31" s="191">
        <v>130000000</v>
      </c>
      <c r="Q31" s="192" t="s">
        <v>1950</v>
      </c>
    </row>
    <row r="32" spans="1:17" ht="13.5">
      <c r="A32" s="186" t="s">
        <v>962</v>
      </c>
      <c r="B32" s="187" t="s">
        <v>962</v>
      </c>
      <c r="C32" s="188" t="s">
        <v>962</v>
      </c>
      <c r="D32" s="187" t="s">
        <v>961</v>
      </c>
      <c r="E32" s="188" t="s">
        <v>971</v>
      </c>
      <c r="F32" s="189" t="s">
        <v>442</v>
      </c>
      <c r="G32" s="188" t="s">
        <v>452</v>
      </c>
      <c r="H32" s="188" t="s">
        <v>1955</v>
      </c>
      <c r="I32" s="188" t="s">
        <v>1949</v>
      </c>
      <c r="J32" s="188" t="s">
        <v>1956</v>
      </c>
      <c r="K32" s="190">
        <v>4</v>
      </c>
      <c r="L32" s="188" t="s">
        <v>444</v>
      </c>
      <c r="M32" s="188" t="s">
        <v>445</v>
      </c>
      <c r="N32" s="188" t="s">
        <v>446</v>
      </c>
      <c r="O32" s="188" t="s">
        <v>5</v>
      </c>
      <c r="P32" s="191">
        <v>600000000</v>
      </c>
      <c r="Q32" s="192" t="s">
        <v>1950</v>
      </c>
    </row>
    <row r="33" spans="1:17" ht="13.5">
      <c r="A33" s="186" t="s">
        <v>962</v>
      </c>
      <c r="B33" s="187" t="s">
        <v>962</v>
      </c>
      <c r="C33" s="188" t="s">
        <v>962</v>
      </c>
      <c r="D33" s="187" t="s">
        <v>961</v>
      </c>
      <c r="E33" s="188" t="s">
        <v>971</v>
      </c>
      <c r="F33" s="189" t="s">
        <v>442</v>
      </c>
      <c r="G33" s="188" t="s">
        <v>452</v>
      </c>
      <c r="H33" s="188" t="s">
        <v>1957</v>
      </c>
      <c r="I33" s="188" t="s">
        <v>1949</v>
      </c>
      <c r="J33" s="188" t="s">
        <v>1958</v>
      </c>
      <c r="K33" s="190">
        <v>5</v>
      </c>
      <c r="L33" s="188" t="s">
        <v>444</v>
      </c>
      <c r="M33" s="188" t="s">
        <v>445</v>
      </c>
      <c r="N33" s="188" t="s">
        <v>446</v>
      </c>
      <c r="O33" s="188" t="s">
        <v>5</v>
      </c>
      <c r="P33" s="191">
        <v>1320000000</v>
      </c>
      <c r="Q33" s="192" t="s">
        <v>1950</v>
      </c>
    </row>
    <row r="34" spans="1:17" ht="13.5">
      <c r="A34" s="186" t="s">
        <v>1593</v>
      </c>
      <c r="B34" s="187" t="s">
        <v>1593</v>
      </c>
      <c r="C34" s="188" t="s">
        <v>1593</v>
      </c>
      <c r="D34" s="187" t="s">
        <v>1592</v>
      </c>
      <c r="E34" s="188" t="s">
        <v>1594</v>
      </c>
      <c r="F34" s="189" t="s">
        <v>442</v>
      </c>
      <c r="G34" s="188" t="s">
        <v>443</v>
      </c>
      <c r="H34" s="188" t="s">
        <v>1959</v>
      </c>
      <c r="I34" s="188" t="s">
        <v>1960</v>
      </c>
      <c r="J34" s="188" t="s">
        <v>1595</v>
      </c>
      <c r="K34" s="190">
        <v>1</v>
      </c>
      <c r="L34" s="188" t="s">
        <v>444</v>
      </c>
      <c r="M34" s="188" t="s">
        <v>445</v>
      </c>
      <c r="N34" s="188" t="s">
        <v>446</v>
      </c>
      <c r="O34" s="188" t="s">
        <v>5</v>
      </c>
      <c r="P34" s="191">
        <v>285600000</v>
      </c>
      <c r="Q34" s="192" t="s">
        <v>1961</v>
      </c>
    </row>
    <row r="35" spans="1:17" ht="13.5">
      <c r="A35" s="186" t="s">
        <v>1469</v>
      </c>
      <c r="B35" s="187" t="s">
        <v>1469</v>
      </c>
      <c r="C35" s="188" t="s">
        <v>1469</v>
      </c>
      <c r="D35" s="187" t="s">
        <v>1468</v>
      </c>
      <c r="E35" s="188" t="s">
        <v>1470</v>
      </c>
      <c r="F35" s="189" t="s">
        <v>442</v>
      </c>
      <c r="G35" s="188" t="s">
        <v>443</v>
      </c>
      <c r="H35" s="188" t="s">
        <v>1962</v>
      </c>
      <c r="I35" s="188" t="s">
        <v>1963</v>
      </c>
      <c r="J35" s="188" t="s">
        <v>650</v>
      </c>
      <c r="K35" s="190">
        <v>1</v>
      </c>
      <c r="L35" s="188" t="s">
        <v>444</v>
      </c>
      <c r="M35" s="188" t="s">
        <v>445</v>
      </c>
      <c r="N35" s="188" t="s">
        <v>446</v>
      </c>
      <c r="O35" s="188" t="s">
        <v>5</v>
      </c>
      <c r="P35" s="191">
        <v>444000000</v>
      </c>
      <c r="Q35" s="192" t="s">
        <v>1964</v>
      </c>
    </row>
    <row r="36" spans="1:17" ht="13.5">
      <c r="A36" s="186" t="s">
        <v>1469</v>
      </c>
      <c r="B36" s="187" t="s">
        <v>1469</v>
      </c>
      <c r="C36" s="188" t="s">
        <v>1469</v>
      </c>
      <c r="D36" s="187" t="s">
        <v>1468</v>
      </c>
      <c r="E36" s="188" t="s">
        <v>1473</v>
      </c>
      <c r="F36" s="189" t="s">
        <v>442</v>
      </c>
      <c r="G36" s="188" t="s">
        <v>443</v>
      </c>
      <c r="H36" s="188" t="s">
        <v>1962</v>
      </c>
      <c r="I36" s="188" t="s">
        <v>1963</v>
      </c>
      <c r="J36" s="188" t="s">
        <v>650</v>
      </c>
      <c r="K36" s="190">
        <v>1</v>
      </c>
      <c r="L36" s="188" t="s">
        <v>444</v>
      </c>
      <c r="M36" s="188" t="s">
        <v>445</v>
      </c>
      <c r="N36" s="188" t="s">
        <v>446</v>
      </c>
      <c r="O36" s="188" t="s">
        <v>5</v>
      </c>
      <c r="P36" s="191">
        <v>444000000</v>
      </c>
      <c r="Q36" s="192" t="s">
        <v>1964</v>
      </c>
    </row>
    <row r="37" spans="1:17" ht="13.5">
      <c r="A37" s="186" t="s">
        <v>1339</v>
      </c>
      <c r="B37" s="187" t="s">
        <v>1339</v>
      </c>
      <c r="C37" s="188" t="s">
        <v>1339</v>
      </c>
      <c r="D37" s="187" t="s">
        <v>1338</v>
      </c>
      <c r="E37" s="188" t="s">
        <v>1340</v>
      </c>
      <c r="F37" s="189" t="s">
        <v>442</v>
      </c>
      <c r="G37" s="188" t="s">
        <v>448</v>
      </c>
      <c r="H37" s="188" t="s">
        <v>1965</v>
      </c>
      <c r="I37" s="188" t="s">
        <v>1966</v>
      </c>
      <c r="J37" s="188" t="s">
        <v>1341</v>
      </c>
      <c r="K37" s="190">
        <v>1</v>
      </c>
      <c r="L37" s="188" t="s">
        <v>444</v>
      </c>
      <c r="M37" s="188" t="s">
        <v>445</v>
      </c>
      <c r="N37" s="188" t="s">
        <v>446</v>
      </c>
      <c r="O37" s="188" t="s">
        <v>5</v>
      </c>
      <c r="P37" s="191">
        <v>600000000</v>
      </c>
      <c r="Q37" s="192" t="s">
        <v>1967</v>
      </c>
    </row>
    <row r="38" spans="1:17" ht="13.5">
      <c r="A38" s="186" t="s">
        <v>1169</v>
      </c>
      <c r="B38" s="187" t="s">
        <v>1169</v>
      </c>
      <c r="C38" s="188" t="s">
        <v>1169</v>
      </c>
      <c r="D38" s="187" t="s">
        <v>1168</v>
      </c>
      <c r="E38" s="188" t="s">
        <v>1170</v>
      </c>
      <c r="F38" s="189" t="s">
        <v>442</v>
      </c>
      <c r="G38" s="188" t="s">
        <v>451</v>
      </c>
      <c r="H38" s="188" t="s">
        <v>1968</v>
      </c>
      <c r="I38" s="188" t="s">
        <v>1969</v>
      </c>
      <c r="J38" s="188" t="s">
        <v>784</v>
      </c>
      <c r="K38" s="190">
        <v>1</v>
      </c>
      <c r="L38" s="188" t="s">
        <v>444</v>
      </c>
      <c r="M38" s="188" t="s">
        <v>445</v>
      </c>
      <c r="N38" s="188" t="s">
        <v>446</v>
      </c>
      <c r="O38" s="188" t="s">
        <v>5</v>
      </c>
      <c r="P38" s="191">
        <v>936000000</v>
      </c>
      <c r="Q38" s="192" t="s">
        <v>1970</v>
      </c>
    </row>
    <row r="39" spans="1:17" ht="13.5">
      <c r="A39" s="186" t="s">
        <v>1169</v>
      </c>
      <c r="B39" s="187" t="s">
        <v>1169</v>
      </c>
      <c r="C39" s="188" t="s">
        <v>1169</v>
      </c>
      <c r="D39" s="187" t="s">
        <v>1168</v>
      </c>
      <c r="E39" s="188" t="s">
        <v>1170</v>
      </c>
      <c r="F39" s="189" t="s">
        <v>442</v>
      </c>
      <c r="G39" s="188" t="s">
        <v>451</v>
      </c>
      <c r="H39" s="188" t="s">
        <v>1968</v>
      </c>
      <c r="I39" s="188" t="s">
        <v>1971</v>
      </c>
      <c r="J39" s="188" t="s">
        <v>784</v>
      </c>
      <c r="K39" s="190">
        <v>1</v>
      </c>
      <c r="L39" s="188" t="s">
        <v>444</v>
      </c>
      <c r="M39" s="188" t="s">
        <v>445</v>
      </c>
      <c r="N39" s="188" t="s">
        <v>446</v>
      </c>
      <c r="O39" s="188" t="s">
        <v>5</v>
      </c>
      <c r="P39" s="191">
        <v>936000000</v>
      </c>
      <c r="Q39" s="192" t="s">
        <v>1972</v>
      </c>
    </row>
    <row r="40" spans="1:17" ht="13.5">
      <c r="A40" s="186" t="s">
        <v>1603</v>
      </c>
      <c r="B40" s="187" t="s">
        <v>1603</v>
      </c>
      <c r="C40" s="188" t="s">
        <v>1603</v>
      </c>
      <c r="D40" s="187" t="s">
        <v>1602</v>
      </c>
      <c r="E40" s="188" t="s">
        <v>1604</v>
      </c>
      <c r="F40" s="189" t="s">
        <v>442</v>
      </c>
      <c r="G40" s="188" t="s">
        <v>443</v>
      </c>
      <c r="H40" s="188" t="s">
        <v>1973</v>
      </c>
      <c r="I40" s="188" t="s">
        <v>1974</v>
      </c>
      <c r="J40" s="188" t="s">
        <v>1975</v>
      </c>
      <c r="K40" s="190">
        <v>1</v>
      </c>
      <c r="L40" s="188" t="s">
        <v>444</v>
      </c>
      <c r="M40" s="188" t="s">
        <v>445</v>
      </c>
      <c r="N40" s="188" t="s">
        <v>446</v>
      </c>
      <c r="O40" s="188" t="s">
        <v>5</v>
      </c>
      <c r="P40" s="191">
        <v>280800000</v>
      </c>
      <c r="Q40" s="192" t="s">
        <v>1976</v>
      </c>
    </row>
    <row r="41" spans="1:17" ht="13.5">
      <c r="A41" s="186" t="s">
        <v>1148</v>
      </c>
      <c r="B41" s="187" t="s">
        <v>1148</v>
      </c>
      <c r="C41" s="188" t="s">
        <v>1148</v>
      </c>
      <c r="D41" s="187" t="s">
        <v>1147</v>
      </c>
      <c r="E41" s="188" t="s">
        <v>1149</v>
      </c>
      <c r="F41" s="189" t="s">
        <v>442</v>
      </c>
      <c r="G41" s="188" t="s">
        <v>443</v>
      </c>
      <c r="H41" s="188" t="s">
        <v>1977</v>
      </c>
      <c r="I41" s="188" t="s">
        <v>1978</v>
      </c>
      <c r="J41" s="188" t="s">
        <v>903</v>
      </c>
      <c r="K41" s="190">
        <v>1</v>
      </c>
      <c r="L41" s="188" t="s">
        <v>444</v>
      </c>
      <c r="M41" s="188" t="s">
        <v>445</v>
      </c>
      <c r="N41" s="188" t="s">
        <v>446</v>
      </c>
      <c r="O41" s="188" t="s">
        <v>5</v>
      </c>
      <c r="P41" s="191">
        <v>324000000</v>
      </c>
      <c r="Q41" s="192" t="s">
        <v>1979</v>
      </c>
    </row>
    <row r="42" spans="1:17" ht="13.5">
      <c r="A42" s="186" t="s">
        <v>1148</v>
      </c>
      <c r="B42" s="187" t="s">
        <v>1148</v>
      </c>
      <c r="C42" s="188" t="s">
        <v>1148</v>
      </c>
      <c r="D42" s="187" t="s">
        <v>1147</v>
      </c>
      <c r="E42" s="188" t="s">
        <v>1149</v>
      </c>
      <c r="F42" s="189" t="s">
        <v>442</v>
      </c>
      <c r="G42" s="188" t="s">
        <v>448</v>
      </c>
      <c r="H42" s="188" t="s">
        <v>1980</v>
      </c>
      <c r="I42" s="188" t="s">
        <v>1981</v>
      </c>
      <c r="J42" s="188" t="s">
        <v>903</v>
      </c>
      <c r="K42" s="190">
        <v>1</v>
      </c>
      <c r="L42" s="188" t="s">
        <v>444</v>
      </c>
      <c r="M42" s="188" t="s">
        <v>445</v>
      </c>
      <c r="N42" s="188" t="s">
        <v>446</v>
      </c>
      <c r="O42" s="188" t="s">
        <v>5</v>
      </c>
      <c r="P42" s="191">
        <v>636000000</v>
      </c>
      <c r="Q42" s="192" t="s">
        <v>1982</v>
      </c>
    </row>
    <row r="43" spans="1:17" ht="13.5">
      <c r="A43" s="186" t="s">
        <v>1681</v>
      </c>
      <c r="B43" s="187" t="s">
        <v>1681</v>
      </c>
      <c r="C43" s="188" t="s">
        <v>1681</v>
      </c>
      <c r="D43" s="187" t="s">
        <v>1680</v>
      </c>
      <c r="E43" s="188" t="s">
        <v>1682</v>
      </c>
      <c r="F43" s="189" t="s">
        <v>442</v>
      </c>
      <c r="G43" s="188" t="s">
        <v>443</v>
      </c>
      <c r="H43" s="188" t="s">
        <v>1983</v>
      </c>
      <c r="I43" s="188" t="s">
        <v>1984</v>
      </c>
      <c r="J43" s="188" t="s">
        <v>787</v>
      </c>
      <c r="K43" s="190">
        <v>1</v>
      </c>
      <c r="L43" s="188" t="s">
        <v>444</v>
      </c>
      <c r="M43" s="188" t="s">
        <v>445</v>
      </c>
      <c r="N43" s="188" t="s">
        <v>446</v>
      </c>
      <c r="O43" s="188" t="s">
        <v>5</v>
      </c>
      <c r="P43" s="191">
        <v>220800000</v>
      </c>
      <c r="Q43" s="192" t="s">
        <v>1985</v>
      </c>
    </row>
    <row r="44" spans="1:17" ht="13.5">
      <c r="A44" s="186" t="s">
        <v>1614</v>
      </c>
      <c r="B44" s="187" t="s">
        <v>1614</v>
      </c>
      <c r="C44" s="188" t="s">
        <v>1614</v>
      </c>
      <c r="D44" s="187" t="s">
        <v>1613</v>
      </c>
      <c r="E44" s="188" t="s">
        <v>1615</v>
      </c>
      <c r="F44" s="189" t="s">
        <v>442</v>
      </c>
      <c r="G44" s="188" t="s">
        <v>443</v>
      </c>
      <c r="H44" s="188" t="s">
        <v>1986</v>
      </c>
      <c r="I44" s="188" t="s">
        <v>1987</v>
      </c>
      <c r="J44" s="188" t="s">
        <v>751</v>
      </c>
      <c r="K44" s="190">
        <v>1</v>
      </c>
      <c r="L44" s="188" t="s">
        <v>444</v>
      </c>
      <c r="M44" s="188" t="s">
        <v>445</v>
      </c>
      <c r="N44" s="188" t="s">
        <v>446</v>
      </c>
      <c r="O44" s="188" t="s">
        <v>5</v>
      </c>
      <c r="P44" s="191">
        <v>273600000</v>
      </c>
      <c r="Q44" s="192" t="s">
        <v>1988</v>
      </c>
    </row>
    <row r="45" spans="1:17" ht="13.5">
      <c r="A45" s="186" t="s">
        <v>1344</v>
      </c>
      <c r="B45" s="187" t="s">
        <v>1344</v>
      </c>
      <c r="C45" s="188" t="s">
        <v>1344</v>
      </c>
      <c r="D45" s="187" t="s">
        <v>1343</v>
      </c>
      <c r="E45" s="188" t="s">
        <v>1345</v>
      </c>
      <c r="F45" s="189" t="s">
        <v>442</v>
      </c>
      <c r="G45" s="188" t="s">
        <v>486</v>
      </c>
      <c r="H45" s="188" t="s">
        <v>1989</v>
      </c>
      <c r="I45" s="188" t="s">
        <v>1990</v>
      </c>
      <c r="J45" s="188" t="s">
        <v>1991</v>
      </c>
      <c r="K45" s="190">
        <v>1</v>
      </c>
      <c r="L45" s="188" t="s">
        <v>444</v>
      </c>
      <c r="M45" s="188" t="s">
        <v>445</v>
      </c>
      <c r="N45" s="188" t="s">
        <v>446</v>
      </c>
      <c r="O45" s="188" t="s">
        <v>5</v>
      </c>
      <c r="P45" s="191">
        <v>600000000</v>
      </c>
      <c r="Q45" s="192" t="s">
        <v>1992</v>
      </c>
    </row>
    <row r="46" spans="1:17" ht="13.5">
      <c r="A46" s="186" t="s">
        <v>1747</v>
      </c>
      <c r="B46" s="187" t="s">
        <v>1747</v>
      </c>
      <c r="C46" s="188" t="s">
        <v>1747</v>
      </c>
      <c r="D46" s="187" t="s">
        <v>1746</v>
      </c>
      <c r="E46" s="188" t="s">
        <v>1748</v>
      </c>
      <c r="F46" s="189" t="s">
        <v>442</v>
      </c>
      <c r="G46" s="188" t="s">
        <v>443</v>
      </c>
      <c r="H46" s="188" t="s">
        <v>1993</v>
      </c>
      <c r="I46" s="188" t="s">
        <v>1994</v>
      </c>
      <c r="J46" s="188" t="s">
        <v>1995</v>
      </c>
      <c r="K46" s="190">
        <v>1</v>
      </c>
      <c r="L46" s="188" t="s">
        <v>444</v>
      </c>
      <c r="M46" s="188" t="s">
        <v>445</v>
      </c>
      <c r="N46" s="188" t="s">
        <v>446</v>
      </c>
      <c r="O46" s="188" t="s">
        <v>5</v>
      </c>
      <c r="P46" s="191">
        <v>172800000</v>
      </c>
      <c r="Q46" s="192" t="s">
        <v>1996</v>
      </c>
    </row>
    <row r="47" spans="1:17" ht="13.5">
      <c r="A47" s="186" t="s">
        <v>1747</v>
      </c>
      <c r="B47" s="187" t="s">
        <v>1747</v>
      </c>
      <c r="C47" s="188" t="s">
        <v>1747</v>
      </c>
      <c r="D47" s="187" t="s">
        <v>1746</v>
      </c>
      <c r="E47" s="188" t="s">
        <v>1751</v>
      </c>
      <c r="F47" s="189" t="s">
        <v>442</v>
      </c>
      <c r="G47" s="188" t="s">
        <v>443</v>
      </c>
      <c r="H47" s="188" t="s">
        <v>1997</v>
      </c>
      <c r="I47" s="188" t="s">
        <v>1994</v>
      </c>
      <c r="J47" s="188" t="s">
        <v>1752</v>
      </c>
      <c r="K47" s="190">
        <v>1</v>
      </c>
      <c r="L47" s="188" t="s">
        <v>444</v>
      </c>
      <c r="M47" s="188" t="s">
        <v>445</v>
      </c>
      <c r="N47" s="188" t="s">
        <v>446</v>
      </c>
      <c r="O47" s="188" t="s">
        <v>5</v>
      </c>
      <c r="P47" s="191">
        <v>43200000</v>
      </c>
      <c r="Q47" s="192" t="s">
        <v>1996</v>
      </c>
    </row>
    <row r="48" spans="1:17" ht="13.5">
      <c r="A48" s="186" t="s">
        <v>1781</v>
      </c>
      <c r="B48" s="187" t="s">
        <v>1781</v>
      </c>
      <c r="C48" s="188" t="s">
        <v>1781</v>
      </c>
      <c r="D48" s="187" t="s">
        <v>1780</v>
      </c>
      <c r="E48" s="188" t="s">
        <v>1782</v>
      </c>
      <c r="F48" s="189" t="s">
        <v>442</v>
      </c>
      <c r="G48" s="188" t="s">
        <v>451</v>
      </c>
      <c r="H48" s="188" t="s">
        <v>1998</v>
      </c>
      <c r="I48" s="188" t="s">
        <v>1999</v>
      </c>
      <c r="J48" s="188" t="s">
        <v>2000</v>
      </c>
      <c r="K48" s="190">
        <v>1</v>
      </c>
      <c r="L48" s="188" t="s">
        <v>444</v>
      </c>
      <c r="M48" s="188" t="s">
        <v>445</v>
      </c>
      <c r="N48" s="188" t="s">
        <v>446</v>
      </c>
      <c r="O48" s="188" t="s">
        <v>5</v>
      </c>
      <c r="P48" s="191">
        <v>286000000</v>
      </c>
      <c r="Q48" s="192" t="s">
        <v>2001</v>
      </c>
    </row>
    <row r="49" spans="1:17" ht="13.5">
      <c r="A49" s="186" t="s">
        <v>1625</v>
      </c>
      <c r="B49" s="187" t="s">
        <v>1625</v>
      </c>
      <c r="C49" s="188" t="s">
        <v>1625</v>
      </c>
      <c r="D49" s="187" t="s">
        <v>1624</v>
      </c>
      <c r="E49" s="188" t="s">
        <v>1626</v>
      </c>
      <c r="F49" s="189" t="s">
        <v>442</v>
      </c>
      <c r="G49" s="188" t="s">
        <v>443</v>
      </c>
      <c r="H49" s="188" t="s">
        <v>2002</v>
      </c>
      <c r="I49" s="188" t="s">
        <v>2003</v>
      </c>
      <c r="J49" s="188" t="s">
        <v>1163</v>
      </c>
      <c r="K49" s="190">
        <v>1</v>
      </c>
      <c r="L49" s="188" t="s">
        <v>444</v>
      </c>
      <c r="M49" s="188" t="s">
        <v>445</v>
      </c>
      <c r="N49" s="188" t="s">
        <v>446</v>
      </c>
      <c r="O49" s="188" t="s">
        <v>5</v>
      </c>
      <c r="P49" s="191">
        <v>160000000</v>
      </c>
      <c r="Q49" s="192" t="s">
        <v>2004</v>
      </c>
    </row>
    <row r="50" spans="1:17" ht="13.5">
      <c r="A50" s="186" t="s">
        <v>1625</v>
      </c>
      <c r="B50" s="187" t="s">
        <v>1625</v>
      </c>
      <c r="C50" s="188" t="s">
        <v>1625</v>
      </c>
      <c r="D50" s="187" t="s">
        <v>1624</v>
      </c>
      <c r="E50" s="188" t="s">
        <v>1628</v>
      </c>
      <c r="F50" s="189" t="s">
        <v>442</v>
      </c>
      <c r="G50" s="188" t="s">
        <v>443</v>
      </c>
      <c r="H50" s="188" t="s">
        <v>2005</v>
      </c>
      <c r="I50" s="188" t="s">
        <v>2003</v>
      </c>
      <c r="J50" s="188" t="s">
        <v>2006</v>
      </c>
      <c r="K50" s="190">
        <v>1</v>
      </c>
      <c r="L50" s="188" t="s">
        <v>444</v>
      </c>
      <c r="M50" s="188" t="s">
        <v>445</v>
      </c>
      <c r="N50" s="188" t="s">
        <v>446</v>
      </c>
      <c r="O50" s="188" t="s">
        <v>5</v>
      </c>
      <c r="P50" s="191">
        <v>64300000</v>
      </c>
      <c r="Q50" s="192" t="s">
        <v>2004</v>
      </c>
    </row>
    <row r="51" spans="1:17" ht="13.5">
      <c r="A51" s="186" t="s">
        <v>1520</v>
      </c>
      <c r="B51" s="187" t="s">
        <v>1520</v>
      </c>
      <c r="C51" s="188" t="s">
        <v>1520</v>
      </c>
      <c r="D51" s="187" t="s">
        <v>1519</v>
      </c>
      <c r="E51" s="188" t="s">
        <v>1521</v>
      </c>
      <c r="F51" s="189" t="s">
        <v>442</v>
      </c>
      <c r="G51" s="188" t="s">
        <v>443</v>
      </c>
      <c r="H51" s="188" t="s">
        <v>2007</v>
      </c>
      <c r="I51" s="188" t="s">
        <v>2008</v>
      </c>
      <c r="J51" s="188" t="s">
        <v>464</v>
      </c>
      <c r="K51" s="190">
        <v>1</v>
      </c>
      <c r="L51" s="188" t="s">
        <v>444</v>
      </c>
      <c r="M51" s="188" t="s">
        <v>445</v>
      </c>
      <c r="N51" s="188" t="s">
        <v>446</v>
      </c>
      <c r="O51" s="188" t="s">
        <v>5</v>
      </c>
      <c r="P51" s="191">
        <v>172950000</v>
      </c>
      <c r="Q51" s="192" t="s">
        <v>2009</v>
      </c>
    </row>
    <row r="52" spans="1:17" ht="13.5">
      <c r="A52" s="186" t="s">
        <v>1520</v>
      </c>
      <c r="B52" s="187" t="s">
        <v>1520</v>
      </c>
      <c r="C52" s="188" t="s">
        <v>1520</v>
      </c>
      <c r="D52" s="187" t="s">
        <v>1519</v>
      </c>
      <c r="E52" s="188" t="s">
        <v>1524</v>
      </c>
      <c r="F52" s="189" t="s">
        <v>442</v>
      </c>
      <c r="G52" s="188" t="s">
        <v>443</v>
      </c>
      <c r="H52" s="188" t="s">
        <v>2007</v>
      </c>
      <c r="I52" s="188" t="s">
        <v>2008</v>
      </c>
      <c r="J52" s="188" t="s">
        <v>464</v>
      </c>
      <c r="K52" s="190">
        <v>1</v>
      </c>
      <c r="L52" s="188" t="s">
        <v>444</v>
      </c>
      <c r="M52" s="188" t="s">
        <v>445</v>
      </c>
      <c r="N52" s="188" t="s">
        <v>446</v>
      </c>
      <c r="O52" s="188" t="s">
        <v>5</v>
      </c>
      <c r="P52" s="191">
        <v>172950000</v>
      </c>
      <c r="Q52" s="192" t="s">
        <v>2009</v>
      </c>
    </row>
    <row r="53" spans="1:17" ht="13.5">
      <c r="A53" s="186" t="s">
        <v>1520</v>
      </c>
      <c r="B53" s="187" t="s">
        <v>1520</v>
      </c>
      <c r="C53" s="188" t="s">
        <v>1520</v>
      </c>
      <c r="D53" s="187" t="s">
        <v>1519</v>
      </c>
      <c r="E53" s="188" t="s">
        <v>1528</v>
      </c>
      <c r="F53" s="189" t="s">
        <v>442</v>
      </c>
      <c r="G53" s="188" t="s">
        <v>443</v>
      </c>
      <c r="H53" s="188" t="s">
        <v>2010</v>
      </c>
      <c r="I53" s="188" t="s">
        <v>2008</v>
      </c>
      <c r="J53" s="188" t="s">
        <v>2011</v>
      </c>
      <c r="K53" s="190">
        <v>1</v>
      </c>
      <c r="L53" s="188" t="s">
        <v>444</v>
      </c>
      <c r="M53" s="188" t="s">
        <v>445</v>
      </c>
      <c r="N53" s="188" t="s">
        <v>446</v>
      </c>
      <c r="O53" s="188" t="s">
        <v>5</v>
      </c>
      <c r="P53" s="191">
        <v>149660000</v>
      </c>
      <c r="Q53" s="192" t="s">
        <v>2009</v>
      </c>
    </row>
    <row r="54" spans="1:17" ht="13.5">
      <c r="A54" s="186" t="s">
        <v>1756</v>
      </c>
      <c r="B54" s="187" t="s">
        <v>1756</v>
      </c>
      <c r="C54" s="188" t="s">
        <v>1756</v>
      </c>
      <c r="D54" s="187" t="s">
        <v>1755</v>
      </c>
      <c r="E54" s="188" t="s">
        <v>1757</v>
      </c>
      <c r="F54" s="189" t="s">
        <v>442</v>
      </c>
      <c r="G54" s="188" t="s">
        <v>443</v>
      </c>
      <c r="H54" s="188" t="s">
        <v>2012</v>
      </c>
      <c r="I54" s="188" t="s">
        <v>2013</v>
      </c>
      <c r="J54" s="188" t="s">
        <v>1758</v>
      </c>
      <c r="K54" s="190">
        <v>1</v>
      </c>
      <c r="L54" s="188" t="s">
        <v>444</v>
      </c>
      <c r="M54" s="188" t="s">
        <v>445</v>
      </c>
      <c r="N54" s="188" t="s">
        <v>446</v>
      </c>
      <c r="O54" s="188" t="s">
        <v>5</v>
      </c>
      <c r="P54" s="191">
        <v>193200000</v>
      </c>
      <c r="Q54" s="192" t="s">
        <v>2014</v>
      </c>
    </row>
    <row r="55" spans="1:17" ht="13.5">
      <c r="A55" s="186" t="s">
        <v>1351</v>
      </c>
      <c r="B55" s="187" t="s">
        <v>1351</v>
      </c>
      <c r="C55" s="188" t="s">
        <v>1351</v>
      </c>
      <c r="D55" s="187" t="s">
        <v>1350</v>
      </c>
      <c r="E55" s="188" t="s">
        <v>1352</v>
      </c>
      <c r="F55" s="189" t="s">
        <v>442</v>
      </c>
      <c r="G55" s="188" t="s">
        <v>454</v>
      </c>
      <c r="H55" s="188" t="s">
        <v>2015</v>
      </c>
      <c r="I55" s="188" t="s">
        <v>2016</v>
      </c>
      <c r="J55" s="188" t="s">
        <v>1353</v>
      </c>
      <c r="K55" s="190">
        <v>1</v>
      </c>
      <c r="L55" s="188" t="s">
        <v>444</v>
      </c>
      <c r="M55" s="188" t="s">
        <v>445</v>
      </c>
      <c r="N55" s="188" t="s">
        <v>446</v>
      </c>
      <c r="O55" s="188" t="s">
        <v>5</v>
      </c>
      <c r="P55" s="191">
        <v>618000000</v>
      </c>
      <c r="Q55" s="192" t="s">
        <v>2017</v>
      </c>
    </row>
    <row r="56" spans="1:17" ht="13.5">
      <c r="A56" s="186" t="s">
        <v>1351</v>
      </c>
      <c r="B56" s="187" t="s">
        <v>1351</v>
      </c>
      <c r="C56" s="188" t="s">
        <v>1351</v>
      </c>
      <c r="D56" s="187" t="s">
        <v>1350</v>
      </c>
      <c r="E56" s="188" t="s">
        <v>1352</v>
      </c>
      <c r="F56" s="189" t="s">
        <v>442</v>
      </c>
      <c r="G56" s="188" t="s">
        <v>454</v>
      </c>
      <c r="H56" s="188" t="s">
        <v>2015</v>
      </c>
      <c r="I56" s="188" t="s">
        <v>2018</v>
      </c>
      <c r="J56" s="188" t="s">
        <v>1353</v>
      </c>
      <c r="K56" s="190">
        <v>1</v>
      </c>
      <c r="L56" s="188" t="s">
        <v>444</v>
      </c>
      <c r="M56" s="188" t="s">
        <v>445</v>
      </c>
      <c r="N56" s="188" t="s">
        <v>446</v>
      </c>
      <c r="O56" s="188" t="s">
        <v>5</v>
      </c>
      <c r="P56" s="191">
        <v>618000000</v>
      </c>
      <c r="Q56" s="192" t="s">
        <v>2019</v>
      </c>
    </row>
    <row r="57" spans="1:17" ht="13.5">
      <c r="A57" s="186" t="s">
        <v>1514</v>
      </c>
      <c r="B57" s="187" t="s">
        <v>1514</v>
      </c>
      <c r="C57" s="188" t="s">
        <v>1514</v>
      </c>
      <c r="D57" s="187" t="s">
        <v>1513</v>
      </c>
      <c r="E57" s="188" t="s">
        <v>1515</v>
      </c>
      <c r="F57" s="189" t="s">
        <v>442</v>
      </c>
      <c r="G57" s="188" t="s">
        <v>443</v>
      </c>
      <c r="H57" s="188" t="s">
        <v>2020</v>
      </c>
      <c r="I57" s="188" t="s">
        <v>2021</v>
      </c>
      <c r="J57" s="188" t="s">
        <v>2022</v>
      </c>
      <c r="K57" s="190">
        <v>1</v>
      </c>
      <c r="L57" s="188" t="s">
        <v>444</v>
      </c>
      <c r="M57" s="188" t="s">
        <v>445</v>
      </c>
      <c r="N57" s="188" t="s">
        <v>446</v>
      </c>
      <c r="O57" s="188" t="s">
        <v>5</v>
      </c>
      <c r="P57" s="191">
        <v>298100000</v>
      </c>
      <c r="Q57" s="192" t="s">
        <v>2023</v>
      </c>
    </row>
    <row r="58" spans="1:17" ht="13.5">
      <c r="A58" s="186" t="s">
        <v>1790</v>
      </c>
      <c r="B58" s="187" t="s">
        <v>1790</v>
      </c>
      <c r="C58" s="188" t="s">
        <v>1790</v>
      </c>
      <c r="D58" s="187" t="s">
        <v>1789</v>
      </c>
      <c r="E58" s="188" t="s">
        <v>1791</v>
      </c>
      <c r="F58" s="189" t="s">
        <v>442</v>
      </c>
      <c r="G58" s="188" t="s">
        <v>443</v>
      </c>
      <c r="H58" s="188" t="s">
        <v>2024</v>
      </c>
      <c r="I58" s="188" t="s">
        <v>2025</v>
      </c>
      <c r="J58" s="188" t="s">
        <v>1792</v>
      </c>
      <c r="K58" s="190">
        <v>1</v>
      </c>
      <c r="L58" s="188" t="s">
        <v>444</v>
      </c>
      <c r="M58" s="188" t="s">
        <v>445</v>
      </c>
      <c r="N58" s="188" t="s">
        <v>446</v>
      </c>
      <c r="O58" s="188" t="s">
        <v>5</v>
      </c>
      <c r="P58" s="191">
        <v>210000000</v>
      </c>
      <c r="Q58" s="192" t="s">
        <v>2026</v>
      </c>
    </row>
    <row r="59" spans="1:17" ht="13.5">
      <c r="A59" s="186" t="s">
        <v>1880</v>
      </c>
      <c r="B59" s="187" t="s">
        <v>1880</v>
      </c>
      <c r="C59" s="188" t="s">
        <v>1880</v>
      </c>
      <c r="D59" s="187" t="s">
        <v>1879</v>
      </c>
      <c r="E59" s="188" t="s">
        <v>1881</v>
      </c>
      <c r="F59" s="189" t="s">
        <v>442</v>
      </c>
      <c r="G59" s="188" t="s">
        <v>460</v>
      </c>
      <c r="H59" s="188" t="s">
        <v>2027</v>
      </c>
      <c r="I59" s="188" t="s">
        <v>2028</v>
      </c>
      <c r="J59" s="188" t="s">
        <v>471</v>
      </c>
      <c r="K59" s="190">
        <v>1</v>
      </c>
      <c r="L59" s="188" t="s">
        <v>444</v>
      </c>
      <c r="M59" s="188" t="s">
        <v>445</v>
      </c>
      <c r="N59" s="188" t="s">
        <v>446</v>
      </c>
      <c r="O59" s="188" t="s">
        <v>5</v>
      </c>
      <c r="P59" s="191">
        <v>72000000</v>
      </c>
      <c r="Q59" s="192" t="s">
        <v>2029</v>
      </c>
    </row>
    <row r="60" spans="1:17" ht="13.5">
      <c r="A60" s="186" t="s">
        <v>1501</v>
      </c>
      <c r="B60" s="187" t="s">
        <v>1501</v>
      </c>
      <c r="C60" s="188" t="s">
        <v>1501</v>
      </c>
      <c r="D60" s="187" t="s">
        <v>1500</v>
      </c>
      <c r="E60" s="188" t="s">
        <v>1505</v>
      </c>
      <c r="F60" s="189" t="s">
        <v>442</v>
      </c>
      <c r="G60" s="188" t="s">
        <v>454</v>
      </c>
      <c r="H60" s="188" t="s">
        <v>2030</v>
      </c>
      <c r="I60" s="188" t="s">
        <v>2031</v>
      </c>
      <c r="J60" s="188" t="s">
        <v>1436</v>
      </c>
      <c r="K60" s="190">
        <v>1</v>
      </c>
      <c r="L60" s="188" t="s">
        <v>444</v>
      </c>
      <c r="M60" s="188" t="s">
        <v>445</v>
      </c>
      <c r="N60" s="188" t="s">
        <v>446</v>
      </c>
      <c r="O60" s="188" t="s">
        <v>5</v>
      </c>
      <c r="P60" s="191">
        <v>343200000</v>
      </c>
      <c r="Q60" s="192" t="s">
        <v>2032</v>
      </c>
    </row>
    <row r="61" spans="1:17" ht="13.5">
      <c r="A61" s="186" t="s">
        <v>1153</v>
      </c>
      <c r="B61" s="187" t="s">
        <v>1153</v>
      </c>
      <c r="C61" s="188" t="s">
        <v>1153</v>
      </c>
      <c r="D61" s="187" t="s">
        <v>1152</v>
      </c>
      <c r="E61" s="188" t="s">
        <v>1154</v>
      </c>
      <c r="F61" s="189" t="s">
        <v>442</v>
      </c>
      <c r="G61" s="188" t="s">
        <v>452</v>
      </c>
      <c r="H61" s="188" t="s">
        <v>2033</v>
      </c>
      <c r="I61" s="188" t="s">
        <v>2034</v>
      </c>
      <c r="J61" s="188" t="s">
        <v>1163</v>
      </c>
      <c r="K61" s="190">
        <v>1</v>
      </c>
      <c r="L61" s="188" t="s">
        <v>444</v>
      </c>
      <c r="M61" s="188" t="s">
        <v>445</v>
      </c>
      <c r="N61" s="188" t="s">
        <v>446</v>
      </c>
      <c r="O61" s="188" t="s">
        <v>5</v>
      </c>
      <c r="P61" s="191">
        <v>1080000000</v>
      </c>
      <c r="Q61" s="192" t="s">
        <v>2035</v>
      </c>
    </row>
    <row r="62" spans="1:17" ht="13.5">
      <c r="A62" s="186" t="s">
        <v>1153</v>
      </c>
      <c r="B62" s="187" t="s">
        <v>1153</v>
      </c>
      <c r="C62" s="188" t="s">
        <v>1153</v>
      </c>
      <c r="D62" s="187" t="s">
        <v>1152</v>
      </c>
      <c r="E62" s="188" t="s">
        <v>1158</v>
      </c>
      <c r="F62" s="189" t="s">
        <v>442</v>
      </c>
      <c r="G62" s="188" t="s">
        <v>452</v>
      </c>
      <c r="H62" s="188" t="s">
        <v>2033</v>
      </c>
      <c r="I62" s="188" t="s">
        <v>2034</v>
      </c>
      <c r="J62" s="188" t="s">
        <v>1163</v>
      </c>
      <c r="K62" s="190">
        <v>1</v>
      </c>
      <c r="L62" s="188" t="s">
        <v>444</v>
      </c>
      <c r="M62" s="188" t="s">
        <v>445</v>
      </c>
      <c r="N62" s="188" t="s">
        <v>446</v>
      </c>
      <c r="O62" s="188" t="s">
        <v>5</v>
      </c>
      <c r="P62" s="191">
        <v>1080000000</v>
      </c>
      <c r="Q62" s="192" t="s">
        <v>2035</v>
      </c>
    </row>
    <row r="63" spans="1:17" ht="13.5">
      <c r="A63" s="186" t="s">
        <v>1153</v>
      </c>
      <c r="B63" s="187" t="s">
        <v>1153</v>
      </c>
      <c r="C63" s="188" t="s">
        <v>1153</v>
      </c>
      <c r="D63" s="187" t="s">
        <v>1152</v>
      </c>
      <c r="E63" s="188" t="s">
        <v>1162</v>
      </c>
      <c r="F63" s="189" t="s">
        <v>442</v>
      </c>
      <c r="G63" s="188" t="s">
        <v>452</v>
      </c>
      <c r="H63" s="188" t="s">
        <v>2033</v>
      </c>
      <c r="I63" s="188" t="s">
        <v>2034</v>
      </c>
      <c r="J63" s="188" t="s">
        <v>1163</v>
      </c>
      <c r="K63" s="190">
        <v>1</v>
      </c>
      <c r="L63" s="188" t="s">
        <v>444</v>
      </c>
      <c r="M63" s="188" t="s">
        <v>445</v>
      </c>
      <c r="N63" s="188" t="s">
        <v>446</v>
      </c>
      <c r="O63" s="188" t="s">
        <v>5</v>
      </c>
      <c r="P63" s="191">
        <v>1080000000</v>
      </c>
      <c r="Q63" s="192" t="s">
        <v>2035</v>
      </c>
    </row>
    <row r="64" spans="1:17" ht="13.5">
      <c r="A64" s="186" t="s">
        <v>1836</v>
      </c>
      <c r="B64" s="187" t="s">
        <v>1836</v>
      </c>
      <c r="C64" s="188" t="s">
        <v>1836</v>
      </c>
      <c r="D64" s="187" t="s">
        <v>1835</v>
      </c>
      <c r="E64" s="188" t="s">
        <v>1837</v>
      </c>
      <c r="F64" s="189" t="s">
        <v>442</v>
      </c>
      <c r="G64" s="188" t="s">
        <v>443</v>
      </c>
      <c r="H64" s="188" t="s">
        <v>2036</v>
      </c>
      <c r="I64" s="188" t="s">
        <v>2037</v>
      </c>
      <c r="J64" s="188" t="s">
        <v>2038</v>
      </c>
      <c r="K64" s="190">
        <v>1</v>
      </c>
      <c r="L64" s="188" t="s">
        <v>444</v>
      </c>
      <c r="M64" s="188" t="s">
        <v>445</v>
      </c>
      <c r="N64" s="188" t="s">
        <v>446</v>
      </c>
      <c r="O64" s="188" t="s">
        <v>5</v>
      </c>
      <c r="P64" s="191">
        <v>144000000</v>
      </c>
      <c r="Q64" s="192" t="s">
        <v>2039</v>
      </c>
    </row>
    <row r="65" spans="1:17" ht="13.5">
      <c r="A65" s="186" t="s">
        <v>1477</v>
      </c>
      <c r="B65" s="187" t="s">
        <v>1477</v>
      </c>
      <c r="C65" s="188" t="s">
        <v>1477</v>
      </c>
      <c r="D65" s="187" t="s">
        <v>1476</v>
      </c>
      <c r="E65" s="188" t="s">
        <v>1478</v>
      </c>
      <c r="F65" s="189" t="s">
        <v>442</v>
      </c>
      <c r="G65" s="188" t="s">
        <v>454</v>
      </c>
      <c r="H65" s="188" t="s">
        <v>2040</v>
      </c>
      <c r="I65" s="188" t="s">
        <v>2041</v>
      </c>
      <c r="J65" s="188" t="s">
        <v>770</v>
      </c>
      <c r="K65" s="190">
        <v>1</v>
      </c>
      <c r="L65" s="188" t="s">
        <v>444</v>
      </c>
      <c r="M65" s="188" t="s">
        <v>445</v>
      </c>
      <c r="N65" s="188" t="s">
        <v>446</v>
      </c>
      <c r="O65" s="188" t="s">
        <v>5</v>
      </c>
      <c r="P65" s="191">
        <v>393600000</v>
      </c>
      <c r="Q65" s="192" t="s">
        <v>2042</v>
      </c>
    </row>
    <row r="66" spans="1:17" ht="13.5">
      <c r="A66" s="186" t="s">
        <v>1718</v>
      </c>
      <c r="B66" s="187" t="s">
        <v>1718</v>
      </c>
      <c r="C66" s="188" t="s">
        <v>1718</v>
      </c>
      <c r="D66" s="187" t="s">
        <v>1717</v>
      </c>
      <c r="E66" s="188" t="s">
        <v>1719</v>
      </c>
      <c r="F66" s="189" t="s">
        <v>442</v>
      </c>
      <c r="G66" s="188" t="s">
        <v>443</v>
      </c>
      <c r="H66" s="188" t="s">
        <v>2043</v>
      </c>
      <c r="I66" s="188" t="s">
        <v>2044</v>
      </c>
      <c r="J66" s="188" t="s">
        <v>2045</v>
      </c>
      <c r="K66" s="190">
        <v>1</v>
      </c>
      <c r="L66" s="188" t="s">
        <v>444</v>
      </c>
      <c r="M66" s="188" t="s">
        <v>445</v>
      </c>
      <c r="N66" s="188" t="s">
        <v>446</v>
      </c>
      <c r="O66" s="188" t="s">
        <v>5</v>
      </c>
      <c r="P66" s="191">
        <v>177540000</v>
      </c>
      <c r="Q66" s="192" t="s">
        <v>2046</v>
      </c>
    </row>
    <row r="67" spans="1:17" ht="13.5">
      <c r="A67" s="186" t="s">
        <v>997</v>
      </c>
      <c r="B67" s="187" t="s">
        <v>997</v>
      </c>
      <c r="C67" s="188" t="s">
        <v>997</v>
      </c>
      <c r="D67" s="187" t="s">
        <v>996</v>
      </c>
      <c r="E67" s="188" t="s">
        <v>998</v>
      </c>
      <c r="F67" s="189" t="s">
        <v>442</v>
      </c>
      <c r="G67" s="188" t="s">
        <v>452</v>
      </c>
      <c r="H67" s="188" t="s">
        <v>2047</v>
      </c>
      <c r="I67" s="188" t="s">
        <v>2048</v>
      </c>
      <c r="J67" s="188" t="s">
        <v>765</v>
      </c>
      <c r="K67" s="190">
        <v>1</v>
      </c>
      <c r="L67" s="188" t="s">
        <v>444</v>
      </c>
      <c r="M67" s="188" t="s">
        <v>445</v>
      </c>
      <c r="N67" s="188" t="s">
        <v>446</v>
      </c>
      <c r="O67" s="188" t="s">
        <v>5</v>
      </c>
      <c r="P67" s="191">
        <v>960000000</v>
      </c>
      <c r="Q67" s="192" t="s">
        <v>2049</v>
      </c>
    </row>
    <row r="68" spans="1:17" ht="13.5">
      <c r="A68" s="186" t="s">
        <v>997</v>
      </c>
      <c r="B68" s="187" t="s">
        <v>997</v>
      </c>
      <c r="C68" s="188" t="s">
        <v>997</v>
      </c>
      <c r="D68" s="187" t="s">
        <v>996</v>
      </c>
      <c r="E68" s="188" t="s">
        <v>999</v>
      </c>
      <c r="F68" s="189" t="s">
        <v>442</v>
      </c>
      <c r="G68" s="188" t="s">
        <v>452</v>
      </c>
      <c r="H68" s="188" t="s">
        <v>2050</v>
      </c>
      <c r="I68" s="188" t="s">
        <v>2048</v>
      </c>
      <c r="J68" s="188" t="s">
        <v>2051</v>
      </c>
      <c r="K68" s="190">
        <v>3</v>
      </c>
      <c r="L68" s="188" t="s">
        <v>444</v>
      </c>
      <c r="M68" s="188" t="s">
        <v>445</v>
      </c>
      <c r="N68" s="188" t="s">
        <v>446</v>
      </c>
      <c r="O68" s="188" t="s">
        <v>5</v>
      </c>
      <c r="P68" s="191">
        <v>1200000000</v>
      </c>
      <c r="Q68" s="192" t="s">
        <v>2049</v>
      </c>
    </row>
    <row r="69" spans="1:17" ht="13.5">
      <c r="A69" s="186" t="s">
        <v>997</v>
      </c>
      <c r="B69" s="187" t="s">
        <v>997</v>
      </c>
      <c r="C69" s="188" t="s">
        <v>997</v>
      </c>
      <c r="D69" s="187" t="s">
        <v>996</v>
      </c>
      <c r="E69" s="188" t="s">
        <v>1002</v>
      </c>
      <c r="F69" s="189" t="s">
        <v>442</v>
      </c>
      <c r="G69" s="188" t="s">
        <v>452</v>
      </c>
      <c r="H69" s="188" t="s">
        <v>2052</v>
      </c>
      <c r="I69" s="188" t="s">
        <v>2048</v>
      </c>
      <c r="J69" s="188" t="s">
        <v>2051</v>
      </c>
      <c r="K69" s="190">
        <v>2</v>
      </c>
      <c r="L69" s="188" t="s">
        <v>444</v>
      </c>
      <c r="M69" s="188" t="s">
        <v>445</v>
      </c>
      <c r="N69" s="188" t="s">
        <v>446</v>
      </c>
      <c r="O69" s="188" t="s">
        <v>5</v>
      </c>
      <c r="P69" s="191">
        <v>960000000</v>
      </c>
      <c r="Q69" s="192" t="s">
        <v>2049</v>
      </c>
    </row>
    <row r="70" spans="1:17" ht="13.5">
      <c r="A70" s="186" t="s">
        <v>1185</v>
      </c>
      <c r="B70" s="187" t="s">
        <v>1185</v>
      </c>
      <c r="C70" s="188" t="s">
        <v>1185</v>
      </c>
      <c r="D70" s="187" t="s">
        <v>1184</v>
      </c>
      <c r="E70" s="188" t="s">
        <v>1186</v>
      </c>
      <c r="F70" s="189" t="s">
        <v>442</v>
      </c>
      <c r="G70" s="188" t="s">
        <v>448</v>
      </c>
      <c r="H70" s="188" t="s">
        <v>2053</v>
      </c>
      <c r="I70" s="188" t="s">
        <v>2054</v>
      </c>
      <c r="J70" s="188" t="s">
        <v>677</v>
      </c>
      <c r="K70" s="190">
        <v>1</v>
      </c>
      <c r="L70" s="188" t="s">
        <v>444</v>
      </c>
      <c r="M70" s="188" t="s">
        <v>445</v>
      </c>
      <c r="N70" s="188" t="s">
        <v>446</v>
      </c>
      <c r="O70" s="188" t="s">
        <v>5</v>
      </c>
      <c r="P70" s="191">
        <v>60000000</v>
      </c>
      <c r="Q70" s="192" t="s">
        <v>2055</v>
      </c>
    </row>
    <row r="71" spans="1:17" ht="13.5">
      <c r="A71" s="186" t="s">
        <v>1185</v>
      </c>
      <c r="B71" s="187" t="s">
        <v>1185</v>
      </c>
      <c r="C71" s="188" t="s">
        <v>1185</v>
      </c>
      <c r="D71" s="187" t="s">
        <v>1184</v>
      </c>
      <c r="E71" s="188" t="s">
        <v>1186</v>
      </c>
      <c r="F71" s="189" t="s">
        <v>442</v>
      </c>
      <c r="G71" s="188" t="s">
        <v>452</v>
      </c>
      <c r="H71" s="188" t="s">
        <v>2056</v>
      </c>
      <c r="I71" s="188" t="s">
        <v>2057</v>
      </c>
      <c r="J71" s="188" t="s">
        <v>677</v>
      </c>
      <c r="K71" s="190">
        <v>1</v>
      </c>
      <c r="L71" s="188" t="s">
        <v>444</v>
      </c>
      <c r="M71" s="188" t="s">
        <v>445</v>
      </c>
      <c r="N71" s="188" t="s">
        <v>446</v>
      </c>
      <c r="O71" s="188" t="s">
        <v>5</v>
      </c>
      <c r="P71" s="191">
        <v>60000000</v>
      </c>
      <c r="Q71" s="192" t="s">
        <v>2058</v>
      </c>
    </row>
    <row r="72" spans="1:17" ht="13.5">
      <c r="A72" s="186" t="s">
        <v>1185</v>
      </c>
      <c r="B72" s="187" t="s">
        <v>1185</v>
      </c>
      <c r="C72" s="188" t="s">
        <v>1185</v>
      </c>
      <c r="D72" s="187" t="s">
        <v>1184</v>
      </c>
      <c r="E72" s="188" t="s">
        <v>1188</v>
      </c>
      <c r="F72" s="189" t="s">
        <v>442</v>
      </c>
      <c r="G72" s="188" t="s">
        <v>448</v>
      </c>
      <c r="H72" s="188" t="s">
        <v>2059</v>
      </c>
      <c r="I72" s="188" t="s">
        <v>2054</v>
      </c>
      <c r="J72" s="188" t="s">
        <v>2060</v>
      </c>
      <c r="K72" s="190">
        <v>2</v>
      </c>
      <c r="L72" s="188" t="s">
        <v>444</v>
      </c>
      <c r="M72" s="188" t="s">
        <v>445</v>
      </c>
      <c r="N72" s="188" t="s">
        <v>446</v>
      </c>
      <c r="O72" s="188" t="s">
        <v>5</v>
      </c>
      <c r="P72" s="191">
        <v>396000000</v>
      </c>
      <c r="Q72" s="192" t="s">
        <v>2055</v>
      </c>
    </row>
    <row r="73" spans="1:17" ht="13.5">
      <c r="A73" s="186" t="s">
        <v>1185</v>
      </c>
      <c r="B73" s="187" t="s">
        <v>1185</v>
      </c>
      <c r="C73" s="188" t="s">
        <v>1185</v>
      </c>
      <c r="D73" s="187" t="s">
        <v>1184</v>
      </c>
      <c r="E73" s="188" t="s">
        <v>1188</v>
      </c>
      <c r="F73" s="189" t="s">
        <v>442</v>
      </c>
      <c r="G73" s="188" t="s">
        <v>452</v>
      </c>
      <c r="H73" s="188" t="s">
        <v>2059</v>
      </c>
      <c r="I73" s="188" t="s">
        <v>2057</v>
      </c>
      <c r="J73" s="188" t="s">
        <v>2060</v>
      </c>
      <c r="K73" s="190">
        <v>2</v>
      </c>
      <c r="L73" s="188" t="s">
        <v>444</v>
      </c>
      <c r="M73" s="188" t="s">
        <v>445</v>
      </c>
      <c r="N73" s="188" t="s">
        <v>446</v>
      </c>
      <c r="O73" s="188" t="s">
        <v>5</v>
      </c>
      <c r="P73" s="191">
        <v>396000000</v>
      </c>
      <c r="Q73" s="192" t="s">
        <v>2058</v>
      </c>
    </row>
    <row r="74" spans="1:17" ht="13.5">
      <c r="A74" s="186" t="s">
        <v>1185</v>
      </c>
      <c r="B74" s="187" t="s">
        <v>1185</v>
      </c>
      <c r="C74" s="188" t="s">
        <v>1185</v>
      </c>
      <c r="D74" s="187" t="s">
        <v>1184</v>
      </c>
      <c r="E74" s="188" t="s">
        <v>1193</v>
      </c>
      <c r="F74" s="189" t="s">
        <v>442</v>
      </c>
      <c r="G74" s="188" t="s">
        <v>448</v>
      </c>
      <c r="H74" s="188" t="s">
        <v>2059</v>
      </c>
      <c r="I74" s="188" t="s">
        <v>2054</v>
      </c>
      <c r="J74" s="188" t="s">
        <v>2060</v>
      </c>
      <c r="K74" s="190">
        <v>2</v>
      </c>
      <c r="L74" s="188" t="s">
        <v>444</v>
      </c>
      <c r="M74" s="188" t="s">
        <v>445</v>
      </c>
      <c r="N74" s="188" t="s">
        <v>446</v>
      </c>
      <c r="O74" s="188" t="s">
        <v>5</v>
      </c>
      <c r="P74" s="191">
        <v>396000000</v>
      </c>
      <c r="Q74" s="192" t="s">
        <v>2055</v>
      </c>
    </row>
    <row r="75" spans="1:17" ht="13.5">
      <c r="A75" s="186" t="s">
        <v>1185</v>
      </c>
      <c r="B75" s="187" t="s">
        <v>1185</v>
      </c>
      <c r="C75" s="188" t="s">
        <v>1185</v>
      </c>
      <c r="D75" s="187" t="s">
        <v>1184</v>
      </c>
      <c r="E75" s="188" t="s">
        <v>1193</v>
      </c>
      <c r="F75" s="189" t="s">
        <v>442</v>
      </c>
      <c r="G75" s="188" t="s">
        <v>448</v>
      </c>
      <c r="H75" s="188" t="s">
        <v>2061</v>
      </c>
      <c r="I75" s="188" t="s">
        <v>2054</v>
      </c>
      <c r="J75" s="188" t="s">
        <v>483</v>
      </c>
      <c r="K75" s="190">
        <v>1</v>
      </c>
      <c r="L75" s="188" t="s">
        <v>444</v>
      </c>
      <c r="M75" s="188" t="s">
        <v>445</v>
      </c>
      <c r="N75" s="188" t="s">
        <v>446</v>
      </c>
      <c r="O75" s="188" t="s">
        <v>5</v>
      </c>
      <c r="P75" s="191">
        <v>120000000</v>
      </c>
      <c r="Q75" s="192" t="s">
        <v>2055</v>
      </c>
    </row>
    <row r="76" spans="1:17" ht="13.5">
      <c r="A76" s="186" t="s">
        <v>1185</v>
      </c>
      <c r="B76" s="187" t="s">
        <v>1185</v>
      </c>
      <c r="C76" s="188" t="s">
        <v>1185</v>
      </c>
      <c r="D76" s="187" t="s">
        <v>1184</v>
      </c>
      <c r="E76" s="188" t="s">
        <v>1193</v>
      </c>
      <c r="F76" s="189" t="s">
        <v>442</v>
      </c>
      <c r="G76" s="188" t="s">
        <v>452</v>
      </c>
      <c r="H76" s="188" t="s">
        <v>2059</v>
      </c>
      <c r="I76" s="188" t="s">
        <v>2057</v>
      </c>
      <c r="J76" s="188" t="s">
        <v>2060</v>
      </c>
      <c r="K76" s="190">
        <v>2</v>
      </c>
      <c r="L76" s="188" t="s">
        <v>444</v>
      </c>
      <c r="M76" s="188" t="s">
        <v>445</v>
      </c>
      <c r="N76" s="188" t="s">
        <v>446</v>
      </c>
      <c r="O76" s="188" t="s">
        <v>5</v>
      </c>
      <c r="P76" s="191">
        <v>396000000</v>
      </c>
      <c r="Q76" s="192" t="s">
        <v>2058</v>
      </c>
    </row>
    <row r="77" spans="1:17" ht="13.5">
      <c r="A77" s="186" t="s">
        <v>1185</v>
      </c>
      <c r="B77" s="187" t="s">
        <v>1185</v>
      </c>
      <c r="C77" s="188" t="s">
        <v>1185</v>
      </c>
      <c r="D77" s="187" t="s">
        <v>1184</v>
      </c>
      <c r="E77" s="188" t="s">
        <v>1193</v>
      </c>
      <c r="F77" s="189" t="s">
        <v>442</v>
      </c>
      <c r="G77" s="188" t="s">
        <v>452</v>
      </c>
      <c r="H77" s="188" t="s">
        <v>2061</v>
      </c>
      <c r="I77" s="188" t="s">
        <v>2057</v>
      </c>
      <c r="J77" s="188" t="s">
        <v>483</v>
      </c>
      <c r="K77" s="190">
        <v>1</v>
      </c>
      <c r="L77" s="188" t="s">
        <v>444</v>
      </c>
      <c r="M77" s="188" t="s">
        <v>445</v>
      </c>
      <c r="N77" s="188" t="s">
        <v>446</v>
      </c>
      <c r="O77" s="188" t="s">
        <v>5</v>
      </c>
      <c r="P77" s="191">
        <v>120000000</v>
      </c>
      <c r="Q77" s="192" t="s">
        <v>2058</v>
      </c>
    </row>
    <row r="78" spans="1:17" ht="13.5">
      <c r="A78" s="186" t="s">
        <v>1532</v>
      </c>
      <c r="B78" s="187" t="s">
        <v>1532</v>
      </c>
      <c r="C78" s="188" t="s">
        <v>1532</v>
      </c>
      <c r="D78" s="187" t="s">
        <v>1531</v>
      </c>
      <c r="E78" s="188" t="s">
        <v>1533</v>
      </c>
      <c r="F78" s="189" t="s">
        <v>442</v>
      </c>
      <c r="G78" s="188" t="s">
        <v>486</v>
      </c>
      <c r="H78" s="188" t="s">
        <v>2062</v>
      </c>
      <c r="I78" s="188" t="s">
        <v>2063</v>
      </c>
      <c r="J78" s="188" t="s">
        <v>447</v>
      </c>
      <c r="K78" s="190">
        <v>1</v>
      </c>
      <c r="L78" s="188" t="s">
        <v>444</v>
      </c>
      <c r="M78" s="188" t="s">
        <v>445</v>
      </c>
      <c r="N78" s="188" t="s">
        <v>446</v>
      </c>
      <c r="O78" s="188" t="s">
        <v>5</v>
      </c>
      <c r="P78" s="191">
        <v>216600000</v>
      </c>
      <c r="Q78" s="192" t="s">
        <v>2064</v>
      </c>
    </row>
    <row r="79" spans="1:17" ht="13.5">
      <c r="A79" s="186" t="s">
        <v>1532</v>
      </c>
      <c r="B79" s="187" t="s">
        <v>1532</v>
      </c>
      <c r="C79" s="188" t="s">
        <v>1532</v>
      </c>
      <c r="D79" s="187" t="s">
        <v>1531</v>
      </c>
      <c r="E79" s="188" t="s">
        <v>1537</v>
      </c>
      <c r="F79" s="189" t="s">
        <v>442</v>
      </c>
      <c r="G79" s="188" t="s">
        <v>486</v>
      </c>
      <c r="H79" s="188" t="s">
        <v>2065</v>
      </c>
      <c r="I79" s="188" t="s">
        <v>2063</v>
      </c>
      <c r="J79" s="188" t="s">
        <v>447</v>
      </c>
      <c r="K79" s="190">
        <v>2</v>
      </c>
      <c r="L79" s="188" t="s">
        <v>444</v>
      </c>
      <c r="M79" s="188" t="s">
        <v>445</v>
      </c>
      <c r="N79" s="188" t="s">
        <v>446</v>
      </c>
      <c r="O79" s="188" t="s">
        <v>5</v>
      </c>
      <c r="P79" s="191">
        <v>120000000</v>
      </c>
      <c r="Q79" s="192" t="s">
        <v>2064</v>
      </c>
    </row>
    <row r="80" spans="1:17" ht="13.5">
      <c r="A80" s="186" t="s">
        <v>1654</v>
      </c>
      <c r="B80" s="187" t="s">
        <v>1654</v>
      </c>
      <c r="C80" s="188" t="s">
        <v>1654</v>
      </c>
      <c r="D80" s="187" t="s">
        <v>1653</v>
      </c>
      <c r="E80" s="188" t="s">
        <v>1655</v>
      </c>
      <c r="F80" s="189" t="s">
        <v>442</v>
      </c>
      <c r="G80" s="188" t="s">
        <v>1374</v>
      </c>
      <c r="H80" s="188" t="s">
        <v>2066</v>
      </c>
      <c r="I80" s="188" t="s">
        <v>2067</v>
      </c>
      <c r="J80" s="188" t="s">
        <v>2068</v>
      </c>
      <c r="K80" s="190">
        <v>1</v>
      </c>
      <c r="L80" s="188" t="s">
        <v>444</v>
      </c>
      <c r="M80" s="188" t="s">
        <v>445</v>
      </c>
      <c r="N80" s="188" t="s">
        <v>446</v>
      </c>
      <c r="O80" s="188" t="s">
        <v>5</v>
      </c>
      <c r="P80" s="191">
        <v>54000000</v>
      </c>
      <c r="Q80" s="192" t="s">
        <v>2069</v>
      </c>
    </row>
    <row r="81" spans="1:17" ht="13.5">
      <c r="A81" s="186" t="s">
        <v>1654</v>
      </c>
      <c r="B81" s="187" t="s">
        <v>1654</v>
      </c>
      <c r="C81" s="188" t="s">
        <v>1654</v>
      </c>
      <c r="D81" s="187" t="s">
        <v>1653</v>
      </c>
      <c r="E81" s="188" t="s">
        <v>1656</v>
      </c>
      <c r="F81" s="189" t="s">
        <v>442</v>
      </c>
      <c r="G81" s="188" t="s">
        <v>1374</v>
      </c>
      <c r="H81" s="188" t="s">
        <v>2070</v>
      </c>
      <c r="I81" s="188" t="s">
        <v>2067</v>
      </c>
      <c r="J81" s="188" t="s">
        <v>1657</v>
      </c>
      <c r="K81" s="190">
        <v>1</v>
      </c>
      <c r="L81" s="188" t="s">
        <v>444</v>
      </c>
      <c r="M81" s="188" t="s">
        <v>445</v>
      </c>
      <c r="N81" s="188" t="s">
        <v>446</v>
      </c>
      <c r="O81" s="188" t="s">
        <v>5</v>
      </c>
      <c r="P81" s="191">
        <v>188400000</v>
      </c>
      <c r="Q81" s="192" t="s">
        <v>2069</v>
      </c>
    </row>
    <row r="82" spans="1:17" ht="13.5">
      <c r="A82" s="186" t="s">
        <v>1255</v>
      </c>
      <c r="B82" s="187" t="s">
        <v>1255</v>
      </c>
      <c r="C82" s="188" t="s">
        <v>1255</v>
      </c>
      <c r="D82" s="187" t="s">
        <v>1254</v>
      </c>
      <c r="E82" s="188" t="s">
        <v>1256</v>
      </c>
      <c r="F82" s="189" t="s">
        <v>442</v>
      </c>
      <c r="G82" s="188" t="s">
        <v>451</v>
      </c>
      <c r="H82" s="188" t="s">
        <v>2071</v>
      </c>
      <c r="I82" s="188" t="s">
        <v>2072</v>
      </c>
      <c r="J82" s="188" t="s">
        <v>465</v>
      </c>
      <c r="K82" s="190">
        <v>1</v>
      </c>
      <c r="L82" s="188" t="s">
        <v>444</v>
      </c>
      <c r="M82" s="188" t="s">
        <v>445</v>
      </c>
      <c r="N82" s="188" t="s">
        <v>446</v>
      </c>
      <c r="O82" s="188" t="s">
        <v>5</v>
      </c>
      <c r="P82" s="191">
        <v>408000000</v>
      </c>
      <c r="Q82" s="192" t="s">
        <v>2073</v>
      </c>
    </row>
    <row r="83" spans="1:17" ht="13.5">
      <c r="A83" s="186" t="s">
        <v>1255</v>
      </c>
      <c r="B83" s="187" t="s">
        <v>1255</v>
      </c>
      <c r="C83" s="188" t="s">
        <v>1255</v>
      </c>
      <c r="D83" s="187" t="s">
        <v>1254</v>
      </c>
      <c r="E83" s="188" t="s">
        <v>1261</v>
      </c>
      <c r="F83" s="189" t="s">
        <v>442</v>
      </c>
      <c r="G83" s="188" t="s">
        <v>451</v>
      </c>
      <c r="H83" s="188" t="s">
        <v>2074</v>
      </c>
      <c r="I83" s="188" t="s">
        <v>2075</v>
      </c>
      <c r="J83" s="188" t="s">
        <v>465</v>
      </c>
      <c r="K83" s="190">
        <v>1</v>
      </c>
      <c r="L83" s="188" t="s">
        <v>444</v>
      </c>
      <c r="M83" s="188" t="s">
        <v>445</v>
      </c>
      <c r="N83" s="188" t="s">
        <v>446</v>
      </c>
      <c r="O83" s="188" t="s">
        <v>5</v>
      </c>
      <c r="P83" s="191">
        <v>408000000</v>
      </c>
      <c r="Q83" s="192" t="s">
        <v>2076</v>
      </c>
    </row>
    <row r="84" spans="1:17" ht="13.5">
      <c r="A84" s="186" t="s">
        <v>1609</v>
      </c>
      <c r="B84" s="187" t="s">
        <v>1609</v>
      </c>
      <c r="C84" s="188" t="s">
        <v>1609</v>
      </c>
      <c r="D84" s="187" t="s">
        <v>1608</v>
      </c>
      <c r="E84" s="188" t="s">
        <v>1610</v>
      </c>
      <c r="F84" s="189" t="s">
        <v>442</v>
      </c>
      <c r="G84" s="188" t="s">
        <v>443</v>
      </c>
      <c r="H84" s="188" t="s">
        <v>2077</v>
      </c>
      <c r="I84" s="188" t="s">
        <v>2078</v>
      </c>
      <c r="J84" s="188" t="s">
        <v>2079</v>
      </c>
      <c r="K84" s="190">
        <v>1</v>
      </c>
      <c r="L84" s="188" t="s">
        <v>444</v>
      </c>
      <c r="M84" s="188" t="s">
        <v>445</v>
      </c>
      <c r="N84" s="188" t="s">
        <v>446</v>
      </c>
      <c r="O84" s="188" t="s">
        <v>5</v>
      </c>
      <c r="P84" s="191">
        <v>294000000</v>
      </c>
      <c r="Q84" s="192" t="s">
        <v>2080</v>
      </c>
    </row>
    <row r="85" spans="1:17" ht="13.5">
      <c r="A85" s="186" t="s">
        <v>1092</v>
      </c>
      <c r="B85" s="187" t="s">
        <v>1092</v>
      </c>
      <c r="C85" s="188" t="s">
        <v>1092</v>
      </c>
      <c r="D85" s="187" t="s">
        <v>1091</v>
      </c>
      <c r="E85" s="188" t="s">
        <v>1093</v>
      </c>
      <c r="F85" s="189" t="s">
        <v>442</v>
      </c>
      <c r="G85" s="188" t="s">
        <v>462</v>
      </c>
      <c r="H85" s="188" t="s">
        <v>2081</v>
      </c>
      <c r="I85" s="188" t="s">
        <v>2082</v>
      </c>
      <c r="J85" s="188" t="s">
        <v>1082</v>
      </c>
      <c r="K85" s="190">
        <v>1</v>
      </c>
      <c r="L85" s="188" t="s">
        <v>444</v>
      </c>
      <c r="M85" s="188" t="s">
        <v>445</v>
      </c>
      <c r="N85" s="188" t="s">
        <v>446</v>
      </c>
      <c r="O85" s="188" t="s">
        <v>5</v>
      </c>
      <c r="P85" s="191">
        <v>1200000000</v>
      </c>
      <c r="Q85" s="192" t="s">
        <v>2083</v>
      </c>
    </row>
    <row r="86" spans="1:17" ht="13.5">
      <c r="A86" s="186" t="s">
        <v>1092</v>
      </c>
      <c r="B86" s="187" t="s">
        <v>1092</v>
      </c>
      <c r="C86" s="188" t="s">
        <v>1092</v>
      </c>
      <c r="D86" s="187" t="s">
        <v>1091</v>
      </c>
      <c r="E86" s="188" t="s">
        <v>1095</v>
      </c>
      <c r="F86" s="189" t="s">
        <v>442</v>
      </c>
      <c r="G86" s="188" t="s">
        <v>462</v>
      </c>
      <c r="H86" s="188" t="s">
        <v>2084</v>
      </c>
      <c r="I86" s="188" t="s">
        <v>2082</v>
      </c>
      <c r="J86" s="188" t="s">
        <v>1096</v>
      </c>
      <c r="K86" s="190">
        <v>2</v>
      </c>
      <c r="L86" s="188" t="s">
        <v>444</v>
      </c>
      <c r="M86" s="188" t="s">
        <v>445</v>
      </c>
      <c r="N86" s="188" t="s">
        <v>446</v>
      </c>
      <c r="O86" s="188" t="s">
        <v>5</v>
      </c>
      <c r="P86" s="191">
        <v>144000000</v>
      </c>
      <c r="Q86" s="192" t="s">
        <v>2083</v>
      </c>
    </row>
    <row r="87" spans="1:17" ht="13.5">
      <c r="A87" s="186" t="s">
        <v>1801</v>
      </c>
      <c r="B87" s="187" t="s">
        <v>1801</v>
      </c>
      <c r="C87" s="188" t="s">
        <v>1801</v>
      </c>
      <c r="D87" s="187" t="s">
        <v>1800</v>
      </c>
      <c r="E87" s="188" t="s">
        <v>1807</v>
      </c>
      <c r="F87" s="189" t="s">
        <v>442</v>
      </c>
      <c r="G87" s="188" t="s">
        <v>443</v>
      </c>
      <c r="H87" s="188" t="s">
        <v>2085</v>
      </c>
      <c r="I87" s="188" t="s">
        <v>2086</v>
      </c>
      <c r="J87" s="188" t="s">
        <v>2087</v>
      </c>
      <c r="K87" s="190">
        <v>1</v>
      </c>
      <c r="L87" s="188" t="s">
        <v>444</v>
      </c>
      <c r="M87" s="188" t="s">
        <v>445</v>
      </c>
      <c r="N87" s="188" t="s">
        <v>446</v>
      </c>
      <c r="O87" s="188" t="s">
        <v>5</v>
      </c>
      <c r="P87" s="191">
        <v>60000000</v>
      </c>
      <c r="Q87" s="192" t="s">
        <v>2088</v>
      </c>
    </row>
    <row r="88" spans="1:17" ht="13.5">
      <c r="A88" s="186" t="s">
        <v>1861</v>
      </c>
      <c r="B88" s="187" t="s">
        <v>1861</v>
      </c>
      <c r="C88" s="188" t="s">
        <v>1861</v>
      </c>
      <c r="D88" s="187" t="s">
        <v>1860</v>
      </c>
      <c r="E88" s="188" t="s">
        <v>1862</v>
      </c>
      <c r="F88" s="189" t="s">
        <v>442</v>
      </c>
      <c r="G88" s="188" t="s">
        <v>443</v>
      </c>
      <c r="H88" s="188" t="s">
        <v>2089</v>
      </c>
      <c r="I88" s="188" t="s">
        <v>2090</v>
      </c>
      <c r="J88" s="188" t="s">
        <v>702</v>
      </c>
      <c r="K88" s="190">
        <v>1</v>
      </c>
      <c r="L88" s="188" t="s">
        <v>444</v>
      </c>
      <c r="M88" s="188" t="s">
        <v>445</v>
      </c>
      <c r="N88" s="188" t="s">
        <v>446</v>
      </c>
      <c r="O88" s="188" t="s">
        <v>5</v>
      </c>
      <c r="P88" s="191">
        <v>136440000</v>
      </c>
      <c r="Q88" s="192" t="s">
        <v>2091</v>
      </c>
    </row>
    <row r="89" spans="1:17" ht="13.5">
      <c r="A89" s="186" t="s">
        <v>1300</v>
      </c>
      <c r="B89" s="187" t="s">
        <v>1300</v>
      </c>
      <c r="C89" s="188" t="s">
        <v>1300</v>
      </c>
      <c r="D89" s="187" t="s">
        <v>1299</v>
      </c>
      <c r="E89" s="188" t="s">
        <v>1301</v>
      </c>
      <c r="F89" s="189" t="s">
        <v>442</v>
      </c>
      <c r="G89" s="188" t="s">
        <v>443</v>
      </c>
      <c r="H89" s="188" t="s">
        <v>2092</v>
      </c>
      <c r="I89" s="188" t="s">
        <v>2093</v>
      </c>
      <c r="J89" s="188" t="s">
        <v>667</v>
      </c>
      <c r="K89" s="190">
        <v>1</v>
      </c>
      <c r="L89" s="188" t="s">
        <v>444</v>
      </c>
      <c r="M89" s="188" t="s">
        <v>445</v>
      </c>
      <c r="N89" s="188" t="s">
        <v>446</v>
      </c>
      <c r="O89" s="188" t="s">
        <v>5</v>
      </c>
      <c r="P89" s="191">
        <v>521620000</v>
      </c>
      <c r="Q89" s="192" t="s">
        <v>2094</v>
      </c>
    </row>
    <row r="90" spans="1:17" ht="13.5">
      <c r="A90" s="186" t="s">
        <v>1632</v>
      </c>
      <c r="B90" s="187" t="s">
        <v>1632</v>
      </c>
      <c r="C90" s="188" t="s">
        <v>1632</v>
      </c>
      <c r="D90" s="187" t="s">
        <v>1631</v>
      </c>
      <c r="E90" s="188" t="s">
        <v>1633</v>
      </c>
      <c r="F90" s="189" t="s">
        <v>442</v>
      </c>
      <c r="G90" s="188" t="s">
        <v>443</v>
      </c>
      <c r="H90" s="188" t="s">
        <v>2095</v>
      </c>
      <c r="I90" s="188" t="s">
        <v>2096</v>
      </c>
      <c r="J90" s="188" t="s">
        <v>1634</v>
      </c>
      <c r="K90" s="190">
        <v>1</v>
      </c>
      <c r="L90" s="188" t="s">
        <v>444</v>
      </c>
      <c r="M90" s="188" t="s">
        <v>445</v>
      </c>
      <c r="N90" s="188" t="s">
        <v>446</v>
      </c>
      <c r="O90" s="188" t="s">
        <v>5</v>
      </c>
      <c r="P90" s="191">
        <v>36000000</v>
      </c>
      <c r="Q90" s="192" t="s">
        <v>2097</v>
      </c>
    </row>
    <row r="91" spans="1:17" ht="13.5">
      <c r="A91" s="186" t="s">
        <v>1632</v>
      </c>
      <c r="B91" s="187" t="s">
        <v>1632</v>
      </c>
      <c r="C91" s="188" t="s">
        <v>1632</v>
      </c>
      <c r="D91" s="187" t="s">
        <v>1631</v>
      </c>
      <c r="E91" s="188" t="s">
        <v>1635</v>
      </c>
      <c r="F91" s="189" t="s">
        <v>442</v>
      </c>
      <c r="G91" s="188" t="s">
        <v>443</v>
      </c>
      <c r="H91" s="188" t="s">
        <v>2098</v>
      </c>
      <c r="I91" s="188" t="s">
        <v>2096</v>
      </c>
      <c r="J91" s="188" t="s">
        <v>2099</v>
      </c>
      <c r="K91" s="190">
        <v>1</v>
      </c>
      <c r="L91" s="188" t="s">
        <v>444</v>
      </c>
      <c r="M91" s="188" t="s">
        <v>445</v>
      </c>
      <c r="N91" s="188" t="s">
        <v>446</v>
      </c>
      <c r="O91" s="188" t="s">
        <v>5</v>
      </c>
      <c r="P91" s="191">
        <v>216000000</v>
      </c>
      <c r="Q91" s="192" t="s">
        <v>2097</v>
      </c>
    </row>
    <row r="92" spans="1:17" ht="13.5">
      <c r="A92" s="186" t="s">
        <v>1713</v>
      </c>
      <c r="B92" s="187" t="s">
        <v>1713</v>
      </c>
      <c r="C92" s="188" t="s">
        <v>1713</v>
      </c>
      <c r="D92" s="187" t="s">
        <v>1712</v>
      </c>
      <c r="E92" s="188" t="s">
        <v>1714</v>
      </c>
      <c r="F92" s="189" t="s">
        <v>442</v>
      </c>
      <c r="G92" s="188" t="s">
        <v>443</v>
      </c>
      <c r="H92" s="188" t="s">
        <v>2100</v>
      </c>
      <c r="I92" s="188" t="s">
        <v>2101</v>
      </c>
      <c r="J92" s="188" t="s">
        <v>1715</v>
      </c>
      <c r="K92" s="190">
        <v>1</v>
      </c>
      <c r="L92" s="188" t="s">
        <v>444</v>
      </c>
      <c r="M92" s="188" t="s">
        <v>445</v>
      </c>
      <c r="N92" s="188" t="s">
        <v>446</v>
      </c>
      <c r="O92" s="188" t="s">
        <v>5</v>
      </c>
      <c r="P92" s="191">
        <v>228000000</v>
      </c>
      <c r="Q92" s="192" t="s">
        <v>2102</v>
      </c>
    </row>
    <row r="93" spans="1:17" ht="13.5">
      <c r="A93" s="186" t="s">
        <v>1540</v>
      </c>
      <c r="B93" s="187" t="s">
        <v>1540</v>
      </c>
      <c r="C93" s="188" t="s">
        <v>1540</v>
      </c>
      <c r="D93" s="187" t="s">
        <v>1539</v>
      </c>
      <c r="E93" s="188" t="s">
        <v>1541</v>
      </c>
      <c r="F93" s="189" t="s">
        <v>442</v>
      </c>
      <c r="G93" s="188" t="s">
        <v>475</v>
      </c>
      <c r="H93" s="188" t="s">
        <v>2103</v>
      </c>
      <c r="I93" s="188" t="s">
        <v>2104</v>
      </c>
      <c r="J93" s="188" t="s">
        <v>1542</v>
      </c>
      <c r="K93" s="190">
        <v>1</v>
      </c>
      <c r="L93" s="188" t="s">
        <v>444</v>
      </c>
      <c r="M93" s="188" t="s">
        <v>445</v>
      </c>
      <c r="N93" s="188" t="s">
        <v>446</v>
      </c>
      <c r="O93" s="188" t="s">
        <v>5</v>
      </c>
      <c r="P93" s="191">
        <v>312000000</v>
      </c>
      <c r="Q93" s="192" t="s">
        <v>2105</v>
      </c>
    </row>
    <row r="94" spans="1:17" ht="13.5">
      <c r="A94" s="186" t="s">
        <v>1866</v>
      </c>
      <c r="B94" s="187" t="s">
        <v>1866</v>
      </c>
      <c r="C94" s="188" t="s">
        <v>1866</v>
      </c>
      <c r="D94" s="187" t="s">
        <v>1865</v>
      </c>
      <c r="E94" s="188" t="s">
        <v>1867</v>
      </c>
      <c r="F94" s="189" t="s">
        <v>442</v>
      </c>
      <c r="G94" s="188" t="s">
        <v>443</v>
      </c>
      <c r="H94" s="188" t="s">
        <v>2106</v>
      </c>
      <c r="I94" s="188" t="s">
        <v>2107</v>
      </c>
      <c r="J94" s="188" t="s">
        <v>2108</v>
      </c>
      <c r="K94" s="190">
        <v>1</v>
      </c>
      <c r="L94" s="188" t="s">
        <v>453</v>
      </c>
      <c r="M94" s="188" t="s">
        <v>445</v>
      </c>
      <c r="N94" s="188" t="s">
        <v>446</v>
      </c>
      <c r="O94" s="188" t="s">
        <v>5</v>
      </c>
      <c r="P94" s="191">
        <v>24000000</v>
      </c>
      <c r="Q94" s="192" t="s">
        <v>2109</v>
      </c>
    </row>
    <row r="95" spans="1:17" ht="13.5">
      <c r="A95" s="186" t="s">
        <v>1866</v>
      </c>
      <c r="B95" s="187" t="s">
        <v>1866</v>
      </c>
      <c r="C95" s="188" t="s">
        <v>1866</v>
      </c>
      <c r="D95" s="187" t="s">
        <v>1865</v>
      </c>
      <c r="E95" s="188" t="s">
        <v>1867</v>
      </c>
      <c r="F95" s="189" t="s">
        <v>442</v>
      </c>
      <c r="G95" s="188" t="s">
        <v>443</v>
      </c>
      <c r="H95" s="188" t="s">
        <v>2110</v>
      </c>
      <c r="I95" s="188" t="s">
        <v>2107</v>
      </c>
      <c r="J95" s="188" t="s">
        <v>2111</v>
      </c>
      <c r="K95" s="190">
        <v>1</v>
      </c>
      <c r="L95" s="188" t="s">
        <v>453</v>
      </c>
      <c r="M95" s="188" t="s">
        <v>445</v>
      </c>
      <c r="N95" s="188" t="s">
        <v>446</v>
      </c>
      <c r="O95" s="188" t="s">
        <v>5</v>
      </c>
      <c r="P95" s="191">
        <v>24000000</v>
      </c>
      <c r="Q95" s="192" t="s">
        <v>2109</v>
      </c>
    </row>
    <row r="96" spans="1:17" ht="13.5">
      <c r="A96" s="186" t="s">
        <v>1866</v>
      </c>
      <c r="B96" s="187" t="s">
        <v>1866</v>
      </c>
      <c r="C96" s="188" t="s">
        <v>1866</v>
      </c>
      <c r="D96" s="187" t="s">
        <v>1865</v>
      </c>
      <c r="E96" s="188" t="s">
        <v>1870</v>
      </c>
      <c r="F96" s="189" t="s">
        <v>442</v>
      </c>
      <c r="G96" s="188" t="s">
        <v>443</v>
      </c>
      <c r="H96" s="188" t="s">
        <v>2112</v>
      </c>
      <c r="I96" s="188" t="s">
        <v>2107</v>
      </c>
      <c r="J96" s="188" t="s">
        <v>468</v>
      </c>
      <c r="K96" s="190">
        <v>1</v>
      </c>
      <c r="L96" s="188" t="s">
        <v>444</v>
      </c>
      <c r="M96" s="188" t="s">
        <v>445</v>
      </c>
      <c r="N96" s="188" t="s">
        <v>446</v>
      </c>
      <c r="O96" s="188" t="s">
        <v>5</v>
      </c>
      <c r="P96" s="191">
        <v>36000000</v>
      </c>
      <c r="Q96" s="192" t="s">
        <v>2109</v>
      </c>
    </row>
    <row r="97" spans="1:17" ht="13.5">
      <c r="A97" s="186" t="s">
        <v>1866</v>
      </c>
      <c r="B97" s="187" t="s">
        <v>1866</v>
      </c>
      <c r="C97" s="188" t="s">
        <v>1866</v>
      </c>
      <c r="D97" s="187" t="s">
        <v>1865</v>
      </c>
      <c r="E97" s="188" t="s">
        <v>1873</v>
      </c>
      <c r="F97" s="189" t="s">
        <v>442</v>
      </c>
      <c r="G97" s="188" t="s">
        <v>443</v>
      </c>
      <c r="H97" s="188" t="s">
        <v>2113</v>
      </c>
      <c r="I97" s="188" t="s">
        <v>2107</v>
      </c>
      <c r="J97" s="188" t="s">
        <v>2114</v>
      </c>
      <c r="K97" s="190">
        <v>1</v>
      </c>
      <c r="L97" s="188" t="s">
        <v>444</v>
      </c>
      <c r="M97" s="188" t="s">
        <v>445</v>
      </c>
      <c r="N97" s="188" t="s">
        <v>446</v>
      </c>
      <c r="O97" s="188" t="s">
        <v>5</v>
      </c>
      <c r="P97" s="191">
        <v>48000000</v>
      </c>
      <c r="Q97" s="192" t="s">
        <v>2109</v>
      </c>
    </row>
    <row r="98" spans="1:17" ht="13.5">
      <c r="A98" s="186" t="s">
        <v>1383</v>
      </c>
      <c r="B98" s="187" t="s">
        <v>1383</v>
      </c>
      <c r="C98" s="188" t="s">
        <v>1383</v>
      </c>
      <c r="D98" s="187" t="s">
        <v>1382</v>
      </c>
      <c r="E98" s="188" t="s">
        <v>1384</v>
      </c>
      <c r="F98" s="189" t="s">
        <v>442</v>
      </c>
      <c r="G98" s="188" t="s">
        <v>454</v>
      </c>
      <c r="H98" s="188" t="s">
        <v>2115</v>
      </c>
      <c r="I98" s="188" t="s">
        <v>2116</v>
      </c>
      <c r="J98" s="188" t="s">
        <v>1385</v>
      </c>
      <c r="K98" s="190">
        <v>1</v>
      </c>
      <c r="L98" s="188" t="s">
        <v>444</v>
      </c>
      <c r="M98" s="188" t="s">
        <v>445</v>
      </c>
      <c r="N98" s="188" t="s">
        <v>446</v>
      </c>
      <c r="O98" s="188" t="s">
        <v>5</v>
      </c>
      <c r="P98" s="191">
        <v>600000000</v>
      </c>
      <c r="Q98" s="192" t="s">
        <v>2117</v>
      </c>
    </row>
    <row r="99" spans="1:17" ht="13.5">
      <c r="A99" s="186" t="s">
        <v>1383</v>
      </c>
      <c r="B99" s="187" t="s">
        <v>1383</v>
      </c>
      <c r="C99" s="188" t="s">
        <v>1383</v>
      </c>
      <c r="D99" s="187" t="s">
        <v>1382</v>
      </c>
      <c r="E99" s="188" t="s">
        <v>1388</v>
      </c>
      <c r="F99" s="189" t="s">
        <v>442</v>
      </c>
      <c r="G99" s="188" t="s">
        <v>454</v>
      </c>
      <c r="H99" s="188" t="s">
        <v>2115</v>
      </c>
      <c r="I99" s="188" t="s">
        <v>2116</v>
      </c>
      <c r="J99" s="188" t="s">
        <v>1385</v>
      </c>
      <c r="K99" s="190">
        <v>1</v>
      </c>
      <c r="L99" s="188" t="s">
        <v>444</v>
      </c>
      <c r="M99" s="188" t="s">
        <v>445</v>
      </c>
      <c r="N99" s="188" t="s">
        <v>446</v>
      </c>
      <c r="O99" s="188" t="s">
        <v>5</v>
      </c>
      <c r="P99" s="191">
        <v>600000000</v>
      </c>
      <c r="Q99" s="192" t="s">
        <v>2117</v>
      </c>
    </row>
    <row r="100" spans="1:17" ht="13.5">
      <c r="A100" s="186" t="s">
        <v>1726</v>
      </c>
      <c r="B100" s="187" t="s">
        <v>1726</v>
      </c>
      <c r="C100" s="188" t="s">
        <v>1726</v>
      </c>
      <c r="D100" s="187" t="s">
        <v>1725</v>
      </c>
      <c r="E100" s="188" t="s">
        <v>1727</v>
      </c>
      <c r="F100" s="189" t="s">
        <v>442</v>
      </c>
      <c r="G100" s="188" t="s">
        <v>443</v>
      </c>
      <c r="H100" s="188" t="s">
        <v>2118</v>
      </c>
      <c r="I100" s="188" t="s">
        <v>2119</v>
      </c>
      <c r="J100" s="188" t="s">
        <v>1728</v>
      </c>
      <c r="K100" s="190">
        <v>1</v>
      </c>
      <c r="L100" s="188" t="s">
        <v>444</v>
      </c>
      <c r="M100" s="188" t="s">
        <v>445</v>
      </c>
      <c r="N100" s="188" t="s">
        <v>446</v>
      </c>
      <c r="O100" s="188" t="s">
        <v>5</v>
      </c>
      <c r="P100" s="191">
        <v>176000000</v>
      </c>
      <c r="Q100" s="192" t="s">
        <v>2120</v>
      </c>
    </row>
    <row r="101" spans="1:17" ht="13.5">
      <c r="A101" s="186" t="s">
        <v>1842</v>
      </c>
      <c r="B101" s="187" t="s">
        <v>1842</v>
      </c>
      <c r="C101" s="188" t="s">
        <v>1842</v>
      </c>
      <c r="D101" s="187" t="s">
        <v>1841</v>
      </c>
      <c r="E101" s="188" t="s">
        <v>1843</v>
      </c>
      <c r="F101" s="189" t="s">
        <v>442</v>
      </c>
      <c r="G101" s="188" t="s">
        <v>443</v>
      </c>
      <c r="H101" s="188" t="s">
        <v>2121</v>
      </c>
      <c r="I101" s="188" t="s">
        <v>2122</v>
      </c>
      <c r="J101" s="188" t="s">
        <v>1846</v>
      </c>
      <c r="K101" s="190">
        <v>1</v>
      </c>
      <c r="L101" s="188" t="s">
        <v>444</v>
      </c>
      <c r="M101" s="188" t="s">
        <v>445</v>
      </c>
      <c r="N101" s="188" t="s">
        <v>446</v>
      </c>
      <c r="O101" s="188" t="s">
        <v>5</v>
      </c>
      <c r="P101" s="191">
        <v>134400000</v>
      </c>
      <c r="Q101" s="192" t="s">
        <v>2123</v>
      </c>
    </row>
    <row r="102" spans="1:17" ht="13.5">
      <c r="A102" s="186" t="s">
        <v>1842</v>
      </c>
      <c r="B102" s="187" t="s">
        <v>1842</v>
      </c>
      <c r="C102" s="188" t="s">
        <v>1842</v>
      </c>
      <c r="D102" s="187" t="s">
        <v>1841</v>
      </c>
      <c r="E102" s="188" t="s">
        <v>1849</v>
      </c>
      <c r="F102" s="189" t="s">
        <v>442</v>
      </c>
      <c r="G102" s="188" t="s">
        <v>443</v>
      </c>
      <c r="H102" s="188" t="s">
        <v>2124</v>
      </c>
      <c r="I102" s="188" t="s">
        <v>2122</v>
      </c>
      <c r="J102" s="188" t="s">
        <v>450</v>
      </c>
      <c r="K102" s="190">
        <v>1</v>
      </c>
      <c r="L102" s="188" t="s">
        <v>444</v>
      </c>
      <c r="M102" s="188" t="s">
        <v>445</v>
      </c>
      <c r="N102" s="188" t="s">
        <v>446</v>
      </c>
      <c r="O102" s="188" t="s">
        <v>5</v>
      </c>
      <c r="P102" s="191">
        <v>9600000</v>
      </c>
      <c r="Q102" s="192" t="s">
        <v>2123</v>
      </c>
    </row>
    <row r="103" spans="1:17" ht="13.5">
      <c r="A103" s="186" t="s">
        <v>1356</v>
      </c>
      <c r="B103" s="187" t="s">
        <v>1356</v>
      </c>
      <c r="C103" s="188" t="s">
        <v>1356</v>
      </c>
      <c r="D103" s="187" t="s">
        <v>1355</v>
      </c>
      <c r="E103" s="188" t="s">
        <v>1357</v>
      </c>
      <c r="F103" s="189" t="s">
        <v>442</v>
      </c>
      <c r="G103" s="188" t="s">
        <v>443</v>
      </c>
      <c r="H103" s="188" t="s">
        <v>2125</v>
      </c>
      <c r="I103" s="188" t="s">
        <v>2126</v>
      </c>
      <c r="J103" s="188" t="s">
        <v>1360</v>
      </c>
      <c r="K103" s="190">
        <v>1</v>
      </c>
      <c r="L103" s="188" t="s">
        <v>444</v>
      </c>
      <c r="M103" s="188" t="s">
        <v>445</v>
      </c>
      <c r="N103" s="188" t="s">
        <v>446</v>
      </c>
      <c r="O103" s="188" t="s">
        <v>5</v>
      </c>
      <c r="P103" s="191">
        <v>120000000</v>
      </c>
      <c r="Q103" s="192" t="s">
        <v>2127</v>
      </c>
    </row>
    <row r="104" spans="1:17" ht="13.5">
      <c r="A104" s="186" t="s">
        <v>1356</v>
      </c>
      <c r="B104" s="187" t="s">
        <v>1356</v>
      </c>
      <c r="C104" s="188" t="s">
        <v>1356</v>
      </c>
      <c r="D104" s="187" t="s">
        <v>1355</v>
      </c>
      <c r="E104" s="188" t="s">
        <v>1362</v>
      </c>
      <c r="F104" s="189" t="s">
        <v>442</v>
      </c>
      <c r="G104" s="188" t="s">
        <v>443</v>
      </c>
      <c r="H104" s="188" t="s">
        <v>2128</v>
      </c>
      <c r="I104" s="188" t="s">
        <v>2126</v>
      </c>
      <c r="J104" s="188" t="s">
        <v>1363</v>
      </c>
      <c r="K104" s="190">
        <v>2</v>
      </c>
      <c r="L104" s="188" t="s">
        <v>444</v>
      </c>
      <c r="M104" s="188" t="s">
        <v>445</v>
      </c>
      <c r="N104" s="188" t="s">
        <v>446</v>
      </c>
      <c r="O104" s="188" t="s">
        <v>5</v>
      </c>
      <c r="P104" s="191">
        <v>144000000</v>
      </c>
      <c r="Q104" s="192" t="s">
        <v>2127</v>
      </c>
    </row>
    <row r="105" spans="1:17" ht="13.5">
      <c r="A105" s="186" t="s">
        <v>1228</v>
      </c>
      <c r="B105" s="187" t="s">
        <v>1228</v>
      </c>
      <c r="C105" s="188" t="s">
        <v>1228</v>
      </c>
      <c r="D105" s="187" t="s">
        <v>1227</v>
      </c>
      <c r="E105" s="188" t="s">
        <v>1230</v>
      </c>
      <c r="F105" s="189" t="s">
        <v>442</v>
      </c>
      <c r="G105" s="188" t="s">
        <v>443</v>
      </c>
      <c r="H105" s="188" t="s">
        <v>2129</v>
      </c>
      <c r="I105" s="188" t="s">
        <v>2130</v>
      </c>
      <c r="J105" s="188" t="s">
        <v>2131</v>
      </c>
      <c r="K105" s="190">
        <v>1</v>
      </c>
      <c r="L105" s="188" t="s">
        <v>444</v>
      </c>
      <c r="M105" s="188" t="s">
        <v>445</v>
      </c>
      <c r="N105" s="188" t="s">
        <v>446</v>
      </c>
      <c r="O105" s="188" t="s">
        <v>5</v>
      </c>
      <c r="P105" s="191">
        <v>360000000</v>
      </c>
      <c r="Q105" s="192" t="s">
        <v>2132</v>
      </c>
    </row>
    <row r="106" spans="1:17" ht="13.5">
      <c r="A106" s="186" t="s">
        <v>1228</v>
      </c>
      <c r="B106" s="187" t="s">
        <v>1228</v>
      </c>
      <c r="C106" s="188" t="s">
        <v>1228</v>
      </c>
      <c r="D106" s="187" t="s">
        <v>1227</v>
      </c>
      <c r="E106" s="188" t="s">
        <v>1231</v>
      </c>
      <c r="F106" s="189" t="s">
        <v>442</v>
      </c>
      <c r="G106" s="188" t="s">
        <v>443</v>
      </c>
      <c r="H106" s="188" t="s">
        <v>2133</v>
      </c>
      <c r="I106" s="188" t="s">
        <v>2130</v>
      </c>
      <c r="J106" s="188" t="s">
        <v>663</v>
      </c>
      <c r="K106" s="190">
        <v>1</v>
      </c>
      <c r="L106" s="188" t="s">
        <v>453</v>
      </c>
      <c r="M106" s="188" t="s">
        <v>445</v>
      </c>
      <c r="N106" s="188" t="s">
        <v>446</v>
      </c>
      <c r="O106" s="188" t="s">
        <v>5</v>
      </c>
      <c r="P106" s="191">
        <v>87000000</v>
      </c>
      <c r="Q106" s="192" t="s">
        <v>2132</v>
      </c>
    </row>
    <row r="107" spans="1:17" ht="13.5">
      <c r="A107" s="186" t="s">
        <v>1776</v>
      </c>
      <c r="B107" s="187" t="s">
        <v>1776</v>
      </c>
      <c r="C107" s="188" t="s">
        <v>1776</v>
      </c>
      <c r="D107" s="187" t="s">
        <v>1775</v>
      </c>
      <c r="E107" s="188" t="s">
        <v>1777</v>
      </c>
      <c r="F107" s="189" t="s">
        <v>442</v>
      </c>
      <c r="G107" s="188" t="s">
        <v>443</v>
      </c>
      <c r="H107" s="188" t="s">
        <v>2134</v>
      </c>
      <c r="I107" s="188" t="s">
        <v>2135</v>
      </c>
      <c r="J107" s="188" t="s">
        <v>481</v>
      </c>
      <c r="K107" s="190">
        <v>1</v>
      </c>
      <c r="L107" s="188" t="s">
        <v>444</v>
      </c>
      <c r="M107" s="188" t="s">
        <v>445</v>
      </c>
      <c r="N107" s="188" t="s">
        <v>446</v>
      </c>
      <c r="O107" s="188" t="s">
        <v>5</v>
      </c>
      <c r="P107" s="191">
        <v>156530000</v>
      </c>
      <c r="Q107" s="192" t="s">
        <v>2136</v>
      </c>
    </row>
    <row r="108" spans="1:17" ht="13.5">
      <c r="A108" s="186" t="s">
        <v>1686</v>
      </c>
      <c r="B108" s="187" t="s">
        <v>1686</v>
      </c>
      <c r="C108" s="188" t="s">
        <v>1686</v>
      </c>
      <c r="D108" s="187" t="s">
        <v>1685</v>
      </c>
      <c r="E108" s="188" t="s">
        <v>1687</v>
      </c>
      <c r="F108" s="189" t="s">
        <v>442</v>
      </c>
      <c r="G108" s="188" t="s">
        <v>443</v>
      </c>
      <c r="H108" s="188" t="s">
        <v>2137</v>
      </c>
      <c r="I108" s="188" t="s">
        <v>2138</v>
      </c>
      <c r="J108" s="188" t="s">
        <v>2139</v>
      </c>
      <c r="K108" s="190">
        <v>1</v>
      </c>
      <c r="L108" s="188" t="s">
        <v>444</v>
      </c>
      <c r="M108" s="188" t="s">
        <v>445</v>
      </c>
      <c r="N108" s="188" t="s">
        <v>446</v>
      </c>
      <c r="O108" s="188" t="s">
        <v>5</v>
      </c>
      <c r="P108" s="191">
        <v>231600000</v>
      </c>
      <c r="Q108" s="192" t="s">
        <v>2140</v>
      </c>
    </row>
    <row r="109" spans="1:17" ht="13.5">
      <c r="A109" s="186" t="s">
        <v>1071</v>
      </c>
      <c r="B109" s="187" t="s">
        <v>1071</v>
      </c>
      <c r="C109" s="188" t="s">
        <v>1071</v>
      </c>
      <c r="D109" s="187" t="s">
        <v>1070</v>
      </c>
      <c r="E109" s="188" t="s">
        <v>1072</v>
      </c>
      <c r="F109" s="189" t="s">
        <v>442</v>
      </c>
      <c r="G109" s="188" t="s">
        <v>466</v>
      </c>
      <c r="H109" s="188" t="s">
        <v>2141</v>
      </c>
      <c r="I109" s="188" t="s">
        <v>2142</v>
      </c>
      <c r="J109" s="188" t="s">
        <v>641</v>
      </c>
      <c r="K109" s="190">
        <v>1</v>
      </c>
      <c r="L109" s="188" t="s">
        <v>444</v>
      </c>
      <c r="M109" s="188" t="s">
        <v>445</v>
      </c>
      <c r="N109" s="188" t="s">
        <v>446</v>
      </c>
      <c r="O109" s="188" t="s">
        <v>5</v>
      </c>
      <c r="P109" s="191">
        <v>732000000</v>
      </c>
      <c r="Q109" s="192" t="s">
        <v>2143</v>
      </c>
    </row>
    <row r="110" spans="1:17" ht="13.5">
      <c r="A110" s="186" t="s">
        <v>1071</v>
      </c>
      <c r="B110" s="187" t="s">
        <v>1071</v>
      </c>
      <c r="C110" s="188" t="s">
        <v>1071</v>
      </c>
      <c r="D110" s="187" t="s">
        <v>1070</v>
      </c>
      <c r="E110" s="188" t="s">
        <v>1072</v>
      </c>
      <c r="F110" s="189" t="s">
        <v>442</v>
      </c>
      <c r="G110" s="188" t="s">
        <v>452</v>
      </c>
      <c r="H110" s="188" t="s">
        <v>2141</v>
      </c>
      <c r="I110" s="188" t="s">
        <v>2144</v>
      </c>
      <c r="J110" s="188" t="s">
        <v>641</v>
      </c>
      <c r="K110" s="190">
        <v>1</v>
      </c>
      <c r="L110" s="188" t="s">
        <v>444</v>
      </c>
      <c r="M110" s="188" t="s">
        <v>445</v>
      </c>
      <c r="N110" s="188" t="s">
        <v>446</v>
      </c>
      <c r="O110" s="188" t="s">
        <v>5</v>
      </c>
      <c r="P110" s="191">
        <v>732000000</v>
      </c>
      <c r="Q110" s="192" t="s">
        <v>2145</v>
      </c>
    </row>
    <row r="111" spans="1:17" ht="13.5">
      <c r="A111" s="186" t="s">
        <v>1071</v>
      </c>
      <c r="B111" s="187" t="s">
        <v>1071</v>
      </c>
      <c r="C111" s="188" t="s">
        <v>1071</v>
      </c>
      <c r="D111" s="187" t="s">
        <v>1070</v>
      </c>
      <c r="E111" s="188" t="s">
        <v>1076</v>
      </c>
      <c r="F111" s="189" t="s">
        <v>442</v>
      </c>
      <c r="G111" s="188" t="s">
        <v>466</v>
      </c>
      <c r="H111" s="188" t="s">
        <v>2146</v>
      </c>
      <c r="I111" s="188" t="s">
        <v>2142</v>
      </c>
      <c r="J111" s="188" t="s">
        <v>2147</v>
      </c>
      <c r="K111" s="190">
        <v>1</v>
      </c>
      <c r="L111" s="188" t="s">
        <v>444</v>
      </c>
      <c r="M111" s="188" t="s">
        <v>445</v>
      </c>
      <c r="N111" s="188" t="s">
        <v>446</v>
      </c>
      <c r="O111" s="188" t="s">
        <v>5</v>
      </c>
      <c r="P111" s="191">
        <v>600000000</v>
      </c>
      <c r="Q111" s="192" t="s">
        <v>2143</v>
      </c>
    </row>
    <row r="112" spans="1:17" ht="13.5">
      <c r="A112" s="186" t="s">
        <v>1071</v>
      </c>
      <c r="B112" s="187" t="s">
        <v>1071</v>
      </c>
      <c r="C112" s="188" t="s">
        <v>1071</v>
      </c>
      <c r="D112" s="187" t="s">
        <v>1070</v>
      </c>
      <c r="E112" s="188" t="s">
        <v>1076</v>
      </c>
      <c r="F112" s="189" t="s">
        <v>442</v>
      </c>
      <c r="G112" s="188" t="s">
        <v>452</v>
      </c>
      <c r="H112" s="188" t="s">
        <v>2146</v>
      </c>
      <c r="I112" s="188" t="s">
        <v>2144</v>
      </c>
      <c r="J112" s="188" t="s">
        <v>2147</v>
      </c>
      <c r="K112" s="190">
        <v>1</v>
      </c>
      <c r="L112" s="188" t="s">
        <v>444</v>
      </c>
      <c r="M112" s="188" t="s">
        <v>445</v>
      </c>
      <c r="N112" s="188" t="s">
        <v>446</v>
      </c>
      <c r="O112" s="188" t="s">
        <v>5</v>
      </c>
      <c r="P112" s="191">
        <v>600000000</v>
      </c>
      <c r="Q112" s="192" t="s">
        <v>2145</v>
      </c>
    </row>
    <row r="113" spans="1:17" ht="13.5">
      <c r="A113" s="186" t="s">
        <v>1581</v>
      </c>
      <c r="B113" s="187" t="s">
        <v>1581</v>
      </c>
      <c r="C113" s="188" t="s">
        <v>1581</v>
      </c>
      <c r="D113" s="187" t="s">
        <v>1580</v>
      </c>
      <c r="E113" s="188" t="s">
        <v>1582</v>
      </c>
      <c r="F113" s="189" t="s">
        <v>442</v>
      </c>
      <c r="G113" s="188" t="s">
        <v>451</v>
      </c>
      <c r="H113" s="188" t="s">
        <v>2148</v>
      </c>
      <c r="I113" s="188" t="s">
        <v>2149</v>
      </c>
      <c r="J113" s="188" t="s">
        <v>648</v>
      </c>
      <c r="K113" s="190">
        <v>1</v>
      </c>
      <c r="L113" s="188" t="s">
        <v>444</v>
      </c>
      <c r="M113" s="188" t="s">
        <v>445</v>
      </c>
      <c r="N113" s="188" t="s">
        <v>446</v>
      </c>
      <c r="O113" s="188" t="s">
        <v>5</v>
      </c>
      <c r="P113" s="191">
        <v>276000000</v>
      </c>
      <c r="Q113" s="192" t="s">
        <v>2150</v>
      </c>
    </row>
    <row r="114" spans="1:17" ht="13.5">
      <c r="A114" s="186" t="s">
        <v>1427</v>
      </c>
      <c r="B114" s="187" t="s">
        <v>1427</v>
      </c>
      <c r="C114" s="188" t="s">
        <v>1427</v>
      </c>
      <c r="D114" s="187" t="s">
        <v>1426</v>
      </c>
      <c r="E114" s="188" t="s">
        <v>1435</v>
      </c>
      <c r="F114" s="189" t="s">
        <v>442</v>
      </c>
      <c r="G114" s="188" t="s">
        <v>443</v>
      </c>
      <c r="H114" s="188" t="s">
        <v>2151</v>
      </c>
      <c r="I114" s="188" t="s">
        <v>2152</v>
      </c>
      <c r="J114" s="188" t="s">
        <v>1436</v>
      </c>
      <c r="K114" s="190">
        <v>3</v>
      </c>
      <c r="L114" s="188" t="s">
        <v>444</v>
      </c>
      <c r="M114" s="188" t="s">
        <v>445</v>
      </c>
      <c r="N114" s="188" t="s">
        <v>446</v>
      </c>
      <c r="O114" s="188" t="s">
        <v>5</v>
      </c>
      <c r="P114" s="191">
        <v>60000000</v>
      </c>
      <c r="Q114" s="192" t="s">
        <v>2153</v>
      </c>
    </row>
    <row r="115" spans="1:17" ht="13.5">
      <c r="A115" s="186" t="s">
        <v>1427</v>
      </c>
      <c r="B115" s="187" t="s">
        <v>1427</v>
      </c>
      <c r="C115" s="188" t="s">
        <v>1427</v>
      </c>
      <c r="D115" s="187" t="s">
        <v>1426</v>
      </c>
      <c r="E115" s="188" t="s">
        <v>1437</v>
      </c>
      <c r="F115" s="189" t="s">
        <v>442</v>
      </c>
      <c r="G115" s="188" t="s">
        <v>443</v>
      </c>
      <c r="H115" s="188" t="s">
        <v>2154</v>
      </c>
      <c r="I115" s="188" t="s">
        <v>2152</v>
      </c>
      <c r="J115" s="188" t="s">
        <v>629</v>
      </c>
      <c r="K115" s="190">
        <v>4</v>
      </c>
      <c r="L115" s="188" t="s">
        <v>444</v>
      </c>
      <c r="M115" s="188" t="s">
        <v>445</v>
      </c>
      <c r="N115" s="188" t="s">
        <v>446</v>
      </c>
      <c r="O115" s="188" t="s">
        <v>5</v>
      </c>
      <c r="P115" s="191">
        <v>38400000</v>
      </c>
      <c r="Q115" s="192" t="s">
        <v>2153</v>
      </c>
    </row>
    <row r="116" spans="1:17" ht="13.5">
      <c r="A116" s="186" t="s">
        <v>1731</v>
      </c>
      <c r="B116" s="187" t="s">
        <v>1731</v>
      </c>
      <c r="C116" s="188" t="s">
        <v>1731</v>
      </c>
      <c r="D116" s="187" t="s">
        <v>1730</v>
      </c>
      <c r="E116" s="188" t="s">
        <v>1732</v>
      </c>
      <c r="F116" s="189" t="s">
        <v>442</v>
      </c>
      <c r="G116" s="188" t="s">
        <v>443</v>
      </c>
      <c r="H116" s="188" t="s">
        <v>2155</v>
      </c>
      <c r="I116" s="188" t="s">
        <v>2156</v>
      </c>
      <c r="J116" s="188" t="s">
        <v>1733</v>
      </c>
      <c r="K116" s="190">
        <v>1</v>
      </c>
      <c r="L116" s="188" t="s">
        <v>444</v>
      </c>
      <c r="M116" s="188" t="s">
        <v>445</v>
      </c>
      <c r="N116" s="188" t="s">
        <v>446</v>
      </c>
      <c r="O116" s="188" t="s">
        <v>5</v>
      </c>
      <c r="P116" s="191">
        <v>195600000</v>
      </c>
      <c r="Q116" s="192" t="s">
        <v>2157</v>
      </c>
    </row>
    <row r="117" spans="1:17" ht="13.5">
      <c r="A117" s="186" t="s">
        <v>1395</v>
      </c>
      <c r="B117" s="187" t="s">
        <v>1395</v>
      </c>
      <c r="C117" s="188" t="s">
        <v>1395</v>
      </c>
      <c r="D117" s="187" t="s">
        <v>1394</v>
      </c>
      <c r="E117" s="188" t="s">
        <v>1396</v>
      </c>
      <c r="F117" s="189" t="s">
        <v>442</v>
      </c>
      <c r="G117" s="188" t="s">
        <v>451</v>
      </c>
      <c r="H117" s="188" t="s">
        <v>2158</v>
      </c>
      <c r="I117" s="188" t="s">
        <v>2159</v>
      </c>
      <c r="J117" s="188" t="s">
        <v>1397</v>
      </c>
      <c r="K117" s="190">
        <v>2</v>
      </c>
      <c r="L117" s="188" t="s">
        <v>444</v>
      </c>
      <c r="M117" s="188" t="s">
        <v>445</v>
      </c>
      <c r="N117" s="188" t="s">
        <v>446</v>
      </c>
      <c r="O117" s="188" t="s">
        <v>5</v>
      </c>
      <c r="P117" s="191">
        <v>18000000</v>
      </c>
      <c r="Q117" s="192" t="s">
        <v>2160</v>
      </c>
    </row>
    <row r="118" spans="1:17" ht="13.5">
      <c r="A118" s="186" t="s">
        <v>1395</v>
      </c>
      <c r="B118" s="187" t="s">
        <v>1395</v>
      </c>
      <c r="C118" s="188" t="s">
        <v>1395</v>
      </c>
      <c r="D118" s="187" t="s">
        <v>1394</v>
      </c>
      <c r="E118" s="188" t="s">
        <v>1399</v>
      </c>
      <c r="F118" s="189" t="s">
        <v>442</v>
      </c>
      <c r="G118" s="188" t="s">
        <v>451</v>
      </c>
      <c r="H118" s="188" t="s">
        <v>2161</v>
      </c>
      <c r="I118" s="188" t="s">
        <v>2159</v>
      </c>
      <c r="J118" s="188" t="s">
        <v>1397</v>
      </c>
      <c r="K118" s="190">
        <v>1</v>
      </c>
      <c r="L118" s="188" t="s">
        <v>444</v>
      </c>
      <c r="M118" s="188" t="s">
        <v>445</v>
      </c>
      <c r="N118" s="188" t="s">
        <v>446</v>
      </c>
      <c r="O118" s="188" t="s">
        <v>5</v>
      </c>
      <c r="P118" s="191">
        <v>480000000</v>
      </c>
      <c r="Q118" s="192" t="s">
        <v>2160</v>
      </c>
    </row>
    <row r="119" spans="1:17" ht="13.5">
      <c r="A119" s="186" t="s">
        <v>1315</v>
      </c>
      <c r="B119" s="187" t="s">
        <v>1315</v>
      </c>
      <c r="C119" s="188" t="s">
        <v>1315</v>
      </c>
      <c r="D119" s="187" t="s">
        <v>1314</v>
      </c>
      <c r="E119" s="188" t="s">
        <v>1316</v>
      </c>
      <c r="F119" s="189" t="s">
        <v>442</v>
      </c>
      <c r="G119" s="188" t="s">
        <v>443</v>
      </c>
      <c r="H119" s="188" t="s">
        <v>2162</v>
      </c>
      <c r="I119" s="188" t="s">
        <v>2163</v>
      </c>
      <c r="J119" s="188" t="s">
        <v>1320</v>
      </c>
      <c r="K119" s="190">
        <v>2</v>
      </c>
      <c r="L119" s="188" t="s">
        <v>444</v>
      </c>
      <c r="M119" s="188" t="s">
        <v>445</v>
      </c>
      <c r="N119" s="188" t="s">
        <v>446</v>
      </c>
      <c r="O119" s="188" t="s">
        <v>5</v>
      </c>
      <c r="P119" s="191">
        <v>145800000</v>
      </c>
      <c r="Q119" s="192" t="s">
        <v>2164</v>
      </c>
    </row>
    <row r="120" spans="1:17" ht="13.5">
      <c r="A120" s="186" t="s">
        <v>1315</v>
      </c>
      <c r="B120" s="187" t="s">
        <v>1315</v>
      </c>
      <c r="C120" s="188" t="s">
        <v>1315</v>
      </c>
      <c r="D120" s="187" t="s">
        <v>1314</v>
      </c>
      <c r="E120" s="188" t="s">
        <v>1319</v>
      </c>
      <c r="F120" s="189" t="s">
        <v>442</v>
      </c>
      <c r="G120" s="188" t="s">
        <v>443</v>
      </c>
      <c r="H120" s="188" t="s">
        <v>2165</v>
      </c>
      <c r="I120" s="188" t="s">
        <v>2163</v>
      </c>
      <c r="J120" s="188" t="s">
        <v>1320</v>
      </c>
      <c r="K120" s="190">
        <v>1</v>
      </c>
      <c r="L120" s="188" t="s">
        <v>444</v>
      </c>
      <c r="M120" s="188" t="s">
        <v>445</v>
      </c>
      <c r="N120" s="188" t="s">
        <v>446</v>
      </c>
      <c r="O120" s="188" t="s">
        <v>5</v>
      </c>
      <c r="P120" s="191">
        <v>170400000</v>
      </c>
      <c r="Q120" s="192" t="s">
        <v>2164</v>
      </c>
    </row>
    <row r="121" spans="1:17" ht="13.5">
      <c r="A121" s="186" t="s">
        <v>1315</v>
      </c>
      <c r="B121" s="187" t="s">
        <v>1315</v>
      </c>
      <c r="C121" s="188" t="s">
        <v>1315</v>
      </c>
      <c r="D121" s="187" t="s">
        <v>1314</v>
      </c>
      <c r="E121" s="188" t="s">
        <v>1327</v>
      </c>
      <c r="F121" s="189" t="s">
        <v>442</v>
      </c>
      <c r="G121" s="188" t="s">
        <v>443</v>
      </c>
      <c r="H121" s="188" t="s">
        <v>2166</v>
      </c>
      <c r="I121" s="188" t="s">
        <v>2163</v>
      </c>
      <c r="J121" s="188" t="s">
        <v>1328</v>
      </c>
      <c r="K121" s="190">
        <v>3</v>
      </c>
      <c r="L121" s="188" t="s">
        <v>444</v>
      </c>
      <c r="M121" s="188" t="s">
        <v>445</v>
      </c>
      <c r="N121" s="188" t="s">
        <v>446</v>
      </c>
      <c r="O121" s="188" t="s">
        <v>5</v>
      </c>
      <c r="P121" s="191">
        <v>120000000</v>
      </c>
      <c r="Q121" s="192" t="s">
        <v>2164</v>
      </c>
    </row>
    <row r="122" spans="1:17" ht="13.5">
      <c r="A122" s="186" t="s">
        <v>1620</v>
      </c>
      <c r="B122" s="187" t="s">
        <v>1620</v>
      </c>
      <c r="C122" s="188" t="s">
        <v>1620</v>
      </c>
      <c r="D122" s="187" t="s">
        <v>1619</v>
      </c>
      <c r="E122" s="188" t="s">
        <v>1621</v>
      </c>
      <c r="F122" s="189" t="s">
        <v>442</v>
      </c>
      <c r="G122" s="188" t="s">
        <v>443</v>
      </c>
      <c r="H122" s="188" t="s">
        <v>2167</v>
      </c>
      <c r="I122" s="188" t="s">
        <v>2168</v>
      </c>
      <c r="J122" s="188" t="s">
        <v>1622</v>
      </c>
      <c r="K122" s="190">
        <v>1</v>
      </c>
      <c r="L122" s="188" t="s">
        <v>444</v>
      </c>
      <c r="M122" s="188" t="s">
        <v>445</v>
      </c>
      <c r="N122" s="188" t="s">
        <v>446</v>
      </c>
      <c r="O122" s="188" t="s">
        <v>5</v>
      </c>
      <c r="P122" s="191">
        <v>225170000</v>
      </c>
      <c r="Q122" s="192" t="s">
        <v>2169</v>
      </c>
    </row>
    <row r="123" spans="1:17" ht="13.5">
      <c r="A123" s="186" t="s">
        <v>1199</v>
      </c>
      <c r="B123" s="187" t="s">
        <v>1199</v>
      </c>
      <c r="C123" s="188" t="s">
        <v>1199</v>
      </c>
      <c r="D123" s="187" t="s">
        <v>1198</v>
      </c>
      <c r="E123" s="188" t="s">
        <v>1200</v>
      </c>
      <c r="F123" s="189" t="s">
        <v>442</v>
      </c>
      <c r="G123" s="188" t="s">
        <v>443</v>
      </c>
      <c r="H123" s="188" t="s">
        <v>2170</v>
      </c>
      <c r="I123" s="188" t="s">
        <v>2171</v>
      </c>
      <c r="J123" s="188" t="s">
        <v>2172</v>
      </c>
      <c r="K123" s="190">
        <v>1</v>
      </c>
      <c r="L123" s="188" t="s">
        <v>444</v>
      </c>
      <c r="M123" s="188" t="s">
        <v>445</v>
      </c>
      <c r="N123" s="188" t="s">
        <v>446</v>
      </c>
      <c r="O123" s="188" t="s">
        <v>5</v>
      </c>
      <c r="P123" s="191">
        <v>156000000</v>
      </c>
      <c r="Q123" s="192" t="s">
        <v>2173</v>
      </c>
    </row>
    <row r="124" spans="1:17" ht="13.5">
      <c r="A124" s="186" t="s">
        <v>1199</v>
      </c>
      <c r="B124" s="187" t="s">
        <v>1199</v>
      </c>
      <c r="C124" s="188" t="s">
        <v>1199</v>
      </c>
      <c r="D124" s="187" t="s">
        <v>1198</v>
      </c>
      <c r="E124" s="188" t="s">
        <v>1205</v>
      </c>
      <c r="F124" s="189" t="s">
        <v>442</v>
      </c>
      <c r="G124" s="188" t="s">
        <v>443</v>
      </c>
      <c r="H124" s="188" t="s">
        <v>2174</v>
      </c>
      <c r="I124" s="188" t="s">
        <v>2171</v>
      </c>
      <c r="J124" s="188" t="s">
        <v>712</v>
      </c>
      <c r="K124" s="190">
        <v>1</v>
      </c>
      <c r="L124" s="188" t="s">
        <v>444</v>
      </c>
      <c r="M124" s="188" t="s">
        <v>445</v>
      </c>
      <c r="N124" s="188" t="s">
        <v>446</v>
      </c>
      <c r="O124" s="188" t="s">
        <v>5</v>
      </c>
      <c r="P124" s="191">
        <v>120000000</v>
      </c>
      <c r="Q124" s="192" t="s">
        <v>2173</v>
      </c>
    </row>
    <row r="125" spans="1:17" ht="13.5">
      <c r="A125" s="186" t="s">
        <v>1199</v>
      </c>
      <c r="B125" s="187" t="s">
        <v>1199</v>
      </c>
      <c r="C125" s="188" t="s">
        <v>1199</v>
      </c>
      <c r="D125" s="187" t="s">
        <v>1198</v>
      </c>
      <c r="E125" s="188" t="s">
        <v>1207</v>
      </c>
      <c r="F125" s="189" t="s">
        <v>442</v>
      </c>
      <c r="G125" s="188" t="s">
        <v>443</v>
      </c>
      <c r="H125" s="188" t="s">
        <v>2175</v>
      </c>
      <c r="I125" s="188" t="s">
        <v>2171</v>
      </c>
      <c r="J125" s="188" t="s">
        <v>640</v>
      </c>
      <c r="K125" s="190">
        <v>4</v>
      </c>
      <c r="L125" s="188" t="s">
        <v>444</v>
      </c>
      <c r="M125" s="188" t="s">
        <v>445</v>
      </c>
      <c r="N125" s="188" t="s">
        <v>446</v>
      </c>
      <c r="O125" s="188" t="s">
        <v>5</v>
      </c>
      <c r="P125" s="191">
        <v>60000000</v>
      </c>
      <c r="Q125" s="192" t="s">
        <v>2173</v>
      </c>
    </row>
    <row r="126" spans="1:17" ht="13.5">
      <c r="A126" s="186" t="s">
        <v>1199</v>
      </c>
      <c r="B126" s="187" t="s">
        <v>1199</v>
      </c>
      <c r="C126" s="188" t="s">
        <v>1199</v>
      </c>
      <c r="D126" s="187" t="s">
        <v>1198</v>
      </c>
      <c r="E126" s="188" t="s">
        <v>1209</v>
      </c>
      <c r="F126" s="189" t="s">
        <v>442</v>
      </c>
      <c r="G126" s="188" t="s">
        <v>443</v>
      </c>
      <c r="H126" s="188" t="s">
        <v>2176</v>
      </c>
      <c r="I126" s="188" t="s">
        <v>2171</v>
      </c>
      <c r="J126" s="188" t="s">
        <v>1210</v>
      </c>
      <c r="K126" s="190">
        <v>1</v>
      </c>
      <c r="L126" s="188" t="s">
        <v>444</v>
      </c>
      <c r="M126" s="188" t="s">
        <v>445</v>
      </c>
      <c r="N126" s="188" t="s">
        <v>446</v>
      </c>
      <c r="O126" s="188" t="s">
        <v>5</v>
      </c>
      <c r="P126" s="191">
        <v>240000000</v>
      </c>
      <c r="Q126" s="192" t="s">
        <v>2173</v>
      </c>
    </row>
    <row r="127" spans="1:17" ht="13.5">
      <c r="A127" s="186" t="s">
        <v>1887</v>
      </c>
      <c r="B127" s="187" t="s">
        <v>1887</v>
      </c>
      <c r="C127" s="188" t="s">
        <v>1887</v>
      </c>
      <c r="D127" s="187" t="s">
        <v>1886</v>
      </c>
      <c r="E127" s="188" t="s">
        <v>1888</v>
      </c>
      <c r="F127" s="189" t="s">
        <v>442</v>
      </c>
      <c r="G127" s="188" t="s">
        <v>443</v>
      </c>
      <c r="H127" s="188" t="s">
        <v>2177</v>
      </c>
      <c r="I127" s="188" t="s">
        <v>2178</v>
      </c>
      <c r="J127" s="188" t="s">
        <v>651</v>
      </c>
      <c r="K127" s="190">
        <v>1</v>
      </c>
      <c r="L127" s="188" t="s">
        <v>444</v>
      </c>
      <c r="M127" s="188" t="s">
        <v>445</v>
      </c>
      <c r="N127" s="188" t="s">
        <v>446</v>
      </c>
      <c r="O127" s="188" t="s">
        <v>5</v>
      </c>
      <c r="P127" s="191">
        <v>54450000</v>
      </c>
      <c r="Q127" s="192" t="s">
        <v>2179</v>
      </c>
    </row>
    <row r="128" spans="1:17" ht="13.5">
      <c r="A128" s="186" t="s">
        <v>1771</v>
      </c>
      <c r="B128" s="187" t="s">
        <v>1771</v>
      </c>
      <c r="C128" s="188" t="s">
        <v>1771</v>
      </c>
      <c r="D128" s="187" t="s">
        <v>1770</v>
      </c>
      <c r="E128" s="188" t="s">
        <v>1772</v>
      </c>
      <c r="F128" s="189" t="s">
        <v>442</v>
      </c>
      <c r="G128" s="188" t="s">
        <v>443</v>
      </c>
      <c r="H128" s="188" t="s">
        <v>2180</v>
      </c>
      <c r="I128" s="188" t="s">
        <v>2181</v>
      </c>
      <c r="J128" s="188" t="s">
        <v>2182</v>
      </c>
      <c r="K128" s="190">
        <v>1</v>
      </c>
      <c r="L128" s="188" t="s">
        <v>444</v>
      </c>
      <c r="M128" s="188" t="s">
        <v>445</v>
      </c>
      <c r="N128" s="188" t="s">
        <v>446</v>
      </c>
      <c r="O128" s="188" t="s">
        <v>5</v>
      </c>
      <c r="P128" s="191">
        <v>156640000</v>
      </c>
      <c r="Q128" s="192" t="s">
        <v>2183</v>
      </c>
    </row>
    <row r="129" spans="1:17" ht="13.5">
      <c r="A129" s="186" t="s">
        <v>1659</v>
      </c>
      <c r="B129" s="187" t="s">
        <v>1659</v>
      </c>
      <c r="C129" s="188" t="s">
        <v>1659</v>
      </c>
      <c r="D129" s="187" t="s">
        <v>1658</v>
      </c>
      <c r="E129" s="188" t="s">
        <v>1660</v>
      </c>
      <c r="F129" s="189" t="s">
        <v>442</v>
      </c>
      <c r="G129" s="188" t="s">
        <v>443</v>
      </c>
      <c r="H129" s="188" t="s">
        <v>2184</v>
      </c>
      <c r="I129" s="188" t="s">
        <v>2185</v>
      </c>
      <c r="J129" s="188" t="s">
        <v>650</v>
      </c>
      <c r="K129" s="190">
        <v>1</v>
      </c>
      <c r="L129" s="188" t="s">
        <v>444</v>
      </c>
      <c r="M129" s="188" t="s">
        <v>445</v>
      </c>
      <c r="N129" s="188" t="s">
        <v>446</v>
      </c>
      <c r="O129" s="188" t="s">
        <v>5</v>
      </c>
      <c r="P129" s="191">
        <v>218900000</v>
      </c>
      <c r="Q129" s="192" t="s">
        <v>2186</v>
      </c>
    </row>
    <row r="130" spans="1:17" ht="13.5">
      <c r="A130" s="186" t="s">
        <v>1598</v>
      </c>
      <c r="B130" s="187" t="s">
        <v>1598</v>
      </c>
      <c r="C130" s="188" t="s">
        <v>1598</v>
      </c>
      <c r="D130" s="187" t="s">
        <v>1597</v>
      </c>
      <c r="E130" s="188" t="s">
        <v>1599</v>
      </c>
      <c r="F130" s="189" t="s">
        <v>442</v>
      </c>
      <c r="G130" s="188" t="s">
        <v>443</v>
      </c>
      <c r="H130" s="188" t="s">
        <v>2187</v>
      </c>
      <c r="I130" s="188" t="s">
        <v>2188</v>
      </c>
      <c r="J130" s="188" t="s">
        <v>749</v>
      </c>
      <c r="K130" s="190">
        <v>1</v>
      </c>
      <c r="L130" s="188" t="s">
        <v>444</v>
      </c>
      <c r="M130" s="188" t="s">
        <v>445</v>
      </c>
      <c r="N130" s="188" t="s">
        <v>446</v>
      </c>
      <c r="O130" s="188" t="s">
        <v>5</v>
      </c>
      <c r="P130" s="191">
        <v>242000000</v>
      </c>
      <c r="Q130" s="192" t="s">
        <v>2189</v>
      </c>
    </row>
    <row r="131" spans="1:17" ht="13.5">
      <c r="A131" s="186" t="s">
        <v>1444</v>
      </c>
      <c r="B131" s="187" t="s">
        <v>1444</v>
      </c>
      <c r="C131" s="188" t="s">
        <v>1444</v>
      </c>
      <c r="D131" s="187" t="s">
        <v>1443</v>
      </c>
      <c r="E131" s="188" t="s">
        <v>1445</v>
      </c>
      <c r="F131" s="189" t="s">
        <v>442</v>
      </c>
      <c r="G131" s="188" t="s">
        <v>443</v>
      </c>
      <c r="H131" s="188" t="s">
        <v>2190</v>
      </c>
      <c r="I131" s="188" t="s">
        <v>2191</v>
      </c>
      <c r="J131" s="188" t="s">
        <v>2192</v>
      </c>
      <c r="K131" s="190">
        <v>1</v>
      </c>
      <c r="L131" s="188" t="s">
        <v>444</v>
      </c>
      <c r="M131" s="188" t="s">
        <v>445</v>
      </c>
      <c r="N131" s="188" t="s">
        <v>446</v>
      </c>
      <c r="O131" s="188" t="s">
        <v>5</v>
      </c>
      <c r="P131" s="191">
        <v>478800000</v>
      </c>
      <c r="Q131" s="192" t="s">
        <v>2193</v>
      </c>
    </row>
    <row r="132" spans="1:17" ht="13.5">
      <c r="A132" s="186" t="s">
        <v>1670</v>
      </c>
      <c r="B132" s="187" t="s">
        <v>1670</v>
      </c>
      <c r="C132" s="188" t="s">
        <v>1670</v>
      </c>
      <c r="D132" s="187" t="s">
        <v>1669</v>
      </c>
      <c r="E132" s="188" t="s">
        <v>1671</v>
      </c>
      <c r="F132" s="189" t="s">
        <v>442</v>
      </c>
      <c r="G132" s="188" t="s">
        <v>443</v>
      </c>
      <c r="H132" s="188" t="s">
        <v>2194</v>
      </c>
      <c r="I132" s="188" t="s">
        <v>2195</v>
      </c>
      <c r="J132" s="188" t="s">
        <v>2196</v>
      </c>
      <c r="K132" s="190">
        <v>1</v>
      </c>
      <c r="L132" s="188" t="s">
        <v>444</v>
      </c>
      <c r="M132" s="188" t="s">
        <v>445</v>
      </c>
      <c r="N132" s="188" t="s">
        <v>446</v>
      </c>
      <c r="O132" s="188" t="s">
        <v>5</v>
      </c>
      <c r="P132" s="191">
        <v>220000000</v>
      </c>
      <c r="Q132" s="192" t="s">
        <v>2197</v>
      </c>
    </row>
    <row r="133" spans="1:17" ht="13.5">
      <c r="A133" s="186" t="s">
        <v>1677</v>
      </c>
      <c r="B133" s="187" t="s">
        <v>1677</v>
      </c>
      <c r="C133" s="188" t="s">
        <v>1677</v>
      </c>
      <c r="D133" s="187" t="s">
        <v>1676</v>
      </c>
      <c r="E133" s="188" t="s">
        <v>1678</v>
      </c>
      <c r="F133" s="189" t="s">
        <v>442</v>
      </c>
      <c r="G133" s="188" t="s">
        <v>443</v>
      </c>
      <c r="H133" s="188" t="s">
        <v>2198</v>
      </c>
      <c r="I133" s="188" t="s">
        <v>2199</v>
      </c>
      <c r="J133" s="188" t="s">
        <v>1490</v>
      </c>
      <c r="K133" s="190">
        <v>1</v>
      </c>
      <c r="L133" s="188" t="s">
        <v>444</v>
      </c>
      <c r="M133" s="188" t="s">
        <v>445</v>
      </c>
      <c r="N133" s="188" t="s">
        <v>446</v>
      </c>
      <c r="O133" s="188" t="s">
        <v>5</v>
      </c>
      <c r="P133" s="191">
        <v>207900000</v>
      </c>
      <c r="Q133" s="192" t="s">
        <v>2200</v>
      </c>
    </row>
    <row r="134" spans="1:17" ht="13.5">
      <c r="A134" s="186" t="s">
        <v>1708</v>
      </c>
      <c r="B134" s="187" t="s">
        <v>1708</v>
      </c>
      <c r="C134" s="188" t="s">
        <v>1708</v>
      </c>
      <c r="D134" s="187" t="s">
        <v>1707</v>
      </c>
      <c r="E134" s="188" t="s">
        <v>1709</v>
      </c>
      <c r="F134" s="189" t="s">
        <v>442</v>
      </c>
      <c r="G134" s="188" t="s">
        <v>443</v>
      </c>
      <c r="H134" s="188" t="s">
        <v>2201</v>
      </c>
      <c r="I134" s="188" t="s">
        <v>2202</v>
      </c>
      <c r="J134" s="188" t="s">
        <v>476</v>
      </c>
      <c r="K134" s="190">
        <v>1</v>
      </c>
      <c r="L134" s="188" t="s">
        <v>444</v>
      </c>
      <c r="M134" s="188" t="s">
        <v>445</v>
      </c>
      <c r="N134" s="188" t="s">
        <v>446</v>
      </c>
      <c r="O134" s="188" t="s">
        <v>5</v>
      </c>
      <c r="P134" s="191">
        <v>191730000</v>
      </c>
      <c r="Q134" s="192" t="s">
        <v>2203</v>
      </c>
    </row>
    <row r="135" spans="1:17" ht="13.5">
      <c r="A135" s="186" t="s">
        <v>1589</v>
      </c>
      <c r="B135" s="187" t="s">
        <v>1589</v>
      </c>
      <c r="C135" s="188" t="s">
        <v>1589</v>
      </c>
      <c r="D135" s="187" t="s">
        <v>1588</v>
      </c>
      <c r="E135" s="188" t="s">
        <v>1590</v>
      </c>
      <c r="F135" s="189" t="s">
        <v>442</v>
      </c>
      <c r="G135" s="188" t="s">
        <v>443</v>
      </c>
      <c r="H135" s="188" t="s">
        <v>2204</v>
      </c>
      <c r="I135" s="188" t="s">
        <v>2205</v>
      </c>
      <c r="J135" s="188" t="s">
        <v>678</v>
      </c>
      <c r="K135" s="190">
        <v>1</v>
      </c>
      <c r="L135" s="188" t="s">
        <v>444</v>
      </c>
      <c r="M135" s="188" t="s">
        <v>445</v>
      </c>
      <c r="N135" s="188" t="s">
        <v>446</v>
      </c>
      <c r="O135" s="188" t="s">
        <v>5</v>
      </c>
      <c r="P135" s="191">
        <v>248600000</v>
      </c>
      <c r="Q135" s="192" t="s">
        <v>2206</v>
      </c>
    </row>
    <row r="136" spans="1:17" ht="13.5">
      <c r="A136" s="186" t="s">
        <v>1737</v>
      </c>
      <c r="B136" s="187" t="s">
        <v>1736</v>
      </c>
      <c r="C136" s="188" t="s">
        <v>1737</v>
      </c>
      <c r="D136" s="187" t="s">
        <v>1735</v>
      </c>
      <c r="E136" s="188" t="s">
        <v>1738</v>
      </c>
      <c r="F136" s="189" t="s">
        <v>442</v>
      </c>
      <c r="G136" s="188" t="s">
        <v>448</v>
      </c>
      <c r="H136" s="188" t="s">
        <v>2207</v>
      </c>
      <c r="I136" s="188" t="s">
        <v>2208</v>
      </c>
      <c r="J136" s="188" t="s">
        <v>2209</v>
      </c>
      <c r="K136" s="190">
        <v>1</v>
      </c>
      <c r="L136" s="188" t="s">
        <v>444</v>
      </c>
      <c r="M136" s="188" t="s">
        <v>445</v>
      </c>
      <c r="N136" s="188" t="s">
        <v>446</v>
      </c>
      <c r="O136" s="188" t="s">
        <v>5</v>
      </c>
      <c r="P136" s="191">
        <v>220000000</v>
      </c>
      <c r="Q136" s="192" t="s">
        <v>2210</v>
      </c>
    </row>
    <row r="137" spans="1:17" ht="13.5">
      <c r="A137" s="186" t="s">
        <v>1737</v>
      </c>
      <c r="B137" s="187" t="s">
        <v>1736</v>
      </c>
      <c r="C137" s="188" t="s">
        <v>1737</v>
      </c>
      <c r="D137" s="187" t="s">
        <v>1735</v>
      </c>
      <c r="E137" s="188" t="s">
        <v>1738</v>
      </c>
      <c r="F137" s="189" t="s">
        <v>442</v>
      </c>
      <c r="G137" s="188" t="s">
        <v>448</v>
      </c>
      <c r="H137" s="188" t="s">
        <v>2211</v>
      </c>
      <c r="I137" s="188" t="s">
        <v>2208</v>
      </c>
      <c r="J137" s="188" t="s">
        <v>2212</v>
      </c>
      <c r="K137" s="190">
        <v>1</v>
      </c>
      <c r="L137" s="188" t="s">
        <v>444</v>
      </c>
      <c r="M137" s="188" t="s">
        <v>445</v>
      </c>
      <c r="N137" s="188" t="s">
        <v>446</v>
      </c>
      <c r="O137" s="188" t="s">
        <v>5</v>
      </c>
      <c r="P137" s="191">
        <v>300000000</v>
      </c>
      <c r="Q137" s="192" t="s">
        <v>2210</v>
      </c>
    </row>
    <row r="138" spans="1:17" ht="13.5">
      <c r="A138" s="186" t="s">
        <v>1737</v>
      </c>
      <c r="B138" s="187" t="s">
        <v>1736</v>
      </c>
      <c r="C138" s="188" t="s">
        <v>1737</v>
      </c>
      <c r="D138" s="187" t="s">
        <v>1735</v>
      </c>
      <c r="E138" s="188" t="s">
        <v>1740</v>
      </c>
      <c r="F138" s="189" t="s">
        <v>442</v>
      </c>
      <c r="G138" s="188" t="s">
        <v>448</v>
      </c>
      <c r="H138" s="188" t="s">
        <v>2207</v>
      </c>
      <c r="I138" s="188" t="s">
        <v>2208</v>
      </c>
      <c r="J138" s="188" t="s">
        <v>2209</v>
      </c>
      <c r="K138" s="190">
        <v>1</v>
      </c>
      <c r="L138" s="188" t="s">
        <v>444</v>
      </c>
      <c r="M138" s="188" t="s">
        <v>445</v>
      </c>
      <c r="N138" s="188" t="s">
        <v>446</v>
      </c>
      <c r="O138" s="188" t="s">
        <v>5</v>
      </c>
      <c r="P138" s="191">
        <v>220000000</v>
      </c>
      <c r="Q138" s="192" t="s">
        <v>2210</v>
      </c>
    </row>
    <row r="139" spans="1:17" ht="13.5">
      <c r="A139" s="186" t="s">
        <v>1737</v>
      </c>
      <c r="B139" s="187" t="s">
        <v>1736</v>
      </c>
      <c r="C139" s="188" t="s">
        <v>1737</v>
      </c>
      <c r="D139" s="187" t="s">
        <v>1735</v>
      </c>
      <c r="E139" s="188" t="s">
        <v>1740</v>
      </c>
      <c r="F139" s="189" t="s">
        <v>442</v>
      </c>
      <c r="G139" s="188" t="s">
        <v>448</v>
      </c>
      <c r="H139" s="188" t="s">
        <v>2211</v>
      </c>
      <c r="I139" s="188" t="s">
        <v>2208</v>
      </c>
      <c r="J139" s="188" t="s">
        <v>2212</v>
      </c>
      <c r="K139" s="190">
        <v>1</v>
      </c>
      <c r="L139" s="188" t="s">
        <v>444</v>
      </c>
      <c r="M139" s="188" t="s">
        <v>445</v>
      </c>
      <c r="N139" s="188" t="s">
        <v>446</v>
      </c>
      <c r="O139" s="188" t="s">
        <v>5</v>
      </c>
      <c r="P139" s="191">
        <v>300000000</v>
      </c>
      <c r="Q139" s="192" t="s">
        <v>2210</v>
      </c>
    </row>
    <row r="140" spans="1:17" ht="13.5">
      <c r="A140" s="186" t="s">
        <v>1017</v>
      </c>
      <c r="B140" s="187" t="s">
        <v>1016</v>
      </c>
      <c r="C140" s="188" t="s">
        <v>1017</v>
      </c>
      <c r="D140" s="187" t="s">
        <v>1015</v>
      </c>
      <c r="E140" s="188" t="s">
        <v>1018</v>
      </c>
      <c r="F140" s="189" t="s">
        <v>442</v>
      </c>
      <c r="G140" s="188" t="s">
        <v>452</v>
      </c>
      <c r="H140" s="188" t="s">
        <v>2213</v>
      </c>
      <c r="I140" s="188" t="s">
        <v>2214</v>
      </c>
      <c r="J140" s="188" t="s">
        <v>1019</v>
      </c>
      <c r="K140" s="190">
        <v>1</v>
      </c>
      <c r="L140" s="188" t="s">
        <v>444</v>
      </c>
      <c r="M140" s="188" t="s">
        <v>445</v>
      </c>
      <c r="N140" s="188" t="s">
        <v>446</v>
      </c>
      <c r="O140" s="188" t="s">
        <v>5</v>
      </c>
      <c r="P140" s="191">
        <v>1368000000</v>
      </c>
      <c r="Q140" s="192" t="s">
        <v>2215</v>
      </c>
    </row>
    <row r="141" spans="1:17" ht="13.5">
      <c r="A141" s="186" t="s">
        <v>1017</v>
      </c>
      <c r="B141" s="187" t="s">
        <v>1016</v>
      </c>
      <c r="C141" s="188" t="s">
        <v>1017</v>
      </c>
      <c r="D141" s="187" t="s">
        <v>1015</v>
      </c>
      <c r="E141" s="188" t="s">
        <v>1023</v>
      </c>
      <c r="F141" s="189" t="s">
        <v>442</v>
      </c>
      <c r="G141" s="188" t="s">
        <v>452</v>
      </c>
      <c r="H141" s="188" t="s">
        <v>2213</v>
      </c>
      <c r="I141" s="188" t="s">
        <v>2214</v>
      </c>
      <c r="J141" s="188" t="s">
        <v>1019</v>
      </c>
      <c r="K141" s="190">
        <v>1</v>
      </c>
      <c r="L141" s="188" t="s">
        <v>444</v>
      </c>
      <c r="M141" s="188" t="s">
        <v>445</v>
      </c>
      <c r="N141" s="188" t="s">
        <v>446</v>
      </c>
      <c r="O141" s="188" t="s">
        <v>5</v>
      </c>
      <c r="P141" s="191">
        <v>1368000000</v>
      </c>
      <c r="Q141" s="192" t="s">
        <v>2215</v>
      </c>
    </row>
    <row r="142" spans="1:17" ht="13.5">
      <c r="A142" s="186" t="s">
        <v>1017</v>
      </c>
      <c r="B142" s="187" t="s">
        <v>1016</v>
      </c>
      <c r="C142" s="188" t="s">
        <v>1017</v>
      </c>
      <c r="D142" s="187" t="s">
        <v>1015</v>
      </c>
      <c r="E142" s="188" t="s">
        <v>1027</v>
      </c>
      <c r="F142" s="189" t="s">
        <v>442</v>
      </c>
      <c r="G142" s="188" t="s">
        <v>452</v>
      </c>
      <c r="H142" s="188" t="s">
        <v>2216</v>
      </c>
      <c r="I142" s="188" t="s">
        <v>2214</v>
      </c>
      <c r="J142" s="188" t="s">
        <v>487</v>
      </c>
      <c r="K142" s="190">
        <v>1</v>
      </c>
      <c r="L142" s="188" t="s">
        <v>444</v>
      </c>
      <c r="M142" s="188" t="s">
        <v>445</v>
      </c>
      <c r="N142" s="188" t="s">
        <v>446</v>
      </c>
      <c r="O142" s="188" t="s">
        <v>5</v>
      </c>
      <c r="P142" s="191">
        <v>559200000</v>
      </c>
      <c r="Q142" s="192" t="s">
        <v>2215</v>
      </c>
    </row>
    <row r="143" spans="1:17" ht="13.5">
      <c r="A143" s="186" t="s">
        <v>1450</v>
      </c>
      <c r="B143" s="187" t="s">
        <v>1449</v>
      </c>
      <c r="C143" s="188" t="s">
        <v>1450</v>
      </c>
      <c r="D143" s="187" t="s">
        <v>1448</v>
      </c>
      <c r="E143" s="188" t="s">
        <v>1451</v>
      </c>
      <c r="F143" s="189" t="s">
        <v>442</v>
      </c>
      <c r="G143" s="188" t="s">
        <v>467</v>
      </c>
      <c r="H143" s="188" t="s">
        <v>2217</v>
      </c>
      <c r="I143" s="188" t="s">
        <v>2218</v>
      </c>
      <c r="J143" s="188" t="s">
        <v>2219</v>
      </c>
      <c r="K143" s="190">
        <v>1</v>
      </c>
      <c r="L143" s="188" t="s">
        <v>444</v>
      </c>
      <c r="M143" s="188" t="s">
        <v>445</v>
      </c>
      <c r="N143" s="188" t="s">
        <v>446</v>
      </c>
      <c r="O143" s="188" t="s">
        <v>5</v>
      </c>
      <c r="P143" s="191">
        <v>299000000</v>
      </c>
      <c r="Q143" s="192" t="s">
        <v>2220</v>
      </c>
    </row>
    <row r="144" spans="1:17" ht="13.5">
      <c r="A144" s="186" t="s">
        <v>1450</v>
      </c>
      <c r="B144" s="187" t="s">
        <v>1449</v>
      </c>
      <c r="C144" s="188" t="s">
        <v>1450</v>
      </c>
      <c r="D144" s="187" t="s">
        <v>1448</v>
      </c>
      <c r="E144" s="188" t="s">
        <v>1454</v>
      </c>
      <c r="F144" s="189" t="s">
        <v>442</v>
      </c>
      <c r="G144" s="188" t="s">
        <v>467</v>
      </c>
      <c r="H144" s="188" t="s">
        <v>2217</v>
      </c>
      <c r="I144" s="188" t="s">
        <v>2218</v>
      </c>
      <c r="J144" s="188" t="s">
        <v>2219</v>
      </c>
      <c r="K144" s="190">
        <v>1</v>
      </c>
      <c r="L144" s="188" t="s">
        <v>444</v>
      </c>
      <c r="M144" s="188" t="s">
        <v>445</v>
      </c>
      <c r="N144" s="188" t="s">
        <v>446</v>
      </c>
      <c r="O144" s="188" t="s">
        <v>5</v>
      </c>
      <c r="P144" s="191">
        <v>299000000</v>
      </c>
      <c r="Q144" s="192" t="s">
        <v>2220</v>
      </c>
    </row>
    <row r="145" spans="1:17" ht="13.5">
      <c r="A145" s="186" t="s">
        <v>1665</v>
      </c>
      <c r="B145" s="187" t="s">
        <v>1664</v>
      </c>
      <c r="C145" s="188" t="s">
        <v>1665</v>
      </c>
      <c r="D145" s="187" t="s">
        <v>1663</v>
      </c>
      <c r="E145" s="188" t="s">
        <v>1666</v>
      </c>
      <c r="F145" s="189" t="s">
        <v>442</v>
      </c>
      <c r="G145" s="188" t="s">
        <v>443</v>
      </c>
      <c r="H145" s="188" t="s">
        <v>2221</v>
      </c>
      <c r="I145" s="188" t="s">
        <v>2222</v>
      </c>
      <c r="J145" s="188" t="s">
        <v>2223</v>
      </c>
      <c r="K145" s="190">
        <v>1</v>
      </c>
      <c r="L145" s="188" t="s">
        <v>444</v>
      </c>
      <c r="M145" s="188" t="s">
        <v>445</v>
      </c>
      <c r="N145" s="188" t="s">
        <v>446</v>
      </c>
      <c r="O145" s="188" t="s">
        <v>5</v>
      </c>
      <c r="P145" s="191">
        <v>400000000</v>
      </c>
      <c r="Q145" s="192" t="s">
        <v>2224</v>
      </c>
    </row>
    <row r="146" spans="1:17" ht="13.5">
      <c r="A146" s="186" t="s">
        <v>892</v>
      </c>
      <c r="B146" s="187" t="s">
        <v>891</v>
      </c>
      <c r="C146" s="188" t="s">
        <v>892</v>
      </c>
      <c r="D146" s="187" t="s">
        <v>890</v>
      </c>
      <c r="E146" s="188" t="s">
        <v>893</v>
      </c>
      <c r="F146" s="189" t="s">
        <v>442</v>
      </c>
      <c r="G146" s="188" t="s">
        <v>462</v>
      </c>
      <c r="H146" s="188" t="s">
        <v>2225</v>
      </c>
      <c r="I146" s="188" t="s">
        <v>2226</v>
      </c>
      <c r="J146" s="188" t="s">
        <v>894</v>
      </c>
      <c r="K146" s="190">
        <v>1</v>
      </c>
      <c r="L146" s="188" t="s">
        <v>444</v>
      </c>
      <c r="M146" s="188" t="s">
        <v>445</v>
      </c>
      <c r="N146" s="188" t="s">
        <v>446</v>
      </c>
      <c r="O146" s="188" t="s">
        <v>5</v>
      </c>
      <c r="P146" s="191">
        <v>648000000</v>
      </c>
      <c r="Q146" s="192" t="s">
        <v>2227</v>
      </c>
    </row>
    <row r="147" spans="1:17" ht="13.5">
      <c r="A147" s="186" t="s">
        <v>892</v>
      </c>
      <c r="B147" s="187" t="s">
        <v>891</v>
      </c>
      <c r="C147" s="188" t="s">
        <v>892</v>
      </c>
      <c r="D147" s="187" t="s">
        <v>890</v>
      </c>
      <c r="E147" s="188" t="s">
        <v>898</v>
      </c>
      <c r="F147" s="189" t="s">
        <v>442</v>
      </c>
      <c r="G147" s="188" t="s">
        <v>454</v>
      </c>
      <c r="H147" s="188" t="s">
        <v>2228</v>
      </c>
      <c r="I147" s="188" t="s">
        <v>2229</v>
      </c>
      <c r="J147" s="188" t="s">
        <v>1600</v>
      </c>
      <c r="K147" s="190">
        <v>1</v>
      </c>
      <c r="L147" s="188" t="s">
        <v>444</v>
      </c>
      <c r="M147" s="188" t="s">
        <v>445</v>
      </c>
      <c r="N147" s="188" t="s">
        <v>446</v>
      </c>
      <c r="O147" s="188" t="s">
        <v>5</v>
      </c>
      <c r="P147" s="191">
        <v>720000000</v>
      </c>
      <c r="Q147" s="192" t="s">
        <v>2230</v>
      </c>
    </row>
    <row r="148" spans="1:17" ht="13.5">
      <c r="A148" s="186" t="s">
        <v>892</v>
      </c>
      <c r="B148" s="187" t="s">
        <v>891</v>
      </c>
      <c r="C148" s="188" t="s">
        <v>892</v>
      </c>
      <c r="D148" s="187" t="s">
        <v>890</v>
      </c>
      <c r="E148" s="188" t="s">
        <v>902</v>
      </c>
      <c r="F148" s="189" t="s">
        <v>442</v>
      </c>
      <c r="G148" s="188" t="s">
        <v>452</v>
      </c>
      <c r="H148" s="188" t="s">
        <v>2231</v>
      </c>
      <c r="I148" s="188" t="s">
        <v>2232</v>
      </c>
      <c r="J148" s="188" t="s">
        <v>903</v>
      </c>
      <c r="K148" s="190">
        <v>1</v>
      </c>
      <c r="L148" s="188" t="s">
        <v>444</v>
      </c>
      <c r="M148" s="188" t="s">
        <v>445</v>
      </c>
      <c r="N148" s="188" t="s">
        <v>446</v>
      </c>
      <c r="O148" s="188" t="s">
        <v>5</v>
      </c>
      <c r="P148" s="191">
        <v>5232000000</v>
      </c>
      <c r="Q148" s="192" t="s">
        <v>2233</v>
      </c>
    </row>
    <row r="149" spans="1:17" ht="13.5">
      <c r="A149" s="186" t="s">
        <v>892</v>
      </c>
      <c r="B149" s="187" t="s">
        <v>891</v>
      </c>
      <c r="C149" s="188" t="s">
        <v>892</v>
      </c>
      <c r="D149" s="187" t="s">
        <v>890</v>
      </c>
      <c r="E149" s="188" t="s">
        <v>902</v>
      </c>
      <c r="F149" s="189" t="s">
        <v>442</v>
      </c>
      <c r="G149" s="188" t="s">
        <v>452</v>
      </c>
      <c r="H149" s="188" t="s">
        <v>2231</v>
      </c>
      <c r="I149" s="188" t="s">
        <v>2234</v>
      </c>
      <c r="J149" s="188" t="s">
        <v>903</v>
      </c>
      <c r="K149" s="190">
        <v>1</v>
      </c>
      <c r="L149" s="188" t="s">
        <v>444</v>
      </c>
      <c r="M149" s="188" t="s">
        <v>445</v>
      </c>
      <c r="N149" s="188" t="s">
        <v>446</v>
      </c>
      <c r="O149" s="188" t="s">
        <v>5</v>
      </c>
      <c r="P149" s="191">
        <v>5232000000</v>
      </c>
      <c r="Q149" s="192" t="s">
        <v>2235</v>
      </c>
    </row>
    <row r="150" spans="1:17" ht="13.5">
      <c r="A150" s="186" t="s">
        <v>1214</v>
      </c>
      <c r="B150" s="187" t="s">
        <v>1213</v>
      </c>
      <c r="C150" s="188" t="s">
        <v>1214</v>
      </c>
      <c r="D150" s="187" t="s">
        <v>1212</v>
      </c>
      <c r="E150" s="188" t="s">
        <v>1224</v>
      </c>
      <c r="F150" s="189" t="s">
        <v>442</v>
      </c>
      <c r="G150" s="188" t="s">
        <v>448</v>
      </c>
      <c r="H150" s="188" t="s">
        <v>2236</v>
      </c>
      <c r="I150" s="188" t="s">
        <v>2237</v>
      </c>
      <c r="J150" s="188" t="s">
        <v>2238</v>
      </c>
      <c r="K150" s="190">
        <v>1</v>
      </c>
      <c r="L150" s="188" t="s">
        <v>444</v>
      </c>
      <c r="M150" s="188" t="s">
        <v>445</v>
      </c>
      <c r="N150" s="188" t="s">
        <v>446</v>
      </c>
      <c r="O150" s="188" t="s">
        <v>5</v>
      </c>
      <c r="P150" s="191">
        <v>200000000</v>
      </c>
      <c r="Q150" s="192" t="s">
        <v>2239</v>
      </c>
    </row>
    <row r="151" spans="1:17" ht="13.5">
      <c r="A151" s="186" t="s">
        <v>1214</v>
      </c>
      <c r="B151" s="187" t="s">
        <v>1213</v>
      </c>
      <c r="C151" s="188" t="s">
        <v>1214</v>
      </c>
      <c r="D151" s="187" t="s">
        <v>1212</v>
      </c>
      <c r="E151" s="188" t="s">
        <v>1224</v>
      </c>
      <c r="F151" s="189" t="s">
        <v>442</v>
      </c>
      <c r="G151" s="188" t="s">
        <v>448</v>
      </c>
      <c r="H151" s="188" t="s">
        <v>2236</v>
      </c>
      <c r="I151" s="188" t="s">
        <v>2240</v>
      </c>
      <c r="J151" s="188" t="s">
        <v>2238</v>
      </c>
      <c r="K151" s="190">
        <v>1</v>
      </c>
      <c r="L151" s="188" t="s">
        <v>444</v>
      </c>
      <c r="M151" s="188" t="s">
        <v>445</v>
      </c>
      <c r="N151" s="188" t="s">
        <v>446</v>
      </c>
      <c r="O151" s="188" t="s">
        <v>5</v>
      </c>
      <c r="P151" s="191">
        <v>200000000</v>
      </c>
      <c r="Q151" s="192" t="s">
        <v>2241</v>
      </c>
    </row>
    <row r="152" spans="1:17" ht="13.5">
      <c r="A152" s="186" t="s">
        <v>1174</v>
      </c>
      <c r="B152" s="187" t="s">
        <v>1173</v>
      </c>
      <c r="C152" s="188" t="s">
        <v>1174</v>
      </c>
      <c r="D152" s="187" t="s">
        <v>1172</v>
      </c>
      <c r="E152" s="188" t="s">
        <v>1177</v>
      </c>
      <c r="F152" s="189" t="s">
        <v>442</v>
      </c>
      <c r="G152" s="188" t="s">
        <v>443</v>
      </c>
      <c r="H152" s="188" t="s">
        <v>2242</v>
      </c>
      <c r="I152" s="188" t="s">
        <v>2243</v>
      </c>
      <c r="J152" s="188" t="s">
        <v>654</v>
      </c>
      <c r="K152" s="190">
        <v>2</v>
      </c>
      <c r="L152" s="188" t="s">
        <v>444</v>
      </c>
      <c r="M152" s="188" t="s">
        <v>445</v>
      </c>
      <c r="N152" s="188" t="s">
        <v>446</v>
      </c>
      <c r="O152" s="188" t="s">
        <v>5</v>
      </c>
      <c r="P152" s="191">
        <v>696400000</v>
      </c>
      <c r="Q152" s="192" t="s">
        <v>2244</v>
      </c>
    </row>
    <row r="153" spans="1:17" ht="13.5">
      <c r="A153" s="186" t="s">
        <v>1174</v>
      </c>
      <c r="B153" s="187" t="s">
        <v>1173</v>
      </c>
      <c r="C153" s="188" t="s">
        <v>1174</v>
      </c>
      <c r="D153" s="187" t="s">
        <v>1172</v>
      </c>
      <c r="E153" s="188" t="s">
        <v>1177</v>
      </c>
      <c r="F153" s="189" t="s">
        <v>442</v>
      </c>
      <c r="G153" s="188" t="s">
        <v>449</v>
      </c>
      <c r="H153" s="188" t="s">
        <v>2242</v>
      </c>
      <c r="I153" s="188" t="s">
        <v>2245</v>
      </c>
      <c r="J153" s="188" t="s">
        <v>654</v>
      </c>
      <c r="K153" s="190">
        <v>2</v>
      </c>
      <c r="L153" s="188" t="s">
        <v>444</v>
      </c>
      <c r="M153" s="188" t="s">
        <v>445</v>
      </c>
      <c r="N153" s="188" t="s">
        <v>446</v>
      </c>
      <c r="O153" s="188" t="s">
        <v>5</v>
      </c>
      <c r="P153" s="191">
        <v>696400000</v>
      </c>
      <c r="Q153" s="192" t="s">
        <v>2246</v>
      </c>
    </row>
    <row r="154" spans="1:17" ht="13.5">
      <c r="A154" s="186" t="s">
        <v>1174</v>
      </c>
      <c r="B154" s="187" t="s">
        <v>1173</v>
      </c>
      <c r="C154" s="188" t="s">
        <v>1174</v>
      </c>
      <c r="D154" s="187" t="s">
        <v>1172</v>
      </c>
      <c r="E154" s="188" t="s">
        <v>1177</v>
      </c>
      <c r="F154" s="189" t="s">
        <v>442</v>
      </c>
      <c r="G154" s="188" t="s">
        <v>486</v>
      </c>
      <c r="H154" s="188" t="s">
        <v>2242</v>
      </c>
      <c r="I154" s="188" t="s">
        <v>2247</v>
      </c>
      <c r="J154" s="188" t="s">
        <v>654</v>
      </c>
      <c r="K154" s="190">
        <v>2</v>
      </c>
      <c r="L154" s="188" t="s">
        <v>444</v>
      </c>
      <c r="M154" s="188" t="s">
        <v>445</v>
      </c>
      <c r="N154" s="188" t="s">
        <v>446</v>
      </c>
      <c r="O154" s="188" t="s">
        <v>5</v>
      </c>
      <c r="P154" s="191">
        <v>696400000</v>
      </c>
      <c r="Q154" s="192" t="s">
        <v>2248</v>
      </c>
    </row>
    <row r="155" spans="1:17" ht="13.5">
      <c r="A155" s="186" t="s">
        <v>1102</v>
      </c>
      <c r="B155" s="187" t="s">
        <v>1101</v>
      </c>
      <c r="C155" s="188" t="s">
        <v>1102</v>
      </c>
      <c r="D155" s="187" t="s">
        <v>1100</v>
      </c>
      <c r="E155" s="188" t="s">
        <v>1103</v>
      </c>
      <c r="F155" s="189" t="s">
        <v>442</v>
      </c>
      <c r="G155" s="188" t="s">
        <v>452</v>
      </c>
      <c r="H155" s="188" t="s">
        <v>2249</v>
      </c>
      <c r="I155" s="188" t="s">
        <v>2250</v>
      </c>
      <c r="J155" s="188" t="s">
        <v>656</v>
      </c>
      <c r="K155" s="190">
        <v>1</v>
      </c>
      <c r="L155" s="188" t="s">
        <v>444</v>
      </c>
      <c r="M155" s="188" t="s">
        <v>445</v>
      </c>
      <c r="N155" s="188" t="s">
        <v>446</v>
      </c>
      <c r="O155" s="188" t="s">
        <v>5</v>
      </c>
      <c r="P155" s="191">
        <v>1008000000</v>
      </c>
      <c r="Q155" s="192" t="s">
        <v>2251</v>
      </c>
    </row>
    <row r="156" spans="1:17" ht="13.5">
      <c r="A156" s="186" t="s">
        <v>845</v>
      </c>
      <c r="B156" s="187" t="s">
        <v>844</v>
      </c>
      <c r="C156" s="188" t="s">
        <v>845</v>
      </c>
      <c r="D156" s="187" t="s">
        <v>843</v>
      </c>
      <c r="E156" s="188" t="s">
        <v>857</v>
      </c>
      <c r="F156" s="189" t="s">
        <v>442</v>
      </c>
      <c r="G156" s="188" t="s">
        <v>452</v>
      </c>
      <c r="H156" s="188" t="s">
        <v>2252</v>
      </c>
      <c r="I156" s="188" t="s">
        <v>2253</v>
      </c>
      <c r="J156" s="188" t="s">
        <v>2254</v>
      </c>
      <c r="K156" s="190">
        <v>1</v>
      </c>
      <c r="L156" s="188" t="s">
        <v>444</v>
      </c>
      <c r="M156" s="188" t="s">
        <v>445</v>
      </c>
      <c r="N156" s="188" t="s">
        <v>446</v>
      </c>
      <c r="O156" s="188" t="s">
        <v>5</v>
      </c>
      <c r="P156" s="191">
        <v>13764000000</v>
      </c>
      <c r="Q156" s="192" t="s">
        <v>2255</v>
      </c>
    </row>
    <row r="157" spans="1:17" ht="13.5">
      <c r="A157" s="186" t="s">
        <v>845</v>
      </c>
      <c r="B157" s="187" t="s">
        <v>844</v>
      </c>
      <c r="C157" s="188" t="s">
        <v>845</v>
      </c>
      <c r="D157" s="187" t="s">
        <v>843</v>
      </c>
      <c r="E157" s="188" t="s">
        <v>862</v>
      </c>
      <c r="F157" s="189" t="s">
        <v>442</v>
      </c>
      <c r="G157" s="188" t="s">
        <v>452</v>
      </c>
      <c r="H157" s="188" t="s">
        <v>2252</v>
      </c>
      <c r="I157" s="188" t="s">
        <v>2253</v>
      </c>
      <c r="J157" s="188" t="s">
        <v>2254</v>
      </c>
      <c r="K157" s="190">
        <v>1</v>
      </c>
      <c r="L157" s="188" t="s">
        <v>444</v>
      </c>
      <c r="M157" s="188" t="s">
        <v>445</v>
      </c>
      <c r="N157" s="188" t="s">
        <v>446</v>
      </c>
      <c r="O157" s="188" t="s">
        <v>5</v>
      </c>
      <c r="P157" s="191">
        <v>13764000000</v>
      </c>
      <c r="Q157" s="192" t="s">
        <v>2255</v>
      </c>
    </row>
    <row r="158" spans="1:17" ht="13.5">
      <c r="A158" s="186" t="s">
        <v>845</v>
      </c>
      <c r="B158" s="187" t="s">
        <v>844</v>
      </c>
      <c r="C158" s="188" t="s">
        <v>845</v>
      </c>
      <c r="D158" s="187" t="s">
        <v>843</v>
      </c>
      <c r="E158" s="188" t="s">
        <v>865</v>
      </c>
      <c r="F158" s="189" t="s">
        <v>442</v>
      </c>
      <c r="G158" s="188" t="s">
        <v>452</v>
      </c>
      <c r="H158" s="188" t="s">
        <v>2252</v>
      </c>
      <c r="I158" s="188" t="s">
        <v>2253</v>
      </c>
      <c r="J158" s="188" t="s">
        <v>2254</v>
      </c>
      <c r="K158" s="190">
        <v>1</v>
      </c>
      <c r="L158" s="188" t="s">
        <v>444</v>
      </c>
      <c r="M158" s="188" t="s">
        <v>445</v>
      </c>
      <c r="N158" s="188" t="s">
        <v>446</v>
      </c>
      <c r="O158" s="188" t="s">
        <v>5</v>
      </c>
      <c r="P158" s="191">
        <v>13764000000</v>
      </c>
      <c r="Q158" s="192" t="s">
        <v>2255</v>
      </c>
    </row>
    <row r="159" spans="1:17" ht="13.5">
      <c r="A159" s="186" t="s">
        <v>845</v>
      </c>
      <c r="B159" s="187" t="s">
        <v>844</v>
      </c>
      <c r="C159" s="188" t="s">
        <v>845</v>
      </c>
      <c r="D159" s="187" t="s">
        <v>843</v>
      </c>
      <c r="E159" s="188" t="s">
        <v>869</v>
      </c>
      <c r="F159" s="189" t="s">
        <v>442</v>
      </c>
      <c r="G159" s="188" t="s">
        <v>452</v>
      </c>
      <c r="H159" s="188" t="s">
        <v>2252</v>
      </c>
      <c r="I159" s="188" t="s">
        <v>2253</v>
      </c>
      <c r="J159" s="188" t="s">
        <v>2254</v>
      </c>
      <c r="K159" s="190">
        <v>1</v>
      </c>
      <c r="L159" s="188" t="s">
        <v>444</v>
      </c>
      <c r="M159" s="188" t="s">
        <v>445</v>
      </c>
      <c r="N159" s="188" t="s">
        <v>446</v>
      </c>
      <c r="O159" s="188" t="s">
        <v>5</v>
      </c>
      <c r="P159" s="191">
        <v>13764000000</v>
      </c>
      <c r="Q159" s="192" t="s">
        <v>2255</v>
      </c>
    </row>
    <row r="160" spans="1:17" ht="13.5">
      <c r="A160" s="186" t="s">
        <v>845</v>
      </c>
      <c r="B160" s="187" t="s">
        <v>844</v>
      </c>
      <c r="C160" s="188" t="s">
        <v>845</v>
      </c>
      <c r="D160" s="187" t="s">
        <v>843</v>
      </c>
      <c r="E160" s="188" t="s">
        <v>877</v>
      </c>
      <c r="F160" s="189" t="s">
        <v>442</v>
      </c>
      <c r="G160" s="188" t="s">
        <v>462</v>
      </c>
      <c r="H160" s="188" t="s">
        <v>2256</v>
      </c>
      <c r="I160" s="188" t="s">
        <v>2257</v>
      </c>
      <c r="J160" s="188" t="s">
        <v>461</v>
      </c>
      <c r="K160" s="190">
        <v>1</v>
      </c>
      <c r="L160" s="188" t="s">
        <v>444</v>
      </c>
      <c r="M160" s="188" t="s">
        <v>445</v>
      </c>
      <c r="N160" s="188" t="s">
        <v>446</v>
      </c>
      <c r="O160" s="188" t="s">
        <v>5</v>
      </c>
      <c r="P160" s="191">
        <v>2400000000</v>
      </c>
      <c r="Q160" s="192" t="s">
        <v>2258</v>
      </c>
    </row>
    <row r="161" spans="1:17" ht="13.5">
      <c r="A161" s="186" t="s">
        <v>845</v>
      </c>
      <c r="B161" s="187" t="s">
        <v>844</v>
      </c>
      <c r="C161" s="188" t="s">
        <v>845</v>
      </c>
      <c r="D161" s="187" t="s">
        <v>843</v>
      </c>
      <c r="E161" s="188" t="s">
        <v>883</v>
      </c>
      <c r="F161" s="189" t="s">
        <v>442</v>
      </c>
      <c r="G161" s="188" t="s">
        <v>462</v>
      </c>
      <c r="H161" s="188" t="s">
        <v>2256</v>
      </c>
      <c r="I161" s="188" t="s">
        <v>2257</v>
      </c>
      <c r="J161" s="188" t="s">
        <v>461</v>
      </c>
      <c r="K161" s="190">
        <v>1</v>
      </c>
      <c r="L161" s="188" t="s">
        <v>444</v>
      </c>
      <c r="M161" s="188" t="s">
        <v>445</v>
      </c>
      <c r="N161" s="188" t="s">
        <v>446</v>
      </c>
      <c r="O161" s="188" t="s">
        <v>5</v>
      </c>
      <c r="P161" s="191">
        <v>2400000000</v>
      </c>
      <c r="Q161" s="192" t="s">
        <v>2258</v>
      </c>
    </row>
    <row r="162" spans="1:17" ht="13.5">
      <c r="A162" s="186" t="s">
        <v>845</v>
      </c>
      <c r="B162" s="187" t="s">
        <v>844</v>
      </c>
      <c r="C162" s="188" t="s">
        <v>845</v>
      </c>
      <c r="D162" s="187" t="s">
        <v>843</v>
      </c>
      <c r="E162" s="188" t="s">
        <v>885</v>
      </c>
      <c r="F162" s="189" t="s">
        <v>442</v>
      </c>
      <c r="G162" s="188" t="s">
        <v>452</v>
      </c>
      <c r="H162" s="188" t="s">
        <v>2252</v>
      </c>
      <c r="I162" s="188" t="s">
        <v>2253</v>
      </c>
      <c r="J162" s="188" t="s">
        <v>2254</v>
      </c>
      <c r="K162" s="190">
        <v>1</v>
      </c>
      <c r="L162" s="188" t="s">
        <v>444</v>
      </c>
      <c r="M162" s="188" t="s">
        <v>445</v>
      </c>
      <c r="N162" s="188" t="s">
        <v>446</v>
      </c>
      <c r="O162" s="188" t="s">
        <v>5</v>
      </c>
      <c r="P162" s="191">
        <v>13764000000</v>
      </c>
      <c r="Q162" s="192" t="s">
        <v>2255</v>
      </c>
    </row>
    <row r="163" spans="1:17" ht="13.5">
      <c r="A163" s="186" t="s">
        <v>1064</v>
      </c>
      <c r="B163" s="187" t="s">
        <v>1063</v>
      </c>
      <c r="C163" s="188" t="s">
        <v>1064</v>
      </c>
      <c r="D163" s="187" t="s">
        <v>1062</v>
      </c>
      <c r="E163" s="188" t="s">
        <v>1065</v>
      </c>
      <c r="F163" s="189" t="s">
        <v>442</v>
      </c>
      <c r="G163" s="188" t="s">
        <v>454</v>
      </c>
      <c r="H163" s="188" t="s">
        <v>2259</v>
      </c>
      <c r="I163" s="188" t="s">
        <v>2260</v>
      </c>
      <c r="J163" s="188" t="s">
        <v>732</v>
      </c>
      <c r="K163" s="190">
        <v>1</v>
      </c>
      <c r="L163" s="188" t="s">
        <v>444</v>
      </c>
      <c r="M163" s="188" t="s">
        <v>445</v>
      </c>
      <c r="N163" s="188" t="s">
        <v>446</v>
      </c>
      <c r="O163" s="188" t="s">
        <v>5</v>
      </c>
      <c r="P163" s="191">
        <v>1200000000</v>
      </c>
      <c r="Q163" s="192" t="s">
        <v>2261</v>
      </c>
    </row>
    <row r="164" spans="1:17" ht="13.5">
      <c r="A164" s="186" t="s">
        <v>1064</v>
      </c>
      <c r="B164" s="187" t="s">
        <v>1063</v>
      </c>
      <c r="C164" s="188" t="s">
        <v>1064</v>
      </c>
      <c r="D164" s="187" t="s">
        <v>1062</v>
      </c>
      <c r="E164" s="188" t="s">
        <v>1065</v>
      </c>
      <c r="F164" s="189" t="s">
        <v>442</v>
      </c>
      <c r="G164" s="188" t="s">
        <v>454</v>
      </c>
      <c r="H164" s="188" t="s">
        <v>2259</v>
      </c>
      <c r="I164" s="188" t="s">
        <v>2262</v>
      </c>
      <c r="J164" s="188" t="s">
        <v>732</v>
      </c>
      <c r="K164" s="190">
        <v>1</v>
      </c>
      <c r="L164" s="188" t="s">
        <v>444</v>
      </c>
      <c r="M164" s="188" t="s">
        <v>445</v>
      </c>
      <c r="N164" s="188" t="s">
        <v>446</v>
      </c>
      <c r="O164" s="188" t="s">
        <v>5</v>
      </c>
      <c r="P164" s="191">
        <v>1200000000</v>
      </c>
      <c r="Q164" s="192" t="s">
        <v>2263</v>
      </c>
    </row>
    <row r="165" spans="1:17" ht="13.5">
      <c r="A165" s="186" t="s">
        <v>1064</v>
      </c>
      <c r="B165" s="187" t="s">
        <v>1063</v>
      </c>
      <c r="C165" s="188" t="s">
        <v>1064</v>
      </c>
      <c r="D165" s="187" t="s">
        <v>1062</v>
      </c>
      <c r="E165" s="188" t="s">
        <v>1065</v>
      </c>
      <c r="F165" s="189" t="s">
        <v>442</v>
      </c>
      <c r="G165" s="188" t="s">
        <v>454</v>
      </c>
      <c r="H165" s="188" t="s">
        <v>2259</v>
      </c>
      <c r="I165" s="188" t="s">
        <v>2264</v>
      </c>
      <c r="J165" s="188" t="s">
        <v>732</v>
      </c>
      <c r="K165" s="190">
        <v>1</v>
      </c>
      <c r="L165" s="188" t="s">
        <v>444</v>
      </c>
      <c r="M165" s="188" t="s">
        <v>445</v>
      </c>
      <c r="N165" s="188" t="s">
        <v>446</v>
      </c>
      <c r="O165" s="188" t="s">
        <v>5</v>
      </c>
      <c r="P165" s="191">
        <v>1200000000</v>
      </c>
      <c r="Q165" s="192" t="s">
        <v>2265</v>
      </c>
    </row>
    <row r="166" spans="1:17" ht="13.5">
      <c r="A166" s="186" t="s">
        <v>1064</v>
      </c>
      <c r="B166" s="187" t="s">
        <v>1063</v>
      </c>
      <c r="C166" s="188" t="s">
        <v>1064</v>
      </c>
      <c r="D166" s="187" t="s">
        <v>1062</v>
      </c>
      <c r="E166" s="188" t="s">
        <v>1065</v>
      </c>
      <c r="F166" s="189" t="s">
        <v>442</v>
      </c>
      <c r="G166" s="188" t="s">
        <v>454</v>
      </c>
      <c r="H166" s="188" t="s">
        <v>2259</v>
      </c>
      <c r="I166" s="188" t="s">
        <v>2266</v>
      </c>
      <c r="J166" s="188" t="s">
        <v>732</v>
      </c>
      <c r="K166" s="190">
        <v>1</v>
      </c>
      <c r="L166" s="188" t="s">
        <v>444</v>
      </c>
      <c r="M166" s="188" t="s">
        <v>445</v>
      </c>
      <c r="N166" s="188" t="s">
        <v>446</v>
      </c>
      <c r="O166" s="188" t="s">
        <v>5</v>
      </c>
      <c r="P166" s="191">
        <v>1200000000</v>
      </c>
      <c r="Q166" s="192" t="s">
        <v>2267</v>
      </c>
    </row>
    <row r="167" spans="1:17" ht="13.5">
      <c r="A167" s="186" t="s">
        <v>1064</v>
      </c>
      <c r="B167" s="187" t="s">
        <v>1063</v>
      </c>
      <c r="C167" s="188" t="s">
        <v>1064</v>
      </c>
      <c r="D167" s="187" t="s">
        <v>1062</v>
      </c>
      <c r="E167" s="188" t="s">
        <v>1065</v>
      </c>
      <c r="F167" s="189" t="s">
        <v>442</v>
      </c>
      <c r="G167" s="188" t="s">
        <v>454</v>
      </c>
      <c r="H167" s="188" t="s">
        <v>2259</v>
      </c>
      <c r="I167" s="188" t="s">
        <v>2268</v>
      </c>
      <c r="J167" s="188" t="s">
        <v>732</v>
      </c>
      <c r="K167" s="190">
        <v>1</v>
      </c>
      <c r="L167" s="188" t="s">
        <v>444</v>
      </c>
      <c r="M167" s="188" t="s">
        <v>445</v>
      </c>
      <c r="N167" s="188" t="s">
        <v>446</v>
      </c>
      <c r="O167" s="188" t="s">
        <v>5</v>
      </c>
      <c r="P167" s="191">
        <v>1200000000</v>
      </c>
      <c r="Q167" s="192" t="s">
        <v>2269</v>
      </c>
    </row>
    <row r="168" spans="1:17" ht="13.5">
      <c r="A168" s="186" t="s">
        <v>1064</v>
      </c>
      <c r="B168" s="187" t="s">
        <v>1063</v>
      </c>
      <c r="C168" s="188" t="s">
        <v>1064</v>
      </c>
      <c r="D168" s="187" t="s">
        <v>1062</v>
      </c>
      <c r="E168" s="188" t="s">
        <v>1065</v>
      </c>
      <c r="F168" s="189" t="s">
        <v>442</v>
      </c>
      <c r="G168" s="188" t="s">
        <v>454</v>
      </c>
      <c r="H168" s="188" t="s">
        <v>2259</v>
      </c>
      <c r="I168" s="188" t="s">
        <v>2270</v>
      </c>
      <c r="J168" s="188" t="s">
        <v>732</v>
      </c>
      <c r="K168" s="190">
        <v>1</v>
      </c>
      <c r="L168" s="188" t="s">
        <v>444</v>
      </c>
      <c r="M168" s="188" t="s">
        <v>445</v>
      </c>
      <c r="N168" s="188" t="s">
        <v>446</v>
      </c>
      <c r="O168" s="188" t="s">
        <v>5</v>
      </c>
      <c r="P168" s="191">
        <v>1200000000</v>
      </c>
      <c r="Q168" s="192" t="s">
        <v>2271</v>
      </c>
    </row>
    <row r="169" spans="1:17" ht="13.5">
      <c r="A169" s="186" t="s">
        <v>1064</v>
      </c>
      <c r="B169" s="187" t="s">
        <v>1063</v>
      </c>
      <c r="C169" s="188" t="s">
        <v>1064</v>
      </c>
      <c r="D169" s="187" t="s">
        <v>1062</v>
      </c>
      <c r="E169" s="188" t="s">
        <v>1065</v>
      </c>
      <c r="F169" s="189" t="s">
        <v>442</v>
      </c>
      <c r="G169" s="188" t="s">
        <v>454</v>
      </c>
      <c r="H169" s="188" t="s">
        <v>2259</v>
      </c>
      <c r="I169" s="188" t="s">
        <v>2272</v>
      </c>
      <c r="J169" s="188" t="s">
        <v>732</v>
      </c>
      <c r="K169" s="190">
        <v>1</v>
      </c>
      <c r="L169" s="188" t="s">
        <v>444</v>
      </c>
      <c r="M169" s="188" t="s">
        <v>445</v>
      </c>
      <c r="N169" s="188" t="s">
        <v>446</v>
      </c>
      <c r="O169" s="188" t="s">
        <v>5</v>
      </c>
      <c r="P169" s="191">
        <v>1200000000</v>
      </c>
      <c r="Q169" s="192" t="s">
        <v>2273</v>
      </c>
    </row>
    <row r="170" spans="1:17" ht="13.5">
      <c r="A170" s="186" t="s">
        <v>1064</v>
      </c>
      <c r="B170" s="187" t="s">
        <v>1063</v>
      </c>
      <c r="C170" s="188" t="s">
        <v>1064</v>
      </c>
      <c r="D170" s="187" t="s">
        <v>1062</v>
      </c>
      <c r="E170" s="188" t="s">
        <v>1065</v>
      </c>
      <c r="F170" s="189" t="s">
        <v>442</v>
      </c>
      <c r="G170" s="188" t="s">
        <v>454</v>
      </c>
      <c r="H170" s="188" t="s">
        <v>2259</v>
      </c>
      <c r="I170" s="188" t="s">
        <v>2274</v>
      </c>
      <c r="J170" s="188" t="s">
        <v>732</v>
      </c>
      <c r="K170" s="190">
        <v>1</v>
      </c>
      <c r="L170" s="188" t="s">
        <v>444</v>
      </c>
      <c r="M170" s="188" t="s">
        <v>445</v>
      </c>
      <c r="N170" s="188" t="s">
        <v>446</v>
      </c>
      <c r="O170" s="188" t="s">
        <v>5</v>
      </c>
      <c r="P170" s="191">
        <v>1200000000</v>
      </c>
      <c r="Q170" s="192" t="s">
        <v>2275</v>
      </c>
    </row>
    <row r="171" spans="1:17" ht="13.5">
      <c r="A171" s="186" t="s">
        <v>1064</v>
      </c>
      <c r="B171" s="187" t="s">
        <v>1063</v>
      </c>
      <c r="C171" s="188" t="s">
        <v>1064</v>
      </c>
      <c r="D171" s="187" t="s">
        <v>1062</v>
      </c>
      <c r="E171" s="188" t="s">
        <v>1065</v>
      </c>
      <c r="F171" s="189" t="s">
        <v>442</v>
      </c>
      <c r="G171" s="188" t="s">
        <v>454</v>
      </c>
      <c r="H171" s="188" t="s">
        <v>2259</v>
      </c>
      <c r="I171" s="188" t="s">
        <v>2276</v>
      </c>
      <c r="J171" s="188" t="s">
        <v>732</v>
      </c>
      <c r="K171" s="190">
        <v>1</v>
      </c>
      <c r="L171" s="188" t="s">
        <v>444</v>
      </c>
      <c r="M171" s="188" t="s">
        <v>445</v>
      </c>
      <c r="N171" s="188" t="s">
        <v>446</v>
      </c>
      <c r="O171" s="188" t="s">
        <v>5</v>
      </c>
      <c r="P171" s="191">
        <v>1200000000</v>
      </c>
      <c r="Q171" s="192" t="s">
        <v>2277</v>
      </c>
    </row>
    <row r="172" spans="1:17" ht="13.5">
      <c r="A172" s="186" t="s">
        <v>1064</v>
      </c>
      <c r="B172" s="187" t="s">
        <v>1063</v>
      </c>
      <c r="C172" s="188" t="s">
        <v>1064</v>
      </c>
      <c r="D172" s="187" t="s">
        <v>1062</v>
      </c>
      <c r="E172" s="188" t="s">
        <v>1069</v>
      </c>
      <c r="F172" s="189" t="s">
        <v>442</v>
      </c>
      <c r="G172" s="188" t="s">
        <v>454</v>
      </c>
      <c r="H172" s="188" t="s">
        <v>2278</v>
      </c>
      <c r="I172" s="188" t="s">
        <v>2279</v>
      </c>
      <c r="J172" s="188" t="s">
        <v>640</v>
      </c>
      <c r="K172" s="190">
        <v>1</v>
      </c>
      <c r="L172" s="188" t="s">
        <v>444</v>
      </c>
      <c r="M172" s="188" t="s">
        <v>445</v>
      </c>
      <c r="N172" s="188" t="s">
        <v>446</v>
      </c>
      <c r="O172" s="188" t="s">
        <v>5</v>
      </c>
      <c r="P172" s="191">
        <v>240000000</v>
      </c>
      <c r="Q172" s="192" t="s">
        <v>2280</v>
      </c>
    </row>
    <row r="173" spans="1:17" ht="13.5">
      <c r="A173" s="186" t="s">
        <v>1064</v>
      </c>
      <c r="B173" s="187" t="s">
        <v>1063</v>
      </c>
      <c r="C173" s="188" t="s">
        <v>1064</v>
      </c>
      <c r="D173" s="187" t="s">
        <v>1062</v>
      </c>
      <c r="E173" s="188" t="s">
        <v>1069</v>
      </c>
      <c r="F173" s="189" t="s">
        <v>442</v>
      </c>
      <c r="G173" s="188" t="s">
        <v>454</v>
      </c>
      <c r="H173" s="188" t="s">
        <v>2281</v>
      </c>
      <c r="I173" s="188" t="s">
        <v>2282</v>
      </c>
      <c r="J173" s="188" t="s">
        <v>640</v>
      </c>
      <c r="K173" s="190">
        <v>1</v>
      </c>
      <c r="L173" s="188" t="s">
        <v>444</v>
      </c>
      <c r="M173" s="188" t="s">
        <v>445</v>
      </c>
      <c r="N173" s="188" t="s">
        <v>446</v>
      </c>
      <c r="O173" s="188" t="s">
        <v>5</v>
      </c>
      <c r="P173" s="191">
        <v>240000000</v>
      </c>
      <c r="Q173" s="192" t="s">
        <v>2283</v>
      </c>
    </row>
    <row r="174" spans="1:17" ht="13.5">
      <c r="A174" s="186" t="s">
        <v>1247</v>
      </c>
      <c r="B174" s="187" t="s">
        <v>1246</v>
      </c>
      <c r="C174" s="188" t="s">
        <v>1247</v>
      </c>
      <c r="D174" s="187" t="s">
        <v>1245</v>
      </c>
      <c r="E174" s="188" t="s">
        <v>1248</v>
      </c>
      <c r="F174" s="189" t="s">
        <v>442</v>
      </c>
      <c r="G174" s="188" t="s">
        <v>443</v>
      </c>
      <c r="H174" s="188" t="s">
        <v>2284</v>
      </c>
      <c r="I174" s="188" t="s">
        <v>2285</v>
      </c>
      <c r="J174" s="188" t="s">
        <v>785</v>
      </c>
      <c r="K174" s="190">
        <v>1</v>
      </c>
      <c r="L174" s="188" t="s">
        <v>444</v>
      </c>
      <c r="M174" s="188" t="s">
        <v>445</v>
      </c>
      <c r="N174" s="188" t="s">
        <v>446</v>
      </c>
      <c r="O174" s="188" t="s">
        <v>5</v>
      </c>
      <c r="P174" s="191">
        <v>228000000</v>
      </c>
      <c r="Q174" s="192" t="s">
        <v>2286</v>
      </c>
    </row>
    <row r="175" spans="1:17" ht="13.5">
      <c r="A175" s="186" t="s">
        <v>990</v>
      </c>
      <c r="B175" s="187" t="s">
        <v>989</v>
      </c>
      <c r="C175" s="188" t="s">
        <v>990</v>
      </c>
      <c r="D175" s="187" t="s">
        <v>988</v>
      </c>
      <c r="E175" s="188" t="s">
        <v>991</v>
      </c>
      <c r="F175" s="189" t="s">
        <v>442</v>
      </c>
      <c r="G175" s="188" t="s">
        <v>452</v>
      </c>
      <c r="H175" s="188" t="s">
        <v>2287</v>
      </c>
      <c r="I175" s="188" t="s">
        <v>2288</v>
      </c>
      <c r="J175" s="188" t="s">
        <v>1163</v>
      </c>
      <c r="K175" s="190">
        <v>1</v>
      </c>
      <c r="L175" s="188" t="s">
        <v>444</v>
      </c>
      <c r="M175" s="188" t="s">
        <v>445</v>
      </c>
      <c r="N175" s="188" t="s">
        <v>446</v>
      </c>
      <c r="O175" s="188" t="s">
        <v>5</v>
      </c>
      <c r="P175" s="191">
        <v>2400000000</v>
      </c>
      <c r="Q175" s="192" t="s">
        <v>2289</v>
      </c>
    </row>
    <row r="176" spans="1:17" ht="13.5">
      <c r="A176" s="186" t="s">
        <v>990</v>
      </c>
      <c r="B176" s="187" t="s">
        <v>989</v>
      </c>
      <c r="C176" s="188" t="s">
        <v>990</v>
      </c>
      <c r="D176" s="187" t="s">
        <v>988</v>
      </c>
      <c r="E176" s="188" t="s">
        <v>991</v>
      </c>
      <c r="F176" s="189" t="s">
        <v>442</v>
      </c>
      <c r="G176" s="188" t="s">
        <v>452</v>
      </c>
      <c r="H176" s="188" t="s">
        <v>2290</v>
      </c>
      <c r="I176" s="188" t="s">
        <v>2288</v>
      </c>
      <c r="J176" s="188" t="s">
        <v>1117</v>
      </c>
      <c r="K176" s="190">
        <v>2</v>
      </c>
      <c r="L176" s="188" t="s">
        <v>444</v>
      </c>
      <c r="M176" s="188" t="s">
        <v>445</v>
      </c>
      <c r="N176" s="188" t="s">
        <v>446</v>
      </c>
      <c r="O176" s="188" t="s">
        <v>5</v>
      </c>
      <c r="P176" s="191">
        <v>1200000000</v>
      </c>
      <c r="Q176" s="192" t="s">
        <v>2289</v>
      </c>
    </row>
    <row r="177" spans="1:17" ht="13.5">
      <c r="A177" s="186" t="s">
        <v>1576</v>
      </c>
      <c r="B177" s="187" t="s">
        <v>1575</v>
      </c>
      <c r="C177" s="188" t="s">
        <v>1576</v>
      </c>
      <c r="D177" s="187" t="s">
        <v>1574</v>
      </c>
      <c r="E177" s="188" t="s">
        <v>1577</v>
      </c>
      <c r="F177" s="189" t="s">
        <v>442</v>
      </c>
      <c r="G177" s="188" t="s">
        <v>454</v>
      </c>
      <c r="H177" s="188" t="s">
        <v>2291</v>
      </c>
      <c r="I177" s="188" t="s">
        <v>2292</v>
      </c>
      <c r="J177" s="188" t="s">
        <v>2293</v>
      </c>
      <c r="K177" s="190">
        <v>1</v>
      </c>
      <c r="L177" s="188" t="s">
        <v>444</v>
      </c>
      <c r="M177" s="188" t="s">
        <v>445</v>
      </c>
      <c r="N177" s="188" t="s">
        <v>446</v>
      </c>
      <c r="O177" s="188" t="s">
        <v>5</v>
      </c>
      <c r="P177" s="191">
        <v>216000000</v>
      </c>
      <c r="Q177" s="192" t="s">
        <v>2294</v>
      </c>
    </row>
    <row r="178" spans="1:17" ht="13.5">
      <c r="A178" s="186" t="s">
        <v>1576</v>
      </c>
      <c r="B178" s="187" t="s">
        <v>1575</v>
      </c>
      <c r="C178" s="188" t="s">
        <v>1576</v>
      </c>
      <c r="D178" s="187" t="s">
        <v>1574</v>
      </c>
      <c r="E178" s="188" t="s">
        <v>1577</v>
      </c>
      <c r="F178" s="189" t="s">
        <v>442</v>
      </c>
      <c r="G178" s="188" t="s">
        <v>454</v>
      </c>
      <c r="H178" s="188" t="s">
        <v>2295</v>
      </c>
      <c r="I178" s="188" t="s">
        <v>2296</v>
      </c>
      <c r="J178" s="188" t="s">
        <v>2297</v>
      </c>
      <c r="K178" s="190">
        <v>1</v>
      </c>
      <c r="L178" s="188" t="s">
        <v>444</v>
      </c>
      <c r="M178" s="188" t="s">
        <v>445</v>
      </c>
      <c r="N178" s="188" t="s">
        <v>446</v>
      </c>
      <c r="O178" s="188" t="s">
        <v>5</v>
      </c>
      <c r="P178" s="191">
        <v>180000000</v>
      </c>
      <c r="Q178" s="192" t="s">
        <v>2298</v>
      </c>
    </row>
    <row r="179" spans="1:17" ht="13.5">
      <c r="A179" s="186" t="s">
        <v>1419</v>
      </c>
      <c r="B179" s="187" t="s">
        <v>1418</v>
      </c>
      <c r="C179" s="188" t="s">
        <v>1419</v>
      </c>
      <c r="D179" s="187" t="s">
        <v>1417</v>
      </c>
      <c r="E179" s="188" t="s">
        <v>1420</v>
      </c>
      <c r="F179" s="189" t="s">
        <v>442</v>
      </c>
      <c r="G179" s="188" t="s">
        <v>452</v>
      </c>
      <c r="H179" s="188" t="s">
        <v>2299</v>
      </c>
      <c r="I179" s="188" t="s">
        <v>2300</v>
      </c>
      <c r="J179" s="188" t="s">
        <v>733</v>
      </c>
      <c r="K179" s="190">
        <v>2</v>
      </c>
      <c r="L179" s="188" t="s">
        <v>444</v>
      </c>
      <c r="M179" s="188" t="s">
        <v>445</v>
      </c>
      <c r="N179" s="188" t="s">
        <v>446</v>
      </c>
      <c r="O179" s="188" t="s">
        <v>5</v>
      </c>
      <c r="P179" s="191">
        <v>477600000</v>
      </c>
      <c r="Q179" s="192" t="s">
        <v>2301</v>
      </c>
    </row>
    <row r="180" spans="1:17" ht="13.5">
      <c r="A180" s="186" t="s">
        <v>1419</v>
      </c>
      <c r="B180" s="187" t="s">
        <v>1418</v>
      </c>
      <c r="C180" s="188" t="s">
        <v>1419</v>
      </c>
      <c r="D180" s="187" t="s">
        <v>1417</v>
      </c>
      <c r="E180" s="188" t="s">
        <v>1423</v>
      </c>
      <c r="F180" s="189" t="s">
        <v>442</v>
      </c>
      <c r="G180" s="188" t="s">
        <v>452</v>
      </c>
      <c r="H180" s="188" t="s">
        <v>2302</v>
      </c>
      <c r="I180" s="188" t="s">
        <v>2300</v>
      </c>
      <c r="J180" s="188" t="s">
        <v>733</v>
      </c>
      <c r="K180" s="190">
        <v>3</v>
      </c>
      <c r="L180" s="188" t="s">
        <v>444</v>
      </c>
      <c r="M180" s="188" t="s">
        <v>445</v>
      </c>
      <c r="N180" s="188" t="s">
        <v>446</v>
      </c>
      <c r="O180" s="188" t="s">
        <v>5</v>
      </c>
      <c r="P180" s="191">
        <v>128400000</v>
      </c>
      <c r="Q180" s="192" t="s">
        <v>2301</v>
      </c>
    </row>
    <row r="181" spans="1:17" ht="13.5">
      <c r="A181" s="186" t="s">
        <v>1138</v>
      </c>
      <c r="B181" s="187" t="s">
        <v>1137</v>
      </c>
      <c r="C181" s="188" t="s">
        <v>1138</v>
      </c>
      <c r="D181" s="187" t="s">
        <v>1136</v>
      </c>
      <c r="E181" s="188" t="s">
        <v>1139</v>
      </c>
      <c r="F181" s="189" t="s">
        <v>442</v>
      </c>
      <c r="G181" s="188" t="s">
        <v>452</v>
      </c>
      <c r="H181" s="188" t="s">
        <v>2303</v>
      </c>
      <c r="I181" s="188" t="s">
        <v>2304</v>
      </c>
      <c r="J181" s="188" t="s">
        <v>1140</v>
      </c>
      <c r="K181" s="190">
        <v>1</v>
      </c>
      <c r="L181" s="188" t="s">
        <v>444</v>
      </c>
      <c r="M181" s="188" t="s">
        <v>445</v>
      </c>
      <c r="N181" s="188" t="s">
        <v>446</v>
      </c>
      <c r="O181" s="188" t="s">
        <v>5</v>
      </c>
      <c r="P181" s="191">
        <v>828000000</v>
      </c>
      <c r="Q181" s="192" t="s">
        <v>2305</v>
      </c>
    </row>
    <row r="182" spans="1:17" ht="13.5">
      <c r="A182" s="186" t="s">
        <v>1138</v>
      </c>
      <c r="B182" s="187" t="s">
        <v>1137</v>
      </c>
      <c r="C182" s="188" t="s">
        <v>1138</v>
      </c>
      <c r="D182" s="187" t="s">
        <v>1136</v>
      </c>
      <c r="E182" s="188" t="s">
        <v>1139</v>
      </c>
      <c r="F182" s="189" t="s">
        <v>442</v>
      </c>
      <c r="G182" s="188" t="s">
        <v>452</v>
      </c>
      <c r="H182" s="188" t="s">
        <v>2303</v>
      </c>
      <c r="I182" s="188" t="s">
        <v>2306</v>
      </c>
      <c r="J182" s="188" t="s">
        <v>1140</v>
      </c>
      <c r="K182" s="190">
        <v>1</v>
      </c>
      <c r="L182" s="188" t="s">
        <v>444</v>
      </c>
      <c r="M182" s="188" t="s">
        <v>445</v>
      </c>
      <c r="N182" s="188" t="s">
        <v>446</v>
      </c>
      <c r="O182" s="188" t="s">
        <v>5</v>
      </c>
      <c r="P182" s="191">
        <v>828000000</v>
      </c>
      <c r="Q182" s="192" t="s">
        <v>2307</v>
      </c>
    </row>
    <row r="183" spans="1:17" ht="13.5">
      <c r="A183" s="186" t="s">
        <v>1138</v>
      </c>
      <c r="B183" s="187" t="s">
        <v>1137</v>
      </c>
      <c r="C183" s="188" t="s">
        <v>1138</v>
      </c>
      <c r="D183" s="187" t="s">
        <v>1136</v>
      </c>
      <c r="E183" s="188" t="s">
        <v>1143</v>
      </c>
      <c r="F183" s="189" t="s">
        <v>442</v>
      </c>
      <c r="G183" s="188" t="s">
        <v>452</v>
      </c>
      <c r="H183" s="188" t="s">
        <v>2308</v>
      </c>
      <c r="I183" s="188" t="s">
        <v>2304</v>
      </c>
      <c r="J183" s="188" t="s">
        <v>792</v>
      </c>
      <c r="K183" s="190">
        <v>2</v>
      </c>
      <c r="L183" s="188" t="s">
        <v>444</v>
      </c>
      <c r="M183" s="188" t="s">
        <v>445</v>
      </c>
      <c r="N183" s="188" t="s">
        <v>446</v>
      </c>
      <c r="O183" s="188" t="s">
        <v>5</v>
      </c>
      <c r="P183" s="191">
        <v>720000000</v>
      </c>
      <c r="Q183" s="192" t="s">
        <v>2305</v>
      </c>
    </row>
    <row r="184" spans="1:17" ht="13.5">
      <c r="A184" s="186" t="s">
        <v>1138</v>
      </c>
      <c r="B184" s="187" t="s">
        <v>1137</v>
      </c>
      <c r="C184" s="188" t="s">
        <v>1138</v>
      </c>
      <c r="D184" s="187" t="s">
        <v>1136</v>
      </c>
      <c r="E184" s="188" t="s">
        <v>1143</v>
      </c>
      <c r="F184" s="189" t="s">
        <v>442</v>
      </c>
      <c r="G184" s="188" t="s">
        <v>452</v>
      </c>
      <c r="H184" s="188" t="s">
        <v>2308</v>
      </c>
      <c r="I184" s="188" t="s">
        <v>2306</v>
      </c>
      <c r="J184" s="188" t="s">
        <v>792</v>
      </c>
      <c r="K184" s="190">
        <v>2</v>
      </c>
      <c r="L184" s="188" t="s">
        <v>444</v>
      </c>
      <c r="M184" s="188" t="s">
        <v>445</v>
      </c>
      <c r="N184" s="188" t="s">
        <v>446</v>
      </c>
      <c r="O184" s="188" t="s">
        <v>5</v>
      </c>
      <c r="P184" s="191">
        <v>720000000</v>
      </c>
      <c r="Q184" s="192" t="s">
        <v>2307</v>
      </c>
    </row>
    <row r="185" spans="1:17" ht="13.5">
      <c r="A185" s="186" t="s">
        <v>1586</v>
      </c>
      <c r="B185" s="187" t="s">
        <v>1585</v>
      </c>
      <c r="C185" s="188" t="s">
        <v>1586</v>
      </c>
      <c r="D185" s="187" t="s">
        <v>1584</v>
      </c>
      <c r="E185" s="188" t="s">
        <v>1587</v>
      </c>
      <c r="F185" s="189" t="s">
        <v>442</v>
      </c>
      <c r="G185" s="188" t="s">
        <v>454</v>
      </c>
      <c r="H185" s="188" t="s">
        <v>2309</v>
      </c>
      <c r="I185" s="188" t="s">
        <v>2310</v>
      </c>
      <c r="J185" s="188" t="s">
        <v>1210</v>
      </c>
      <c r="K185" s="190">
        <v>1</v>
      </c>
      <c r="L185" s="188" t="s">
        <v>444</v>
      </c>
      <c r="M185" s="188" t="s">
        <v>445</v>
      </c>
      <c r="N185" s="188" t="s">
        <v>446</v>
      </c>
      <c r="O185" s="188" t="s">
        <v>5</v>
      </c>
      <c r="P185" s="191">
        <v>264000000</v>
      </c>
      <c r="Q185" s="192" t="s">
        <v>2311</v>
      </c>
    </row>
    <row r="186" spans="1:17" ht="13.5">
      <c r="A186" s="186" t="s">
        <v>913</v>
      </c>
      <c r="B186" s="187" t="s">
        <v>912</v>
      </c>
      <c r="C186" s="188" t="s">
        <v>913</v>
      </c>
      <c r="D186" s="187" t="s">
        <v>911</v>
      </c>
      <c r="E186" s="188" t="s">
        <v>914</v>
      </c>
      <c r="F186" s="189" t="s">
        <v>442</v>
      </c>
      <c r="G186" s="188" t="s">
        <v>452</v>
      </c>
      <c r="H186" s="188" t="s">
        <v>2312</v>
      </c>
      <c r="I186" s="188" t="s">
        <v>2313</v>
      </c>
      <c r="J186" s="188" t="s">
        <v>2314</v>
      </c>
      <c r="K186" s="190">
        <v>1</v>
      </c>
      <c r="L186" s="188" t="s">
        <v>444</v>
      </c>
      <c r="M186" s="188" t="s">
        <v>445</v>
      </c>
      <c r="N186" s="188" t="s">
        <v>446</v>
      </c>
      <c r="O186" s="188" t="s">
        <v>5</v>
      </c>
      <c r="P186" s="191">
        <v>4560000000</v>
      </c>
      <c r="Q186" s="192" t="s">
        <v>2315</v>
      </c>
    </row>
    <row r="187" spans="1:17" ht="13.5">
      <c r="A187" s="186" t="s">
        <v>913</v>
      </c>
      <c r="B187" s="187" t="s">
        <v>912</v>
      </c>
      <c r="C187" s="188" t="s">
        <v>913</v>
      </c>
      <c r="D187" s="187" t="s">
        <v>911</v>
      </c>
      <c r="E187" s="188" t="s">
        <v>916</v>
      </c>
      <c r="F187" s="189" t="s">
        <v>442</v>
      </c>
      <c r="G187" s="188" t="s">
        <v>452</v>
      </c>
      <c r="H187" s="188" t="s">
        <v>2312</v>
      </c>
      <c r="I187" s="188" t="s">
        <v>2313</v>
      </c>
      <c r="J187" s="188" t="s">
        <v>2314</v>
      </c>
      <c r="K187" s="190">
        <v>1</v>
      </c>
      <c r="L187" s="188" t="s">
        <v>444</v>
      </c>
      <c r="M187" s="188" t="s">
        <v>445</v>
      </c>
      <c r="N187" s="188" t="s">
        <v>446</v>
      </c>
      <c r="O187" s="188" t="s">
        <v>5</v>
      </c>
      <c r="P187" s="191">
        <v>4560000000</v>
      </c>
      <c r="Q187" s="192" t="s">
        <v>2315</v>
      </c>
    </row>
    <row r="188" spans="1:17" ht="13.5">
      <c r="A188" s="186" t="s">
        <v>1236</v>
      </c>
      <c r="B188" s="187" t="s">
        <v>1235</v>
      </c>
      <c r="C188" s="188" t="s">
        <v>1236</v>
      </c>
      <c r="D188" s="187" t="s">
        <v>1234</v>
      </c>
      <c r="E188" s="188" t="s">
        <v>1243</v>
      </c>
      <c r="F188" s="189" t="s">
        <v>442</v>
      </c>
      <c r="G188" s="188" t="s">
        <v>454</v>
      </c>
      <c r="H188" s="188" t="s">
        <v>2316</v>
      </c>
      <c r="I188" s="188" t="s">
        <v>2317</v>
      </c>
      <c r="J188" s="188" t="s">
        <v>1140</v>
      </c>
      <c r="K188" s="190">
        <v>1</v>
      </c>
      <c r="L188" s="188" t="s">
        <v>444</v>
      </c>
      <c r="M188" s="188" t="s">
        <v>445</v>
      </c>
      <c r="N188" s="188" t="s">
        <v>446</v>
      </c>
      <c r="O188" s="188" t="s">
        <v>5</v>
      </c>
      <c r="P188" s="191">
        <v>528000000</v>
      </c>
      <c r="Q188" s="192" t="s">
        <v>2318</v>
      </c>
    </row>
    <row r="189" spans="1:17" ht="13.5">
      <c r="A189" s="186" t="s">
        <v>1236</v>
      </c>
      <c r="B189" s="187" t="s">
        <v>1235</v>
      </c>
      <c r="C189" s="188" t="s">
        <v>1236</v>
      </c>
      <c r="D189" s="187" t="s">
        <v>1234</v>
      </c>
      <c r="E189" s="188" t="s">
        <v>1243</v>
      </c>
      <c r="F189" s="189" t="s">
        <v>442</v>
      </c>
      <c r="G189" s="188" t="s">
        <v>454</v>
      </c>
      <c r="H189" s="188" t="s">
        <v>2319</v>
      </c>
      <c r="I189" s="188" t="s">
        <v>2320</v>
      </c>
      <c r="J189" s="188" t="s">
        <v>1140</v>
      </c>
      <c r="K189" s="190">
        <v>1</v>
      </c>
      <c r="L189" s="188" t="s">
        <v>444</v>
      </c>
      <c r="M189" s="188" t="s">
        <v>445</v>
      </c>
      <c r="N189" s="188" t="s">
        <v>446</v>
      </c>
      <c r="O189" s="188" t="s">
        <v>5</v>
      </c>
      <c r="P189" s="191">
        <v>528000000</v>
      </c>
      <c r="Q189" s="192" t="s">
        <v>2321</v>
      </c>
    </row>
    <row r="190" spans="1:17" ht="13.5">
      <c r="A190" s="186" t="s">
        <v>1034</v>
      </c>
      <c r="B190" s="187" t="s">
        <v>1033</v>
      </c>
      <c r="C190" s="188" t="s">
        <v>1034</v>
      </c>
      <c r="D190" s="187" t="s">
        <v>1032</v>
      </c>
      <c r="E190" s="188" t="s">
        <v>1035</v>
      </c>
      <c r="F190" s="189" t="s">
        <v>442</v>
      </c>
      <c r="G190" s="188" t="s">
        <v>452</v>
      </c>
      <c r="H190" s="188" t="s">
        <v>2322</v>
      </c>
      <c r="I190" s="188" t="s">
        <v>2323</v>
      </c>
      <c r="J190" s="188" t="s">
        <v>2324</v>
      </c>
      <c r="K190" s="190">
        <v>1</v>
      </c>
      <c r="L190" s="188" t="s">
        <v>444</v>
      </c>
      <c r="M190" s="188" t="s">
        <v>445</v>
      </c>
      <c r="N190" s="188" t="s">
        <v>446</v>
      </c>
      <c r="O190" s="188" t="s">
        <v>5</v>
      </c>
      <c r="P190" s="191">
        <v>1200000000</v>
      </c>
      <c r="Q190" s="192" t="s">
        <v>2325</v>
      </c>
    </row>
    <row r="191" spans="1:17" ht="13.5">
      <c r="A191" s="186" t="s">
        <v>1034</v>
      </c>
      <c r="B191" s="187" t="s">
        <v>1033</v>
      </c>
      <c r="C191" s="188" t="s">
        <v>1034</v>
      </c>
      <c r="D191" s="187" t="s">
        <v>1032</v>
      </c>
      <c r="E191" s="188" t="s">
        <v>1042</v>
      </c>
      <c r="F191" s="189" t="s">
        <v>442</v>
      </c>
      <c r="G191" s="188" t="s">
        <v>452</v>
      </c>
      <c r="H191" s="188" t="s">
        <v>2326</v>
      </c>
      <c r="I191" s="188" t="s">
        <v>2323</v>
      </c>
      <c r="J191" s="188" t="s">
        <v>1241</v>
      </c>
      <c r="K191" s="190">
        <v>1</v>
      </c>
      <c r="L191" s="188" t="s">
        <v>444</v>
      </c>
      <c r="M191" s="188" t="s">
        <v>445</v>
      </c>
      <c r="N191" s="188" t="s">
        <v>446</v>
      </c>
      <c r="O191" s="188" t="s">
        <v>5</v>
      </c>
      <c r="P191" s="191">
        <v>301200000</v>
      </c>
      <c r="Q191" s="192" t="s">
        <v>2325</v>
      </c>
    </row>
    <row r="192" spans="1:17" ht="13.5">
      <c r="A192" s="186" t="s">
        <v>1266</v>
      </c>
      <c r="B192" s="187" t="s">
        <v>1265</v>
      </c>
      <c r="C192" s="188" t="s">
        <v>1266</v>
      </c>
      <c r="D192" s="187" t="s">
        <v>1264</v>
      </c>
      <c r="E192" s="188" t="s">
        <v>1267</v>
      </c>
      <c r="F192" s="189" t="s">
        <v>442</v>
      </c>
      <c r="G192" s="188" t="s">
        <v>443</v>
      </c>
      <c r="H192" s="188" t="s">
        <v>2327</v>
      </c>
      <c r="I192" s="188" t="s">
        <v>2328</v>
      </c>
      <c r="J192" s="188" t="s">
        <v>2329</v>
      </c>
      <c r="K192" s="190">
        <v>1</v>
      </c>
      <c r="L192" s="188" t="s">
        <v>444</v>
      </c>
      <c r="M192" s="188" t="s">
        <v>445</v>
      </c>
      <c r="N192" s="188" t="s">
        <v>446</v>
      </c>
      <c r="O192" s="188" t="s">
        <v>5</v>
      </c>
      <c r="P192" s="191">
        <v>600000000</v>
      </c>
      <c r="Q192" s="192" t="s">
        <v>2330</v>
      </c>
    </row>
    <row r="193" spans="1:17" ht="13.5">
      <c r="A193" s="186" t="s">
        <v>1266</v>
      </c>
      <c r="B193" s="187" t="s">
        <v>1265</v>
      </c>
      <c r="C193" s="188" t="s">
        <v>1266</v>
      </c>
      <c r="D193" s="187" t="s">
        <v>1264</v>
      </c>
      <c r="E193" s="188" t="s">
        <v>1268</v>
      </c>
      <c r="F193" s="189" t="s">
        <v>442</v>
      </c>
      <c r="G193" s="188" t="s">
        <v>443</v>
      </c>
      <c r="H193" s="188" t="s">
        <v>2331</v>
      </c>
      <c r="I193" s="188" t="s">
        <v>2328</v>
      </c>
      <c r="J193" s="188" t="s">
        <v>983</v>
      </c>
      <c r="K193" s="190">
        <v>2</v>
      </c>
      <c r="L193" s="188" t="s">
        <v>444</v>
      </c>
      <c r="M193" s="188" t="s">
        <v>445</v>
      </c>
      <c r="N193" s="188" t="s">
        <v>446</v>
      </c>
      <c r="O193" s="188" t="s">
        <v>5</v>
      </c>
      <c r="P193" s="191">
        <v>180000000</v>
      </c>
      <c r="Q193" s="192" t="s">
        <v>2330</v>
      </c>
    </row>
    <row r="194" spans="1:17" ht="13.5">
      <c r="A194" s="186" t="s">
        <v>1180</v>
      </c>
      <c r="B194" s="187" t="s">
        <v>1179</v>
      </c>
      <c r="C194" s="188" t="s">
        <v>1180</v>
      </c>
      <c r="D194" s="187" t="s">
        <v>1178</v>
      </c>
      <c r="E194" s="188" t="s">
        <v>1181</v>
      </c>
      <c r="F194" s="189" t="s">
        <v>442</v>
      </c>
      <c r="G194" s="188" t="s">
        <v>452</v>
      </c>
      <c r="H194" s="188" t="s">
        <v>2332</v>
      </c>
      <c r="I194" s="188" t="s">
        <v>2333</v>
      </c>
      <c r="J194" s="188" t="s">
        <v>1182</v>
      </c>
      <c r="K194" s="190">
        <v>1</v>
      </c>
      <c r="L194" s="188" t="s">
        <v>444</v>
      </c>
      <c r="M194" s="188" t="s">
        <v>445</v>
      </c>
      <c r="N194" s="188" t="s">
        <v>446</v>
      </c>
      <c r="O194" s="188" t="s">
        <v>5</v>
      </c>
      <c r="P194" s="191">
        <v>990000000</v>
      </c>
      <c r="Q194" s="192" t="s">
        <v>2334</v>
      </c>
    </row>
    <row r="195" spans="1:17" ht="13.5">
      <c r="A195" s="186" t="s">
        <v>1459</v>
      </c>
      <c r="B195" s="187" t="s">
        <v>1458</v>
      </c>
      <c r="C195" s="188" t="s">
        <v>1459</v>
      </c>
      <c r="D195" s="187" t="s">
        <v>1457</v>
      </c>
      <c r="E195" s="188" t="s">
        <v>1462</v>
      </c>
      <c r="F195" s="189" t="s">
        <v>442</v>
      </c>
      <c r="G195" s="188" t="s">
        <v>454</v>
      </c>
      <c r="H195" s="188" t="s">
        <v>2335</v>
      </c>
      <c r="I195" s="188" t="s">
        <v>2336</v>
      </c>
      <c r="J195" s="188" t="s">
        <v>681</v>
      </c>
      <c r="K195" s="190">
        <v>1</v>
      </c>
      <c r="L195" s="188" t="s">
        <v>444</v>
      </c>
      <c r="M195" s="188" t="s">
        <v>445</v>
      </c>
      <c r="N195" s="188" t="s">
        <v>446</v>
      </c>
      <c r="O195" s="188" t="s">
        <v>5</v>
      </c>
      <c r="P195" s="191">
        <v>344400000</v>
      </c>
      <c r="Q195" s="192" t="s">
        <v>2337</v>
      </c>
    </row>
    <row r="196" spans="1:17" ht="13.5">
      <c r="A196" s="186" t="s">
        <v>1007</v>
      </c>
      <c r="B196" s="187" t="s">
        <v>1006</v>
      </c>
      <c r="C196" s="188" t="s">
        <v>1007</v>
      </c>
      <c r="D196" s="187" t="s">
        <v>1005</v>
      </c>
      <c r="E196" s="188" t="s">
        <v>1008</v>
      </c>
      <c r="F196" s="189" t="s">
        <v>442</v>
      </c>
      <c r="G196" s="188" t="s">
        <v>448</v>
      </c>
      <c r="H196" s="188" t="s">
        <v>2338</v>
      </c>
      <c r="I196" s="188" t="s">
        <v>2339</v>
      </c>
      <c r="J196" s="188" t="s">
        <v>766</v>
      </c>
      <c r="K196" s="190">
        <v>4</v>
      </c>
      <c r="L196" s="188" t="s">
        <v>444</v>
      </c>
      <c r="M196" s="188" t="s">
        <v>445</v>
      </c>
      <c r="N196" s="188" t="s">
        <v>446</v>
      </c>
      <c r="O196" s="188" t="s">
        <v>5</v>
      </c>
      <c r="P196" s="191">
        <v>1872000000</v>
      </c>
      <c r="Q196" s="192" t="s">
        <v>2340</v>
      </c>
    </row>
    <row r="197" spans="1:17" ht="13.5">
      <c r="A197" s="186" t="s">
        <v>1007</v>
      </c>
      <c r="B197" s="187" t="s">
        <v>1006</v>
      </c>
      <c r="C197" s="188" t="s">
        <v>1007</v>
      </c>
      <c r="D197" s="187" t="s">
        <v>1005</v>
      </c>
      <c r="E197" s="188" t="s">
        <v>1008</v>
      </c>
      <c r="F197" s="189" t="s">
        <v>442</v>
      </c>
      <c r="G197" s="188" t="s">
        <v>452</v>
      </c>
      <c r="H197" s="188" t="s">
        <v>2338</v>
      </c>
      <c r="I197" s="188" t="s">
        <v>2341</v>
      </c>
      <c r="J197" s="188" t="s">
        <v>766</v>
      </c>
      <c r="K197" s="190">
        <v>4</v>
      </c>
      <c r="L197" s="188" t="s">
        <v>444</v>
      </c>
      <c r="M197" s="188" t="s">
        <v>445</v>
      </c>
      <c r="N197" s="188" t="s">
        <v>446</v>
      </c>
      <c r="O197" s="188" t="s">
        <v>5</v>
      </c>
      <c r="P197" s="191">
        <v>1872000000</v>
      </c>
      <c r="Q197" s="192" t="s">
        <v>2342</v>
      </c>
    </row>
    <row r="198" spans="1:17" ht="13.5">
      <c r="A198" s="186" t="s">
        <v>1007</v>
      </c>
      <c r="B198" s="187" t="s">
        <v>1006</v>
      </c>
      <c r="C198" s="188" t="s">
        <v>1007</v>
      </c>
      <c r="D198" s="187" t="s">
        <v>1005</v>
      </c>
      <c r="E198" s="188" t="s">
        <v>1011</v>
      </c>
      <c r="F198" s="189" t="s">
        <v>442</v>
      </c>
      <c r="G198" s="188" t="s">
        <v>448</v>
      </c>
      <c r="H198" s="188" t="s">
        <v>2343</v>
      </c>
      <c r="I198" s="188" t="s">
        <v>2339</v>
      </c>
      <c r="J198" s="188" t="s">
        <v>766</v>
      </c>
      <c r="K198" s="190">
        <v>5</v>
      </c>
      <c r="L198" s="188" t="s">
        <v>444</v>
      </c>
      <c r="M198" s="188" t="s">
        <v>445</v>
      </c>
      <c r="N198" s="188" t="s">
        <v>446</v>
      </c>
      <c r="O198" s="188" t="s">
        <v>5</v>
      </c>
      <c r="P198" s="191">
        <v>528000000</v>
      </c>
      <c r="Q198" s="192" t="s">
        <v>2340</v>
      </c>
    </row>
    <row r="199" spans="1:17" ht="13.5">
      <c r="A199" s="186" t="s">
        <v>1007</v>
      </c>
      <c r="B199" s="187" t="s">
        <v>1006</v>
      </c>
      <c r="C199" s="188" t="s">
        <v>1007</v>
      </c>
      <c r="D199" s="187" t="s">
        <v>1005</v>
      </c>
      <c r="E199" s="188" t="s">
        <v>1011</v>
      </c>
      <c r="F199" s="189" t="s">
        <v>442</v>
      </c>
      <c r="G199" s="188" t="s">
        <v>452</v>
      </c>
      <c r="H199" s="188" t="s">
        <v>2343</v>
      </c>
      <c r="I199" s="188" t="s">
        <v>2341</v>
      </c>
      <c r="J199" s="188" t="s">
        <v>766</v>
      </c>
      <c r="K199" s="190">
        <v>5</v>
      </c>
      <c r="L199" s="188" t="s">
        <v>444</v>
      </c>
      <c r="M199" s="188" t="s">
        <v>445</v>
      </c>
      <c r="N199" s="188" t="s">
        <v>446</v>
      </c>
      <c r="O199" s="188" t="s">
        <v>5</v>
      </c>
      <c r="P199" s="191">
        <v>528000000</v>
      </c>
      <c r="Q199" s="192" t="s">
        <v>2342</v>
      </c>
    </row>
    <row r="200" spans="1:17" ht="13.5">
      <c r="A200" s="186" t="s">
        <v>2541</v>
      </c>
      <c r="B200" s="187" t="s">
        <v>2541</v>
      </c>
      <c r="C200" s="188" t="s">
        <v>2541</v>
      </c>
      <c r="D200" s="187" t="s">
        <v>2554</v>
      </c>
      <c r="E200" s="188" t="s">
        <v>2547</v>
      </c>
      <c r="F200" s="189" t="s">
        <v>442</v>
      </c>
      <c r="G200" s="188" t="s">
        <v>443</v>
      </c>
      <c r="H200" s="188"/>
      <c r="I200" s="188"/>
      <c r="J200" s="188" t="s">
        <v>2555</v>
      </c>
      <c r="K200" s="190">
        <v>1</v>
      </c>
      <c r="L200" s="188" t="s">
        <v>2556</v>
      </c>
      <c r="M200" s="188" t="s">
        <v>2557</v>
      </c>
      <c r="N200" s="188" t="s">
        <v>2558</v>
      </c>
      <c r="O200" s="188" t="s">
        <v>5</v>
      </c>
      <c r="P200" s="191">
        <v>200000000</v>
      </c>
      <c r="Q200" s="192" t="s">
        <v>2559</v>
      </c>
    </row>
    <row r="201" spans="1:17" ht="13.5">
      <c r="A201" s="186" t="s">
        <v>1370</v>
      </c>
      <c r="B201" s="187" t="s">
        <v>1370</v>
      </c>
      <c r="C201" s="188" t="s">
        <v>1370</v>
      </c>
      <c r="D201" s="187" t="s">
        <v>2560</v>
      </c>
      <c r="E201" s="188"/>
      <c r="F201" s="193" t="s">
        <v>2344</v>
      </c>
      <c r="G201" s="188" t="s">
        <v>1374</v>
      </c>
      <c r="H201" s="188" t="s">
        <v>2345</v>
      </c>
      <c r="I201" s="188" t="s">
        <v>2346</v>
      </c>
      <c r="J201" s="188" t="s">
        <v>1372</v>
      </c>
      <c r="K201" s="190">
        <v>1</v>
      </c>
      <c r="L201" s="188" t="s">
        <v>444</v>
      </c>
      <c r="M201" s="188" t="s">
        <v>445</v>
      </c>
      <c r="N201" s="188" t="s">
        <v>446</v>
      </c>
      <c r="O201" s="188" t="s">
        <v>5</v>
      </c>
      <c r="P201" s="191">
        <v>83000000</v>
      </c>
      <c r="Q201" s="192" t="s">
        <v>2347</v>
      </c>
    </row>
    <row r="202" spans="1:17" ht="13.5">
      <c r="A202" s="186" t="s">
        <v>1370</v>
      </c>
      <c r="B202" s="187" t="s">
        <v>1370</v>
      </c>
      <c r="C202" s="188" t="s">
        <v>1370</v>
      </c>
      <c r="D202" s="187" t="s">
        <v>1369</v>
      </c>
      <c r="E202" s="188"/>
      <c r="F202" s="193" t="s">
        <v>2344</v>
      </c>
      <c r="G202" s="188" t="s">
        <v>1374</v>
      </c>
      <c r="H202" s="188" t="s">
        <v>2348</v>
      </c>
      <c r="I202" s="188" t="s">
        <v>2349</v>
      </c>
      <c r="J202" s="188" t="s">
        <v>2350</v>
      </c>
      <c r="K202" s="190">
        <v>1</v>
      </c>
      <c r="L202" s="188" t="s">
        <v>444</v>
      </c>
      <c r="M202" s="188" t="s">
        <v>445</v>
      </c>
      <c r="N202" s="188" t="s">
        <v>446</v>
      </c>
      <c r="O202" s="188" t="s">
        <v>5</v>
      </c>
      <c r="P202" s="191">
        <v>84000000</v>
      </c>
      <c r="Q202" s="192" t="s">
        <v>2351</v>
      </c>
    </row>
    <row r="203" spans="1:17" ht="13.5">
      <c r="A203" s="186" t="s">
        <v>1614</v>
      </c>
      <c r="B203" s="187" t="s">
        <v>1614</v>
      </c>
      <c r="C203" s="188" t="s">
        <v>1614</v>
      </c>
      <c r="D203" s="187" t="s">
        <v>1613</v>
      </c>
      <c r="E203" s="188"/>
      <c r="F203" s="193" t="s">
        <v>2344</v>
      </c>
      <c r="G203" s="188" t="s">
        <v>443</v>
      </c>
      <c r="H203" s="188" t="s">
        <v>2352</v>
      </c>
      <c r="I203" s="188" t="s">
        <v>2353</v>
      </c>
      <c r="J203" s="188" t="s">
        <v>2354</v>
      </c>
      <c r="K203" s="190">
        <v>1</v>
      </c>
      <c r="L203" s="188" t="s">
        <v>444</v>
      </c>
      <c r="M203" s="188" t="s">
        <v>445</v>
      </c>
      <c r="N203" s="188" t="s">
        <v>446</v>
      </c>
      <c r="O203" s="188" t="s">
        <v>5</v>
      </c>
      <c r="P203" s="191">
        <v>32500000</v>
      </c>
      <c r="Q203" s="192" t="s">
        <v>2355</v>
      </c>
    </row>
    <row r="204" spans="1:17" ht="13.5">
      <c r="A204" s="186" t="s">
        <v>1444</v>
      </c>
      <c r="B204" s="187" t="s">
        <v>1444</v>
      </c>
      <c r="C204" s="188" t="s">
        <v>1444</v>
      </c>
      <c r="D204" s="187" t="s">
        <v>1443</v>
      </c>
      <c r="E204" s="188"/>
      <c r="F204" s="193" t="s">
        <v>2344</v>
      </c>
      <c r="G204" s="188" t="s">
        <v>443</v>
      </c>
      <c r="H204" s="188" t="s">
        <v>2356</v>
      </c>
      <c r="I204" s="188" t="s">
        <v>2357</v>
      </c>
      <c r="J204" s="188" t="s">
        <v>2358</v>
      </c>
      <c r="K204" s="190">
        <v>1</v>
      </c>
      <c r="L204" s="188" t="s">
        <v>444</v>
      </c>
      <c r="M204" s="188" t="s">
        <v>445</v>
      </c>
      <c r="N204" s="188" t="s">
        <v>446</v>
      </c>
      <c r="O204" s="188" t="s">
        <v>5</v>
      </c>
      <c r="P204" s="191">
        <v>13000000</v>
      </c>
      <c r="Q204" s="192" t="s">
        <v>2359</v>
      </c>
    </row>
  </sheetData>
  <autoFilter ref="A1:Q205" xr:uid="{00000000-0009-0000-0000-000001000000}"/>
  <phoneticPr fontId="7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CC"/>
  </sheetPr>
  <dimension ref="A1:O10"/>
  <sheetViews>
    <sheetView workbookViewId="0">
      <selection activeCell="A7" sqref="A7:XFD7"/>
    </sheetView>
  </sheetViews>
  <sheetFormatPr defaultColWidth="9.140625" defaultRowHeight="14.25"/>
  <cols>
    <col min="1" max="1" width="13.5703125" style="132" bestFit="1" customWidth="1"/>
    <col min="2" max="2" width="18.7109375" style="132" bestFit="1" customWidth="1"/>
    <col min="3" max="3" width="29" style="132" bestFit="1" customWidth="1"/>
    <col min="4" max="4" width="21.28515625" style="132" bestFit="1" customWidth="1"/>
    <col min="5" max="5" width="13.5703125" style="132" bestFit="1" customWidth="1"/>
    <col min="6" max="6" width="16.140625" style="132" bestFit="1" customWidth="1"/>
    <col min="7" max="7" width="11" style="132" bestFit="1" customWidth="1"/>
    <col min="8" max="8" width="13.5703125" style="132" bestFit="1" customWidth="1"/>
    <col min="9" max="9" width="16.140625" style="132" bestFit="1" customWidth="1"/>
    <col min="10" max="10" width="20" style="133" bestFit="1" customWidth="1"/>
    <col min="11" max="11" width="27.7109375" style="132" bestFit="1" customWidth="1"/>
    <col min="12" max="12" width="65" style="132" bestFit="1" customWidth="1"/>
    <col min="13" max="13" width="32.85546875" style="132" bestFit="1" customWidth="1"/>
    <col min="14" max="14" width="16.140625" style="132" bestFit="1" customWidth="1"/>
    <col min="15" max="15" width="83" style="132" bestFit="1" customWidth="1"/>
    <col min="16" max="16384" width="9.140625" style="132"/>
  </cols>
  <sheetData>
    <row r="1" spans="1:15" s="129" customFormat="1" thickTop="1">
      <c r="A1" s="325" t="s">
        <v>793</v>
      </c>
      <c r="B1" s="326" t="s">
        <v>429</v>
      </c>
      <c r="C1" s="326" t="s">
        <v>794</v>
      </c>
      <c r="D1" s="326" t="s">
        <v>795</v>
      </c>
      <c r="E1" s="326" t="s">
        <v>435</v>
      </c>
      <c r="F1" s="326" t="s">
        <v>434</v>
      </c>
      <c r="G1" s="326" t="s">
        <v>433</v>
      </c>
      <c r="H1" s="326" t="s">
        <v>436</v>
      </c>
      <c r="I1" s="326" t="s">
        <v>796</v>
      </c>
      <c r="J1" s="327" t="s">
        <v>4</v>
      </c>
      <c r="K1" s="326" t="s">
        <v>2360</v>
      </c>
      <c r="L1" s="326" t="s">
        <v>2361</v>
      </c>
      <c r="M1" s="326" t="s">
        <v>2362</v>
      </c>
      <c r="N1" s="326" t="s">
        <v>2363</v>
      </c>
      <c r="O1" s="328" t="s">
        <v>2364</v>
      </c>
    </row>
    <row r="2" spans="1:15" s="129" customFormat="1" ht="13.5">
      <c r="A2" s="341" t="s">
        <v>926</v>
      </c>
      <c r="B2" s="342" t="s">
        <v>927</v>
      </c>
      <c r="C2" s="342" t="s">
        <v>925</v>
      </c>
      <c r="D2" s="342" t="s">
        <v>944</v>
      </c>
      <c r="E2" s="343" t="s">
        <v>2365</v>
      </c>
      <c r="F2" s="343" t="s">
        <v>2366</v>
      </c>
      <c r="G2" s="343" t="s">
        <v>707</v>
      </c>
      <c r="H2" s="343" t="s">
        <v>946</v>
      </c>
      <c r="I2" s="343" t="s">
        <v>797</v>
      </c>
      <c r="J2" s="344">
        <v>1200000000</v>
      </c>
      <c r="K2" s="343" t="s">
        <v>2367</v>
      </c>
      <c r="L2" s="343" t="s">
        <v>2368</v>
      </c>
      <c r="M2" s="343" t="s">
        <v>2369</v>
      </c>
      <c r="N2" s="343" t="s">
        <v>2370</v>
      </c>
      <c r="O2" s="345" t="s">
        <v>2371</v>
      </c>
    </row>
    <row r="3" spans="1:15" ht="13.5">
      <c r="A3" s="341" t="s">
        <v>926</v>
      </c>
      <c r="B3" s="342" t="s">
        <v>927</v>
      </c>
      <c r="C3" s="342" t="s">
        <v>925</v>
      </c>
      <c r="D3" s="342" t="s">
        <v>928</v>
      </c>
      <c r="E3" s="346" t="s">
        <v>2372</v>
      </c>
      <c r="F3" s="346" t="s">
        <v>2373</v>
      </c>
      <c r="G3" s="343" t="s">
        <v>707</v>
      </c>
      <c r="H3" s="346" t="s">
        <v>929</v>
      </c>
      <c r="I3" s="343" t="s">
        <v>797</v>
      </c>
      <c r="J3" s="347">
        <v>1464000000</v>
      </c>
      <c r="K3" s="343" t="s">
        <v>2374</v>
      </c>
      <c r="L3" s="343" t="s">
        <v>2375</v>
      </c>
      <c r="M3" s="343" t="s">
        <v>2376</v>
      </c>
      <c r="N3" s="343" t="s">
        <v>2377</v>
      </c>
      <c r="O3" s="345" t="s">
        <v>2378</v>
      </c>
    </row>
    <row r="4" spans="1:15" ht="13.5">
      <c r="A4" s="341" t="s">
        <v>926</v>
      </c>
      <c r="B4" s="342" t="s">
        <v>927</v>
      </c>
      <c r="C4" s="342" t="s">
        <v>925</v>
      </c>
      <c r="D4" s="346" t="s">
        <v>928</v>
      </c>
      <c r="E4" s="346" t="s">
        <v>2379</v>
      </c>
      <c r="F4" s="346" t="s">
        <v>2373</v>
      </c>
      <c r="G4" s="346" t="s">
        <v>707</v>
      </c>
      <c r="H4" s="346" t="s">
        <v>929</v>
      </c>
      <c r="I4" s="343" t="s">
        <v>797</v>
      </c>
      <c r="J4" s="347">
        <v>1464000000</v>
      </c>
      <c r="K4" s="343" t="s">
        <v>2380</v>
      </c>
      <c r="L4" s="343" t="s">
        <v>2381</v>
      </c>
      <c r="M4" s="343" t="s">
        <v>2376</v>
      </c>
      <c r="N4" s="343" t="s">
        <v>2377</v>
      </c>
      <c r="O4" s="345" t="s">
        <v>2378</v>
      </c>
    </row>
    <row r="5" spans="1:15" ht="13.5">
      <c r="A5" s="341" t="s">
        <v>926</v>
      </c>
      <c r="B5" s="342" t="s">
        <v>927</v>
      </c>
      <c r="C5" s="342" t="s">
        <v>925</v>
      </c>
      <c r="D5" s="346" t="s">
        <v>933</v>
      </c>
      <c r="E5" s="346" t="s">
        <v>2382</v>
      </c>
      <c r="F5" s="346" t="s">
        <v>2383</v>
      </c>
      <c r="G5" s="346" t="s">
        <v>707</v>
      </c>
      <c r="H5" s="346" t="s">
        <v>668</v>
      </c>
      <c r="I5" s="343" t="s">
        <v>797</v>
      </c>
      <c r="J5" s="347">
        <v>1440000000</v>
      </c>
      <c r="K5" s="343" t="s">
        <v>2384</v>
      </c>
      <c r="L5" s="343" t="s">
        <v>2375</v>
      </c>
      <c r="M5" s="343" t="s">
        <v>2385</v>
      </c>
      <c r="N5" s="343" t="s">
        <v>2386</v>
      </c>
      <c r="O5" s="345" t="s">
        <v>2387</v>
      </c>
    </row>
    <row r="6" spans="1:15" ht="13.5">
      <c r="A6" s="341" t="s">
        <v>926</v>
      </c>
      <c r="B6" s="342" t="s">
        <v>927</v>
      </c>
      <c r="C6" s="342" t="s">
        <v>925</v>
      </c>
      <c r="D6" s="346" t="s">
        <v>933</v>
      </c>
      <c r="E6" s="346" t="s">
        <v>2382</v>
      </c>
      <c r="F6" s="346" t="s">
        <v>2383</v>
      </c>
      <c r="G6" s="346" t="s">
        <v>707</v>
      </c>
      <c r="H6" s="346" t="s">
        <v>668</v>
      </c>
      <c r="I6" s="343" t="s">
        <v>797</v>
      </c>
      <c r="J6" s="347">
        <v>1440000000</v>
      </c>
      <c r="K6" s="343" t="s">
        <v>2388</v>
      </c>
      <c r="L6" s="343" t="s">
        <v>2375</v>
      </c>
      <c r="M6" s="343" t="s">
        <v>2385</v>
      </c>
      <c r="N6" s="343" t="s">
        <v>2386</v>
      </c>
      <c r="O6" s="345" t="s">
        <v>2387</v>
      </c>
    </row>
    <row r="7" spans="1:15" ht="13.5">
      <c r="A7" s="341" t="s">
        <v>1235</v>
      </c>
      <c r="B7" s="342" t="s">
        <v>1236</v>
      </c>
      <c r="C7" s="342" t="s">
        <v>1234</v>
      </c>
      <c r="D7" s="342" t="s">
        <v>1237</v>
      </c>
      <c r="E7" s="343" t="s">
        <v>3079</v>
      </c>
      <c r="F7" s="343" t="s">
        <v>3080</v>
      </c>
      <c r="G7" s="343" t="s">
        <v>707</v>
      </c>
      <c r="H7" s="343" t="s">
        <v>3081</v>
      </c>
      <c r="I7" s="343" t="s">
        <v>797</v>
      </c>
      <c r="J7" s="344">
        <v>228000000</v>
      </c>
      <c r="K7" s="343" t="s">
        <v>3082</v>
      </c>
      <c r="L7" s="343" t="s">
        <v>3083</v>
      </c>
      <c r="M7" s="343" t="s">
        <v>3084</v>
      </c>
      <c r="N7" s="343" t="s">
        <v>3085</v>
      </c>
      <c r="O7" s="345" t="s">
        <v>3086</v>
      </c>
    </row>
    <row r="8" spans="1:15" ht="13.5">
      <c r="A8" s="341" t="s">
        <v>1235</v>
      </c>
      <c r="B8" s="342" t="s">
        <v>1236</v>
      </c>
      <c r="C8" s="342" t="s">
        <v>1234</v>
      </c>
      <c r="D8" s="342" t="s">
        <v>1237</v>
      </c>
      <c r="E8" s="346" t="s">
        <v>3087</v>
      </c>
      <c r="F8" s="346" t="s">
        <v>3088</v>
      </c>
      <c r="G8" s="343" t="s">
        <v>707</v>
      </c>
      <c r="H8" s="346" t="s">
        <v>3081</v>
      </c>
      <c r="I8" s="343" t="s">
        <v>797</v>
      </c>
      <c r="J8" s="347">
        <v>228000000</v>
      </c>
      <c r="K8" s="343" t="s">
        <v>3089</v>
      </c>
      <c r="L8" s="343" t="s">
        <v>3083</v>
      </c>
      <c r="M8" s="343" t="s">
        <v>3084</v>
      </c>
      <c r="N8" s="343" t="s">
        <v>3085</v>
      </c>
      <c r="O8" s="345" t="s">
        <v>3086</v>
      </c>
    </row>
    <row r="9" spans="1:15" ht="13.5">
      <c r="A9" s="341" t="s">
        <v>1235</v>
      </c>
      <c r="B9" s="342" t="s">
        <v>1236</v>
      </c>
      <c r="C9" s="342" t="s">
        <v>1234</v>
      </c>
      <c r="D9" s="346" t="s">
        <v>1240</v>
      </c>
      <c r="E9" s="346" t="s">
        <v>3090</v>
      </c>
      <c r="F9" s="346" t="s">
        <v>3091</v>
      </c>
      <c r="G9" s="346" t="s">
        <v>707</v>
      </c>
      <c r="H9" s="346" t="s">
        <v>1241</v>
      </c>
      <c r="I9" s="343" t="s">
        <v>797</v>
      </c>
      <c r="J9" s="347">
        <v>60000000</v>
      </c>
      <c r="K9" s="343" t="s">
        <v>3092</v>
      </c>
      <c r="L9" s="343" t="s">
        <v>3083</v>
      </c>
      <c r="M9" s="343" t="s">
        <v>3084</v>
      </c>
      <c r="N9" s="343" t="s">
        <v>3092</v>
      </c>
      <c r="O9" s="345" t="s">
        <v>3086</v>
      </c>
    </row>
    <row r="10" spans="1:15" thickBot="1">
      <c r="A10" s="348" t="s">
        <v>1235</v>
      </c>
      <c r="B10" s="349" t="s">
        <v>1236</v>
      </c>
      <c r="C10" s="349" t="s">
        <v>1234</v>
      </c>
      <c r="D10" s="349" t="s">
        <v>1240</v>
      </c>
      <c r="E10" s="350" t="s">
        <v>3090</v>
      </c>
      <c r="F10" s="350" t="s">
        <v>3091</v>
      </c>
      <c r="G10" s="350" t="s">
        <v>707</v>
      </c>
      <c r="H10" s="350" t="s">
        <v>1241</v>
      </c>
      <c r="I10" s="350" t="s">
        <v>797</v>
      </c>
      <c r="J10" s="351">
        <v>60000000</v>
      </c>
      <c r="K10" s="350" t="s">
        <v>3093</v>
      </c>
      <c r="L10" s="350" t="s">
        <v>3094</v>
      </c>
      <c r="M10" s="350" t="s">
        <v>3095</v>
      </c>
      <c r="N10" s="350" t="s">
        <v>3094</v>
      </c>
      <c r="O10" s="352" t="s">
        <v>3086</v>
      </c>
    </row>
  </sheetData>
  <phoneticPr fontId="5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CC"/>
  </sheetPr>
  <dimension ref="A2:CO104"/>
  <sheetViews>
    <sheetView workbookViewId="0">
      <selection activeCell="A7" sqref="A7:XFD7"/>
    </sheetView>
  </sheetViews>
  <sheetFormatPr defaultColWidth="30.7109375" defaultRowHeight="12.75"/>
  <sheetData>
    <row r="2" spans="1:91">
      <c r="A2" s="194" t="s">
        <v>2389</v>
      </c>
    </row>
    <row r="3" spans="1:91" s="19" customFormat="1" ht="15" customHeight="1">
      <c r="A3" s="83" t="s">
        <v>2390</v>
      </c>
      <c r="B3" s="84">
        <v>1</v>
      </c>
      <c r="C3" s="150" t="s">
        <v>1695</v>
      </c>
      <c r="D3" s="151" t="s">
        <v>1696</v>
      </c>
      <c r="E3" s="152" t="s">
        <v>1696</v>
      </c>
      <c r="F3" s="85" t="s">
        <v>359</v>
      </c>
      <c r="G3" s="86"/>
      <c r="H3" s="152" t="s">
        <v>2391</v>
      </c>
      <c r="I3" s="152"/>
      <c r="J3" s="152" t="s">
        <v>847</v>
      </c>
      <c r="K3" s="85" t="s">
        <v>740</v>
      </c>
      <c r="L3" s="85"/>
      <c r="M3" s="85"/>
      <c r="N3" s="152" t="s">
        <v>331</v>
      </c>
      <c r="O3" s="152" t="s">
        <v>413</v>
      </c>
      <c r="P3" s="87" t="s">
        <v>414</v>
      </c>
      <c r="Q3" s="152" t="s">
        <v>331</v>
      </c>
      <c r="R3" s="87" t="s">
        <v>334</v>
      </c>
      <c r="S3" s="151" t="s">
        <v>1696</v>
      </c>
      <c r="T3" s="85"/>
      <c r="U3" s="85"/>
      <c r="V3" s="85"/>
      <c r="W3" s="85"/>
      <c r="X3" s="153" t="s">
        <v>1695</v>
      </c>
      <c r="Y3" s="154" t="s">
        <v>314</v>
      </c>
      <c r="Z3" s="88"/>
      <c r="AA3" s="85"/>
      <c r="AB3" s="85" t="s">
        <v>315</v>
      </c>
      <c r="AC3" s="85" t="s">
        <v>2392</v>
      </c>
      <c r="AD3" s="85" t="s">
        <v>359</v>
      </c>
      <c r="AE3" s="85" t="s">
        <v>797</v>
      </c>
      <c r="AF3" s="85"/>
      <c r="AG3" s="89"/>
      <c r="AH3" s="89"/>
      <c r="AI3" s="89" t="e">
        <v>#DIV/0!</v>
      </c>
      <c r="AJ3" s="89" t="e">
        <v>#DIV/0!</v>
      </c>
      <c r="AK3" s="89"/>
      <c r="AL3" s="89" t="e">
        <v>#DIV/0!</v>
      </c>
      <c r="AM3" s="89"/>
      <c r="AN3" s="89"/>
      <c r="AO3" s="89">
        <v>4498305</v>
      </c>
      <c r="AP3" s="89"/>
      <c r="AQ3" s="89"/>
      <c r="AR3" s="89"/>
      <c r="AS3" s="89"/>
      <c r="AT3" s="89"/>
      <c r="AU3" s="89"/>
      <c r="AV3" s="89"/>
      <c r="AW3" s="90"/>
      <c r="AX3" s="89"/>
      <c r="AY3" s="89"/>
      <c r="AZ3" s="89">
        <v>0</v>
      </c>
      <c r="BA3" s="89">
        <v>4498305</v>
      </c>
      <c r="BB3" s="89"/>
      <c r="BC3" s="89"/>
      <c r="BD3" s="91">
        <v>0</v>
      </c>
      <c r="BE3" s="134">
        <v>4498305</v>
      </c>
      <c r="BF3" s="93"/>
      <c r="BG3" s="89"/>
      <c r="BH3" s="85" t="s">
        <v>2393</v>
      </c>
      <c r="BI3" s="85" t="s">
        <v>1506</v>
      </c>
      <c r="BJ3" s="85" t="s">
        <v>921</v>
      </c>
      <c r="BK3" s="85" t="s">
        <v>921</v>
      </c>
      <c r="BL3" s="85" t="s">
        <v>703</v>
      </c>
      <c r="BM3" s="89">
        <v>15000000</v>
      </c>
      <c r="BN3" s="94"/>
      <c r="BO3" s="85"/>
      <c r="BP3" s="85" t="s">
        <v>360</v>
      </c>
      <c r="BQ3" s="85" t="s">
        <v>426</v>
      </c>
      <c r="BR3" s="85" t="s">
        <v>427</v>
      </c>
      <c r="BS3" s="152" t="s">
        <v>2391</v>
      </c>
      <c r="BT3" s="95"/>
      <c r="BU3" s="95"/>
      <c r="BV3" s="96"/>
      <c r="BW3" s="97"/>
      <c r="BX3" s="98">
        <v>0</v>
      </c>
      <c r="BY3" s="99">
        <v>0</v>
      </c>
      <c r="BZ3" s="99">
        <v>0</v>
      </c>
      <c r="CA3" s="99">
        <v>0</v>
      </c>
      <c r="CB3" s="99">
        <v>0</v>
      </c>
      <c r="CC3" s="100">
        <v>0</v>
      </c>
      <c r="CD3" s="97"/>
      <c r="CE3" s="105" t="s">
        <v>1696</v>
      </c>
      <c r="CF3" s="195" t="s">
        <v>1696</v>
      </c>
      <c r="CG3" s="102"/>
      <c r="CH3" s="101" t="s">
        <v>314</v>
      </c>
      <c r="CI3" s="103" t="s">
        <v>314</v>
      </c>
      <c r="CJ3" s="103" t="s">
        <v>314</v>
      </c>
      <c r="CK3" s="103" t="s">
        <v>314</v>
      </c>
      <c r="CL3" s="103" t="s">
        <v>314</v>
      </c>
      <c r="CM3" s="103" t="s">
        <v>314</v>
      </c>
    </row>
    <row r="4" spans="1:91" s="19" customFormat="1" ht="15" customHeight="1">
      <c r="A4" s="83" t="s">
        <v>2390</v>
      </c>
      <c r="B4" s="84">
        <v>1</v>
      </c>
      <c r="C4" s="150" t="s">
        <v>1746</v>
      </c>
      <c r="D4" s="152" t="s">
        <v>1747</v>
      </c>
      <c r="E4" s="152" t="s">
        <v>1747</v>
      </c>
      <c r="F4" s="85" t="s">
        <v>359</v>
      </c>
      <c r="G4" s="86"/>
      <c r="H4" s="152" t="s">
        <v>2394</v>
      </c>
      <c r="I4" s="152"/>
      <c r="J4" s="152" t="s">
        <v>1086</v>
      </c>
      <c r="K4" s="85" t="s">
        <v>740</v>
      </c>
      <c r="L4" s="85"/>
      <c r="M4" s="85"/>
      <c r="N4" s="152" t="s">
        <v>331</v>
      </c>
      <c r="O4" s="152" t="s">
        <v>413</v>
      </c>
      <c r="P4" s="87" t="s">
        <v>414</v>
      </c>
      <c r="Q4" s="152" t="s">
        <v>331</v>
      </c>
      <c r="R4" s="87" t="s">
        <v>334</v>
      </c>
      <c r="S4" s="152" t="s">
        <v>1747</v>
      </c>
      <c r="T4" s="85"/>
      <c r="U4" s="85"/>
      <c r="V4" s="85"/>
      <c r="W4" s="85"/>
      <c r="X4" s="153" t="s">
        <v>1746</v>
      </c>
      <c r="Y4" s="154" t="s">
        <v>314</v>
      </c>
      <c r="Z4" s="88"/>
      <c r="AA4" s="85"/>
      <c r="AB4" s="85" t="s">
        <v>315</v>
      </c>
      <c r="AC4" s="85" t="s">
        <v>2395</v>
      </c>
      <c r="AD4" s="85" t="s">
        <v>359</v>
      </c>
      <c r="AE4" s="85" t="s">
        <v>797</v>
      </c>
      <c r="AF4" s="85"/>
      <c r="AG4" s="89"/>
      <c r="AH4" s="89"/>
      <c r="AI4" s="89" t="e">
        <v>#DIV/0!</v>
      </c>
      <c r="AJ4" s="89" t="e">
        <v>#DIV/0!</v>
      </c>
      <c r="AK4" s="89" t="e">
        <v>#DIV/0!</v>
      </c>
      <c r="AL4" s="89"/>
      <c r="AM4" s="89"/>
      <c r="AN4" s="89"/>
      <c r="AO4" s="89">
        <v>20071413</v>
      </c>
      <c r="AP4" s="89"/>
      <c r="AQ4" s="89"/>
      <c r="AR4" s="89"/>
      <c r="AS4" s="89"/>
      <c r="AT4" s="89"/>
      <c r="AU4" s="89"/>
      <c r="AV4" s="89"/>
      <c r="AW4" s="90"/>
      <c r="AX4" s="89"/>
      <c r="AY4" s="89"/>
      <c r="AZ4" s="89">
        <v>0</v>
      </c>
      <c r="BA4" s="89">
        <v>20071413</v>
      </c>
      <c r="BB4" s="89"/>
      <c r="BC4" s="89"/>
      <c r="BD4" s="91">
        <v>0</v>
      </c>
      <c r="BE4" s="134">
        <v>20071413</v>
      </c>
      <c r="BF4" s="93"/>
      <c r="BG4" s="89"/>
      <c r="BH4" s="85" t="s">
        <v>2396</v>
      </c>
      <c r="BI4" s="85" t="s">
        <v>2397</v>
      </c>
      <c r="BJ4" s="85" t="s">
        <v>645</v>
      </c>
      <c r="BK4" s="85" t="s">
        <v>645</v>
      </c>
      <c r="BL4" s="85" t="s">
        <v>1490</v>
      </c>
      <c r="BM4" s="89">
        <v>21700000</v>
      </c>
      <c r="BN4" s="94"/>
      <c r="BO4" s="85"/>
      <c r="BP4" s="85" t="s">
        <v>360</v>
      </c>
      <c r="BQ4" s="85" t="s">
        <v>363</v>
      </c>
      <c r="BR4" s="85" t="s">
        <v>364</v>
      </c>
      <c r="BS4" s="152" t="s">
        <v>2394</v>
      </c>
      <c r="BT4" s="95"/>
      <c r="BU4" s="95"/>
      <c r="BV4" s="96"/>
      <c r="BW4" s="97"/>
      <c r="BX4" s="98">
        <v>0</v>
      </c>
      <c r="BY4" s="99">
        <v>0</v>
      </c>
      <c r="BZ4" s="99">
        <v>0</v>
      </c>
      <c r="CA4" s="99">
        <v>0</v>
      </c>
      <c r="CB4" s="99">
        <v>0</v>
      </c>
      <c r="CC4" s="100">
        <v>0</v>
      </c>
      <c r="CD4" s="97"/>
      <c r="CE4" s="196" t="s">
        <v>1747</v>
      </c>
      <c r="CF4" s="197" t="s">
        <v>1747</v>
      </c>
      <c r="CG4" s="102"/>
      <c r="CH4" s="101" t="s">
        <v>314</v>
      </c>
      <c r="CI4" s="103" t="s">
        <v>314</v>
      </c>
      <c r="CJ4" s="103" t="s">
        <v>314</v>
      </c>
      <c r="CK4" s="103" t="s">
        <v>314</v>
      </c>
      <c r="CL4" s="103" t="s">
        <v>314</v>
      </c>
      <c r="CM4" s="103" t="s">
        <v>314</v>
      </c>
    </row>
    <row r="7" spans="1:91">
      <c r="A7" s="194" t="s">
        <v>2398</v>
      </c>
    </row>
    <row r="8" spans="1:91" s="19" customFormat="1" ht="15" customHeight="1">
      <c r="A8" s="83" t="s">
        <v>2390</v>
      </c>
      <c r="B8" s="84">
        <v>1</v>
      </c>
      <c r="C8" s="150" t="s">
        <v>1100</v>
      </c>
      <c r="D8" s="151" t="s">
        <v>1101</v>
      </c>
      <c r="E8" s="152" t="s">
        <v>1102</v>
      </c>
      <c r="F8" s="85" t="s">
        <v>627</v>
      </c>
      <c r="G8" s="86">
        <v>44651</v>
      </c>
      <c r="H8" s="152" t="s">
        <v>2399</v>
      </c>
      <c r="I8" s="152"/>
      <c r="J8" s="152" t="s">
        <v>847</v>
      </c>
      <c r="K8" s="85"/>
      <c r="L8" s="85"/>
      <c r="M8" s="85"/>
      <c r="N8" s="152" t="s">
        <v>327</v>
      </c>
      <c r="O8" s="152" t="s">
        <v>419</v>
      </c>
      <c r="P8" s="87" t="s">
        <v>420</v>
      </c>
      <c r="Q8" s="152" t="s">
        <v>327</v>
      </c>
      <c r="R8" s="87" t="s">
        <v>330</v>
      </c>
      <c r="S8" s="151" t="s">
        <v>1101</v>
      </c>
      <c r="T8" s="85"/>
      <c r="U8" s="85"/>
      <c r="V8" s="85"/>
      <c r="W8" s="85"/>
      <c r="X8" s="153" t="s">
        <v>1100</v>
      </c>
      <c r="Y8" s="154" t="s">
        <v>308</v>
      </c>
      <c r="Z8" s="88"/>
      <c r="AA8" s="85"/>
      <c r="AB8" s="85" t="s">
        <v>309</v>
      </c>
      <c r="AC8" s="85"/>
      <c r="AD8" s="85" t="s">
        <v>310</v>
      </c>
      <c r="AE8" s="85" t="s">
        <v>797</v>
      </c>
      <c r="AF8" s="85"/>
      <c r="AG8" s="89"/>
      <c r="AH8" s="89"/>
      <c r="AI8" s="89" t="e">
        <v>#DIV/0!</v>
      </c>
      <c r="AJ8" s="89" t="e">
        <v>#DIV/0!</v>
      </c>
      <c r="AK8" s="89" t="e">
        <v>#DIV/0!</v>
      </c>
      <c r="AL8" s="89"/>
      <c r="AM8" s="89"/>
      <c r="AN8" s="89"/>
      <c r="AO8" s="89">
        <v>200000000</v>
      </c>
      <c r="AP8" s="89"/>
      <c r="AQ8" s="89"/>
      <c r="AR8" s="89"/>
      <c r="AS8" s="89"/>
      <c r="AT8" s="89"/>
      <c r="AU8" s="89"/>
      <c r="AV8" s="89"/>
      <c r="AW8" s="90"/>
      <c r="AX8" s="89"/>
      <c r="AY8" s="89"/>
      <c r="AZ8" s="89">
        <v>200000000</v>
      </c>
      <c r="BA8" s="89">
        <v>0</v>
      </c>
      <c r="BB8" s="89"/>
      <c r="BC8" s="89"/>
      <c r="BD8" s="91">
        <v>0</v>
      </c>
      <c r="BE8" s="134">
        <v>200000000</v>
      </c>
      <c r="BF8" s="93"/>
      <c r="BG8" s="89"/>
      <c r="BH8" s="85" t="s">
        <v>741</v>
      </c>
      <c r="BI8" s="85" t="s">
        <v>1021</v>
      </c>
      <c r="BJ8" s="85"/>
      <c r="BK8" s="85" t="s">
        <v>1354</v>
      </c>
      <c r="BL8" s="85" t="s">
        <v>1105</v>
      </c>
      <c r="BM8" s="89">
        <v>200000000</v>
      </c>
      <c r="BN8" s="94"/>
      <c r="BO8" s="85"/>
      <c r="BP8" s="85" t="s">
        <v>311</v>
      </c>
      <c r="BQ8" s="85" t="s">
        <v>351</v>
      </c>
      <c r="BR8" s="85" t="s">
        <v>352</v>
      </c>
      <c r="BS8" s="152" t="s">
        <v>2399</v>
      </c>
      <c r="BT8" s="95"/>
      <c r="BU8" s="95"/>
      <c r="BV8" s="96"/>
      <c r="BW8" s="97"/>
      <c r="BX8" s="98">
        <v>0</v>
      </c>
      <c r="BY8" s="99">
        <v>0</v>
      </c>
      <c r="BZ8" s="99">
        <v>0</v>
      </c>
      <c r="CA8" s="99">
        <v>0</v>
      </c>
      <c r="CB8" s="99">
        <v>200000000</v>
      </c>
      <c r="CC8" s="100">
        <v>200000000</v>
      </c>
      <c r="CD8" s="97"/>
      <c r="CE8" s="101" t="s">
        <v>1102</v>
      </c>
      <c r="CF8" s="195" t="s">
        <v>1101</v>
      </c>
      <c r="CG8" s="102"/>
      <c r="CH8" s="101" t="s">
        <v>671</v>
      </c>
      <c r="CI8" s="103" t="s">
        <v>630</v>
      </c>
      <c r="CJ8" s="103" t="s">
        <v>630</v>
      </c>
      <c r="CK8" s="103" t="s">
        <v>630</v>
      </c>
      <c r="CL8" s="103" t="s">
        <v>630</v>
      </c>
      <c r="CM8" s="103" t="s">
        <v>630</v>
      </c>
    </row>
    <row r="9" spans="1:91" s="19" customFormat="1" ht="15" customHeight="1">
      <c r="A9" s="83" t="s">
        <v>2390</v>
      </c>
      <c r="B9" s="84">
        <v>1</v>
      </c>
      <c r="C9" s="150" t="s">
        <v>1100</v>
      </c>
      <c r="D9" s="151" t="s">
        <v>1101</v>
      </c>
      <c r="E9" s="152" t="s">
        <v>1102</v>
      </c>
      <c r="F9" s="85" t="s">
        <v>627</v>
      </c>
      <c r="G9" s="86">
        <v>44651</v>
      </c>
      <c r="H9" s="152" t="s">
        <v>2400</v>
      </c>
      <c r="I9" s="152"/>
      <c r="J9" s="152" t="s">
        <v>847</v>
      </c>
      <c r="K9" s="85"/>
      <c r="L9" s="85"/>
      <c r="M9" s="85"/>
      <c r="N9" s="152" t="s">
        <v>327</v>
      </c>
      <c r="O9" s="152" t="s">
        <v>419</v>
      </c>
      <c r="P9" s="87" t="s">
        <v>420</v>
      </c>
      <c r="Q9" s="152" t="s">
        <v>327</v>
      </c>
      <c r="R9" s="87" t="s">
        <v>330</v>
      </c>
      <c r="S9" s="151" t="s">
        <v>1101</v>
      </c>
      <c r="T9" s="85"/>
      <c r="U9" s="85"/>
      <c r="V9" s="85"/>
      <c r="W9" s="85"/>
      <c r="X9" s="153" t="s">
        <v>1100</v>
      </c>
      <c r="Y9" s="154" t="s">
        <v>308</v>
      </c>
      <c r="Z9" s="88"/>
      <c r="AA9" s="85"/>
      <c r="AB9" s="85" t="s">
        <v>309</v>
      </c>
      <c r="AC9" s="85"/>
      <c r="AD9" s="85" t="s">
        <v>310</v>
      </c>
      <c r="AE9" s="85" t="s">
        <v>797</v>
      </c>
      <c r="AF9" s="85"/>
      <c r="AG9" s="89"/>
      <c r="AH9" s="89"/>
      <c r="AI9" s="89" t="e">
        <v>#DIV/0!</v>
      </c>
      <c r="AJ9" s="89" t="e">
        <v>#DIV/0!</v>
      </c>
      <c r="AK9" s="89" t="e">
        <v>#DIV/0!</v>
      </c>
      <c r="AL9" s="89"/>
      <c r="AM9" s="89"/>
      <c r="AN9" s="89"/>
      <c r="AO9" s="89">
        <v>36111120</v>
      </c>
      <c r="AP9" s="89"/>
      <c r="AQ9" s="89"/>
      <c r="AR9" s="89"/>
      <c r="AS9" s="89"/>
      <c r="AT9" s="89"/>
      <c r="AU9" s="89"/>
      <c r="AV9" s="89"/>
      <c r="AW9" s="90"/>
      <c r="AX9" s="89"/>
      <c r="AY9" s="89"/>
      <c r="AZ9" s="89">
        <v>36111120</v>
      </c>
      <c r="BA9" s="89">
        <v>0</v>
      </c>
      <c r="BB9" s="89"/>
      <c r="BC9" s="89"/>
      <c r="BD9" s="91">
        <v>0</v>
      </c>
      <c r="BE9" s="134">
        <v>36111120</v>
      </c>
      <c r="BF9" s="93"/>
      <c r="BG9" s="89"/>
      <c r="BH9" s="85" t="s">
        <v>741</v>
      </c>
      <c r="BI9" s="85" t="s">
        <v>2401</v>
      </c>
      <c r="BJ9" s="85"/>
      <c r="BK9" s="85" t="s">
        <v>1094</v>
      </c>
      <c r="BL9" s="85" t="s">
        <v>700</v>
      </c>
      <c r="BM9" s="89">
        <v>50000000</v>
      </c>
      <c r="BN9" s="94"/>
      <c r="BO9" s="85"/>
      <c r="BP9" s="85" t="s">
        <v>311</v>
      </c>
      <c r="BQ9" s="85" t="s">
        <v>351</v>
      </c>
      <c r="BR9" s="85" t="s">
        <v>352</v>
      </c>
      <c r="BS9" s="152" t="s">
        <v>2400</v>
      </c>
      <c r="BT9" s="95"/>
      <c r="BU9" s="95"/>
      <c r="BV9" s="96"/>
      <c r="BW9" s="97"/>
      <c r="BX9" s="98">
        <v>0</v>
      </c>
      <c r="BY9" s="99">
        <v>0</v>
      </c>
      <c r="BZ9" s="99">
        <v>0</v>
      </c>
      <c r="CA9" s="99">
        <v>0</v>
      </c>
      <c r="CB9" s="99">
        <v>36111120</v>
      </c>
      <c r="CC9" s="100">
        <v>36111120</v>
      </c>
      <c r="CD9" s="97"/>
      <c r="CE9" s="101" t="s">
        <v>1102</v>
      </c>
      <c r="CF9" s="104" t="s">
        <v>1101</v>
      </c>
      <c r="CG9" s="97"/>
      <c r="CH9" s="101" t="s">
        <v>671</v>
      </c>
      <c r="CI9" s="103" t="s">
        <v>630</v>
      </c>
      <c r="CJ9" s="103" t="s">
        <v>630</v>
      </c>
      <c r="CK9" s="103" t="s">
        <v>630</v>
      </c>
      <c r="CL9" s="103" t="s">
        <v>630</v>
      </c>
      <c r="CM9" s="103" t="s">
        <v>630</v>
      </c>
    </row>
    <row r="10" spans="1:91" s="19" customFormat="1" ht="15" customHeight="1">
      <c r="A10" s="83" t="s">
        <v>2390</v>
      </c>
      <c r="B10" s="84">
        <v>1</v>
      </c>
      <c r="C10" s="150" t="s">
        <v>1234</v>
      </c>
      <c r="D10" s="151" t="s">
        <v>1235</v>
      </c>
      <c r="E10" s="152" t="s">
        <v>1236</v>
      </c>
      <c r="F10" s="85" t="s">
        <v>627</v>
      </c>
      <c r="G10" s="86">
        <v>44651</v>
      </c>
      <c r="H10" s="152" t="s">
        <v>2402</v>
      </c>
      <c r="I10" s="152"/>
      <c r="J10" s="152" t="s">
        <v>847</v>
      </c>
      <c r="K10" s="85"/>
      <c r="L10" s="85"/>
      <c r="M10" s="85"/>
      <c r="N10" s="152" t="s">
        <v>327</v>
      </c>
      <c r="O10" s="152" t="s">
        <v>419</v>
      </c>
      <c r="P10" s="87" t="s">
        <v>420</v>
      </c>
      <c r="Q10" s="152" t="s">
        <v>327</v>
      </c>
      <c r="R10" s="87" t="s">
        <v>330</v>
      </c>
      <c r="S10" s="151" t="s">
        <v>1235</v>
      </c>
      <c r="T10" s="85"/>
      <c r="U10" s="85"/>
      <c r="V10" s="85"/>
      <c r="W10" s="85"/>
      <c r="X10" s="153" t="s">
        <v>1234</v>
      </c>
      <c r="Y10" s="154" t="s">
        <v>314</v>
      </c>
      <c r="Z10" s="88"/>
      <c r="AA10" s="85"/>
      <c r="AB10" s="85" t="s">
        <v>315</v>
      </c>
      <c r="AC10" s="85" t="s">
        <v>2403</v>
      </c>
      <c r="AD10" s="85" t="s">
        <v>310</v>
      </c>
      <c r="AE10" s="85" t="s">
        <v>797</v>
      </c>
      <c r="AF10" s="85"/>
      <c r="AG10" s="89"/>
      <c r="AH10" s="89"/>
      <c r="AI10" s="89">
        <v>0</v>
      </c>
      <c r="AJ10" s="89">
        <v>0</v>
      </c>
      <c r="AK10" s="89"/>
      <c r="AL10" s="89"/>
      <c r="AM10" s="89"/>
      <c r="AN10" s="89"/>
      <c r="AO10" s="89">
        <v>140000000</v>
      </c>
      <c r="AP10" s="89"/>
      <c r="AQ10" s="89"/>
      <c r="AR10" s="89"/>
      <c r="AS10" s="89"/>
      <c r="AT10" s="89"/>
      <c r="AU10" s="89"/>
      <c r="AV10" s="89"/>
      <c r="AW10" s="90"/>
      <c r="AX10" s="89"/>
      <c r="AY10" s="89"/>
      <c r="AZ10" s="89">
        <v>0</v>
      </c>
      <c r="BA10" s="89">
        <v>140000000</v>
      </c>
      <c r="BB10" s="89"/>
      <c r="BC10" s="89"/>
      <c r="BD10" s="91">
        <v>0</v>
      </c>
      <c r="BE10" s="134">
        <v>140000000</v>
      </c>
      <c r="BF10" s="93"/>
      <c r="BG10" s="89"/>
      <c r="BH10" s="85" t="s">
        <v>2404</v>
      </c>
      <c r="BI10" s="85" t="s">
        <v>1244</v>
      </c>
      <c r="BJ10" s="85" t="s">
        <v>921</v>
      </c>
      <c r="BK10" s="85" t="s">
        <v>921</v>
      </c>
      <c r="BL10" s="85" t="s">
        <v>2405</v>
      </c>
      <c r="BM10" s="89">
        <v>140000000</v>
      </c>
      <c r="BN10" s="94"/>
      <c r="BO10" s="85"/>
      <c r="BP10" s="85" t="s">
        <v>311</v>
      </c>
      <c r="BQ10" s="85" t="s">
        <v>317</v>
      </c>
      <c r="BR10" s="85" t="s">
        <v>318</v>
      </c>
      <c r="BS10" s="152" t="s">
        <v>2402</v>
      </c>
      <c r="BT10" s="95"/>
      <c r="BU10" s="95"/>
      <c r="BV10" s="96"/>
      <c r="BW10" s="97"/>
      <c r="BX10" s="98">
        <v>0</v>
      </c>
      <c r="BY10" s="99">
        <v>0</v>
      </c>
      <c r="BZ10" s="99">
        <v>0</v>
      </c>
      <c r="CA10" s="99">
        <v>0</v>
      </c>
      <c r="CB10" s="99">
        <v>0</v>
      </c>
      <c r="CC10" s="100">
        <v>0</v>
      </c>
      <c r="CD10" s="97"/>
      <c r="CE10" s="101" t="s">
        <v>1236</v>
      </c>
      <c r="CF10" s="195" t="s">
        <v>1235</v>
      </c>
      <c r="CG10" s="102"/>
      <c r="CH10" s="101" t="s">
        <v>314</v>
      </c>
      <c r="CI10" s="103" t="s">
        <v>314</v>
      </c>
      <c r="CJ10" s="103" t="s">
        <v>314</v>
      </c>
      <c r="CK10" s="103" t="s">
        <v>314</v>
      </c>
      <c r="CL10" s="103" t="s">
        <v>314</v>
      </c>
      <c r="CM10" s="103" t="s">
        <v>314</v>
      </c>
    </row>
    <row r="11" spans="1:91" s="19" customFormat="1" ht="15" customHeight="1">
      <c r="A11" s="83" t="s">
        <v>2406</v>
      </c>
      <c r="B11" s="84">
        <v>1</v>
      </c>
      <c r="C11" s="150" t="s">
        <v>2407</v>
      </c>
      <c r="D11" s="151" t="s">
        <v>2408</v>
      </c>
      <c r="E11" s="152" t="s">
        <v>2408</v>
      </c>
      <c r="F11" s="85" t="s">
        <v>359</v>
      </c>
      <c r="G11" s="86"/>
      <c r="H11" s="152" t="s">
        <v>2409</v>
      </c>
      <c r="I11" s="152"/>
      <c r="J11" s="152" t="s">
        <v>847</v>
      </c>
      <c r="K11" s="85" t="s">
        <v>628</v>
      </c>
      <c r="L11" s="85"/>
      <c r="M11" s="85"/>
      <c r="N11" s="152" t="s">
        <v>327</v>
      </c>
      <c r="O11" s="152" t="s">
        <v>1410</v>
      </c>
      <c r="P11" s="87" t="s">
        <v>1411</v>
      </c>
      <c r="Q11" s="152" t="s">
        <v>327</v>
      </c>
      <c r="R11" s="87" t="s">
        <v>330</v>
      </c>
      <c r="S11" s="151" t="s">
        <v>2408</v>
      </c>
      <c r="T11" s="85"/>
      <c r="U11" s="85"/>
      <c r="V11" s="85"/>
      <c r="W11" s="85"/>
      <c r="X11" s="153" t="s">
        <v>2410</v>
      </c>
      <c r="Y11" s="154" t="s">
        <v>308</v>
      </c>
      <c r="Z11" s="88"/>
      <c r="AA11" s="85"/>
      <c r="AB11" s="85" t="s">
        <v>309</v>
      </c>
      <c r="AC11" s="85"/>
      <c r="AD11" s="85" t="s">
        <v>359</v>
      </c>
      <c r="AE11" s="85" t="s">
        <v>797</v>
      </c>
      <c r="AF11" s="85"/>
      <c r="AG11" s="89"/>
      <c r="AH11" s="89"/>
      <c r="AI11" s="89" t="e">
        <v>#DIV/0!</v>
      </c>
      <c r="AJ11" s="89" t="e">
        <v>#DIV/0!</v>
      </c>
      <c r="AK11" s="89" t="e">
        <v>#DIV/0!</v>
      </c>
      <c r="AL11" s="89"/>
      <c r="AM11" s="89"/>
      <c r="AN11" s="89"/>
      <c r="AO11" s="89">
        <v>7896389</v>
      </c>
      <c r="AP11" s="89"/>
      <c r="AQ11" s="89"/>
      <c r="AR11" s="89"/>
      <c r="AS11" s="89"/>
      <c r="AT11" s="89"/>
      <c r="AU11" s="89"/>
      <c r="AV11" s="89"/>
      <c r="AW11" s="90"/>
      <c r="AX11" s="89"/>
      <c r="AY11" s="89"/>
      <c r="AZ11" s="89">
        <v>7896389</v>
      </c>
      <c r="BA11" s="89">
        <v>0</v>
      </c>
      <c r="BB11" s="89"/>
      <c r="BC11" s="89"/>
      <c r="BD11" s="91">
        <v>0</v>
      </c>
      <c r="BE11" s="134">
        <v>7896389</v>
      </c>
      <c r="BF11" s="93"/>
      <c r="BG11" s="89">
        <v>13049</v>
      </c>
      <c r="BH11" s="85" t="s">
        <v>2411</v>
      </c>
      <c r="BI11" s="85" t="s">
        <v>2412</v>
      </c>
      <c r="BJ11" s="85"/>
      <c r="BK11" s="85" t="s">
        <v>2413</v>
      </c>
      <c r="BL11" s="85" t="s">
        <v>2414</v>
      </c>
      <c r="BM11" s="89">
        <v>130000000</v>
      </c>
      <c r="BN11" s="94"/>
      <c r="BO11" s="85"/>
      <c r="BP11" s="85" t="s">
        <v>360</v>
      </c>
      <c r="BQ11" s="85" t="s">
        <v>367</v>
      </c>
      <c r="BR11" s="85" t="s">
        <v>368</v>
      </c>
      <c r="BS11" s="152" t="s">
        <v>2409</v>
      </c>
      <c r="BT11" s="95"/>
      <c r="BU11" s="95"/>
      <c r="BV11" s="96"/>
      <c r="BW11" s="97"/>
      <c r="BX11" s="98">
        <v>0</v>
      </c>
      <c r="BY11" s="99">
        <v>7896389</v>
      </c>
      <c r="BZ11" s="99">
        <v>0</v>
      </c>
      <c r="CA11" s="99">
        <v>0</v>
      </c>
      <c r="CB11" s="99">
        <v>0</v>
      </c>
      <c r="CC11" s="100">
        <v>0</v>
      </c>
      <c r="CD11" s="97"/>
      <c r="CE11" s="101" t="s">
        <v>2408</v>
      </c>
      <c r="CF11" s="195" t="s">
        <v>2408</v>
      </c>
      <c r="CG11" s="102"/>
      <c r="CH11" s="101" t="s">
        <v>443</v>
      </c>
      <c r="CI11" s="103" t="s">
        <v>460</v>
      </c>
      <c r="CJ11" s="103" t="s">
        <v>630</v>
      </c>
      <c r="CK11" s="103" t="s">
        <v>630</v>
      </c>
      <c r="CL11" s="103" t="s">
        <v>630</v>
      </c>
      <c r="CM11" s="103" t="s">
        <v>630</v>
      </c>
    </row>
    <row r="12" spans="1:91" s="19" customFormat="1" ht="15" customHeight="1">
      <c r="A12" s="83" t="s">
        <v>2406</v>
      </c>
      <c r="B12" s="84">
        <v>1</v>
      </c>
      <c r="C12" s="150" t="s">
        <v>2410</v>
      </c>
      <c r="D12" s="151" t="s">
        <v>2408</v>
      </c>
      <c r="E12" s="152" t="s">
        <v>2408</v>
      </c>
      <c r="F12" s="85" t="s">
        <v>359</v>
      </c>
      <c r="G12" s="86"/>
      <c r="H12" s="152" t="s">
        <v>2415</v>
      </c>
      <c r="I12" s="152"/>
      <c r="J12" s="152" t="s">
        <v>847</v>
      </c>
      <c r="K12" s="85" t="s">
        <v>628</v>
      </c>
      <c r="L12" s="85"/>
      <c r="M12" s="85"/>
      <c r="N12" s="152" t="s">
        <v>327</v>
      </c>
      <c r="O12" s="152" t="s">
        <v>1410</v>
      </c>
      <c r="P12" s="87" t="s">
        <v>1411</v>
      </c>
      <c r="Q12" s="152" t="s">
        <v>327</v>
      </c>
      <c r="R12" s="87" t="s">
        <v>330</v>
      </c>
      <c r="S12" s="151" t="s">
        <v>2408</v>
      </c>
      <c r="T12" s="85"/>
      <c r="U12" s="85"/>
      <c r="V12" s="85"/>
      <c r="W12" s="85"/>
      <c r="X12" s="153" t="s">
        <v>2410</v>
      </c>
      <c r="Y12" s="154" t="s">
        <v>308</v>
      </c>
      <c r="Z12" s="88"/>
      <c r="AA12" s="85"/>
      <c r="AB12" s="85" t="s">
        <v>309</v>
      </c>
      <c r="AC12" s="85"/>
      <c r="AD12" s="85" t="s">
        <v>359</v>
      </c>
      <c r="AE12" s="85" t="s">
        <v>797</v>
      </c>
      <c r="AF12" s="85"/>
      <c r="AG12" s="89"/>
      <c r="AH12" s="89"/>
      <c r="AI12" s="89" t="e">
        <v>#DIV/0!</v>
      </c>
      <c r="AJ12" s="89" t="e">
        <v>#DIV/0!</v>
      </c>
      <c r="AK12" s="89" t="e">
        <v>#DIV/0!</v>
      </c>
      <c r="AL12" s="89"/>
      <c r="AM12" s="89"/>
      <c r="AN12" s="89"/>
      <c r="AO12" s="89">
        <v>5420265</v>
      </c>
      <c r="AP12" s="89"/>
      <c r="AQ12" s="89"/>
      <c r="AR12" s="89"/>
      <c r="AS12" s="89"/>
      <c r="AT12" s="89"/>
      <c r="AU12" s="89"/>
      <c r="AV12" s="89"/>
      <c r="AW12" s="90"/>
      <c r="AX12" s="89"/>
      <c r="AY12" s="89"/>
      <c r="AZ12" s="89">
        <v>5420265</v>
      </c>
      <c r="BA12" s="89">
        <v>0</v>
      </c>
      <c r="BB12" s="89"/>
      <c r="BC12" s="89"/>
      <c r="BD12" s="91">
        <v>0</v>
      </c>
      <c r="BE12" s="134">
        <v>5420265</v>
      </c>
      <c r="BF12" s="93"/>
      <c r="BG12" s="89">
        <v>3596</v>
      </c>
      <c r="BH12" s="85" t="s">
        <v>2416</v>
      </c>
      <c r="BI12" s="85" t="s">
        <v>2417</v>
      </c>
      <c r="BJ12" s="85"/>
      <c r="BK12" s="85" t="s">
        <v>688</v>
      </c>
      <c r="BL12" s="85" t="s">
        <v>2414</v>
      </c>
      <c r="BM12" s="89">
        <v>10000000</v>
      </c>
      <c r="BN12" s="94"/>
      <c r="BO12" s="85"/>
      <c r="BP12" s="85" t="s">
        <v>360</v>
      </c>
      <c r="BQ12" s="85" t="s">
        <v>367</v>
      </c>
      <c r="BR12" s="85" t="s">
        <v>368</v>
      </c>
      <c r="BS12" s="152" t="s">
        <v>2415</v>
      </c>
      <c r="BT12" s="95"/>
      <c r="BU12" s="95"/>
      <c r="BV12" s="96"/>
      <c r="BW12" s="97"/>
      <c r="BX12" s="98">
        <v>0</v>
      </c>
      <c r="BY12" s="99">
        <v>5420265</v>
      </c>
      <c r="BZ12" s="99">
        <v>0</v>
      </c>
      <c r="CA12" s="99">
        <v>0</v>
      </c>
      <c r="CB12" s="99">
        <v>0</v>
      </c>
      <c r="CC12" s="100">
        <v>0</v>
      </c>
      <c r="CD12" s="97"/>
      <c r="CE12" s="101" t="s">
        <v>2408</v>
      </c>
      <c r="CF12" s="195" t="s">
        <v>2408</v>
      </c>
      <c r="CG12" s="102"/>
      <c r="CH12" s="101" t="s">
        <v>443</v>
      </c>
      <c r="CI12" s="103" t="s">
        <v>460</v>
      </c>
      <c r="CJ12" s="103" t="s">
        <v>630</v>
      </c>
      <c r="CK12" s="103" t="s">
        <v>630</v>
      </c>
      <c r="CL12" s="103" t="s">
        <v>630</v>
      </c>
      <c r="CM12" s="103" t="s">
        <v>630</v>
      </c>
    </row>
    <row r="13" spans="1:91" s="19" customFormat="1" ht="15" customHeight="1">
      <c r="A13" s="83" t="s">
        <v>2406</v>
      </c>
      <c r="B13" s="84">
        <v>1</v>
      </c>
      <c r="C13" s="150" t="s">
        <v>2410</v>
      </c>
      <c r="D13" s="151" t="s">
        <v>2408</v>
      </c>
      <c r="E13" s="152" t="s">
        <v>2408</v>
      </c>
      <c r="F13" s="85" t="s">
        <v>359</v>
      </c>
      <c r="G13" s="86"/>
      <c r="H13" s="152" t="s">
        <v>2418</v>
      </c>
      <c r="I13" s="152"/>
      <c r="J13" s="152" t="s">
        <v>847</v>
      </c>
      <c r="K13" s="85" t="s">
        <v>628</v>
      </c>
      <c r="L13" s="85"/>
      <c r="M13" s="85"/>
      <c r="N13" s="152" t="s">
        <v>327</v>
      </c>
      <c r="O13" s="152" t="s">
        <v>1410</v>
      </c>
      <c r="P13" s="87" t="s">
        <v>1411</v>
      </c>
      <c r="Q13" s="152" t="s">
        <v>327</v>
      </c>
      <c r="R13" s="87" t="s">
        <v>330</v>
      </c>
      <c r="S13" s="151" t="s">
        <v>2408</v>
      </c>
      <c r="T13" s="85"/>
      <c r="U13" s="85"/>
      <c r="V13" s="85"/>
      <c r="W13" s="85"/>
      <c r="X13" s="153" t="s">
        <v>2410</v>
      </c>
      <c r="Y13" s="154" t="s">
        <v>308</v>
      </c>
      <c r="Z13" s="88"/>
      <c r="AA13" s="85"/>
      <c r="AB13" s="85" t="s">
        <v>309</v>
      </c>
      <c r="AC13" s="85"/>
      <c r="AD13" s="85" t="s">
        <v>359</v>
      </c>
      <c r="AE13" s="85" t="s">
        <v>797</v>
      </c>
      <c r="AF13" s="85"/>
      <c r="AG13" s="89"/>
      <c r="AH13" s="89"/>
      <c r="AI13" s="89" t="e">
        <v>#DIV/0!</v>
      </c>
      <c r="AJ13" s="89" t="e">
        <v>#DIV/0!</v>
      </c>
      <c r="AK13" s="89" t="e">
        <v>#DIV/0!</v>
      </c>
      <c r="AL13" s="89"/>
      <c r="AM13" s="89"/>
      <c r="AN13" s="89"/>
      <c r="AO13" s="89">
        <v>5984259</v>
      </c>
      <c r="AP13" s="89"/>
      <c r="AQ13" s="89"/>
      <c r="AR13" s="89"/>
      <c r="AS13" s="89"/>
      <c r="AT13" s="89"/>
      <c r="AU13" s="89"/>
      <c r="AV13" s="89"/>
      <c r="AW13" s="90"/>
      <c r="AX13" s="89"/>
      <c r="AY13" s="89"/>
      <c r="AZ13" s="89">
        <v>5984259</v>
      </c>
      <c r="BA13" s="89">
        <v>0</v>
      </c>
      <c r="BB13" s="89"/>
      <c r="BC13" s="89"/>
      <c r="BD13" s="91">
        <v>0</v>
      </c>
      <c r="BE13" s="134">
        <v>5984259</v>
      </c>
      <c r="BF13" s="93"/>
      <c r="BG13" s="89">
        <v>3259</v>
      </c>
      <c r="BH13" s="85" t="s">
        <v>2419</v>
      </c>
      <c r="BI13" s="85" t="s">
        <v>2420</v>
      </c>
      <c r="BJ13" s="85"/>
      <c r="BK13" s="85" t="s">
        <v>688</v>
      </c>
      <c r="BL13" s="85" t="s">
        <v>2414</v>
      </c>
      <c r="BM13" s="89">
        <v>10000000</v>
      </c>
      <c r="BN13" s="94"/>
      <c r="BO13" s="85"/>
      <c r="BP13" s="85" t="s">
        <v>360</v>
      </c>
      <c r="BQ13" s="85" t="s">
        <v>380</v>
      </c>
      <c r="BR13" s="85" t="s">
        <v>381</v>
      </c>
      <c r="BS13" s="152" t="s">
        <v>2418</v>
      </c>
      <c r="BT13" s="95"/>
      <c r="BU13" s="95"/>
      <c r="BV13" s="96"/>
      <c r="BW13" s="97"/>
      <c r="BX13" s="98">
        <v>0</v>
      </c>
      <c r="BY13" s="99">
        <v>5984259</v>
      </c>
      <c r="BZ13" s="99">
        <v>0</v>
      </c>
      <c r="CA13" s="99">
        <v>0</v>
      </c>
      <c r="CB13" s="99">
        <v>0</v>
      </c>
      <c r="CC13" s="100">
        <v>0</v>
      </c>
      <c r="CD13" s="97"/>
      <c r="CE13" s="101" t="s">
        <v>2408</v>
      </c>
      <c r="CF13" s="195" t="s">
        <v>2408</v>
      </c>
      <c r="CG13" s="102"/>
      <c r="CH13" s="101" t="s">
        <v>460</v>
      </c>
      <c r="CI13" s="103" t="s">
        <v>460</v>
      </c>
      <c r="CJ13" s="103" t="s">
        <v>630</v>
      </c>
      <c r="CK13" s="103" t="s">
        <v>630</v>
      </c>
      <c r="CL13" s="103" t="s">
        <v>630</v>
      </c>
      <c r="CM13" s="103" t="s">
        <v>630</v>
      </c>
    </row>
    <row r="14" spans="1:91" s="19" customFormat="1" ht="15" customHeight="1">
      <c r="A14" s="83" t="s">
        <v>2406</v>
      </c>
      <c r="B14" s="84">
        <v>1</v>
      </c>
      <c r="C14" s="150" t="s">
        <v>2410</v>
      </c>
      <c r="D14" s="151" t="s">
        <v>2408</v>
      </c>
      <c r="E14" s="152" t="s">
        <v>2408</v>
      </c>
      <c r="F14" s="85" t="s">
        <v>359</v>
      </c>
      <c r="G14" s="86"/>
      <c r="H14" s="152" t="s">
        <v>2421</v>
      </c>
      <c r="I14" s="152"/>
      <c r="J14" s="152" t="s">
        <v>847</v>
      </c>
      <c r="K14" s="85" t="s">
        <v>628</v>
      </c>
      <c r="L14" s="85"/>
      <c r="M14" s="85"/>
      <c r="N14" s="152" t="s">
        <v>327</v>
      </c>
      <c r="O14" s="152" t="s">
        <v>1410</v>
      </c>
      <c r="P14" s="87" t="s">
        <v>1411</v>
      </c>
      <c r="Q14" s="152" t="s">
        <v>327</v>
      </c>
      <c r="R14" s="87" t="s">
        <v>330</v>
      </c>
      <c r="S14" s="151" t="s">
        <v>2408</v>
      </c>
      <c r="T14" s="85"/>
      <c r="U14" s="85"/>
      <c r="V14" s="85"/>
      <c r="W14" s="85"/>
      <c r="X14" s="153" t="s">
        <v>2410</v>
      </c>
      <c r="Y14" s="154" t="s">
        <v>308</v>
      </c>
      <c r="Z14" s="88"/>
      <c r="AA14" s="85"/>
      <c r="AB14" s="85" t="s">
        <v>309</v>
      </c>
      <c r="AC14" s="85"/>
      <c r="AD14" s="85" t="s">
        <v>359</v>
      </c>
      <c r="AE14" s="85" t="s">
        <v>797</v>
      </c>
      <c r="AF14" s="85"/>
      <c r="AG14" s="89"/>
      <c r="AH14" s="89"/>
      <c r="AI14" s="89" t="e">
        <v>#DIV/0!</v>
      </c>
      <c r="AJ14" s="89" t="e">
        <v>#DIV/0!</v>
      </c>
      <c r="AK14" s="89" t="e">
        <v>#DIV/0!</v>
      </c>
      <c r="AL14" s="89"/>
      <c r="AM14" s="89"/>
      <c r="AN14" s="89"/>
      <c r="AO14" s="89">
        <v>4223391</v>
      </c>
      <c r="AP14" s="89"/>
      <c r="AQ14" s="89"/>
      <c r="AR14" s="89"/>
      <c r="AS14" s="89"/>
      <c r="AT14" s="89"/>
      <c r="AU14" s="89"/>
      <c r="AV14" s="89"/>
      <c r="AW14" s="90"/>
      <c r="AX14" s="89"/>
      <c r="AY14" s="89"/>
      <c r="AZ14" s="89">
        <v>4223391</v>
      </c>
      <c r="BA14" s="89">
        <v>0</v>
      </c>
      <c r="BB14" s="89"/>
      <c r="BC14" s="89"/>
      <c r="BD14" s="91">
        <v>0</v>
      </c>
      <c r="BE14" s="134">
        <v>4223391</v>
      </c>
      <c r="BF14" s="93"/>
      <c r="BG14" s="89">
        <v>5202</v>
      </c>
      <c r="BH14" s="85" t="s">
        <v>1309</v>
      </c>
      <c r="BI14" s="85" t="s">
        <v>2422</v>
      </c>
      <c r="BJ14" s="85"/>
      <c r="BK14" s="85" t="s">
        <v>2413</v>
      </c>
      <c r="BL14" s="85" t="s">
        <v>2414</v>
      </c>
      <c r="BM14" s="89">
        <v>7000000</v>
      </c>
      <c r="BN14" s="94"/>
      <c r="BO14" s="85"/>
      <c r="BP14" s="85" t="s">
        <v>360</v>
      </c>
      <c r="BQ14" s="85" t="s">
        <v>380</v>
      </c>
      <c r="BR14" s="85" t="s">
        <v>381</v>
      </c>
      <c r="BS14" s="152" t="s">
        <v>2421</v>
      </c>
      <c r="BT14" s="95"/>
      <c r="BU14" s="95"/>
      <c r="BV14" s="96"/>
      <c r="BW14" s="97"/>
      <c r="BX14" s="98">
        <v>0</v>
      </c>
      <c r="BY14" s="99">
        <v>4223391</v>
      </c>
      <c r="BZ14" s="99">
        <v>0</v>
      </c>
      <c r="CA14" s="99">
        <v>0</v>
      </c>
      <c r="CB14" s="99">
        <v>0</v>
      </c>
      <c r="CC14" s="100">
        <v>0</v>
      </c>
      <c r="CD14" s="97"/>
      <c r="CE14" s="101" t="s">
        <v>2408</v>
      </c>
      <c r="CF14" s="195" t="s">
        <v>2408</v>
      </c>
      <c r="CG14" s="102"/>
      <c r="CH14" s="101" t="s">
        <v>460</v>
      </c>
      <c r="CI14" s="103" t="s">
        <v>460</v>
      </c>
      <c r="CJ14" s="103" t="s">
        <v>630</v>
      </c>
      <c r="CK14" s="103" t="s">
        <v>630</v>
      </c>
      <c r="CL14" s="103" t="s">
        <v>630</v>
      </c>
      <c r="CM14" s="103" t="s">
        <v>630</v>
      </c>
    </row>
    <row r="15" spans="1:91" s="19" customFormat="1" ht="15" customHeight="1">
      <c r="A15" s="83" t="s">
        <v>2406</v>
      </c>
      <c r="B15" s="84">
        <v>1</v>
      </c>
      <c r="C15" s="150" t="s">
        <v>2410</v>
      </c>
      <c r="D15" s="151" t="s">
        <v>2408</v>
      </c>
      <c r="E15" s="152" t="s">
        <v>2408</v>
      </c>
      <c r="F15" s="85" t="s">
        <v>359</v>
      </c>
      <c r="G15" s="86"/>
      <c r="H15" s="152" t="s">
        <v>2423</v>
      </c>
      <c r="I15" s="152"/>
      <c r="J15" s="152" t="s">
        <v>847</v>
      </c>
      <c r="K15" s="85" t="s">
        <v>628</v>
      </c>
      <c r="L15" s="85"/>
      <c r="M15" s="85"/>
      <c r="N15" s="152" t="s">
        <v>327</v>
      </c>
      <c r="O15" s="152" t="s">
        <v>1410</v>
      </c>
      <c r="P15" s="87" t="s">
        <v>1411</v>
      </c>
      <c r="Q15" s="152" t="s">
        <v>327</v>
      </c>
      <c r="R15" s="87" t="s">
        <v>330</v>
      </c>
      <c r="S15" s="151" t="s">
        <v>2408</v>
      </c>
      <c r="T15" s="85"/>
      <c r="U15" s="85"/>
      <c r="V15" s="85"/>
      <c r="W15" s="85"/>
      <c r="X15" s="153" t="s">
        <v>2410</v>
      </c>
      <c r="Y15" s="154" t="s">
        <v>308</v>
      </c>
      <c r="Z15" s="88"/>
      <c r="AA15" s="85"/>
      <c r="AB15" s="85" t="s">
        <v>309</v>
      </c>
      <c r="AC15" s="85"/>
      <c r="AD15" s="85" t="s">
        <v>359</v>
      </c>
      <c r="AE15" s="85" t="s">
        <v>797</v>
      </c>
      <c r="AF15" s="85"/>
      <c r="AG15" s="89"/>
      <c r="AH15" s="89"/>
      <c r="AI15" s="89" t="e">
        <v>#DIV/0!</v>
      </c>
      <c r="AJ15" s="89" t="e">
        <v>#DIV/0!</v>
      </c>
      <c r="AK15" s="89" t="e">
        <v>#DIV/0!</v>
      </c>
      <c r="AL15" s="89"/>
      <c r="AM15" s="89"/>
      <c r="AN15" s="89"/>
      <c r="AO15" s="89">
        <v>8047586</v>
      </c>
      <c r="AP15" s="89"/>
      <c r="AQ15" s="89"/>
      <c r="AR15" s="89"/>
      <c r="AS15" s="89"/>
      <c r="AT15" s="89"/>
      <c r="AU15" s="89"/>
      <c r="AV15" s="89"/>
      <c r="AW15" s="90"/>
      <c r="AX15" s="89"/>
      <c r="AY15" s="89"/>
      <c r="AZ15" s="89">
        <v>8047586</v>
      </c>
      <c r="BA15" s="89">
        <v>0</v>
      </c>
      <c r="BB15" s="89"/>
      <c r="BC15" s="89"/>
      <c r="BD15" s="91">
        <v>0</v>
      </c>
      <c r="BE15" s="134">
        <v>8047586</v>
      </c>
      <c r="BF15" s="93"/>
      <c r="BG15" s="89">
        <v>6102</v>
      </c>
      <c r="BH15" s="85" t="s">
        <v>2424</v>
      </c>
      <c r="BI15" s="85" t="s">
        <v>2425</v>
      </c>
      <c r="BJ15" s="85"/>
      <c r="BK15" s="85" t="s">
        <v>1512</v>
      </c>
      <c r="BL15" s="85" t="s">
        <v>2414</v>
      </c>
      <c r="BM15" s="89">
        <v>13000000</v>
      </c>
      <c r="BN15" s="94"/>
      <c r="BO15" s="85"/>
      <c r="BP15" s="85" t="s">
        <v>360</v>
      </c>
      <c r="BQ15" s="85" t="s">
        <v>380</v>
      </c>
      <c r="BR15" s="85" t="s">
        <v>381</v>
      </c>
      <c r="BS15" s="152" t="s">
        <v>2423</v>
      </c>
      <c r="BT15" s="95"/>
      <c r="BU15" s="95"/>
      <c r="BV15" s="96"/>
      <c r="BW15" s="97"/>
      <c r="BX15" s="98">
        <v>0</v>
      </c>
      <c r="BY15" s="99">
        <v>8047586</v>
      </c>
      <c r="BZ15" s="99">
        <v>0</v>
      </c>
      <c r="CA15" s="99">
        <v>0</v>
      </c>
      <c r="CB15" s="99">
        <v>0</v>
      </c>
      <c r="CC15" s="100">
        <v>0</v>
      </c>
      <c r="CD15" s="97"/>
      <c r="CE15" s="101" t="s">
        <v>2408</v>
      </c>
      <c r="CF15" s="195" t="s">
        <v>2408</v>
      </c>
      <c r="CG15" s="102"/>
      <c r="CH15" s="101" t="s">
        <v>460</v>
      </c>
      <c r="CI15" s="103" t="s">
        <v>460</v>
      </c>
      <c r="CJ15" s="103" t="s">
        <v>630</v>
      </c>
      <c r="CK15" s="103" t="s">
        <v>630</v>
      </c>
      <c r="CL15" s="103" t="s">
        <v>630</v>
      </c>
      <c r="CM15" s="103" t="s">
        <v>630</v>
      </c>
    </row>
    <row r="16" spans="1:91" s="19" customFormat="1" ht="15" customHeight="1">
      <c r="A16" s="83" t="s">
        <v>2406</v>
      </c>
      <c r="B16" s="84">
        <v>1</v>
      </c>
      <c r="C16" s="150" t="s">
        <v>2410</v>
      </c>
      <c r="D16" s="151" t="s">
        <v>2408</v>
      </c>
      <c r="E16" s="152" t="s">
        <v>2408</v>
      </c>
      <c r="F16" s="85" t="s">
        <v>359</v>
      </c>
      <c r="G16" s="86"/>
      <c r="H16" s="152" t="s">
        <v>2426</v>
      </c>
      <c r="I16" s="152"/>
      <c r="J16" s="152" t="s">
        <v>847</v>
      </c>
      <c r="K16" s="85" t="s">
        <v>628</v>
      </c>
      <c r="L16" s="85"/>
      <c r="M16" s="85"/>
      <c r="N16" s="152" t="s">
        <v>327</v>
      </c>
      <c r="O16" s="152" t="s">
        <v>1410</v>
      </c>
      <c r="P16" s="87" t="s">
        <v>1411</v>
      </c>
      <c r="Q16" s="152" t="s">
        <v>327</v>
      </c>
      <c r="R16" s="87" t="s">
        <v>330</v>
      </c>
      <c r="S16" s="151" t="s">
        <v>2408</v>
      </c>
      <c r="T16" s="85"/>
      <c r="U16" s="85"/>
      <c r="V16" s="85"/>
      <c r="W16" s="85"/>
      <c r="X16" s="153" t="s">
        <v>2410</v>
      </c>
      <c r="Y16" s="154" t="s">
        <v>308</v>
      </c>
      <c r="Z16" s="88"/>
      <c r="AA16" s="85"/>
      <c r="AB16" s="85" t="s">
        <v>309</v>
      </c>
      <c r="AC16" s="85"/>
      <c r="AD16" s="85" t="s">
        <v>359</v>
      </c>
      <c r="AE16" s="85" t="s">
        <v>797</v>
      </c>
      <c r="AF16" s="85"/>
      <c r="AG16" s="89"/>
      <c r="AH16" s="89"/>
      <c r="AI16" s="89" t="e">
        <v>#DIV/0!</v>
      </c>
      <c r="AJ16" s="89" t="e">
        <v>#DIV/0!</v>
      </c>
      <c r="AK16" s="89" t="e">
        <v>#DIV/0!</v>
      </c>
      <c r="AL16" s="89"/>
      <c r="AM16" s="89"/>
      <c r="AN16" s="89"/>
      <c r="AO16" s="89">
        <v>6420660</v>
      </c>
      <c r="AP16" s="89"/>
      <c r="AQ16" s="89"/>
      <c r="AR16" s="89"/>
      <c r="AS16" s="89"/>
      <c r="AT16" s="89"/>
      <c r="AU16" s="89"/>
      <c r="AV16" s="89"/>
      <c r="AW16" s="90"/>
      <c r="AX16" s="89"/>
      <c r="AY16" s="89"/>
      <c r="AZ16" s="89">
        <v>6420660</v>
      </c>
      <c r="BA16" s="89">
        <v>0</v>
      </c>
      <c r="BB16" s="89"/>
      <c r="BC16" s="89"/>
      <c r="BD16" s="91">
        <v>0</v>
      </c>
      <c r="BE16" s="134">
        <v>6420660</v>
      </c>
      <c r="BF16" s="93"/>
      <c r="BG16" s="89">
        <v>5164</v>
      </c>
      <c r="BH16" s="85" t="s">
        <v>2427</v>
      </c>
      <c r="BI16" s="85" t="s">
        <v>2428</v>
      </c>
      <c r="BJ16" s="85"/>
      <c r="BK16" s="85" t="s">
        <v>1512</v>
      </c>
      <c r="BL16" s="85" t="s">
        <v>2414</v>
      </c>
      <c r="BM16" s="89">
        <v>10000000</v>
      </c>
      <c r="BN16" s="94"/>
      <c r="BO16" s="85"/>
      <c r="BP16" s="85" t="s">
        <v>360</v>
      </c>
      <c r="BQ16" s="85" t="s">
        <v>367</v>
      </c>
      <c r="BR16" s="85" t="s">
        <v>368</v>
      </c>
      <c r="BS16" s="152" t="s">
        <v>2426</v>
      </c>
      <c r="BT16" s="95"/>
      <c r="BU16" s="95"/>
      <c r="BV16" s="96"/>
      <c r="BW16" s="97"/>
      <c r="BX16" s="98">
        <v>0</v>
      </c>
      <c r="BY16" s="99">
        <v>6420660</v>
      </c>
      <c r="BZ16" s="99">
        <v>0</v>
      </c>
      <c r="CA16" s="99">
        <v>0</v>
      </c>
      <c r="CB16" s="99">
        <v>0</v>
      </c>
      <c r="CC16" s="100">
        <v>0</v>
      </c>
      <c r="CD16" s="97"/>
      <c r="CE16" s="101" t="s">
        <v>2408</v>
      </c>
      <c r="CF16" s="104" t="s">
        <v>2408</v>
      </c>
      <c r="CG16" s="97"/>
      <c r="CH16" s="101" t="s">
        <v>460</v>
      </c>
      <c r="CI16" s="103" t="s">
        <v>460</v>
      </c>
      <c r="CJ16" s="103" t="s">
        <v>630</v>
      </c>
      <c r="CK16" s="103" t="s">
        <v>630</v>
      </c>
      <c r="CL16" s="103" t="s">
        <v>630</v>
      </c>
      <c r="CM16" s="103" t="s">
        <v>630</v>
      </c>
    </row>
    <row r="17" spans="1:91" s="19" customFormat="1" ht="15" customHeight="1">
      <c r="A17" s="83" t="s">
        <v>2406</v>
      </c>
      <c r="B17" s="84">
        <v>1</v>
      </c>
      <c r="C17" s="150" t="s">
        <v>2410</v>
      </c>
      <c r="D17" s="151" t="s">
        <v>2408</v>
      </c>
      <c r="E17" s="152" t="s">
        <v>2408</v>
      </c>
      <c r="F17" s="85" t="s">
        <v>359</v>
      </c>
      <c r="G17" s="86"/>
      <c r="H17" s="152" t="s">
        <v>2429</v>
      </c>
      <c r="I17" s="152"/>
      <c r="J17" s="152" t="s">
        <v>847</v>
      </c>
      <c r="K17" s="85" t="s">
        <v>628</v>
      </c>
      <c r="L17" s="85"/>
      <c r="M17" s="85"/>
      <c r="N17" s="152" t="s">
        <v>327</v>
      </c>
      <c r="O17" s="152" t="s">
        <v>1410</v>
      </c>
      <c r="P17" s="87" t="s">
        <v>1411</v>
      </c>
      <c r="Q17" s="152" t="s">
        <v>327</v>
      </c>
      <c r="R17" s="87" t="s">
        <v>330</v>
      </c>
      <c r="S17" s="151" t="s">
        <v>2408</v>
      </c>
      <c r="T17" s="85"/>
      <c r="U17" s="85"/>
      <c r="V17" s="85"/>
      <c r="W17" s="85"/>
      <c r="X17" s="153" t="s">
        <v>2410</v>
      </c>
      <c r="Y17" s="154" t="s">
        <v>308</v>
      </c>
      <c r="Z17" s="88"/>
      <c r="AA17" s="85"/>
      <c r="AB17" s="85" t="s">
        <v>309</v>
      </c>
      <c r="AC17" s="85"/>
      <c r="AD17" s="85" t="s">
        <v>359</v>
      </c>
      <c r="AE17" s="85" t="s">
        <v>797</v>
      </c>
      <c r="AF17" s="85"/>
      <c r="AG17" s="89"/>
      <c r="AH17" s="89"/>
      <c r="AI17" s="89" t="e">
        <v>#DIV/0!</v>
      </c>
      <c r="AJ17" s="89" t="e">
        <v>#DIV/0!</v>
      </c>
      <c r="AK17" s="89" t="e">
        <v>#DIV/0!</v>
      </c>
      <c r="AL17" s="89"/>
      <c r="AM17" s="89"/>
      <c r="AN17" s="89"/>
      <c r="AO17" s="89">
        <v>17569426</v>
      </c>
      <c r="AP17" s="89"/>
      <c r="AQ17" s="89"/>
      <c r="AR17" s="89"/>
      <c r="AS17" s="89"/>
      <c r="AT17" s="89"/>
      <c r="AU17" s="89"/>
      <c r="AV17" s="89"/>
      <c r="AW17" s="90"/>
      <c r="AX17" s="89"/>
      <c r="AY17" s="89"/>
      <c r="AZ17" s="89">
        <v>17569426</v>
      </c>
      <c r="BA17" s="89">
        <v>0</v>
      </c>
      <c r="BB17" s="89"/>
      <c r="BC17" s="89"/>
      <c r="BD17" s="91">
        <v>0</v>
      </c>
      <c r="BE17" s="134">
        <v>17569426</v>
      </c>
      <c r="BF17" s="93"/>
      <c r="BG17" s="89">
        <v>11962</v>
      </c>
      <c r="BH17" s="85" t="s">
        <v>781</v>
      </c>
      <c r="BI17" s="85" t="s">
        <v>2430</v>
      </c>
      <c r="BJ17" s="85"/>
      <c r="BK17" s="85" t="s">
        <v>688</v>
      </c>
      <c r="BL17" s="85" t="s">
        <v>1270</v>
      </c>
      <c r="BM17" s="89">
        <v>20000000</v>
      </c>
      <c r="BN17" s="94"/>
      <c r="BO17" s="85"/>
      <c r="BP17" s="85" t="s">
        <v>360</v>
      </c>
      <c r="BQ17" s="85" t="s">
        <v>367</v>
      </c>
      <c r="BR17" s="85" t="s">
        <v>368</v>
      </c>
      <c r="BS17" s="152" t="s">
        <v>2429</v>
      </c>
      <c r="BT17" s="95"/>
      <c r="BU17" s="95"/>
      <c r="BV17" s="96"/>
      <c r="BW17" s="97"/>
      <c r="BX17" s="98">
        <v>0</v>
      </c>
      <c r="BY17" s="99">
        <v>17569426</v>
      </c>
      <c r="BZ17" s="99">
        <v>0</v>
      </c>
      <c r="CA17" s="99">
        <v>0</v>
      </c>
      <c r="CB17" s="99">
        <v>0</v>
      </c>
      <c r="CC17" s="100">
        <v>0</v>
      </c>
      <c r="CD17" s="97"/>
      <c r="CE17" s="101" t="s">
        <v>2408</v>
      </c>
      <c r="CF17" s="195" t="s">
        <v>2408</v>
      </c>
      <c r="CG17" s="102"/>
      <c r="CH17" s="101" t="s">
        <v>460</v>
      </c>
      <c r="CI17" s="103" t="s">
        <v>460</v>
      </c>
      <c r="CJ17" s="103" t="s">
        <v>630</v>
      </c>
      <c r="CK17" s="103" t="s">
        <v>630</v>
      </c>
      <c r="CL17" s="103" t="s">
        <v>630</v>
      </c>
      <c r="CM17" s="103" t="s">
        <v>630</v>
      </c>
    </row>
    <row r="18" spans="1:91" s="19" customFormat="1" ht="15" customHeight="1">
      <c r="A18" s="83" t="s">
        <v>2406</v>
      </c>
      <c r="B18" s="84">
        <v>1</v>
      </c>
      <c r="C18" s="150" t="s">
        <v>2410</v>
      </c>
      <c r="D18" s="151" t="s">
        <v>2408</v>
      </c>
      <c r="E18" s="152" t="s">
        <v>2408</v>
      </c>
      <c r="F18" s="85" t="s">
        <v>359</v>
      </c>
      <c r="G18" s="86"/>
      <c r="H18" s="152" t="s">
        <v>2431</v>
      </c>
      <c r="I18" s="152"/>
      <c r="J18" s="152" t="s">
        <v>847</v>
      </c>
      <c r="K18" s="85" t="s">
        <v>628</v>
      </c>
      <c r="L18" s="85"/>
      <c r="M18" s="85"/>
      <c r="N18" s="152" t="s">
        <v>327</v>
      </c>
      <c r="O18" s="152" t="s">
        <v>1410</v>
      </c>
      <c r="P18" s="87" t="s">
        <v>1411</v>
      </c>
      <c r="Q18" s="152" t="s">
        <v>327</v>
      </c>
      <c r="R18" s="87" t="s">
        <v>330</v>
      </c>
      <c r="S18" s="151" t="s">
        <v>2408</v>
      </c>
      <c r="T18" s="85"/>
      <c r="U18" s="85"/>
      <c r="V18" s="85"/>
      <c r="W18" s="85"/>
      <c r="X18" s="153" t="s">
        <v>2410</v>
      </c>
      <c r="Y18" s="154" t="s">
        <v>308</v>
      </c>
      <c r="Z18" s="88"/>
      <c r="AA18" s="85"/>
      <c r="AB18" s="85" t="s">
        <v>309</v>
      </c>
      <c r="AC18" s="85"/>
      <c r="AD18" s="85" t="s">
        <v>359</v>
      </c>
      <c r="AE18" s="85" t="s">
        <v>797</v>
      </c>
      <c r="AF18" s="85"/>
      <c r="AG18" s="89"/>
      <c r="AH18" s="89"/>
      <c r="AI18" s="89" t="e">
        <v>#DIV/0!</v>
      </c>
      <c r="AJ18" s="89" t="e">
        <v>#DIV/0!</v>
      </c>
      <c r="AK18" s="89"/>
      <c r="AL18" s="89" t="e">
        <v>#DIV/0!</v>
      </c>
      <c r="AM18" s="89"/>
      <c r="AN18" s="89"/>
      <c r="AO18" s="89">
        <v>26482181</v>
      </c>
      <c r="AP18" s="89"/>
      <c r="AQ18" s="89"/>
      <c r="AR18" s="89"/>
      <c r="AS18" s="89"/>
      <c r="AT18" s="89"/>
      <c r="AU18" s="89"/>
      <c r="AV18" s="89"/>
      <c r="AW18" s="90"/>
      <c r="AX18" s="89"/>
      <c r="AY18" s="89"/>
      <c r="AZ18" s="89">
        <v>26482181</v>
      </c>
      <c r="BA18" s="89">
        <v>0</v>
      </c>
      <c r="BB18" s="89"/>
      <c r="BC18" s="89"/>
      <c r="BD18" s="91">
        <v>0</v>
      </c>
      <c r="BE18" s="134">
        <v>26482181</v>
      </c>
      <c r="BF18" s="93"/>
      <c r="BG18" s="89">
        <v>99045</v>
      </c>
      <c r="BH18" s="85" t="s">
        <v>2432</v>
      </c>
      <c r="BI18" s="85" t="s">
        <v>2433</v>
      </c>
      <c r="BJ18" s="85"/>
      <c r="BK18" s="85" t="s">
        <v>1422</v>
      </c>
      <c r="BL18" s="85" t="s">
        <v>688</v>
      </c>
      <c r="BM18" s="89">
        <v>30000000</v>
      </c>
      <c r="BN18" s="94"/>
      <c r="BO18" s="85"/>
      <c r="BP18" s="85" t="s">
        <v>360</v>
      </c>
      <c r="BQ18" s="85" t="s">
        <v>367</v>
      </c>
      <c r="BR18" s="85" t="s">
        <v>368</v>
      </c>
      <c r="BS18" s="152" t="s">
        <v>2431</v>
      </c>
      <c r="BT18" s="95"/>
      <c r="BU18" s="95"/>
      <c r="BV18" s="96"/>
      <c r="BW18" s="97"/>
      <c r="BX18" s="98">
        <v>0</v>
      </c>
      <c r="BY18" s="99">
        <v>26482181</v>
      </c>
      <c r="BZ18" s="99">
        <v>0</v>
      </c>
      <c r="CA18" s="99">
        <v>0</v>
      </c>
      <c r="CB18" s="99">
        <v>0</v>
      </c>
      <c r="CC18" s="100">
        <v>0</v>
      </c>
      <c r="CD18" s="97"/>
      <c r="CE18" s="101" t="s">
        <v>2408</v>
      </c>
      <c r="CF18" s="195" t="s">
        <v>2408</v>
      </c>
      <c r="CG18" s="102"/>
      <c r="CH18" s="101" t="s">
        <v>460</v>
      </c>
      <c r="CI18" s="103" t="s">
        <v>460</v>
      </c>
      <c r="CJ18" s="103" t="s">
        <v>630</v>
      </c>
      <c r="CK18" s="103" t="s">
        <v>630</v>
      </c>
      <c r="CL18" s="103" t="s">
        <v>630</v>
      </c>
      <c r="CM18" s="103" t="s">
        <v>630</v>
      </c>
    </row>
    <row r="19" spans="1:91" s="19" customFormat="1" ht="15" customHeight="1">
      <c r="A19" s="83" t="s">
        <v>2406</v>
      </c>
      <c r="B19" s="84">
        <v>1</v>
      </c>
      <c r="C19" s="150" t="s">
        <v>2410</v>
      </c>
      <c r="D19" s="151" t="s">
        <v>2408</v>
      </c>
      <c r="E19" s="152" t="s">
        <v>2408</v>
      </c>
      <c r="F19" s="85" t="s">
        <v>359</v>
      </c>
      <c r="G19" s="86"/>
      <c r="H19" s="152" t="s">
        <v>2434</v>
      </c>
      <c r="I19" s="152"/>
      <c r="J19" s="152" t="s">
        <v>847</v>
      </c>
      <c r="K19" s="85" t="s">
        <v>628</v>
      </c>
      <c r="L19" s="85"/>
      <c r="M19" s="85"/>
      <c r="N19" s="152" t="s">
        <v>327</v>
      </c>
      <c r="O19" s="152" t="s">
        <v>1410</v>
      </c>
      <c r="P19" s="87" t="s">
        <v>1411</v>
      </c>
      <c r="Q19" s="152" t="s">
        <v>327</v>
      </c>
      <c r="R19" s="87" t="s">
        <v>330</v>
      </c>
      <c r="S19" s="151" t="s">
        <v>2408</v>
      </c>
      <c r="T19" s="85"/>
      <c r="U19" s="85"/>
      <c r="V19" s="85"/>
      <c r="W19" s="85"/>
      <c r="X19" s="153" t="s">
        <v>2410</v>
      </c>
      <c r="Y19" s="154" t="s">
        <v>308</v>
      </c>
      <c r="Z19" s="88"/>
      <c r="AA19" s="85"/>
      <c r="AB19" s="85" t="s">
        <v>309</v>
      </c>
      <c r="AC19" s="85"/>
      <c r="AD19" s="85" t="s">
        <v>359</v>
      </c>
      <c r="AE19" s="85" t="s">
        <v>797</v>
      </c>
      <c r="AF19" s="85"/>
      <c r="AG19" s="89"/>
      <c r="AH19" s="89"/>
      <c r="AI19" s="89" t="e">
        <v>#DIV/0!</v>
      </c>
      <c r="AJ19" s="89" t="e">
        <v>#DIV/0!</v>
      </c>
      <c r="AK19" s="89"/>
      <c r="AL19" s="89" t="e">
        <v>#DIV/0!</v>
      </c>
      <c r="AM19" s="89"/>
      <c r="AN19" s="89"/>
      <c r="AO19" s="89">
        <v>17729466</v>
      </c>
      <c r="AP19" s="89"/>
      <c r="AQ19" s="89"/>
      <c r="AR19" s="89"/>
      <c r="AS19" s="89"/>
      <c r="AT19" s="89"/>
      <c r="AU19" s="89"/>
      <c r="AV19" s="89"/>
      <c r="AW19" s="90"/>
      <c r="AX19" s="89"/>
      <c r="AY19" s="89"/>
      <c r="AZ19" s="89">
        <v>17729466</v>
      </c>
      <c r="BA19" s="89">
        <v>0</v>
      </c>
      <c r="BB19" s="89"/>
      <c r="BC19" s="89"/>
      <c r="BD19" s="91">
        <v>0</v>
      </c>
      <c r="BE19" s="134">
        <v>17729466</v>
      </c>
      <c r="BF19" s="93"/>
      <c r="BG19" s="89">
        <v>12478</v>
      </c>
      <c r="BH19" s="85" t="s">
        <v>2435</v>
      </c>
      <c r="BI19" s="85" t="s">
        <v>2436</v>
      </c>
      <c r="BJ19" s="85"/>
      <c r="BK19" s="85" t="s">
        <v>688</v>
      </c>
      <c r="BL19" s="85" t="s">
        <v>2414</v>
      </c>
      <c r="BM19" s="89">
        <v>20000000</v>
      </c>
      <c r="BN19" s="94"/>
      <c r="BO19" s="85"/>
      <c r="BP19" s="85" t="s">
        <v>360</v>
      </c>
      <c r="BQ19" s="85" t="s">
        <v>367</v>
      </c>
      <c r="BR19" s="85" t="s">
        <v>368</v>
      </c>
      <c r="BS19" s="152" t="s">
        <v>2434</v>
      </c>
      <c r="BT19" s="95"/>
      <c r="BU19" s="95"/>
      <c r="BV19" s="96"/>
      <c r="BW19" s="97"/>
      <c r="BX19" s="98">
        <v>0</v>
      </c>
      <c r="BY19" s="99">
        <v>17729466</v>
      </c>
      <c r="BZ19" s="99">
        <v>0</v>
      </c>
      <c r="CA19" s="99">
        <v>0</v>
      </c>
      <c r="CB19" s="99">
        <v>0</v>
      </c>
      <c r="CC19" s="100">
        <v>0</v>
      </c>
      <c r="CD19" s="97"/>
      <c r="CE19" s="101" t="s">
        <v>2408</v>
      </c>
      <c r="CF19" s="195" t="s">
        <v>2408</v>
      </c>
      <c r="CG19" s="102"/>
      <c r="CH19" s="101" t="s">
        <v>460</v>
      </c>
      <c r="CI19" s="103" t="s">
        <v>460</v>
      </c>
      <c r="CJ19" s="103" t="s">
        <v>630</v>
      </c>
      <c r="CK19" s="103" t="s">
        <v>630</v>
      </c>
      <c r="CL19" s="103" t="s">
        <v>630</v>
      </c>
      <c r="CM19" s="103" t="s">
        <v>630</v>
      </c>
    </row>
    <row r="20" spans="1:91" s="135" customFormat="1" ht="15" customHeight="1">
      <c r="A20" s="83" t="s">
        <v>2406</v>
      </c>
      <c r="B20" s="84">
        <v>1</v>
      </c>
      <c r="C20" s="150" t="s">
        <v>2410</v>
      </c>
      <c r="D20" s="151" t="s">
        <v>2408</v>
      </c>
      <c r="E20" s="152" t="s">
        <v>2408</v>
      </c>
      <c r="F20" s="85" t="s">
        <v>359</v>
      </c>
      <c r="G20" s="86"/>
      <c r="H20" s="152" t="s">
        <v>2437</v>
      </c>
      <c r="I20" s="152"/>
      <c r="J20" s="152" t="s">
        <v>1086</v>
      </c>
      <c r="K20" s="85" t="s">
        <v>628</v>
      </c>
      <c r="L20" s="85"/>
      <c r="M20" s="85"/>
      <c r="N20" s="152" t="s">
        <v>327</v>
      </c>
      <c r="O20" s="152" t="s">
        <v>1410</v>
      </c>
      <c r="P20" s="87" t="s">
        <v>1411</v>
      </c>
      <c r="Q20" s="152" t="s">
        <v>327</v>
      </c>
      <c r="R20" s="87" t="s">
        <v>330</v>
      </c>
      <c r="S20" s="151" t="s">
        <v>2408</v>
      </c>
      <c r="T20" s="85"/>
      <c r="U20" s="85"/>
      <c r="V20" s="85"/>
      <c r="W20" s="85"/>
      <c r="X20" s="153" t="s">
        <v>2410</v>
      </c>
      <c r="Y20" s="154" t="s">
        <v>308</v>
      </c>
      <c r="Z20" s="88"/>
      <c r="AA20" s="85"/>
      <c r="AB20" s="85" t="s">
        <v>309</v>
      </c>
      <c r="AC20" s="85"/>
      <c r="AD20" s="85" t="s">
        <v>359</v>
      </c>
      <c r="AE20" s="85" t="s">
        <v>797</v>
      </c>
      <c r="AF20" s="85"/>
      <c r="AG20" s="89"/>
      <c r="AH20" s="89"/>
      <c r="AI20" s="89" t="e">
        <v>#DIV/0!</v>
      </c>
      <c r="AJ20" s="89" t="e">
        <v>#DIV/0!</v>
      </c>
      <c r="AK20" s="89"/>
      <c r="AL20" s="89" t="e">
        <v>#DIV/0!</v>
      </c>
      <c r="AM20" s="89"/>
      <c r="AN20" s="89"/>
      <c r="AO20" s="89">
        <v>36124891</v>
      </c>
      <c r="AP20" s="89"/>
      <c r="AQ20" s="89"/>
      <c r="AR20" s="89"/>
      <c r="AS20" s="89"/>
      <c r="AT20" s="89"/>
      <c r="AU20" s="89"/>
      <c r="AV20" s="89"/>
      <c r="AW20" s="90"/>
      <c r="AX20" s="89"/>
      <c r="AY20" s="89"/>
      <c r="AZ20" s="89">
        <v>36124891</v>
      </c>
      <c r="BA20" s="89">
        <v>0</v>
      </c>
      <c r="BB20" s="89"/>
      <c r="BC20" s="89"/>
      <c r="BD20" s="91">
        <v>0</v>
      </c>
      <c r="BE20" s="134">
        <v>36124891</v>
      </c>
      <c r="BF20" s="93"/>
      <c r="BG20" s="89">
        <v>266623</v>
      </c>
      <c r="BH20" s="85" t="s">
        <v>2438</v>
      </c>
      <c r="BI20" s="85" t="s">
        <v>2439</v>
      </c>
      <c r="BJ20" s="85"/>
      <c r="BK20" s="85" t="s">
        <v>790</v>
      </c>
      <c r="BL20" s="85" t="s">
        <v>876</v>
      </c>
      <c r="BM20" s="89">
        <v>40000000</v>
      </c>
      <c r="BN20" s="94"/>
      <c r="BO20" s="85"/>
      <c r="BP20" s="85" t="s">
        <v>360</v>
      </c>
      <c r="BQ20" s="85" t="s">
        <v>380</v>
      </c>
      <c r="BR20" s="85" t="s">
        <v>381</v>
      </c>
      <c r="BS20" s="152" t="s">
        <v>2437</v>
      </c>
      <c r="BT20" s="95"/>
      <c r="BU20" s="95"/>
      <c r="BV20" s="96"/>
      <c r="BW20" s="97"/>
      <c r="BX20" s="98">
        <v>0</v>
      </c>
      <c r="BY20" s="99">
        <v>36124891</v>
      </c>
      <c r="BZ20" s="99">
        <v>0</v>
      </c>
      <c r="CA20" s="99">
        <v>0</v>
      </c>
      <c r="CB20" s="99">
        <v>0</v>
      </c>
      <c r="CC20" s="100">
        <v>0</v>
      </c>
      <c r="CD20" s="97"/>
      <c r="CE20" s="101" t="s">
        <v>2408</v>
      </c>
      <c r="CF20" s="195" t="s">
        <v>2408</v>
      </c>
      <c r="CG20" s="102"/>
      <c r="CH20" s="101" t="s">
        <v>460</v>
      </c>
      <c r="CI20" s="103" t="s">
        <v>460</v>
      </c>
      <c r="CJ20" s="103" t="s">
        <v>630</v>
      </c>
      <c r="CK20" s="103" t="s">
        <v>630</v>
      </c>
      <c r="CL20" s="103" t="s">
        <v>630</v>
      </c>
      <c r="CM20" s="103" t="s">
        <v>630</v>
      </c>
    </row>
    <row r="21" spans="1:91" s="19" customFormat="1" ht="15" customHeight="1">
      <c r="A21" s="83" t="s">
        <v>2390</v>
      </c>
      <c r="B21" s="84">
        <v>1</v>
      </c>
      <c r="C21" s="150" t="s">
        <v>1377</v>
      </c>
      <c r="D21" s="151" t="s">
        <v>1378</v>
      </c>
      <c r="E21" s="152" t="s">
        <v>1378</v>
      </c>
      <c r="F21" s="85" t="s">
        <v>691</v>
      </c>
      <c r="G21" s="86"/>
      <c r="H21" s="152" t="s">
        <v>2440</v>
      </c>
      <c r="I21" s="152"/>
      <c r="J21" s="152" t="s">
        <v>847</v>
      </c>
      <c r="K21" s="85" t="s">
        <v>740</v>
      </c>
      <c r="L21" s="85"/>
      <c r="M21" s="85"/>
      <c r="N21" s="152" t="s">
        <v>331</v>
      </c>
      <c r="O21" s="152" t="s">
        <v>332</v>
      </c>
      <c r="P21" s="87" t="s">
        <v>333</v>
      </c>
      <c r="Q21" s="152" t="s">
        <v>331</v>
      </c>
      <c r="R21" s="87" t="s">
        <v>334</v>
      </c>
      <c r="S21" s="151" t="s">
        <v>1378</v>
      </c>
      <c r="T21" s="85"/>
      <c r="U21" s="85"/>
      <c r="V21" s="85"/>
      <c r="W21" s="85"/>
      <c r="X21" s="153" t="s">
        <v>1377</v>
      </c>
      <c r="Y21" s="154" t="s">
        <v>308</v>
      </c>
      <c r="Z21" s="88"/>
      <c r="AA21" s="85"/>
      <c r="AB21" s="85" t="s">
        <v>309</v>
      </c>
      <c r="AC21" s="85"/>
      <c r="AD21" s="85" t="s">
        <v>310</v>
      </c>
      <c r="AE21" s="85" t="s">
        <v>797</v>
      </c>
      <c r="AF21" s="85"/>
      <c r="AG21" s="89"/>
      <c r="AH21" s="89"/>
      <c r="AI21" s="89" t="e">
        <v>#DIV/0!</v>
      </c>
      <c r="AJ21" s="89" t="e">
        <v>#DIV/0!</v>
      </c>
      <c r="AK21" s="89" t="e">
        <v>#DIV/0!</v>
      </c>
      <c r="AL21" s="89"/>
      <c r="AM21" s="89"/>
      <c r="AN21" s="89"/>
      <c r="AO21" s="89">
        <v>97153825</v>
      </c>
      <c r="AP21" s="89"/>
      <c r="AQ21" s="89"/>
      <c r="AR21" s="89"/>
      <c r="AS21" s="89"/>
      <c r="AT21" s="89"/>
      <c r="AU21" s="89"/>
      <c r="AV21" s="89"/>
      <c r="AW21" s="90"/>
      <c r="AX21" s="89"/>
      <c r="AY21" s="89"/>
      <c r="AZ21" s="89">
        <v>97153825</v>
      </c>
      <c r="BA21" s="89">
        <v>0</v>
      </c>
      <c r="BB21" s="89"/>
      <c r="BC21" s="89"/>
      <c r="BD21" s="91">
        <v>0</v>
      </c>
      <c r="BE21" s="134">
        <v>97153825</v>
      </c>
      <c r="BF21" s="93"/>
      <c r="BG21" s="89">
        <v>13569568</v>
      </c>
      <c r="BH21" s="85" t="s">
        <v>2441</v>
      </c>
      <c r="BI21" s="85" t="s">
        <v>1083</v>
      </c>
      <c r="BJ21" s="85"/>
      <c r="BK21" s="85" t="s">
        <v>854</v>
      </c>
      <c r="BL21" s="85" t="s">
        <v>1250</v>
      </c>
      <c r="BM21" s="89">
        <v>525000000</v>
      </c>
      <c r="BN21" s="94"/>
      <c r="BO21" s="85"/>
      <c r="BP21" s="85" t="s">
        <v>311</v>
      </c>
      <c r="BQ21" s="85" t="s">
        <v>341</v>
      </c>
      <c r="BR21" s="85" t="s">
        <v>342</v>
      </c>
      <c r="BS21" s="152" t="s">
        <v>2440</v>
      </c>
      <c r="BT21" s="95"/>
      <c r="BU21" s="95"/>
      <c r="BV21" s="96"/>
      <c r="BW21" s="97"/>
      <c r="BX21" s="98">
        <v>0</v>
      </c>
      <c r="BY21" s="99">
        <v>0</v>
      </c>
      <c r="BZ21" s="99">
        <v>0</v>
      </c>
      <c r="CA21" s="99">
        <v>0</v>
      </c>
      <c r="CB21" s="99">
        <v>97153825</v>
      </c>
      <c r="CC21" s="100">
        <v>97153825</v>
      </c>
      <c r="CD21" s="97"/>
      <c r="CE21" s="101" t="s">
        <v>1378</v>
      </c>
      <c r="CF21" s="195" t="s">
        <v>1378</v>
      </c>
      <c r="CG21" s="102"/>
      <c r="CH21" s="101" t="s">
        <v>630</v>
      </c>
      <c r="CI21" s="103" t="s">
        <v>630</v>
      </c>
      <c r="CJ21" s="103" t="s">
        <v>630</v>
      </c>
      <c r="CK21" s="103" t="s">
        <v>630</v>
      </c>
      <c r="CL21" s="103" t="s">
        <v>630</v>
      </c>
      <c r="CM21" s="103" t="s">
        <v>630</v>
      </c>
    </row>
    <row r="22" spans="1:91" s="19" customFormat="1" ht="15" customHeight="1">
      <c r="A22" s="83" t="s">
        <v>2390</v>
      </c>
      <c r="B22" s="84">
        <v>1</v>
      </c>
      <c r="C22" s="150" t="s">
        <v>1377</v>
      </c>
      <c r="D22" s="151" t="s">
        <v>1378</v>
      </c>
      <c r="E22" s="152" t="s">
        <v>1378</v>
      </c>
      <c r="F22" s="85" t="s">
        <v>691</v>
      </c>
      <c r="G22" s="86"/>
      <c r="H22" s="152" t="s">
        <v>2442</v>
      </c>
      <c r="I22" s="152"/>
      <c r="J22" s="152" t="s">
        <v>847</v>
      </c>
      <c r="K22" s="85" t="s">
        <v>740</v>
      </c>
      <c r="L22" s="85"/>
      <c r="M22" s="85"/>
      <c r="N22" s="152" t="s">
        <v>331</v>
      </c>
      <c r="O22" s="152" t="s">
        <v>332</v>
      </c>
      <c r="P22" s="87" t="s">
        <v>333</v>
      </c>
      <c r="Q22" s="152" t="s">
        <v>331</v>
      </c>
      <c r="R22" s="87" t="s">
        <v>334</v>
      </c>
      <c r="S22" s="151" t="s">
        <v>1378</v>
      </c>
      <c r="T22" s="85"/>
      <c r="U22" s="85"/>
      <c r="V22" s="85"/>
      <c r="W22" s="85"/>
      <c r="X22" s="153" t="s">
        <v>1377</v>
      </c>
      <c r="Y22" s="154" t="s">
        <v>308</v>
      </c>
      <c r="Z22" s="88"/>
      <c r="AA22" s="85"/>
      <c r="AB22" s="85" t="s">
        <v>309</v>
      </c>
      <c r="AC22" s="85"/>
      <c r="AD22" s="85" t="s">
        <v>310</v>
      </c>
      <c r="AE22" s="85" t="s">
        <v>797</v>
      </c>
      <c r="AF22" s="85"/>
      <c r="AG22" s="89"/>
      <c r="AH22" s="89"/>
      <c r="AI22" s="89" t="e">
        <v>#DIV/0!</v>
      </c>
      <c r="AJ22" s="89" t="e">
        <v>#DIV/0!</v>
      </c>
      <c r="AK22" s="89" t="e">
        <v>#DIV/0!</v>
      </c>
      <c r="AL22" s="89"/>
      <c r="AM22" s="89"/>
      <c r="AN22" s="89"/>
      <c r="AO22" s="89">
        <v>5518133</v>
      </c>
      <c r="AP22" s="89"/>
      <c r="AQ22" s="89"/>
      <c r="AR22" s="89"/>
      <c r="AS22" s="89"/>
      <c r="AT22" s="89"/>
      <c r="AU22" s="89"/>
      <c r="AV22" s="89"/>
      <c r="AW22" s="90"/>
      <c r="AX22" s="89"/>
      <c r="AY22" s="89"/>
      <c r="AZ22" s="89">
        <v>5518133</v>
      </c>
      <c r="BA22" s="89">
        <v>0</v>
      </c>
      <c r="BB22" s="89"/>
      <c r="BC22" s="89"/>
      <c r="BD22" s="91">
        <v>0</v>
      </c>
      <c r="BE22" s="134">
        <v>5518133</v>
      </c>
      <c r="BF22" s="93"/>
      <c r="BG22" s="89">
        <v>832648</v>
      </c>
      <c r="BH22" s="85" t="s">
        <v>698</v>
      </c>
      <c r="BI22" s="85" t="s">
        <v>1014</v>
      </c>
      <c r="BJ22" s="85"/>
      <c r="BK22" s="85" t="s">
        <v>854</v>
      </c>
      <c r="BL22" s="85" t="s">
        <v>1890</v>
      </c>
      <c r="BM22" s="89">
        <v>30000000</v>
      </c>
      <c r="BN22" s="94"/>
      <c r="BO22" s="85"/>
      <c r="BP22" s="85" t="s">
        <v>311</v>
      </c>
      <c r="BQ22" s="85" t="s">
        <v>317</v>
      </c>
      <c r="BR22" s="85" t="s">
        <v>318</v>
      </c>
      <c r="BS22" s="152" t="s">
        <v>2442</v>
      </c>
      <c r="BT22" s="95"/>
      <c r="BU22" s="95"/>
      <c r="BV22" s="96"/>
      <c r="BW22" s="97"/>
      <c r="BX22" s="98">
        <v>0</v>
      </c>
      <c r="BY22" s="99">
        <v>0</v>
      </c>
      <c r="BZ22" s="99">
        <v>0</v>
      </c>
      <c r="CA22" s="99">
        <v>0</v>
      </c>
      <c r="CB22" s="99">
        <v>5518133</v>
      </c>
      <c r="CC22" s="100">
        <v>5518133</v>
      </c>
      <c r="CD22" s="97"/>
      <c r="CE22" s="101" t="s">
        <v>1378</v>
      </c>
      <c r="CF22" s="195" t="s">
        <v>1378</v>
      </c>
      <c r="CG22" s="102"/>
      <c r="CH22" s="101" t="s">
        <v>630</v>
      </c>
      <c r="CI22" s="103" t="s">
        <v>630</v>
      </c>
      <c r="CJ22" s="103" t="s">
        <v>630</v>
      </c>
      <c r="CK22" s="103" t="s">
        <v>630</v>
      </c>
      <c r="CL22" s="103" t="s">
        <v>630</v>
      </c>
      <c r="CM22" s="103" t="s">
        <v>630</v>
      </c>
    </row>
    <row r="23" spans="1:91" s="19" customFormat="1" ht="15" customHeight="1">
      <c r="A23" s="83" t="s">
        <v>2390</v>
      </c>
      <c r="B23" s="84">
        <v>1</v>
      </c>
      <c r="C23" s="150" t="s">
        <v>1377</v>
      </c>
      <c r="D23" s="151" t="s">
        <v>1378</v>
      </c>
      <c r="E23" s="152" t="s">
        <v>1378</v>
      </c>
      <c r="F23" s="85" t="s">
        <v>691</v>
      </c>
      <c r="G23" s="86"/>
      <c r="H23" s="152" t="s">
        <v>2443</v>
      </c>
      <c r="I23" s="152"/>
      <c r="J23" s="152" t="s">
        <v>847</v>
      </c>
      <c r="K23" s="85" t="s">
        <v>740</v>
      </c>
      <c r="L23" s="85"/>
      <c r="M23" s="85"/>
      <c r="N23" s="152" t="s">
        <v>331</v>
      </c>
      <c r="O23" s="152" t="s">
        <v>332</v>
      </c>
      <c r="P23" s="87" t="s">
        <v>333</v>
      </c>
      <c r="Q23" s="152" t="s">
        <v>331</v>
      </c>
      <c r="R23" s="87" t="s">
        <v>334</v>
      </c>
      <c r="S23" s="151" t="s">
        <v>1378</v>
      </c>
      <c r="T23" s="85"/>
      <c r="U23" s="85"/>
      <c r="V23" s="85"/>
      <c r="W23" s="85"/>
      <c r="X23" s="153" t="s">
        <v>1377</v>
      </c>
      <c r="Y23" s="154" t="s">
        <v>314</v>
      </c>
      <c r="Z23" s="88"/>
      <c r="AA23" s="85"/>
      <c r="AB23" s="85" t="s">
        <v>315</v>
      </c>
      <c r="AC23" s="85" t="s">
        <v>2444</v>
      </c>
      <c r="AD23" s="85" t="s">
        <v>310</v>
      </c>
      <c r="AE23" s="85" t="s">
        <v>797</v>
      </c>
      <c r="AF23" s="85"/>
      <c r="AG23" s="89"/>
      <c r="AH23" s="89"/>
      <c r="AI23" s="89" t="e">
        <v>#DIV/0!</v>
      </c>
      <c r="AJ23" s="89" t="e">
        <v>#DIV/0!</v>
      </c>
      <c r="AK23" s="89"/>
      <c r="AL23" s="89" t="e">
        <v>#DIV/0!</v>
      </c>
      <c r="AM23" s="89"/>
      <c r="AN23" s="89"/>
      <c r="AO23" s="89">
        <v>214000000</v>
      </c>
      <c r="AP23" s="89"/>
      <c r="AQ23" s="89"/>
      <c r="AR23" s="89"/>
      <c r="AS23" s="89"/>
      <c r="AT23" s="89"/>
      <c r="AU23" s="89"/>
      <c r="AV23" s="89"/>
      <c r="AW23" s="90"/>
      <c r="AX23" s="89"/>
      <c r="AY23" s="89"/>
      <c r="AZ23" s="89">
        <v>0</v>
      </c>
      <c r="BA23" s="89">
        <v>214000000</v>
      </c>
      <c r="BB23" s="89"/>
      <c r="BC23" s="89"/>
      <c r="BD23" s="91">
        <v>0</v>
      </c>
      <c r="BE23" s="134">
        <v>214000000</v>
      </c>
      <c r="BF23" s="93"/>
      <c r="BG23" s="89">
        <v>11609248</v>
      </c>
      <c r="BH23" s="85" t="s">
        <v>2445</v>
      </c>
      <c r="BI23" s="85" t="s">
        <v>2446</v>
      </c>
      <c r="BJ23" s="85" t="s">
        <v>921</v>
      </c>
      <c r="BK23" s="85" t="s">
        <v>921</v>
      </c>
      <c r="BL23" s="85" t="s">
        <v>2446</v>
      </c>
      <c r="BM23" s="89">
        <v>300000000</v>
      </c>
      <c r="BN23" s="94"/>
      <c r="BO23" s="85"/>
      <c r="BP23" s="85" t="s">
        <v>311</v>
      </c>
      <c r="BQ23" s="85" t="s">
        <v>351</v>
      </c>
      <c r="BR23" s="85" t="s">
        <v>352</v>
      </c>
      <c r="BS23" s="152" t="s">
        <v>2443</v>
      </c>
      <c r="BT23" s="95"/>
      <c r="BU23" s="95"/>
      <c r="BV23" s="96"/>
      <c r="BW23" s="97"/>
      <c r="BX23" s="98">
        <v>0</v>
      </c>
      <c r="BY23" s="99">
        <v>0</v>
      </c>
      <c r="BZ23" s="99">
        <v>0</v>
      </c>
      <c r="CA23" s="99">
        <v>0</v>
      </c>
      <c r="CB23" s="99">
        <v>0</v>
      </c>
      <c r="CC23" s="100">
        <v>0</v>
      </c>
      <c r="CD23" s="97"/>
      <c r="CE23" s="101" t="s">
        <v>1378</v>
      </c>
      <c r="CF23" s="195" t="s">
        <v>1378</v>
      </c>
      <c r="CG23" s="102"/>
      <c r="CH23" s="101" t="s">
        <v>314</v>
      </c>
      <c r="CI23" s="103" t="s">
        <v>314</v>
      </c>
      <c r="CJ23" s="103" t="s">
        <v>314</v>
      </c>
      <c r="CK23" s="103" t="s">
        <v>314</v>
      </c>
      <c r="CL23" s="103" t="s">
        <v>314</v>
      </c>
      <c r="CM23" s="103" t="s">
        <v>314</v>
      </c>
    </row>
    <row r="24" spans="1:91" s="19" customFormat="1" ht="15" customHeight="1">
      <c r="A24" s="83" t="s">
        <v>2390</v>
      </c>
      <c r="B24" s="84">
        <v>1</v>
      </c>
      <c r="C24" s="150" t="s">
        <v>1198</v>
      </c>
      <c r="D24" s="151" t="s">
        <v>1199</v>
      </c>
      <c r="E24" s="152" t="s">
        <v>1199</v>
      </c>
      <c r="F24" s="85" t="s">
        <v>691</v>
      </c>
      <c r="G24" s="86"/>
      <c r="H24" s="152" t="s">
        <v>2447</v>
      </c>
      <c r="I24" s="152"/>
      <c r="J24" s="152" t="s">
        <v>847</v>
      </c>
      <c r="K24" s="85" t="s">
        <v>1201</v>
      </c>
      <c r="L24" s="85"/>
      <c r="M24" s="85"/>
      <c r="N24" s="152" t="s">
        <v>327</v>
      </c>
      <c r="O24" s="152" t="s">
        <v>328</v>
      </c>
      <c r="P24" s="87" t="s">
        <v>329</v>
      </c>
      <c r="Q24" s="152" t="s">
        <v>327</v>
      </c>
      <c r="R24" s="87" t="s">
        <v>330</v>
      </c>
      <c r="S24" s="151" t="s">
        <v>1199</v>
      </c>
      <c r="T24" s="85"/>
      <c r="U24" s="85"/>
      <c r="V24" s="85"/>
      <c r="W24" s="85"/>
      <c r="X24" s="153" t="s">
        <v>1198</v>
      </c>
      <c r="Y24" s="154" t="s">
        <v>314</v>
      </c>
      <c r="Z24" s="88"/>
      <c r="AA24" s="85"/>
      <c r="AB24" s="85" t="s">
        <v>315</v>
      </c>
      <c r="AC24" s="85" t="s">
        <v>2448</v>
      </c>
      <c r="AD24" s="85" t="s">
        <v>310</v>
      </c>
      <c r="AE24" s="85" t="s">
        <v>797</v>
      </c>
      <c r="AF24" s="85"/>
      <c r="AG24" s="89"/>
      <c r="AH24" s="89"/>
      <c r="AI24" s="89" t="e">
        <v>#DIV/0!</v>
      </c>
      <c r="AJ24" s="89" t="e">
        <v>#DIV/0!</v>
      </c>
      <c r="AK24" s="89"/>
      <c r="AL24" s="89" t="e">
        <v>#DIV/0!</v>
      </c>
      <c r="AM24" s="89"/>
      <c r="AN24" s="89"/>
      <c r="AO24" s="89">
        <v>95000000</v>
      </c>
      <c r="AP24" s="89"/>
      <c r="AQ24" s="89"/>
      <c r="AR24" s="89"/>
      <c r="AS24" s="89"/>
      <c r="AT24" s="89"/>
      <c r="AU24" s="89"/>
      <c r="AV24" s="89"/>
      <c r="AW24" s="90"/>
      <c r="AX24" s="89"/>
      <c r="AY24" s="89"/>
      <c r="AZ24" s="89">
        <v>0</v>
      </c>
      <c r="BA24" s="89">
        <v>95000000</v>
      </c>
      <c r="BB24" s="89"/>
      <c r="BC24" s="89"/>
      <c r="BD24" s="91">
        <v>0</v>
      </c>
      <c r="BE24" s="134">
        <v>95000000</v>
      </c>
      <c r="BF24" s="93"/>
      <c r="BG24" s="89">
        <v>6954735</v>
      </c>
      <c r="BH24" s="85" t="s">
        <v>767</v>
      </c>
      <c r="BI24" s="85" t="s">
        <v>763</v>
      </c>
      <c r="BJ24" s="85" t="s">
        <v>921</v>
      </c>
      <c r="BK24" s="85" t="s">
        <v>921</v>
      </c>
      <c r="BL24" s="85" t="s">
        <v>985</v>
      </c>
      <c r="BM24" s="89">
        <v>100000000</v>
      </c>
      <c r="BN24" s="94"/>
      <c r="BO24" s="85"/>
      <c r="BP24" s="85" t="s">
        <v>311</v>
      </c>
      <c r="BQ24" s="85" t="s">
        <v>351</v>
      </c>
      <c r="BR24" s="85" t="s">
        <v>352</v>
      </c>
      <c r="BS24" s="152" t="s">
        <v>2447</v>
      </c>
      <c r="BT24" s="95">
        <v>0.13</v>
      </c>
      <c r="BU24" s="95">
        <v>0.15</v>
      </c>
      <c r="BV24" s="96"/>
      <c r="BW24" s="97"/>
      <c r="BX24" s="98">
        <v>0</v>
      </c>
      <c r="BY24" s="99">
        <v>0</v>
      </c>
      <c r="BZ24" s="99">
        <v>0</v>
      </c>
      <c r="CA24" s="99">
        <v>0</v>
      </c>
      <c r="CB24" s="99">
        <v>0</v>
      </c>
      <c r="CC24" s="100">
        <v>0</v>
      </c>
      <c r="CD24" s="97"/>
      <c r="CE24" s="101" t="s">
        <v>1199</v>
      </c>
      <c r="CF24" s="195" t="s">
        <v>1199</v>
      </c>
      <c r="CG24" s="102"/>
      <c r="CH24" s="101" t="s">
        <v>314</v>
      </c>
      <c r="CI24" s="103" t="s">
        <v>314</v>
      </c>
      <c r="CJ24" s="103" t="s">
        <v>314</v>
      </c>
      <c r="CK24" s="103" t="s">
        <v>314</v>
      </c>
      <c r="CL24" s="103" t="s">
        <v>314</v>
      </c>
      <c r="CM24" s="103" t="s">
        <v>314</v>
      </c>
    </row>
    <row r="25" spans="1:91" s="19" customFormat="1" ht="15" customHeight="1">
      <c r="A25" s="83" t="s">
        <v>2390</v>
      </c>
      <c r="B25" s="84">
        <v>1</v>
      </c>
      <c r="C25" s="150" t="s">
        <v>1198</v>
      </c>
      <c r="D25" s="151" t="s">
        <v>1199</v>
      </c>
      <c r="E25" s="152" t="s">
        <v>1199</v>
      </c>
      <c r="F25" s="85" t="s">
        <v>359</v>
      </c>
      <c r="G25" s="86"/>
      <c r="H25" s="152" t="s">
        <v>2449</v>
      </c>
      <c r="I25" s="152"/>
      <c r="J25" s="152" t="s">
        <v>847</v>
      </c>
      <c r="K25" s="85" t="s">
        <v>1201</v>
      </c>
      <c r="L25" s="85"/>
      <c r="M25" s="85"/>
      <c r="N25" s="152" t="s">
        <v>327</v>
      </c>
      <c r="O25" s="152" t="s">
        <v>328</v>
      </c>
      <c r="P25" s="87" t="s">
        <v>329</v>
      </c>
      <c r="Q25" s="152" t="s">
        <v>327</v>
      </c>
      <c r="R25" s="87" t="s">
        <v>330</v>
      </c>
      <c r="S25" s="151" t="s">
        <v>1199</v>
      </c>
      <c r="T25" s="85"/>
      <c r="U25" s="85"/>
      <c r="V25" s="85"/>
      <c r="W25" s="85"/>
      <c r="X25" s="153" t="s">
        <v>1198</v>
      </c>
      <c r="Y25" s="154" t="s">
        <v>314</v>
      </c>
      <c r="Z25" s="88"/>
      <c r="AA25" s="85"/>
      <c r="AB25" s="85" t="s">
        <v>315</v>
      </c>
      <c r="AC25" s="85" t="s">
        <v>2450</v>
      </c>
      <c r="AD25" s="85" t="s">
        <v>359</v>
      </c>
      <c r="AE25" s="85" t="s">
        <v>797</v>
      </c>
      <c r="AF25" s="85"/>
      <c r="AG25" s="89"/>
      <c r="AH25" s="89"/>
      <c r="AI25" s="89" t="e">
        <v>#DIV/0!</v>
      </c>
      <c r="AJ25" s="89" t="e">
        <v>#DIV/0!</v>
      </c>
      <c r="AK25" s="89"/>
      <c r="AL25" s="89" t="e">
        <v>#DIV/0!</v>
      </c>
      <c r="AM25" s="89"/>
      <c r="AN25" s="89"/>
      <c r="AO25" s="89">
        <v>10476200</v>
      </c>
      <c r="AP25" s="89"/>
      <c r="AQ25" s="89"/>
      <c r="AR25" s="89"/>
      <c r="AS25" s="89"/>
      <c r="AT25" s="89"/>
      <c r="AU25" s="89"/>
      <c r="AV25" s="89"/>
      <c r="AW25" s="90"/>
      <c r="AX25" s="89"/>
      <c r="AY25" s="89"/>
      <c r="AZ25" s="89">
        <v>0</v>
      </c>
      <c r="BA25" s="89">
        <v>10476200</v>
      </c>
      <c r="BB25" s="89"/>
      <c r="BC25" s="89"/>
      <c r="BD25" s="91">
        <v>0</v>
      </c>
      <c r="BE25" s="134">
        <v>10476200</v>
      </c>
      <c r="BF25" s="93"/>
      <c r="BG25" s="89">
        <v>547971</v>
      </c>
      <c r="BH25" s="85" t="s">
        <v>2451</v>
      </c>
      <c r="BI25" s="85" t="s">
        <v>2452</v>
      </c>
      <c r="BJ25" s="85" t="s">
        <v>921</v>
      </c>
      <c r="BK25" s="85" t="s">
        <v>921</v>
      </c>
      <c r="BL25" s="85" t="s">
        <v>1848</v>
      </c>
      <c r="BM25" s="89">
        <v>20000000</v>
      </c>
      <c r="BN25" s="94"/>
      <c r="BO25" s="85"/>
      <c r="BP25" s="85" t="s">
        <v>360</v>
      </c>
      <c r="BQ25" s="85" t="s">
        <v>426</v>
      </c>
      <c r="BR25" s="85" t="s">
        <v>427</v>
      </c>
      <c r="BS25" s="152" t="s">
        <v>2449</v>
      </c>
      <c r="BT25" s="95">
        <v>7.9700000000000007E-2</v>
      </c>
      <c r="BU25" s="95">
        <v>0.10970000000000001</v>
      </c>
      <c r="BV25" s="96"/>
      <c r="BW25" s="97"/>
      <c r="BX25" s="98">
        <v>0</v>
      </c>
      <c r="BY25" s="99">
        <v>0</v>
      </c>
      <c r="BZ25" s="99">
        <v>0</v>
      </c>
      <c r="CA25" s="99">
        <v>0</v>
      </c>
      <c r="CB25" s="99">
        <v>0</v>
      </c>
      <c r="CC25" s="100">
        <v>0</v>
      </c>
      <c r="CD25" s="97"/>
      <c r="CE25" s="101" t="s">
        <v>1199</v>
      </c>
      <c r="CF25" s="195" t="s">
        <v>1199</v>
      </c>
      <c r="CG25" s="102"/>
      <c r="CH25" s="101" t="s">
        <v>314</v>
      </c>
      <c r="CI25" s="103" t="s">
        <v>314</v>
      </c>
      <c r="CJ25" s="103" t="s">
        <v>314</v>
      </c>
      <c r="CK25" s="103" t="s">
        <v>314</v>
      </c>
      <c r="CL25" s="103" t="s">
        <v>314</v>
      </c>
      <c r="CM25" s="103" t="s">
        <v>314</v>
      </c>
    </row>
    <row r="26" spans="1:91" s="19" customFormat="1" ht="15" customHeight="1">
      <c r="A26" s="83" t="s">
        <v>2390</v>
      </c>
      <c r="B26" s="84">
        <v>1</v>
      </c>
      <c r="C26" s="150" t="s">
        <v>1198</v>
      </c>
      <c r="D26" s="151" t="s">
        <v>1199</v>
      </c>
      <c r="E26" s="152" t="s">
        <v>1199</v>
      </c>
      <c r="F26" s="85" t="s">
        <v>691</v>
      </c>
      <c r="G26" s="86"/>
      <c r="H26" s="152" t="s">
        <v>2453</v>
      </c>
      <c r="I26" s="152"/>
      <c r="J26" s="152" t="s">
        <v>847</v>
      </c>
      <c r="K26" s="85" t="s">
        <v>1201</v>
      </c>
      <c r="L26" s="85"/>
      <c r="M26" s="85"/>
      <c r="N26" s="152" t="s">
        <v>327</v>
      </c>
      <c r="O26" s="152" t="s">
        <v>328</v>
      </c>
      <c r="P26" s="87" t="s">
        <v>329</v>
      </c>
      <c r="Q26" s="152" t="s">
        <v>327</v>
      </c>
      <c r="R26" s="87" t="s">
        <v>330</v>
      </c>
      <c r="S26" s="151" t="s">
        <v>1199</v>
      </c>
      <c r="T26" s="85"/>
      <c r="U26" s="85"/>
      <c r="V26" s="85"/>
      <c r="W26" s="85"/>
      <c r="X26" s="153" t="s">
        <v>1198</v>
      </c>
      <c r="Y26" s="154" t="s">
        <v>314</v>
      </c>
      <c r="Z26" s="88"/>
      <c r="AA26" s="85"/>
      <c r="AB26" s="85" t="s">
        <v>315</v>
      </c>
      <c r="AC26" s="85" t="s">
        <v>2454</v>
      </c>
      <c r="AD26" s="85" t="s">
        <v>310</v>
      </c>
      <c r="AE26" s="85" t="s">
        <v>797</v>
      </c>
      <c r="AF26" s="85"/>
      <c r="AG26" s="89"/>
      <c r="AH26" s="89"/>
      <c r="AI26" s="89" t="e">
        <v>#DIV/0!</v>
      </c>
      <c r="AJ26" s="89" t="e">
        <v>#DIV/0!</v>
      </c>
      <c r="AK26" s="89"/>
      <c r="AL26" s="89" t="e">
        <v>#DIV/0!</v>
      </c>
      <c r="AM26" s="89"/>
      <c r="AN26" s="89"/>
      <c r="AO26" s="89">
        <v>24897819</v>
      </c>
      <c r="AP26" s="89"/>
      <c r="AQ26" s="89"/>
      <c r="AR26" s="89"/>
      <c r="AS26" s="89"/>
      <c r="AT26" s="89"/>
      <c r="AU26" s="89"/>
      <c r="AV26" s="89"/>
      <c r="AW26" s="90"/>
      <c r="AX26" s="89"/>
      <c r="AY26" s="89"/>
      <c r="AZ26" s="89">
        <v>0</v>
      </c>
      <c r="BA26" s="89">
        <v>24897819</v>
      </c>
      <c r="BB26" s="89"/>
      <c r="BC26" s="89"/>
      <c r="BD26" s="91">
        <v>0</v>
      </c>
      <c r="BE26" s="134">
        <v>24897819</v>
      </c>
      <c r="BF26" s="93"/>
      <c r="BG26" s="89">
        <v>1514332</v>
      </c>
      <c r="BH26" s="85" t="s">
        <v>485</v>
      </c>
      <c r="BI26" s="85" t="s">
        <v>734</v>
      </c>
      <c r="BJ26" s="85" t="s">
        <v>921</v>
      </c>
      <c r="BK26" s="85" t="s">
        <v>921</v>
      </c>
      <c r="BL26" s="85" t="s">
        <v>734</v>
      </c>
      <c r="BM26" s="89">
        <v>30000000</v>
      </c>
      <c r="BN26" s="94"/>
      <c r="BO26" s="85"/>
      <c r="BP26" s="85" t="s">
        <v>311</v>
      </c>
      <c r="BQ26" s="85" t="s">
        <v>351</v>
      </c>
      <c r="BR26" s="85" t="s">
        <v>352</v>
      </c>
      <c r="BS26" s="152" t="s">
        <v>2453</v>
      </c>
      <c r="BT26" s="95">
        <v>0.13</v>
      </c>
      <c r="BU26" s="95">
        <v>0.15</v>
      </c>
      <c r="BV26" s="96"/>
      <c r="BW26" s="97"/>
      <c r="BX26" s="98">
        <v>0</v>
      </c>
      <c r="BY26" s="99">
        <v>0</v>
      </c>
      <c r="BZ26" s="99">
        <v>0</v>
      </c>
      <c r="CA26" s="99">
        <v>0</v>
      </c>
      <c r="CB26" s="99">
        <v>0</v>
      </c>
      <c r="CC26" s="100">
        <v>0</v>
      </c>
      <c r="CD26" s="97"/>
      <c r="CE26" s="101" t="s">
        <v>1199</v>
      </c>
      <c r="CF26" s="195" t="s">
        <v>1199</v>
      </c>
      <c r="CG26" s="102"/>
      <c r="CH26" s="101" t="s">
        <v>314</v>
      </c>
      <c r="CI26" s="103" t="s">
        <v>314</v>
      </c>
      <c r="CJ26" s="103" t="s">
        <v>314</v>
      </c>
      <c r="CK26" s="103" t="s">
        <v>314</v>
      </c>
      <c r="CL26" s="103" t="s">
        <v>314</v>
      </c>
      <c r="CM26" s="103" t="s">
        <v>314</v>
      </c>
    </row>
    <row r="27" spans="1:91" s="19" customFormat="1" ht="15" customHeight="1">
      <c r="A27" s="83" t="s">
        <v>2390</v>
      </c>
      <c r="B27" s="84">
        <v>1</v>
      </c>
      <c r="C27" s="150" t="s">
        <v>1198</v>
      </c>
      <c r="D27" s="151" t="s">
        <v>1199</v>
      </c>
      <c r="E27" s="152" t="s">
        <v>1199</v>
      </c>
      <c r="F27" s="85" t="s">
        <v>691</v>
      </c>
      <c r="G27" s="86"/>
      <c r="H27" s="152" t="s">
        <v>2455</v>
      </c>
      <c r="I27" s="152"/>
      <c r="J27" s="152" t="s">
        <v>847</v>
      </c>
      <c r="K27" s="85" t="s">
        <v>1201</v>
      </c>
      <c r="L27" s="85"/>
      <c r="M27" s="85"/>
      <c r="N27" s="152" t="s">
        <v>327</v>
      </c>
      <c r="O27" s="152" t="s">
        <v>328</v>
      </c>
      <c r="P27" s="87" t="s">
        <v>329</v>
      </c>
      <c r="Q27" s="152" t="s">
        <v>327</v>
      </c>
      <c r="R27" s="87" t="s">
        <v>330</v>
      </c>
      <c r="S27" s="151" t="s">
        <v>1199</v>
      </c>
      <c r="T27" s="85"/>
      <c r="U27" s="85"/>
      <c r="V27" s="85"/>
      <c r="W27" s="85"/>
      <c r="X27" s="153" t="s">
        <v>1198</v>
      </c>
      <c r="Y27" s="154" t="s">
        <v>314</v>
      </c>
      <c r="Z27" s="88"/>
      <c r="AA27" s="85"/>
      <c r="AB27" s="85" t="s">
        <v>315</v>
      </c>
      <c r="AC27" s="85" t="s">
        <v>2456</v>
      </c>
      <c r="AD27" s="85" t="s">
        <v>310</v>
      </c>
      <c r="AE27" s="85" t="s">
        <v>797</v>
      </c>
      <c r="AF27" s="85"/>
      <c r="AG27" s="89"/>
      <c r="AH27" s="89"/>
      <c r="AI27" s="89" t="e">
        <v>#DIV/0!</v>
      </c>
      <c r="AJ27" s="89" t="e">
        <v>#DIV/0!</v>
      </c>
      <c r="AK27" s="89" t="e">
        <v>#DIV/0!</v>
      </c>
      <c r="AL27" s="89"/>
      <c r="AM27" s="89"/>
      <c r="AN27" s="89"/>
      <c r="AO27" s="89">
        <v>66500000</v>
      </c>
      <c r="AP27" s="89"/>
      <c r="AQ27" s="89"/>
      <c r="AR27" s="89"/>
      <c r="AS27" s="89"/>
      <c r="AT27" s="89"/>
      <c r="AU27" s="89"/>
      <c r="AV27" s="89"/>
      <c r="AW27" s="90"/>
      <c r="AX27" s="89"/>
      <c r="AY27" s="89"/>
      <c r="AZ27" s="89">
        <v>0</v>
      </c>
      <c r="BA27" s="89">
        <v>66500000</v>
      </c>
      <c r="BB27" s="89"/>
      <c r="BC27" s="89"/>
      <c r="BD27" s="91">
        <v>0</v>
      </c>
      <c r="BE27" s="134">
        <v>66500000</v>
      </c>
      <c r="BF27" s="93"/>
      <c r="BG27" s="89">
        <v>4922821</v>
      </c>
      <c r="BH27" s="85" t="s">
        <v>485</v>
      </c>
      <c r="BI27" s="85" t="s">
        <v>734</v>
      </c>
      <c r="BJ27" s="85" t="s">
        <v>921</v>
      </c>
      <c r="BK27" s="85" t="s">
        <v>921</v>
      </c>
      <c r="BL27" s="85" t="s">
        <v>734</v>
      </c>
      <c r="BM27" s="89">
        <v>70000000</v>
      </c>
      <c r="BN27" s="94"/>
      <c r="BO27" s="85"/>
      <c r="BP27" s="85" t="s">
        <v>311</v>
      </c>
      <c r="BQ27" s="85" t="s">
        <v>351</v>
      </c>
      <c r="BR27" s="85" t="s">
        <v>352</v>
      </c>
      <c r="BS27" s="152" t="s">
        <v>2455</v>
      </c>
      <c r="BT27" s="95">
        <v>0.13</v>
      </c>
      <c r="BU27" s="95">
        <v>0.15</v>
      </c>
      <c r="BV27" s="96"/>
      <c r="BW27" s="97"/>
      <c r="BX27" s="98">
        <v>0</v>
      </c>
      <c r="BY27" s="99">
        <v>0</v>
      </c>
      <c r="BZ27" s="99">
        <v>0</v>
      </c>
      <c r="CA27" s="99">
        <v>0</v>
      </c>
      <c r="CB27" s="99">
        <v>0</v>
      </c>
      <c r="CC27" s="100">
        <v>0</v>
      </c>
      <c r="CD27" s="97"/>
      <c r="CE27" s="101" t="s">
        <v>1199</v>
      </c>
      <c r="CF27" s="195" t="s">
        <v>1199</v>
      </c>
      <c r="CG27" s="102"/>
      <c r="CH27" s="101" t="s">
        <v>314</v>
      </c>
      <c r="CI27" s="103" t="s">
        <v>314</v>
      </c>
      <c r="CJ27" s="103" t="s">
        <v>314</v>
      </c>
      <c r="CK27" s="103" t="s">
        <v>314</v>
      </c>
      <c r="CL27" s="103" t="s">
        <v>314</v>
      </c>
      <c r="CM27" s="103" t="s">
        <v>314</v>
      </c>
    </row>
    <row r="29" spans="1:91">
      <c r="A29" s="198" t="s">
        <v>2457</v>
      </c>
    </row>
    <row r="30" spans="1:91" s="19" customFormat="1" ht="15" customHeight="1">
      <c r="A30" s="83">
        <v>1</v>
      </c>
      <c r="B30" s="84">
        <v>1</v>
      </c>
      <c r="C30" s="150" t="s">
        <v>1343</v>
      </c>
      <c r="D30" s="151" t="s">
        <v>1344</v>
      </c>
      <c r="E30" s="152" t="s">
        <v>1344</v>
      </c>
      <c r="F30" s="85" t="s">
        <v>691</v>
      </c>
      <c r="G30" s="86"/>
      <c r="H30" s="152" t="s">
        <v>1346</v>
      </c>
      <c r="I30" s="152"/>
      <c r="J30" s="152" t="s">
        <v>847</v>
      </c>
      <c r="K30" s="85" t="s">
        <v>740</v>
      </c>
      <c r="L30" s="85"/>
      <c r="M30" s="85"/>
      <c r="N30" s="152" t="s">
        <v>327</v>
      </c>
      <c r="O30" s="152" t="s">
        <v>395</v>
      </c>
      <c r="P30" s="87" t="s">
        <v>396</v>
      </c>
      <c r="Q30" s="152" t="s">
        <v>327</v>
      </c>
      <c r="R30" s="87" t="s">
        <v>330</v>
      </c>
      <c r="S30" s="151" t="s">
        <v>1344</v>
      </c>
      <c r="T30" s="85"/>
      <c r="U30" s="85"/>
      <c r="V30" s="85"/>
      <c r="W30" s="85"/>
      <c r="X30" s="153" t="s">
        <v>1343</v>
      </c>
      <c r="Y30" s="154" t="s">
        <v>308</v>
      </c>
      <c r="Z30" s="88"/>
      <c r="AA30" s="85"/>
      <c r="AB30" s="85" t="s">
        <v>309</v>
      </c>
      <c r="AC30" s="85"/>
      <c r="AD30" s="85" t="s">
        <v>310</v>
      </c>
      <c r="AE30" s="85" t="s">
        <v>797</v>
      </c>
      <c r="AF30" s="85"/>
      <c r="AG30" s="89"/>
      <c r="AH30" s="89"/>
      <c r="AI30" s="89"/>
      <c r="AJ30" s="89"/>
      <c r="AK30" s="89"/>
      <c r="AL30" s="89"/>
      <c r="AM30" s="89"/>
      <c r="AN30" s="89"/>
      <c r="AO30" s="89">
        <v>17752939</v>
      </c>
      <c r="AP30" s="89"/>
      <c r="AQ30" s="89"/>
      <c r="AR30" s="89"/>
      <c r="AS30" s="89"/>
      <c r="AT30" s="89"/>
      <c r="AU30" s="89"/>
      <c r="AV30" s="89"/>
      <c r="AW30" s="90"/>
      <c r="AX30" s="89"/>
      <c r="AY30" s="89"/>
      <c r="AZ30" s="89">
        <v>17752939</v>
      </c>
      <c r="BA30" s="89">
        <v>0</v>
      </c>
      <c r="BB30" s="89"/>
      <c r="BC30" s="89"/>
      <c r="BD30" s="91">
        <v>0</v>
      </c>
      <c r="BE30" s="134">
        <v>17752939</v>
      </c>
      <c r="BF30" s="93"/>
      <c r="BG30" s="89"/>
      <c r="BH30" s="85" t="s">
        <v>1347</v>
      </c>
      <c r="BI30" s="85" t="s">
        <v>861</v>
      </c>
      <c r="BJ30" s="85"/>
      <c r="BK30" s="85" t="s">
        <v>1348</v>
      </c>
      <c r="BL30" s="85" t="s">
        <v>1349</v>
      </c>
      <c r="BM30" s="89">
        <v>220000000</v>
      </c>
      <c r="BN30" s="94"/>
      <c r="BO30" s="85"/>
      <c r="BP30" s="85" t="s">
        <v>311</v>
      </c>
      <c r="BQ30" s="85" t="s">
        <v>335</v>
      </c>
      <c r="BR30" s="85" t="s">
        <v>336</v>
      </c>
      <c r="BS30" s="152" t="s">
        <v>1346</v>
      </c>
      <c r="BT30" s="95"/>
      <c r="BU30" s="95"/>
      <c r="BV30" s="96"/>
      <c r="BW30" s="97"/>
      <c r="BX30" s="98">
        <v>0</v>
      </c>
      <c r="BY30" s="99">
        <v>0</v>
      </c>
      <c r="BZ30" s="99">
        <v>0</v>
      </c>
      <c r="CA30" s="99">
        <v>0</v>
      </c>
      <c r="CB30" s="99">
        <v>17752939</v>
      </c>
      <c r="CC30" s="100">
        <v>17752939</v>
      </c>
      <c r="CD30" s="97"/>
      <c r="CE30" s="101" t="s">
        <v>1344</v>
      </c>
      <c r="CF30" s="195" t="s">
        <v>1344</v>
      </c>
      <c r="CG30" s="97"/>
      <c r="CH30" s="101" t="s">
        <v>630</v>
      </c>
      <c r="CI30" s="103" t="s">
        <v>630</v>
      </c>
      <c r="CJ30" s="103" t="s">
        <v>630</v>
      </c>
      <c r="CK30" s="103" t="s">
        <v>630</v>
      </c>
      <c r="CL30" s="103" t="s">
        <v>630</v>
      </c>
      <c r="CM30" s="103" t="s">
        <v>630</v>
      </c>
    </row>
    <row r="31" spans="1:91" s="19" customFormat="1" ht="15" customHeight="1">
      <c r="A31" s="83">
        <v>1</v>
      </c>
      <c r="B31" s="84">
        <v>1</v>
      </c>
      <c r="C31" s="150" t="s">
        <v>1417</v>
      </c>
      <c r="D31" s="151" t="s">
        <v>1418</v>
      </c>
      <c r="E31" s="152" t="s">
        <v>1419</v>
      </c>
      <c r="F31" s="85" t="s">
        <v>627</v>
      </c>
      <c r="G31" s="86"/>
      <c r="H31" s="152" t="s">
        <v>1421</v>
      </c>
      <c r="I31" s="152"/>
      <c r="J31" s="152" t="s">
        <v>847</v>
      </c>
      <c r="K31" s="85" t="s">
        <v>628</v>
      </c>
      <c r="L31" s="85"/>
      <c r="M31" s="85"/>
      <c r="N31" s="152" t="s">
        <v>327</v>
      </c>
      <c r="O31" s="152" t="s">
        <v>395</v>
      </c>
      <c r="P31" s="87" t="s">
        <v>396</v>
      </c>
      <c r="Q31" s="152" t="s">
        <v>327</v>
      </c>
      <c r="R31" s="87" t="s">
        <v>330</v>
      </c>
      <c r="S31" s="151" t="s">
        <v>1418</v>
      </c>
      <c r="T31" s="85"/>
      <c r="U31" s="85"/>
      <c r="V31" s="85" t="s">
        <v>307</v>
      </c>
      <c r="W31" s="85"/>
      <c r="X31" s="153" t="s">
        <v>1417</v>
      </c>
      <c r="Y31" s="154" t="s">
        <v>308</v>
      </c>
      <c r="Z31" s="88"/>
      <c r="AA31" s="85"/>
      <c r="AB31" s="85" t="s">
        <v>309</v>
      </c>
      <c r="AC31" s="85"/>
      <c r="AD31" s="85" t="s">
        <v>310</v>
      </c>
      <c r="AE31" s="85" t="s">
        <v>797</v>
      </c>
      <c r="AF31" s="85"/>
      <c r="AG31" s="89"/>
      <c r="AH31" s="89"/>
      <c r="AI31" s="89"/>
      <c r="AJ31" s="89"/>
      <c r="AK31" s="89"/>
      <c r="AL31" s="89"/>
      <c r="AM31" s="89"/>
      <c r="AN31" s="89"/>
      <c r="AO31" s="89">
        <v>95707404</v>
      </c>
      <c r="AP31" s="89"/>
      <c r="AQ31" s="89"/>
      <c r="AR31" s="89"/>
      <c r="AS31" s="89"/>
      <c r="AT31" s="89"/>
      <c r="AU31" s="89"/>
      <c r="AV31" s="89"/>
      <c r="AW31" s="90"/>
      <c r="AX31" s="89"/>
      <c r="AY31" s="89"/>
      <c r="AZ31" s="89">
        <v>95707404</v>
      </c>
      <c r="BA31" s="89">
        <v>0</v>
      </c>
      <c r="BB31" s="89"/>
      <c r="BC31" s="89"/>
      <c r="BD31" s="91">
        <v>0</v>
      </c>
      <c r="BE31" s="134">
        <v>95707404</v>
      </c>
      <c r="BF31" s="93"/>
      <c r="BG31" s="89"/>
      <c r="BH31" s="85" t="s">
        <v>733</v>
      </c>
      <c r="BI31" s="85" t="s">
        <v>1013</v>
      </c>
      <c r="BJ31" s="85"/>
      <c r="BK31" s="85" t="s">
        <v>1422</v>
      </c>
      <c r="BL31" s="85" t="s">
        <v>935</v>
      </c>
      <c r="BM31" s="89">
        <v>760000000</v>
      </c>
      <c r="BN31" s="94"/>
      <c r="BO31" s="85"/>
      <c r="BP31" s="85" t="s">
        <v>311</v>
      </c>
      <c r="BQ31" s="85" t="s">
        <v>317</v>
      </c>
      <c r="BR31" s="85" t="s">
        <v>318</v>
      </c>
      <c r="BS31" s="152" t="s">
        <v>1421</v>
      </c>
      <c r="BT31" s="95"/>
      <c r="BU31" s="95"/>
      <c r="BV31" s="96"/>
      <c r="BW31" s="97"/>
      <c r="BX31" s="98">
        <v>0</v>
      </c>
      <c r="BY31" s="99">
        <v>0</v>
      </c>
      <c r="BZ31" s="99">
        <v>0</v>
      </c>
      <c r="CA31" s="99">
        <v>0</v>
      </c>
      <c r="CB31" s="99">
        <v>95707404</v>
      </c>
      <c r="CC31" s="100">
        <v>95707404</v>
      </c>
      <c r="CD31" s="97"/>
      <c r="CE31" s="101" t="s">
        <v>1419</v>
      </c>
      <c r="CF31" s="195" t="s">
        <v>1418</v>
      </c>
      <c r="CG31" s="102"/>
      <c r="CH31" s="101" t="s">
        <v>671</v>
      </c>
      <c r="CI31" s="103" t="s">
        <v>630</v>
      </c>
      <c r="CJ31" s="103" t="s">
        <v>630</v>
      </c>
      <c r="CK31" s="103" t="s">
        <v>630</v>
      </c>
      <c r="CL31" s="103" t="s">
        <v>630</v>
      </c>
      <c r="CM31" s="103" t="s">
        <v>630</v>
      </c>
    </row>
    <row r="32" spans="1:91" s="19" customFormat="1" ht="15" customHeight="1">
      <c r="A32" s="83">
        <v>0</v>
      </c>
      <c r="B32" s="84">
        <v>1</v>
      </c>
      <c r="C32" s="150" t="s">
        <v>1417</v>
      </c>
      <c r="D32" s="151" t="s">
        <v>1418</v>
      </c>
      <c r="E32" s="152" t="s">
        <v>1419</v>
      </c>
      <c r="F32" s="85" t="s">
        <v>627</v>
      </c>
      <c r="G32" s="86"/>
      <c r="H32" s="152" t="s">
        <v>1423</v>
      </c>
      <c r="I32" s="152"/>
      <c r="J32" s="152" t="s">
        <v>847</v>
      </c>
      <c r="K32" s="85" t="s">
        <v>628</v>
      </c>
      <c r="L32" s="85"/>
      <c r="M32" s="85"/>
      <c r="N32" s="152" t="s">
        <v>327</v>
      </c>
      <c r="O32" s="152" t="s">
        <v>395</v>
      </c>
      <c r="P32" s="87" t="s">
        <v>396</v>
      </c>
      <c r="Q32" s="152" t="s">
        <v>327</v>
      </c>
      <c r="R32" s="87" t="s">
        <v>330</v>
      </c>
      <c r="S32" s="151" t="s">
        <v>1418</v>
      </c>
      <c r="T32" s="85"/>
      <c r="U32" s="85"/>
      <c r="V32" s="85" t="s">
        <v>307</v>
      </c>
      <c r="W32" s="85"/>
      <c r="X32" s="153" t="s">
        <v>1417</v>
      </c>
      <c r="Y32" s="154" t="s">
        <v>308</v>
      </c>
      <c r="Z32" s="88"/>
      <c r="AA32" s="85"/>
      <c r="AB32" s="85" t="s">
        <v>309</v>
      </c>
      <c r="AC32" s="85"/>
      <c r="AD32" s="85" t="s">
        <v>310</v>
      </c>
      <c r="AE32" s="85" t="s">
        <v>797</v>
      </c>
      <c r="AF32" s="85"/>
      <c r="AG32" s="89"/>
      <c r="AH32" s="89"/>
      <c r="AI32" s="89"/>
      <c r="AJ32" s="89"/>
      <c r="AK32" s="89"/>
      <c r="AL32" s="89"/>
      <c r="AM32" s="89"/>
      <c r="AN32" s="89"/>
      <c r="AO32" s="89">
        <v>102500000</v>
      </c>
      <c r="AP32" s="89"/>
      <c r="AQ32" s="89"/>
      <c r="AR32" s="89"/>
      <c r="AS32" s="89"/>
      <c r="AT32" s="89"/>
      <c r="AU32" s="89"/>
      <c r="AV32" s="89"/>
      <c r="AW32" s="90"/>
      <c r="AX32" s="89"/>
      <c r="AY32" s="89"/>
      <c r="AZ32" s="89">
        <v>102500000</v>
      </c>
      <c r="BA32" s="89">
        <v>0</v>
      </c>
      <c r="BB32" s="89"/>
      <c r="BC32" s="89"/>
      <c r="BD32" s="91">
        <v>0</v>
      </c>
      <c r="BE32" s="134">
        <v>102500000</v>
      </c>
      <c r="BF32" s="93"/>
      <c r="BG32" s="89"/>
      <c r="BH32" s="85" t="s">
        <v>733</v>
      </c>
      <c r="BI32" s="85" t="s">
        <v>1204</v>
      </c>
      <c r="BJ32" s="85"/>
      <c r="BK32" s="85" t="s">
        <v>1424</v>
      </c>
      <c r="BL32" s="85" t="s">
        <v>684</v>
      </c>
      <c r="BM32" s="89">
        <v>107000000</v>
      </c>
      <c r="BN32" s="94"/>
      <c r="BO32" s="85"/>
      <c r="BP32" s="85" t="s">
        <v>311</v>
      </c>
      <c r="BQ32" s="85" t="s">
        <v>317</v>
      </c>
      <c r="BR32" s="85" t="s">
        <v>318</v>
      </c>
      <c r="BS32" s="152" t="s">
        <v>1423</v>
      </c>
      <c r="BT32" s="95"/>
      <c r="BU32" s="95"/>
      <c r="BV32" s="96"/>
      <c r="BW32" s="97"/>
      <c r="BX32" s="98">
        <v>0</v>
      </c>
      <c r="BY32" s="99">
        <v>0</v>
      </c>
      <c r="BZ32" s="99">
        <v>0</v>
      </c>
      <c r="CA32" s="99">
        <v>0</v>
      </c>
      <c r="CB32" s="99">
        <v>102500000</v>
      </c>
      <c r="CC32" s="100">
        <v>102500000</v>
      </c>
      <c r="CD32" s="97"/>
      <c r="CE32" s="101" t="s">
        <v>1419</v>
      </c>
      <c r="CF32" s="195" t="s">
        <v>1418</v>
      </c>
      <c r="CG32" s="102"/>
      <c r="CH32" s="101" t="s">
        <v>452</v>
      </c>
      <c r="CI32" s="103" t="s">
        <v>630</v>
      </c>
      <c r="CJ32" s="103" t="s">
        <v>630</v>
      </c>
      <c r="CK32" s="103" t="s">
        <v>630</v>
      </c>
      <c r="CL32" s="103" t="s">
        <v>630</v>
      </c>
      <c r="CM32" s="103" t="s">
        <v>630</v>
      </c>
    </row>
    <row r="33" spans="1:92" s="19" customFormat="1" ht="15" customHeight="1">
      <c r="A33" s="83">
        <v>0</v>
      </c>
      <c r="B33" s="84">
        <v>1</v>
      </c>
      <c r="C33" s="150" t="s">
        <v>1417</v>
      </c>
      <c r="D33" s="151" t="s">
        <v>1418</v>
      </c>
      <c r="E33" s="152" t="s">
        <v>1419</v>
      </c>
      <c r="F33" s="85" t="s">
        <v>627</v>
      </c>
      <c r="G33" s="86"/>
      <c r="H33" s="152" t="s">
        <v>1425</v>
      </c>
      <c r="I33" s="152"/>
      <c r="J33" s="152" t="s">
        <v>847</v>
      </c>
      <c r="K33" s="85" t="s">
        <v>628</v>
      </c>
      <c r="L33" s="85"/>
      <c r="M33" s="85"/>
      <c r="N33" s="152" t="s">
        <v>327</v>
      </c>
      <c r="O33" s="152" t="s">
        <v>395</v>
      </c>
      <c r="P33" s="87" t="s">
        <v>396</v>
      </c>
      <c r="Q33" s="152" t="s">
        <v>327</v>
      </c>
      <c r="R33" s="87" t="s">
        <v>330</v>
      </c>
      <c r="S33" s="151" t="s">
        <v>1418</v>
      </c>
      <c r="T33" s="85"/>
      <c r="U33" s="85"/>
      <c r="V33" s="85" t="s">
        <v>307</v>
      </c>
      <c r="W33" s="85"/>
      <c r="X33" s="153" t="s">
        <v>1417</v>
      </c>
      <c r="Y33" s="154" t="s">
        <v>308</v>
      </c>
      <c r="Z33" s="88"/>
      <c r="AA33" s="85"/>
      <c r="AB33" s="85" t="s">
        <v>309</v>
      </c>
      <c r="AC33" s="85"/>
      <c r="AD33" s="85" t="s">
        <v>310</v>
      </c>
      <c r="AE33" s="85" t="s">
        <v>797</v>
      </c>
      <c r="AF33" s="85"/>
      <c r="AG33" s="89"/>
      <c r="AH33" s="89"/>
      <c r="AI33" s="89"/>
      <c r="AJ33" s="89"/>
      <c r="AK33" s="89"/>
      <c r="AL33" s="89"/>
      <c r="AM33" s="89"/>
      <c r="AN33" s="89"/>
      <c r="AO33" s="89">
        <v>21387715</v>
      </c>
      <c r="AP33" s="89"/>
      <c r="AQ33" s="89"/>
      <c r="AR33" s="89"/>
      <c r="AS33" s="89"/>
      <c r="AT33" s="89"/>
      <c r="AU33" s="89"/>
      <c r="AV33" s="89"/>
      <c r="AW33" s="90"/>
      <c r="AX33" s="89"/>
      <c r="AY33" s="89"/>
      <c r="AZ33" s="89">
        <v>21387715</v>
      </c>
      <c r="BA33" s="89">
        <v>0</v>
      </c>
      <c r="BB33" s="89"/>
      <c r="BC33" s="89"/>
      <c r="BD33" s="91">
        <v>0</v>
      </c>
      <c r="BE33" s="134">
        <v>21387715</v>
      </c>
      <c r="BF33" s="93"/>
      <c r="BG33" s="89"/>
      <c r="BH33" s="85" t="s">
        <v>733</v>
      </c>
      <c r="BI33" s="85" t="s">
        <v>1204</v>
      </c>
      <c r="BJ33" s="85"/>
      <c r="BK33" s="85" t="s">
        <v>1422</v>
      </c>
      <c r="BL33" s="85" t="s">
        <v>684</v>
      </c>
      <c r="BM33" s="89">
        <v>60000000</v>
      </c>
      <c r="BN33" s="94"/>
      <c r="BO33" s="85"/>
      <c r="BP33" s="85" t="s">
        <v>311</v>
      </c>
      <c r="BQ33" s="85" t="s">
        <v>317</v>
      </c>
      <c r="BR33" s="85" t="s">
        <v>318</v>
      </c>
      <c r="BS33" s="152" t="s">
        <v>1425</v>
      </c>
      <c r="BT33" s="95"/>
      <c r="BU33" s="95"/>
      <c r="BV33" s="96"/>
      <c r="BW33" s="97"/>
      <c r="BX33" s="98">
        <v>0</v>
      </c>
      <c r="BY33" s="99">
        <v>0</v>
      </c>
      <c r="BZ33" s="99">
        <v>0</v>
      </c>
      <c r="CA33" s="99">
        <v>0</v>
      </c>
      <c r="CB33" s="99">
        <v>21387715</v>
      </c>
      <c r="CC33" s="100">
        <v>21387715</v>
      </c>
      <c r="CD33" s="97"/>
      <c r="CE33" s="101" t="s">
        <v>1419</v>
      </c>
      <c r="CF33" s="195" t="s">
        <v>1418</v>
      </c>
      <c r="CG33" s="102"/>
      <c r="CH33" s="101" t="s">
        <v>671</v>
      </c>
      <c r="CI33" s="103" t="s">
        <v>630</v>
      </c>
      <c r="CJ33" s="103" t="s">
        <v>630</v>
      </c>
      <c r="CK33" s="103" t="s">
        <v>630</v>
      </c>
      <c r="CL33" s="103" t="s">
        <v>630</v>
      </c>
      <c r="CM33" s="103" t="s">
        <v>630</v>
      </c>
      <c r="CN33" s="104"/>
    </row>
    <row r="35" spans="1:92">
      <c r="A35" s="198" t="s">
        <v>2561</v>
      </c>
    </row>
    <row r="36" spans="1:92" s="19" customFormat="1" ht="15" customHeight="1">
      <c r="A36" s="83">
        <v>1</v>
      </c>
      <c r="B36" s="84">
        <v>1</v>
      </c>
      <c r="C36" s="150" t="s">
        <v>2540</v>
      </c>
      <c r="D36" s="151" t="s">
        <v>2541</v>
      </c>
      <c r="E36" s="152" t="s">
        <v>3144</v>
      </c>
      <c r="F36" s="151" t="s">
        <v>2541</v>
      </c>
      <c r="G36" s="85" t="s">
        <v>691</v>
      </c>
      <c r="H36" s="86"/>
      <c r="I36" s="152" t="s">
        <v>2542</v>
      </c>
      <c r="J36" s="152"/>
      <c r="K36" s="152" t="s">
        <v>847</v>
      </c>
      <c r="L36" s="85" t="s">
        <v>740</v>
      </c>
      <c r="M36" s="85"/>
      <c r="N36" s="85"/>
      <c r="O36" s="152" t="s">
        <v>356</v>
      </c>
      <c r="P36" s="152" t="s">
        <v>403</v>
      </c>
      <c r="Q36" s="87" t="s">
        <v>404</v>
      </c>
      <c r="R36" s="152" t="s">
        <v>356</v>
      </c>
      <c r="S36" s="87" t="s">
        <v>357</v>
      </c>
      <c r="T36" s="151" t="s">
        <v>2541</v>
      </c>
      <c r="U36" s="85"/>
      <c r="V36" s="85"/>
      <c r="W36" s="85"/>
      <c r="X36" s="85"/>
      <c r="Y36" s="153" t="s">
        <v>2543</v>
      </c>
      <c r="Z36" s="154" t="s">
        <v>308</v>
      </c>
      <c r="AA36" s="88"/>
      <c r="AB36" s="85"/>
      <c r="AC36" s="85" t="s">
        <v>309</v>
      </c>
      <c r="AD36" s="85"/>
      <c r="AE36" s="85" t="s">
        <v>310</v>
      </c>
      <c r="AF36" s="85" t="s">
        <v>797</v>
      </c>
      <c r="AG36" s="85"/>
      <c r="AH36" s="89"/>
      <c r="AI36" s="89"/>
      <c r="AJ36" s="89" t="e">
        <v>#DIV/0!</v>
      </c>
      <c r="AK36" s="89" t="e">
        <v>#DIV/0!</v>
      </c>
      <c r="AL36" s="89"/>
      <c r="AM36" s="89"/>
      <c r="AN36" s="89"/>
      <c r="AO36" s="89"/>
      <c r="AP36" s="89">
        <v>100000000</v>
      </c>
      <c r="AQ36" s="89"/>
      <c r="AR36" s="89"/>
      <c r="AS36" s="89"/>
      <c r="AT36" s="89"/>
      <c r="AU36" s="89"/>
      <c r="AV36" s="89"/>
      <c r="AW36" s="89"/>
      <c r="AX36" s="90"/>
      <c r="AY36" s="89"/>
      <c r="AZ36" s="89"/>
      <c r="BA36" s="89">
        <v>100000000</v>
      </c>
      <c r="BB36" s="89">
        <v>0</v>
      </c>
      <c r="BC36" s="89"/>
      <c r="BD36" s="89"/>
      <c r="BE36" s="91">
        <v>0</v>
      </c>
      <c r="BF36" s="134">
        <v>100000000</v>
      </c>
      <c r="BG36" s="93"/>
      <c r="BH36" s="89"/>
      <c r="BI36" s="85" t="s">
        <v>1031</v>
      </c>
      <c r="BJ36" s="85" t="s">
        <v>2544</v>
      </c>
      <c r="BK36" s="85"/>
      <c r="BL36" s="85" t="s">
        <v>2545</v>
      </c>
      <c r="BM36" s="85" t="s">
        <v>909</v>
      </c>
      <c r="BN36" s="89">
        <v>100000000</v>
      </c>
      <c r="BO36" s="94"/>
      <c r="BP36" s="85"/>
      <c r="BQ36" s="85" t="s">
        <v>311</v>
      </c>
      <c r="BR36" s="85" t="s">
        <v>378</v>
      </c>
      <c r="BS36" s="85" t="s">
        <v>2546</v>
      </c>
      <c r="BT36" s="152" t="s">
        <v>2542</v>
      </c>
      <c r="BU36" s="95">
        <v>2.8500000000000001E-2</v>
      </c>
      <c r="BV36" s="95">
        <v>5.8500000000000003E-2</v>
      </c>
      <c r="BW36" s="96"/>
      <c r="BX36" s="97"/>
      <c r="BY36" s="98">
        <v>90000000</v>
      </c>
      <c r="BZ36" s="99">
        <v>0</v>
      </c>
      <c r="CA36" s="99">
        <v>0</v>
      </c>
      <c r="CB36" s="99">
        <v>0</v>
      </c>
      <c r="CC36" s="99">
        <v>10000000</v>
      </c>
      <c r="CD36" s="100">
        <v>10000000</v>
      </c>
      <c r="CE36" s="97"/>
      <c r="CF36" s="151" t="s">
        <v>2541</v>
      </c>
      <c r="CG36" s="151" t="s">
        <v>2541</v>
      </c>
      <c r="CH36" s="102"/>
      <c r="CI36" s="101" t="s">
        <v>683</v>
      </c>
      <c r="CJ36" s="103" t="s">
        <v>683</v>
      </c>
      <c r="CK36" s="103" t="s">
        <v>630</v>
      </c>
      <c r="CL36" s="103" t="s">
        <v>630</v>
      </c>
      <c r="CM36" s="103" t="s">
        <v>630</v>
      </c>
      <c r="CN36" s="103" t="s">
        <v>630</v>
      </c>
    </row>
    <row r="37" spans="1:92" s="19" customFormat="1" ht="15" customHeight="1">
      <c r="A37" s="83">
        <v>0</v>
      </c>
      <c r="B37" s="84">
        <v>1</v>
      </c>
      <c r="C37" s="150" t="s">
        <v>2540</v>
      </c>
      <c r="D37" s="151" t="s">
        <v>2541</v>
      </c>
      <c r="E37" s="152" t="s">
        <v>3144</v>
      </c>
      <c r="F37" s="151" t="s">
        <v>2541</v>
      </c>
      <c r="G37" s="85" t="s">
        <v>691</v>
      </c>
      <c r="H37" s="86"/>
      <c r="I37" s="152" t="s">
        <v>2547</v>
      </c>
      <c r="J37" s="152"/>
      <c r="K37" s="152" t="s">
        <v>847</v>
      </c>
      <c r="L37" s="85" t="s">
        <v>740</v>
      </c>
      <c r="M37" s="85"/>
      <c r="N37" s="85"/>
      <c r="O37" s="152" t="s">
        <v>356</v>
      </c>
      <c r="P37" s="152" t="s">
        <v>403</v>
      </c>
      <c r="Q37" s="87" t="s">
        <v>404</v>
      </c>
      <c r="R37" s="152" t="s">
        <v>356</v>
      </c>
      <c r="S37" s="87" t="s">
        <v>357</v>
      </c>
      <c r="T37" s="151" t="s">
        <v>2541</v>
      </c>
      <c r="U37" s="85"/>
      <c r="V37" s="85"/>
      <c r="W37" s="85"/>
      <c r="X37" s="85"/>
      <c r="Y37" s="153" t="s">
        <v>2543</v>
      </c>
      <c r="Z37" s="154" t="s">
        <v>308</v>
      </c>
      <c r="AA37" s="88"/>
      <c r="AB37" s="85"/>
      <c r="AC37" s="85" t="s">
        <v>309</v>
      </c>
      <c r="AD37" s="85"/>
      <c r="AE37" s="85" t="s">
        <v>310</v>
      </c>
      <c r="AF37" s="85" t="s">
        <v>797</v>
      </c>
      <c r="AG37" s="85"/>
      <c r="AH37" s="89"/>
      <c r="AI37" s="89"/>
      <c r="AJ37" s="89" t="e">
        <v>#DIV/0!</v>
      </c>
      <c r="AK37" s="89" t="e">
        <v>#DIV/0!</v>
      </c>
      <c r="AL37" s="89"/>
      <c r="AM37" s="89"/>
      <c r="AN37" s="89"/>
      <c r="AO37" s="89"/>
      <c r="AP37" s="89">
        <v>300000000</v>
      </c>
      <c r="AQ37" s="89"/>
      <c r="AR37" s="89"/>
      <c r="AS37" s="89"/>
      <c r="AT37" s="89"/>
      <c r="AU37" s="89"/>
      <c r="AV37" s="89"/>
      <c r="AW37" s="89"/>
      <c r="AX37" s="90"/>
      <c r="AY37" s="89"/>
      <c r="AZ37" s="89"/>
      <c r="BA37" s="89">
        <v>300000000</v>
      </c>
      <c r="BB37" s="89">
        <v>0</v>
      </c>
      <c r="BC37" s="89"/>
      <c r="BD37" s="89"/>
      <c r="BE37" s="91">
        <v>0</v>
      </c>
      <c r="BF37" s="134">
        <v>300000000</v>
      </c>
      <c r="BG37" s="93"/>
      <c r="BH37" s="89">
        <v>7556711</v>
      </c>
      <c r="BI37" s="85" t="s">
        <v>702</v>
      </c>
      <c r="BJ37" s="85" t="s">
        <v>1269</v>
      </c>
      <c r="BK37" s="85"/>
      <c r="BL37" s="85" t="s">
        <v>1094</v>
      </c>
      <c r="BM37" s="85" t="s">
        <v>700</v>
      </c>
      <c r="BN37" s="89">
        <v>300000000</v>
      </c>
      <c r="BO37" s="94"/>
      <c r="BP37" s="85"/>
      <c r="BQ37" s="85" t="s">
        <v>311</v>
      </c>
      <c r="BR37" s="85" t="s">
        <v>335</v>
      </c>
      <c r="BS37" s="85" t="s">
        <v>336</v>
      </c>
      <c r="BT37" s="152" t="s">
        <v>2547</v>
      </c>
      <c r="BU37" s="95">
        <v>7.3999999999999996E-2</v>
      </c>
      <c r="BV37" s="95">
        <v>0.104</v>
      </c>
      <c r="BW37" s="96"/>
      <c r="BX37" s="97"/>
      <c r="BY37" s="98">
        <v>0</v>
      </c>
      <c r="BZ37" s="99">
        <v>0</v>
      </c>
      <c r="CA37" s="99">
        <v>160975000</v>
      </c>
      <c r="CB37" s="99">
        <v>0</v>
      </c>
      <c r="CC37" s="99">
        <v>139025000</v>
      </c>
      <c r="CD37" s="100">
        <v>300000000</v>
      </c>
      <c r="CE37" s="97"/>
      <c r="CF37" s="151" t="s">
        <v>2541</v>
      </c>
      <c r="CG37" s="151" t="s">
        <v>2541</v>
      </c>
      <c r="CH37" s="102"/>
      <c r="CI37" s="101" t="s">
        <v>443</v>
      </c>
      <c r="CJ37" s="103" t="s">
        <v>443</v>
      </c>
      <c r="CK37" s="103" t="s">
        <v>630</v>
      </c>
      <c r="CL37" s="103" t="s">
        <v>630</v>
      </c>
      <c r="CM37" s="103" t="s">
        <v>630</v>
      </c>
      <c r="CN37" s="103" t="s">
        <v>630</v>
      </c>
    </row>
    <row r="38" spans="1:92" s="19" customFormat="1" ht="15" customHeight="1">
      <c r="A38" s="83">
        <v>0</v>
      </c>
      <c r="B38" s="84">
        <v>1</v>
      </c>
      <c r="C38" s="150" t="s">
        <v>2540</v>
      </c>
      <c r="D38" s="151" t="s">
        <v>2541</v>
      </c>
      <c r="E38" s="152" t="s">
        <v>3144</v>
      </c>
      <c r="F38" s="151" t="s">
        <v>2541</v>
      </c>
      <c r="G38" s="85" t="s">
        <v>691</v>
      </c>
      <c r="H38" s="86"/>
      <c r="I38" s="152" t="s">
        <v>2548</v>
      </c>
      <c r="J38" s="152"/>
      <c r="K38" s="152" t="s">
        <v>847</v>
      </c>
      <c r="L38" s="85" t="s">
        <v>740</v>
      </c>
      <c r="M38" s="85"/>
      <c r="N38" s="85"/>
      <c r="O38" s="152" t="s">
        <v>356</v>
      </c>
      <c r="P38" s="152" t="s">
        <v>403</v>
      </c>
      <c r="Q38" s="87" t="s">
        <v>404</v>
      </c>
      <c r="R38" s="152" t="s">
        <v>356</v>
      </c>
      <c r="S38" s="87" t="s">
        <v>357</v>
      </c>
      <c r="T38" s="151" t="s">
        <v>2541</v>
      </c>
      <c r="U38" s="85"/>
      <c r="V38" s="85"/>
      <c r="W38" s="85"/>
      <c r="X38" s="85"/>
      <c r="Y38" s="153" t="s">
        <v>2543</v>
      </c>
      <c r="Z38" s="154" t="s">
        <v>308</v>
      </c>
      <c r="AA38" s="88"/>
      <c r="AB38" s="85"/>
      <c r="AC38" s="85" t="s">
        <v>309</v>
      </c>
      <c r="AD38" s="85"/>
      <c r="AE38" s="85" t="s">
        <v>310</v>
      </c>
      <c r="AF38" s="85" t="s">
        <v>797</v>
      </c>
      <c r="AG38" s="85"/>
      <c r="AH38" s="89"/>
      <c r="AI38" s="89"/>
      <c r="AJ38" s="89" t="e">
        <v>#DIV/0!</v>
      </c>
      <c r="AK38" s="89" t="e">
        <v>#DIV/0!</v>
      </c>
      <c r="AL38" s="89"/>
      <c r="AM38" s="89"/>
      <c r="AN38" s="89"/>
      <c r="AO38" s="89"/>
      <c r="AP38" s="89">
        <v>120000000</v>
      </c>
      <c r="AQ38" s="89"/>
      <c r="AR38" s="89"/>
      <c r="AS38" s="89"/>
      <c r="AT38" s="89"/>
      <c r="AU38" s="89"/>
      <c r="AV38" s="89"/>
      <c r="AW38" s="89"/>
      <c r="AX38" s="90"/>
      <c r="AY38" s="89"/>
      <c r="AZ38" s="89"/>
      <c r="BA38" s="89">
        <v>120000000</v>
      </c>
      <c r="BB38" s="89">
        <v>0</v>
      </c>
      <c r="BC38" s="89"/>
      <c r="BD38" s="89"/>
      <c r="BE38" s="91">
        <v>0</v>
      </c>
      <c r="BF38" s="134">
        <v>120000000</v>
      </c>
      <c r="BG38" s="93"/>
      <c r="BH38" s="89">
        <v>795039</v>
      </c>
      <c r="BI38" s="85" t="s">
        <v>2549</v>
      </c>
      <c r="BJ38" s="85" t="s">
        <v>861</v>
      </c>
      <c r="BK38" s="85"/>
      <c r="BL38" s="85" t="s">
        <v>1270</v>
      </c>
      <c r="BM38" s="85" t="s">
        <v>2550</v>
      </c>
      <c r="BN38" s="89">
        <v>120000000</v>
      </c>
      <c r="BO38" s="94"/>
      <c r="BP38" s="85"/>
      <c r="BQ38" s="85" t="s">
        <v>311</v>
      </c>
      <c r="BR38" s="85" t="s">
        <v>335</v>
      </c>
      <c r="BS38" s="85" t="s">
        <v>336</v>
      </c>
      <c r="BT38" s="152" t="s">
        <v>2548</v>
      </c>
      <c r="BU38" s="95">
        <v>9.7799999999999998E-2</v>
      </c>
      <c r="BV38" s="95">
        <v>0.1278</v>
      </c>
      <c r="BW38" s="96"/>
      <c r="BX38" s="97"/>
      <c r="BY38" s="98">
        <v>0</v>
      </c>
      <c r="BZ38" s="99">
        <v>0</v>
      </c>
      <c r="CA38" s="99">
        <v>0</v>
      </c>
      <c r="CB38" s="99">
        <v>0</v>
      </c>
      <c r="CC38" s="99">
        <v>120000000</v>
      </c>
      <c r="CD38" s="100">
        <v>120000000</v>
      </c>
      <c r="CE38" s="97"/>
      <c r="CF38" s="151" t="s">
        <v>2541</v>
      </c>
      <c r="CG38" s="151" t="s">
        <v>2541</v>
      </c>
      <c r="CH38" s="102"/>
      <c r="CI38" s="101" t="s">
        <v>630</v>
      </c>
      <c r="CJ38" s="103" t="s">
        <v>630</v>
      </c>
      <c r="CK38" s="103" t="s">
        <v>630</v>
      </c>
      <c r="CL38" s="103" t="s">
        <v>630</v>
      </c>
      <c r="CM38" s="103" t="s">
        <v>630</v>
      </c>
      <c r="CN38" s="103" t="s">
        <v>630</v>
      </c>
    </row>
    <row r="39" spans="1:92" s="19" customFormat="1" ht="15" customHeight="1">
      <c r="A39" s="83">
        <v>0</v>
      </c>
      <c r="B39" s="84">
        <v>1</v>
      </c>
      <c r="C39" s="150" t="s">
        <v>2540</v>
      </c>
      <c r="D39" s="151" t="s">
        <v>2541</v>
      </c>
      <c r="E39" s="152" t="s">
        <v>3144</v>
      </c>
      <c r="F39" s="151" t="s">
        <v>2541</v>
      </c>
      <c r="G39" s="85" t="s">
        <v>691</v>
      </c>
      <c r="H39" s="86"/>
      <c r="I39" s="152" t="s">
        <v>2551</v>
      </c>
      <c r="J39" s="152"/>
      <c r="K39" s="152" t="s">
        <v>847</v>
      </c>
      <c r="L39" s="85" t="s">
        <v>740</v>
      </c>
      <c r="M39" s="85"/>
      <c r="N39" s="85"/>
      <c r="O39" s="152" t="s">
        <v>356</v>
      </c>
      <c r="P39" s="152" t="s">
        <v>403</v>
      </c>
      <c r="Q39" s="87" t="s">
        <v>404</v>
      </c>
      <c r="R39" s="152" t="s">
        <v>356</v>
      </c>
      <c r="S39" s="87" t="s">
        <v>357</v>
      </c>
      <c r="T39" s="151" t="s">
        <v>2541</v>
      </c>
      <c r="U39" s="85"/>
      <c r="V39" s="85"/>
      <c r="W39" s="85"/>
      <c r="X39" s="85"/>
      <c r="Y39" s="153" t="s">
        <v>2543</v>
      </c>
      <c r="Z39" s="154" t="s">
        <v>308</v>
      </c>
      <c r="AA39" s="88"/>
      <c r="AB39" s="85"/>
      <c r="AC39" s="85" t="s">
        <v>309</v>
      </c>
      <c r="AD39" s="85"/>
      <c r="AE39" s="85" t="s">
        <v>310</v>
      </c>
      <c r="AF39" s="85" t="s">
        <v>797</v>
      </c>
      <c r="AG39" s="85"/>
      <c r="AH39" s="89"/>
      <c r="AI39" s="89"/>
      <c r="AJ39" s="89" t="e">
        <v>#DIV/0!</v>
      </c>
      <c r="AK39" s="89" t="e">
        <v>#DIV/0!</v>
      </c>
      <c r="AL39" s="89"/>
      <c r="AM39" s="89"/>
      <c r="AN39" s="89"/>
      <c r="AO39" s="89"/>
      <c r="AP39" s="89">
        <v>161111115</v>
      </c>
      <c r="AQ39" s="89"/>
      <c r="AR39" s="89"/>
      <c r="AS39" s="89"/>
      <c r="AT39" s="89"/>
      <c r="AU39" s="89"/>
      <c r="AV39" s="89"/>
      <c r="AW39" s="89"/>
      <c r="AX39" s="90"/>
      <c r="AY39" s="89"/>
      <c r="AZ39" s="89"/>
      <c r="BA39" s="89">
        <v>161111115</v>
      </c>
      <c r="BB39" s="89">
        <v>0</v>
      </c>
      <c r="BC39" s="89"/>
      <c r="BD39" s="89"/>
      <c r="BE39" s="91">
        <v>0</v>
      </c>
      <c r="BF39" s="134">
        <v>161111115</v>
      </c>
      <c r="BG39" s="93"/>
      <c r="BH39" s="89"/>
      <c r="BI39" s="85" t="s">
        <v>786</v>
      </c>
      <c r="BJ39" s="85" t="s">
        <v>2552</v>
      </c>
      <c r="BK39" s="85"/>
      <c r="BL39" s="85" t="s">
        <v>2553</v>
      </c>
      <c r="BM39" s="85" t="s">
        <v>936</v>
      </c>
      <c r="BN39" s="89">
        <v>200000000</v>
      </c>
      <c r="BO39" s="94"/>
      <c r="BP39" s="85"/>
      <c r="BQ39" s="85" t="s">
        <v>311</v>
      </c>
      <c r="BR39" s="85" t="s">
        <v>317</v>
      </c>
      <c r="BS39" s="85" t="s">
        <v>318</v>
      </c>
      <c r="BT39" s="152" t="s">
        <v>2551</v>
      </c>
      <c r="BU39" s="95">
        <v>4.0800000000000003E-2</v>
      </c>
      <c r="BV39" s="95">
        <v>7.0800000000000002E-2</v>
      </c>
      <c r="BW39" s="96"/>
      <c r="BX39" s="97"/>
      <c r="BY39" s="98">
        <v>153055559</v>
      </c>
      <c r="BZ39" s="99">
        <v>0</v>
      </c>
      <c r="CA39" s="99">
        <v>0</v>
      </c>
      <c r="CB39" s="99">
        <v>0</v>
      </c>
      <c r="CC39" s="99">
        <v>8055556</v>
      </c>
      <c r="CD39" s="100">
        <v>8055556</v>
      </c>
      <c r="CE39" s="97"/>
      <c r="CF39" s="151" t="s">
        <v>2541</v>
      </c>
      <c r="CG39" s="151" t="s">
        <v>2541</v>
      </c>
      <c r="CH39" s="102"/>
      <c r="CI39" s="101" t="s">
        <v>683</v>
      </c>
      <c r="CJ39" s="103" t="s">
        <v>683</v>
      </c>
      <c r="CK39" s="103" t="s">
        <v>630</v>
      </c>
      <c r="CL39" s="103" t="s">
        <v>630</v>
      </c>
      <c r="CM39" s="103" t="s">
        <v>630</v>
      </c>
      <c r="CN39" s="103" t="s">
        <v>630</v>
      </c>
    </row>
    <row r="42" spans="1:92">
      <c r="A42" s="194" t="s">
        <v>2562</v>
      </c>
    </row>
    <row r="43" spans="1:92" ht="13.5">
      <c r="A43" s="83" t="s">
        <v>2563</v>
      </c>
      <c r="B43" s="84">
        <v>1</v>
      </c>
      <c r="C43" s="150" t="s">
        <v>1426</v>
      </c>
      <c r="D43" s="151" t="s">
        <v>1784</v>
      </c>
      <c r="E43" s="152" t="s">
        <v>1784</v>
      </c>
      <c r="F43" s="85" t="s">
        <v>359</v>
      </c>
      <c r="G43" s="86"/>
      <c r="H43" s="152" t="s">
        <v>1785</v>
      </c>
      <c r="I43" s="152"/>
      <c r="J43" s="152" t="s">
        <v>1086</v>
      </c>
      <c r="K43" s="85" t="s">
        <v>628</v>
      </c>
      <c r="L43" s="85"/>
      <c r="M43" s="85"/>
      <c r="N43" s="152" t="s">
        <v>327</v>
      </c>
      <c r="O43" s="152" t="s">
        <v>1410</v>
      </c>
      <c r="P43" s="87" t="s">
        <v>1411</v>
      </c>
      <c r="Q43" s="152" t="s">
        <v>327</v>
      </c>
      <c r="R43" s="87" t="s">
        <v>330</v>
      </c>
      <c r="S43" s="151" t="s">
        <v>1784</v>
      </c>
      <c r="T43" s="85"/>
      <c r="U43" s="85"/>
      <c r="V43" s="85"/>
      <c r="W43" s="85"/>
      <c r="X43" s="153" t="s">
        <v>1426</v>
      </c>
      <c r="Y43" s="154" t="s">
        <v>308</v>
      </c>
      <c r="Z43" s="88"/>
      <c r="AA43" s="85"/>
      <c r="AB43" s="85" t="s">
        <v>358</v>
      </c>
      <c r="AC43" s="85"/>
      <c r="AD43" s="85" t="s">
        <v>359</v>
      </c>
      <c r="AE43" s="85" t="s">
        <v>797</v>
      </c>
      <c r="AF43" s="89"/>
      <c r="AG43" s="89">
        <v>139319442</v>
      </c>
      <c r="AH43" s="89">
        <v>139319442</v>
      </c>
      <c r="AI43" s="89">
        <v>0</v>
      </c>
      <c r="AJ43" s="89"/>
      <c r="AK43" s="89"/>
      <c r="AL43" s="91">
        <v>0</v>
      </c>
      <c r="AM43" s="92">
        <v>139319442</v>
      </c>
      <c r="AN43" s="93"/>
      <c r="AO43" s="89">
        <v>2934496</v>
      </c>
      <c r="AP43" s="85" t="s">
        <v>1786</v>
      </c>
      <c r="AQ43" s="85" t="s">
        <v>1787</v>
      </c>
      <c r="AR43" s="85"/>
      <c r="AS43" s="85" t="s">
        <v>1788</v>
      </c>
      <c r="AT43" s="85" t="s">
        <v>639</v>
      </c>
      <c r="AU43" s="89">
        <v>147000000</v>
      </c>
      <c r="AV43" s="94"/>
      <c r="AW43" s="85"/>
      <c r="AX43" s="85" t="s">
        <v>360</v>
      </c>
      <c r="AY43" s="85" t="s">
        <v>361</v>
      </c>
      <c r="AZ43" s="85" t="s">
        <v>362</v>
      </c>
      <c r="BA43" s="152" t="s">
        <v>1785</v>
      </c>
      <c r="BB43" s="95">
        <v>4.2999999999999997E-2</v>
      </c>
      <c r="BC43" s="95">
        <v>7.2999999999999995E-2</v>
      </c>
      <c r="BD43" s="96"/>
      <c r="BE43" s="97"/>
      <c r="BF43" s="98">
        <v>0</v>
      </c>
      <c r="BG43" s="99">
        <v>0</v>
      </c>
      <c r="BH43" s="99">
        <v>139319442</v>
      </c>
      <c r="BI43" s="99">
        <v>0</v>
      </c>
      <c r="BJ43" s="99">
        <v>0</v>
      </c>
      <c r="BK43" s="100">
        <v>139319442</v>
      </c>
      <c r="BL43" s="97"/>
      <c r="BM43" s="101" t="s">
        <v>1784</v>
      </c>
      <c r="BN43" s="195" t="s">
        <v>1784</v>
      </c>
      <c r="BO43" s="102"/>
      <c r="BP43" s="101" t="s">
        <v>443</v>
      </c>
      <c r="BQ43" s="103" t="s">
        <v>443</v>
      </c>
      <c r="BR43" s="103" t="s">
        <v>630</v>
      </c>
      <c r="BS43" s="103" t="s">
        <v>630</v>
      </c>
      <c r="BT43" s="103" t="s">
        <v>630</v>
      </c>
      <c r="BU43" s="103" t="s">
        <v>630</v>
      </c>
      <c r="BV43" s="104"/>
      <c r="BW43" s="41"/>
      <c r="BX43" s="41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</row>
    <row r="44" spans="1:92" ht="13.5">
      <c r="A44" s="83" t="s">
        <v>2564</v>
      </c>
      <c r="B44" s="84">
        <v>1</v>
      </c>
      <c r="C44" s="150" t="s">
        <v>1794</v>
      </c>
      <c r="D44" s="151" t="s">
        <v>1795</v>
      </c>
      <c r="E44" s="152" t="s">
        <v>1795</v>
      </c>
      <c r="F44" s="85" t="s">
        <v>359</v>
      </c>
      <c r="G44" s="86"/>
      <c r="H44" s="152" t="s">
        <v>1796</v>
      </c>
      <c r="I44" s="152"/>
      <c r="J44" s="152" t="s">
        <v>1086</v>
      </c>
      <c r="K44" s="85" t="s">
        <v>628</v>
      </c>
      <c r="L44" s="85"/>
      <c r="M44" s="85"/>
      <c r="N44" s="152" t="s">
        <v>327</v>
      </c>
      <c r="O44" s="152" t="s">
        <v>1410</v>
      </c>
      <c r="P44" s="87" t="s">
        <v>1411</v>
      </c>
      <c r="Q44" s="152" t="s">
        <v>327</v>
      </c>
      <c r="R44" s="87" t="s">
        <v>330</v>
      </c>
      <c r="S44" s="151" t="s">
        <v>1795</v>
      </c>
      <c r="T44" s="85"/>
      <c r="U44" s="85"/>
      <c r="V44" s="85"/>
      <c r="W44" s="85"/>
      <c r="X44" s="153" t="s">
        <v>1794</v>
      </c>
      <c r="Y44" s="154" t="s">
        <v>308</v>
      </c>
      <c r="Z44" s="88"/>
      <c r="AA44" s="85"/>
      <c r="AB44" s="85" t="s">
        <v>358</v>
      </c>
      <c r="AC44" s="85"/>
      <c r="AD44" s="85" t="s">
        <v>359</v>
      </c>
      <c r="AE44" s="85" t="s">
        <v>797</v>
      </c>
      <c r="AF44" s="89"/>
      <c r="AG44" s="89">
        <v>138989977</v>
      </c>
      <c r="AH44" s="89">
        <v>138989977</v>
      </c>
      <c r="AI44" s="89">
        <v>0</v>
      </c>
      <c r="AJ44" s="89"/>
      <c r="AK44" s="89"/>
      <c r="AL44" s="91">
        <v>0</v>
      </c>
      <c r="AM44" s="92">
        <v>138989977</v>
      </c>
      <c r="AN44" s="93"/>
      <c r="AO44" s="89">
        <v>16149452</v>
      </c>
      <c r="AP44" s="85" t="s">
        <v>1797</v>
      </c>
      <c r="AQ44" s="85" t="s">
        <v>1798</v>
      </c>
      <c r="AR44" s="85"/>
      <c r="AS44" s="85" t="s">
        <v>711</v>
      </c>
      <c r="AT44" s="85" t="s">
        <v>1799</v>
      </c>
      <c r="AU44" s="89">
        <v>147000000</v>
      </c>
      <c r="AV44" s="94"/>
      <c r="AW44" s="85"/>
      <c r="AX44" s="85" t="s">
        <v>360</v>
      </c>
      <c r="AY44" s="85" t="s">
        <v>361</v>
      </c>
      <c r="AZ44" s="85" t="s">
        <v>362</v>
      </c>
      <c r="BA44" s="152" t="s">
        <v>1796</v>
      </c>
      <c r="BB44" s="95">
        <v>3.8100000000000002E-2</v>
      </c>
      <c r="BC44" s="95">
        <v>6.8099999999999994E-2</v>
      </c>
      <c r="BD44" s="96"/>
      <c r="BE44" s="97"/>
      <c r="BF44" s="98">
        <v>0</v>
      </c>
      <c r="BG44" s="99">
        <v>0</v>
      </c>
      <c r="BH44" s="99">
        <v>138989977</v>
      </c>
      <c r="BI44" s="99">
        <v>0</v>
      </c>
      <c r="BJ44" s="99">
        <v>0</v>
      </c>
      <c r="BK44" s="100">
        <v>138989977</v>
      </c>
      <c r="BL44" s="97"/>
      <c r="BM44" s="105" t="s">
        <v>1795</v>
      </c>
      <c r="BN44" s="195" t="s">
        <v>1795</v>
      </c>
      <c r="BO44" s="97"/>
      <c r="BP44" s="101" t="s">
        <v>443</v>
      </c>
      <c r="BQ44" s="103" t="s">
        <v>443</v>
      </c>
      <c r="BR44" s="103" t="s">
        <v>630</v>
      </c>
      <c r="BS44" s="103" t="s">
        <v>630</v>
      </c>
      <c r="BT44" s="103" t="s">
        <v>630</v>
      </c>
      <c r="BU44" s="103" t="s">
        <v>630</v>
      </c>
      <c r="BV44" s="104"/>
      <c r="BW44" s="41"/>
      <c r="BX44" s="41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</row>
    <row r="45" spans="1:92" ht="13.5">
      <c r="A45" s="83" t="s">
        <v>2564</v>
      </c>
      <c r="B45" s="84">
        <v>1</v>
      </c>
      <c r="C45" s="150" t="s">
        <v>1830</v>
      </c>
      <c r="D45" s="151" t="s">
        <v>1831</v>
      </c>
      <c r="E45" s="152" t="s">
        <v>1831</v>
      </c>
      <c r="F45" s="85" t="s">
        <v>359</v>
      </c>
      <c r="G45" s="86"/>
      <c r="H45" s="152" t="s">
        <v>1832</v>
      </c>
      <c r="I45" s="152"/>
      <c r="J45" s="152" t="s">
        <v>1086</v>
      </c>
      <c r="K45" s="85" t="s">
        <v>740</v>
      </c>
      <c r="L45" s="85"/>
      <c r="M45" s="85"/>
      <c r="N45" s="152" t="s">
        <v>327</v>
      </c>
      <c r="O45" s="152" t="s">
        <v>1410</v>
      </c>
      <c r="P45" s="87" t="s">
        <v>1411</v>
      </c>
      <c r="Q45" s="152" t="s">
        <v>327</v>
      </c>
      <c r="R45" s="87" t="s">
        <v>330</v>
      </c>
      <c r="S45" s="151" t="s">
        <v>1831</v>
      </c>
      <c r="T45" s="85"/>
      <c r="U45" s="85"/>
      <c r="V45" s="85"/>
      <c r="W45" s="85"/>
      <c r="X45" s="153" t="s">
        <v>1830</v>
      </c>
      <c r="Y45" s="154" t="s">
        <v>308</v>
      </c>
      <c r="Z45" s="88"/>
      <c r="AA45" s="85"/>
      <c r="AB45" s="85" t="s">
        <v>358</v>
      </c>
      <c r="AC45" s="85"/>
      <c r="AD45" s="85" t="s">
        <v>359</v>
      </c>
      <c r="AE45" s="85" t="s">
        <v>797</v>
      </c>
      <c r="AF45" s="89"/>
      <c r="AG45" s="89">
        <v>121152988</v>
      </c>
      <c r="AH45" s="89">
        <v>121152988</v>
      </c>
      <c r="AI45" s="89">
        <v>0</v>
      </c>
      <c r="AJ45" s="89"/>
      <c r="AK45" s="89"/>
      <c r="AL45" s="91">
        <v>0</v>
      </c>
      <c r="AM45" s="92">
        <v>121152988</v>
      </c>
      <c r="AN45" s="93"/>
      <c r="AO45" s="89">
        <v>6209422</v>
      </c>
      <c r="AP45" s="85" t="s">
        <v>1833</v>
      </c>
      <c r="AQ45" s="85" t="s">
        <v>1834</v>
      </c>
      <c r="AR45" s="85"/>
      <c r="AS45" s="85" t="s">
        <v>728</v>
      </c>
      <c r="AT45" s="85" t="s">
        <v>727</v>
      </c>
      <c r="AU45" s="89">
        <v>268000000</v>
      </c>
      <c r="AV45" s="94"/>
      <c r="AW45" s="85"/>
      <c r="AX45" s="85" t="s">
        <v>360</v>
      </c>
      <c r="AY45" s="85" t="s">
        <v>361</v>
      </c>
      <c r="AZ45" s="85" t="s">
        <v>362</v>
      </c>
      <c r="BA45" s="152" t="s">
        <v>1832</v>
      </c>
      <c r="BB45" s="95">
        <v>4.2000000000000003E-2</v>
      </c>
      <c r="BC45" s="95">
        <v>7.2000000000000008E-2</v>
      </c>
      <c r="BD45" s="96"/>
      <c r="BE45" s="97"/>
      <c r="BF45" s="98">
        <v>0</v>
      </c>
      <c r="BG45" s="99">
        <v>0</v>
      </c>
      <c r="BH45" s="99">
        <v>121152988</v>
      </c>
      <c r="BI45" s="99">
        <v>0</v>
      </c>
      <c r="BJ45" s="99">
        <v>0</v>
      </c>
      <c r="BK45" s="100">
        <v>121152988</v>
      </c>
      <c r="BL45" s="97"/>
      <c r="BM45" s="101" t="s">
        <v>1831</v>
      </c>
      <c r="BN45" s="195" t="s">
        <v>1831</v>
      </c>
      <c r="BO45" s="102"/>
      <c r="BP45" s="101" t="s">
        <v>443</v>
      </c>
      <c r="BQ45" s="103" t="s">
        <v>443</v>
      </c>
      <c r="BR45" s="103" t="s">
        <v>630</v>
      </c>
      <c r="BS45" s="103" t="s">
        <v>630</v>
      </c>
      <c r="BT45" s="103" t="s">
        <v>630</v>
      </c>
      <c r="BU45" s="103" t="s">
        <v>630</v>
      </c>
      <c r="BV45" s="104"/>
      <c r="BW45" s="41"/>
      <c r="BX45" s="41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</row>
    <row r="47" spans="1:92">
      <c r="A47" s="194" t="s">
        <v>2565</v>
      </c>
    </row>
    <row r="48" spans="1:92" ht="13.5">
      <c r="A48" s="83" t="s">
        <v>2563</v>
      </c>
      <c r="B48" s="84">
        <v>1</v>
      </c>
      <c r="C48" s="150" t="s">
        <v>1507</v>
      </c>
      <c r="D48" s="151" t="s">
        <v>1508</v>
      </c>
      <c r="E48" s="152" t="s">
        <v>1508</v>
      </c>
      <c r="F48" s="85" t="s">
        <v>359</v>
      </c>
      <c r="G48" s="86"/>
      <c r="H48" s="152" t="s">
        <v>1509</v>
      </c>
      <c r="I48" s="152"/>
      <c r="J48" s="152" t="s">
        <v>847</v>
      </c>
      <c r="K48" s="85" t="s">
        <v>740</v>
      </c>
      <c r="L48" s="85"/>
      <c r="M48" s="85"/>
      <c r="N48" s="152" t="s">
        <v>327</v>
      </c>
      <c r="O48" s="152" t="s">
        <v>1410</v>
      </c>
      <c r="P48" s="87" t="s">
        <v>1411</v>
      </c>
      <c r="Q48" s="152" t="s">
        <v>327</v>
      </c>
      <c r="R48" s="87" t="s">
        <v>330</v>
      </c>
      <c r="S48" s="151" t="s">
        <v>1508</v>
      </c>
      <c r="T48" s="85"/>
      <c r="U48" s="85"/>
      <c r="V48" s="85"/>
      <c r="W48" s="85"/>
      <c r="X48" s="153" t="s">
        <v>1507</v>
      </c>
      <c r="Y48" s="154" t="s">
        <v>308</v>
      </c>
      <c r="Z48" s="88"/>
      <c r="AA48" s="85"/>
      <c r="AB48" s="85" t="s">
        <v>358</v>
      </c>
      <c r="AC48" s="85"/>
      <c r="AD48" s="85" t="s">
        <v>359</v>
      </c>
      <c r="AE48" s="85" t="s">
        <v>797</v>
      </c>
      <c r="AF48" s="89"/>
      <c r="AG48" s="89">
        <v>271867110</v>
      </c>
      <c r="AH48" s="89">
        <v>271867110</v>
      </c>
      <c r="AI48" s="89">
        <v>0</v>
      </c>
      <c r="AJ48" s="89"/>
      <c r="AK48" s="89"/>
      <c r="AL48" s="91">
        <v>0</v>
      </c>
      <c r="AM48" s="92">
        <v>271867110</v>
      </c>
      <c r="AN48" s="93"/>
      <c r="AO48" s="89">
        <v>250704</v>
      </c>
      <c r="AP48" s="85" t="s">
        <v>1510</v>
      </c>
      <c r="AQ48" s="85" t="s">
        <v>1511</v>
      </c>
      <c r="AR48" s="85"/>
      <c r="AS48" s="85" t="s">
        <v>1512</v>
      </c>
      <c r="AT48" s="85" t="s">
        <v>943</v>
      </c>
      <c r="AU48" s="89">
        <v>330000000</v>
      </c>
      <c r="AV48" s="94"/>
      <c r="AW48" s="85"/>
      <c r="AX48" s="85" t="s">
        <v>360</v>
      </c>
      <c r="AY48" s="85" t="s">
        <v>397</v>
      </c>
      <c r="AZ48" s="85" t="s">
        <v>398</v>
      </c>
      <c r="BA48" s="152" t="s">
        <v>1509</v>
      </c>
      <c r="BB48" s="95">
        <v>4.2000000000000003E-2</v>
      </c>
      <c r="BC48" s="95">
        <v>7.1999999999999995E-2</v>
      </c>
      <c r="BD48" s="96"/>
      <c r="BE48" s="97"/>
      <c r="BF48" s="98">
        <v>0</v>
      </c>
      <c r="BG48" s="99">
        <v>0</v>
      </c>
      <c r="BH48" s="99">
        <v>271867110</v>
      </c>
      <c r="BI48" s="99">
        <v>0</v>
      </c>
      <c r="BJ48" s="99">
        <v>0</v>
      </c>
      <c r="BK48" s="100">
        <v>271867110</v>
      </c>
      <c r="BL48" s="97"/>
      <c r="BM48" s="101" t="s">
        <v>1508</v>
      </c>
      <c r="BN48" s="195" t="s">
        <v>1508</v>
      </c>
      <c r="BO48" s="102"/>
      <c r="BP48" s="101" t="s">
        <v>443</v>
      </c>
      <c r="BQ48" s="103" t="s">
        <v>443</v>
      </c>
      <c r="BR48" s="103" t="s">
        <v>630</v>
      </c>
      <c r="BS48" s="103" t="s">
        <v>630</v>
      </c>
      <c r="BT48" s="103" t="s">
        <v>630</v>
      </c>
      <c r="BU48" s="103" t="s">
        <v>630</v>
      </c>
      <c r="BV48" s="104"/>
      <c r="BW48" s="41"/>
      <c r="BX48" s="41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</row>
    <row r="49" spans="1:91" ht="13.5">
      <c r="A49" s="83" t="s">
        <v>2563</v>
      </c>
      <c r="B49" s="84">
        <v>1</v>
      </c>
      <c r="C49" s="150" t="s">
        <v>1481</v>
      </c>
      <c r="D49" s="151" t="s">
        <v>1482</v>
      </c>
      <c r="E49" s="152" t="s">
        <v>2566</v>
      </c>
      <c r="F49" s="152" t="s">
        <v>1482</v>
      </c>
      <c r="G49" s="85" t="s">
        <v>359</v>
      </c>
      <c r="H49" s="86"/>
      <c r="I49" s="152" t="s">
        <v>1483</v>
      </c>
      <c r="J49" s="152"/>
      <c r="K49" s="152" t="s">
        <v>1086</v>
      </c>
      <c r="L49" s="85" t="s">
        <v>628</v>
      </c>
      <c r="M49" s="85"/>
      <c r="N49" s="85"/>
      <c r="O49" s="152" t="s">
        <v>331</v>
      </c>
      <c r="P49" s="152" t="s">
        <v>413</v>
      </c>
      <c r="Q49" s="87" t="s">
        <v>414</v>
      </c>
      <c r="R49" s="152" t="s">
        <v>331</v>
      </c>
      <c r="S49" s="87" t="s">
        <v>334</v>
      </c>
      <c r="T49" s="151" t="s">
        <v>1482</v>
      </c>
      <c r="U49" s="85"/>
      <c r="V49" s="85"/>
      <c r="W49" s="85"/>
      <c r="X49" s="85"/>
      <c r="Y49" s="153" t="s">
        <v>1481</v>
      </c>
      <c r="Z49" s="154" t="s">
        <v>308</v>
      </c>
      <c r="AA49" s="88"/>
      <c r="AB49" s="85"/>
      <c r="AC49" s="85" t="s">
        <v>358</v>
      </c>
      <c r="AD49" s="85"/>
      <c r="AE49" s="85" t="s">
        <v>359</v>
      </c>
      <c r="AF49" s="85" t="s">
        <v>797</v>
      </c>
      <c r="AG49" s="89"/>
      <c r="AH49" s="89">
        <v>313714332</v>
      </c>
      <c r="AI49" s="89">
        <v>313714332</v>
      </c>
      <c r="AJ49" s="89">
        <v>0</v>
      </c>
      <c r="AK49" s="89">
        <v>0</v>
      </c>
      <c r="AL49" s="89">
        <v>0</v>
      </c>
      <c r="AM49" s="91">
        <v>0</v>
      </c>
      <c r="AN49" s="92">
        <v>313714332</v>
      </c>
      <c r="AO49" s="93"/>
      <c r="AP49" s="89">
        <v>1777550</v>
      </c>
      <c r="AQ49" s="85" t="s">
        <v>1484</v>
      </c>
      <c r="AR49" s="85" t="s">
        <v>1485</v>
      </c>
      <c r="AS49" s="85"/>
      <c r="AT49" s="85" t="s">
        <v>790</v>
      </c>
      <c r="AU49" s="85" t="s">
        <v>664</v>
      </c>
      <c r="AV49" s="89">
        <v>360000000</v>
      </c>
      <c r="AW49" s="94"/>
      <c r="AX49" s="85"/>
      <c r="AY49" s="85" t="s">
        <v>360</v>
      </c>
      <c r="AZ49" s="85" t="s">
        <v>361</v>
      </c>
      <c r="BA49" s="85" t="s">
        <v>362</v>
      </c>
      <c r="BB49" s="152" t="s">
        <v>1483</v>
      </c>
      <c r="BC49" s="95">
        <v>3.2799999999999996E-2</v>
      </c>
      <c r="BD49" s="95">
        <v>6.2799999999999995E-2</v>
      </c>
      <c r="BE49" s="96"/>
      <c r="BF49" s="97"/>
      <c r="BG49" s="98">
        <v>0</v>
      </c>
      <c r="BH49" s="99">
        <v>0</v>
      </c>
      <c r="BI49" s="99">
        <v>313714332</v>
      </c>
      <c r="BJ49" s="99">
        <v>0</v>
      </c>
      <c r="BK49" s="99">
        <v>0</v>
      </c>
      <c r="BL49" s="100">
        <v>313714332</v>
      </c>
      <c r="BM49" s="97"/>
      <c r="BN49" s="101" t="s">
        <v>1482</v>
      </c>
      <c r="BO49" s="195" t="s">
        <v>1482</v>
      </c>
      <c r="BP49" s="102"/>
      <c r="BQ49" s="101" t="s">
        <v>443</v>
      </c>
      <c r="BR49" s="103" t="s">
        <v>443</v>
      </c>
      <c r="BS49" s="103" t="s">
        <v>630</v>
      </c>
      <c r="BT49" s="103" t="s">
        <v>630</v>
      </c>
      <c r="BU49" s="103" t="s">
        <v>630</v>
      </c>
      <c r="BV49" s="103" t="s">
        <v>630</v>
      </c>
      <c r="BW49" s="104"/>
      <c r="BX49" s="41"/>
      <c r="BY49" s="41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</row>
    <row r="52" spans="1:91">
      <c r="A52" s="194" t="s">
        <v>2610</v>
      </c>
    </row>
    <row r="53" spans="1:91" s="19" customFormat="1" ht="15" customHeight="1">
      <c r="A53" s="83" t="s">
        <v>2611</v>
      </c>
      <c r="B53" s="84">
        <v>1</v>
      </c>
      <c r="C53" s="150" t="s">
        <v>1286</v>
      </c>
      <c r="D53" s="151" t="s">
        <v>1287</v>
      </c>
      <c r="E53" s="152" t="s">
        <v>1287</v>
      </c>
      <c r="F53" s="85" t="s">
        <v>359</v>
      </c>
      <c r="G53" s="86"/>
      <c r="H53" s="152" t="s">
        <v>1288</v>
      </c>
      <c r="I53" s="152"/>
      <c r="J53" s="152" t="s">
        <v>847</v>
      </c>
      <c r="K53" s="85" t="s">
        <v>628</v>
      </c>
      <c r="L53" s="85"/>
      <c r="M53" s="85"/>
      <c r="N53" s="152" t="s">
        <v>304</v>
      </c>
      <c r="O53" s="152" t="s">
        <v>319</v>
      </c>
      <c r="P53" s="87" t="s">
        <v>320</v>
      </c>
      <c r="Q53" s="152" t="s">
        <v>304</v>
      </c>
      <c r="R53" s="87" t="s">
        <v>306</v>
      </c>
      <c r="S53" s="151" t="s">
        <v>1287</v>
      </c>
      <c r="T53" s="85"/>
      <c r="U53" s="85"/>
      <c r="V53" s="85" t="s">
        <v>307</v>
      </c>
      <c r="W53" s="85"/>
      <c r="X53" s="153" t="s">
        <v>1286</v>
      </c>
      <c r="Y53" s="154" t="s">
        <v>308</v>
      </c>
      <c r="Z53" s="88"/>
      <c r="AA53" s="85"/>
      <c r="AB53" s="85" t="s">
        <v>358</v>
      </c>
      <c r="AC53" s="85"/>
      <c r="AD53" s="85" t="s">
        <v>359</v>
      </c>
      <c r="AE53" s="85" t="s">
        <v>797</v>
      </c>
      <c r="AF53" s="85"/>
      <c r="AG53" s="89"/>
      <c r="AH53" s="89"/>
      <c r="AI53" s="89" t="e">
        <v>#DIV/0!</v>
      </c>
      <c r="AJ53" s="89" t="e">
        <v>#DIV/0!</v>
      </c>
      <c r="AK53" s="89" t="e">
        <v>#DIV/0!</v>
      </c>
      <c r="AL53" s="89"/>
      <c r="AM53" s="89"/>
      <c r="AN53" s="89"/>
      <c r="AO53" s="89">
        <v>520993505</v>
      </c>
      <c r="AP53" s="89"/>
      <c r="AQ53" s="89"/>
      <c r="AR53" s="89"/>
      <c r="AS53" s="89"/>
      <c r="AT53" s="89"/>
      <c r="AU53" s="89"/>
      <c r="AV53" s="89"/>
      <c r="AW53" s="90"/>
      <c r="AX53" s="89"/>
      <c r="AY53" s="89"/>
      <c r="AZ53" s="89">
        <v>520993505</v>
      </c>
      <c r="BA53" s="89">
        <v>0</v>
      </c>
      <c r="BB53" s="89">
        <v>0</v>
      </c>
      <c r="BC53" s="89">
        <v>0</v>
      </c>
      <c r="BD53" s="91">
        <v>0</v>
      </c>
      <c r="BE53" s="92">
        <v>520993505</v>
      </c>
      <c r="BF53" s="93"/>
      <c r="BG53" s="89">
        <v>66140411</v>
      </c>
      <c r="BH53" s="85" t="s">
        <v>1289</v>
      </c>
      <c r="BI53" s="85" t="s">
        <v>1290</v>
      </c>
      <c r="BJ53" s="85"/>
      <c r="BK53" s="85" t="s">
        <v>698</v>
      </c>
      <c r="BL53" s="85" t="s">
        <v>1291</v>
      </c>
      <c r="BM53" s="89">
        <v>554000000</v>
      </c>
      <c r="BN53" s="94"/>
      <c r="BO53" s="85"/>
      <c r="BP53" s="85" t="s">
        <v>360</v>
      </c>
      <c r="BQ53" s="85" t="s">
        <v>361</v>
      </c>
      <c r="BR53" s="85" t="s">
        <v>362</v>
      </c>
      <c r="BS53" s="152" t="s">
        <v>1288</v>
      </c>
      <c r="BT53" s="95">
        <v>3.7400000000000003E-2</v>
      </c>
      <c r="BU53" s="95">
        <v>6.7400000000000002E-2</v>
      </c>
      <c r="BV53" s="96"/>
      <c r="BW53" s="97"/>
      <c r="BX53" s="98">
        <v>793505</v>
      </c>
      <c r="BY53" s="99">
        <v>0</v>
      </c>
      <c r="BZ53" s="99">
        <v>520200000</v>
      </c>
      <c r="CA53" s="99">
        <v>0</v>
      </c>
      <c r="CB53" s="99">
        <v>0</v>
      </c>
      <c r="CC53" s="100">
        <v>520200000</v>
      </c>
      <c r="CD53" s="97"/>
      <c r="CE53" s="101" t="s">
        <v>1287</v>
      </c>
      <c r="CF53" s="195" t="s">
        <v>1287</v>
      </c>
      <c r="CG53" s="102"/>
      <c r="CH53" s="101" t="s">
        <v>1292</v>
      </c>
      <c r="CI53" s="103" t="s">
        <v>1292</v>
      </c>
      <c r="CJ53" s="103" t="s">
        <v>1293</v>
      </c>
      <c r="CK53" s="103" t="s">
        <v>630</v>
      </c>
      <c r="CL53" s="103" t="s">
        <v>630</v>
      </c>
      <c r="CM53" s="103" t="s">
        <v>630</v>
      </c>
    </row>
    <row r="54" spans="1:91" s="19" customFormat="1" ht="15" customHeight="1">
      <c r="A54" s="83" t="s">
        <v>2611</v>
      </c>
      <c r="B54" s="84">
        <v>1</v>
      </c>
      <c r="C54" s="150" t="s">
        <v>1286</v>
      </c>
      <c r="D54" s="151" t="s">
        <v>1287</v>
      </c>
      <c r="E54" s="152" t="s">
        <v>1287</v>
      </c>
      <c r="F54" s="85" t="s">
        <v>359</v>
      </c>
      <c r="G54" s="86"/>
      <c r="H54" s="152" t="s">
        <v>1294</v>
      </c>
      <c r="I54" s="152"/>
      <c r="J54" s="152" t="s">
        <v>847</v>
      </c>
      <c r="K54" s="85" t="s">
        <v>628</v>
      </c>
      <c r="L54" s="85"/>
      <c r="M54" s="85"/>
      <c r="N54" s="152" t="s">
        <v>304</v>
      </c>
      <c r="O54" s="152" t="s">
        <v>319</v>
      </c>
      <c r="P54" s="87" t="s">
        <v>320</v>
      </c>
      <c r="Q54" s="152" t="s">
        <v>304</v>
      </c>
      <c r="R54" s="87" t="s">
        <v>306</v>
      </c>
      <c r="S54" s="151" t="s">
        <v>1287</v>
      </c>
      <c r="T54" s="85"/>
      <c r="U54" s="85"/>
      <c r="V54" s="85" t="s">
        <v>307</v>
      </c>
      <c r="W54" s="85"/>
      <c r="X54" s="153" t="s">
        <v>1286</v>
      </c>
      <c r="Y54" s="154" t="s">
        <v>314</v>
      </c>
      <c r="Z54" s="88"/>
      <c r="AA54" s="85"/>
      <c r="AB54" s="85" t="s">
        <v>315</v>
      </c>
      <c r="AC54" s="85" t="s">
        <v>1295</v>
      </c>
      <c r="AD54" s="85" t="s">
        <v>359</v>
      </c>
      <c r="AE54" s="85" t="s">
        <v>797</v>
      </c>
      <c r="AF54" s="85"/>
      <c r="AG54" s="89"/>
      <c r="AH54" s="89"/>
      <c r="AI54" s="89" t="e">
        <v>#DIV/0!</v>
      </c>
      <c r="AJ54" s="89" t="e">
        <v>#DIV/0!</v>
      </c>
      <c r="AK54" s="89"/>
      <c r="AL54" s="89" t="e">
        <v>#DIV/0!</v>
      </c>
      <c r="AM54" s="89"/>
      <c r="AN54" s="89"/>
      <c r="AO54" s="89">
        <v>59463403</v>
      </c>
      <c r="AP54" s="89"/>
      <c r="AQ54" s="89"/>
      <c r="AR54" s="89"/>
      <c r="AS54" s="89"/>
      <c r="AT54" s="89"/>
      <c r="AU54" s="89"/>
      <c r="AV54" s="89"/>
      <c r="AW54" s="90"/>
      <c r="AX54" s="89"/>
      <c r="AY54" s="89"/>
      <c r="AZ54" s="89">
        <v>0</v>
      </c>
      <c r="BA54" s="89">
        <v>59463403</v>
      </c>
      <c r="BB54" s="89">
        <v>0</v>
      </c>
      <c r="BC54" s="89">
        <v>0</v>
      </c>
      <c r="BD54" s="91">
        <v>0</v>
      </c>
      <c r="BE54" s="92">
        <v>59463403</v>
      </c>
      <c r="BF54" s="93"/>
      <c r="BG54" s="89">
        <v>19283885</v>
      </c>
      <c r="BH54" s="85" t="s">
        <v>1296</v>
      </c>
      <c r="BI54" s="85" t="s">
        <v>1297</v>
      </c>
      <c r="BJ54" s="85" t="s">
        <v>676</v>
      </c>
      <c r="BK54" s="85" t="s">
        <v>632</v>
      </c>
      <c r="BL54" s="85" t="s">
        <v>1298</v>
      </c>
      <c r="BM54" s="89">
        <v>72980000</v>
      </c>
      <c r="BN54" s="94"/>
      <c r="BO54" s="85"/>
      <c r="BP54" s="85" t="s">
        <v>360</v>
      </c>
      <c r="BQ54" s="85" t="s">
        <v>363</v>
      </c>
      <c r="BR54" s="85" t="s">
        <v>364</v>
      </c>
      <c r="BS54" s="152" t="s">
        <v>1294</v>
      </c>
      <c r="BT54" s="95">
        <v>0.11599999999999999</v>
      </c>
      <c r="BU54" s="95">
        <v>0.14599999999999999</v>
      </c>
      <c r="BV54" s="96"/>
      <c r="BW54" s="97"/>
      <c r="BX54" s="98">
        <v>0</v>
      </c>
      <c r="BY54" s="99">
        <v>0</v>
      </c>
      <c r="BZ54" s="99">
        <v>0</v>
      </c>
      <c r="CA54" s="99">
        <v>0</v>
      </c>
      <c r="CB54" s="99">
        <v>0</v>
      </c>
      <c r="CC54" s="100">
        <v>0</v>
      </c>
      <c r="CD54" s="97"/>
      <c r="CE54" s="101" t="s">
        <v>1287</v>
      </c>
      <c r="CF54" s="195" t="s">
        <v>1287</v>
      </c>
      <c r="CG54" s="102"/>
      <c r="CH54" s="101" t="s">
        <v>314</v>
      </c>
      <c r="CI54" s="103" t="s">
        <v>314</v>
      </c>
      <c r="CJ54" s="103" t="s">
        <v>314</v>
      </c>
      <c r="CK54" s="103" t="s">
        <v>314</v>
      </c>
      <c r="CL54" s="103" t="s">
        <v>314</v>
      </c>
      <c r="CM54" s="103" t="s">
        <v>314</v>
      </c>
    </row>
    <row r="55" spans="1:91" s="19" customFormat="1" ht="15" customHeight="1">
      <c r="A55" s="83" t="s">
        <v>2612</v>
      </c>
      <c r="B55" s="84">
        <v>1</v>
      </c>
      <c r="C55" s="150" t="s">
        <v>1545</v>
      </c>
      <c r="D55" s="151" t="s">
        <v>1546</v>
      </c>
      <c r="E55" s="151" t="s">
        <v>1547</v>
      </c>
      <c r="F55" s="85" t="s">
        <v>627</v>
      </c>
      <c r="G55" s="86"/>
      <c r="H55" s="152" t="s">
        <v>1548</v>
      </c>
      <c r="I55" s="152"/>
      <c r="J55" s="152" t="s">
        <v>847</v>
      </c>
      <c r="K55" s="85" t="s">
        <v>628</v>
      </c>
      <c r="L55" s="85"/>
      <c r="M55" s="85"/>
      <c r="N55" s="152" t="s">
        <v>304</v>
      </c>
      <c r="O55" s="152" t="s">
        <v>319</v>
      </c>
      <c r="P55" s="87" t="s">
        <v>320</v>
      </c>
      <c r="Q55" s="152" t="s">
        <v>304</v>
      </c>
      <c r="R55" s="87" t="s">
        <v>306</v>
      </c>
      <c r="S55" s="151" t="s">
        <v>1546</v>
      </c>
      <c r="T55" s="85"/>
      <c r="U55" s="85"/>
      <c r="V55" s="85" t="s">
        <v>307</v>
      </c>
      <c r="W55" s="85"/>
      <c r="X55" s="153" t="s">
        <v>1545</v>
      </c>
      <c r="Y55" s="154" t="s">
        <v>314</v>
      </c>
      <c r="Z55" s="88"/>
      <c r="AA55" s="85"/>
      <c r="AB55" s="85" t="s">
        <v>315</v>
      </c>
      <c r="AC55" s="85" t="s">
        <v>1549</v>
      </c>
      <c r="AD55" s="85" t="s">
        <v>310</v>
      </c>
      <c r="AE55" s="85" t="s">
        <v>797</v>
      </c>
      <c r="AF55" s="85"/>
      <c r="AG55" s="89"/>
      <c r="AH55" s="89"/>
      <c r="AI55" s="89" t="e">
        <v>#DIV/0!</v>
      </c>
      <c r="AJ55" s="89" t="e">
        <v>#DIV/0!</v>
      </c>
      <c r="AK55" s="89" t="e">
        <v>#DIV/0!</v>
      </c>
      <c r="AL55" s="89"/>
      <c r="AM55" s="89"/>
      <c r="AN55" s="89"/>
      <c r="AO55" s="89">
        <v>83743589</v>
      </c>
      <c r="AP55" s="89"/>
      <c r="AQ55" s="89"/>
      <c r="AR55" s="89"/>
      <c r="AS55" s="89"/>
      <c r="AT55" s="89"/>
      <c r="AU55" s="89"/>
      <c r="AV55" s="89"/>
      <c r="AW55" s="90"/>
      <c r="AX55" s="89"/>
      <c r="AY55" s="89"/>
      <c r="AZ55" s="89">
        <v>0</v>
      </c>
      <c r="BA55" s="89">
        <v>83743589</v>
      </c>
      <c r="BB55" s="89">
        <v>0</v>
      </c>
      <c r="BC55" s="89">
        <v>0</v>
      </c>
      <c r="BD55" s="91">
        <v>0</v>
      </c>
      <c r="BE55" s="92">
        <v>83743589</v>
      </c>
      <c r="BF55" s="93"/>
      <c r="BG55" s="89">
        <v>28148213</v>
      </c>
      <c r="BH55" s="85" t="s">
        <v>1550</v>
      </c>
      <c r="BI55" s="85" t="s">
        <v>710</v>
      </c>
      <c r="BJ55" s="85" t="s">
        <v>676</v>
      </c>
      <c r="BK55" s="85" t="s">
        <v>632</v>
      </c>
      <c r="BL55" s="85" t="s">
        <v>1551</v>
      </c>
      <c r="BM55" s="89">
        <v>200000000</v>
      </c>
      <c r="BN55" s="94"/>
      <c r="BO55" s="85"/>
      <c r="BP55" s="85" t="s">
        <v>311</v>
      </c>
      <c r="BQ55" s="85" t="s">
        <v>351</v>
      </c>
      <c r="BR55" s="85" t="s">
        <v>352</v>
      </c>
      <c r="BS55" s="152" t="s">
        <v>1548</v>
      </c>
      <c r="BT55" s="95">
        <v>0.13</v>
      </c>
      <c r="BU55" s="95">
        <v>0.15</v>
      </c>
      <c r="BV55" s="96"/>
      <c r="BW55" s="97"/>
      <c r="BX55" s="98">
        <v>0</v>
      </c>
      <c r="BY55" s="99">
        <v>0</v>
      </c>
      <c r="BZ55" s="99">
        <v>0</v>
      </c>
      <c r="CA55" s="99">
        <v>0</v>
      </c>
      <c r="CB55" s="99">
        <v>0</v>
      </c>
      <c r="CC55" s="100">
        <v>0</v>
      </c>
      <c r="CD55" s="97"/>
      <c r="CE55" s="101" t="s">
        <v>1552</v>
      </c>
      <c r="CF55" s="195" t="s">
        <v>1546</v>
      </c>
      <c r="CG55" s="102"/>
      <c r="CH55" s="101" t="s">
        <v>314</v>
      </c>
      <c r="CI55" s="103" t="s">
        <v>314</v>
      </c>
      <c r="CJ55" s="103" t="s">
        <v>314</v>
      </c>
      <c r="CK55" s="103" t="s">
        <v>314</v>
      </c>
      <c r="CL55" s="103" t="s">
        <v>314</v>
      </c>
      <c r="CM55" s="103" t="s">
        <v>314</v>
      </c>
    </row>
    <row r="56" spans="1:91" s="19" customFormat="1" ht="15" customHeight="1">
      <c r="A56" s="83" t="s">
        <v>2612</v>
      </c>
      <c r="B56" s="84">
        <v>1</v>
      </c>
      <c r="C56" s="150" t="s">
        <v>1545</v>
      </c>
      <c r="D56" s="151" t="s">
        <v>1546</v>
      </c>
      <c r="E56" s="151" t="s">
        <v>1547</v>
      </c>
      <c r="F56" s="85" t="s">
        <v>627</v>
      </c>
      <c r="G56" s="86"/>
      <c r="H56" s="152" t="s">
        <v>1553</v>
      </c>
      <c r="I56" s="152"/>
      <c r="J56" s="152" t="s">
        <v>847</v>
      </c>
      <c r="K56" s="85" t="s">
        <v>628</v>
      </c>
      <c r="L56" s="85"/>
      <c r="M56" s="85"/>
      <c r="N56" s="152" t="s">
        <v>304</v>
      </c>
      <c r="O56" s="152" t="s">
        <v>319</v>
      </c>
      <c r="P56" s="87" t="s">
        <v>320</v>
      </c>
      <c r="Q56" s="152" t="s">
        <v>304</v>
      </c>
      <c r="R56" s="87" t="s">
        <v>306</v>
      </c>
      <c r="S56" s="151" t="s">
        <v>1546</v>
      </c>
      <c r="T56" s="85"/>
      <c r="U56" s="85"/>
      <c r="V56" s="85" t="s">
        <v>307</v>
      </c>
      <c r="W56" s="85"/>
      <c r="X56" s="153" t="s">
        <v>1545</v>
      </c>
      <c r="Y56" s="154" t="s">
        <v>314</v>
      </c>
      <c r="Z56" s="88"/>
      <c r="AA56" s="85"/>
      <c r="AB56" s="85" t="s">
        <v>315</v>
      </c>
      <c r="AC56" s="85" t="s">
        <v>1554</v>
      </c>
      <c r="AD56" s="85" t="s">
        <v>310</v>
      </c>
      <c r="AE56" s="85" t="s">
        <v>797</v>
      </c>
      <c r="AF56" s="85"/>
      <c r="AG56" s="89"/>
      <c r="AH56" s="89"/>
      <c r="AI56" s="89" t="e">
        <v>#DIV/0!</v>
      </c>
      <c r="AJ56" s="89" t="e">
        <v>#DIV/0!</v>
      </c>
      <c r="AK56" s="89" t="e">
        <v>#DIV/0!</v>
      </c>
      <c r="AL56" s="89"/>
      <c r="AM56" s="89"/>
      <c r="AN56" s="89"/>
      <c r="AO56" s="89">
        <v>40097927</v>
      </c>
      <c r="AP56" s="89"/>
      <c r="AQ56" s="89"/>
      <c r="AR56" s="89"/>
      <c r="AS56" s="89"/>
      <c r="AT56" s="89"/>
      <c r="AU56" s="89"/>
      <c r="AV56" s="89"/>
      <c r="AW56" s="90"/>
      <c r="AX56" s="89"/>
      <c r="AY56" s="89"/>
      <c r="AZ56" s="89">
        <v>0</v>
      </c>
      <c r="BA56" s="89">
        <v>40097927</v>
      </c>
      <c r="BB56" s="89">
        <v>0</v>
      </c>
      <c r="BC56" s="89">
        <v>0</v>
      </c>
      <c r="BD56" s="91">
        <v>0</v>
      </c>
      <c r="BE56" s="92">
        <v>40097927</v>
      </c>
      <c r="BF56" s="93"/>
      <c r="BG56" s="89">
        <v>14877894</v>
      </c>
      <c r="BH56" s="85" t="s">
        <v>1555</v>
      </c>
      <c r="BI56" s="85" t="s">
        <v>1142</v>
      </c>
      <c r="BJ56" s="85" t="s">
        <v>676</v>
      </c>
      <c r="BK56" s="85" t="s">
        <v>676</v>
      </c>
      <c r="BL56" s="85" t="s">
        <v>1551</v>
      </c>
      <c r="BM56" s="89">
        <v>300000000</v>
      </c>
      <c r="BN56" s="94"/>
      <c r="BO56" s="85"/>
      <c r="BP56" s="85" t="s">
        <v>311</v>
      </c>
      <c r="BQ56" s="85" t="s">
        <v>317</v>
      </c>
      <c r="BR56" s="85" t="s">
        <v>318</v>
      </c>
      <c r="BS56" s="152" t="s">
        <v>1553</v>
      </c>
      <c r="BT56" s="95">
        <v>6.699999999999999E-2</v>
      </c>
      <c r="BU56" s="95">
        <v>9.6999999999999989E-2</v>
      </c>
      <c r="BV56" s="96"/>
      <c r="BW56" s="97"/>
      <c r="BX56" s="98">
        <v>0</v>
      </c>
      <c r="BY56" s="99">
        <v>0</v>
      </c>
      <c r="BZ56" s="99">
        <v>0</v>
      </c>
      <c r="CA56" s="99">
        <v>0</v>
      </c>
      <c r="CB56" s="99">
        <v>0</v>
      </c>
      <c r="CC56" s="100">
        <v>0</v>
      </c>
      <c r="CD56" s="97"/>
      <c r="CE56" s="101" t="s">
        <v>1552</v>
      </c>
      <c r="CF56" s="104" t="s">
        <v>1546</v>
      </c>
      <c r="CG56" s="97"/>
      <c r="CH56" s="101" t="s">
        <v>314</v>
      </c>
      <c r="CI56" s="103" t="s">
        <v>314</v>
      </c>
      <c r="CJ56" s="103" t="s">
        <v>314</v>
      </c>
      <c r="CK56" s="103" t="s">
        <v>314</v>
      </c>
      <c r="CL56" s="103" t="s">
        <v>314</v>
      </c>
      <c r="CM56" s="103" t="s">
        <v>314</v>
      </c>
    </row>
    <row r="57" spans="1:91" s="19" customFormat="1" ht="15" customHeight="1">
      <c r="A57" s="83" t="s">
        <v>2612</v>
      </c>
      <c r="B57" s="84">
        <v>1</v>
      </c>
      <c r="C57" s="150" t="s">
        <v>1545</v>
      </c>
      <c r="D57" s="151" t="s">
        <v>1546</v>
      </c>
      <c r="E57" s="151" t="s">
        <v>1547</v>
      </c>
      <c r="F57" s="85" t="s">
        <v>627</v>
      </c>
      <c r="G57" s="86"/>
      <c r="H57" s="152" t="s">
        <v>1556</v>
      </c>
      <c r="I57" s="152"/>
      <c r="J57" s="152" t="s">
        <v>847</v>
      </c>
      <c r="K57" s="85" t="s">
        <v>628</v>
      </c>
      <c r="L57" s="85"/>
      <c r="M57" s="85"/>
      <c r="N57" s="152" t="s">
        <v>304</v>
      </c>
      <c r="O57" s="152" t="s">
        <v>319</v>
      </c>
      <c r="P57" s="87" t="s">
        <v>320</v>
      </c>
      <c r="Q57" s="152" t="s">
        <v>304</v>
      </c>
      <c r="R57" s="87" t="s">
        <v>306</v>
      </c>
      <c r="S57" s="151" t="s">
        <v>1546</v>
      </c>
      <c r="T57" s="85"/>
      <c r="U57" s="85"/>
      <c r="V57" s="85" t="s">
        <v>307</v>
      </c>
      <c r="W57" s="85"/>
      <c r="X57" s="153" t="s">
        <v>1545</v>
      </c>
      <c r="Y57" s="154" t="s">
        <v>314</v>
      </c>
      <c r="Z57" s="88"/>
      <c r="AA57" s="85"/>
      <c r="AB57" s="85" t="s">
        <v>315</v>
      </c>
      <c r="AC57" s="85" t="s">
        <v>1557</v>
      </c>
      <c r="AD57" s="85" t="s">
        <v>310</v>
      </c>
      <c r="AE57" s="85" t="s">
        <v>797</v>
      </c>
      <c r="AF57" s="85"/>
      <c r="AG57" s="89"/>
      <c r="AH57" s="89"/>
      <c r="AI57" s="89" t="e">
        <v>#DIV/0!</v>
      </c>
      <c r="AJ57" s="89" t="e">
        <v>#DIV/0!</v>
      </c>
      <c r="AK57" s="89" t="e">
        <v>#DIV/0!</v>
      </c>
      <c r="AL57" s="89"/>
      <c r="AM57" s="89"/>
      <c r="AN57" s="89"/>
      <c r="AO57" s="89">
        <v>56149957</v>
      </c>
      <c r="AP57" s="89"/>
      <c r="AQ57" s="89"/>
      <c r="AR57" s="89"/>
      <c r="AS57" s="89"/>
      <c r="AT57" s="89"/>
      <c r="AU57" s="89"/>
      <c r="AV57" s="89"/>
      <c r="AW57" s="90"/>
      <c r="AX57" s="89"/>
      <c r="AY57" s="89"/>
      <c r="AZ57" s="89">
        <v>0</v>
      </c>
      <c r="BA57" s="89">
        <v>56149957</v>
      </c>
      <c r="BB57" s="89">
        <v>0</v>
      </c>
      <c r="BC57" s="89">
        <v>0</v>
      </c>
      <c r="BD57" s="91">
        <v>0</v>
      </c>
      <c r="BE57" s="92">
        <v>56149957</v>
      </c>
      <c r="BF57" s="93"/>
      <c r="BG57" s="89">
        <v>23237603</v>
      </c>
      <c r="BH57" s="85" t="s">
        <v>1163</v>
      </c>
      <c r="BI57" s="85" t="s">
        <v>1558</v>
      </c>
      <c r="BJ57" s="85" t="s">
        <v>676</v>
      </c>
      <c r="BK57" s="85" t="s">
        <v>676</v>
      </c>
      <c r="BL57" s="85" t="s">
        <v>1559</v>
      </c>
      <c r="BM57" s="89">
        <v>430000000</v>
      </c>
      <c r="BN57" s="94"/>
      <c r="BO57" s="85"/>
      <c r="BP57" s="85" t="s">
        <v>311</v>
      </c>
      <c r="BQ57" s="85" t="s">
        <v>335</v>
      </c>
      <c r="BR57" s="85" t="s">
        <v>336</v>
      </c>
      <c r="BS57" s="152" t="s">
        <v>1556</v>
      </c>
      <c r="BT57" s="95">
        <v>6.5799999999999997E-2</v>
      </c>
      <c r="BU57" s="95">
        <v>9.5799999999999996E-2</v>
      </c>
      <c r="BV57" s="96"/>
      <c r="BW57" s="97"/>
      <c r="BX57" s="98">
        <v>0</v>
      </c>
      <c r="BY57" s="99">
        <v>0</v>
      </c>
      <c r="BZ57" s="99">
        <v>0</v>
      </c>
      <c r="CA57" s="99">
        <v>0</v>
      </c>
      <c r="CB57" s="99">
        <v>0</v>
      </c>
      <c r="CC57" s="100">
        <v>0</v>
      </c>
      <c r="CD57" s="97"/>
      <c r="CE57" s="101" t="s">
        <v>1552</v>
      </c>
      <c r="CF57" s="104" t="s">
        <v>1546</v>
      </c>
      <c r="CG57" s="97"/>
      <c r="CH57" s="101" t="s">
        <v>314</v>
      </c>
      <c r="CI57" s="103" t="s">
        <v>314</v>
      </c>
      <c r="CJ57" s="103" t="s">
        <v>314</v>
      </c>
      <c r="CK57" s="103" t="s">
        <v>314</v>
      </c>
      <c r="CL57" s="103" t="s">
        <v>314</v>
      </c>
      <c r="CM57" s="103" t="s">
        <v>314</v>
      </c>
    </row>
    <row r="58" spans="1:91" s="19" customFormat="1" ht="15" customHeight="1">
      <c r="A58" s="83" t="s">
        <v>2612</v>
      </c>
      <c r="B58" s="84">
        <v>1</v>
      </c>
      <c r="C58" s="150" t="s">
        <v>1545</v>
      </c>
      <c r="D58" s="151" t="s">
        <v>1546</v>
      </c>
      <c r="E58" s="151" t="s">
        <v>1547</v>
      </c>
      <c r="F58" s="85" t="s">
        <v>627</v>
      </c>
      <c r="G58" s="86"/>
      <c r="H58" s="152" t="s">
        <v>1560</v>
      </c>
      <c r="I58" s="152"/>
      <c r="J58" s="152" t="s">
        <v>847</v>
      </c>
      <c r="K58" s="85" t="s">
        <v>628</v>
      </c>
      <c r="L58" s="85"/>
      <c r="M58" s="85"/>
      <c r="N58" s="152" t="s">
        <v>304</v>
      </c>
      <c r="O58" s="152" t="s">
        <v>319</v>
      </c>
      <c r="P58" s="87" t="s">
        <v>320</v>
      </c>
      <c r="Q58" s="152" t="s">
        <v>304</v>
      </c>
      <c r="R58" s="87" t="s">
        <v>306</v>
      </c>
      <c r="S58" s="151" t="s">
        <v>1546</v>
      </c>
      <c r="T58" s="85"/>
      <c r="U58" s="85"/>
      <c r="V58" s="85" t="s">
        <v>307</v>
      </c>
      <c r="W58" s="85"/>
      <c r="X58" s="153" t="s">
        <v>1545</v>
      </c>
      <c r="Y58" s="154" t="s">
        <v>314</v>
      </c>
      <c r="Z58" s="88"/>
      <c r="AA58" s="85"/>
      <c r="AB58" s="85" t="s">
        <v>315</v>
      </c>
      <c r="AC58" s="85" t="s">
        <v>1561</v>
      </c>
      <c r="AD58" s="85" t="s">
        <v>310</v>
      </c>
      <c r="AE58" s="85" t="s">
        <v>797</v>
      </c>
      <c r="AF58" s="85"/>
      <c r="AG58" s="89"/>
      <c r="AH58" s="89"/>
      <c r="AI58" s="89" t="e">
        <v>#DIV/0!</v>
      </c>
      <c r="AJ58" s="89" t="e">
        <v>#DIV/0!</v>
      </c>
      <c r="AK58" s="89" t="e">
        <v>#DIV/0!</v>
      </c>
      <c r="AL58" s="89"/>
      <c r="AM58" s="89"/>
      <c r="AN58" s="89"/>
      <c r="AO58" s="89">
        <v>9140691</v>
      </c>
      <c r="AP58" s="89"/>
      <c r="AQ58" s="89"/>
      <c r="AR58" s="89"/>
      <c r="AS58" s="89"/>
      <c r="AT58" s="89"/>
      <c r="AU58" s="89"/>
      <c r="AV58" s="89"/>
      <c r="AW58" s="90"/>
      <c r="AX58" s="89"/>
      <c r="AY58" s="89"/>
      <c r="AZ58" s="89">
        <v>0</v>
      </c>
      <c r="BA58" s="89">
        <v>9140691</v>
      </c>
      <c r="BB58" s="89">
        <v>0</v>
      </c>
      <c r="BC58" s="89">
        <v>0</v>
      </c>
      <c r="BD58" s="91">
        <v>0</v>
      </c>
      <c r="BE58" s="92">
        <v>9140691</v>
      </c>
      <c r="BF58" s="93"/>
      <c r="BG58" s="89">
        <v>3782862</v>
      </c>
      <c r="BH58" s="85" t="s">
        <v>1163</v>
      </c>
      <c r="BI58" s="85" t="s">
        <v>1558</v>
      </c>
      <c r="BJ58" s="85" t="s">
        <v>676</v>
      </c>
      <c r="BK58" s="85" t="s">
        <v>676</v>
      </c>
      <c r="BL58" s="85" t="s">
        <v>1559</v>
      </c>
      <c r="BM58" s="89">
        <v>70000000</v>
      </c>
      <c r="BN58" s="94"/>
      <c r="BO58" s="85"/>
      <c r="BP58" s="85" t="s">
        <v>311</v>
      </c>
      <c r="BQ58" s="85" t="s">
        <v>335</v>
      </c>
      <c r="BR58" s="85" t="s">
        <v>336</v>
      </c>
      <c r="BS58" s="152" t="s">
        <v>1560</v>
      </c>
      <c r="BT58" s="95">
        <v>6.5799999999999997E-2</v>
      </c>
      <c r="BU58" s="95">
        <v>9.5799999999999996E-2</v>
      </c>
      <c r="BV58" s="96"/>
      <c r="BW58" s="97"/>
      <c r="BX58" s="98">
        <v>0</v>
      </c>
      <c r="BY58" s="99">
        <v>0</v>
      </c>
      <c r="BZ58" s="99">
        <v>0</v>
      </c>
      <c r="CA58" s="99">
        <v>0</v>
      </c>
      <c r="CB58" s="99">
        <v>0</v>
      </c>
      <c r="CC58" s="100">
        <v>0</v>
      </c>
      <c r="CD58" s="97"/>
      <c r="CE58" s="101" t="s">
        <v>1552</v>
      </c>
      <c r="CF58" s="195" t="s">
        <v>1546</v>
      </c>
      <c r="CG58" s="102"/>
      <c r="CH58" s="101" t="s">
        <v>314</v>
      </c>
      <c r="CI58" s="103" t="s">
        <v>314</v>
      </c>
      <c r="CJ58" s="103" t="s">
        <v>314</v>
      </c>
      <c r="CK58" s="103" t="s">
        <v>314</v>
      </c>
      <c r="CL58" s="103" t="s">
        <v>314</v>
      </c>
      <c r="CM58" s="103" t="s">
        <v>314</v>
      </c>
    </row>
    <row r="59" spans="1:91" s="19" customFormat="1" ht="15" customHeight="1">
      <c r="A59" s="83" t="s">
        <v>2612</v>
      </c>
      <c r="B59" s="84">
        <v>1</v>
      </c>
      <c r="C59" s="150" t="s">
        <v>1545</v>
      </c>
      <c r="D59" s="151" t="s">
        <v>1546</v>
      </c>
      <c r="E59" s="151" t="s">
        <v>1547</v>
      </c>
      <c r="F59" s="85" t="s">
        <v>627</v>
      </c>
      <c r="G59" s="86"/>
      <c r="H59" s="152" t="s">
        <v>1562</v>
      </c>
      <c r="I59" s="152"/>
      <c r="J59" s="152" t="s">
        <v>847</v>
      </c>
      <c r="K59" s="85" t="s">
        <v>628</v>
      </c>
      <c r="L59" s="85"/>
      <c r="M59" s="85"/>
      <c r="N59" s="152" t="s">
        <v>304</v>
      </c>
      <c r="O59" s="152" t="s">
        <v>319</v>
      </c>
      <c r="P59" s="87" t="s">
        <v>320</v>
      </c>
      <c r="Q59" s="152" t="s">
        <v>304</v>
      </c>
      <c r="R59" s="87" t="s">
        <v>306</v>
      </c>
      <c r="S59" s="151" t="s">
        <v>1546</v>
      </c>
      <c r="T59" s="85"/>
      <c r="U59" s="85"/>
      <c r="V59" s="85" t="s">
        <v>307</v>
      </c>
      <c r="W59" s="85"/>
      <c r="X59" s="153" t="s">
        <v>1545</v>
      </c>
      <c r="Y59" s="154" t="s">
        <v>314</v>
      </c>
      <c r="Z59" s="88"/>
      <c r="AA59" s="85"/>
      <c r="AB59" s="85" t="s">
        <v>315</v>
      </c>
      <c r="AC59" s="85" t="s">
        <v>1563</v>
      </c>
      <c r="AD59" s="85" t="s">
        <v>310</v>
      </c>
      <c r="AE59" s="85" t="s">
        <v>797</v>
      </c>
      <c r="AF59" s="85"/>
      <c r="AG59" s="89"/>
      <c r="AH59" s="89"/>
      <c r="AI59" s="89" t="e">
        <v>#DIV/0!</v>
      </c>
      <c r="AJ59" s="89" t="e">
        <v>#DIV/0!</v>
      </c>
      <c r="AK59" s="89" t="e">
        <v>#DIV/0!</v>
      </c>
      <c r="AL59" s="89"/>
      <c r="AM59" s="89"/>
      <c r="AN59" s="89"/>
      <c r="AO59" s="89">
        <v>34428440</v>
      </c>
      <c r="AP59" s="89"/>
      <c r="AQ59" s="89"/>
      <c r="AR59" s="89"/>
      <c r="AS59" s="89"/>
      <c r="AT59" s="89"/>
      <c r="AU59" s="89"/>
      <c r="AV59" s="89"/>
      <c r="AW59" s="90"/>
      <c r="AX59" s="89"/>
      <c r="AY59" s="89"/>
      <c r="AZ59" s="89">
        <v>0</v>
      </c>
      <c r="BA59" s="89">
        <v>34428440</v>
      </c>
      <c r="BB59" s="89">
        <v>0</v>
      </c>
      <c r="BC59" s="89">
        <v>369867</v>
      </c>
      <c r="BD59" s="91">
        <v>369867</v>
      </c>
      <c r="BE59" s="92">
        <v>34798307</v>
      </c>
      <c r="BF59" s="93"/>
      <c r="BG59" s="89">
        <v>6427764</v>
      </c>
      <c r="BH59" s="85" t="s">
        <v>1564</v>
      </c>
      <c r="BI59" s="85" t="s">
        <v>1564</v>
      </c>
      <c r="BJ59" s="85" t="s">
        <v>676</v>
      </c>
      <c r="BK59" s="85" t="s">
        <v>676</v>
      </c>
      <c r="BL59" s="85" t="s">
        <v>1564</v>
      </c>
      <c r="BM59" s="89">
        <v>34428440</v>
      </c>
      <c r="BN59" s="94"/>
      <c r="BO59" s="85"/>
      <c r="BP59" s="85" t="s">
        <v>311</v>
      </c>
      <c r="BQ59" s="85" t="s">
        <v>339</v>
      </c>
      <c r="BR59" s="85" t="s">
        <v>340</v>
      </c>
      <c r="BS59" s="152" t="s">
        <v>1562</v>
      </c>
      <c r="BT59" s="95">
        <v>0.06</v>
      </c>
      <c r="BU59" s="95">
        <v>0.09</v>
      </c>
      <c r="BV59" s="96"/>
      <c r="BW59" s="97"/>
      <c r="BX59" s="98">
        <v>0</v>
      </c>
      <c r="BY59" s="99">
        <v>0</v>
      </c>
      <c r="BZ59" s="99">
        <v>0</v>
      </c>
      <c r="CA59" s="99">
        <v>0</v>
      </c>
      <c r="CB59" s="99">
        <v>0</v>
      </c>
      <c r="CC59" s="100">
        <v>0</v>
      </c>
      <c r="CD59" s="97"/>
      <c r="CE59" s="101" t="s">
        <v>1552</v>
      </c>
      <c r="CF59" s="195" t="s">
        <v>1546</v>
      </c>
      <c r="CG59" s="102"/>
      <c r="CH59" s="101" t="s">
        <v>314</v>
      </c>
      <c r="CI59" s="103" t="s">
        <v>314</v>
      </c>
      <c r="CJ59" s="103" t="s">
        <v>314</v>
      </c>
      <c r="CK59" s="103" t="s">
        <v>314</v>
      </c>
      <c r="CL59" s="103" t="s">
        <v>314</v>
      </c>
      <c r="CM59" s="103" t="s">
        <v>314</v>
      </c>
    </row>
    <row r="60" spans="1:91" s="19" customFormat="1" ht="15" customHeight="1">
      <c r="A60" s="83" t="s">
        <v>2612</v>
      </c>
      <c r="B60" s="84">
        <v>1</v>
      </c>
      <c r="C60" s="150" t="s">
        <v>1545</v>
      </c>
      <c r="D60" s="151" t="s">
        <v>1546</v>
      </c>
      <c r="E60" s="151" t="s">
        <v>1547</v>
      </c>
      <c r="F60" s="85" t="s">
        <v>627</v>
      </c>
      <c r="G60" s="86"/>
      <c r="H60" s="152" t="s">
        <v>1565</v>
      </c>
      <c r="I60" s="152"/>
      <c r="J60" s="152" t="s">
        <v>847</v>
      </c>
      <c r="K60" s="85" t="s">
        <v>628</v>
      </c>
      <c r="L60" s="85"/>
      <c r="M60" s="85"/>
      <c r="N60" s="152" t="s">
        <v>304</v>
      </c>
      <c r="O60" s="152" t="s">
        <v>319</v>
      </c>
      <c r="P60" s="87" t="s">
        <v>320</v>
      </c>
      <c r="Q60" s="152" t="s">
        <v>304</v>
      </c>
      <c r="R60" s="87" t="s">
        <v>306</v>
      </c>
      <c r="S60" s="151" t="s">
        <v>1546</v>
      </c>
      <c r="T60" s="85"/>
      <c r="U60" s="85"/>
      <c r="V60" s="85" t="s">
        <v>307</v>
      </c>
      <c r="W60" s="85"/>
      <c r="X60" s="153" t="s">
        <v>1545</v>
      </c>
      <c r="Y60" s="154" t="s">
        <v>314</v>
      </c>
      <c r="Z60" s="88"/>
      <c r="AA60" s="85"/>
      <c r="AB60" s="85" t="s">
        <v>315</v>
      </c>
      <c r="AC60" s="85" t="s">
        <v>1566</v>
      </c>
      <c r="AD60" s="85" t="s">
        <v>310</v>
      </c>
      <c r="AE60" s="85" t="s">
        <v>797</v>
      </c>
      <c r="AF60" s="85"/>
      <c r="AG60" s="89"/>
      <c r="AH60" s="89"/>
      <c r="AI60" s="89" t="e">
        <v>#DIV/0!</v>
      </c>
      <c r="AJ60" s="89" t="e">
        <v>#DIV/0!</v>
      </c>
      <c r="AK60" s="89" t="e">
        <v>#DIV/0!</v>
      </c>
      <c r="AL60" s="89"/>
      <c r="AM60" s="89"/>
      <c r="AN60" s="89"/>
      <c r="AO60" s="89">
        <v>18794600</v>
      </c>
      <c r="AP60" s="89"/>
      <c r="AQ60" s="89"/>
      <c r="AR60" s="89"/>
      <c r="AS60" s="89"/>
      <c r="AT60" s="89"/>
      <c r="AU60" s="89"/>
      <c r="AV60" s="89"/>
      <c r="AW60" s="90"/>
      <c r="AX60" s="89"/>
      <c r="AY60" s="89"/>
      <c r="AZ60" s="89">
        <v>0</v>
      </c>
      <c r="BA60" s="89">
        <v>18794600</v>
      </c>
      <c r="BB60" s="89">
        <v>0</v>
      </c>
      <c r="BC60" s="89">
        <v>205722</v>
      </c>
      <c r="BD60" s="91">
        <v>205722</v>
      </c>
      <c r="BE60" s="92">
        <v>19000322</v>
      </c>
      <c r="BF60" s="93"/>
      <c r="BG60" s="89">
        <v>3508937</v>
      </c>
      <c r="BH60" s="85" t="s">
        <v>1564</v>
      </c>
      <c r="BI60" s="85" t="s">
        <v>1564</v>
      </c>
      <c r="BJ60" s="85" t="s">
        <v>676</v>
      </c>
      <c r="BK60" s="85" t="s">
        <v>676</v>
      </c>
      <c r="BL60" s="85" t="s">
        <v>1564</v>
      </c>
      <c r="BM60" s="89">
        <v>18794600</v>
      </c>
      <c r="BN60" s="94"/>
      <c r="BO60" s="85"/>
      <c r="BP60" s="85" t="s">
        <v>311</v>
      </c>
      <c r="BQ60" s="85" t="s">
        <v>339</v>
      </c>
      <c r="BR60" s="85" t="s">
        <v>340</v>
      </c>
      <c r="BS60" s="152" t="s">
        <v>1565</v>
      </c>
      <c r="BT60" s="95">
        <v>0.06</v>
      </c>
      <c r="BU60" s="95">
        <v>0.09</v>
      </c>
      <c r="BV60" s="96"/>
      <c r="BW60" s="97"/>
      <c r="BX60" s="98">
        <v>0</v>
      </c>
      <c r="BY60" s="99">
        <v>0</v>
      </c>
      <c r="BZ60" s="99">
        <v>0</v>
      </c>
      <c r="CA60" s="99">
        <v>0</v>
      </c>
      <c r="CB60" s="99">
        <v>0</v>
      </c>
      <c r="CC60" s="100">
        <v>0</v>
      </c>
      <c r="CD60" s="97"/>
      <c r="CE60" s="101" t="s">
        <v>1552</v>
      </c>
      <c r="CF60" s="195" t="s">
        <v>1546</v>
      </c>
      <c r="CG60" s="102"/>
      <c r="CH60" s="101" t="s">
        <v>314</v>
      </c>
      <c r="CI60" s="103" t="s">
        <v>314</v>
      </c>
      <c r="CJ60" s="103" t="s">
        <v>314</v>
      </c>
      <c r="CK60" s="103" t="s">
        <v>314</v>
      </c>
      <c r="CL60" s="103" t="s">
        <v>314</v>
      </c>
      <c r="CM60" s="103" t="s">
        <v>314</v>
      </c>
    </row>
    <row r="63" spans="1:91">
      <c r="A63" s="194" t="s">
        <v>2850</v>
      </c>
    </row>
    <row r="64" spans="1:91" s="19" customFormat="1" ht="15" customHeight="1">
      <c r="A64" s="83" t="s">
        <v>2851</v>
      </c>
      <c r="B64" s="84">
        <v>1</v>
      </c>
      <c r="C64" s="150" t="s">
        <v>1875</v>
      </c>
      <c r="D64" s="151" t="s">
        <v>1876</v>
      </c>
      <c r="E64" s="152" t="s">
        <v>1876</v>
      </c>
      <c r="F64" s="85" t="s">
        <v>691</v>
      </c>
      <c r="G64" s="86"/>
      <c r="H64" s="152" t="s">
        <v>1877</v>
      </c>
      <c r="I64" s="152"/>
      <c r="J64" s="152" t="s">
        <v>847</v>
      </c>
      <c r="K64" s="85" t="s">
        <v>740</v>
      </c>
      <c r="L64" s="85"/>
      <c r="M64" s="85"/>
      <c r="N64" s="152" t="s">
        <v>327</v>
      </c>
      <c r="O64" s="152" t="s">
        <v>395</v>
      </c>
      <c r="P64" s="87" t="s">
        <v>396</v>
      </c>
      <c r="Q64" s="152" t="s">
        <v>327</v>
      </c>
      <c r="R64" s="87" t="s">
        <v>330</v>
      </c>
      <c r="S64" s="152" t="s">
        <v>1876</v>
      </c>
      <c r="T64" s="85" t="s">
        <v>1150</v>
      </c>
      <c r="U64" s="85"/>
      <c r="V64" s="85"/>
      <c r="W64" s="85"/>
      <c r="X64" s="153" t="s">
        <v>1875</v>
      </c>
      <c r="Y64" s="154" t="s">
        <v>308</v>
      </c>
      <c r="Z64" s="88"/>
      <c r="AA64" s="85"/>
      <c r="AB64" s="85" t="s">
        <v>309</v>
      </c>
      <c r="AC64" s="85"/>
      <c r="AD64" s="85" t="s">
        <v>310</v>
      </c>
      <c r="AE64" s="85" t="s">
        <v>797</v>
      </c>
      <c r="AF64" s="85"/>
      <c r="AG64" s="89"/>
      <c r="AH64" s="89"/>
      <c r="AI64" s="89" t="e">
        <v>#DIV/0!</v>
      </c>
      <c r="AJ64" s="89" t="e">
        <v>#DIV/0!</v>
      </c>
      <c r="AK64" s="89" t="e">
        <v>#DIV/0!</v>
      </c>
      <c r="AL64" s="89"/>
      <c r="AM64" s="89"/>
      <c r="AN64" s="89"/>
      <c r="AO64" s="89">
        <v>100000000</v>
      </c>
      <c r="AP64" s="89"/>
      <c r="AQ64" s="89"/>
      <c r="AR64" s="89"/>
      <c r="AS64" s="89"/>
      <c r="AT64" s="89"/>
      <c r="AU64" s="89"/>
      <c r="AV64" s="89"/>
      <c r="AW64" s="90"/>
      <c r="AX64" s="89"/>
      <c r="AY64" s="89"/>
      <c r="AZ64" s="89">
        <v>100000000</v>
      </c>
      <c r="BA64" s="89">
        <v>0</v>
      </c>
      <c r="BB64" s="89">
        <v>0</v>
      </c>
      <c r="BC64" s="89">
        <v>0</v>
      </c>
      <c r="BD64" s="91">
        <v>0</v>
      </c>
      <c r="BE64" s="92">
        <v>100000000</v>
      </c>
      <c r="BF64" s="93"/>
      <c r="BG64" s="89">
        <v>1562171</v>
      </c>
      <c r="BH64" s="85" t="s">
        <v>1878</v>
      </c>
      <c r="BI64" s="85" t="s">
        <v>1324</v>
      </c>
      <c r="BJ64" s="85"/>
      <c r="BK64" s="85" t="s">
        <v>1223</v>
      </c>
      <c r="BL64" s="85" t="s">
        <v>1324</v>
      </c>
      <c r="BM64" s="89">
        <v>100000000</v>
      </c>
      <c r="BN64" s="94"/>
      <c r="BO64" s="85"/>
      <c r="BP64" s="85" t="s">
        <v>311</v>
      </c>
      <c r="BQ64" s="85" t="s">
        <v>317</v>
      </c>
      <c r="BR64" s="85" t="s">
        <v>318</v>
      </c>
      <c r="BS64" s="152" t="s">
        <v>1877</v>
      </c>
      <c r="BT64" s="95">
        <v>4.9299999999999997E-2</v>
      </c>
      <c r="BU64" s="95">
        <v>7.9299999999999995E-2</v>
      </c>
      <c r="BV64" s="96"/>
      <c r="BW64" s="97"/>
      <c r="BX64" s="98">
        <v>0</v>
      </c>
      <c r="BY64" s="99">
        <v>0</v>
      </c>
      <c r="BZ64" s="99">
        <v>100000000</v>
      </c>
      <c r="CA64" s="99">
        <v>0</v>
      </c>
      <c r="CB64" s="99">
        <v>0</v>
      </c>
      <c r="CC64" s="100">
        <v>100000000</v>
      </c>
      <c r="CD64" s="97"/>
      <c r="CE64" s="101" t="s">
        <v>1876</v>
      </c>
      <c r="CF64" s="195" t="s">
        <v>1876</v>
      </c>
      <c r="CG64" s="102"/>
      <c r="CH64" s="101" t="s">
        <v>443</v>
      </c>
      <c r="CI64" s="103" t="s">
        <v>443</v>
      </c>
      <c r="CJ64" s="103" t="s">
        <v>630</v>
      </c>
      <c r="CK64" s="103" t="s">
        <v>630</v>
      </c>
      <c r="CL64" s="103" t="s">
        <v>630</v>
      </c>
      <c r="CM64" s="103" t="s">
        <v>630</v>
      </c>
    </row>
    <row r="65" spans="1:92" ht="13.5">
      <c r="A65" s="83" t="s">
        <v>2563</v>
      </c>
      <c r="B65" s="84">
        <v>1</v>
      </c>
      <c r="C65" s="150" t="s">
        <v>1741</v>
      </c>
      <c r="D65" s="151" t="s">
        <v>1742</v>
      </c>
      <c r="E65" s="152" t="s">
        <v>1742</v>
      </c>
      <c r="F65" s="85" t="s">
        <v>359</v>
      </c>
      <c r="G65" s="86">
        <v>44645</v>
      </c>
      <c r="H65" s="152" t="s">
        <v>1743</v>
      </c>
      <c r="I65" s="152"/>
      <c r="J65" s="152" t="s">
        <v>1086</v>
      </c>
      <c r="K65" s="85" t="s">
        <v>628</v>
      </c>
      <c r="L65" s="85"/>
      <c r="M65" s="85"/>
      <c r="N65" s="152" t="s">
        <v>388</v>
      </c>
      <c r="O65" s="152" t="s">
        <v>1404</v>
      </c>
      <c r="P65" s="87" t="s">
        <v>489</v>
      </c>
      <c r="Q65" s="152" t="s">
        <v>388</v>
      </c>
      <c r="R65" s="87" t="s">
        <v>391</v>
      </c>
      <c r="S65" s="151" t="s">
        <v>1742</v>
      </c>
      <c r="T65" s="85"/>
      <c r="U65" s="85"/>
      <c r="V65" s="85"/>
      <c r="W65" s="85"/>
      <c r="X65" s="153" t="s">
        <v>1741</v>
      </c>
      <c r="Y65" s="154" t="s">
        <v>308</v>
      </c>
      <c r="Z65" s="88"/>
      <c r="AA65" s="85"/>
      <c r="AB65" s="85" t="s">
        <v>309</v>
      </c>
      <c r="AC65" s="85"/>
      <c r="AD65" s="85" t="s">
        <v>359</v>
      </c>
      <c r="AE65" s="85" t="s">
        <v>797</v>
      </c>
      <c r="AF65" s="89"/>
      <c r="AG65" s="89">
        <v>149358791</v>
      </c>
      <c r="AH65" s="89">
        <v>149358791</v>
      </c>
      <c r="AI65" s="89">
        <v>0</v>
      </c>
      <c r="AJ65" s="89">
        <v>0</v>
      </c>
      <c r="AK65" s="89">
        <v>0</v>
      </c>
      <c r="AL65" s="91">
        <v>0</v>
      </c>
      <c r="AM65" s="92">
        <v>149358791</v>
      </c>
      <c r="AN65" s="93"/>
      <c r="AO65" s="89">
        <v>2743292</v>
      </c>
      <c r="AP65" s="85" t="s">
        <v>1744</v>
      </c>
      <c r="AQ65" s="85" t="s">
        <v>1745</v>
      </c>
      <c r="AR65" s="85"/>
      <c r="AS65" s="85" t="s">
        <v>706</v>
      </c>
      <c r="AT65" s="85" t="s">
        <v>1250</v>
      </c>
      <c r="AU65" s="89">
        <v>164000000</v>
      </c>
      <c r="AV65" s="94"/>
      <c r="AW65" s="85"/>
      <c r="AX65" s="85" t="s">
        <v>360</v>
      </c>
      <c r="AY65" s="85" t="s">
        <v>367</v>
      </c>
      <c r="AZ65" s="85" t="s">
        <v>368</v>
      </c>
      <c r="BA65" s="152" t="s">
        <v>1743</v>
      </c>
      <c r="BB65" s="95">
        <v>4.0399999999999998E-2</v>
      </c>
      <c r="BC65" s="95">
        <v>7.0400000000000004E-2</v>
      </c>
      <c r="BD65" s="96"/>
      <c r="BE65" s="97"/>
      <c r="BF65" s="98">
        <v>0</v>
      </c>
      <c r="BG65" s="99">
        <v>0</v>
      </c>
      <c r="BH65" s="99">
        <v>142450000</v>
      </c>
      <c r="BI65" s="99">
        <v>6908791</v>
      </c>
      <c r="BJ65" s="99">
        <v>0</v>
      </c>
      <c r="BK65" s="100">
        <v>149358791</v>
      </c>
      <c r="BL65" s="97"/>
      <c r="BM65" s="101" t="s">
        <v>1742</v>
      </c>
      <c r="BN65" s="195" t="s">
        <v>1742</v>
      </c>
      <c r="BO65" s="102"/>
      <c r="BP65" s="101" t="s">
        <v>443</v>
      </c>
      <c r="BQ65" s="103" t="s">
        <v>443</v>
      </c>
      <c r="BR65" s="103" t="s">
        <v>630</v>
      </c>
      <c r="BS65" s="103" t="s">
        <v>630</v>
      </c>
      <c r="BT65" s="103" t="s">
        <v>630</v>
      </c>
      <c r="BU65" s="103" t="s">
        <v>630</v>
      </c>
      <c r="BV65" s="104"/>
      <c r="BW65" s="41"/>
      <c r="BX65" s="41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</row>
    <row r="67" spans="1:92">
      <c r="A67" s="194" t="s">
        <v>3097</v>
      </c>
    </row>
    <row r="68" spans="1:92" s="19" customFormat="1" ht="15" customHeight="1">
      <c r="A68" s="83" t="s">
        <v>3098</v>
      </c>
      <c r="B68" s="84">
        <v>1</v>
      </c>
      <c r="C68" s="150" t="s">
        <v>1819</v>
      </c>
      <c r="D68" s="151" t="s">
        <v>1820</v>
      </c>
      <c r="E68" s="152" t="s">
        <v>1820</v>
      </c>
      <c r="F68" s="85" t="s">
        <v>359</v>
      </c>
      <c r="G68" s="86"/>
      <c r="H68" s="152" t="s">
        <v>1821</v>
      </c>
      <c r="I68" s="152"/>
      <c r="J68" s="152" t="s">
        <v>1086</v>
      </c>
      <c r="K68" s="85" t="s">
        <v>628</v>
      </c>
      <c r="L68" s="85" t="s">
        <v>2848</v>
      </c>
      <c r="M68" s="85" t="s">
        <v>2849</v>
      </c>
      <c r="N68" s="152" t="s">
        <v>327</v>
      </c>
      <c r="O68" s="152" t="s">
        <v>1410</v>
      </c>
      <c r="P68" s="87" t="s">
        <v>1411</v>
      </c>
      <c r="Q68" s="152" t="s">
        <v>327</v>
      </c>
      <c r="R68" s="87" t="s">
        <v>330</v>
      </c>
      <c r="S68" s="151" t="s">
        <v>1820</v>
      </c>
      <c r="T68" s="85"/>
      <c r="U68" s="85"/>
      <c r="V68" s="85"/>
      <c r="W68" s="85" t="s">
        <v>2709</v>
      </c>
      <c r="X68" s="153" t="s">
        <v>1819</v>
      </c>
      <c r="Y68" s="154" t="s">
        <v>308</v>
      </c>
      <c r="Z68" s="88"/>
      <c r="AA68" s="85"/>
      <c r="AB68" s="85" t="s">
        <v>358</v>
      </c>
      <c r="AC68" s="85"/>
      <c r="AD68" s="85" t="s">
        <v>359</v>
      </c>
      <c r="AE68" s="85" t="s">
        <v>797</v>
      </c>
      <c r="AF68" s="85" t="s">
        <v>1821</v>
      </c>
      <c r="AG68" s="89">
        <v>58568313</v>
      </c>
      <c r="AH68" s="89">
        <v>298332</v>
      </c>
      <c r="AI68" s="89">
        <v>298332</v>
      </c>
      <c r="AJ68" s="171">
        <v>298332</v>
      </c>
      <c r="AK68" s="89">
        <v>298332</v>
      </c>
      <c r="AL68" s="89"/>
      <c r="AM68" s="89">
        <v>346639</v>
      </c>
      <c r="AN68" s="89"/>
      <c r="AO68" s="89">
        <v>58568313</v>
      </c>
      <c r="AP68" s="89">
        <v>58568313</v>
      </c>
      <c r="AQ68" s="89">
        <v>0</v>
      </c>
      <c r="AR68" s="89">
        <v>0</v>
      </c>
      <c r="AS68" s="89">
        <v>58568313</v>
      </c>
      <c r="AT68" s="89">
        <v>58568313</v>
      </c>
      <c r="AU68" s="89"/>
      <c r="AV68" s="89"/>
      <c r="AW68" s="90"/>
      <c r="AX68" s="89"/>
      <c r="AY68" s="89"/>
      <c r="AZ68" s="89">
        <v>58568313</v>
      </c>
      <c r="BA68" s="89">
        <v>0</v>
      </c>
      <c r="BB68" s="89">
        <v>2799820</v>
      </c>
      <c r="BC68" s="89">
        <v>0</v>
      </c>
      <c r="BD68" s="91">
        <v>2799820</v>
      </c>
      <c r="BE68" s="92">
        <v>61368133</v>
      </c>
      <c r="BF68" s="93"/>
      <c r="BG68" s="89">
        <v>2250311</v>
      </c>
      <c r="BH68" s="85" t="s">
        <v>1822</v>
      </c>
      <c r="BI68" s="85" t="s">
        <v>1823</v>
      </c>
      <c r="BJ68" s="85"/>
      <c r="BK68" s="85" t="s">
        <v>674</v>
      </c>
      <c r="BL68" s="85" t="s">
        <v>745</v>
      </c>
      <c r="BM68" s="89">
        <v>60000000</v>
      </c>
      <c r="BN68" s="94"/>
      <c r="BO68" s="85"/>
      <c r="BP68" s="85" t="s">
        <v>360</v>
      </c>
      <c r="BQ68" s="85" t="s">
        <v>397</v>
      </c>
      <c r="BR68" s="85" t="s">
        <v>398</v>
      </c>
      <c r="BS68" s="152" t="s">
        <v>1821</v>
      </c>
      <c r="BT68" s="95">
        <v>3.2899999999999999E-2</v>
      </c>
      <c r="BU68" s="95">
        <v>6.2899999999999998E-2</v>
      </c>
      <c r="BV68" s="96"/>
      <c r="BW68" s="97"/>
      <c r="BX68" s="98">
        <v>0</v>
      </c>
      <c r="BY68" s="99">
        <v>0</v>
      </c>
      <c r="BZ68" s="99">
        <v>58568313</v>
      </c>
      <c r="CA68" s="99">
        <v>0</v>
      </c>
      <c r="CB68" s="99">
        <v>0</v>
      </c>
      <c r="CC68" s="100">
        <v>58568313</v>
      </c>
      <c r="CD68" s="97"/>
      <c r="CE68" s="101" t="s">
        <v>1820</v>
      </c>
      <c r="CF68" s="195" t="s">
        <v>1820</v>
      </c>
      <c r="CG68" s="102"/>
      <c r="CH68" s="101" t="s">
        <v>443</v>
      </c>
      <c r="CI68" s="103" t="s">
        <v>443</v>
      </c>
      <c r="CJ68" s="103" t="s">
        <v>630</v>
      </c>
      <c r="CK68" s="103" t="s">
        <v>630</v>
      </c>
      <c r="CL68" s="103" t="s">
        <v>630</v>
      </c>
      <c r="CM68" s="103" t="s">
        <v>630</v>
      </c>
      <c r="CN68" s="104"/>
    </row>
    <row r="69" spans="1:92" s="19" customFormat="1" ht="15" customHeight="1">
      <c r="A69" s="83" t="s">
        <v>3098</v>
      </c>
      <c r="B69" s="84">
        <v>1</v>
      </c>
      <c r="C69" s="150" t="s">
        <v>1819</v>
      </c>
      <c r="D69" s="151" t="s">
        <v>1820</v>
      </c>
      <c r="E69" s="152" t="s">
        <v>1820</v>
      </c>
      <c r="F69" s="85" t="s">
        <v>359</v>
      </c>
      <c r="G69" s="86"/>
      <c r="H69" s="152" t="s">
        <v>1824</v>
      </c>
      <c r="I69" s="152"/>
      <c r="J69" s="152" t="s">
        <v>1086</v>
      </c>
      <c r="K69" s="85" t="s">
        <v>628</v>
      </c>
      <c r="L69" s="85" t="s">
        <v>2848</v>
      </c>
      <c r="M69" s="85" t="s">
        <v>2849</v>
      </c>
      <c r="N69" s="152" t="s">
        <v>327</v>
      </c>
      <c r="O69" s="152" t="s">
        <v>1410</v>
      </c>
      <c r="P69" s="87" t="s">
        <v>1411</v>
      </c>
      <c r="Q69" s="152" t="s">
        <v>327</v>
      </c>
      <c r="R69" s="87" t="s">
        <v>330</v>
      </c>
      <c r="S69" s="151" t="s">
        <v>1820</v>
      </c>
      <c r="T69" s="85"/>
      <c r="U69" s="85"/>
      <c r="V69" s="85"/>
      <c r="W69" s="85" t="s">
        <v>2709</v>
      </c>
      <c r="X69" s="153" t="s">
        <v>1819</v>
      </c>
      <c r="Y69" s="154" t="s">
        <v>308</v>
      </c>
      <c r="Z69" s="88"/>
      <c r="AA69" s="85"/>
      <c r="AB69" s="85" t="s">
        <v>358</v>
      </c>
      <c r="AC69" s="85"/>
      <c r="AD69" s="85" t="s">
        <v>359</v>
      </c>
      <c r="AE69" s="85" t="s">
        <v>797</v>
      </c>
      <c r="AF69" s="85" t="s">
        <v>1824</v>
      </c>
      <c r="AG69" s="89">
        <v>23685780</v>
      </c>
      <c r="AH69" s="89">
        <v>144948</v>
      </c>
      <c r="AI69" s="89">
        <v>144948</v>
      </c>
      <c r="AJ69" s="171">
        <v>144948</v>
      </c>
      <c r="AK69" s="89">
        <v>144948</v>
      </c>
      <c r="AL69" s="89"/>
      <c r="AM69" s="89">
        <v>164484</v>
      </c>
      <c r="AN69" s="89"/>
      <c r="AO69" s="89">
        <v>23685780</v>
      </c>
      <c r="AP69" s="89">
        <v>23685780</v>
      </c>
      <c r="AQ69" s="89">
        <v>0</v>
      </c>
      <c r="AR69" s="89">
        <v>0</v>
      </c>
      <c r="AS69" s="89">
        <v>23685780</v>
      </c>
      <c r="AT69" s="89">
        <v>23685780</v>
      </c>
      <c r="AU69" s="89"/>
      <c r="AV69" s="89"/>
      <c r="AW69" s="90"/>
      <c r="AX69" s="89"/>
      <c r="AY69" s="89"/>
      <c r="AZ69" s="89">
        <v>23685780</v>
      </c>
      <c r="BA69" s="89">
        <v>0</v>
      </c>
      <c r="BB69" s="89">
        <v>0</v>
      </c>
      <c r="BC69" s="89">
        <v>0</v>
      </c>
      <c r="BD69" s="91">
        <v>0</v>
      </c>
      <c r="BE69" s="92">
        <v>23685780</v>
      </c>
      <c r="BF69" s="93"/>
      <c r="BG69" s="89">
        <v>1051319</v>
      </c>
      <c r="BH69" s="85" t="s">
        <v>1825</v>
      </c>
      <c r="BI69" s="85" t="s">
        <v>1826</v>
      </c>
      <c r="BJ69" s="85"/>
      <c r="BK69" s="85" t="s">
        <v>717</v>
      </c>
      <c r="BL69" s="85" t="s">
        <v>693</v>
      </c>
      <c r="BM69" s="89">
        <v>25000000</v>
      </c>
      <c r="BN69" s="94"/>
      <c r="BO69" s="85"/>
      <c r="BP69" s="85" t="s">
        <v>360</v>
      </c>
      <c r="BQ69" s="85" t="s">
        <v>405</v>
      </c>
      <c r="BR69" s="85" t="s">
        <v>406</v>
      </c>
      <c r="BS69" s="152" t="s">
        <v>1824</v>
      </c>
      <c r="BT69" s="95">
        <v>3.6499999999999998E-2</v>
      </c>
      <c r="BU69" s="95">
        <v>6.6500000000000004E-2</v>
      </c>
      <c r="BV69" s="96"/>
      <c r="BW69" s="97"/>
      <c r="BX69" s="98">
        <v>0</v>
      </c>
      <c r="BY69" s="99">
        <v>0</v>
      </c>
      <c r="BZ69" s="99">
        <v>23685780</v>
      </c>
      <c r="CA69" s="99">
        <v>0</v>
      </c>
      <c r="CB69" s="99">
        <v>0</v>
      </c>
      <c r="CC69" s="100">
        <v>23685780</v>
      </c>
      <c r="CD69" s="97"/>
      <c r="CE69" s="101" t="s">
        <v>1820</v>
      </c>
      <c r="CF69" s="195" t="s">
        <v>1820</v>
      </c>
      <c r="CG69" s="102"/>
      <c r="CH69" s="101" t="s">
        <v>443</v>
      </c>
      <c r="CI69" s="103" t="s">
        <v>443</v>
      </c>
      <c r="CJ69" s="103" t="s">
        <v>630</v>
      </c>
      <c r="CK69" s="103" t="s">
        <v>630</v>
      </c>
      <c r="CL69" s="103" t="s">
        <v>630</v>
      </c>
      <c r="CM69" s="103" t="s">
        <v>630</v>
      </c>
      <c r="CN69" s="104"/>
    </row>
    <row r="70" spans="1:92" s="19" customFormat="1" ht="15" customHeight="1">
      <c r="A70" s="83" t="s">
        <v>3098</v>
      </c>
      <c r="B70" s="84">
        <v>1</v>
      </c>
      <c r="C70" s="150" t="s">
        <v>1819</v>
      </c>
      <c r="D70" s="151" t="s">
        <v>1820</v>
      </c>
      <c r="E70" s="152" t="s">
        <v>1820</v>
      </c>
      <c r="F70" s="85" t="s">
        <v>359</v>
      </c>
      <c r="G70" s="86"/>
      <c r="H70" s="152" t="s">
        <v>1827</v>
      </c>
      <c r="I70" s="152"/>
      <c r="J70" s="152" t="s">
        <v>1086</v>
      </c>
      <c r="K70" s="85" t="s">
        <v>628</v>
      </c>
      <c r="L70" s="85" t="s">
        <v>2848</v>
      </c>
      <c r="M70" s="85" t="s">
        <v>2849</v>
      </c>
      <c r="N70" s="152" t="s">
        <v>327</v>
      </c>
      <c r="O70" s="152" t="s">
        <v>1410</v>
      </c>
      <c r="P70" s="87" t="s">
        <v>1411</v>
      </c>
      <c r="Q70" s="152" t="s">
        <v>327</v>
      </c>
      <c r="R70" s="87" t="s">
        <v>330</v>
      </c>
      <c r="S70" s="151" t="s">
        <v>1820</v>
      </c>
      <c r="T70" s="85"/>
      <c r="U70" s="85"/>
      <c r="V70" s="85"/>
      <c r="W70" s="85" t="s">
        <v>2709</v>
      </c>
      <c r="X70" s="153" t="s">
        <v>1819</v>
      </c>
      <c r="Y70" s="154" t="s">
        <v>308</v>
      </c>
      <c r="Z70" s="88"/>
      <c r="AA70" s="85"/>
      <c r="AB70" s="85" t="s">
        <v>309</v>
      </c>
      <c r="AC70" s="85"/>
      <c r="AD70" s="85" t="s">
        <v>359</v>
      </c>
      <c r="AE70" s="85" t="s">
        <v>797</v>
      </c>
      <c r="AF70" s="85" t="s">
        <v>1827</v>
      </c>
      <c r="AG70" s="89">
        <v>43140629</v>
      </c>
      <c r="AH70" s="89">
        <v>215911</v>
      </c>
      <c r="AI70" s="89">
        <v>215911</v>
      </c>
      <c r="AJ70" s="171">
        <v>215911</v>
      </c>
      <c r="AK70" s="89">
        <v>215911</v>
      </c>
      <c r="AL70" s="89"/>
      <c r="AM70" s="89">
        <v>251493</v>
      </c>
      <c r="AN70" s="89"/>
      <c r="AO70" s="89">
        <v>43140629</v>
      </c>
      <c r="AP70" s="89">
        <v>43140629</v>
      </c>
      <c r="AQ70" s="89">
        <v>0</v>
      </c>
      <c r="AR70" s="89">
        <v>0</v>
      </c>
      <c r="AS70" s="89">
        <v>43140629</v>
      </c>
      <c r="AT70" s="89">
        <v>43140629</v>
      </c>
      <c r="AU70" s="89"/>
      <c r="AV70" s="89"/>
      <c r="AW70" s="90"/>
      <c r="AX70" s="89"/>
      <c r="AY70" s="89"/>
      <c r="AZ70" s="89">
        <v>43140629</v>
      </c>
      <c r="BA70" s="89">
        <v>0</v>
      </c>
      <c r="BB70" s="89">
        <v>0</v>
      </c>
      <c r="BC70" s="89">
        <v>0</v>
      </c>
      <c r="BD70" s="91">
        <v>0</v>
      </c>
      <c r="BE70" s="92">
        <v>43140629</v>
      </c>
      <c r="BF70" s="93"/>
      <c r="BG70" s="89">
        <v>2027352</v>
      </c>
      <c r="BH70" s="85" t="s">
        <v>1828</v>
      </c>
      <c r="BI70" s="85" t="s">
        <v>1829</v>
      </c>
      <c r="BJ70" s="85"/>
      <c r="BK70" s="85" t="s">
        <v>728</v>
      </c>
      <c r="BL70" s="85" t="s">
        <v>727</v>
      </c>
      <c r="BM70" s="89">
        <v>45000000</v>
      </c>
      <c r="BN70" s="94"/>
      <c r="BO70" s="85"/>
      <c r="BP70" s="85" t="s">
        <v>360</v>
      </c>
      <c r="BQ70" s="85" t="s">
        <v>380</v>
      </c>
      <c r="BR70" s="85" t="s">
        <v>381</v>
      </c>
      <c r="BS70" s="152" t="s">
        <v>1827</v>
      </c>
      <c r="BT70" s="95">
        <v>3.5400000000000001E-2</v>
      </c>
      <c r="BU70" s="95">
        <v>6.54E-2</v>
      </c>
      <c r="BV70" s="96"/>
      <c r="BW70" s="97"/>
      <c r="BX70" s="98">
        <v>0</v>
      </c>
      <c r="BY70" s="99">
        <v>0</v>
      </c>
      <c r="BZ70" s="99">
        <v>43140629</v>
      </c>
      <c r="CA70" s="99">
        <v>0</v>
      </c>
      <c r="CB70" s="99">
        <v>0</v>
      </c>
      <c r="CC70" s="100">
        <v>43140629</v>
      </c>
      <c r="CD70" s="97"/>
      <c r="CE70" s="101" t="s">
        <v>1820</v>
      </c>
      <c r="CF70" s="195" t="s">
        <v>1820</v>
      </c>
      <c r="CG70" s="102"/>
      <c r="CH70" s="101" t="s">
        <v>443</v>
      </c>
      <c r="CI70" s="103" t="s">
        <v>443</v>
      </c>
      <c r="CJ70" s="103" t="s">
        <v>630</v>
      </c>
      <c r="CK70" s="103" t="s">
        <v>630</v>
      </c>
      <c r="CL70" s="103" t="s">
        <v>630</v>
      </c>
      <c r="CM70" s="103" t="s">
        <v>630</v>
      </c>
      <c r="CN70" s="104"/>
    </row>
    <row r="72" spans="1:92">
      <c r="A72" s="194" t="s">
        <v>3104</v>
      </c>
    </row>
    <row r="73" spans="1:92" s="19" customFormat="1" ht="15" customHeight="1">
      <c r="A73" s="83" t="s">
        <v>2406</v>
      </c>
      <c r="B73" s="84">
        <v>1</v>
      </c>
      <c r="C73" s="150" t="s">
        <v>1695</v>
      </c>
      <c r="D73" s="151" t="s">
        <v>1696</v>
      </c>
      <c r="E73" s="155">
        <v>0</v>
      </c>
      <c r="F73" s="152" t="s">
        <v>1696</v>
      </c>
      <c r="G73" s="85" t="s">
        <v>359</v>
      </c>
      <c r="H73" s="86">
        <v>44663</v>
      </c>
      <c r="I73" s="152" t="s">
        <v>1697</v>
      </c>
      <c r="J73" s="152"/>
      <c r="K73" s="152" t="s">
        <v>1086</v>
      </c>
      <c r="L73" s="85" t="s">
        <v>740</v>
      </c>
      <c r="M73" s="85" t="s">
        <v>2848</v>
      </c>
      <c r="N73" s="85" t="s">
        <v>2849</v>
      </c>
      <c r="O73" s="152" t="s">
        <v>331</v>
      </c>
      <c r="P73" s="152" t="s">
        <v>413</v>
      </c>
      <c r="Q73" s="87" t="s">
        <v>414</v>
      </c>
      <c r="R73" s="152" t="s">
        <v>331</v>
      </c>
      <c r="S73" s="87" t="s">
        <v>334</v>
      </c>
      <c r="T73" s="151" t="s">
        <v>1696</v>
      </c>
      <c r="U73" s="85"/>
      <c r="V73" s="85"/>
      <c r="W73" s="85"/>
      <c r="X73" s="85" t="s">
        <v>2696</v>
      </c>
      <c r="Y73" s="153" t="s">
        <v>1695</v>
      </c>
      <c r="Z73" s="154" t="s">
        <v>308</v>
      </c>
      <c r="AA73" s="88"/>
      <c r="AB73" s="85"/>
      <c r="AC73" s="85" t="s">
        <v>358</v>
      </c>
      <c r="AD73" s="85"/>
      <c r="AE73" s="85" t="s">
        <v>359</v>
      </c>
      <c r="AF73" s="85" t="s">
        <v>797</v>
      </c>
      <c r="AG73" s="85" t="s">
        <v>1697</v>
      </c>
      <c r="AH73" s="89">
        <v>115259056</v>
      </c>
      <c r="AI73" s="89">
        <v>258829</v>
      </c>
      <c r="AJ73" s="89">
        <v>258829</v>
      </c>
      <c r="AK73" s="171">
        <v>258829</v>
      </c>
      <c r="AL73" s="89">
        <v>258829</v>
      </c>
      <c r="AM73" s="89"/>
      <c r="AN73" s="89">
        <v>433347</v>
      </c>
      <c r="AO73" s="89"/>
      <c r="AP73" s="89">
        <v>115259056</v>
      </c>
      <c r="AQ73" s="89">
        <v>115259056</v>
      </c>
      <c r="AR73" s="89">
        <v>0</v>
      </c>
      <c r="AS73" s="89">
        <v>0</v>
      </c>
      <c r="AT73" s="89">
        <v>115259056</v>
      </c>
      <c r="AU73" s="89">
        <v>115259056</v>
      </c>
      <c r="AV73" s="89"/>
      <c r="AW73" s="89"/>
      <c r="AX73" s="90"/>
      <c r="AY73" s="89"/>
      <c r="AZ73" s="89"/>
      <c r="BA73" s="89">
        <v>115259056</v>
      </c>
      <c r="BB73" s="89">
        <v>0</v>
      </c>
      <c r="BC73" s="89">
        <v>0</v>
      </c>
      <c r="BD73" s="89">
        <v>0</v>
      </c>
      <c r="BE73" s="91">
        <v>0</v>
      </c>
      <c r="BF73" s="92">
        <v>115259056</v>
      </c>
      <c r="BG73" s="93"/>
      <c r="BH73" s="89">
        <v>1420399</v>
      </c>
      <c r="BI73" s="85" t="s">
        <v>1698</v>
      </c>
      <c r="BJ73" s="85" t="s">
        <v>1699</v>
      </c>
      <c r="BK73" s="85"/>
      <c r="BL73" s="85" t="s">
        <v>703</v>
      </c>
      <c r="BM73" s="85" t="s">
        <v>763</v>
      </c>
      <c r="BN73" s="89">
        <v>129000000</v>
      </c>
      <c r="BO73" s="94"/>
      <c r="BP73" s="85"/>
      <c r="BQ73" s="85" t="s">
        <v>360</v>
      </c>
      <c r="BR73" s="85" t="s">
        <v>1700</v>
      </c>
      <c r="BS73" s="85" t="s">
        <v>1701</v>
      </c>
      <c r="BT73" s="152" t="s">
        <v>1697</v>
      </c>
      <c r="BU73" s="95">
        <v>1.7000000000000001E-2</v>
      </c>
      <c r="BV73" s="95">
        <v>4.7E-2</v>
      </c>
      <c r="BW73" s="96"/>
      <c r="BX73" s="97"/>
      <c r="BY73" s="98">
        <v>0</v>
      </c>
      <c r="BZ73" s="99">
        <v>0</v>
      </c>
      <c r="CA73" s="99">
        <v>115259056</v>
      </c>
      <c r="CB73" s="99">
        <v>0</v>
      </c>
      <c r="CC73" s="99">
        <v>0</v>
      </c>
      <c r="CD73" s="100">
        <v>115259056</v>
      </c>
      <c r="CE73" s="97"/>
      <c r="CF73" s="101" t="s">
        <v>1696</v>
      </c>
      <c r="CG73" s="195" t="s">
        <v>1696</v>
      </c>
      <c r="CH73" s="102"/>
      <c r="CI73" s="101" t="s">
        <v>443</v>
      </c>
      <c r="CJ73" s="103" t="s">
        <v>443</v>
      </c>
      <c r="CK73" s="103" t="s">
        <v>630</v>
      </c>
      <c r="CL73" s="103" t="s">
        <v>630</v>
      </c>
      <c r="CM73" s="103" t="s">
        <v>630</v>
      </c>
      <c r="CN73" s="103" t="s">
        <v>630</v>
      </c>
    </row>
    <row r="74" spans="1:92" s="19" customFormat="1" ht="15" customHeight="1">
      <c r="A74" s="83" t="s">
        <v>2406</v>
      </c>
      <c r="B74" s="84">
        <v>1</v>
      </c>
      <c r="C74" s="150" t="s">
        <v>1695</v>
      </c>
      <c r="D74" s="151" t="s">
        <v>1696</v>
      </c>
      <c r="E74" s="155">
        <v>0</v>
      </c>
      <c r="F74" s="152" t="s">
        <v>1696</v>
      </c>
      <c r="G74" s="85" t="s">
        <v>359</v>
      </c>
      <c r="H74" s="86">
        <v>44663</v>
      </c>
      <c r="I74" s="152" t="s">
        <v>1702</v>
      </c>
      <c r="J74" s="152"/>
      <c r="K74" s="152" t="s">
        <v>1086</v>
      </c>
      <c r="L74" s="85" t="s">
        <v>740</v>
      </c>
      <c r="M74" s="85" t="s">
        <v>2848</v>
      </c>
      <c r="N74" s="85" t="s">
        <v>2849</v>
      </c>
      <c r="O74" s="152" t="s">
        <v>331</v>
      </c>
      <c r="P74" s="152" t="s">
        <v>413</v>
      </c>
      <c r="Q74" s="87" t="s">
        <v>414</v>
      </c>
      <c r="R74" s="152" t="s">
        <v>331</v>
      </c>
      <c r="S74" s="87" t="s">
        <v>334</v>
      </c>
      <c r="T74" s="151" t="s">
        <v>1696</v>
      </c>
      <c r="U74" s="85"/>
      <c r="V74" s="85"/>
      <c r="W74" s="85"/>
      <c r="X74" s="85" t="s">
        <v>2696</v>
      </c>
      <c r="Y74" s="153" t="s">
        <v>1695</v>
      </c>
      <c r="Z74" s="154" t="s">
        <v>308</v>
      </c>
      <c r="AA74" s="88"/>
      <c r="AB74" s="85"/>
      <c r="AC74" s="85" t="s">
        <v>309</v>
      </c>
      <c r="AD74" s="85"/>
      <c r="AE74" s="85" t="s">
        <v>359</v>
      </c>
      <c r="AF74" s="85" t="s">
        <v>797</v>
      </c>
      <c r="AG74" s="85" t="s">
        <v>1702</v>
      </c>
      <c r="AH74" s="89">
        <v>24781739</v>
      </c>
      <c r="AI74" s="89">
        <v>967498</v>
      </c>
      <c r="AJ74" s="89">
        <v>967498</v>
      </c>
      <c r="AK74" s="171">
        <v>967498</v>
      </c>
      <c r="AL74" s="89">
        <v>967498</v>
      </c>
      <c r="AM74" s="89"/>
      <c r="AN74" s="89">
        <v>1364229</v>
      </c>
      <c r="AO74" s="89"/>
      <c r="AP74" s="89">
        <v>24781739</v>
      </c>
      <c r="AQ74" s="89">
        <v>24781739</v>
      </c>
      <c r="AR74" s="89">
        <v>0</v>
      </c>
      <c r="AS74" s="89">
        <v>0</v>
      </c>
      <c r="AT74" s="89">
        <v>24781739</v>
      </c>
      <c r="AU74" s="89">
        <v>24781739</v>
      </c>
      <c r="AV74" s="89"/>
      <c r="AW74" s="89"/>
      <c r="AX74" s="90"/>
      <c r="AY74" s="89"/>
      <c r="AZ74" s="89"/>
      <c r="BA74" s="89">
        <v>24781739</v>
      </c>
      <c r="BB74" s="89">
        <v>0</v>
      </c>
      <c r="BC74" s="89">
        <v>0</v>
      </c>
      <c r="BD74" s="89">
        <v>0</v>
      </c>
      <c r="BE74" s="91">
        <v>0</v>
      </c>
      <c r="BF74" s="92">
        <v>24781739</v>
      </c>
      <c r="BG74" s="93"/>
      <c r="BH74" s="89">
        <v>265917</v>
      </c>
      <c r="BI74" s="85" t="s">
        <v>692</v>
      </c>
      <c r="BJ74" s="85" t="s">
        <v>1703</v>
      </c>
      <c r="BK74" s="85"/>
      <c r="BL74" s="85" t="s">
        <v>965</v>
      </c>
      <c r="BM74" s="85" t="s">
        <v>936</v>
      </c>
      <c r="BN74" s="89">
        <v>30000000</v>
      </c>
      <c r="BO74" s="94"/>
      <c r="BP74" s="85"/>
      <c r="BQ74" s="85" t="s">
        <v>360</v>
      </c>
      <c r="BR74" s="85" t="s">
        <v>380</v>
      </c>
      <c r="BS74" s="85" t="s">
        <v>381</v>
      </c>
      <c r="BT74" s="152" t="s">
        <v>1702</v>
      </c>
      <c r="BU74" s="95">
        <v>3.1199999999999999E-2</v>
      </c>
      <c r="BV74" s="95">
        <v>6.1200000000000004E-2</v>
      </c>
      <c r="BW74" s="96"/>
      <c r="BX74" s="97"/>
      <c r="BY74" s="98">
        <v>0</v>
      </c>
      <c r="BZ74" s="99">
        <v>0</v>
      </c>
      <c r="CA74" s="99">
        <v>24781739</v>
      </c>
      <c r="CB74" s="99">
        <v>0</v>
      </c>
      <c r="CC74" s="99">
        <v>0</v>
      </c>
      <c r="CD74" s="100">
        <v>24781739</v>
      </c>
      <c r="CE74" s="97"/>
      <c r="CF74" s="101" t="s">
        <v>1696</v>
      </c>
      <c r="CG74" s="195" t="s">
        <v>1696</v>
      </c>
      <c r="CH74" s="102"/>
      <c r="CI74" s="101" t="s">
        <v>443</v>
      </c>
      <c r="CJ74" s="103" t="s">
        <v>443</v>
      </c>
      <c r="CK74" s="103" t="s">
        <v>630</v>
      </c>
      <c r="CL74" s="103" t="s">
        <v>630</v>
      </c>
      <c r="CM74" s="103" t="s">
        <v>630</v>
      </c>
      <c r="CN74" s="103" t="s">
        <v>630</v>
      </c>
    </row>
    <row r="75" spans="1:92" s="19" customFormat="1" ht="15" customHeight="1">
      <c r="A75" s="83" t="s">
        <v>2406</v>
      </c>
      <c r="B75" s="84">
        <v>1</v>
      </c>
      <c r="C75" s="150" t="s">
        <v>1695</v>
      </c>
      <c r="D75" s="151" t="s">
        <v>1696</v>
      </c>
      <c r="E75" s="155">
        <v>0</v>
      </c>
      <c r="F75" s="152" t="s">
        <v>1696</v>
      </c>
      <c r="G75" s="85" t="s">
        <v>359</v>
      </c>
      <c r="H75" s="86">
        <v>44663</v>
      </c>
      <c r="I75" s="152" t="s">
        <v>1704</v>
      </c>
      <c r="J75" s="152"/>
      <c r="K75" s="152" t="s">
        <v>1086</v>
      </c>
      <c r="L75" s="85" t="s">
        <v>740</v>
      </c>
      <c r="M75" s="85" t="s">
        <v>2848</v>
      </c>
      <c r="N75" s="85" t="s">
        <v>2849</v>
      </c>
      <c r="O75" s="152" t="s">
        <v>331</v>
      </c>
      <c r="P75" s="152" t="s">
        <v>413</v>
      </c>
      <c r="Q75" s="87" t="s">
        <v>414</v>
      </c>
      <c r="R75" s="152" t="s">
        <v>331</v>
      </c>
      <c r="S75" s="87" t="s">
        <v>334</v>
      </c>
      <c r="T75" s="151" t="s">
        <v>1696</v>
      </c>
      <c r="U75" s="85"/>
      <c r="V75" s="85"/>
      <c r="W75" s="85"/>
      <c r="X75" s="85" t="s">
        <v>2696</v>
      </c>
      <c r="Y75" s="153" t="s">
        <v>1695</v>
      </c>
      <c r="Z75" s="154" t="s">
        <v>308</v>
      </c>
      <c r="AA75" s="88"/>
      <c r="AB75" s="85"/>
      <c r="AC75" s="85" t="s">
        <v>309</v>
      </c>
      <c r="AD75" s="85"/>
      <c r="AE75" s="85" t="s">
        <v>359</v>
      </c>
      <c r="AF75" s="85" t="s">
        <v>797</v>
      </c>
      <c r="AG75" s="85" t="s">
        <v>1704</v>
      </c>
      <c r="AH75" s="89">
        <v>23726041</v>
      </c>
      <c r="AI75" s="89">
        <v>969715</v>
      </c>
      <c r="AJ75" s="89">
        <v>969714.99999999988</v>
      </c>
      <c r="AK75" s="171">
        <v>969715</v>
      </c>
      <c r="AL75" s="89">
        <v>969715</v>
      </c>
      <c r="AM75" s="89"/>
      <c r="AN75" s="89">
        <v>1390187</v>
      </c>
      <c r="AO75" s="89"/>
      <c r="AP75" s="89">
        <v>23726041</v>
      </c>
      <c r="AQ75" s="89">
        <v>23726041</v>
      </c>
      <c r="AR75" s="89">
        <v>0</v>
      </c>
      <c r="AS75" s="89">
        <v>0</v>
      </c>
      <c r="AT75" s="89">
        <v>23726041</v>
      </c>
      <c r="AU75" s="89">
        <v>23726041</v>
      </c>
      <c r="AV75" s="89"/>
      <c r="AW75" s="89"/>
      <c r="AX75" s="90"/>
      <c r="AY75" s="89"/>
      <c r="AZ75" s="89"/>
      <c r="BA75" s="89">
        <v>23726041</v>
      </c>
      <c r="BB75" s="89">
        <v>0</v>
      </c>
      <c r="BC75" s="89">
        <v>0</v>
      </c>
      <c r="BD75" s="89">
        <v>0</v>
      </c>
      <c r="BE75" s="91">
        <v>0</v>
      </c>
      <c r="BF75" s="92">
        <v>23726041</v>
      </c>
      <c r="BG75" s="93"/>
      <c r="BH75" s="89">
        <v>388764</v>
      </c>
      <c r="BI75" s="85" t="s">
        <v>1705</v>
      </c>
      <c r="BJ75" s="85" t="s">
        <v>1706</v>
      </c>
      <c r="BK75" s="85"/>
      <c r="BL75" s="85" t="s">
        <v>768</v>
      </c>
      <c r="BM75" s="85" t="s">
        <v>639</v>
      </c>
      <c r="BN75" s="89">
        <v>28000000</v>
      </c>
      <c r="BO75" s="94"/>
      <c r="BP75" s="85"/>
      <c r="BQ75" s="85" t="s">
        <v>360</v>
      </c>
      <c r="BR75" s="85" t="s">
        <v>365</v>
      </c>
      <c r="BS75" s="85" t="s">
        <v>366</v>
      </c>
      <c r="BT75" s="152" t="s">
        <v>1704</v>
      </c>
      <c r="BU75" s="95">
        <v>2.98E-2</v>
      </c>
      <c r="BV75" s="95">
        <v>5.9800000000000006E-2</v>
      </c>
      <c r="BW75" s="96"/>
      <c r="BX75" s="97"/>
      <c r="BY75" s="98">
        <v>0</v>
      </c>
      <c r="BZ75" s="99">
        <v>0</v>
      </c>
      <c r="CA75" s="99">
        <v>23726041</v>
      </c>
      <c r="CB75" s="99">
        <v>0</v>
      </c>
      <c r="CC75" s="99">
        <v>0</v>
      </c>
      <c r="CD75" s="100">
        <v>23726041</v>
      </c>
      <c r="CE75" s="97"/>
      <c r="CF75" s="101" t="s">
        <v>1696</v>
      </c>
      <c r="CG75" s="195" t="s">
        <v>1696</v>
      </c>
      <c r="CH75" s="102"/>
      <c r="CI75" s="101" t="s">
        <v>443</v>
      </c>
      <c r="CJ75" s="103" t="s">
        <v>443</v>
      </c>
      <c r="CK75" s="103" t="s">
        <v>630</v>
      </c>
      <c r="CL75" s="103" t="s">
        <v>630</v>
      </c>
      <c r="CM75" s="103" t="s">
        <v>630</v>
      </c>
      <c r="CN75" s="103" t="s">
        <v>630</v>
      </c>
    </row>
    <row r="76" spans="1:92" s="19" customFormat="1" ht="15" customHeight="1">
      <c r="A76" s="83" t="s">
        <v>3098</v>
      </c>
      <c r="B76" s="84">
        <v>1</v>
      </c>
      <c r="C76" s="150" t="s">
        <v>1401</v>
      </c>
      <c r="D76" s="151" t="s">
        <v>1402</v>
      </c>
      <c r="E76" s="155" t="e">
        <v>#N/A</v>
      </c>
      <c r="F76" s="152" t="s">
        <v>1402</v>
      </c>
      <c r="G76" s="85" t="s">
        <v>359</v>
      </c>
      <c r="H76" s="86">
        <v>44644</v>
      </c>
      <c r="I76" s="152" t="s">
        <v>1403</v>
      </c>
      <c r="J76" s="152"/>
      <c r="K76" s="152" t="s">
        <v>1086</v>
      </c>
      <c r="L76" s="85" t="s">
        <v>740</v>
      </c>
      <c r="M76" s="85" t="s">
        <v>2848</v>
      </c>
      <c r="N76" s="85" t="s">
        <v>2849</v>
      </c>
      <c r="O76" s="152" t="s">
        <v>388</v>
      </c>
      <c r="P76" s="152" t="s">
        <v>1404</v>
      </c>
      <c r="Q76" s="87" t="s">
        <v>489</v>
      </c>
      <c r="R76" s="152" t="s">
        <v>388</v>
      </c>
      <c r="S76" s="87" t="s">
        <v>391</v>
      </c>
      <c r="T76" s="151" t="s">
        <v>1402</v>
      </c>
      <c r="U76" s="85"/>
      <c r="V76" s="85"/>
      <c r="W76" s="85"/>
      <c r="X76" s="85" t="s">
        <v>2658</v>
      </c>
      <c r="Y76" s="153" t="s">
        <v>1401</v>
      </c>
      <c r="Z76" s="154" t="s">
        <v>308</v>
      </c>
      <c r="AA76" s="88"/>
      <c r="AB76" s="85"/>
      <c r="AC76" s="85" t="s">
        <v>309</v>
      </c>
      <c r="AD76" s="85"/>
      <c r="AE76" s="85" t="s">
        <v>359</v>
      </c>
      <c r="AF76" s="85" t="s">
        <v>797</v>
      </c>
      <c r="AG76" s="85" t="s">
        <v>1403</v>
      </c>
      <c r="AH76" s="89">
        <v>400000000</v>
      </c>
      <c r="AI76" s="89">
        <v>145557</v>
      </c>
      <c r="AJ76" s="89">
        <v>145557</v>
      </c>
      <c r="AK76" s="171">
        <v>145557</v>
      </c>
      <c r="AL76" s="89">
        <v>145557</v>
      </c>
      <c r="AM76" s="89"/>
      <c r="AN76" s="89">
        <v>4448080</v>
      </c>
      <c r="AO76" s="89"/>
      <c r="AP76" s="89">
        <v>400000000</v>
      </c>
      <c r="AQ76" s="89">
        <v>387138650</v>
      </c>
      <c r="AR76" s="89">
        <v>0</v>
      </c>
      <c r="AS76" s="89">
        <v>0</v>
      </c>
      <c r="AT76" s="89">
        <v>387138650</v>
      </c>
      <c r="AU76" s="89">
        <v>387138650</v>
      </c>
      <c r="AV76" s="89"/>
      <c r="AW76" s="89"/>
      <c r="AX76" s="90"/>
      <c r="AY76" s="89"/>
      <c r="AZ76" s="89"/>
      <c r="BA76" s="89">
        <v>400000000</v>
      </c>
      <c r="BB76" s="89">
        <v>0</v>
      </c>
      <c r="BC76" s="89">
        <v>0</v>
      </c>
      <c r="BD76" s="89">
        <v>0</v>
      </c>
      <c r="BE76" s="91">
        <v>0</v>
      </c>
      <c r="BF76" s="92">
        <v>400000000</v>
      </c>
      <c r="BG76" s="93"/>
      <c r="BH76" s="89">
        <v>8906958</v>
      </c>
      <c r="BI76" s="85" t="s">
        <v>1405</v>
      </c>
      <c r="BJ76" s="85" t="s">
        <v>1056</v>
      </c>
      <c r="BK76" s="85"/>
      <c r="BL76" s="85" t="s">
        <v>1406</v>
      </c>
      <c r="BM76" s="85" t="s">
        <v>1054</v>
      </c>
      <c r="BN76" s="89">
        <v>400000000</v>
      </c>
      <c r="BO76" s="94"/>
      <c r="BP76" s="85"/>
      <c r="BQ76" s="85" t="s">
        <v>360</v>
      </c>
      <c r="BR76" s="85" t="s">
        <v>380</v>
      </c>
      <c r="BS76" s="85" t="s">
        <v>381</v>
      </c>
      <c r="BT76" s="152" t="s">
        <v>1403</v>
      </c>
      <c r="BU76" s="95">
        <v>3.09E-2</v>
      </c>
      <c r="BV76" s="95">
        <v>6.0899999999999996E-2</v>
      </c>
      <c r="BW76" s="96"/>
      <c r="BX76" s="97"/>
      <c r="BY76" s="98">
        <v>0</v>
      </c>
      <c r="BZ76" s="99">
        <v>0</v>
      </c>
      <c r="CA76" s="99">
        <v>387138650</v>
      </c>
      <c r="CB76" s="99">
        <v>12861350</v>
      </c>
      <c r="CC76" s="99">
        <v>0</v>
      </c>
      <c r="CD76" s="100">
        <v>400000000</v>
      </c>
      <c r="CE76" s="97"/>
      <c r="CF76" s="101" t="s">
        <v>1402</v>
      </c>
      <c r="CG76" s="195" t="s">
        <v>1402</v>
      </c>
      <c r="CH76" s="102"/>
      <c r="CI76" s="101" t="s">
        <v>474</v>
      </c>
      <c r="CJ76" s="103" t="s">
        <v>474</v>
      </c>
      <c r="CK76" s="103" t="s">
        <v>630</v>
      </c>
      <c r="CL76" s="103" t="s">
        <v>630</v>
      </c>
      <c r="CM76" s="103" t="s">
        <v>630</v>
      </c>
      <c r="CN76" s="103" t="s">
        <v>630</v>
      </c>
    </row>
    <row r="78" spans="1:92">
      <c r="A78" s="194" t="s">
        <v>3105</v>
      </c>
    </row>
    <row r="79" spans="1:92" s="125" customFormat="1" ht="15" customHeight="1">
      <c r="A79" s="83" t="s">
        <v>3098</v>
      </c>
      <c r="B79" s="107">
        <v>1</v>
      </c>
      <c r="C79" s="150" t="s">
        <v>1438</v>
      </c>
      <c r="D79" s="151" t="s">
        <v>1439</v>
      </c>
      <c r="E79" s="152" t="s">
        <v>1439</v>
      </c>
      <c r="F79" s="85" t="s">
        <v>691</v>
      </c>
      <c r="G79" s="86">
        <v>44642</v>
      </c>
      <c r="H79" s="152" t="s">
        <v>1440</v>
      </c>
      <c r="I79" s="152"/>
      <c r="J79" s="152" t="s">
        <v>847</v>
      </c>
      <c r="K79" s="85" t="s">
        <v>628</v>
      </c>
      <c r="L79" s="85" t="s">
        <v>2848</v>
      </c>
      <c r="M79" s="85" t="s">
        <v>2849</v>
      </c>
      <c r="N79" s="152" t="s">
        <v>388</v>
      </c>
      <c r="O79" s="152" t="s">
        <v>1257</v>
      </c>
      <c r="P79" s="87" t="s">
        <v>1258</v>
      </c>
      <c r="Q79" s="152" t="s">
        <v>388</v>
      </c>
      <c r="R79" s="87" t="s">
        <v>391</v>
      </c>
      <c r="S79" s="151" t="s">
        <v>1439</v>
      </c>
      <c r="T79" s="85"/>
      <c r="U79" s="85"/>
      <c r="V79" s="85"/>
      <c r="W79" s="85" t="s">
        <v>2661</v>
      </c>
      <c r="X79" s="153" t="s">
        <v>1438</v>
      </c>
      <c r="Y79" s="154" t="s">
        <v>308</v>
      </c>
      <c r="Z79" s="88"/>
      <c r="AA79" s="85"/>
      <c r="AB79" s="85" t="s">
        <v>309</v>
      </c>
      <c r="AC79" s="85"/>
      <c r="AD79" s="85" t="s">
        <v>310</v>
      </c>
      <c r="AE79" s="85" t="s">
        <v>797</v>
      </c>
      <c r="AF79" s="85" t="s">
        <v>1440</v>
      </c>
      <c r="AG79" s="89">
        <v>360000000</v>
      </c>
      <c r="AH79" s="89">
        <v>55894180</v>
      </c>
      <c r="AI79" s="89">
        <v>51702116.5</v>
      </c>
      <c r="AJ79" s="171">
        <v>51702117</v>
      </c>
      <c r="AK79" s="89">
        <v>51702117</v>
      </c>
      <c r="AL79" s="89"/>
      <c r="AM79" s="89">
        <v>33763103</v>
      </c>
      <c r="AN79" s="89"/>
      <c r="AO79" s="89">
        <v>333000000</v>
      </c>
      <c r="AP79" s="89">
        <v>333000000</v>
      </c>
      <c r="AQ79" s="89">
        <v>0</v>
      </c>
      <c r="AR79" s="89">
        <v>0</v>
      </c>
      <c r="AS79" s="89">
        <v>333000000</v>
      </c>
      <c r="AT79" s="89">
        <v>333000000</v>
      </c>
      <c r="AU79" s="89"/>
      <c r="AV79" s="89"/>
      <c r="AW79" s="90"/>
      <c r="AX79" s="89"/>
      <c r="AY79" s="89"/>
      <c r="AZ79" s="89">
        <v>333000000</v>
      </c>
      <c r="BA79" s="89">
        <v>0</v>
      </c>
      <c r="BB79" s="89">
        <v>1378607</v>
      </c>
      <c r="BC79" s="89">
        <v>0</v>
      </c>
      <c r="BD79" s="91">
        <v>1378607</v>
      </c>
      <c r="BE79" s="92">
        <v>334378607</v>
      </c>
      <c r="BF79" s="93"/>
      <c r="BG79" s="89">
        <v>19874850</v>
      </c>
      <c r="BH79" s="85" t="s">
        <v>1441</v>
      </c>
      <c r="BI79" s="85" t="s">
        <v>1342</v>
      </c>
      <c r="BJ79" s="85"/>
      <c r="BK79" s="85" t="s">
        <v>921</v>
      </c>
      <c r="BL79" s="85" t="s">
        <v>722</v>
      </c>
      <c r="BM79" s="89">
        <v>420000000</v>
      </c>
      <c r="BN79" s="94"/>
      <c r="BO79" s="85" t="s">
        <v>326</v>
      </c>
      <c r="BP79" s="85" t="s">
        <v>311</v>
      </c>
      <c r="BQ79" s="85" t="s">
        <v>409</v>
      </c>
      <c r="BR79" s="85" t="s">
        <v>410</v>
      </c>
      <c r="BS79" s="152" t="s">
        <v>1440</v>
      </c>
      <c r="BT79" s="95">
        <v>4.5800000000000007E-2</v>
      </c>
      <c r="BU79" s="95">
        <v>7.5800000000000006E-2</v>
      </c>
      <c r="BV79" s="96"/>
      <c r="BW79" s="97"/>
      <c r="BX79" s="98">
        <v>0</v>
      </c>
      <c r="BY79" s="99">
        <v>0</v>
      </c>
      <c r="BZ79" s="99">
        <v>333000000</v>
      </c>
      <c r="CA79" s="99">
        <v>0</v>
      </c>
      <c r="CB79" s="99">
        <v>0</v>
      </c>
      <c r="CC79" s="100">
        <v>333000000</v>
      </c>
      <c r="CD79" s="97"/>
      <c r="CE79" s="105" t="s">
        <v>1439</v>
      </c>
      <c r="CF79" s="211" t="s">
        <v>1439</v>
      </c>
      <c r="CG79" s="97"/>
      <c r="CH79" s="101" t="s">
        <v>451</v>
      </c>
      <c r="CI79" s="103" t="s">
        <v>451</v>
      </c>
      <c r="CJ79" s="103" t="s">
        <v>630</v>
      </c>
      <c r="CK79" s="103" t="s">
        <v>630</v>
      </c>
      <c r="CL79" s="103" t="s">
        <v>630</v>
      </c>
      <c r="CM79" s="103" t="s">
        <v>630</v>
      </c>
      <c r="CN79" s="104"/>
    </row>
    <row r="80" spans="1:92" s="125" customFormat="1" ht="15" customHeight="1">
      <c r="A80" s="83" t="s">
        <v>3098</v>
      </c>
      <c r="B80" s="107">
        <v>1</v>
      </c>
      <c r="C80" s="150" t="s">
        <v>1438</v>
      </c>
      <c r="D80" s="151" t="s">
        <v>1439</v>
      </c>
      <c r="E80" s="152" t="s">
        <v>1439</v>
      </c>
      <c r="F80" s="85" t="s">
        <v>691</v>
      </c>
      <c r="G80" s="86">
        <v>44642</v>
      </c>
      <c r="H80" s="152" t="s">
        <v>1442</v>
      </c>
      <c r="I80" s="152"/>
      <c r="J80" s="152" t="s">
        <v>847</v>
      </c>
      <c r="K80" s="85" t="s">
        <v>628</v>
      </c>
      <c r="L80" s="85" t="s">
        <v>2848</v>
      </c>
      <c r="M80" s="85" t="s">
        <v>2849</v>
      </c>
      <c r="N80" s="152" t="s">
        <v>388</v>
      </c>
      <c r="O80" s="152" t="s">
        <v>1257</v>
      </c>
      <c r="P80" s="87" t="s">
        <v>1258</v>
      </c>
      <c r="Q80" s="152" t="s">
        <v>388</v>
      </c>
      <c r="R80" s="87" t="s">
        <v>391</v>
      </c>
      <c r="S80" s="151" t="s">
        <v>1439</v>
      </c>
      <c r="T80" s="85"/>
      <c r="U80" s="85"/>
      <c r="V80" s="85"/>
      <c r="W80" s="85" t="s">
        <v>2661</v>
      </c>
      <c r="X80" s="153" t="s">
        <v>1438</v>
      </c>
      <c r="Y80" s="154" t="s">
        <v>314</v>
      </c>
      <c r="Z80" s="88"/>
      <c r="AA80" s="85"/>
      <c r="AB80" s="85" t="s">
        <v>315</v>
      </c>
      <c r="AC80" s="85" t="s">
        <v>1440</v>
      </c>
      <c r="AD80" s="85" t="s">
        <v>310</v>
      </c>
      <c r="AE80" s="85" t="s">
        <v>797</v>
      </c>
      <c r="AF80" s="85" t="s">
        <v>1440</v>
      </c>
      <c r="AG80" s="89">
        <v>360000000</v>
      </c>
      <c r="AH80" s="89">
        <v>55894180</v>
      </c>
      <c r="AI80" s="89">
        <v>4192063.5</v>
      </c>
      <c r="AJ80" s="171">
        <v>4192064</v>
      </c>
      <c r="AK80" s="89"/>
      <c r="AL80" s="89">
        <v>22807936</v>
      </c>
      <c r="AM80" s="89">
        <v>0</v>
      </c>
      <c r="AN80" s="89"/>
      <c r="AO80" s="89">
        <v>27000000</v>
      </c>
      <c r="AP80" s="89">
        <v>0</v>
      </c>
      <c r="AQ80" s="89">
        <v>0</v>
      </c>
      <c r="AR80" s="89">
        <v>0</v>
      </c>
      <c r="AS80" s="89">
        <v>0</v>
      </c>
      <c r="AT80" s="89">
        <v>0</v>
      </c>
      <c r="AU80" s="89"/>
      <c r="AV80" s="89"/>
      <c r="AW80" s="90"/>
      <c r="AX80" s="89"/>
      <c r="AY80" s="89"/>
      <c r="AZ80" s="89">
        <v>0</v>
      </c>
      <c r="BA80" s="89">
        <v>27000000</v>
      </c>
      <c r="BB80" s="89">
        <v>0</v>
      </c>
      <c r="BC80" s="89">
        <v>0</v>
      </c>
      <c r="BD80" s="91">
        <v>0</v>
      </c>
      <c r="BE80" s="92">
        <v>27000000</v>
      </c>
      <c r="BF80" s="93"/>
      <c r="BG80" s="89">
        <v>33642</v>
      </c>
      <c r="BH80" s="85" t="s">
        <v>1441</v>
      </c>
      <c r="BI80" s="85" t="s">
        <v>1342</v>
      </c>
      <c r="BJ80" s="85" t="s">
        <v>921</v>
      </c>
      <c r="BK80" s="85" t="s">
        <v>921</v>
      </c>
      <c r="BL80" s="85" t="s">
        <v>1342</v>
      </c>
      <c r="BM80" s="89">
        <v>420000000</v>
      </c>
      <c r="BN80" s="94"/>
      <c r="BO80" s="85" t="s">
        <v>321</v>
      </c>
      <c r="BP80" s="85" t="s">
        <v>311</v>
      </c>
      <c r="BQ80" s="85" t="s">
        <v>409</v>
      </c>
      <c r="BR80" s="85" t="s">
        <v>410</v>
      </c>
      <c r="BS80" s="152" t="s">
        <v>1442</v>
      </c>
      <c r="BT80" s="95">
        <v>4.5800000000000007E-2</v>
      </c>
      <c r="BU80" s="95">
        <v>7.5800000000000006E-2</v>
      </c>
      <c r="BV80" s="96"/>
      <c r="BW80" s="97"/>
      <c r="BX80" s="98">
        <v>0</v>
      </c>
      <c r="BY80" s="99">
        <v>0</v>
      </c>
      <c r="BZ80" s="99">
        <v>0</v>
      </c>
      <c r="CA80" s="99">
        <v>0</v>
      </c>
      <c r="CB80" s="99">
        <v>0</v>
      </c>
      <c r="CC80" s="100">
        <v>0</v>
      </c>
      <c r="CD80" s="97"/>
      <c r="CE80" s="101" t="s">
        <v>1439</v>
      </c>
      <c r="CF80" s="195" t="s">
        <v>1439</v>
      </c>
      <c r="CG80" s="102"/>
      <c r="CH80" s="101" t="s">
        <v>314</v>
      </c>
      <c r="CI80" s="103" t="s">
        <v>314</v>
      </c>
      <c r="CJ80" s="103" t="s">
        <v>314</v>
      </c>
      <c r="CK80" s="103" t="s">
        <v>314</v>
      </c>
      <c r="CL80" s="103" t="s">
        <v>314</v>
      </c>
      <c r="CM80" s="103" t="s">
        <v>314</v>
      </c>
      <c r="CN80" s="104"/>
    </row>
    <row r="82" spans="1:91">
      <c r="A82" s="194" t="s">
        <v>3109</v>
      </c>
    </row>
    <row r="83" spans="1:91" ht="13.5">
      <c r="A83" s="83" t="s">
        <v>3098</v>
      </c>
      <c r="B83" s="84">
        <v>1</v>
      </c>
      <c r="C83" s="150" t="s">
        <v>1106</v>
      </c>
      <c r="D83" s="151" t="s">
        <v>1107</v>
      </c>
      <c r="E83" s="152" t="s">
        <v>1107</v>
      </c>
      <c r="F83" s="85" t="s">
        <v>691</v>
      </c>
      <c r="G83" s="86">
        <v>44683</v>
      </c>
      <c r="H83" s="152" t="s">
        <v>1108</v>
      </c>
      <c r="I83" s="152"/>
      <c r="J83" s="152" t="s">
        <v>847</v>
      </c>
      <c r="K83" s="85" t="s">
        <v>628</v>
      </c>
      <c r="L83" s="85" t="s">
        <v>2848</v>
      </c>
      <c r="M83" s="85" t="s">
        <v>2846</v>
      </c>
      <c r="N83" s="152" t="s">
        <v>304</v>
      </c>
      <c r="O83" s="152" t="s">
        <v>848</v>
      </c>
      <c r="P83" s="87" t="s">
        <v>849</v>
      </c>
      <c r="Q83" s="152" t="s">
        <v>304</v>
      </c>
      <c r="R83" s="87" t="s">
        <v>306</v>
      </c>
      <c r="S83" s="151" t="s">
        <v>1107</v>
      </c>
      <c r="T83" s="85"/>
      <c r="U83" s="85"/>
      <c r="V83" s="85" t="s">
        <v>307</v>
      </c>
      <c r="W83" s="85" t="s">
        <v>2621</v>
      </c>
      <c r="X83" s="153" t="s">
        <v>1106</v>
      </c>
      <c r="Y83" s="154" t="s">
        <v>308</v>
      </c>
      <c r="Z83" s="88"/>
      <c r="AA83" s="85"/>
      <c r="AB83" s="85" t="s">
        <v>309</v>
      </c>
      <c r="AC83" s="85"/>
      <c r="AD83" s="85" t="s">
        <v>310</v>
      </c>
      <c r="AE83" s="85" t="s">
        <v>797</v>
      </c>
      <c r="AF83" s="89"/>
      <c r="AG83" s="89">
        <v>290000000</v>
      </c>
      <c r="AH83" s="89">
        <v>290000000</v>
      </c>
      <c r="AI83" s="89">
        <v>0</v>
      </c>
      <c r="AJ83" s="89">
        <v>0</v>
      </c>
      <c r="AK83" s="89">
        <v>0</v>
      </c>
      <c r="AL83" s="91">
        <v>0</v>
      </c>
      <c r="AM83" s="92">
        <v>290000000</v>
      </c>
      <c r="AN83" s="93"/>
      <c r="AO83" s="89">
        <v>34758396</v>
      </c>
      <c r="AP83" s="85" t="s">
        <v>1109</v>
      </c>
      <c r="AQ83" s="85" t="s">
        <v>1110</v>
      </c>
      <c r="AR83" s="85"/>
      <c r="AS83" s="85" t="s">
        <v>660</v>
      </c>
      <c r="AT83" s="85" t="s">
        <v>1111</v>
      </c>
      <c r="AU83" s="89">
        <v>320000000</v>
      </c>
      <c r="AV83" s="94"/>
      <c r="AW83" s="85"/>
      <c r="AX83" s="85" t="s">
        <v>311</v>
      </c>
      <c r="AY83" s="85" t="s">
        <v>312</v>
      </c>
      <c r="AZ83" s="85" t="s">
        <v>313</v>
      </c>
      <c r="BA83" s="152" t="s">
        <v>1108</v>
      </c>
      <c r="BB83" s="95">
        <v>3.5599999999999993E-2</v>
      </c>
      <c r="BC83" s="95">
        <v>6.5599999999999992E-2</v>
      </c>
      <c r="BD83" s="96"/>
      <c r="BE83" s="97"/>
      <c r="BF83" s="98">
        <v>0</v>
      </c>
      <c r="BG83" s="99">
        <v>0</v>
      </c>
      <c r="BH83" s="99">
        <v>290000000</v>
      </c>
      <c r="BI83" s="99">
        <v>0</v>
      </c>
      <c r="BJ83" s="99">
        <v>0</v>
      </c>
      <c r="BK83" s="100">
        <v>290000000</v>
      </c>
      <c r="BL83" s="97"/>
      <c r="BM83" s="101" t="s">
        <v>1107</v>
      </c>
      <c r="BN83" s="195" t="s">
        <v>1107</v>
      </c>
      <c r="BO83" s="102"/>
      <c r="BP83" s="101" t="s">
        <v>452</v>
      </c>
      <c r="BQ83" s="103" t="s">
        <v>452</v>
      </c>
      <c r="BR83" s="103" t="s">
        <v>630</v>
      </c>
      <c r="BS83" s="103" t="s">
        <v>630</v>
      </c>
      <c r="BT83" s="103" t="s">
        <v>630</v>
      </c>
      <c r="BU83" s="103" t="s">
        <v>630</v>
      </c>
      <c r="BV83" s="104"/>
      <c r="BW83" s="41"/>
      <c r="BX83" s="41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</row>
    <row r="84" spans="1:91" ht="13.5">
      <c r="A84" s="83" t="s">
        <v>3098</v>
      </c>
      <c r="B84" s="84">
        <v>1</v>
      </c>
      <c r="C84" s="150" t="s">
        <v>1106</v>
      </c>
      <c r="D84" s="151" t="s">
        <v>1107</v>
      </c>
      <c r="E84" s="152" t="s">
        <v>1107</v>
      </c>
      <c r="F84" s="85" t="s">
        <v>691</v>
      </c>
      <c r="G84" s="86">
        <v>44683</v>
      </c>
      <c r="H84" s="152" t="s">
        <v>1112</v>
      </c>
      <c r="I84" s="152"/>
      <c r="J84" s="152" t="s">
        <v>847</v>
      </c>
      <c r="K84" s="85" t="s">
        <v>628</v>
      </c>
      <c r="L84" s="85" t="s">
        <v>2848</v>
      </c>
      <c r="M84" s="85" t="s">
        <v>2846</v>
      </c>
      <c r="N84" s="152" t="s">
        <v>304</v>
      </c>
      <c r="O84" s="152" t="s">
        <v>848</v>
      </c>
      <c r="P84" s="87" t="s">
        <v>849</v>
      </c>
      <c r="Q84" s="152" t="s">
        <v>304</v>
      </c>
      <c r="R84" s="87" t="s">
        <v>306</v>
      </c>
      <c r="S84" s="151" t="s">
        <v>1107</v>
      </c>
      <c r="T84" s="85"/>
      <c r="U84" s="85"/>
      <c r="V84" s="85" t="s">
        <v>307</v>
      </c>
      <c r="W84" s="85" t="s">
        <v>2621</v>
      </c>
      <c r="X84" s="153" t="s">
        <v>1106</v>
      </c>
      <c r="Y84" s="154" t="s">
        <v>308</v>
      </c>
      <c r="Z84" s="88"/>
      <c r="AA84" s="85"/>
      <c r="AB84" s="85" t="s">
        <v>309</v>
      </c>
      <c r="AC84" s="85"/>
      <c r="AD84" s="85" t="s">
        <v>310</v>
      </c>
      <c r="AE84" s="85" t="s">
        <v>797</v>
      </c>
      <c r="AF84" s="89"/>
      <c r="AG84" s="89">
        <v>29400000</v>
      </c>
      <c r="AH84" s="89">
        <v>29400000</v>
      </c>
      <c r="AI84" s="89">
        <v>0</v>
      </c>
      <c r="AJ84" s="89">
        <v>0</v>
      </c>
      <c r="AK84" s="89">
        <v>0</v>
      </c>
      <c r="AL84" s="91">
        <v>0</v>
      </c>
      <c r="AM84" s="92">
        <v>29400000</v>
      </c>
      <c r="AN84" s="93"/>
      <c r="AO84" s="89">
        <v>1940814</v>
      </c>
      <c r="AP84" s="85" t="s">
        <v>1113</v>
      </c>
      <c r="AQ84" s="85" t="s">
        <v>1114</v>
      </c>
      <c r="AR84" s="85"/>
      <c r="AS84" s="85" t="s">
        <v>679</v>
      </c>
      <c r="AT84" s="85" t="s">
        <v>1115</v>
      </c>
      <c r="AU84" s="89">
        <v>49000000</v>
      </c>
      <c r="AV84" s="94"/>
      <c r="AW84" s="85"/>
      <c r="AX84" s="85" t="s">
        <v>311</v>
      </c>
      <c r="AY84" s="85" t="s">
        <v>407</v>
      </c>
      <c r="AZ84" s="85" t="s">
        <v>408</v>
      </c>
      <c r="BA84" s="152" t="s">
        <v>1112</v>
      </c>
      <c r="BB84" s="95">
        <v>1.4999999999999999E-2</v>
      </c>
      <c r="BC84" s="95">
        <v>4.4999999999999998E-2</v>
      </c>
      <c r="BD84" s="96"/>
      <c r="BE84" s="97"/>
      <c r="BF84" s="98">
        <v>0</v>
      </c>
      <c r="BG84" s="99">
        <v>0</v>
      </c>
      <c r="BH84" s="99">
        <v>29400000</v>
      </c>
      <c r="BI84" s="99">
        <v>0</v>
      </c>
      <c r="BJ84" s="99">
        <v>0</v>
      </c>
      <c r="BK84" s="100">
        <v>29400000</v>
      </c>
      <c r="BL84" s="97"/>
      <c r="BM84" s="105" t="s">
        <v>1107</v>
      </c>
      <c r="BN84" s="195" t="s">
        <v>1107</v>
      </c>
      <c r="BO84" s="97"/>
      <c r="BP84" s="101" t="s">
        <v>642</v>
      </c>
      <c r="BQ84" s="103" t="s">
        <v>452</v>
      </c>
      <c r="BR84" s="103" t="s">
        <v>630</v>
      </c>
      <c r="BS84" s="103" t="s">
        <v>630</v>
      </c>
      <c r="BT84" s="103" t="s">
        <v>630</v>
      </c>
      <c r="BU84" s="103" t="s">
        <v>630</v>
      </c>
      <c r="BV84" s="104"/>
      <c r="BW84" s="41"/>
      <c r="BX84" s="41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</row>
    <row r="85" spans="1:91" ht="13.5">
      <c r="A85" s="83" t="s">
        <v>3098</v>
      </c>
      <c r="B85" s="84">
        <v>1</v>
      </c>
      <c r="C85" s="150" t="s">
        <v>1106</v>
      </c>
      <c r="D85" s="151" t="s">
        <v>1107</v>
      </c>
      <c r="E85" s="152" t="s">
        <v>1107</v>
      </c>
      <c r="F85" s="85" t="s">
        <v>691</v>
      </c>
      <c r="G85" s="86">
        <v>44683</v>
      </c>
      <c r="H85" s="152" t="s">
        <v>1116</v>
      </c>
      <c r="I85" s="152"/>
      <c r="J85" s="152" t="s">
        <v>847</v>
      </c>
      <c r="K85" s="85" t="s">
        <v>628</v>
      </c>
      <c r="L85" s="85" t="s">
        <v>2848</v>
      </c>
      <c r="M85" s="85" t="s">
        <v>2846</v>
      </c>
      <c r="N85" s="152" t="s">
        <v>304</v>
      </c>
      <c r="O85" s="152" t="s">
        <v>848</v>
      </c>
      <c r="P85" s="87" t="s">
        <v>849</v>
      </c>
      <c r="Q85" s="152" t="s">
        <v>304</v>
      </c>
      <c r="R85" s="87" t="s">
        <v>306</v>
      </c>
      <c r="S85" s="151" t="s">
        <v>1107</v>
      </c>
      <c r="T85" s="85"/>
      <c r="U85" s="85"/>
      <c r="V85" s="85" t="s">
        <v>307</v>
      </c>
      <c r="W85" s="85" t="s">
        <v>2621</v>
      </c>
      <c r="X85" s="153" t="s">
        <v>1106</v>
      </c>
      <c r="Y85" s="154" t="s">
        <v>308</v>
      </c>
      <c r="Z85" s="88"/>
      <c r="AA85" s="85"/>
      <c r="AB85" s="85" t="s">
        <v>309</v>
      </c>
      <c r="AC85" s="85"/>
      <c r="AD85" s="85" t="s">
        <v>310</v>
      </c>
      <c r="AE85" s="85" t="s">
        <v>797</v>
      </c>
      <c r="AF85" s="89"/>
      <c r="AG85" s="89">
        <v>35609303</v>
      </c>
      <c r="AH85" s="89">
        <v>35609303</v>
      </c>
      <c r="AI85" s="89">
        <v>0</v>
      </c>
      <c r="AJ85" s="89">
        <v>0</v>
      </c>
      <c r="AK85" s="89">
        <v>0</v>
      </c>
      <c r="AL85" s="91">
        <v>0</v>
      </c>
      <c r="AM85" s="92">
        <v>35609303</v>
      </c>
      <c r="AN85" s="93"/>
      <c r="AO85" s="89">
        <v>9904378</v>
      </c>
      <c r="AP85" s="85" t="s">
        <v>1117</v>
      </c>
      <c r="AQ85" s="85" t="s">
        <v>1118</v>
      </c>
      <c r="AR85" s="85"/>
      <c r="AS85" s="85" t="s">
        <v>635</v>
      </c>
      <c r="AT85" s="85" t="s">
        <v>1119</v>
      </c>
      <c r="AU85" s="89">
        <v>350000000</v>
      </c>
      <c r="AV85" s="94"/>
      <c r="AW85" s="85" t="s">
        <v>326</v>
      </c>
      <c r="AX85" s="85" t="s">
        <v>311</v>
      </c>
      <c r="AY85" s="85" t="s">
        <v>312</v>
      </c>
      <c r="AZ85" s="85" t="s">
        <v>313</v>
      </c>
      <c r="BA85" s="152" t="s">
        <v>1116</v>
      </c>
      <c r="BB85" s="95">
        <v>2.9900000000000003E-2</v>
      </c>
      <c r="BC85" s="95">
        <v>5.9900000000000002E-2</v>
      </c>
      <c r="BD85" s="96"/>
      <c r="BE85" s="97"/>
      <c r="BF85" s="98">
        <v>0</v>
      </c>
      <c r="BG85" s="99">
        <v>0</v>
      </c>
      <c r="BH85" s="99">
        <v>24574103</v>
      </c>
      <c r="BI85" s="99">
        <v>0</v>
      </c>
      <c r="BJ85" s="99">
        <v>11035200</v>
      </c>
      <c r="BK85" s="100">
        <v>35609303</v>
      </c>
      <c r="BL85" s="97"/>
      <c r="BM85" s="105" t="s">
        <v>1107</v>
      </c>
      <c r="BN85" s="195" t="s">
        <v>1107</v>
      </c>
      <c r="BO85" s="102"/>
      <c r="BP85" s="101" t="s">
        <v>452</v>
      </c>
      <c r="BQ85" s="103" t="s">
        <v>452</v>
      </c>
      <c r="BR85" s="103" t="s">
        <v>630</v>
      </c>
      <c r="BS85" s="103" t="s">
        <v>630</v>
      </c>
      <c r="BT85" s="103" t="s">
        <v>630</v>
      </c>
      <c r="BU85" s="103" t="s">
        <v>630</v>
      </c>
      <c r="BV85" s="104"/>
      <c r="BW85" s="41"/>
      <c r="BX85" s="41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</row>
    <row r="86" spans="1:91" ht="13.5">
      <c r="A86" s="83" t="s">
        <v>3098</v>
      </c>
      <c r="B86" s="84">
        <v>1</v>
      </c>
      <c r="C86" s="150" t="s">
        <v>1106</v>
      </c>
      <c r="D86" s="151" t="s">
        <v>1107</v>
      </c>
      <c r="E86" s="152" t="s">
        <v>1107</v>
      </c>
      <c r="F86" s="85" t="s">
        <v>691</v>
      </c>
      <c r="G86" s="86">
        <v>44683</v>
      </c>
      <c r="H86" s="152" t="s">
        <v>1120</v>
      </c>
      <c r="I86" s="152"/>
      <c r="J86" s="152" t="s">
        <v>847</v>
      </c>
      <c r="K86" s="85" t="s">
        <v>628</v>
      </c>
      <c r="L86" s="85" t="s">
        <v>2848</v>
      </c>
      <c r="M86" s="85" t="s">
        <v>2846</v>
      </c>
      <c r="N86" s="152" t="s">
        <v>304</v>
      </c>
      <c r="O86" s="152" t="s">
        <v>848</v>
      </c>
      <c r="P86" s="87" t="s">
        <v>849</v>
      </c>
      <c r="Q86" s="152" t="s">
        <v>304</v>
      </c>
      <c r="R86" s="87" t="s">
        <v>306</v>
      </c>
      <c r="S86" s="151" t="s">
        <v>1107</v>
      </c>
      <c r="T86" s="85"/>
      <c r="U86" s="85"/>
      <c r="V86" s="85" t="s">
        <v>307</v>
      </c>
      <c r="W86" s="85" t="s">
        <v>2621</v>
      </c>
      <c r="X86" s="153" t="s">
        <v>1106</v>
      </c>
      <c r="Y86" s="154" t="s">
        <v>314</v>
      </c>
      <c r="Z86" s="88"/>
      <c r="AA86" s="85"/>
      <c r="AB86" s="85" t="s">
        <v>315</v>
      </c>
      <c r="AC86" s="85" t="s">
        <v>1121</v>
      </c>
      <c r="AD86" s="85" t="s">
        <v>310</v>
      </c>
      <c r="AE86" s="85" t="s">
        <v>797</v>
      </c>
      <c r="AF86" s="89"/>
      <c r="AG86" s="89">
        <v>80000000</v>
      </c>
      <c r="AH86" s="89">
        <v>0</v>
      </c>
      <c r="AI86" s="89">
        <v>80000000</v>
      </c>
      <c r="AJ86" s="89">
        <v>0</v>
      </c>
      <c r="AK86" s="89">
        <v>0</v>
      </c>
      <c r="AL86" s="91">
        <v>0</v>
      </c>
      <c r="AM86" s="92">
        <v>80000000</v>
      </c>
      <c r="AN86" s="93"/>
      <c r="AO86" s="89">
        <v>14264305</v>
      </c>
      <c r="AP86" s="85" t="s">
        <v>873</v>
      </c>
      <c r="AQ86" s="85" t="s">
        <v>729</v>
      </c>
      <c r="AR86" s="85" t="s">
        <v>646</v>
      </c>
      <c r="AS86" s="85" t="s">
        <v>646</v>
      </c>
      <c r="AT86" s="85" t="s">
        <v>753</v>
      </c>
      <c r="AU86" s="89">
        <v>80000000</v>
      </c>
      <c r="AV86" s="94"/>
      <c r="AW86" s="85"/>
      <c r="AX86" s="85" t="s">
        <v>311</v>
      </c>
      <c r="AY86" s="85" t="s">
        <v>317</v>
      </c>
      <c r="AZ86" s="85" t="s">
        <v>318</v>
      </c>
      <c r="BA86" s="152" t="s">
        <v>1120</v>
      </c>
      <c r="BB86" s="95">
        <v>7.3699999999999988E-2</v>
      </c>
      <c r="BC86" s="95">
        <v>0.10369999999999999</v>
      </c>
      <c r="BD86" s="96"/>
      <c r="BE86" s="97"/>
      <c r="BF86" s="98">
        <v>0</v>
      </c>
      <c r="BG86" s="99">
        <v>0</v>
      </c>
      <c r="BH86" s="99">
        <v>0</v>
      </c>
      <c r="BI86" s="99">
        <v>0</v>
      </c>
      <c r="BJ86" s="99">
        <v>0</v>
      </c>
      <c r="BK86" s="100">
        <v>0</v>
      </c>
      <c r="BL86" s="97"/>
      <c r="BM86" s="101" t="s">
        <v>1107</v>
      </c>
      <c r="BN86" s="195" t="s">
        <v>1107</v>
      </c>
      <c r="BO86" s="97"/>
      <c r="BP86" s="101" t="s">
        <v>314</v>
      </c>
      <c r="BQ86" s="103" t="s">
        <v>314</v>
      </c>
      <c r="BR86" s="103" t="s">
        <v>314</v>
      </c>
      <c r="BS86" s="103" t="s">
        <v>314</v>
      </c>
      <c r="BT86" s="103" t="s">
        <v>314</v>
      </c>
      <c r="BU86" s="103" t="s">
        <v>314</v>
      </c>
      <c r="BV86" s="104"/>
      <c r="BW86" s="41"/>
      <c r="BX86" s="41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</row>
    <row r="87" spans="1:91" ht="13.5">
      <c r="A87" s="83" t="s">
        <v>3098</v>
      </c>
      <c r="B87" s="84">
        <v>1</v>
      </c>
      <c r="C87" s="150" t="s">
        <v>1106</v>
      </c>
      <c r="D87" s="151" t="s">
        <v>1107</v>
      </c>
      <c r="E87" s="152" t="s">
        <v>1107</v>
      </c>
      <c r="F87" s="85" t="s">
        <v>691</v>
      </c>
      <c r="G87" s="86">
        <v>44683</v>
      </c>
      <c r="H87" s="152" t="s">
        <v>1122</v>
      </c>
      <c r="I87" s="152"/>
      <c r="J87" s="152" t="s">
        <v>847</v>
      </c>
      <c r="K87" s="85" t="s">
        <v>628</v>
      </c>
      <c r="L87" s="85" t="s">
        <v>2848</v>
      </c>
      <c r="M87" s="85" t="s">
        <v>2846</v>
      </c>
      <c r="N87" s="152" t="s">
        <v>304</v>
      </c>
      <c r="O87" s="152" t="s">
        <v>848</v>
      </c>
      <c r="P87" s="87" t="s">
        <v>849</v>
      </c>
      <c r="Q87" s="152" t="s">
        <v>304</v>
      </c>
      <c r="R87" s="87" t="s">
        <v>306</v>
      </c>
      <c r="S87" s="151" t="s">
        <v>1107</v>
      </c>
      <c r="T87" s="85"/>
      <c r="U87" s="85"/>
      <c r="V87" s="85" t="s">
        <v>307</v>
      </c>
      <c r="W87" s="85" t="s">
        <v>2621</v>
      </c>
      <c r="X87" s="153" t="s">
        <v>1106</v>
      </c>
      <c r="Y87" s="154" t="s">
        <v>314</v>
      </c>
      <c r="Z87" s="88"/>
      <c r="AA87" s="85"/>
      <c r="AB87" s="85" t="s">
        <v>315</v>
      </c>
      <c r="AC87" s="85" t="s">
        <v>1116</v>
      </c>
      <c r="AD87" s="85" t="s">
        <v>310</v>
      </c>
      <c r="AE87" s="85" t="s">
        <v>797</v>
      </c>
      <c r="AF87" s="89"/>
      <c r="AG87" s="89">
        <v>12205648</v>
      </c>
      <c r="AH87" s="89">
        <v>0</v>
      </c>
      <c r="AI87" s="89">
        <v>12205648</v>
      </c>
      <c r="AJ87" s="89">
        <v>0</v>
      </c>
      <c r="AK87" s="89">
        <v>0</v>
      </c>
      <c r="AL87" s="91">
        <v>0</v>
      </c>
      <c r="AM87" s="92">
        <v>12205648</v>
      </c>
      <c r="AN87" s="93"/>
      <c r="AO87" s="89">
        <v>1103157</v>
      </c>
      <c r="AP87" s="85" t="s">
        <v>1117</v>
      </c>
      <c r="AQ87" s="85" t="s">
        <v>1118</v>
      </c>
      <c r="AR87" s="85" t="s">
        <v>646</v>
      </c>
      <c r="AS87" s="85" t="s">
        <v>646</v>
      </c>
      <c r="AT87" s="85" t="s">
        <v>676</v>
      </c>
      <c r="AU87" s="89">
        <v>350000000</v>
      </c>
      <c r="AV87" s="94"/>
      <c r="AW87" s="85" t="s">
        <v>321</v>
      </c>
      <c r="AX87" s="85" t="s">
        <v>311</v>
      </c>
      <c r="AY87" s="85" t="s">
        <v>312</v>
      </c>
      <c r="AZ87" s="85" t="s">
        <v>313</v>
      </c>
      <c r="BA87" s="152" t="s">
        <v>1122</v>
      </c>
      <c r="BB87" s="95">
        <v>2.9900000000000003E-2</v>
      </c>
      <c r="BC87" s="95">
        <v>5.9900000000000002E-2</v>
      </c>
      <c r="BD87" s="96"/>
      <c r="BE87" s="97"/>
      <c r="BF87" s="98">
        <v>0</v>
      </c>
      <c r="BG87" s="99">
        <v>0</v>
      </c>
      <c r="BH87" s="99">
        <v>0</v>
      </c>
      <c r="BI87" s="99">
        <v>0</v>
      </c>
      <c r="BJ87" s="99">
        <v>0</v>
      </c>
      <c r="BK87" s="100">
        <v>0</v>
      </c>
      <c r="BL87" s="97"/>
      <c r="BM87" s="101" t="s">
        <v>1107</v>
      </c>
      <c r="BN87" s="195" t="s">
        <v>1107</v>
      </c>
      <c r="BO87" s="102"/>
      <c r="BP87" s="101" t="s">
        <v>314</v>
      </c>
      <c r="BQ87" s="103" t="s">
        <v>314</v>
      </c>
      <c r="BR87" s="103" t="s">
        <v>314</v>
      </c>
      <c r="BS87" s="103" t="s">
        <v>314</v>
      </c>
      <c r="BT87" s="103" t="s">
        <v>314</v>
      </c>
      <c r="BU87" s="103" t="s">
        <v>314</v>
      </c>
      <c r="BV87" s="104"/>
      <c r="BW87" s="41"/>
      <c r="BX87" s="41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</row>
    <row r="88" spans="1:91" ht="13.5">
      <c r="A88" s="83" t="s">
        <v>3098</v>
      </c>
      <c r="B88" s="84">
        <v>1</v>
      </c>
      <c r="C88" s="150" t="s">
        <v>1106</v>
      </c>
      <c r="D88" s="151" t="s">
        <v>1107</v>
      </c>
      <c r="E88" s="152" t="s">
        <v>1107</v>
      </c>
      <c r="F88" s="85" t="s">
        <v>691</v>
      </c>
      <c r="G88" s="86">
        <v>44683</v>
      </c>
      <c r="H88" s="152" t="s">
        <v>1123</v>
      </c>
      <c r="I88" s="152"/>
      <c r="J88" s="152" t="s">
        <v>847</v>
      </c>
      <c r="K88" s="85" t="s">
        <v>628</v>
      </c>
      <c r="L88" s="85" t="s">
        <v>2848</v>
      </c>
      <c r="M88" s="85" t="s">
        <v>2846</v>
      </c>
      <c r="N88" s="152" t="s">
        <v>304</v>
      </c>
      <c r="O88" s="152" t="s">
        <v>848</v>
      </c>
      <c r="P88" s="87" t="s">
        <v>849</v>
      </c>
      <c r="Q88" s="152" t="s">
        <v>304</v>
      </c>
      <c r="R88" s="87" t="s">
        <v>306</v>
      </c>
      <c r="S88" s="151" t="s">
        <v>1107</v>
      </c>
      <c r="T88" s="85"/>
      <c r="U88" s="85"/>
      <c r="V88" s="85" t="s">
        <v>307</v>
      </c>
      <c r="W88" s="85" t="s">
        <v>2621</v>
      </c>
      <c r="X88" s="153" t="s">
        <v>1106</v>
      </c>
      <c r="Y88" s="154" t="s">
        <v>314</v>
      </c>
      <c r="Z88" s="88"/>
      <c r="AA88" s="85"/>
      <c r="AB88" s="85" t="s">
        <v>315</v>
      </c>
      <c r="AC88" s="85" t="s">
        <v>1124</v>
      </c>
      <c r="AD88" s="85" t="s">
        <v>310</v>
      </c>
      <c r="AE88" s="85" t="s">
        <v>797</v>
      </c>
      <c r="AF88" s="89"/>
      <c r="AG88" s="89">
        <v>200000000</v>
      </c>
      <c r="AH88" s="89">
        <v>0</v>
      </c>
      <c r="AI88" s="89">
        <v>200000000</v>
      </c>
      <c r="AJ88" s="89">
        <v>0</v>
      </c>
      <c r="AK88" s="89">
        <v>0</v>
      </c>
      <c r="AL88" s="91">
        <v>0</v>
      </c>
      <c r="AM88" s="92">
        <v>200000000</v>
      </c>
      <c r="AN88" s="93"/>
      <c r="AO88" s="89">
        <v>35019387</v>
      </c>
      <c r="AP88" s="85" t="s">
        <v>1125</v>
      </c>
      <c r="AQ88" s="85" t="s">
        <v>1126</v>
      </c>
      <c r="AR88" s="85" t="s">
        <v>646</v>
      </c>
      <c r="AS88" s="85" t="s">
        <v>646</v>
      </c>
      <c r="AT88" s="85" t="s">
        <v>1127</v>
      </c>
      <c r="AU88" s="89">
        <v>200000000</v>
      </c>
      <c r="AV88" s="94"/>
      <c r="AW88" s="85"/>
      <c r="AX88" s="85" t="s">
        <v>311</v>
      </c>
      <c r="AY88" s="85" t="s">
        <v>1128</v>
      </c>
      <c r="AZ88" s="85" t="s">
        <v>1129</v>
      </c>
      <c r="BA88" s="152" t="s">
        <v>1123</v>
      </c>
      <c r="BB88" s="95">
        <v>6.9700000000000012E-2</v>
      </c>
      <c r="BC88" s="95">
        <v>9.9700000000000011E-2</v>
      </c>
      <c r="BD88" s="96"/>
      <c r="BE88" s="97"/>
      <c r="BF88" s="98">
        <v>0</v>
      </c>
      <c r="BG88" s="99">
        <v>0</v>
      </c>
      <c r="BH88" s="99">
        <v>0</v>
      </c>
      <c r="BI88" s="99">
        <v>0</v>
      </c>
      <c r="BJ88" s="99">
        <v>0</v>
      </c>
      <c r="BK88" s="100">
        <v>0</v>
      </c>
      <c r="BL88" s="97"/>
      <c r="BM88" s="101" t="s">
        <v>1107</v>
      </c>
      <c r="BN88" s="195" t="s">
        <v>1107</v>
      </c>
      <c r="BO88" s="102"/>
      <c r="BP88" s="101" t="s">
        <v>314</v>
      </c>
      <c r="BQ88" s="103" t="s">
        <v>314</v>
      </c>
      <c r="BR88" s="103" t="s">
        <v>314</v>
      </c>
      <c r="BS88" s="103" t="s">
        <v>314</v>
      </c>
      <c r="BT88" s="103" t="s">
        <v>314</v>
      </c>
      <c r="BU88" s="103" t="s">
        <v>314</v>
      </c>
      <c r="BV88" s="104"/>
      <c r="BW88" s="41"/>
      <c r="BX88" s="41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</row>
    <row r="89" spans="1:91" ht="13.5">
      <c r="A89" s="83" t="s">
        <v>3098</v>
      </c>
      <c r="B89" s="84">
        <v>1</v>
      </c>
      <c r="C89" s="150" t="s">
        <v>1106</v>
      </c>
      <c r="D89" s="151" t="s">
        <v>1107</v>
      </c>
      <c r="E89" s="152" t="s">
        <v>1107</v>
      </c>
      <c r="F89" s="85" t="s">
        <v>691</v>
      </c>
      <c r="G89" s="86">
        <v>44683</v>
      </c>
      <c r="H89" s="152" t="s">
        <v>1130</v>
      </c>
      <c r="I89" s="152"/>
      <c r="J89" s="152" t="s">
        <v>847</v>
      </c>
      <c r="K89" s="85" t="s">
        <v>628</v>
      </c>
      <c r="L89" s="85" t="s">
        <v>2848</v>
      </c>
      <c r="M89" s="85" t="s">
        <v>2846</v>
      </c>
      <c r="N89" s="152" t="s">
        <v>304</v>
      </c>
      <c r="O89" s="152" t="s">
        <v>848</v>
      </c>
      <c r="P89" s="87" t="s">
        <v>849</v>
      </c>
      <c r="Q89" s="152" t="s">
        <v>304</v>
      </c>
      <c r="R89" s="87" t="s">
        <v>306</v>
      </c>
      <c r="S89" s="151" t="s">
        <v>1107</v>
      </c>
      <c r="T89" s="85"/>
      <c r="U89" s="85"/>
      <c r="V89" s="85" t="s">
        <v>307</v>
      </c>
      <c r="W89" s="85" t="s">
        <v>2621</v>
      </c>
      <c r="X89" s="153" t="s">
        <v>1106</v>
      </c>
      <c r="Y89" s="154" t="s">
        <v>314</v>
      </c>
      <c r="Z89" s="88"/>
      <c r="AA89" s="85"/>
      <c r="AB89" s="85" t="s">
        <v>315</v>
      </c>
      <c r="AC89" s="85" t="s">
        <v>1131</v>
      </c>
      <c r="AD89" s="85" t="s">
        <v>310</v>
      </c>
      <c r="AE89" s="85" t="s">
        <v>797</v>
      </c>
      <c r="AF89" s="89"/>
      <c r="AG89" s="89">
        <v>40000024</v>
      </c>
      <c r="AH89" s="89">
        <v>0</v>
      </c>
      <c r="AI89" s="89">
        <v>40000024</v>
      </c>
      <c r="AJ89" s="89">
        <v>0</v>
      </c>
      <c r="AK89" s="89">
        <v>0</v>
      </c>
      <c r="AL89" s="91">
        <v>0</v>
      </c>
      <c r="AM89" s="92">
        <v>40000024</v>
      </c>
      <c r="AN89" s="93"/>
      <c r="AO89" s="89">
        <v>7119341</v>
      </c>
      <c r="AP89" s="85" t="s">
        <v>1132</v>
      </c>
      <c r="AQ89" s="85" t="s">
        <v>1133</v>
      </c>
      <c r="AR89" s="85" t="s">
        <v>646</v>
      </c>
      <c r="AS89" s="85" t="s">
        <v>646</v>
      </c>
      <c r="AT89" s="85" t="s">
        <v>709</v>
      </c>
      <c r="AU89" s="89">
        <v>100000000</v>
      </c>
      <c r="AV89" s="94"/>
      <c r="AW89" s="85"/>
      <c r="AX89" s="85" t="s">
        <v>311</v>
      </c>
      <c r="AY89" s="85" t="s">
        <v>317</v>
      </c>
      <c r="AZ89" s="85" t="s">
        <v>318</v>
      </c>
      <c r="BA89" s="152" t="s">
        <v>1130</v>
      </c>
      <c r="BB89" s="95">
        <v>7.0800000000000002E-2</v>
      </c>
      <c r="BC89" s="95">
        <v>0.1008</v>
      </c>
      <c r="BD89" s="96"/>
      <c r="BE89" s="97"/>
      <c r="BF89" s="98">
        <v>0</v>
      </c>
      <c r="BG89" s="99">
        <v>0</v>
      </c>
      <c r="BH89" s="99">
        <v>0</v>
      </c>
      <c r="BI89" s="99">
        <v>0</v>
      </c>
      <c r="BJ89" s="99">
        <v>0</v>
      </c>
      <c r="BK89" s="100">
        <v>0</v>
      </c>
      <c r="BL89" s="97"/>
      <c r="BM89" s="101" t="s">
        <v>1107</v>
      </c>
      <c r="BN89" s="195" t="s">
        <v>1107</v>
      </c>
      <c r="BO89" s="102"/>
      <c r="BP89" s="101" t="s">
        <v>314</v>
      </c>
      <c r="BQ89" s="103" t="s">
        <v>314</v>
      </c>
      <c r="BR89" s="103" t="s">
        <v>314</v>
      </c>
      <c r="BS89" s="103" t="s">
        <v>314</v>
      </c>
      <c r="BT89" s="103" t="s">
        <v>314</v>
      </c>
      <c r="BU89" s="103" t="s">
        <v>314</v>
      </c>
      <c r="BV89" s="104"/>
      <c r="BW89" s="41"/>
      <c r="BX89" s="41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</row>
    <row r="90" spans="1:91" ht="13.5">
      <c r="A90" s="83" t="s">
        <v>3098</v>
      </c>
      <c r="B90" s="84">
        <v>1</v>
      </c>
      <c r="C90" s="150" t="s">
        <v>1106</v>
      </c>
      <c r="D90" s="151" t="s">
        <v>1107</v>
      </c>
      <c r="E90" s="152" t="s">
        <v>1107</v>
      </c>
      <c r="F90" s="85" t="s">
        <v>691</v>
      </c>
      <c r="G90" s="86">
        <v>44683</v>
      </c>
      <c r="H90" s="152" t="s">
        <v>1134</v>
      </c>
      <c r="I90" s="152"/>
      <c r="J90" s="152" t="s">
        <v>847</v>
      </c>
      <c r="K90" s="85" t="s">
        <v>628</v>
      </c>
      <c r="L90" s="85" t="s">
        <v>2848</v>
      </c>
      <c r="M90" s="85" t="s">
        <v>2846</v>
      </c>
      <c r="N90" s="152" t="s">
        <v>304</v>
      </c>
      <c r="O90" s="152" t="s">
        <v>848</v>
      </c>
      <c r="P90" s="87" t="s">
        <v>849</v>
      </c>
      <c r="Q90" s="152" t="s">
        <v>304</v>
      </c>
      <c r="R90" s="87" t="s">
        <v>306</v>
      </c>
      <c r="S90" s="151" t="s">
        <v>1107</v>
      </c>
      <c r="T90" s="85"/>
      <c r="U90" s="85"/>
      <c r="V90" s="85" t="s">
        <v>307</v>
      </c>
      <c r="W90" s="85" t="s">
        <v>2621</v>
      </c>
      <c r="X90" s="153" t="s">
        <v>1106</v>
      </c>
      <c r="Y90" s="154" t="s">
        <v>314</v>
      </c>
      <c r="Z90" s="88"/>
      <c r="AA90" s="85"/>
      <c r="AB90" s="85" t="s">
        <v>315</v>
      </c>
      <c r="AC90" s="85" t="s">
        <v>1116</v>
      </c>
      <c r="AD90" s="85" t="s">
        <v>310</v>
      </c>
      <c r="AE90" s="85" t="s">
        <v>797</v>
      </c>
      <c r="AF90" s="89"/>
      <c r="AG90" s="89">
        <v>179121244</v>
      </c>
      <c r="AH90" s="89">
        <v>0</v>
      </c>
      <c r="AI90" s="89">
        <v>179121244</v>
      </c>
      <c r="AJ90" s="89">
        <v>0</v>
      </c>
      <c r="AK90" s="89">
        <v>0</v>
      </c>
      <c r="AL90" s="91">
        <v>0</v>
      </c>
      <c r="AM90" s="92">
        <v>179121244</v>
      </c>
      <c r="AN90" s="93"/>
      <c r="AO90" s="89">
        <v>13609399</v>
      </c>
      <c r="AP90" s="85" t="s">
        <v>1117</v>
      </c>
      <c r="AQ90" s="85" t="s">
        <v>1118</v>
      </c>
      <c r="AR90" s="85" t="s">
        <v>726</v>
      </c>
      <c r="AS90" s="85" t="s">
        <v>726</v>
      </c>
      <c r="AT90" s="85" t="s">
        <v>676</v>
      </c>
      <c r="AU90" s="89">
        <v>350000000</v>
      </c>
      <c r="AV90" s="94"/>
      <c r="AW90" s="85" t="s">
        <v>321</v>
      </c>
      <c r="AX90" s="85" t="s">
        <v>311</v>
      </c>
      <c r="AY90" s="85" t="s">
        <v>312</v>
      </c>
      <c r="AZ90" s="85" t="s">
        <v>313</v>
      </c>
      <c r="BA90" s="152" t="s">
        <v>1134</v>
      </c>
      <c r="BB90" s="95">
        <v>2.9900000000000003E-2</v>
      </c>
      <c r="BC90" s="95">
        <v>5.9900000000000002E-2</v>
      </c>
      <c r="BD90" s="96"/>
      <c r="BE90" s="97"/>
      <c r="BF90" s="98">
        <v>0</v>
      </c>
      <c r="BG90" s="99">
        <v>0</v>
      </c>
      <c r="BH90" s="99">
        <v>0</v>
      </c>
      <c r="BI90" s="99">
        <v>0</v>
      </c>
      <c r="BJ90" s="99">
        <v>0</v>
      </c>
      <c r="BK90" s="100">
        <v>0</v>
      </c>
      <c r="BL90" s="97"/>
      <c r="BM90" s="101" t="s">
        <v>1107</v>
      </c>
      <c r="BN90" s="195" t="s">
        <v>1107</v>
      </c>
      <c r="BO90" s="102"/>
      <c r="BP90" s="101" t="s">
        <v>314</v>
      </c>
      <c r="BQ90" s="103" t="s">
        <v>314</v>
      </c>
      <c r="BR90" s="103" t="s">
        <v>314</v>
      </c>
      <c r="BS90" s="103" t="s">
        <v>314</v>
      </c>
      <c r="BT90" s="103" t="s">
        <v>314</v>
      </c>
      <c r="BU90" s="103" t="s">
        <v>314</v>
      </c>
      <c r="BV90" s="104"/>
      <c r="BW90" s="41"/>
      <c r="BX90" s="41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</row>
    <row r="91" spans="1:91" ht="13.5">
      <c r="A91" s="83" t="s">
        <v>3098</v>
      </c>
      <c r="B91" s="84">
        <v>1</v>
      </c>
      <c r="C91" s="150" t="s">
        <v>1106</v>
      </c>
      <c r="D91" s="151" t="s">
        <v>1107</v>
      </c>
      <c r="E91" s="152" t="s">
        <v>1107</v>
      </c>
      <c r="F91" s="85" t="s">
        <v>691</v>
      </c>
      <c r="G91" s="86">
        <v>44683</v>
      </c>
      <c r="H91" s="152" t="s">
        <v>1135</v>
      </c>
      <c r="I91" s="152"/>
      <c r="J91" s="152" t="s">
        <v>847</v>
      </c>
      <c r="K91" s="85" t="s">
        <v>628</v>
      </c>
      <c r="L91" s="85" t="s">
        <v>2848</v>
      </c>
      <c r="M91" s="85" t="s">
        <v>2846</v>
      </c>
      <c r="N91" s="152" t="s">
        <v>304</v>
      </c>
      <c r="O91" s="152" t="s">
        <v>848</v>
      </c>
      <c r="P91" s="87" t="s">
        <v>849</v>
      </c>
      <c r="Q91" s="152" t="s">
        <v>304</v>
      </c>
      <c r="R91" s="87" t="s">
        <v>306</v>
      </c>
      <c r="S91" s="151" t="s">
        <v>1107</v>
      </c>
      <c r="T91" s="85"/>
      <c r="U91" s="85"/>
      <c r="V91" s="85" t="s">
        <v>307</v>
      </c>
      <c r="W91" s="85" t="s">
        <v>2621</v>
      </c>
      <c r="X91" s="153" t="s">
        <v>1106</v>
      </c>
      <c r="Y91" s="154" t="s">
        <v>314</v>
      </c>
      <c r="Z91" s="88"/>
      <c r="AA91" s="85"/>
      <c r="AB91" s="85" t="s">
        <v>315</v>
      </c>
      <c r="AC91" s="85" t="s">
        <v>1116</v>
      </c>
      <c r="AD91" s="85" t="s">
        <v>310</v>
      </c>
      <c r="AE91" s="85" t="s">
        <v>797</v>
      </c>
      <c r="AF91" s="89"/>
      <c r="AG91" s="89">
        <v>14104865</v>
      </c>
      <c r="AH91" s="89">
        <v>0</v>
      </c>
      <c r="AI91" s="89">
        <v>14104865</v>
      </c>
      <c r="AJ91" s="89">
        <v>0</v>
      </c>
      <c r="AK91" s="89">
        <v>0</v>
      </c>
      <c r="AL91" s="91">
        <v>0</v>
      </c>
      <c r="AM91" s="92">
        <v>14104865</v>
      </c>
      <c r="AN91" s="93"/>
      <c r="AO91" s="89">
        <v>423598</v>
      </c>
      <c r="AP91" s="85" t="s">
        <v>1117</v>
      </c>
      <c r="AQ91" s="85" t="s">
        <v>1118</v>
      </c>
      <c r="AR91" s="85" t="s">
        <v>635</v>
      </c>
      <c r="AS91" s="85" t="s">
        <v>635</v>
      </c>
      <c r="AT91" s="85" t="s">
        <v>676</v>
      </c>
      <c r="AU91" s="89">
        <v>350000000</v>
      </c>
      <c r="AV91" s="94"/>
      <c r="AW91" s="85" t="s">
        <v>321</v>
      </c>
      <c r="AX91" s="85" t="s">
        <v>311</v>
      </c>
      <c r="AY91" s="85" t="s">
        <v>312</v>
      </c>
      <c r="AZ91" s="85" t="s">
        <v>313</v>
      </c>
      <c r="BA91" s="152" t="s">
        <v>1135</v>
      </c>
      <c r="BB91" s="95">
        <v>2.9900000000000003E-2</v>
      </c>
      <c r="BC91" s="95">
        <v>5.9900000000000002E-2</v>
      </c>
      <c r="BD91" s="96"/>
      <c r="BE91" s="97"/>
      <c r="BF91" s="98">
        <v>0</v>
      </c>
      <c r="BG91" s="99">
        <v>0</v>
      </c>
      <c r="BH91" s="99">
        <v>0</v>
      </c>
      <c r="BI91" s="99">
        <v>0</v>
      </c>
      <c r="BJ91" s="99">
        <v>0</v>
      </c>
      <c r="BK91" s="100">
        <v>0</v>
      </c>
      <c r="BL91" s="97"/>
      <c r="BM91" s="101" t="s">
        <v>1107</v>
      </c>
      <c r="BN91" s="195" t="s">
        <v>1107</v>
      </c>
      <c r="BO91" s="102"/>
      <c r="BP91" s="101" t="s">
        <v>314</v>
      </c>
      <c r="BQ91" s="103" t="s">
        <v>314</v>
      </c>
      <c r="BR91" s="103" t="s">
        <v>314</v>
      </c>
      <c r="BS91" s="103" t="s">
        <v>314</v>
      </c>
      <c r="BT91" s="103" t="s">
        <v>314</v>
      </c>
      <c r="BU91" s="103" t="s">
        <v>314</v>
      </c>
      <c r="BV91" s="104"/>
      <c r="BW91" s="41"/>
      <c r="BX91" s="41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</row>
    <row r="93" spans="1:91">
      <c r="A93" s="194" t="s">
        <v>3145</v>
      </c>
    </row>
    <row r="94" spans="1:91" s="19" customFormat="1" ht="15" customHeight="1">
      <c r="A94" s="83" t="s">
        <v>3146</v>
      </c>
      <c r="B94" s="84">
        <v>1</v>
      </c>
      <c r="C94" s="150" t="s">
        <v>1486</v>
      </c>
      <c r="D94" s="151" t="s">
        <v>1487</v>
      </c>
      <c r="E94" s="152" t="s">
        <v>1488</v>
      </c>
      <c r="F94" s="85" t="s">
        <v>627</v>
      </c>
      <c r="G94" s="86">
        <v>44683</v>
      </c>
      <c r="H94" s="152" t="s">
        <v>1489</v>
      </c>
      <c r="I94" s="152"/>
      <c r="J94" s="152" t="s">
        <v>847</v>
      </c>
      <c r="K94" s="85" t="s">
        <v>628</v>
      </c>
      <c r="L94" s="85" t="s">
        <v>2848</v>
      </c>
      <c r="M94" s="85" t="s">
        <v>2846</v>
      </c>
      <c r="N94" s="152" t="s">
        <v>304</v>
      </c>
      <c r="O94" s="152" t="s">
        <v>848</v>
      </c>
      <c r="P94" s="87" t="s">
        <v>849</v>
      </c>
      <c r="Q94" s="152" t="s">
        <v>304</v>
      </c>
      <c r="R94" s="87" t="s">
        <v>306</v>
      </c>
      <c r="S94" s="151" t="s">
        <v>1487</v>
      </c>
      <c r="T94" s="85"/>
      <c r="U94" s="85"/>
      <c r="V94" s="85" t="s">
        <v>382</v>
      </c>
      <c r="W94" s="85" t="s">
        <v>2625</v>
      </c>
      <c r="X94" s="153" t="s">
        <v>1486</v>
      </c>
      <c r="Y94" s="154" t="s">
        <v>308</v>
      </c>
      <c r="Z94" s="88"/>
      <c r="AA94" s="85"/>
      <c r="AB94" s="85" t="s">
        <v>309</v>
      </c>
      <c r="AC94" s="85"/>
      <c r="AD94" s="85" t="s">
        <v>310</v>
      </c>
      <c r="AE94" s="85" t="s">
        <v>797</v>
      </c>
      <c r="AF94" s="85" t="s">
        <v>1489</v>
      </c>
      <c r="AG94" s="89">
        <v>198754785</v>
      </c>
      <c r="AH94" s="89">
        <v>20571120</v>
      </c>
      <c r="AI94" s="89">
        <v>20571120</v>
      </c>
      <c r="AJ94" s="171">
        <v>20571120</v>
      </c>
      <c r="AK94" s="89">
        <v>20571120</v>
      </c>
      <c r="AL94" s="89"/>
      <c r="AM94" s="89">
        <v>22920401</v>
      </c>
      <c r="AN94" s="89"/>
      <c r="AO94" s="89">
        <v>198754785</v>
      </c>
      <c r="AP94" s="89">
        <v>198754785</v>
      </c>
      <c r="AQ94" s="89">
        <v>0</v>
      </c>
      <c r="AR94" s="89">
        <v>0</v>
      </c>
      <c r="AS94" s="89">
        <v>198754785</v>
      </c>
      <c r="AT94" s="89">
        <v>198754785</v>
      </c>
      <c r="AU94" s="89"/>
      <c r="AV94" s="89"/>
      <c r="AW94" s="90"/>
      <c r="AX94" s="89"/>
      <c r="AY94" s="89"/>
      <c r="AZ94" s="89">
        <v>198754785</v>
      </c>
      <c r="BA94" s="89">
        <v>0</v>
      </c>
      <c r="BB94" s="89">
        <v>0</v>
      </c>
      <c r="BC94" s="89">
        <v>0</v>
      </c>
      <c r="BD94" s="91">
        <v>0</v>
      </c>
      <c r="BE94" s="92">
        <v>198754785</v>
      </c>
      <c r="BF94" s="93"/>
      <c r="BG94" s="89">
        <v>7632183</v>
      </c>
      <c r="BH94" s="85" t="s">
        <v>1490</v>
      </c>
      <c r="BI94" s="85" t="s">
        <v>703</v>
      </c>
      <c r="BJ94" s="85"/>
      <c r="BK94" s="85" t="s">
        <v>747</v>
      </c>
      <c r="BL94" s="85" t="s">
        <v>782</v>
      </c>
      <c r="BM94" s="89">
        <v>200000000</v>
      </c>
      <c r="BN94" s="94"/>
      <c r="BO94" s="85"/>
      <c r="BP94" s="85" t="s">
        <v>311</v>
      </c>
      <c r="BQ94" s="85" t="s">
        <v>335</v>
      </c>
      <c r="BR94" s="85" t="s">
        <v>336</v>
      </c>
      <c r="BS94" s="152" t="s">
        <v>1489</v>
      </c>
      <c r="BT94" s="95">
        <v>3.4000000000000002E-2</v>
      </c>
      <c r="BU94" s="95">
        <v>6.4000000000000001E-2</v>
      </c>
      <c r="BV94" s="96"/>
      <c r="BW94" s="97"/>
      <c r="BX94" s="98">
        <v>0</v>
      </c>
      <c r="BY94" s="99">
        <v>0</v>
      </c>
      <c r="BZ94" s="99">
        <v>198754785</v>
      </c>
      <c r="CA94" s="99">
        <v>0</v>
      </c>
      <c r="CB94" s="99">
        <v>0</v>
      </c>
      <c r="CC94" s="100">
        <v>198754785</v>
      </c>
      <c r="CD94" s="97"/>
      <c r="CE94" s="101" t="s">
        <v>1488</v>
      </c>
      <c r="CF94" s="195" t="s">
        <v>1487</v>
      </c>
      <c r="CG94" s="102"/>
      <c r="CH94" s="101" t="s">
        <v>448</v>
      </c>
      <c r="CI94" s="103" t="s">
        <v>448</v>
      </c>
      <c r="CJ94" s="103" t="s">
        <v>630</v>
      </c>
      <c r="CK94" s="103" t="s">
        <v>630</v>
      </c>
      <c r="CL94" s="103" t="s">
        <v>630</v>
      </c>
      <c r="CM94" s="103" t="s">
        <v>630</v>
      </c>
    </row>
    <row r="95" spans="1:91" s="19" customFormat="1" ht="15" customHeight="1">
      <c r="A95" s="83" t="s">
        <v>3146</v>
      </c>
      <c r="B95" s="84">
        <v>1</v>
      </c>
      <c r="C95" s="150" t="s">
        <v>1486</v>
      </c>
      <c r="D95" s="151" t="s">
        <v>1487</v>
      </c>
      <c r="E95" s="152" t="s">
        <v>1488</v>
      </c>
      <c r="F95" s="85" t="s">
        <v>627</v>
      </c>
      <c r="G95" s="86">
        <v>44683</v>
      </c>
      <c r="H95" s="152" t="s">
        <v>1491</v>
      </c>
      <c r="I95" s="152"/>
      <c r="J95" s="152" t="s">
        <v>847</v>
      </c>
      <c r="K95" s="85" t="s">
        <v>628</v>
      </c>
      <c r="L95" s="85" t="s">
        <v>2848</v>
      </c>
      <c r="M95" s="85" t="s">
        <v>2846</v>
      </c>
      <c r="N95" s="152" t="s">
        <v>304</v>
      </c>
      <c r="O95" s="152" t="s">
        <v>848</v>
      </c>
      <c r="P95" s="87" t="s">
        <v>849</v>
      </c>
      <c r="Q95" s="152" t="s">
        <v>304</v>
      </c>
      <c r="R95" s="87" t="s">
        <v>306</v>
      </c>
      <c r="S95" s="151" t="s">
        <v>1487</v>
      </c>
      <c r="T95" s="85"/>
      <c r="U95" s="85"/>
      <c r="V95" s="85" t="s">
        <v>382</v>
      </c>
      <c r="W95" s="85" t="s">
        <v>2625</v>
      </c>
      <c r="X95" s="153" t="s">
        <v>1486</v>
      </c>
      <c r="Y95" s="154" t="s">
        <v>314</v>
      </c>
      <c r="Z95" s="88"/>
      <c r="AA95" s="85"/>
      <c r="AB95" s="85" t="s">
        <v>315</v>
      </c>
      <c r="AC95" s="85" t="s">
        <v>1492</v>
      </c>
      <c r="AD95" s="85" t="s">
        <v>310</v>
      </c>
      <c r="AE95" s="85" t="s">
        <v>797</v>
      </c>
      <c r="AF95" s="85" t="s">
        <v>1492</v>
      </c>
      <c r="AG95" s="89">
        <v>44427585</v>
      </c>
      <c r="AH95" s="89">
        <v>44427585</v>
      </c>
      <c r="AI95" s="89">
        <v>44427585</v>
      </c>
      <c r="AJ95" s="171">
        <v>44427585</v>
      </c>
      <c r="AK95" s="89"/>
      <c r="AL95" s="89">
        <v>0</v>
      </c>
      <c r="AM95" s="89">
        <v>0</v>
      </c>
      <c r="AN95" s="89"/>
      <c r="AO95" s="89">
        <v>44427585</v>
      </c>
      <c r="AP95" s="89">
        <v>0</v>
      </c>
      <c r="AQ95" s="89">
        <v>0</v>
      </c>
      <c r="AR95" s="89">
        <v>0</v>
      </c>
      <c r="AS95" s="89">
        <v>0</v>
      </c>
      <c r="AT95" s="89">
        <v>0</v>
      </c>
      <c r="AU95" s="89"/>
      <c r="AV95" s="89"/>
      <c r="AW95" s="90"/>
      <c r="AX95" s="89"/>
      <c r="AY95" s="89"/>
      <c r="AZ95" s="89">
        <v>0</v>
      </c>
      <c r="BA95" s="89">
        <v>44427585</v>
      </c>
      <c r="BB95" s="89">
        <v>0</v>
      </c>
      <c r="BC95" s="89">
        <v>3821860</v>
      </c>
      <c r="BD95" s="91">
        <v>3821860</v>
      </c>
      <c r="BE95" s="92">
        <v>48249445</v>
      </c>
      <c r="BF95" s="93"/>
      <c r="BG95" s="89">
        <v>6202650</v>
      </c>
      <c r="BH95" s="85" t="s">
        <v>1493</v>
      </c>
      <c r="BI95" s="85" t="s">
        <v>1494</v>
      </c>
      <c r="BJ95" s="85" t="s">
        <v>921</v>
      </c>
      <c r="BK95" s="85" t="s">
        <v>921</v>
      </c>
      <c r="BL95" s="85" t="s">
        <v>782</v>
      </c>
      <c r="BM95" s="89">
        <v>500000000</v>
      </c>
      <c r="BN95" s="94"/>
      <c r="BO95" s="85"/>
      <c r="BP95" s="85" t="s">
        <v>311</v>
      </c>
      <c r="BQ95" s="85" t="s">
        <v>317</v>
      </c>
      <c r="BR95" s="85" t="s">
        <v>318</v>
      </c>
      <c r="BS95" s="152" t="s">
        <v>1491</v>
      </c>
      <c r="BT95" s="95">
        <v>4.0000000000000008E-2</v>
      </c>
      <c r="BU95" s="95">
        <v>7.0000000000000007E-2</v>
      </c>
      <c r="BV95" s="96"/>
      <c r="BW95" s="97"/>
      <c r="BX95" s="98">
        <v>0</v>
      </c>
      <c r="BY95" s="99">
        <v>0</v>
      </c>
      <c r="BZ95" s="99">
        <v>0</v>
      </c>
      <c r="CA95" s="99">
        <v>0</v>
      </c>
      <c r="CB95" s="99">
        <v>0</v>
      </c>
      <c r="CC95" s="100">
        <v>0</v>
      </c>
      <c r="CD95" s="97"/>
      <c r="CE95" s="101" t="s">
        <v>1488</v>
      </c>
      <c r="CF95" s="195" t="s">
        <v>1487</v>
      </c>
      <c r="CG95" s="102"/>
      <c r="CH95" s="101" t="s">
        <v>314</v>
      </c>
      <c r="CI95" s="103" t="s">
        <v>314</v>
      </c>
      <c r="CJ95" s="103" t="s">
        <v>314</v>
      </c>
      <c r="CK95" s="103" t="s">
        <v>314</v>
      </c>
      <c r="CL95" s="103" t="s">
        <v>314</v>
      </c>
      <c r="CM95" s="103" t="s">
        <v>314</v>
      </c>
    </row>
    <row r="96" spans="1:91" s="19" customFormat="1" ht="15" customHeight="1">
      <c r="A96" s="83" t="s">
        <v>3146</v>
      </c>
      <c r="B96" s="84">
        <v>1</v>
      </c>
      <c r="C96" s="150" t="s">
        <v>1486</v>
      </c>
      <c r="D96" s="151" t="s">
        <v>1487</v>
      </c>
      <c r="E96" s="152" t="s">
        <v>1488</v>
      </c>
      <c r="F96" s="85" t="s">
        <v>627</v>
      </c>
      <c r="G96" s="86">
        <v>44683</v>
      </c>
      <c r="H96" s="152" t="s">
        <v>1495</v>
      </c>
      <c r="I96" s="152"/>
      <c r="J96" s="152" t="s">
        <v>847</v>
      </c>
      <c r="K96" s="85" t="s">
        <v>628</v>
      </c>
      <c r="L96" s="85" t="s">
        <v>2848</v>
      </c>
      <c r="M96" s="85" t="s">
        <v>2846</v>
      </c>
      <c r="N96" s="152" t="s">
        <v>304</v>
      </c>
      <c r="O96" s="152" t="s">
        <v>848</v>
      </c>
      <c r="P96" s="87" t="s">
        <v>849</v>
      </c>
      <c r="Q96" s="152" t="s">
        <v>304</v>
      </c>
      <c r="R96" s="87" t="s">
        <v>306</v>
      </c>
      <c r="S96" s="151" t="s">
        <v>1487</v>
      </c>
      <c r="T96" s="85"/>
      <c r="U96" s="85"/>
      <c r="V96" s="85" t="s">
        <v>382</v>
      </c>
      <c r="W96" s="85" t="s">
        <v>2625</v>
      </c>
      <c r="X96" s="153" t="s">
        <v>1486</v>
      </c>
      <c r="Y96" s="154" t="s">
        <v>314</v>
      </c>
      <c r="Z96" s="88"/>
      <c r="AA96" s="85"/>
      <c r="AB96" s="85" t="s">
        <v>315</v>
      </c>
      <c r="AC96" s="85" t="s">
        <v>1496</v>
      </c>
      <c r="AD96" s="85" t="s">
        <v>310</v>
      </c>
      <c r="AE96" s="85" t="s">
        <v>797</v>
      </c>
      <c r="AF96" s="85" t="s">
        <v>1496</v>
      </c>
      <c r="AG96" s="89">
        <v>38296299</v>
      </c>
      <c r="AH96" s="89">
        <v>38296299</v>
      </c>
      <c r="AI96" s="89">
        <v>38296299</v>
      </c>
      <c r="AJ96" s="171">
        <v>38296299</v>
      </c>
      <c r="AK96" s="89"/>
      <c r="AL96" s="89">
        <v>0</v>
      </c>
      <c r="AM96" s="89">
        <v>0</v>
      </c>
      <c r="AN96" s="89"/>
      <c r="AO96" s="89">
        <v>38296299</v>
      </c>
      <c r="AP96" s="89">
        <v>0</v>
      </c>
      <c r="AQ96" s="89">
        <v>0</v>
      </c>
      <c r="AR96" s="89">
        <v>0</v>
      </c>
      <c r="AS96" s="89">
        <v>0</v>
      </c>
      <c r="AT96" s="89">
        <v>0</v>
      </c>
      <c r="AU96" s="89"/>
      <c r="AV96" s="89"/>
      <c r="AW96" s="90"/>
      <c r="AX96" s="89"/>
      <c r="AY96" s="89"/>
      <c r="AZ96" s="89">
        <v>0</v>
      </c>
      <c r="BA96" s="89">
        <v>38296299</v>
      </c>
      <c r="BB96" s="89">
        <v>0</v>
      </c>
      <c r="BC96" s="89">
        <v>0</v>
      </c>
      <c r="BD96" s="91">
        <v>0</v>
      </c>
      <c r="BE96" s="92">
        <v>38296299</v>
      </c>
      <c r="BF96" s="93"/>
      <c r="BG96" s="89">
        <v>11686743</v>
      </c>
      <c r="BH96" s="85" t="s">
        <v>739</v>
      </c>
      <c r="BI96" s="85" t="s">
        <v>1497</v>
      </c>
      <c r="BJ96" s="85" t="s">
        <v>921</v>
      </c>
      <c r="BK96" s="85" t="s">
        <v>921</v>
      </c>
      <c r="BL96" s="85" t="s">
        <v>782</v>
      </c>
      <c r="BM96" s="89">
        <v>440000000</v>
      </c>
      <c r="BN96" s="94"/>
      <c r="BO96" s="85"/>
      <c r="BP96" s="85" t="s">
        <v>311</v>
      </c>
      <c r="BQ96" s="85" t="s">
        <v>335</v>
      </c>
      <c r="BR96" s="85" t="s">
        <v>336</v>
      </c>
      <c r="BS96" s="152" t="s">
        <v>1495</v>
      </c>
      <c r="BT96" s="95">
        <v>3.3700000000000008E-2</v>
      </c>
      <c r="BU96" s="95">
        <v>6.3700000000000007E-2</v>
      </c>
      <c r="BV96" s="96"/>
      <c r="BW96" s="97"/>
      <c r="BX96" s="98">
        <v>0</v>
      </c>
      <c r="BY96" s="99">
        <v>0</v>
      </c>
      <c r="BZ96" s="99">
        <v>0</v>
      </c>
      <c r="CA96" s="99">
        <v>0</v>
      </c>
      <c r="CB96" s="99">
        <v>0</v>
      </c>
      <c r="CC96" s="100">
        <v>0</v>
      </c>
      <c r="CD96" s="97"/>
      <c r="CE96" s="101" t="s">
        <v>1488</v>
      </c>
      <c r="CF96" s="195" t="s">
        <v>1487</v>
      </c>
      <c r="CG96" s="102"/>
      <c r="CH96" s="101" t="s">
        <v>314</v>
      </c>
      <c r="CI96" s="103" t="s">
        <v>314</v>
      </c>
      <c r="CJ96" s="103" t="s">
        <v>314</v>
      </c>
      <c r="CK96" s="103" t="s">
        <v>314</v>
      </c>
      <c r="CL96" s="103" t="s">
        <v>314</v>
      </c>
      <c r="CM96" s="103" t="s">
        <v>314</v>
      </c>
    </row>
    <row r="97" spans="1:93" s="19" customFormat="1" ht="15" customHeight="1">
      <c r="A97" s="83" t="s">
        <v>3146</v>
      </c>
      <c r="B97" s="84">
        <v>1</v>
      </c>
      <c r="C97" s="150" t="s">
        <v>1486</v>
      </c>
      <c r="D97" s="151" t="s">
        <v>1487</v>
      </c>
      <c r="E97" s="152" t="s">
        <v>1488</v>
      </c>
      <c r="F97" s="85" t="s">
        <v>627</v>
      </c>
      <c r="G97" s="86">
        <v>44683</v>
      </c>
      <c r="H97" s="152" t="s">
        <v>1498</v>
      </c>
      <c r="I97" s="152"/>
      <c r="J97" s="152" t="s">
        <v>847</v>
      </c>
      <c r="K97" s="85" t="s">
        <v>628</v>
      </c>
      <c r="L97" s="85" t="s">
        <v>2848</v>
      </c>
      <c r="M97" s="85" t="s">
        <v>2846</v>
      </c>
      <c r="N97" s="152" t="s">
        <v>304</v>
      </c>
      <c r="O97" s="152" t="s">
        <v>848</v>
      </c>
      <c r="P97" s="87" t="s">
        <v>849</v>
      </c>
      <c r="Q97" s="152" t="s">
        <v>304</v>
      </c>
      <c r="R97" s="87" t="s">
        <v>306</v>
      </c>
      <c r="S97" s="151" t="s">
        <v>1487</v>
      </c>
      <c r="T97" s="85"/>
      <c r="U97" s="85"/>
      <c r="V97" s="85" t="s">
        <v>382</v>
      </c>
      <c r="W97" s="85" t="s">
        <v>2625</v>
      </c>
      <c r="X97" s="153" t="s">
        <v>1486</v>
      </c>
      <c r="Y97" s="154" t="s">
        <v>314</v>
      </c>
      <c r="Z97" s="88"/>
      <c r="AA97" s="85"/>
      <c r="AB97" s="85" t="s">
        <v>315</v>
      </c>
      <c r="AC97" s="85" t="s">
        <v>1499</v>
      </c>
      <c r="AD97" s="85" t="s">
        <v>310</v>
      </c>
      <c r="AE97" s="85" t="s">
        <v>797</v>
      </c>
      <c r="AF97" s="85" t="s">
        <v>1499</v>
      </c>
      <c r="AG97" s="89">
        <v>9848291</v>
      </c>
      <c r="AH97" s="89">
        <v>9848291</v>
      </c>
      <c r="AI97" s="89">
        <v>9848291</v>
      </c>
      <c r="AJ97" s="171">
        <v>9848291</v>
      </c>
      <c r="AK97" s="89"/>
      <c r="AL97" s="89">
        <v>0</v>
      </c>
      <c r="AM97" s="89">
        <v>0</v>
      </c>
      <c r="AN97" s="89"/>
      <c r="AO97" s="89">
        <v>9848291</v>
      </c>
      <c r="AP97" s="89">
        <v>0</v>
      </c>
      <c r="AQ97" s="89">
        <v>0</v>
      </c>
      <c r="AR97" s="89">
        <v>0</v>
      </c>
      <c r="AS97" s="89">
        <v>0</v>
      </c>
      <c r="AT97" s="89">
        <v>0</v>
      </c>
      <c r="AU97" s="89"/>
      <c r="AV97" s="89"/>
      <c r="AW97" s="90"/>
      <c r="AX97" s="89"/>
      <c r="AY97" s="89"/>
      <c r="AZ97" s="89">
        <v>0</v>
      </c>
      <c r="BA97" s="89">
        <v>9848291</v>
      </c>
      <c r="BB97" s="89">
        <v>0</v>
      </c>
      <c r="BC97" s="89">
        <v>0</v>
      </c>
      <c r="BD97" s="91">
        <v>0</v>
      </c>
      <c r="BE97" s="92">
        <v>9848291</v>
      </c>
      <c r="BF97" s="93"/>
      <c r="BG97" s="89">
        <v>2622934</v>
      </c>
      <c r="BH97" s="85" t="s">
        <v>739</v>
      </c>
      <c r="BI97" s="85" t="s">
        <v>1497</v>
      </c>
      <c r="BJ97" s="85" t="s">
        <v>921</v>
      </c>
      <c r="BK97" s="85" t="s">
        <v>921</v>
      </c>
      <c r="BL97" s="85" t="s">
        <v>782</v>
      </c>
      <c r="BM97" s="89">
        <v>110000000</v>
      </c>
      <c r="BN97" s="94"/>
      <c r="BO97" s="85"/>
      <c r="BP97" s="85" t="s">
        <v>311</v>
      </c>
      <c r="BQ97" s="85" t="s">
        <v>335</v>
      </c>
      <c r="BR97" s="85" t="s">
        <v>336</v>
      </c>
      <c r="BS97" s="152" t="s">
        <v>1498</v>
      </c>
      <c r="BT97" s="95">
        <v>3.3700000000000008E-2</v>
      </c>
      <c r="BU97" s="95">
        <v>6.3700000000000007E-2</v>
      </c>
      <c r="BV97" s="96"/>
      <c r="BW97" s="97"/>
      <c r="BX97" s="98">
        <v>0</v>
      </c>
      <c r="BY97" s="99">
        <v>0</v>
      </c>
      <c r="BZ97" s="99">
        <v>0</v>
      </c>
      <c r="CA97" s="99">
        <v>0</v>
      </c>
      <c r="CB97" s="99">
        <v>0</v>
      </c>
      <c r="CC97" s="100">
        <v>0</v>
      </c>
      <c r="CD97" s="97"/>
      <c r="CE97" s="101" t="s">
        <v>1488</v>
      </c>
      <c r="CF97" s="195" t="s">
        <v>1487</v>
      </c>
      <c r="CG97" s="102"/>
      <c r="CH97" s="101" t="s">
        <v>314</v>
      </c>
      <c r="CI97" s="103" t="s">
        <v>314</v>
      </c>
      <c r="CJ97" s="103" t="s">
        <v>314</v>
      </c>
      <c r="CK97" s="103" t="s">
        <v>314</v>
      </c>
      <c r="CL97" s="103" t="s">
        <v>314</v>
      </c>
      <c r="CM97" s="103" t="s">
        <v>314</v>
      </c>
      <c r="CN97" s="104"/>
      <c r="CO97" s="41"/>
    </row>
    <row r="100" spans="1:93">
      <c r="A100" s="198" t="s">
        <v>3147</v>
      </c>
    </row>
    <row r="101" spans="1:93" s="19" customFormat="1" ht="15" customHeight="1">
      <c r="A101" s="83" t="s">
        <v>3143</v>
      </c>
      <c r="B101" s="84">
        <v>1</v>
      </c>
      <c r="C101" s="150" t="s">
        <v>1841</v>
      </c>
      <c r="D101" s="151" t="s">
        <v>1842</v>
      </c>
      <c r="E101" s="152" t="s">
        <v>1842</v>
      </c>
      <c r="F101" s="85" t="s">
        <v>359</v>
      </c>
      <c r="G101" s="86">
        <v>44649</v>
      </c>
      <c r="H101" s="152" t="s">
        <v>3136</v>
      </c>
      <c r="I101" s="152"/>
      <c r="J101" s="152" t="s">
        <v>1086</v>
      </c>
      <c r="K101" s="85" t="s">
        <v>628</v>
      </c>
      <c r="L101" s="85" t="s">
        <v>2848</v>
      </c>
      <c r="M101" s="85" t="s">
        <v>2849</v>
      </c>
      <c r="N101" s="152" t="s">
        <v>374</v>
      </c>
      <c r="O101" s="152" t="s">
        <v>1844</v>
      </c>
      <c r="P101" s="87" t="s">
        <v>1845</v>
      </c>
      <c r="Q101" s="152" t="s">
        <v>374</v>
      </c>
      <c r="R101" s="87" t="s">
        <v>377</v>
      </c>
      <c r="S101" s="151" t="s">
        <v>1842</v>
      </c>
      <c r="T101" s="85"/>
      <c r="U101" s="85"/>
      <c r="V101" s="85"/>
      <c r="W101" s="85" t="s">
        <v>2713</v>
      </c>
      <c r="X101" s="153" t="s">
        <v>1841</v>
      </c>
      <c r="Y101" s="154" t="s">
        <v>314</v>
      </c>
      <c r="Z101" s="88"/>
      <c r="AA101" s="85"/>
      <c r="AB101" s="85" t="s">
        <v>315</v>
      </c>
      <c r="AC101" s="85" t="s">
        <v>3137</v>
      </c>
      <c r="AD101" s="85" t="s">
        <v>359</v>
      </c>
      <c r="AE101" s="85" t="s">
        <v>797</v>
      </c>
      <c r="AF101" s="85" t="s">
        <v>3137</v>
      </c>
      <c r="AG101" s="89">
        <v>6477806</v>
      </c>
      <c r="AH101" s="89">
        <v>2518675</v>
      </c>
      <c r="AI101" s="89">
        <v>2518675</v>
      </c>
      <c r="AJ101" s="171">
        <v>2518675</v>
      </c>
      <c r="AK101" s="89"/>
      <c r="AL101" s="89">
        <v>3959131</v>
      </c>
      <c r="AM101" s="89">
        <v>0</v>
      </c>
      <c r="AN101" s="89"/>
      <c r="AO101" s="89">
        <v>6477806</v>
      </c>
      <c r="AP101" s="89">
        <v>0</v>
      </c>
      <c r="AQ101" s="89">
        <v>0</v>
      </c>
      <c r="AR101" s="89">
        <v>0</v>
      </c>
      <c r="AS101" s="89">
        <v>0</v>
      </c>
      <c r="AT101" s="89">
        <v>0</v>
      </c>
      <c r="AU101" s="89"/>
      <c r="AV101" s="89"/>
      <c r="AW101" s="90"/>
      <c r="AX101" s="89"/>
      <c r="AY101" s="89"/>
      <c r="AZ101" s="89">
        <v>0</v>
      </c>
      <c r="BA101" s="89">
        <v>6477806</v>
      </c>
      <c r="BB101" s="89">
        <v>0</v>
      </c>
      <c r="BC101" s="89">
        <v>0</v>
      </c>
      <c r="BD101" s="91">
        <v>0</v>
      </c>
      <c r="BE101" s="372">
        <v>6477806</v>
      </c>
      <c r="BF101" s="93"/>
      <c r="BG101" s="89">
        <v>274797</v>
      </c>
      <c r="BH101" s="85" t="s">
        <v>3134</v>
      </c>
      <c r="BI101" s="85" t="s">
        <v>3135</v>
      </c>
      <c r="BJ101" s="85" t="s">
        <v>921</v>
      </c>
      <c r="BK101" s="85" t="s">
        <v>921</v>
      </c>
      <c r="BL101" s="85" t="s">
        <v>924</v>
      </c>
      <c r="BM101" s="89">
        <v>12000000</v>
      </c>
      <c r="BN101" s="94"/>
      <c r="BO101" s="85"/>
      <c r="BP101" s="85" t="s">
        <v>360</v>
      </c>
      <c r="BQ101" s="85" t="s">
        <v>426</v>
      </c>
      <c r="BR101" s="85" t="s">
        <v>3138</v>
      </c>
      <c r="BS101" s="152" t="s">
        <v>3133</v>
      </c>
      <c r="BT101" s="95">
        <v>8.9200000000000002E-2</v>
      </c>
      <c r="BU101" s="95">
        <v>0.1192</v>
      </c>
      <c r="BV101" s="96"/>
      <c r="BW101" s="97"/>
      <c r="BX101" s="98">
        <v>0</v>
      </c>
      <c r="BY101" s="99">
        <v>0</v>
      </c>
      <c r="BZ101" s="99">
        <v>0</v>
      </c>
      <c r="CA101" s="99">
        <v>0</v>
      </c>
      <c r="CB101" s="99">
        <v>0</v>
      </c>
      <c r="CC101" s="100">
        <v>0</v>
      </c>
      <c r="CD101" s="97"/>
      <c r="CE101" s="101" t="s">
        <v>1842</v>
      </c>
      <c r="CF101" s="195" t="s">
        <v>1842</v>
      </c>
      <c r="CG101" s="102"/>
      <c r="CH101" s="101" t="s">
        <v>314</v>
      </c>
      <c r="CI101" s="103" t="s">
        <v>314</v>
      </c>
      <c r="CJ101" s="103" t="s">
        <v>314</v>
      </c>
      <c r="CK101" s="103" t="s">
        <v>314</v>
      </c>
      <c r="CL101" s="103" t="s">
        <v>314</v>
      </c>
      <c r="CM101" s="103" t="s">
        <v>314</v>
      </c>
      <c r="CN101" s="104"/>
      <c r="CO101" s="41"/>
    </row>
    <row r="103" spans="1:93">
      <c r="A103" s="194" t="s">
        <v>3160</v>
      </c>
    </row>
    <row r="104" spans="1:93" s="19" customFormat="1" ht="15" customHeight="1">
      <c r="A104" s="83" t="s">
        <v>3158</v>
      </c>
      <c r="B104" s="84">
        <v>1</v>
      </c>
      <c r="C104" s="150" t="s">
        <v>1382</v>
      </c>
      <c r="D104" s="151" t="s">
        <v>1383</v>
      </c>
      <c r="E104" s="155" t="s">
        <v>3159</v>
      </c>
      <c r="F104" s="152" t="s">
        <v>1383</v>
      </c>
      <c r="G104" s="85" t="s">
        <v>691</v>
      </c>
      <c r="H104" s="86">
        <v>44651</v>
      </c>
      <c r="I104" s="152" t="s">
        <v>1390</v>
      </c>
      <c r="J104" s="152"/>
      <c r="K104" s="152" t="s">
        <v>847</v>
      </c>
      <c r="L104" s="85" t="s">
        <v>628</v>
      </c>
      <c r="M104" s="85" t="s">
        <v>2848</v>
      </c>
      <c r="N104" s="85" t="s">
        <v>2849</v>
      </c>
      <c r="O104" s="152" t="s">
        <v>327</v>
      </c>
      <c r="P104" s="152" t="s">
        <v>419</v>
      </c>
      <c r="Q104" s="87" t="s">
        <v>420</v>
      </c>
      <c r="R104" s="152" t="s">
        <v>327</v>
      </c>
      <c r="S104" s="87" t="s">
        <v>330</v>
      </c>
      <c r="T104" s="151" t="s">
        <v>1383</v>
      </c>
      <c r="U104" s="85"/>
      <c r="V104" s="85"/>
      <c r="W104" s="85"/>
      <c r="X104" s="85" t="s">
        <v>2656</v>
      </c>
      <c r="Y104" s="162" t="s">
        <v>1382</v>
      </c>
      <c r="Z104" s="154" t="s">
        <v>314</v>
      </c>
      <c r="AA104" s="88"/>
      <c r="AB104" s="85"/>
      <c r="AC104" s="85" t="s">
        <v>315</v>
      </c>
      <c r="AD104" s="85" t="s">
        <v>1391</v>
      </c>
      <c r="AE104" s="85" t="s">
        <v>310</v>
      </c>
      <c r="AF104" s="85" t="s">
        <v>797</v>
      </c>
      <c r="AG104" s="85" t="s">
        <v>1391</v>
      </c>
      <c r="AH104" s="89">
        <v>47916668</v>
      </c>
      <c r="AI104" s="89">
        <v>1775365</v>
      </c>
      <c r="AJ104" s="89">
        <v>0</v>
      </c>
      <c r="AK104" s="171">
        <v>0</v>
      </c>
      <c r="AL104" s="89"/>
      <c r="AM104" s="89">
        <v>0</v>
      </c>
      <c r="AN104" s="89">
        <v>0</v>
      </c>
      <c r="AO104" s="89"/>
      <c r="AP104" s="89">
        <v>0</v>
      </c>
      <c r="AQ104" s="89">
        <v>0</v>
      </c>
      <c r="AR104" s="89">
        <v>0</v>
      </c>
      <c r="AS104" s="89">
        <v>0</v>
      </c>
      <c r="AT104" s="89">
        <v>0</v>
      </c>
      <c r="AU104" s="89">
        <v>0</v>
      </c>
      <c r="AV104" s="89">
        <v>0</v>
      </c>
      <c r="AW104" s="89"/>
      <c r="AX104" s="89"/>
      <c r="AY104" s="90"/>
      <c r="AZ104" s="89"/>
      <c r="BA104" s="89"/>
      <c r="BB104" s="89">
        <v>0</v>
      </c>
      <c r="BC104" s="89">
        <v>0</v>
      </c>
      <c r="BD104" s="89">
        <v>0</v>
      </c>
      <c r="BE104" s="89">
        <v>0</v>
      </c>
      <c r="BF104" s="91">
        <v>0</v>
      </c>
      <c r="BG104" s="92">
        <v>0</v>
      </c>
      <c r="BH104" s="93"/>
      <c r="BI104" s="89">
        <v>538526</v>
      </c>
      <c r="BJ104" s="85" t="s">
        <v>1392</v>
      </c>
      <c r="BK104" s="85" t="s">
        <v>755</v>
      </c>
      <c r="BL104" s="85" t="s">
        <v>1393</v>
      </c>
      <c r="BM104" s="85" t="s">
        <v>1393</v>
      </c>
      <c r="BN104" s="85" t="s">
        <v>708</v>
      </c>
      <c r="BO104" s="89">
        <v>50000000</v>
      </c>
      <c r="BP104" s="94"/>
      <c r="BQ104" s="85"/>
      <c r="BR104" s="85" t="s">
        <v>311</v>
      </c>
      <c r="BS104" s="85" t="s">
        <v>354</v>
      </c>
      <c r="BT104" s="85" t="s">
        <v>355</v>
      </c>
      <c r="BU104" s="152" t="s">
        <v>1390</v>
      </c>
      <c r="BV104" s="95">
        <v>0</v>
      </c>
      <c r="BW104" s="95">
        <v>0</v>
      </c>
      <c r="BX104" s="96"/>
      <c r="BY104" s="97"/>
      <c r="BZ104" s="98">
        <v>0</v>
      </c>
      <c r="CA104" s="99">
        <v>0</v>
      </c>
      <c r="CB104" s="99">
        <v>0</v>
      </c>
      <c r="CC104" s="99">
        <v>0</v>
      </c>
      <c r="CD104" s="99">
        <v>0</v>
      </c>
      <c r="CE104" s="100">
        <v>0</v>
      </c>
      <c r="CF104" s="97"/>
      <c r="CG104" s="101" t="s">
        <v>1383</v>
      </c>
      <c r="CH104" s="195" t="s">
        <v>1383</v>
      </c>
      <c r="CI104" s="102"/>
      <c r="CJ104" s="101" t="s">
        <v>314</v>
      </c>
      <c r="CK104" s="103" t="s">
        <v>314</v>
      </c>
      <c r="CL104" s="103" t="s">
        <v>314</v>
      </c>
      <c r="CM104" s="103" t="s">
        <v>314</v>
      </c>
      <c r="CN104" s="103" t="s">
        <v>314</v>
      </c>
      <c r="CO104" s="103" t="s">
        <v>314</v>
      </c>
    </row>
  </sheetData>
  <phoneticPr fontId="5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CC"/>
    <pageSetUpPr fitToPage="1"/>
  </sheetPr>
  <dimension ref="A2:T32"/>
  <sheetViews>
    <sheetView zoomScaleNormal="100" workbookViewId="0">
      <pane xSplit="4" ySplit="6" topLeftCell="E7" activePane="bottomRight" state="frozen"/>
      <selection activeCell="A7" sqref="A7:XFD7"/>
      <selection pane="topRight" activeCell="A7" sqref="A7:XFD7"/>
      <selection pane="bottomLeft" activeCell="A7" sqref="A7:XFD7"/>
      <selection pane="bottomRight" activeCell="A7" sqref="A7:XFD7"/>
    </sheetView>
  </sheetViews>
  <sheetFormatPr defaultColWidth="12.7109375" defaultRowHeight="12.95" customHeight="1"/>
  <cols>
    <col min="1" max="1" width="3.7109375" style="257" customWidth="1"/>
    <col min="2" max="2" width="17.42578125" style="257" customWidth="1"/>
    <col min="3" max="3" width="15.7109375" style="257" customWidth="1"/>
    <col min="4" max="4" width="30.7109375" style="257" bestFit="1" customWidth="1"/>
    <col min="5" max="5" width="15" style="258" bestFit="1" customWidth="1"/>
    <col min="6" max="6" width="20.7109375" style="258" bestFit="1" customWidth="1"/>
    <col min="7" max="7" width="18.7109375" style="259" customWidth="1"/>
    <col min="8" max="8" width="33.5703125" style="257" bestFit="1" customWidth="1"/>
    <col min="9" max="9" width="27.5703125" style="257" bestFit="1" customWidth="1"/>
    <col min="10" max="10" width="18.7109375" style="257" customWidth="1"/>
    <col min="11" max="13" width="15.7109375" style="257" customWidth="1"/>
    <col min="14" max="14" width="12.85546875" style="257" bestFit="1" customWidth="1"/>
    <col min="15" max="15" width="14.85546875" style="257" customWidth="1"/>
    <col min="16" max="16" width="14.5703125" style="257" bestFit="1" customWidth="1"/>
    <col min="17" max="17" width="18.140625" style="257" bestFit="1" customWidth="1"/>
    <col min="18" max="18" width="24.85546875" style="257" bestFit="1" customWidth="1"/>
    <col min="19" max="19" width="79.5703125" style="257" bestFit="1" customWidth="1"/>
    <col min="20" max="20" width="49.5703125" style="257" customWidth="1"/>
    <col min="21" max="16384" width="12.7109375" style="257"/>
  </cols>
  <sheetData>
    <row r="2" spans="1:20" s="261" customFormat="1" ht="26.25">
      <c r="A2" s="260" t="s">
        <v>2891</v>
      </c>
      <c r="E2" s="262"/>
      <c r="F2" s="262"/>
      <c r="G2" s="263"/>
      <c r="R2" s="264"/>
    </row>
    <row r="3" spans="1:20" ht="19.5">
      <c r="A3" s="265" t="s">
        <v>2892</v>
      </c>
    </row>
    <row r="4" spans="1:20" ht="12.75" thickBot="1"/>
    <row r="5" spans="1:20" ht="18" customHeight="1">
      <c r="B5" s="1104" t="s">
        <v>2893</v>
      </c>
      <c r="C5" s="1105"/>
      <c r="D5" s="1105"/>
      <c r="E5" s="1105"/>
      <c r="F5" s="1105"/>
      <c r="G5" s="1106" t="s">
        <v>2894</v>
      </c>
      <c r="H5" s="1107"/>
      <c r="I5" s="1107"/>
      <c r="J5" s="1107"/>
      <c r="K5" s="1107"/>
      <c r="L5" s="1107"/>
      <c r="M5" s="1107"/>
      <c r="N5" s="1107"/>
      <c r="O5" s="1107"/>
      <c r="P5" s="1107"/>
      <c r="Q5" s="1107"/>
      <c r="R5" s="1107"/>
      <c r="S5" s="1108"/>
      <c r="T5" s="266" t="s">
        <v>6</v>
      </c>
    </row>
    <row r="6" spans="1:20" ht="18" customHeight="1" thickBot="1">
      <c r="B6" s="267" t="s">
        <v>2895</v>
      </c>
      <c r="C6" s="268" t="s">
        <v>2896</v>
      </c>
      <c r="D6" s="268" t="s">
        <v>2897</v>
      </c>
      <c r="E6" s="268" t="s">
        <v>430</v>
      </c>
      <c r="F6" s="268" t="s">
        <v>2898</v>
      </c>
      <c r="G6" s="269" t="s">
        <v>2899</v>
      </c>
      <c r="H6" s="268" t="s">
        <v>2900</v>
      </c>
      <c r="I6" s="268" t="s">
        <v>2901</v>
      </c>
      <c r="J6" s="270" t="s">
        <v>2902</v>
      </c>
      <c r="K6" s="268" t="s">
        <v>2903</v>
      </c>
      <c r="L6" s="268" t="s">
        <v>2904</v>
      </c>
      <c r="M6" s="268" t="s">
        <v>2905</v>
      </c>
      <c r="N6" s="268" t="s">
        <v>140</v>
      </c>
      <c r="O6" s="268" t="s">
        <v>2906</v>
      </c>
      <c r="P6" s="268" t="s">
        <v>2907</v>
      </c>
      <c r="Q6" s="271" t="s">
        <v>2908</v>
      </c>
      <c r="R6" s="271" t="s">
        <v>2909</v>
      </c>
      <c r="S6" s="271" t="s">
        <v>2910</v>
      </c>
      <c r="T6" s="272" t="s">
        <v>2911</v>
      </c>
    </row>
    <row r="7" spans="1:20" s="273" customFormat="1" ht="12.95" customHeight="1">
      <c r="B7" s="274" t="s">
        <v>304</v>
      </c>
      <c r="C7" s="275" t="s">
        <v>849</v>
      </c>
      <c r="D7" s="275" t="s">
        <v>843</v>
      </c>
      <c r="E7" s="275" t="s">
        <v>844</v>
      </c>
      <c r="F7" s="275" t="s">
        <v>872</v>
      </c>
      <c r="G7" s="276" t="s">
        <v>2912</v>
      </c>
      <c r="H7" s="277" t="s">
        <v>2853</v>
      </c>
      <c r="I7" s="278" t="s">
        <v>2858</v>
      </c>
      <c r="J7" s="279">
        <v>319201900393</v>
      </c>
      <c r="K7" s="280">
        <v>44722</v>
      </c>
      <c r="L7" s="280"/>
      <c r="M7" s="281">
        <v>0.85</v>
      </c>
      <c r="N7" s="282" t="s">
        <v>797</v>
      </c>
      <c r="O7" s="283">
        <v>1291150000</v>
      </c>
      <c r="P7" s="283">
        <v>1291150000</v>
      </c>
      <c r="Q7" s="284"/>
      <c r="R7" s="285"/>
      <c r="S7" s="285" t="s">
        <v>2913</v>
      </c>
      <c r="T7" s="286"/>
    </row>
    <row r="8" spans="1:20" s="273" customFormat="1" ht="12.95" customHeight="1">
      <c r="B8" s="274" t="s">
        <v>356</v>
      </c>
      <c r="C8" s="275" t="s">
        <v>993</v>
      </c>
      <c r="D8" s="275" t="s">
        <v>1015</v>
      </c>
      <c r="E8" s="275" t="s">
        <v>1016</v>
      </c>
      <c r="F8" s="275" t="s">
        <v>1030</v>
      </c>
      <c r="G8" s="276" t="s">
        <v>2914</v>
      </c>
      <c r="H8" s="277" t="s">
        <v>2854</v>
      </c>
      <c r="I8" s="278" t="s">
        <v>2858</v>
      </c>
      <c r="J8" s="279" t="s">
        <v>2719</v>
      </c>
      <c r="K8" s="280">
        <v>44664</v>
      </c>
      <c r="L8" s="280">
        <v>44659</v>
      </c>
      <c r="M8" s="281">
        <v>0.9</v>
      </c>
      <c r="N8" s="282" t="s">
        <v>797</v>
      </c>
      <c r="O8" s="283">
        <v>270000000</v>
      </c>
      <c r="P8" s="283">
        <v>270000000</v>
      </c>
      <c r="Q8" s="284"/>
      <c r="R8" s="285"/>
      <c r="S8" s="285" t="s">
        <v>2915</v>
      </c>
      <c r="T8" s="286"/>
    </row>
    <row r="9" spans="1:20" s="273" customFormat="1" ht="12.95" customHeight="1">
      <c r="B9" s="274" t="s">
        <v>304</v>
      </c>
      <c r="C9" s="275" t="s">
        <v>344</v>
      </c>
      <c r="D9" s="275" t="s">
        <v>1032</v>
      </c>
      <c r="E9" s="275" t="s">
        <v>1033</v>
      </c>
      <c r="F9" s="275" t="s">
        <v>1045</v>
      </c>
      <c r="G9" s="276" t="s">
        <v>2916</v>
      </c>
      <c r="H9" s="277" t="s">
        <v>2855</v>
      </c>
      <c r="I9" s="278" t="s">
        <v>2858</v>
      </c>
      <c r="J9" s="279" t="s">
        <v>2720</v>
      </c>
      <c r="K9" s="280">
        <v>46457</v>
      </c>
      <c r="L9" s="280">
        <v>44638</v>
      </c>
      <c r="M9" s="281">
        <v>1</v>
      </c>
      <c r="N9" s="282" t="s">
        <v>797</v>
      </c>
      <c r="O9" s="283">
        <v>100000000</v>
      </c>
      <c r="P9" s="283">
        <v>0</v>
      </c>
      <c r="Q9" s="284">
        <v>44655</v>
      </c>
      <c r="R9" s="285">
        <v>100064356</v>
      </c>
      <c r="S9" s="285" t="s">
        <v>2915</v>
      </c>
      <c r="T9" s="286"/>
    </row>
    <row r="10" spans="1:20" s="273" customFormat="1" ht="12.95" customHeight="1">
      <c r="B10" s="274" t="s">
        <v>356</v>
      </c>
      <c r="C10" s="275" t="s">
        <v>993</v>
      </c>
      <c r="D10" s="275" t="s">
        <v>1070</v>
      </c>
      <c r="E10" s="275" t="s">
        <v>1071</v>
      </c>
      <c r="F10" s="275" t="s">
        <v>1074</v>
      </c>
      <c r="G10" s="276" t="s">
        <v>2917</v>
      </c>
      <c r="H10" s="277" t="s">
        <v>2853</v>
      </c>
      <c r="I10" s="278" t="s">
        <v>2858</v>
      </c>
      <c r="J10" s="279">
        <v>406201700079</v>
      </c>
      <c r="K10" s="280">
        <v>44648</v>
      </c>
      <c r="L10" s="280">
        <v>44578</v>
      </c>
      <c r="M10" s="281">
        <v>0.85</v>
      </c>
      <c r="N10" s="282" t="s">
        <v>797</v>
      </c>
      <c r="O10" s="283">
        <v>144500000</v>
      </c>
      <c r="P10" s="283">
        <v>48166100</v>
      </c>
      <c r="Q10" s="284">
        <v>44663</v>
      </c>
      <c r="R10" s="285">
        <v>48856986</v>
      </c>
      <c r="S10" s="285" t="s">
        <v>2915</v>
      </c>
      <c r="T10" s="286"/>
    </row>
    <row r="11" spans="1:20" s="273" customFormat="1" ht="12.95" customHeight="1">
      <c r="B11" s="274" t="s">
        <v>356</v>
      </c>
      <c r="C11" s="275" t="s">
        <v>993</v>
      </c>
      <c r="D11" s="275" t="s">
        <v>1070</v>
      </c>
      <c r="E11" s="275" t="s">
        <v>1071</v>
      </c>
      <c r="F11" s="275" t="s">
        <v>1076</v>
      </c>
      <c r="G11" s="276" t="s">
        <v>2918</v>
      </c>
      <c r="H11" s="277" t="s">
        <v>2853</v>
      </c>
      <c r="I11" s="278" t="s">
        <v>2858</v>
      </c>
      <c r="J11" s="279">
        <v>406201800096</v>
      </c>
      <c r="K11" s="280">
        <v>46125</v>
      </c>
      <c r="L11" s="280">
        <v>44573</v>
      </c>
      <c r="M11" s="281">
        <v>0.9</v>
      </c>
      <c r="N11" s="282" t="s">
        <v>797</v>
      </c>
      <c r="O11" s="283">
        <v>450000000</v>
      </c>
      <c r="P11" s="283">
        <v>225000000</v>
      </c>
      <c r="Q11" s="284">
        <v>44663</v>
      </c>
      <c r="R11" s="285">
        <v>228878630</v>
      </c>
      <c r="S11" s="285" t="s">
        <v>2919</v>
      </c>
      <c r="T11" s="286"/>
    </row>
    <row r="12" spans="1:20" s="273" customFormat="1" ht="12.95" customHeight="1">
      <c r="B12" s="274" t="s">
        <v>356</v>
      </c>
      <c r="C12" s="275" t="s">
        <v>993</v>
      </c>
      <c r="D12" s="275" t="s">
        <v>1070</v>
      </c>
      <c r="E12" s="275" t="s">
        <v>1071</v>
      </c>
      <c r="F12" s="275" t="s">
        <v>1081</v>
      </c>
      <c r="G12" s="276" t="s">
        <v>2920</v>
      </c>
      <c r="H12" s="277" t="s">
        <v>2853</v>
      </c>
      <c r="I12" s="278" t="s">
        <v>2858</v>
      </c>
      <c r="J12" s="279">
        <v>406201800030</v>
      </c>
      <c r="K12" s="280">
        <v>44750</v>
      </c>
      <c r="L12" s="280">
        <v>44578</v>
      </c>
      <c r="M12" s="281">
        <v>0.85</v>
      </c>
      <c r="N12" s="282" t="s">
        <v>797</v>
      </c>
      <c r="O12" s="283">
        <v>47500000</v>
      </c>
      <c r="P12" s="283">
        <v>42500000</v>
      </c>
      <c r="Q12" s="284">
        <v>44663</v>
      </c>
      <c r="R12" s="285">
        <v>43159367</v>
      </c>
      <c r="S12" s="285" t="s">
        <v>2913</v>
      </c>
      <c r="T12" s="286"/>
    </row>
    <row r="13" spans="1:20" s="273" customFormat="1" ht="12.95" customHeight="1">
      <c r="B13" s="274" t="s">
        <v>356</v>
      </c>
      <c r="C13" s="275" t="s">
        <v>993</v>
      </c>
      <c r="D13" s="275" t="s">
        <v>1070</v>
      </c>
      <c r="E13" s="275" t="s">
        <v>1071</v>
      </c>
      <c r="F13" s="275" t="s">
        <v>1072</v>
      </c>
      <c r="G13" s="276" t="s">
        <v>2921</v>
      </c>
      <c r="H13" s="277" t="s">
        <v>2853</v>
      </c>
      <c r="I13" s="278" t="s">
        <v>2858</v>
      </c>
      <c r="J13" s="279">
        <v>406201700080</v>
      </c>
      <c r="K13" s="280">
        <v>45744</v>
      </c>
      <c r="L13" s="280">
        <v>44578</v>
      </c>
      <c r="M13" s="281">
        <v>0.9</v>
      </c>
      <c r="N13" s="282" t="s">
        <v>797</v>
      </c>
      <c r="O13" s="283">
        <v>549000000</v>
      </c>
      <c r="P13" s="283">
        <v>27450000</v>
      </c>
      <c r="Q13" s="284">
        <v>44663</v>
      </c>
      <c r="R13" s="285">
        <v>27779888</v>
      </c>
      <c r="S13" s="285" t="s">
        <v>2919</v>
      </c>
      <c r="T13" s="286"/>
    </row>
    <row r="14" spans="1:20" s="273" customFormat="1" ht="12.95" customHeight="1">
      <c r="B14" s="274" t="s">
        <v>374</v>
      </c>
      <c r="C14" s="275" t="s">
        <v>376</v>
      </c>
      <c r="D14" s="275" t="s">
        <v>1184</v>
      </c>
      <c r="E14" s="275" t="s">
        <v>1185</v>
      </c>
      <c r="F14" s="275" t="s">
        <v>1190</v>
      </c>
      <c r="G14" s="276" t="s">
        <v>2922</v>
      </c>
      <c r="H14" s="277" t="s">
        <v>2854</v>
      </c>
      <c r="I14" s="278" t="s">
        <v>2858</v>
      </c>
      <c r="J14" s="279" t="s">
        <v>2721</v>
      </c>
      <c r="K14" s="280">
        <v>44554</v>
      </c>
      <c r="L14" s="280">
        <v>44552</v>
      </c>
      <c r="M14" s="281">
        <v>0.8</v>
      </c>
      <c r="N14" s="282" t="s">
        <v>797</v>
      </c>
      <c r="O14" s="283">
        <v>297500000</v>
      </c>
      <c r="P14" s="283">
        <v>0</v>
      </c>
      <c r="Q14" s="284">
        <v>44658</v>
      </c>
      <c r="R14" s="285">
        <v>278681605</v>
      </c>
      <c r="S14" s="285" t="s">
        <v>2923</v>
      </c>
      <c r="T14" s="286"/>
    </row>
    <row r="15" spans="1:20" s="273" customFormat="1" ht="12.95" customHeight="1">
      <c r="B15" s="274" t="s">
        <v>331</v>
      </c>
      <c r="C15" s="275" t="s">
        <v>402</v>
      </c>
      <c r="D15" s="275" t="s">
        <v>1212</v>
      </c>
      <c r="E15" s="275" t="s">
        <v>1213</v>
      </c>
      <c r="F15" s="275" t="s">
        <v>1215</v>
      </c>
      <c r="G15" s="287" t="s">
        <v>2924</v>
      </c>
      <c r="H15" s="277" t="s">
        <v>2854</v>
      </c>
      <c r="I15" s="278" t="s">
        <v>2859</v>
      </c>
      <c r="J15" s="279" t="s">
        <v>2722</v>
      </c>
      <c r="K15" s="280">
        <v>44575</v>
      </c>
      <c r="L15" s="280">
        <v>44671</v>
      </c>
      <c r="M15" s="281">
        <v>0.8</v>
      </c>
      <c r="N15" s="282" t="s">
        <v>797</v>
      </c>
      <c r="O15" s="283">
        <v>312000000</v>
      </c>
      <c r="P15" s="283">
        <v>312000000</v>
      </c>
      <c r="Q15" s="284"/>
      <c r="R15" s="285"/>
      <c r="S15" s="285" t="s">
        <v>2925</v>
      </c>
      <c r="T15" s="286"/>
    </row>
    <row r="16" spans="1:20" s="273" customFormat="1" ht="12.95" customHeight="1">
      <c r="B16" s="274" t="s">
        <v>356</v>
      </c>
      <c r="C16" s="275" t="s">
        <v>993</v>
      </c>
      <c r="D16" s="275" t="s">
        <v>1227</v>
      </c>
      <c r="E16" s="275" t="s">
        <v>1228</v>
      </c>
      <c r="F16" s="275" t="s">
        <v>1229</v>
      </c>
      <c r="G16" s="276" t="s">
        <v>2926</v>
      </c>
      <c r="H16" s="277" t="s">
        <v>2854</v>
      </c>
      <c r="I16" s="278" t="s">
        <v>2858</v>
      </c>
      <c r="J16" s="279" t="s">
        <v>2723</v>
      </c>
      <c r="K16" s="280">
        <v>44617</v>
      </c>
      <c r="L16" s="280">
        <v>44617</v>
      </c>
      <c r="M16" s="281">
        <v>0.9</v>
      </c>
      <c r="N16" s="282" t="s">
        <v>797</v>
      </c>
      <c r="O16" s="283">
        <v>270000000</v>
      </c>
      <c r="P16" s="283">
        <v>270000000</v>
      </c>
      <c r="Q16" s="284">
        <v>44673</v>
      </c>
      <c r="R16" s="285">
        <v>276744452</v>
      </c>
      <c r="S16" s="285" t="s">
        <v>2913</v>
      </c>
      <c r="T16" s="286"/>
    </row>
    <row r="17" spans="2:20" s="273" customFormat="1" ht="12.95" customHeight="1">
      <c r="B17" s="274" t="s">
        <v>331</v>
      </c>
      <c r="C17" s="275" t="s">
        <v>402</v>
      </c>
      <c r="D17" s="275" t="s">
        <v>1314</v>
      </c>
      <c r="E17" s="275" t="s">
        <v>1315</v>
      </c>
      <c r="F17" s="275" t="s">
        <v>1322</v>
      </c>
      <c r="G17" s="276" t="s">
        <v>2927</v>
      </c>
      <c r="H17" s="277" t="s">
        <v>2854</v>
      </c>
      <c r="I17" s="278" t="s">
        <v>2858</v>
      </c>
      <c r="J17" s="279" t="s">
        <v>2724</v>
      </c>
      <c r="K17" s="280">
        <v>44666</v>
      </c>
      <c r="L17" s="280">
        <v>44671</v>
      </c>
      <c r="M17" s="281">
        <v>0.85</v>
      </c>
      <c r="N17" s="282" t="s">
        <v>797</v>
      </c>
      <c r="O17" s="283">
        <v>85000000</v>
      </c>
      <c r="P17" s="283">
        <v>76500000</v>
      </c>
      <c r="Q17" s="284"/>
      <c r="R17" s="285"/>
      <c r="S17" s="285" t="s">
        <v>2915</v>
      </c>
      <c r="T17" s="286"/>
    </row>
    <row r="18" spans="2:20" s="273" customFormat="1" ht="12.95" customHeight="1">
      <c r="B18" s="274" t="s">
        <v>331</v>
      </c>
      <c r="C18" s="275" t="s">
        <v>402</v>
      </c>
      <c r="D18" s="275" t="s">
        <v>1314</v>
      </c>
      <c r="E18" s="275" t="s">
        <v>1315</v>
      </c>
      <c r="F18" s="275" t="s">
        <v>1332</v>
      </c>
      <c r="G18" s="276" t="s">
        <v>2928</v>
      </c>
      <c r="H18" s="277" t="s">
        <v>2929</v>
      </c>
      <c r="I18" s="278" t="s">
        <v>2858</v>
      </c>
      <c r="J18" s="279" t="s">
        <v>2725</v>
      </c>
      <c r="K18" s="280">
        <v>46133</v>
      </c>
      <c r="L18" s="280">
        <v>44671</v>
      </c>
      <c r="M18" s="281">
        <v>0.95</v>
      </c>
      <c r="N18" s="282" t="s">
        <v>797</v>
      </c>
      <c r="O18" s="283">
        <v>19000000</v>
      </c>
      <c r="P18" s="283">
        <v>19000000</v>
      </c>
      <c r="Q18" s="284"/>
      <c r="R18" s="285"/>
      <c r="S18" s="285" t="s">
        <v>2930</v>
      </c>
      <c r="T18" s="286"/>
    </row>
    <row r="19" spans="2:20" s="273" customFormat="1" ht="12.95" customHeight="1">
      <c r="B19" s="274" t="s">
        <v>356</v>
      </c>
      <c r="C19" s="275" t="s">
        <v>404</v>
      </c>
      <c r="D19" s="275" t="s">
        <v>1426</v>
      </c>
      <c r="E19" s="275" t="s">
        <v>1427</v>
      </c>
      <c r="F19" s="275" t="s">
        <v>1428</v>
      </c>
      <c r="G19" s="276" t="s">
        <v>2931</v>
      </c>
      <c r="H19" s="277" t="s">
        <v>2854</v>
      </c>
      <c r="I19" s="278" t="s">
        <v>2858</v>
      </c>
      <c r="J19" s="279" t="s">
        <v>2726</v>
      </c>
      <c r="K19" s="280">
        <v>44720</v>
      </c>
      <c r="L19" s="280"/>
      <c r="M19" s="281">
        <v>0.9</v>
      </c>
      <c r="N19" s="282" t="s">
        <v>797</v>
      </c>
      <c r="O19" s="283">
        <v>270000000</v>
      </c>
      <c r="P19" s="283">
        <v>243000000</v>
      </c>
      <c r="Q19" s="284"/>
      <c r="R19" s="285"/>
      <c r="S19" s="285" t="s">
        <v>2915</v>
      </c>
      <c r="T19" s="286"/>
    </row>
    <row r="20" spans="2:20" s="273" customFormat="1" ht="12.95" customHeight="1">
      <c r="B20" s="274" t="s">
        <v>331</v>
      </c>
      <c r="C20" s="275" t="s">
        <v>402</v>
      </c>
      <c r="D20" s="275" t="s">
        <v>1531</v>
      </c>
      <c r="E20" s="275" t="s">
        <v>1532</v>
      </c>
      <c r="F20" s="275" t="s">
        <v>1535</v>
      </c>
      <c r="G20" s="276" t="s">
        <v>2932</v>
      </c>
      <c r="H20" s="277" t="s">
        <v>2856</v>
      </c>
      <c r="I20" s="278" t="s">
        <v>2858</v>
      </c>
      <c r="J20" s="279" t="s">
        <v>2727</v>
      </c>
      <c r="K20" s="280">
        <v>44666</v>
      </c>
      <c r="L20" s="280">
        <v>44671</v>
      </c>
      <c r="M20" s="281">
        <v>0.85</v>
      </c>
      <c r="N20" s="282" t="s">
        <v>797</v>
      </c>
      <c r="O20" s="283">
        <v>34425000</v>
      </c>
      <c r="P20" s="283">
        <v>34000000</v>
      </c>
      <c r="Q20" s="284">
        <v>44679</v>
      </c>
      <c r="R20" s="285">
        <v>34595605</v>
      </c>
      <c r="S20" s="285" t="s">
        <v>2913</v>
      </c>
      <c r="T20" s="286"/>
    </row>
    <row r="21" spans="2:20" s="273" customFormat="1" ht="12.95" customHeight="1">
      <c r="B21" s="274" t="s">
        <v>356</v>
      </c>
      <c r="C21" s="275" t="s">
        <v>993</v>
      </c>
      <c r="D21" s="275" t="s">
        <v>1800</v>
      </c>
      <c r="E21" s="275" t="s">
        <v>1801</v>
      </c>
      <c r="F21" s="275" t="s">
        <v>1805</v>
      </c>
      <c r="G21" s="276" t="s">
        <v>2933</v>
      </c>
      <c r="H21" s="277" t="s">
        <v>2857</v>
      </c>
      <c r="I21" s="278" t="s">
        <v>2858</v>
      </c>
      <c r="J21" s="279" t="s">
        <v>2728</v>
      </c>
      <c r="K21" s="280">
        <v>44812</v>
      </c>
      <c r="L21" s="280">
        <v>44603</v>
      </c>
      <c r="M21" s="281">
        <v>0.85</v>
      </c>
      <c r="N21" s="282" t="s">
        <v>797</v>
      </c>
      <c r="O21" s="283">
        <v>27200000</v>
      </c>
      <c r="P21" s="283">
        <v>0</v>
      </c>
      <c r="Q21" s="284">
        <v>44656</v>
      </c>
      <c r="R21" s="285">
        <v>20770307</v>
      </c>
      <c r="S21" s="285" t="s">
        <v>2913</v>
      </c>
      <c r="T21" s="286"/>
    </row>
    <row r="22" spans="2:20" s="273" customFormat="1" ht="12.95" customHeight="1">
      <c r="B22" s="274" t="s">
        <v>356</v>
      </c>
      <c r="C22" s="275" t="s">
        <v>993</v>
      </c>
      <c r="D22" s="275" t="s">
        <v>1800</v>
      </c>
      <c r="E22" s="275" t="s">
        <v>1801</v>
      </c>
      <c r="F22" s="275" t="s">
        <v>1808</v>
      </c>
      <c r="G22" s="276" t="s">
        <v>2934</v>
      </c>
      <c r="H22" s="277" t="s">
        <v>2857</v>
      </c>
      <c r="I22" s="278" t="s">
        <v>2858</v>
      </c>
      <c r="J22" s="279" t="s">
        <v>2729</v>
      </c>
      <c r="K22" s="280">
        <v>45789</v>
      </c>
      <c r="L22" s="280">
        <v>44603</v>
      </c>
      <c r="M22" s="281">
        <v>1</v>
      </c>
      <c r="N22" s="282" t="s">
        <v>797</v>
      </c>
      <c r="O22" s="283">
        <v>30000000</v>
      </c>
      <c r="P22" s="283">
        <v>0</v>
      </c>
      <c r="Q22" s="284">
        <v>44656</v>
      </c>
      <c r="R22" s="285">
        <v>27169248</v>
      </c>
      <c r="S22" s="285" t="s">
        <v>2915</v>
      </c>
      <c r="T22" s="286"/>
    </row>
    <row r="23" spans="2:20" s="273" customFormat="1" ht="12.95" customHeight="1">
      <c r="B23" s="274" t="s">
        <v>356</v>
      </c>
      <c r="C23" s="275" t="s">
        <v>404</v>
      </c>
      <c r="D23" s="275" t="s">
        <v>2543</v>
      </c>
      <c r="E23" s="275" t="s">
        <v>2541</v>
      </c>
      <c r="F23" s="275" t="s">
        <v>2542</v>
      </c>
      <c r="G23" s="276" t="s">
        <v>2935</v>
      </c>
      <c r="H23" s="277" t="s">
        <v>2854</v>
      </c>
      <c r="I23" s="278" t="s">
        <v>2858</v>
      </c>
      <c r="J23" s="279" t="s">
        <v>2730</v>
      </c>
      <c r="K23" s="280">
        <v>45037</v>
      </c>
      <c r="L23" s="280">
        <v>44642</v>
      </c>
      <c r="M23" s="281">
        <v>0.9</v>
      </c>
      <c r="N23" s="282" t="s">
        <v>797</v>
      </c>
      <c r="O23" s="283">
        <v>90000000</v>
      </c>
      <c r="P23" s="283">
        <v>0</v>
      </c>
      <c r="Q23" s="284">
        <v>44655</v>
      </c>
      <c r="R23" s="285">
        <v>90913561</v>
      </c>
      <c r="S23" s="285" t="s">
        <v>2936</v>
      </c>
      <c r="T23" s="286"/>
    </row>
    <row r="24" spans="2:20" s="273" customFormat="1" ht="12.95" customHeight="1">
      <c r="B24" s="274" t="s">
        <v>356</v>
      </c>
      <c r="C24" s="275" t="s">
        <v>404</v>
      </c>
      <c r="D24" s="275" t="s">
        <v>2543</v>
      </c>
      <c r="E24" s="275" t="s">
        <v>2541</v>
      </c>
      <c r="F24" s="275" t="s">
        <v>2551</v>
      </c>
      <c r="G24" s="276" t="s">
        <v>2937</v>
      </c>
      <c r="H24" s="277" t="s">
        <v>2854</v>
      </c>
      <c r="I24" s="278" t="s">
        <v>2858</v>
      </c>
      <c r="J24" s="279" t="s">
        <v>2731</v>
      </c>
      <c r="K24" s="280">
        <v>45401</v>
      </c>
      <c r="L24" s="280">
        <v>44642</v>
      </c>
      <c r="M24" s="281">
        <v>0.95</v>
      </c>
      <c r="N24" s="282" t="s">
        <v>797</v>
      </c>
      <c r="O24" s="283">
        <v>190000000</v>
      </c>
      <c r="P24" s="283">
        <v>0</v>
      </c>
      <c r="Q24" s="284">
        <v>44655</v>
      </c>
      <c r="R24" s="285">
        <v>155348121</v>
      </c>
      <c r="S24" s="285" t="s">
        <v>2913</v>
      </c>
      <c r="T24" s="286"/>
    </row>
    <row r="25" spans="2:20" s="273" customFormat="1" ht="12.95" customHeight="1">
      <c r="B25" s="274" t="s">
        <v>356</v>
      </c>
      <c r="C25" s="275" t="s">
        <v>993</v>
      </c>
      <c r="D25" s="275" t="s">
        <v>1152</v>
      </c>
      <c r="E25" s="275" t="s">
        <v>1153</v>
      </c>
      <c r="F25" s="275" t="s">
        <v>1162</v>
      </c>
      <c r="G25" s="276" t="s">
        <v>3106</v>
      </c>
      <c r="H25" s="277" t="s">
        <v>2853</v>
      </c>
      <c r="I25" s="278" t="s">
        <v>2858</v>
      </c>
      <c r="J25" s="279">
        <v>401201500443</v>
      </c>
      <c r="K25" s="280">
        <v>45079</v>
      </c>
      <c r="L25" s="280"/>
      <c r="M25" s="281">
        <v>0.9</v>
      </c>
      <c r="N25" s="282" t="s">
        <v>797</v>
      </c>
      <c r="O25" s="283">
        <v>810000000</v>
      </c>
      <c r="P25" s="283">
        <v>162000000</v>
      </c>
      <c r="Q25" s="284"/>
      <c r="R25" s="285"/>
      <c r="S25" s="285" t="s">
        <v>2919</v>
      </c>
      <c r="T25" s="286" t="s">
        <v>3107</v>
      </c>
    </row>
    <row r="26" spans="2:20" s="273" customFormat="1" ht="12.95" customHeight="1">
      <c r="B26" s="274" t="s">
        <v>356</v>
      </c>
      <c r="C26" s="275" t="s">
        <v>993</v>
      </c>
      <c r="D26" s="275" t="s">
        <v>1015</v>
      </c>
      <c r="E26" s="275" t="s">
        <v>1016</v>
      </c>
      <c r="F26" s="275" t="s">
        <v>1027</v>
      </c>
      <c r="G26" s="276" t="s">
        <v>3148</v>
      </c>
      <c r="H26" s="277" t="s">
        <v>2854</v>
      </c>
      <c r="I26" s="278" t="s">
        <v>2858</v>
      </c>
      <c r="J26" s="279" t="s">
        <v>2940</v>
      </c>
      <c r="K26" s="280">
        <v>44858</v>
      </c>
      <c r="L26" s="280">
        <v>44659</v>
      </c>
      <c r="M26" s="281">
        <v>0.9</v>
      </c>
      <c r="N26" s="282" t="s">
        <v>797</v>
      </c>
      <c r="O26" s="283">
        <v>419400000</v>
      </c>
      <c r="P26" s="283">
        <v>89234063</v>
      </c>
      <c r="Q26" s="284"/>
      <c r="R26" s="285"/>
      <c r="S26" s="285" t="s">
        <v>3149</v>
      </c>
      <c r="T26" s="286" t="s">
        <v>3150</v>
      </c>
    </row>
    <row r="27" spans="2:20" s="273" customFormat="1" ht="12.95" customHeight="1">
      <c r="B27" s="274"/>
      <c r="C27" s="275"/>
      <c r="D27" s="275"/>
      <c r="E27" s="275"/>
      <c r="F27" s="275"/>
      <c r="G27" s="276"/>
      <c r="H27" s="277"/>
      <c r="I27" s="278"/>
      <c r="J27" s="279"/>
      <c r="K27" s="280"/>
      <c r="L27" s="280"/>
      <c r="M27" s="281"/>
      <c r="N27" s="282"/>
      <c r="O27" s="283"/>
      <c r="P27" s="283"/>
      <c r="Q27" s="284"/>
      <c r="R27" s="285"/>
      <c r="S27" s="285"/>
      <c r="T27" s="286"/>
    </row>
    <row r="28" spans="2:20" s="273" customFormat="1" ht="12.95" customHeight="1">
      <c r="B28" s="274"/>
      <c r="C28" s="275"/>
      <c r="D28" s="275"/>
      <c r="E28" s="275"/>
      <c r="F28" s="275"/>
      <c r="G28" s="276"/>
      <c r="H28" s="277"/>
      <c r="I28" s="278"/>
      <c r="J28" s="279"/>
      <c r="K28" s="280"/>
      <c r="L28" s="280"/>
      <c r="M28" s="281"/>
      <c r="N28" s="282"/>
      <c r="O28" s="283"/>
      <c r="P28" s="283"/>
      <c r="Q28" s="284"/>
      <c r="R28" s="285"/>
      <c r="S28" s="285"/>
      <c r="T28" s="286"/>
    </row>
    <row r="29" spans="2:20" s="273" customFormat="1" ht="12.95" customHeight="1">
      <c r="B29" s="274"/>
      <c r="C29" s="275"/>
      <c r="D29" s="275"/>
      <c r="E29" s="275"/>
      <c r="F29" s="275"/>
      <c r="G29" s="276"/>
      <c r="H29" s="277"/>
      <c r="I29" s="278"/>
      <c r="J29" s="279"/>
      <c r="K29" s="280"/>
      <c r="L29" s="280"/>
      <c r="M29" s="281"/>
      <c r="N29" s="282"/>
      <c r="O29" s="283"/>
      <c r="P29" s="283"/>
      <c r="Q29" s="284"/>
      <c r="R29" s="285"/>
      <c r="S29" s="285"/>
      <c r="T29" s="286"/>
    </row>
    <row r="30" spans="2:20" s="273" customFormat="1" ht="12.95" customHeight="1">
      <c r="B30" s="274"/>
      <c r="C30" s="275"/>
      <c r="D30" s="275"/>
      <c r="E30" s="275"/>
      <c r="F30" s="275"/>
      <c r="G30" s="276"/>
      <c r="H30" s="277"/>
      <c r="I30" s="278"/>
      <c r="J30" s="279"/>
      <c r="K30" s="280"/>
      <c r="L30" s="280"/>
      <c r="M30" s="281"/>
      <c r="N30" s="282"/>
      <c r="O30" s="283"/>
      <c r="P30" s="283"/>
      <c r="Q30" s="284"/>
      <c r="R30" s="285"/>
      <c r="S30" s="285"/>
      <c r="T30" s="286"/>
    </row>
    <row r="31" spans="2:20" s="273" customFormat="1" ht="12.95" customHeight="1" thickBot="1">
      <c r="B31" s="274"/>
      <c r="C31" s="275"/>
      <c r="D31" s="275"/>
      <c r="E31" s="275"/>
      <c r="F31" s="275"/>
      <c r="G31" s="276"/>
      <c r="H31" s="277"/>
      <c r="I31" s="278"/>
      <c r="J31" s="279"/>
      <c r="K31" s="280"/>
      <c r="L31" s="280"/>
      <c r="M31" s="281"/>
      <c r="N31" s="282"/>
      <c r="O31" s="283"/>
      <c r="P31" s="283"/>
      <c r="Q31" s="284"/>
      <c r="R31" s="285"/>
      <c r="S31" s="285"/>
      <c r="T31" s="286"/>
    </row>
    <row r="32" spans="2:20" s="273" customFormat="1" ht="12.95" customHeight="1">
      <c r="B32" s="288"/>
      <c r="C32" s="288"/>
      <c r="D32" s="289"/>
      <c r="E32" s="290"/>
      <c r="F32" s="291"/>
      <c r="G32" s="292"/>
      <c r="H32" s="289"/>
      <c r="I32" s="288"/>
      <c r="J32" s="293"/>
      <c r="K32" s="294"/>
      <c r="L32" s="294"/>
      <c r="M32" s="295"/>
      <c r="N32" s="296"/>
      <c r="O32" s="297">
        <v>5706675000</v>
      </c>
      <c r="P32" s="297">
        <v>3110000163</v>
      </c>
      <c r="Q32" s="298"/>
      <c r="R32" s="297">
        <v>1332962126</v>
      </c>
      <c r="S32" s="299"/>
      <c r="T32" s="300"/>
    </row>
  </sheetData>
  <mergeCells count="2">
    <mergeCell ref="B5:F5"/>
    <mergeCell ref="G5:S5"/>
  </mergeCells>
  <phoneticPr fontId="54" type="noConversion"/>
  <conditionalFormatting sqref="L25:L31">
    <cfRule type="containsText" dxfId="5" priority="1" operator="containsText" text="false">
      <formula>NOT(ISERROR(SEARCH("false",L25)))</formula>
    </cfRule>
  </conditionalFormatting>
  <pageMargins left="0.7" right="0.7" top="0.75" bottom="0.75" header="0.3" footer="0.3"/>
  <pageSetup paperSize="12"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CC"/>
  </sheetPr>
  <dimension ref="A1:L24"/>
  <sheetViews>
    <sheetView zoomScaleNormal="100" workbookViewId="0">
      <pane ySplit="1" topLeftCell="A2" activePane="bottomLeft" state="frozen"/>
      <selection activeCell="A7" sqref="A7:XFD7"/>
      <selection pane="bottomLeft" activeCell="A7" sqref="A7:XFD7"/>
    </sheetView>
  </sheetViews>
  <sheetFormatPr defaultColWidth="9.140625" defaultRowHeight="14.25"/>
  <cols>
    <col min="1" max="1" width="24.7109375" style="137" bestFit="1" customWidth="1"/>
    <col min="2" max="2" width="10.5703125" style="137" customWidth="1"/>
    <col min="3" max="3" width="13.5703125" style="137" customWidth="1"/>
    <col min="4" max="4" width="17" style="132" bestFit="1" customWidth="1"/>
    <col min="5" max="5" width="20.7109375" style="137" bestFit="1" customWidth="1"/>
    <col min="6" max="6" width="26.28515625" style="132" bestFit="1" customWidth="1"/>
    <col min="7" max="7" width="20.28515625" style="133" bestFit="1" customWidth="1"/>
    <col min="8" max="8" width="23" style="137" customWidth="1"/>
    <col min="9" max="9" width="22.85546875" style="137" customWidth="1"/>
    <col min="10" max="10" width="19.28515625" style="256" bestFit="1" customWidth="1"/>
    <col min="11" max="11" width="25.7109375" style="132" bestFit="1" customWidth="1"/>
    <col min="12" max="12" width="21.42578125" style="132" bestFit="1" customWidth="1"/>
    <col min="13" max="16384" width="9.140625" style="132"/>
  </cols>
  <sheetData>
    <row r="1" spans="1:12" ht="13.5" customHeight="1" thickTop="1">
      <c r="A1" s="373" t="s">
        <v>26</v>
      </c>
      <c r="B1" s="374" t="s">
        <v>2860</v>
      </c>
      <c r="C1" s="375" t="s">
        <v>38</v>
      </c>
      <c r="D1" s="375" t="s">
        <v>793</v>
      </c>
      <c r="E1" s="375" t="s">
        <v>0</v>
      </c>
      <c r="F1" s="375" t="s">
        <v>2861</v>
      </c>
      <c r="G1" s="251" t="s">
        <v>2862</v>
      </c>
      <c r="H1" s="375" t="s">
        <v>2863</v>
      </c>
      <c r="I1" s="375" t="s">
        <v>2864</v>
      </c>
      <c r="J1" s="251" t="s">
        <v>2865</v>
      </c>
      <c r="K1" s="251" t="s">
        <v>2866</v>
      </c>
      <c r="L1" s="252" t="s">
        <v>2867</v>
      </c>
    </row>
    <row r="2" spans="1:12" ht="13.5">
      <c r="A2" s="376" t="s">
        <v>1860</v>
      </c>
      <c r="B2" s="377" t="s">
        <v>2848</v>
      </c>
      <c r="C2" s="370" t="s">
        <v>2714</v>
      </c>
      <c r="D2" s="370" t="s">
        <v>1861</v>
      </c>
      <c r="E2" s="370" t="s">
        <v>1862</v>
      </c>
      <c r="F2" s="370" t="s">
        <v>2868</v>
      </c>
      <c r="G2" s="253">
        <v>17000000</v>
      </c>
      <c r="H2" s="370" t="s">
        <v>1863</v>
      </c>
      <c r="I2" s="370" t="s">
        <v>3110</v>
      </c>
      <c r="J2" s="253">
        <v>10541755</v>
      </c>
      <c r="K2" s="370"/>
      <c r="L2" s="378" t="s">
        <v>3151</v>
      </c>
    </row>
    <row r="3" spans="1:12" ht="13.5">
      <c r="A3" s="376" t="s">
        <v>1624</v>
      </c>
      <c r="B3" s="377" t="s">
        <v>2848</v>
      </c>
      <c r="C3" s="370" t="s">
        <v>2683</v>
      </c>
      <c r="D3" s="371" t="s">
        <v>1625</v>
      </c>
      <c r="E3" s="371" t="s">
        <v>1628</v>
      </c>
      <c r="F3" s="371" t="s">
        <v>2869</v>
      </c>
      <c r="G3" s="254">
        <v>20000000</v>
      </c>
      <c r="H3" s="371" t="s">
        <v>1629</v>
      </c>
      <c r="I3" s="371" t="s">
        <v>3111</v>
      </c>
      <c r="J3" s="254">
        <v>11024097</v>
      </c>
      <c r="K3" s="371"/>
      <c r="L3" s="379" t="s">
        <v>2567</v>
      </c>
    </row>
    <row r="4" spans="1:12" ht="13.5">
      <c r="A4" s="376" t="s">
        <v>1775</v>
      </c>
      <c r="B4" s="377" t="s">
        <v>2848</v>
      </c>
      <c r="C4" s="370" t="s">
        <v>2704</v>
      </c>
      <c r="D4" s="371" t="s">
        <v>1776</v>
      </c>
      <c r="E4" s="371" t="s">
        <v>1777</v>
      </c>
      <c r="F4" s="371" t="s">
        <v>2870</v>
      </c>
      <c r="G4" s="254">
        <v>16900000</v>
      </c>
      <c r="H4" s="371" t="s">
        <v>1778</v>
      </c>
      <c r="I4" s="371" t="s">
        <v>3112</v>
      </c>
      <c r="J4" s="255">
        <v>16900000</v>
      </c>
      <c r="K4" s="255"/>
      <c r="L4" s="378" t="s">
        <v>3151</v>
      </c>
    </row>
    <row r="5" spans="1:12" ht="13.5">
      <c r="A5" s="376" t="s">
        <v>1717</v>
      </c>
      <c r="B5" s="377" t="s">
        <v>2848</v>
      </c>
      <c r="C5" s="370" t="s">
        <v>2695</v>
      </c>
      <c r="D5" s="371" t="s">
        <v>1718</v>
      </c>
      <c r="E5" s="371" t="s">
        <v>1719</v>
      </c>
      <c r="F5" s="371" t="s">
        <v>2871</v>
      </c>
      <c r="G5" s="254">
        <v>17000000</v>
      </c>
      <c r="H5" s="371" t="s">
        <v>1720</v>
      </c>
      <c r="I5" s="371" t="s">
        <v>3113</v>
      </c>
      <c r="J5" s="254">
        <v>17000000</v>
      </c>
      <c r="K5" s="371"/>
      <c r="L5" s="379" t="s">
        <v>2567</v>
      </c>
    </row>
    <row r="6" spans="1:12" ht="13.5">
      <c r="A6" s="376" t="s">
        <v>1680</v>
      </c>
      <c r="B6" s="377" t="s">
        <v>2848</v>
      </c>
      <c r="C6" s="370" t="s">
        <v>2690</v>
      </c>
      <c r="D6" s="370" t="s">
        <v>1681</v>
      </c>
      <c r="E6" s="370" t="s">
        <v>1682</v>
      </c>
      <c r="F6" s="370" t="s">
        <v>2872</v>
      </c>
      <c r="G6" s="253">
        <v>7900000</v>
      </c>
      <c r="H6" s="370" t="s">
        <v>1683</v>
      </c>
      <c r="I6" s="370" t="s">
        <v>3114</v>
      </c>
      <c r="J6" s="253">
        <v>1147841</v>
      </c>
      <c r="K6" s="370"/>
      <c r="L6" s="379" t="s">
        <v>2567</v>
      </c>
    </row>
    <row r="7" spans="1:12" ht="13.5">
      <c r="A7" s="376" t="s">
        <v>1770</v>
      </c>
      <c r="B7" s="377" t="s">
        <v>2848</v>
      </c>
      <c r="C7" s="370" t="s">
        <v>2706</v>
      </c>
      <c r="D7" s="370" t="s">
        <v>1771</v>
      </c>
      <c r="E7" s="370" t="s">
        <v>1772</v>
      </c>
      <c r="F7" s="370" t="s">
        <v>2873</v>
      </c>
      <c r="G7" s="253">
        <v>17000000</v>
      </c>
      <c r="H7" s="370" t="s">
        <v>1773</v>
      </c>
      <c r="I7" s="370" t="s">
        <v>3115</v>
      </c>
      <c r="J7" s="253">
        <v>17000000</v>
      </c>
      <c r="K7" s="370"/>
      <c r="L7" s="379" t="s">
        <v>2567</v>
      </c>
    </row>
    <row r="8" spans="1:12" ht="13.5">
      <c r="A8" s="376" t="s">
        <v>1513</v>
      </c>
      <c r="B8" s="377" t="s">
        <v>2848</v>
      </c>
      <c r="C8" s="370" t="s">
        <v>2668</v>
      </c>
      <c r="D8" s="371" t="s">
        <v>1514</v>
      </c>
      <c r="E8" s="371" t="s">
        <v>1515</v>
      </c>
      <c r="F8" s="371" t="s">
        <v>2874</v>
      </c>
      <c r="G8" s="254">
        <v>16400000</v>
      </c>
      <c r="H8" s="371" t="s">
        <v>1516</v>
      </c>
      <c r="I8" s="371" t="s">
        <v>3116</v>
      </c>
      <c r="J8" s="254">
        <v>16400000</v>
      </c>
      <c r="K8" s="371"/>
      <c r="L8" s="378" t="s">
        <v>3151</v>
      </c>
    </row>
    <row r="9" spans="1:12" ht="13.5">
      <c r="A9" s="376" t="s">
        <v>1597</v>
      </c>
      <c r="B9" s="377" t="s">
        <v>2848</v>
      </c>
      <c r="C9" s="370" t="s">
        <v>2675</v>
      </c>
      <c r="D9" s="371" t="s">
        <v>1598</v>
      </c>
      <c r="E9" s="371" t="s">
        <v>1599</v>
      </c>
      <c r="F9" s="371" t="s">
        <v>2875</v>
      </c>
      <c r="G9" s="254">
        <v>19500000</v>
      </c>
      <c r="H9" s="371" t="s">
        <v>1600</v>
      </c>
      <c r="I9" s="371" t="s">
        <v>3117</v>
      </c>
      <c r="J9" s="255">
        <v>14701298</v>
      </c>
      <c r="K9" s="255"/>
      <c r="L9" s="379" t="s">
        <v>2567</v>
      </c>
    </row>
    <row r="10" spans="1:12" ht="13.5">
      <c r="A10" s="376" t="s">
        <v>1879</v>
      </c>
      <c r="B10" s="377" t="s">
        <v>2848</v>
      </c>
      <c r="C10" s="370" t="s">
        <v>2841</v>
      </c>
      <c r="D10" s="371" t="s">
        <v>1880</v>
      </c>
      <c r="E10" s="371" t="s">
        <v>1881</v>
      </c>
      <c r="F10" s="371" t="s">
        <v>2876</v>
      </c>
      <c r="G10" s="254">
        <v>8500000</v>
      </c>
      <c r="H10" s="371" t="s">
        <v>1882</v>
      </c>
      <c r="I10" s="371" t="s">
        <v>3118</v>
      </c>
      <c r="J10" s="255">
        <v>1905068</v>
      </c>
      <c r="K10" s="255"/>
      <c r="L10" s="378" t="s">
        <v>3151</v>
      </c>
    </row>
    <row r="11" spans="1:12" ht="13.5">
      <c r="A11" s="376" t="s">
        <v>1613</v>
      </c>
      <c r="B11" s="377" t="s">
        <v>2848</v>
      </c>
      <c r="C11" s="370" t="s">
        <v>2680</v>
      </c>
      <c r="D11" s="371" t="s">
        <v>1614</v>
      </c>
      <c r="E11" s="371" t="s">
        <v>1615</v>
      </c>
      <c r="F11" s="371" t="s">
        <v>2877</v>
      </c>
      <c r="G11" s="254">
        <v>27000000</v>
      </c>
      <c r="H11" s="371" t="s">
        <v>1616</v>
      </c>
      <c r="I11" s="371" t="s">
        <v>1317</v>
      </c>
      <c r="J11" s="255">
        <v>3657149</v>
      </c>
      <c r="K11" s="255"/>
      <c r="L11" s="379" t="s">
        <v>2567</v>
      </c>
    </row>
    <row r="12" spans="1:12" ht="13.5">
      <c r="A12" s="376" t="s">
        <v>1658</v>
      </c>
      <c r="B12" s="377" t="s">
        <v>2848</v>
      </c>
      <c r="C12" s="370" t="s">
        <v>2686</v>
      </c>
      <c r="D12" s="370" t="s">
        <v>1659</v>
      </c>
      <c r="E12" s="370" t="s">
        <v>1660</v>
      </c>
      <c r="F12" s="370" t="s">
        <v>2878</v>
      </c>
      <c r="G12" s="253">
        <v>16500000</v>
      </c>
      <c r="H12" s="370" t="s">
        <v>1661</v>
      </c>
      <c r="I12" s="370" t="s">
        <v>3119</v>
      </c>
      <c r="J12" s="253">
        <v>5187637</v>
      </c>
      <c r="K12" s="370"/>
      <c r="L12" s="379" t="s">
        <v>2567</v>
      </c>
    </row>
    <row r="13" spans="1:12" ht="13.5">
      <c r="A13" s="376" t="s">
        <v>1755</v>
      </c>
      <c r="B13" s="377" t="s">
        <v>2848</v>
      </c>
      <c r="C13" s="370" t="s">
        <v>2703</v>
      </c>
      <c r="D13" s="371" t="s">
        <v>1756</v>
      </c>
      <c r="E13" s="371" t="s">
        <v>1757</v>
      </c>
      <c r="F13" s="371" t="s">
        <v>2879</v>
      </c>
      <c r="G13" s="254">
        <v>17000000</v>
      </c>
      <c r="H13" s="371" t="s">
        <v>1758</v>
      </c>
      <c r="I13" s="371" t="s">
        <v>3120</v>
      </c>
      <c r="J13" s="254">
        <v>99325</v>
      </c>
      <c r="K13" s="371"/>
      <c r="L13" s="379" t="s">
        <v>2567</v>
      </c>
    </row>
    <row r="14" spans="1:12" ht="13.5">
      <c r="A14" s="376" t="s">
        <v>1730</v>
      </c>
      <c r="B14" s="377" t="s">
        <v>2848</v>
      </c>
      <c r="C14" s="370" t="s">
        <v>2700</v>
      </c>
      <c r="D14" s="371" t="s">
        <v>1731</v>
      </c>
      <c r="E14" s="371" t="s">
        <v>1732</v>
      </c>
      <c r="F14" s="371" t="s">
        <v>2880</v>
      </c>
      <c r="G14" s="254">
        <v>25900000</v>
      </c>
      <c r="H14" s="371" t="s">
        <v>1733</v>
      </c>
      <c r="I14" s="371" t="s">
        <v>3121</v>
      </c>
      <c r="J14" s="255">
        <v>17304886</v>
      </c>
      <c r="K14" s="255"/>
      <c r="L14" s="379" t="s">
        <v>2567</v>
      </c>
    </row>
    <row r="15" spans="1:12" ht="13.5">
      <c r="A15" s="376" t="s">
        <v>1746</v>
      </c>
      <c r="B15" s="377" t="s">
        <v>2848</v>
      </c>
      <c r="C15" s="370" t="s">
        <v>2710</v>
      </c>
      <c r="D15" s="371" t="s">
        <v>1747</v>
      </c>
      <c r="E15" s="371" t="s">
        <v>1751</v>
      </c>
      <c r="F15" s="371" t="s">
        <v>2881</v>
      </c>
      <c r="G15" s="254">
        <v>16200000</v>
      </c>
      <c r="H15" s="371" t="s">
        <v>1752</v>
      </c>
      <c r="I15" s="371" t="s">
        <v>3122</v>
      </c>
      <c r="J15" s="255">
        <v>12661641</v>
      </c>
      <c r="K15" s="255"/>
      <c r="L15" s="379" t="s">
        <v>2567</v>
      </c>
    </row>
    <row r="16" spans="1:12" ht="13.5">
      <c r="A16" s="376" t="s">
        <v>1676</v>
      </c>
      <c r="B16" s="377" t="s">
        <v>2848</v>
      </c>
      <c r="C16" s="370" t="s">
        <v>2687</v>
      </c>
      <c r="D16" s="371" t="s">
        <v>1677</v>
      </c>
      <c r="E16" s="371" t="s">
        <v>1678</v>
      </c>
      <c r="F16" s="371" t="s">
        <v>2882</v>
      </c>
      <c r="G16" s="254">
        <v>17000000</v>
      </c>
      <c r="H16" s="371" t="s">
        <v>1490</v>
      </c>
      <c r="I16" s="371" t="s">
        <v>3123</v>
      </c>
      <c r="J16" s="254">
        <v>11824844</v>
      </c>
      <c r="K16" s="371"/>
      <c r="L16" s="379" t="s">
        <v>2567</v>
      </c>
    </row>
    <row r="17" spans="1:12" ht="13.5">
      <c r="A17" s="376" t="s">
        <v>1653</v>
      </c>
      <c r="B17" s="377" t="s">
        <v>2848</v>
      </c>
      <c r="C17" s="370" t="s">
        <v>2685</v>
      </c>
      <c r="D17" s="370" t="s">
        <v>1654</v>
      </c>
      <c r="E17" s="370" t="s">
        <v>1655</v>
      </c>
      <c r="F17" s="370" t="s">
        <v>2883</v>
      </c>
      <c r="G17" s="253">
        <v>12000000</v>
      </c>
      <c r="H17" s="370" t="s">
        <v>1028</v>
      </c>
      <c r="I17" s="370" t="s">
        <v>3124</v>
      </c>
      <c r="J17" s="253">
        <v>11157288</v>
      </c>
      <c r="K17" s="370"/>
      <c r="L17" s="379" t="s">
        <v>2567</v>
      </c>
    </row>
    <row r="18" spans="1:12" ht="13.5">
      <c r="A18" s="376" t="s">
        <v>1886</v>
      </c>
      <c r="B18" s="377" t="s">
        <v>2848</v>
      </c>
      <c r="C18" s="370" t="s">
        <v>2717</v>
      </c>
      <c r="D18" s="371" t="s">
        <v>1887</v>
      </c>
      <c r="E18" s="371" t="s">
        <v>1888</v>
      </c>
      <c r="F18" s="371" t="s">
        <v>2884</v>
      </c>
      <c r="G18" s="254">
        <v>17000000</v>
      </c>
      <c r="H18" s="371" t="s">
        <v>651</v>
      </c>
      <c r="I18" s="371" t="s">
        <v>3125</v>
      </c>
      <c r="J18" s="254">
        <v>15850791</v>
      </c>
      <c r="K18" s="371"/>
      <c r="L18" s="379" t="s">
        <v>2567</v>
      </c>
    </row>
    <row r="19" spans="1:12" ht="13.5">
      <c r="A19" s="376" t="s">
        <v>1299</v>
      </c>
      <c r="B19" s="377" t="s">
        <v>2848</v>
      </c>
      <c r="C19" s="370" t="s">
        <v>2623</v>
      </c>
      <c r="D19" s="371" t="s">
        <v>1300</v>
      </c>
      <c r="E19" s="371" t="s">
        <v>1301</v>
      </c>
      <c r="F19" s="371" t="s">
        <v>2885</v>
      </c>
      <c r="G19" s="254">
        <v>28200000</v>
      </c>
      <c r="H19" s="371" t="s">
        <v>1304</v>
      </c>
      <c r="I19" s="371" t="s">
        <v>3126</v>
      </c>
      <c r="J19" s="255">
        <v>19210017</v>
      </c>
      <c r="K19" s="255"/>
      <c r="L19" s="379" t="s">
        <v>2567</v>
      </c>
    </row>
    <row r="20" spans="1:12" ht="13.5">
      <c r="A20" s="376" t="s">
        <v>1619</v>
      </c>
      <c r="B20" s="377" t="s">
        <v>2848</v>
      </c>
      <c r="C20" s="370" t="s">
        <v>2681</v>
      </c>
      <c r="D20" s="371" t="s">
        <v>1620</v>
      </c>
      <c r="E20" s="371" t="s">
        <v>1621</v>
      </c>
      <c r="F20" s="371" t="s">
        <v>2886</v>
      </c>
      <c r="G20" s="254">
        <v>34000000</v>
      </c>
      <c r="H20" s="371" t="s">
        <v>1622</v>
      </c>
      <c r="I20" s="371" t="s">
        <v>3127</v>
      </c>
      <c r="J20" s="254">
        <v>29104810</v>
      </c>
      <c r="K20" s="371"/>
      <c r="L20" s="379" t="s">
        <v>2567</v>
      </c>
    </row>
    <row r="21" spans="1:12" ht="13.5">
      <c r="A21" s="376" t="s">
        <v>1707</v>
      </c>
      <c r="B21" s="377" t="s">
        <v>2848</v>
      </c>
      <c r="C21" s="370" t="s">
        <v>2693</v>
      </c>
      <c r="D21" s="370" t="s">
        <v>1708</v>
      </c>
      <c r="E21" s="370" t="s">
        <v>1709</v>
      </c>
      <c r="F21" s="370" t="s">
        <v>2887</v>
      </c>
      <c r="G21" s="253">
        <v>17000000</v>
      </c>
      <c r="H21" s="370" t="s">
        <v>478</v>
      </c>
      <c r="I21" s="370" t="s">
        <v>3128</v>
      </c>
      <c r="J21" s="253">
        <v>8521522</v>
      </c>
      <c r="K21" s="370"/>
      <c r="L21" s="379" t="s">
        <v>2567</v>
      </c>
    </row>
    <row r="22" spans="1:12" ht="13.5">
      <c r="A22" s="376" t="s">
        <v>1725</v>
      </c>
      <c r="B22" s="377" t="s">
        <v>2848</v>
      </c>
      <c r="C22" s="370" t="s">
        <v>2697</v>
      </c>
      <c r="D22" s="371" t="s">
        <v>1726</v>
      </c>
      <c r="E22" s="371" t="s">
        <v>1727</v>
      </c>
      <c r="F22" s="371" t="s">
        <v>2888</v>
      </c>
      <c r="G22" s="254">
        <v>16500000</v>
      </c>
      <c r="H22" s="371" t="s">
        <v>1728</v>
      </c>
      <c r="I22" s="371" t="s">
        <v>3123</v>
      </c>
      <c r="J22" s="255">
        <v>9368777</v>
      </c>
      <c r="K22" s="255"/>
      <c r="L22" s="379" t="s">
        <v>2567</v>
      </c>
    </row>
    <row r="23" spans="1:12" ht="13.5">
      <c r="A23" s="376" t="s">
        <v>1588</v>
      </c>
      <c r="B23" s="377" t="s">
        <v>2848</v>
      </c>
      <c r="C23" s="370" t="s">
        <v>2677</v>
      </c>
      <c r="D23" s="371" t="s">
        <v>1589</v>
      </c>
      <c r="E23" s="371" t="s">
        <v>1590</v>
      </c>
      <c r="F23" s="371" t="s">
        <v>2889</v>
      </c>
      <c r="G23" s="254">
        <v>19800000</v>
      </c>
      <c r="H23" s="371" t="s">
        <v>711</v>
      </c>
      <c r="I23" s="371" t="s">
        <v>3129</v>
      </c>
      <c r="J23" s="254">
        <v>10652385</v>
      </c>
      <c r="K23" s="371"/>
      <c r="L23" s="379" t="s">
        <v>2567</v>
      </c>
    </row>
    <row r="24" spans="1:12" ht="13.5">
      <c r="A24" s="376" t="s">
        <v>1592</v>
      </c>
      <c r="B24" s="377" t="s">
        <v>2848</v>
      </c>
      <c r="C24" s="370" t="s">
        <v>2678</v>
      </c>
      <c r="D24" s="370" t="s">
        <v>1593</v>
      </c>
      <c r="E24" s="370" t="s">
        <v>1594</v>
      </c>
      <c r="F24" s="370" t="s">
        <v>2890</v>
      </c>
      <c r="G24" s="253">
        <v>34000000</v>
      </c>
      <c r="H24" s="370" t="s">
        <v>1595</v>
      </c>
      <c r="I24" s="370" t="s">
        <v>3130</v>
      </c>
      <c r="J24" s="253">
        <v>12634609</v>
      </c>
      <c r="K24" s="370"/>
      <c r="L24" s="379" t="s">
        <v>2567</v>
      </c>
    </row>
  </sheetData>
  <autoFilter ref="A1:M24" xr:uid="{00000000-0009-0000-0000-000005000000}"/>
  <phoneticPr fontId="5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FFCC"/>
  </sheetPr>
  <dimension ref="A1:AO31"/>
  <sheetViews>
    <sheetView workbookViewId="0">
      <pane ySplit="1" topLeftCell="A2" activePane="bottomLeft" state="frozen"/>
      <selection activeCell="A7" sqref="A7:XFD7"/>
      <selection pane="bottomLeft" activeCell="A7" sqref="A7:XFD7"/>
    </sheetView>
  </sheetViews>
  <sheetFormatPr defaultColWidth="9.140625" defaultRowHeight="14.25"/>
  <cols>
    <col min="1" max="3" width="19.28515625" style="132" bestFit="1" customWidth="1"/>
    <col min="4" max="4" width="11.7109375" style="132" bestFit="1" customWidth="1"/>
    <col min="5" max="5" width="22.42578125" style="322" customWidth="1"/>
    <col min="6" max="6" width="24" style="132" bestFit="1" customWidth="1"/>
    <col min="7" max="7" width="17" style="132" bestFit="1" customWidth="1"/>
    <col min="8" max="9" width="14.85546875" style="322" bestFit="1" customWidth="1"/>
    <col min="10" max="10" width="27" style="322" bestFit="1" customWidth="1"/>
    <col min="11" max="11" width="20.7109375" style="132" bestFit="1" customWidth="1"/>
    <col min="12" max="12" width="19.7109375" style="132" bestFit="1" customWidth="1"/>
    <col min="13" max="13" width="20.140625" style="132" customWidth="1"/>
    <col min="14" max="14" width="19" style="132" bestFit="1" customWidth="1"/>
    <col min="15" max="15" width="23.42578125" style="132" customWidth="1"/>
    <col min="16" max="16" width="24" style="132" bestFit="1" customWidth="1"/>
    <col min="17" max="17" width="23.140625" style="322" customWidth="1"/>
    <col min="18" max="18" width="18" style="132" bestFit="1" customWidth="1"/>
    <col min="19" max="19" width="18" style="322" customWidth="1"/>
    <col min="20" max="20" width="15.7109375" style="132" bestFit="1" customWidth="1"/>
    <col min="21" max="21" width="9.140625" style="132"/>
    <col min="22" max="23" width="19.7109375" style="132" bestFit="1" customWidth="1"/>
    <col min="24" max="24" width="23.140625" style="132" bestFit="1" customWidth="1"/>
    <col min="25" max="25" width="19.42578125" style="323" bestFit="1" customWidth="1"/>
    <col min="26" max="26" width="21.85546875" style="132" bestFit="1" customWidth="1"/>
    <col min="27" max="27" width="9.140625" style="132"/>
    <col min="28" max="29" width="11.7109375" style="132" bestFit="1" customWidth="1"/>
    <col min="30" max="31" width="9.140625" style="132"/>
    <col min="32" max="33" width="11.7109375" style="132" bestFit="1" customWidth="1"/>
    <col min="34" max="34" width="22.140625" style="132" bestFit="1" customWidth="1"/>
    <col min="35" max="35" width="41.85546875" style="132" bestFit="1" customWidth="1"/>
    <col min="36" max="16384" width="9.140625" style="132"/>
  </cols>
  <sheetData>
    <row r="1" spans="1:39" thickTop="1">
      <c r="A1" s="301" t="s">
        <v>2941</v>
      </c>
      <c r="B1" s="302" t="s">
        <v>2942</v>
      </c>
      <c r="C1" s="302" t="s">
        <v>2943</v>
      </c>
      <c r="D1" s="302" t="s">
        <v>2944</v>
      </c>
      <c r="E1" s="303" t="s">
        <v>2945</v>
      </c>
      <c r="F1" s="302" t="s">
        <v>2946</v>
      </c>
      <c r="G1" s="302" t="s">
        <v>2947</v>
      </c>
      <c r="H1" s="303" t="s">
        <v>2948</v>
      </c>
      <c r="I1" s="303" t="s">
        <v>224</v>
      </c>
      <c r="J1" s="303" t="s">
        <v>794</v>
      </c>
      <c r="K1" s="302" t="s">
        <v>2949</v>
      </c>
      <c r="L1" s="302" t="s">
        <v>2950</v>
      </c>
      <c r="M1" s="302" t="s">
        <v>2951</v>
      </c>
      <c r="N1" s="302" t="s">
        <v>2952</v>
      </c>
      <c r="O1" s="302" t="s">
        <v>2953</v>
      </c>
      <c r="P1" s="302" t="s">
        <v>2954</v>
      </c>
      <c r="Q1" s="303" t="s">
        <v>2955</v>
      </c>
      <c r="R1" s="304" t="s">
        <v>2956</v>
      </c>
      <c r="S1" s="305" t="s">
        <v>2957</v>
      </c>
      <c r="T1" s="304" t="s">
        <v>2958</v>
      </c>
      <c r="U1" s="304" t="s">
        <v>2959</v>
      </c>
      <c r="V1" s="304" t="s">
        <v>2960</v>
      </c>
      <c r="W1" s="304" t="s">
        <v>2961</v>
      </c>
      <c r="X1" s="304" t="s">
        <v>2962</v>
      </c>
      <c r="Y1" s="306" t="s">
        <v>810</v>
      </c>
      <c r="Z1" s="304" t="s">
        <v>2963</v>
      </c>
      <c r="AA1" s="304" t="s">
        <v>2964</v>
      </c>
      <c r="AB1" s="304" t="s">
        <v>2965</v>
      </c>
      <c r="AC1" s="304" t="s">
        <v>2966</v>
      </c>
      <c r="AD1" s="304" t="s">
        <v>2967</v>
      </c>
      <c r="AE1" s="304" t="s">
        <v>2968</v>
      </c>
      <c r="AF1" s="304" t="s">
        <v>2969</v>
      </c>
      <c r="AG1" s="304" t="s">
        <v>2970</v>
      </c>
      <c r="AH1" s="307" t="s">
        <v>2971</v>
      </c>
      <c r="AL1" s="132" t="s">
        <v>3058</v>
      </c>
      <c r="AM1" s="132" t="s">
        <v>3059</v>
      </c>
    </row>
    <row r="2" spans="1:39" ht="13.5">
      <c r="A2" s="329" t="s">
        <v>2972</v>
      </c>
      <c r="B2" s="151" t="s">
        <v>2973</v>
      </c>
      <c r="C2" s="151" t="s">
        <v>2974</v>
      </c>
      <c r="D2" s="330">
        <v>1</v>
      </c>
      <c r="E2" s="331" t="s">
        <v>1175</v>
      </c>
      <c r="F2" s="151" t="s">
        <v>2975</v>
      </c>
      <c r="G2" s="151" t="s">
        <v>775</v>
      </c>
      <c r="H2" s="332" t="s">
        <v>2638</v>
      </c>
      <c r="I2" s="331" t="s">
        <v>1173</v>
      </c>
      <c r="J2" s="332" t="s">
        <v>1172</v>
      </c>
      <c r="K2" s="333" t="s">
        <v>2976</v>
      </c>
      <c r="L2" s="152" t="s">
        <v>2977</v>
      </c>
      <c r="M2" s="333" t="s">
        <v>2978</v>
      </c>
      <c r="N2" s="152" t="s">
        <v>371</v>
      </c>
      <c r="O2" s="152" t="s">
        <v>2979</v>
      </c>
      <c r="P2" s="152" t="s">
        <v>199</v>
      </c>
      <c r="Q2" s="334" t="s">
        <v>2980</v>
      </c>
      <c r="R2" s="333" t="s">
        <v>2981</v>
      </c>
      <c r="S2" s="334" t="s">
        <v>2594</v>
      </c>
      <c r="T2" s="333" t="s">
        <v>388</v>
      </c>
      <c r="U2" s="333" t="s">
        <v>2982</v>
      </c>
      <c r="V2" s="333" t="s">
        <v>2414</v>
      </c>
      <c r="W2" s="333" t="s">
        <v>2414</v>
      </c>
      <c r="X2" s="333" t="s">
        <v>7</v>
      </c>
      <c r="Y2" s="316">
        <v>405724519</v>
      </c>
      <c r="Z2" s="333" t="s">
        <v>2978</v>
      </c>
      <c r="AA2" s="333" t="s">
        <v>2983</v>
      </c>
      <c r="AB2" s="333">
        <v>0</v>
      </c>
      <c r="AC2" s="333">
        <v>0</v>
      </c>
      <c r="AD2" s="333" t="s">
        <v>2414</v>
      </c>
      <c r="AE2" s="333" t="s">
        <v>2978</v>
      </c>
      <c r="AF2" s="333">
        <v>0</v>
      </c>
      <c r="AG2" s="333">
        <v>0</v>
      </c>
      <c r="AH2" s="335" t="s">
        <v>775</v>
      </c>
      <c r="AI2" s="132" t="s">
        <v>3064</v>
      </c>
      <c r="AJ2" s="132" t="s">
        <v>3060</v>
      </c>
      <c r="AL2" s="132" t="s">
        <v>3018</v>
      </c>
      <c r="AM2" s="132" t="s">
        <v>3043</v>
      </c>
    </row>
    <row r="3" spans="1:39" ht="13.5">
      <c r="A3" s="329" t="s">
        <v>2972</v>
      </c>
      <c r="B3" s="151" t="s">
        <v>2973</v>
      </c>
      <c r="C3" s="151" t="s">
        <v>2974</v>
      </c>
      <c r="D3" s="330">
        <v>1</v>
      </c>
      <c r="E3" s="331" t="s">
        <v>1229</v>
      </c>
      <c r="F3" s="151" t="s">
        <v>2984</v>
      </c>
      <c r="G3" s="151" t="s">
        <v>775</v>
      </c>
      <c r="H3" s="332" t="s">
        <v>2642</v>
      </c>
      <c r="I3" s="331" t="s">
        <v>1228</v>
      </c>
      <c r="J3" s="332" t="s">
        <v>1227</v>
      </c>
      <c r="K3" s="152" t="s">
        <v>2976</v>
      </c>
      <c r="L3" s="152" t="s">
        <v>2977</v>
      </c>
      <c r="M3" s="152" t="s">
        <v>2978</v>
      </c>
      <c r="N3" s="152" t="s">
        <v>371</v>
      </c>
      <c r="O3" s="152" t="s">
        <v>2979</v>
      </c>
      <c r="P3" s="152" t="s">
        <v>199</v>
      </c>
      <c r="Q3" s="332" t="s">
        <v>2985</v>
      </c>
      <c r="R3" s="155" t="s">
        <v>2986</v>
      </c>
      <c r="S3" s="334" t="s">
        <v>2581</v>
      </c>
      <c r="T3" s="155" t="s">
        <v>2987</v>
      </c>
      <c r="U3" s="155" t="s">
        <v>931</v>
      </c>
      <c r="V3" s="155" t="s">
        <v>2414</v>
      </c>
      <c r="W3" s="155" t="s">
        <v>2414</v>
      </c>
      <c r="X3" s="333" t="s">
        <v>7</v>
      </c>
      <c r="Y3" s="318">
        <v>36360151</v>
      </c>
      <c r="Z3" s="155" t="s">
        <v>2978</v>
      </c>
      <c r="AA3" s="155" t="s">
        <v>2983</v>
      </c>
      <c r="AB3" s="336">
        <v>0</v>
      </c>
      <c r="AC3" s="336">
        <v>0</v>
      </c>
      <c r="AD3" s="155" t="s">
        <v>2414</v>
      </c>
      <c r="AE3" s="155" t="s">
        <v>2978</v>
      </c>
      <c r="AF3" s="336">
        <v>0</v>
      </c>
      <c r="AG3" s="336">
        <v>0</v>
      </c>
      <c r="AH3" s="337" t="s">
        <v>775</v>
      </c>
      <c r="AI3" s="132" t="s">
        <v>3065</v>
      </c>
      <c r="AJ3" s="132" t="s">
        <v>3060</v>
      </c>
      <c r="AL3" s="132" t="s">
        <v>3032</v>
      </c>
      <c r="AM3" s="132" t="s">
        <v>3044</v>
      </c>
    </row>
    <row r="4" spans="1:39" ht="13.5">
      <c r="A4" s="329" t="s">
        <v>2972</v>
      </c>
      <c r="B4" s="151" t="s">
        <v>2973</v>
      </c>
      <c r="C4" s="151" t="s">
        <v>2974</v>
      </c>
      <c r="D4" s="330">
        <v>1</v>
      </c>
      <c r="E4" s="331" t="s">
        <v>928</v>
      </c>
      <c r="F4" s="151" t="s">
        <v>2994</v>
      </c>
      <c r="G4" s="151" t="s">
        <v>775</v>
      </c>
      <c r="H4" s="332" t="s">
        <v>2616</v>
      </c>
      <c r="I4" s="331" t="s">
        <v>926</v>
      </c>
      <c r="J4" s="332" t="s">
        <v>925</v>
      </c>
      <c r="K4" s="152" t="s">
        <v>2976</v>
      </c>
      <c r="L4" s="152" t="s">
        <v>2977</v>
      </c>
      <c r="M4" s="152" t="s">
        <v>2978</v>
      </c>
      <c r="N4" s="152" t="s">
        <v>371</v>
      </c>
      <c r="O4" s="152" t="s">
        <v>2979</v>
      </c>
      <c r="P4" s="152" t="s">
        <v>199</v>
      </c>
      <c r="Q4" s="332" t="s">
        <v>2995</v>
      </c>
      <c r="R4" s="155" t="s">
        <v>2990</v>
      </c>
      <c r="S4" s="334" t="s">
        <v>2991</v>
      </c>
      <c r="T4" s="155" t="s">
        <v>2996</v>
      </c>
      <c r="U4" s="155" t="s">
        <v>665</v>
      </c>
      <c r="V4" s="155" t="s">
        <v>2414</v>
      </c>
      <c r="W4" s="155" t="s">
        <v>2414</v>
      </c>
      <c r="X4" s="333" t="s">
        <v>7</v>
      </c>
      <c r="Y4" s="318">
        <v>3669373536</v>
      </c>
      <c r="Z4" s="155" t="s">
        <v>2978</v>
      </c>
      <c r="AA4" s="155" t="s">
        <v>2983</v>
      </c>
      <c r="AB4" s="336">
        <v>0</v>
      </c>
      <c r="AC4" s="336">
        <v>0</v>
      </c>
      <c r="AD4" s="155" t="s">
        <v>2414</v>
      </c>
      <c r="AE4" s="155" t="s">
        <v>2978</v>
      </c>
      <c r="AF4" s="336">
        <v>0</v>
      </c>
      <c r="AG4" s="336">
        <v>0</v>
      </c>
      <c r="AH4" s="337" t="s">
        <v>775</v>
      </c>
      <c r="AI4" s="132" t="s">
        <v>3067</v>
      </c>
      <c r="AJ4" s="132" t="s">
        <v>3060</v>
      </c>
      <c r="AL4" s="132" t="s">
        <v>2985</v>
      </c>
      <c r="AM4" s="132" t="s">
        <v>3047</v>
      </c>
    </row>
    <row r="5" spans="1:39" ht="13.5">
      <c r="A5" s="329" t="s">
        <v>2972</v>
      </c>
      <c r="B5" s="151" t="s">
        <v>2973</v>
      </c>
      <c r="C5" s="151" t="s">
        <v>2974</v>
      </c>
      <c r="D5" s="330">
        <v>1</v>
      </c>
      <c r="E5" s="331" t="s">
        <v>933</v>
      </c>
      <c r="F5" s="151" t="s">
        <v>2994</v>
      </c>
      <c r="G5" s="151" t="s">
        <v>775</v>
      </c>
      <c r="H5" s="332" t="s">
        <v>2616</v>
      </c>
      <c r="I5" s="331" t="s">
        <v>926</v>
      </c>
      <c r="J5" s="332" t="s">
        <v>925</v>
      </c>
      <c r="K5" s="333" t="s">
        <v>2976</v>
      </c>
      <c r="L5" s="152" t="s">
        <v>2977</v>
      </c>
      <c r="M5" s="333" t="s">
        <v>2978</v>
      </c>
      <c r="N5" s="152" t="s">
        <v>371</v>
      </c>
      <c r="O5" s="152" t="s">
        <v>2979</v>
      </c>
      <c r="P5" s="152" t="s">
        <v>199</v>
      </c>
      <c r="Q5" s="334" t="s">
        <v>2995</v>
      </c>
      <c r="R5" s="333" t="s">
        <v>2990</v>
      </c>
      <c r="S5" s="334" t="s">
        <v>2991</v>
      </c>
      <c r="T5" s="333" t="s">
        <v>2996</v>
      </c>
      <c r="U5" s="333" t="s">
        <v>665</v>
      </c>
      <c r="V5" s="333" t="s">
        <v>2414</v>
      </c>
      <c r="W5" s="333" t="s">
        <v>2414</v>
      </c>
      <c r="X5" s="333" t="s">
        <v>7</v>
      </c>
      <c r="Y5" s="316">
        <v>3669373536</v>
      </c>
      <c r="Z5" s="333" t="s">
        <v>2978</v>
      </c>
      <c r="AA5" s="333" t="s">
        <v>2983</v>
      </c>
      <c r="AB5" s="333">
        <v>0</v>
      </c>
      <c r="AC5" s="333">
        <v>0</v>
      </c>
      <c r="AD5" s="333" t="s">
        <v>2414</v>
      </c>
      <c r="AE5" s="333" t="s">
        <v>2978</v>
      </c>
      <c r="AF5" s="333">
        <v>0</v>
      </c>
      <c r="AG5" s="333">
        <v>0</v>
      </c>
      <c r="AH5" s="335" t="s">
        <v>775</v>
      </c>
      <c r="AI5" s="132" t="s">
        <v>3067</v>
      </c>
      <c r="AJ5" s="132" t="s">
        <v>3060</v>
      </c>
      <c r="AL5" s="132" t="s">
        <v>3036</v>
      </c>
      <c r="AM5" s="132" t="s">
        <v>3048</v>
      </c>
    </row>
    <row r="6" spans="1:39" ht="13.5">
      <c r="A6" s="329" t="s">
        <v>2972</v>
      </c>
      <c r="B6" s="151" t="s">
        <v>2973</v>
      </c>
      <c r="C6" s="151" t="s">
        <v>2974</v>
      </c>
      <c r="D6" s="330">
        <v>1</v>
      </c>
      <c r="E6" s="331" t="s">
        <v>1322</v>
      </c>
      <c r="F6" s="151" t="s">
        <v>2997</v>
      </c>
      <c r="G6" s="151" t="s">
        <v>775</v>
      </c>
      <c r="H6" s="332" t="s">
        <v>2649</v>
      </c>
      <c r="I6" s="331" t="s">
        <v>1315</v>
      </c>
      <c r="J6" s="332" t="s">
        <v>1314</v>
      </c>
      <c r="K6" s="152" t="s">
        <v>2976</v>
      </c>
      <c r="L6" s="152" t="s">
        <v>2977</v>
      </c>
      <c r="M6" s="152" t="s">
        <v>2978</v>
      </c>
      <c r="N6" s="152" t="s">
        <v>371</v>
      </c>
      <c r="O6" s="152" t="s">
        <v>2979</v>
      </c>
      <c r="P6" s="152" t="s">
        <v>199</v>
      </c>
      <c r="Q6" s="332" t="s">
        <v>2998</v>
      </c>
      <c r="R6" s="155" t="s">
        <v>2999</v>
      </c>
      <c r="S6" s="334" t="s">
        <v>2596</v>
      </c>
      <c r="T6" s="155" t="s">
        <v>331</v>
      </c>
      <c r="U6" s="155" t="s">
        <v>1203</v>
      </c>
      <c r="V6" s="155" t="s">
        <v>2414</v>
      </c>
      <c r="W6" s="155" t="s">
        <v>2414</v>
      </c>
      <c r="X6" s="333" t="s">
        <v>7</v>
      </c>
      <c r="Y6" s="318">
        <v>98097478</v>
      </c>
      <c r="Z6" s="155" t="s">
        <v>2978</v>
      </c>
      <c r="AA6" s="155" t="s">
        <v>2983</v>
      </c>
      <c r="AB6" s="336">
        <v>0</v>
      </c>
      <c r="AC6" s="336">
        <v>0</v>
      </c>
      <c r="AD6" s="155" t="s">
        <v>2414</v>
      </c>
      <c r="AE6" s="155" t="s">
        <v>2978</v>
      </c>
      <c r="AF6" s="336">
        <v>0</v>
      </c>
      <c r="AG6" s="336">
        <v>0</v>
      </c>
      <c r="AH6" s="337" t="s">
        <v>775</v>
      </c>
      <c r="AI6" s="132" t="s">
        <v>3068</v>
      </c>
      <c r="AJ6" s="132" t="s">
        <v>3060</v>
      </c>
      <c r="AL6" s="132" t="s">
        <v>3016</v>
      </c>
      <c r="AM6" s="132" t="s">
        <v>3049</v>
      </c>
    </row>
    <row r="7" spans="1:39" ht="13.5">
      <c r="A7" s="338" t="s">
        <v>2972</v>
      </c>
      <c r="B7" s="333" t="s">
        <v>2973</v>
      </c>
      <c r="C7" s="333" t="s">
        <v>2974</v>
      </c>
      <c r="D7" s="333">
        <v>1</v>
      </c>
      <c r="E7" s="334" t="s">
        <v>1327</v>
      </c>
      <c r="F7" s="333" t="s">
        <v>2997</v>
      </c>
      <c r="G7" s="333" t="s">
        <v>775</v>
      </c>
      <c r="H7" s="332" t="s">
        <v>2649</v>
      </c>
      <c r="I7" s="334" t="s">
        <v>1315</v>
      </c>
      <c r="J7" s="332" t="s">
        <v>1314</v>
      </c>
      <c r="K7" s="333" t="s">
        <v>2976</v>
      </c>
      <c r="L7" s="152" t="s">
        <v>2977</v>
      </c>
      <c r="M7" s="333" t="s">
        <v>2978</v>
      </c>
      <c r="N7" s="152" t="s">
        <v>371</v>
      </c>
      <c r="O7" s="333" t="s">
        <v>2979</v>
      </c>
      <c r="P7" s="152" t="s">
        <v>199</v>
      </c>
      <c r="Q7" s="334" t="s">
        <v>2998</v>
      </c>
      <c r="R7" s="333" t="s">
        <v>2999</v>
      </c>
      <c r="S7" s="334" t="s">
        <v>2596</v>
      </c>
      <c r="T7" s="333" t="s">
        <v>331</v>
      </c>
      <c r="U7" s="333" t="s">
        <v>1203</v>
      </c>
      <c r="V7" s="333" t="s">
        <v>2414</v>
      </c>
      <c r="W7" s="333" t="s">
        <v>2414</v>
      </c>
      <c r="X7" s="333" t="s">
        <v>7</v>
      </c>
      <c r="Y7" s="316">
        <v>98097478</v>
      </c>
      <c r="Z7" s="333" t="s">
        <v>2978</v>
      </c>
      <c r="AA7" s="333" t="s">
        <v>2983</v>
      </c>
      <c r="AB7" s="333">
        <v>0</v>
      </c>
      <c r="AC7" s="333">
        <v>0</v>
      </c>
      <c r="AD7" s="333" t="s">
        <v>2414</v>
      </c>
      <c r="AE7" s="333" t="s">
        <v>2978</v>
      </c>
      <c r="AF7" s="333">
        <v>0</v>
      </c>
      <c r="AG7" s="333">
        <v>0</v>
      </c>
      <c r="AH7" s="335" t="s">
        <v>775</v>
      </c>
      <c r="AI7" s="132" t="s">
        <v>3068</v>
      </c>
      <c r="AJ7" s="132" t="s">
        <v>3060</v>
      </c>
      <c r="AL7" s="132" t="s">
        <v>2983</v>
      </c>
      <c r="AM7" s="132" t="s">
        <v>2983</v>
      </c>
    </row>
    <row r="8" spans="1:39" ht="13.5">
      <c r="A8" s="338" t="s">
        <v>2972</v>
      </c>
      <c r="B8" s="333" t="s">
        <v>2973</v>
      </c>
      <c r="C8" s="333" t="s">
        <v>2974</v>
      </c>
      <c r="D8" s="333">
        <v>1</v>
      </c>
      <c r="E8" s="334" t="s">
        <v>1332</v>
      </c>
      <c r="F8" s="333" t="s">
        <v>3000</v>
      </c>
      <c r="G8" s="333" t="s">
        <v>775</v>
      </c>
      <c r="H8" s="332" t="s">
        <v>2649</v>
      </c>
      <c r="I8" s="334" t="s">
        <v>1315</v>
      </c>
      <c r="J8" s="332" t="s">
        <v>1314</v>
      </c>
      <c r="K8" s="333" t="s">
        <v>2976</v>
      </c>
      <c r="L8" s="152" t="s">
        <v>2977</v>
      </c>
      <c r="M8" s="333" t="s">
        <v>2978</v>
      </c>
      <c r="N8" s="152" t="s">
        <v>371</v>
      </c>
      <c r="O8" s="333" t="s">
        <v>2979</v>
      </c>
      <c r="P8" s="152" t="s">
        <v>200</v>
      </c>
      <c r="Q8" s="334" t="s">
        <v>2983</v>
      </c>
      <c r="R8" s="333" t="s">
        <v>2999</v>
      </c>
      <c r="S8" s="334" t="s">
        <v>2596</v>
      </c>
      <c r="T8" s="333" t="s">
        <v>331</v>
      </c>
      <c r="U8" s="333" t="s">
        <v>1203</v>
      </c>
      <c r="V8" s="333" t="s">
        <v>2414</v>
      </c>
      <c r="W8" s="333" t="s">
        <v>2414</v>
      </c>
      <c r="X8" s="333" t="s">
        <v>7</v>
      </c>
      <c r="Y8" s="316">
        <v>19126690</v>
      </c>
      <c r="Z8" s="333" t="s">
        <v>2978</v>
      </c>
      <c r="AA8" s="333" t="s">
        <v>2983</v>
      </c>
      <c r="AB8" s="333">
        <v>0</v>
      </c>
      <c r="AC8" s="333">
        <v>0</v>
      </c>
      <c r="AD8" s="333" t="s">
        <v>2414</v>
      </c>
      <c r="AE8" s="333" t="s">
        <v>2978</v>
      </c>
      <c r="AF8" s="333">
        <v>0</v>
      </c>
      <c r="AG8" s="333">
        <v>0</v>
      </c>
      <c r="AH8" s="335" t="s">
        <v>775</v>
      </c>
      <c r="AI8" s="324" t="s">
        <v>3062</v>
      </c>
      <c r="AJ8" s="324" t="s">
        <v>3060</v>
      </c>
      <c r="AK8" s="324"/>
      <c r="AL8" s="324" t="s">
        <v>2998</v>
      </c>
      <c r="AM8" s="324" t="s">
        <v>3050</v>
      </c>
    </row>
    <row r="9" spans="1:39" ht="13.5">
      <c r="A9" s="338" t="s">
        <v>2972</v>
      </c>
      <c r="B9" s="333" t="s">
        <v>2973</v>
      </c>
      <c r="C9" s="333" t="s">
        <v>2974</v>
      </c>
      <c r="D9" s="333">
        <v>1</v>
      </c>
      <c r="E9" s="334" t="s">
        <v>1332</v>
      </c>
      <c r="F9" s="333" t="s">
        <v>2997</v>
      </c>
      <c r="G9" s="333" t="s">
        <v>775</v>
      </c>
      <c r="H9" s="332" t="s">
        <v>2649</v>
      </c>
      <c r="I9" s="334" t="s">
        <v>1315</v>
      </c>
      <c r="J9" s="332" t="s">
        <v>1314</v>
      </c>
      <c r="K9" s="333" t="s">
        <v>2976</v>
      </c>
      <c r="L9" s="152" t="s">
        <v>2977</v>
      </c>
      <c r="M9" s="333" t="s">
        <v>2978</v>
      </c>
      <c r="N9" s="152" t="s">
        <v>371</v>
      </c>
      <c r="O9" s="333" t="s">
        <v>2979</v>
      </c>
      <c r="P9" s="152" t="s">
        <v>199</v>
      </c>
      <c r="Q9" s="334" t="s">
        <v>2998</v>
      </c>
      <c r="R9" s="333" t="s">
        <v>2999</v>
      </c>
      <c r="S9" s="334" t="s">
        <v>2596</v>
      </c>
      <c r="T9" s="333" t="s">
        <v>331</v>
      </c>
      <c r="U9" s="333" t="s">
        <v>1203</v>
      </c>
      <c r="V9" s="333" t="s">
        <v>2414</v>
      </c>
      <c r="W9" s="333" t="s">
        <v>2414</v>
      </c>
      <c r="X9" s="333" t="s">
        <v>7</v>
      </c>
      <c r="Y9" s="316">
        <v>98097478</v>
      </c>
      <c r="Z9" s="333" t="s">
        <v>2978</v>
      </c>
      <c r="AA9" s="333" t="s">
        <v>2983</v>
      </c>
      <c r="AB9" s="333">
        <v>0</v>
      </c>
      <c r="AC9" s="333">
        <v>0</v>
      </c>
      <c r="AD9" s="333" t="s">
        <v>2414</v>
      </c>
      <c r="AE9" s="333" t="s">
        <v>2978</v>
      </c>
      <c r="AF9" s="333">
        <v>0</v>
      </c>
      <c r="AG9" s="333">
        <v>0</v>
      </c>
      <c r="AH9" s="335" t="s">
        <v>775</v>
      </c>
      <c r="AI9" s="132" t="s">
        <v>3068</v>
      </c>
      <c r="AJ9" s="132" t="s">
        <v>3060</v>
      </c>
      <c r="AL9" s="132" t="s">
        <v>3025</v>
      </c>
      <c r="AM9" s="132" t="s">
        <v>3051</v>
      </c>
    </row>
    <row r="10" spans="1:39" ht="13.5">
      <c r="A10" s="329" t="s">
        <v>2972</v>
      </c>
      <c r="B10" s="151" t="s">
        <v>2973</v>
      </c>
      <c r="C10" s="151" t="s">
        <v>2974</v>
      </c>
      <c r="D10" s="330">
        <v>1</v>
      </c>
      <c r="E10" s="331" t="s">
        <v>1460</v>
      </c>
      <c r="F10" s="151" t="s">
        <v>3001</v>
      </c>
      <c r="G10" s="151" t="s">
        <v>775</v>
      </c>
      <c r="H10" s="332" t="s">
        <v>2663</v>
      </c>
      <c r="I10" s="331" t="s">
        <v>1458</v>
      </c>
      <c r="J10" s="332" t="s">
        <v>1457</v>
      </c>
      <c r="K10" s="152" t="s">
        <v>2976</v>
      </c>
      <c r="L10" s="152" t="s">
        <v>2977</v>
      </c>
      <c r="M10" s="152" t="s">
        <v>2978</v>
      </c>
      <c r="N10" s="152" t="s">
        <v>371</v>
      </c>
      <c r="O10" s="152" t="s">
        <v>2979</v>
      </c>
      <c r="P10" s="152" t="s">
        <v>199</v>
      </c>
      <c r="Q10" s="332" t="s">
        <v>3002</v>
      </c>
      <c r="R10" s="155" t="s">
        <v>3003</v>
      </c>
      <c r="S10" s="334" t="s">
        <v>2587</v>
      </c>
      <c r="T10" s="155" t="s">
        <v>327</v>
      </c>
      <c r="U10" s="155" t="s">
        <v>3004</v>
      </c>
      <c r="V10" s="155" t="s">
        <v>2414</v>
      </c>
      <c r="W10" s="155" t="s">
        <v>2414</v>
      </c>
      <c r="X10" s="333" t="s">
        <v>7</v>
      </c>
      <c r="Y10" s="321">
        <v>50748456</v>
      </c>
      <c r="Z10" s="155" t="s">
        <v>2978</v>
      </c>
      <c r="AA10" s="155" t="s">
        <v>2983</v>
      </c>
      <c r="AB10" s="336">
        <v>0</v>
      </c>
      <c r="AC10" s="336">
        <v>0</v>
      </c>
      <c r="AD10" s="155" t="s">
        <v>2414</v>
      </c>
      <c r="AE10" s="155" t="s">
        <v>2978</v>
      </c>
      <c r="AF10" s="336">
        <v>0</v>
      </c>
      <c r="AG10" s="336">
        <v>0</v>
      </c>
      <c r="AH10" s="337" t="s">
        <v>775</v>
      </c>
      <c r="AI10" s="132" t="s">
        <v>3069</v>
      </c>
      <c r="AJ10" s="132" t="s">
        <v>3060</v>
      </c>
      <c r="AL10" s="132" t="s">
        <v>3021</v>
      </c>
      <c r="AM10" s="132" t="s">
        <v>3052</v>
      </c>
    </row>
    <row r="11" spans="1:39" ht="13.5">
      <c r="A11" s="329" t="s">
        <v>2972</v>
      </c>
      <c r="B11" s="151" t="s">
        <v>2973</v>
      </c>
      <c r="C11" s="151" t="s">
        <v>2974</v>
      </c>
      <c r="D11" s="330">
        <v>1</v>
      </c>
      <c r="E11" s="331" t="s">
        <v>2542</v>
      </c>
      <c r="F11" s="151" t="s">
        <v>3005</v>
      </c>
      <c r="G11" s="151" t="s">
        <v>775</v>
      </c>
      <c r="H11" s="332" t="s">
        <v>2641</v>
      </c>
      <c r="I11" s="331" t="s">
        <v>2541</v>
      </c>
      <c r="J11" s="332" t="s">
        <v>2543</v>
      </c>
      <c r="K11" s="152" t="s">
        <v>2976</v>
      </c>
      <c r="L11" s="152" t="s">
        <v>2977</v>
      </c>
      <c r="M11" s="152" t="s">
        <v>2978</v>
      </c>
      <c r="N11" s="152" t="s">
        <v>371</v>
      </c>
      <c r="O11" s="152" t="s">
        <v>3006</v>
      </c>
      <c r="P11" s="152" t="s">
        <v>200</v>
      </c>
      <c r="Q11" s="332" t="s">
        <v>2983</v>
      </c>
      <c r="R11" s="155" t="s">
        <v>2986</v>
      </c>
      <c r="S11" s="334" t="s">
        <v>2581</v>
      </c>
      <c r="T11" s="155" t="s">
        <v>356</v>
      </c>
      <c r="U11" s="155" t="s">
        <v>3007</v>
      </c>
      <c r="V11" s="155" t="s">
        <v>2414</v>
      </c>
      <c r="W11" s="155" t="s">
        <v>2414</v>
      </c>
      <c r="X11" s="333" t="s">
        <v>7</v>
      </c>
      <c r="Y11" s="321">
        <v>1178512392</v>
      </c>
      <c r="Z11" s="155" t="s">
        <v>2978</v>
      </c>
      <c r="AA11" s="155" t="s">
        <v>2983</v>
      </c>
      <c r="AB11" s="336">
        <v>0</v>
      </c>
      <c r="AC11" s="336">
        <v>0</v>
      </c>
      <c r="AD11" s="155" t="s">
        <v>2414</v>
      </c>
      <c r="AE11" s="155" t="s">
        <v>2978</v>
      </c>
      <c r="AF11" s="336">
        <v>0</v>
      </c>
      <c r="AG11" s="336">
        <v>0</v>
      </c>
      <c r="AH11" s="337" t="s">
        <v>775</v>
      </c>
      <c r="AI11" s="132" t="s">
        <v>3063</v>
      </c>
      <c r="AJ11" s="132" t="s">
        <v>3061</v>
      </c>
      <c r="AL11" s="132" t="s">
        <v>2989</v>
      </c>
      <c r="AM11" s="132" t="s">
        <v>3053</v>
      </c>
    </row>
    <row r="12" spans="1:39" ht="13.5">
      <c r="A12" s="329" t="s">
        <v>2972</v>
      </c>
      <c r="B12" s="151" t="s">
        <v>2973</v>
      </c>
      <c r="C12" s="151" t="s">
        <v>2974</v>
      </c>
      <c r="D12" s="330">
        <v>1</v>
      </c>
      <c r="E12" s="331" t="s">
        <v>2547</v>
      </c>
      <c r="F12" s="151" t="s">
        <v>3005</v>
      </c>
      <c r="G12" s="151" t="s">
        <v>775</v>
      </c>
      <c r="H12" s="332" t="s">
        <v>2641</v>
      </c>
      <c r="I12" s="331" t="s">
        <v>2541</v>
      </c>
      <c r="J12" s="332" t="s">
        <v>2543</v>
      </c>
      <c r="K12" s="152" t="s">
        <v>2976</v>
      </c>
      <c r="L12" s="152" t="s">
        <v>2977</v>
      </c>
      <c r="M12" s="152" t="s">
        <v>2978</v>
      </c>
      <c r="N12" s="152" t="s">
        <v>371</v>
      </c>
      <c r="O12" s="152" t="s">
        <v>3006</v>
      </c>
      <c r="P12" s="152" t="s">
        <v>200</v>
      </c>
      <c r="Q12" s="332" t="s">
        <v>2983</v>
      </c>
      <c r="R12" s="155" t="s">
        <v>2986</v>
      </c>
      <c r="S12" s="334" t="s">
        <v>2581</v>
      </c>
      <c r="T12" s="155" t="s">
        <v>356</v>
      </c>
      <c r="U12" s="155" t="s">
        <v>3007</v>
      </c>
      <c r="V12" s="155" t="s">
        <v>2414</v>
      </c>
      <c r="W12" s="155" t="s">
        <v>2414</v>
      </c>
      <c r="X12" s="333" t="s">
        <v>7</v>
      </c>
      <c r="Y12" s="321">
        <v>1178512392</v>
      </c>
      <c r="Z12" s="155" t="s">
        <v>2978</v>
      </c>
      <c r="AA12" s="155" t="s">
        <v>2983</v>
      </c>
      <c r="AB12" s="336">
        <v>0</v>
      </c>
      <c r="AC12" s="336">
        <v>0</v>
      </c>
      <c r="AD12" s="155" t="s">
        <v>2414</v>
      </c>
      <c r="AE12" s="155" t="s">
        <v>2978</v>
      </c>
      <c r="AF12" s="336">
        <v>0</v>
      </c>
      <c r="AG12" s="336">
        <v>0</v>
      </c>
      <c r="AH12" s="337" t="s">
        <v>775</v>
      </c>
      <c r="AI12" s="132" t="s">
        <v>3063</v>
      </c>
      <c r="AJ12" s="132" t="s">
        <v>3061</v>
      </c>
      <c r="AL12" s="132" t="s">
        <v>3002</v>
      </c>
      <c r="AM12" s="132" t="s">
        <v>3054</v>
      </c>
    </row>
    <row r="13" spans="1:39" ht="13.5">
      <c r="A13" s="338" t="s">
        <v>2972</v>
      </c>
      <c r="B13" s="333" t="s">
        <v>2973</v>
      </c>
      <c r="C13" s="333" t="s">
        <v>2974</v>
      </c>
      <c r="D13" s="333">
        <v>1</v>
      </c>
      <c r="E13" s="334" t="s">
        <v>2548</v>
      </c>
      <c r="F13" s="333" t="s">
        <v>3005</v>
      </c>
      <c r="G13" s="333" t="s">
        <v>775</v>
      </c>
      <c r="H13" s="332" t="s">
        <v>2641</v>
      </c>
      <c r="I13" s="334" t="s">
        <v>2541</v>
      </c>
      <c r="J13" s="332" t="s">
        <v>2543</v>
      </c>
      <c r="K13" s="333" t="s">
        <v>2976</v>
      </c>
      <c r="L13" s="152" t="s">
        <v>2977</v>
      </c>
      <c r="M13" s="333" t="s">
        <v>2978</v>
      </c>
      <c r="N13" s="152" t="s">
        <v>371</v>
      </c>
      <c r="O13" s="333" t="s">
        <v>3006</v>
      </c>
      <c r="P13" s="152" t="s">
        <v>200</v>
      </c>
      <c r="Q13" s="332" t="s">
        <v>2983</v>
      </c>
      <c r="R13" s="333" t="s">
        <v>2986</v>
      </c>
      <c r="S13" s="334" t="s">
        <v>2581</v>
      </c>
      <c r="T13" s="333" t="s">
        <v>356</v>
      </c>
      <c r="U13" s="333" t="s">
        <v>3007</v>
      </c>
      <c r="V13" s="333" t="s">
        <v>2414</v>
      </c>
      <c r="W13" s="333" t="s">
        <v>2414</v>
      </c>
      <c r="X13" s="333" t="s">
        <v>7</v>
      </c>
      <c r="Y13" s="316">
        <v>1178512392</v>
      </c>
      <c r="Z13" s="333" t="s">
        <v>2978</v>
      </c>
      <c r="AA13" s="333" t="s">
        <v>2983</v>
      </c>
      <c r="AB13" s="333">
        <v>0</v>
      </c>
      <c r="AC13" s="333">
        <v>0</v>
      </c>
      <c r="AD13" s="333" t="s">
        <v>2414</v>
      </c>
      <c r="AE13" s="333" t="s">
        <v>2978</v>
      </c>
      <c r="AF13" s="333">
        <v>0</v>
      </c>
      <c r="AG13" s="333">
        <v>0</v>
      </c>
      <c r="AH13" s="335" t="s">
        <v>775</v>
      </c>
      <c r="AI13" s="132" t="s">
        <v>3063</v>
      </c>
      <c r="AJ13" s="132" t="s">
        <v>3061</v>
      </c>
      <c r="AL13" s="132" t="s">
        <v>3009</v>
      </c>
      <c r="AM13" s="132" t="s">
        <v>3055</v>
      </c>
    </row>
    <row r="14" spans="1:39" ht="13.5">
      <c r="A14" s="338" t="s">
        <v>2972</v>
      </c>
      <c r="B14" s="333" t="s">
        <v>2973</v>
      </c>
      <c r="C14" s="333" t="s">
        <v>2974</v>
      </c>
      <c r="D14" s="333">
        <v>1</v>
      </c>
      <c r="E14" s="334" t="s">
        <v>2551</v>
      </c>
      <c r="F14" s="333" t="s">
        <v>3005</v>
      </c>
      <c r="G14" s="333" t="s">
        <v>775</v>
      </c>
      <c r="H14" s="332" t="s">
        <v>2641</v>
      </c>
      <c r="I14" s="334" t="s">
        <v>2541</v>
      </c>
      <c r="J14" s="332" t="s">
        <v>2543</v>
      </c>
      <c r="K14" s="333" t="s">
        <v>2976</v>
      </c>
      <c r="L14" s="152" t="s">
        <v>2977</v>
      </c>
      <c r="M14" s="333" t="s">
        <v>2978</v>
      </c>
      <c r="N14" s="152" t="s">
        <v>371</v>
      </c>
      <c r="O14" s="333" t="s">
        <v>3006</v>
      </c>
      <c r="P14" s="152" t="s">
        <v>200</v>
      </c>
      <c r="Q14" s="332" t="s">
        <v>2983</v>
      </c>
      <c r="R14" s="333" t="s">
        <v>2986</v>
      </c>
      <c r="S14" s="334" t="s">
        <v>2581</v>
      </c>
      <c r="T14" s="333" t="s">
        <v>356</v>
      </c>
      <c r="U14" s="333" t="s">
        <v>3007</v>
      </c>
      <c r="V14" s="333" t="s">
        <v>2414</v>
      </c>
      <c r="W14" s="333" t="s">
        <v>2414</v>
      </c>
      <c r="X14" s="333" t="s">
        <v>7</v>
      </c>
      <c r="Y14" s="316">
        <v>1178512392</v>
      </c>
      <c r="Z14" s="333" t="s">
        <v>2978</v>
      </c>
      <c r="AA14" s="333" t="s">
        <v>2983</v>
      </c>
      <c r="AB14" s="333">
        <v>0</v>
      </c>
      <c r="AC14" s="333">
        <v>0</v>
      </c>
      <c r="AD14" s="333" t="s">
        <v>2414</v>
      </c>
      <c r="AE14" s="333" t="s">
        <v>2978</v>
      </c>
      <c r="AF14" s="333">
        <v>0</v>
      </c>
      <c r="AG14" s="333">
        <v>0</v>
      </c>
      <c r="AH14" s="335" t="s">
        <v>775</v>
      </c>
      <c r="AI14" s="132" t="s">
        <v>3063</v>
      </c>
      <c r="AJ14" s="132" t="s">
        <v>3061</v>
      </c>
      <c r="AL14" s="132" t="s">
        <v>2995</v>
      </c>
      <c r="AM14" s="132" t="s">
        <v>3056</v>
      </c>
    </row>
    <row r="15" spans="1:39" ht="13.5">
      <c r="A15" s="329" t="s">
        <v>2972</v>
      </c>
      <c r="B15" s="151" t="s">
        <v>2973</v>
      </c>
      <c r="C15" s="151" t="s">
        <v>2974</v>
      </c>
      <c r="D15" s="330">
        <v>1</v>
      </c>
      <c r="E15" s="331" t="s">
        <v>905</v>
      </c>
      <c r="F15" s="151" t="s">
        <v>3008</v>
      </c>
      <c r="G15" s="151" t="s">
        <v>775</v>
      </c>
      <c r="H15" s="332" t="s">
        <v>2614</v>
      </c>
      <c r="I15" s="331" t="s">
        <v>891</v>
      </c>
      <c r="J15" s="332" t="s">
        <v>890</v>
      </c>
      <c r="K15" s="152" t="s">
        <v>2976</v>
      </c>
      <c r="L15" s="152" t="s">
        <v>2977</v>
      </c>
      <c r="M15" s="152" t="s">
        <v>200</v>
      </c>
      <c r="N15" s="152" t="s">
        <v>371</v>
      </c>
      <c r="O15" s="152" t="s">
        <v>3006</v>
      </c>
      <c r="P15" s="152" t="s">
        <v>199</v>
      </c>
      <c r="Q15" s="332" t="s">
        <v>3009</v>
      </c>
      <c r="R15" s="155" t="s">
        <v>3010</v>
      </c>
      <c r="S15" s="334" t="s">
        <v>3011</v>
      </c>
      <c r="T15" s="155" t="s">
        <v>327</v>
      </c>
      <c r="U15" s="155" t="s">
        <v>888</v>
      </c>
      <c r="V15" s="155" t="s">
        <v>2414</v>
      </c>
      <c r="W15" s="155" t="s">
        <v>2414</v>
      </c>
      <c r="X15" s="333" t="s">
        <v>7</v>
      </c>
      <c r="Y15" s="318">
        <v>1970930465</v>
      </c>
      <c r="Z15" s="155" t="s">
        <v>2978</v>
      </c>
      <c r="AA15" s="155" t="s">
        <v>2983</v>
      </c>
      <c r="AB15" s="336">
        <v>0</v>
      </c>
      <c r="AC15" s="336">
        <v>0</v>
      </c>
      <c r="AD15" s="155" t="s">
        <v>2414</v>
      </c>
      <c r="AE15" s="155" t="s">
        <v>2978</v>
      </c>
      <c r="AF15" s="336">
        <v>0</v>
      </c>
      <c r="AG15" s="336">
        <v>0</v>
      </c>
      <c r="AH15" s="337" t="s">
        <v>775</v>
      </c>
      <c r="AI15" s="132" t="s">
        <v>3070</v>
      </c>
      <c r="AJ15" s="132" t="s">
        <v>3061</v>
      </c>
      <c r="AL15" s="132" t="s">
        <v>3029</v>
      </c>
      <c r="AM15" s="132" t="s">
        <v>3057</v>
      </c>
    </row>
    <row r="16" spans="1:39" ht="13.5">
      <c r="A16" s="329" t="s">
        <v>2972</v>
      </c>
      <c r="B16" s="151" t="s">
        <v>2973</v>
      </c>
      <c r="C16" s="151" t="s">
        <v>2974</v>
      </c>
      <c r="D16" s="330">
        <v>1</v>
      </c>
      <c r="E16" s="331" t="s">
        <v>1190</v>
      </c>
      <c r="F16" s="151" t="s">
        <v>3012</v>
      </c>
      <c r="G16" s="151" t="s">
        <v>775</v>
      </c>
      <c r="H16" s="332" t="s">
        <v>2640</v>
      </c>
      <c r="I16" s="331" t="s">
        <v>1185</v>
      </c>
      <c r="J16" s="332" t="s">
        <v>1184</v>
      </c>
      <c r="K16" s="152" t="s">
        <v>2976</v>
      </c>
      <c r="L16" s="152" t="s">
        <v>2977</v>
      </c>
      <c r="M16" s="152" t="s">
        <v>2978</v>
      </c>
      <c r="N16" s="152" t="s">
        <v>371</v>
      </c>
      <c r="O16" s="152" t="s">
        <v>2979</v>
      </c>
      <c r="P16" s="152" t="s">
        <v>199</v>
      </c>
      <c r="Q16" s="332" t="s">
        <v>3013</v>
      </c>
      <c r="R16" s="155" t="s">
        <v>3014</v>
      </c>
      <c r="S16" s="334" t="s">
        <v>2605</v>
      </c>
      <c r="T16" s="155" t="s">
        <v>374</v>
      </c>
      <c r="U16" s="155" t="s">
        <v>779</v>
      </c>
      <c r="V16" s="155" t="s">
        <v>2414</v>
      </c>
      <c r="W16" s="155" t="s">
        <v>2414</v>
      </c>
      <c r="X16" s="333" t="s">
        <v>7</v>
      </c>
      <c r="Y16" s="318">
        <v>142880888</v>
      </c>
      <c r="Z16" s="155" t="s">
        <v>2978</v>
      </c>
      <c r="AA16" s="155" t="s">
        <v>2983</v>
      </c>
      <c r="AB16" s="336">
        <v>0</v>
      </c>
      <c r="AC16" s="336">
        <v>0</v>
      </c>
      <c r="AD16" s="155" t="s">
        <v>2414</v>
      </c>
      <c r="AE16" s="155" t="s">
        <v>2978</v>
      </c>
      <c r="AF16" s="336">
        <v>0</v>
      </c>
      <c r="AG16" s="336">
        <v>0</v>
      </c>
      <c r="AH16" s="337" t="s">
        <v>775</v>
      </c>
      <c r="AI16" s="132" t="s">
        <v>3071</v>
      </c>
      <c r="AJ16" s="132" t="s">
        <v>3060</v>
      </c>
    </row>
    <row r="17" spans="1:41" ht="13.5">
      <c r="A17" s="329" t="s">
        <v>2972</v>
      </c>
      <c r="B17" s="151" t="s">
        <v>2973</v>
      </c>
      <c r="C17" s="151" t="s">
        <v>2974</v>
      </c>
      <c r="D17" s="330">
        <v>1</v>
      </c>
      <c r="E17" s="331" t="s">
        <v>1279</v>
      </c>
      <c r="F17" s="151" t="s">
        <v>3015</v>
      </c>
      <c r="G17" s="151" t="s">
        <v>775</v>
      </c>
      <c r="H17" s="332" t="s">
        <v>2648</v>
      </c>
      <c r="I17" s="331" t="s">
        <v>1272</v>
      </c>
      <c r="J17" s="332" t="s">
        <v>1271</v>
      </c>
      <c r="K17" s="333" t="s">
        <v>2976</v>
      </c>
      <c r="L17" s="152" t="s">
        <v>2977</v>
      </c>
      <c r="M17" s="333" t="s">
        <v>2978</v>
      </c>
      <c r="N17" s="152" t="s">
        <v>371</v>
      </c>
      <c r="O17" s="152" t="s">
        <v>2979</v>
      </c>
      <c r="P17" s="152" t="s">
        <v>199</v>
      </c>
      <c r="Q17" s="334" t="s">
        <v>3016</v>
      </c>
      <c r="R17" s="333" t="s">
        <v>2986</v>
      </c>
      <c r="S17" s="334" t="s">
        <v>2581</v>
      </c>
      <c r="T17" s="333" t="s">
        <v>356</v>
      </c>
      <c r="U17" s="333" t="s">
        <v>688</v>
      </c>
      <c r="V17" s="333" t="s">
        <v>2414</v>
      </c>
      <c r="W17" s="333" t="s">
        <v>2414</v>
      </c>
      <c r="X17" s="333" t="s">
        <v>7</v>
      </c>
      <c r="Y17" s="316">
        <v>393224065</v>
      </c>
      <c r="Z17" s="333" t="s">
        <v>2978</v>
      </c>
      <c r="AA17" s="333" t="s">
        <v>2983</v>
      </c>
      <c r="AB17" s="333">
        <v>0</v>
      </c>
      <c r="AC17" s="333">
        <v>0</v>
      </c>
      <c r="AD17" s="333" t="s">
        <v>2414</v>
      </c>
      <c r="AE17" s="333" t="s">
        <v>2978</v>
      </c>
      <c r="AF17" s="333">
        <v>0</v>
      </c>
      <c r="AG17" s="333">
        <v>0</v>
      </c>
      <c r="AH17" s="335" t="s">
        <v>775</v>
      </c>
      <c r="AI17" s="132" t="s">
        <v>3072</v>
      </c>
      <c r="AJ17" s="132" t="s">
        <v>3060</v>
      </c>
    </row>
    <row r="18" spans="1:41" ht="13.5">
      <c r="A18" s="329" t="s">
        <v>2972</v>
      </c>
      <c r="B18" s="151" t="s">
        <v>2973</v>
      </c>
      <c r="C18" s="151" t="s">
        <v>2974</v>
      </c>
      <c r="D18" s="330">
        <v>1</v>
      </c>
      <c r="E18" s="331" t="s">
        <v>1273</v>
      </c>
      <c r="F18" s="151" t="s">
        <v>3015</v>
      </c>
      <c r="G18" s="151" t="s">
        <v>775</v>
      </c>
      <c r="H18" s="332" t="s">
        <v>2648</v>
      </c>
      <c r="I18" s="331" t="s">
        <v>1272</v>
      </c>
      <c r="J18" s="332" t="s">
        <v>1271</v>
      </c>
      <c r="K18" s="152" t="s">
        <v>2976</v>
      </c>
      <c r="L18" s="152" t="s">
        <v>2977</v>
      </c>
      <c r="M18" s="152" t="s">
        <v>2978</v>
      </c>
      <c r="N18" s="152" t="s">
        <v>371</v>
      </c>
      <c r="O18" s="152" t="s">
        <v>2979</v>
      </c>
      <c r="P18" s="152" t="s">
        <v>199</v>
      </c>
      <c r="Q18" s="332" t="s">
        <v>3016</v>
      </c>
      <c r="R18" s="155" t="s">
        <v>2986</v>
      </c>
      <c r="S18" s="334" t="s">
        <v>2581</v>
      </c>
      <c r="T18" s="155" t="s">
        <v>356</v>
      </c>
      <c r="U18" s="155" t="s">
        <v>688</v>
      </c>
      <c r="V18" s="155" t="s">
        <v>2414</v>
      </c>
      <c r="W18" s="155" t="s">
        <v>2414</v>
      </c>
      <c r="X18" s="333" t="s">
        <v>7</v>
      </c>
      <c r="Y18" s="321">
        <v>393224065</v>
      </c>
      <c r="Z18" s="155" t="s">
        <v>2978</v>
      </c>
      <c r="AA18" s="155" t="s">
        <v>2983</v>
      </c>
      <c r="AB18" s="336">
        <v>0</v>
      </c>
      <c r="AC18" s="336">
        <v>0</v>
      </c>
      <c r="AD18" s="155" t="s">
        <v>2414</v>
      </c>
      <c r="AE18" s="155" t="s">
        <v>2978</v>
      </c>
      <c r="AF18" s="336">
        <v>0</v>
      </c>
      <c r="AG18" s="336">
        <v>0</v>
      </c>
      <c r="AH18" s="337" t="s">
        <v>775</v>
      </c>
      <c r="AI18" s="132" t="s">
        <v>3072</v>
      </c>
      <c r="AJ18" s="132" t="s">
        <v>3060</v>
      </c>
    </row>
    <row r="19" spans="1:41" ht="13.5">
      <c r="A19" s="329" t="s">
        <v>2972</v>
      </c>
      <c r="B19" s="151" t="s">
        <v>2973</v>
      </c>
      <c r="C19" s="151" t="s">
        <v>2974</v>
      </c>
      <c r="D19" s="330">
        <v>1</v>
      </c>
      <c r="E19" s="331" t="s">
        <v>1030</v>
      </c>
      <c r="F19" s="151" t="s">
        <v>3017</v>
      </c>
      <c r="G19" s="151" t="s">
        <v>775</v>
      </c>
      <c r="H19" s="332" t="s">
        <v>2628</v>
      </c>
      <c r="I19" s="331" t="s">
        <v>1016</v>
      </c>
      <c r="J19" s="332" t="s">
        <v>1015</v>
      </c>
      <c r="K19" s="152" t="s">
        <v>2976</v>
      </c>
      <c r="L19" s="152" t="s">
        <v>2977</v>
      </c>
      <c r="M19" s="152" t="s">
        <v>2978</v>
      </c>
      <c r="N19" s="152" t="s">
        <v>371</v>
      </c>
      <c r="O19" s="152" t="s">
        <v>2979</v>
      </c>
      <c r="P19" s="152" t="s">
        <v>199</v>
      </c>
      <c r="Q19" s="332" t="s">
        <v>3018</v>
      </c>
      <c r="R19" s="155" t="s">
        <v>2986</v>
      </c>
      <c r="S19" s="334" t="s">
        <v>2581</v>
      </c>
      <c r="T19" s="155" t="s">
        <v>356</v>
      </c>
      <c r="U19" s="155" t="s">
        <v>3019</v>
      </c>
      <c r="V19" s="155" t="s">
        <v>2414</v>
      </c>
      <c r="W19" s="155" t="s">
        <v>2414</v>
      </c>
      <c r="X19" s="333" t="s">
        <v>7</v>
      </c>
      <c r="Y19" s="318">
        <v>36189304</v>
      </c>
      <c r="Z19" s="155" t="s">
        <v>2978</v>
      </c>
      <c r="AA19" s="155" t="s">
        <v>2983</v>
      </c>
      <c r="AB19" s="336">
        <v>0</v>
      </c>
      <c r="AC19" s="336">
        <v>0</v>
      </c>
      <c r="AD19" s="155" t="s">
        <v>2414</v>
      </c>
      <c r="AE19" s="155" t="s">
        <v>2978</v>
      </c>
      <c r="AF19" s="336">
        <v>0</v>
      </c>
      <c r="AG19" s="336">
        <v>0</v>
      </c>
      <c r="AH19" s="337" t="s">
        <v>775</v>
      </c>
      <c r="AI19" s="324" t="s">
        <v>3073</v>
      </c>
      <c r="AJ19" s="324" t="s">
        <v>3060</v>
      </c>
      <c r="AK19" s="324"/>
      <c r="AL19" s="324"/>
      <c r="AM19" s="324"/>
      <c r="AN19" s="324"/>
      <c r="AO19" s="324"/>
    </row>
    <row r="20" spans="1:41" ht="13.5">
      <c r="A20" s="329" t="s">
        <v>2972</v>
      </c>
      <c r="B20" s="151" t="s">
        <v>2973</v>
      </c>
      <c r="C20" s="151" t="s">
        <v>2974</v>
      </c>
      <c r="D20" s="330">
        <v>1</v>
      </c>
      <c r="E20" s="331" t="s">
        <v>1237</v>
      </c>
      <c r="F20" s="151" t="s">
        <v>3020</v>
      </c>
      <c r="G20" s="151" t="s">
        <v>775</v>
      </c>
      <c r="H20" s="332" t="s">
        <v>2651</v>
      </c>
      <c r="I20" s="331" t="s">
        <v>1235</v>
      </c>
      <c r="J20" s="332" t="s">
        <v>1234</v>
      </c>
      <c r="K20" s="152" t="s">
        <v>2976</v>
      </c>
      <c r="L20" s="152" t="s">
        <v>2977</v>
      </c>
      <c r="M20" s="152" t="s">
        <v>2978</v>
      </c>
      <c r="N20" s="152" t="s">
        <v>371</v>
      </c>
      <c r="O20" s="152" t="s">
        <v>2979</v>
      </c>
      <c r="P20" s="152" t="s">
        <v>199</v>
      </c>
      <c r="Q20" s="332" t="s">
        <v>3021</v>
      </c>
      <c r="R20" s="155" t="s">
        <v>3022</v>
      </c>
      <c r="S20" s="334" t="s">
        <v>2577</v>
      </c>
      <c r="T20" s="155" t="s">
        <v>327</v>
      </c>
      <c r="U20" s="155" t="s">
        <v>3023</v>
      </c>
      <c r="V20" s="155" t="s">
        <v>2414</v>
      </c>
      <c r="W20" s="155" t="s">
        <v>2414</v>
      </c>
      <c r="X20" s="333" t="s">
        <v>7</v>
      </c>
      <c r="Y20" s="318">
        <v>214460182</v>
      </c>
      <c r="Z20" s="155" t="s">
        <v>2978</v>
      </c>
      <c r="AA20" s="155" t="s">
        <v>2983</v>
      </c>
      <c r="AB20" s="336">
        <v>0</v>
      </c>
      <c r="AC20" s="336">
        <v>0</v>
      </c>
      <c r="AD20" s="155" t="s">
        <v>2414</v>
      </c>
      <c r="AE20" s="155" t="s">
        <v>2978</v>
      </c>
      <c r="AF20" s="336">
        <v>0</v>
      </c>
      <c r="AG20" s="336">
        <v>0</v>
      </c>
      <c r="AH20" s="337" t="s">
        <v>775</v>
      </c>
      <c r="AI20" s="132" t="s">
        <v>3074</v>
      </c>
      <c r="AJ20" s="132" t="s">
        <v>3060</v>
      </c>
    </row>
    <row r="21" spans="1:41" ht="13.5">
      <c r="A21" s="338" t="s">
        <v>2972</v>
      </c>
      <c r="B21" s="333" t="s">
        <v>2973</v>
      </c>
      <c r="C21" s="333" t="s">
        <v>2974</v>
      </c>
      <c r="D21" s="333">
        <v>1</v>
      </c>
      <c r="E21" s="334" t="s">
        <v>1240</v>
      </c>
      <c r="F21" s="333" t="s">
        <v>3020</v>
      </c>
      <c r="G21" s="333" t="s">
        <v>775</v>
      </c>
      <c r="H21" s="332" t="s">
        <v>2651</v>
      </c>
      <c r="I21" s="334" t="s">
        <v>1235</v>
      </c>
      <c r="J21" s="332" t="s">
        <v>1234</v>
      </c>
      <c r="K21" s="333" t="s">
        <v>2976</v>
      </c>
      <c r="L21" s="152" t="s">
        <v>2977</v>
      </c>
      <c r="M21" s="333" t="s">
        <v>2978</v>
      </c>
      <c r="N21" s="152" t="s">
        <v>371</v>
      </c>
      <c r="O21" s="333" t="s">
        <v>2979</v>
      </c>
      <c r="P21" s="152" t="s">
        <v>199</v>
      </c>
      <c r="Q21" s="334" t="s">
        <v>3021</v>
      </c>
      <c r="R21" s="333" t="s">
        <v>3022</v>
      </c>
      <c r="S21" s="334" t="s">
        <v>2577</v>
      </c>
      <c r="T21" s="333" t="s">
        <v>327</v>
      </c>
      <c r="U21" s="333" t="s">
        <v>3023</v>
      </c>
      <c r="V21" s="333" t="s">
        <v>2414</v>
      </c>
      <c r="W21" s="333" t="s">
        <v>2414</v>
      </c>
      <c r="X21" s="333" t="s">
        <v>7</v>
      </c>
      <c r="Y21" s="316">
        <v>214460182</v>
      </c>
      <c r="Z21" s="333" t="s">
        <v>2978</v>
      </c>
      <c r="AA21" s="333" t="s">
        <v>2983</v>
      </c>
      <c r="AB21" s="333">
        <v>0</v>
      </c>
      <c r="AC21" s="333">
        <v>0</v>
      </c>
      <c r="AD21" s="333" t="s">
        <v>2414</v>
      </c>
      <c r="AE21" s="333" t="s">
        <v>2978</v>
      </c>
      <c r="AF21" s="333">
        <v>0</v>
      </c>
      <c r="AG21" s="333">
        <v>0</v>
      </c>
      <c r="AH21" s="335" t="s">
        <v>775</v>
      </c>
      <c r="AI21" s="132" t="s">
        <v>3074</v>
      </c>
      <c r="AJ21" s="132" t="s">
        <v>3060</v>
      </c>
    </row>
    <row r="22" spans="1:41" ht="13.5">
      <c r="A22" s="329" t="s">
        <v>2972</v>
      </c>
      <c r="B22" s="151" t="s">
        <v>2973</v>
      </c>
      <c r="C22" s="151" t="s">
        <v>2974</v>
      </c>
      <c r="D22" s="330">
        <v>1</v>
      </c>
      <c r="E22" s="331" t="s">
        <v>1209</v>
      </c>
      <c r="F22" s="151" t="s">
        <v>2988</v>
      </c>
      <c r="G22" s="151" t="s">
        <v>775</v>
      </c>
      <c r="H22" s="332" t="s">
        <v>2653</v>
      </c>
      <c r="I22" s="331" t="s">
        <v>1199</v>
      </c>
      <c r="J22" s="332" t="s">
        <v>1198</v>
      </c>
      <c r="K22" s="333" t="s">
        <v>2976</v>
      </c>
      <c r="L22" s="152" t="s">
        <v>2977</v>
      </c>
      <c r="M22" s="333" t="s">
        <v>2978</v>
      </c>
      <c r="N22" s="152" t="s">
        <v>371</v>
      </c>
      <c r="O22" s="152" t="s">
        <v>2979</v>
      </c>
      <c r="P22" s="152" t="s">
        <v>199</v>
      </c>
      <c r="Q22" s="334" t="s">
        <v>2989</v>
      </c>
      <c r="R22" s="333" t="s">
        <v>2990</v>
      </c>
      <c r="S22" s="334" t="s">
        <v>2991</v>
      </c>
      <c r="T22" s="333" t="s">
        <v>2992</v>
      </c>
      <c r="U22" s="333" t="s">
        <v>2993</v>
      </c>
      <c r="V22" s="333" t="s">
        <v>2414</v>
      </c>
      <c r="W22" s="333" t="s">
        <v>2414</v>
      </c>
      <c r="X22" s="333" t="s">
        <v>7</v>
      </c>
      <c r="Y22" s="316">
        <v>202997691</v>
      </c>
      <c r="Z22" s="333" t="s">
        <v>2978</v>
      </c>
      <c r="AA22" s="333" t="s">
        <v>2983</v>
      </c>
      <c r="AB22" s="333">
        <v>0</v>
      </c>
      <c r="AC22" s="333">
        <v>0</v>
      </c>
      <c r="AD22" s="333" t="s">
        <v>2414</v>
      </c>
      <c r="AE22" s="333" t="s">
        <v>2978</v>
      </c>
      <c r="AF22" s="333">
        <v>0</v>
      </c>
      <c r="AG22" s="333">
        <v>0</v>
      </c>
      <c r="AH22" s="335" t="s">
        <v>775</v>
      </c>
      <c r="AI22" s="132" t="s">
        <v>3066</v>
      </c>
      <c r="AJ22" s="132" t="s">
        <v>3060</v>
      </c>
    </row>
    <row r="23" spans="1:41" ht="13.5">
      <c r="A23" s="329" t="s">
        <v>2972</v>
      </c>
      <c r="B23" s="151" t="s">
        <v>2973</v>
      </c>
      <c r="C23" s="151" t="s">
        <v>2974</v>
      </c>
      <c r="D23" s="330">
        <v>1</v>
      </c>
      <c r="E23" s="331" t="s">
        <v>1346</v>
      </c>
      <c r="F23" s="151" t="s">
        <v>3024</v>
      </c>
      <c r="G23" s="151" t="s">
        <v>775</v>
      </c>
      <c r="H23" s="332" t="s">
        <v>2650</v>
      </c>
      <c r="I23" s="331" t="s">
        <v>1344</v>
      </c>
      <c r="J23" s="332" t="s">
        <v>1343</v>
      </c>
      <c r="K23" s="333" t="s">
        <v>2976</v>
      </c>
      <c r="L23" s="152" t="s">
        <v>2977</v>
      </c>
      <c r="M23" s="333" t="s">
        <v>2978</v>
      </c>
      <c r="N23" s="152" t="s">
        <v>371</v>
      </c>
      <c r="O23" s="152" t="s">
        <v>2979</v>
      </c>
      <c r="P23" s="152" t="s">
        <v>199</v>
      </c>
      <c r="Q23" s="334" t="s">
        <v>3025</v>
      </c>
      <c r="R23" s="333" t="s">
        <v>3026</v>
      </c>
      <c r="S23" s="334" t="s">
        <v>3027</v>
      </c>
      <c r="T23" s="333" t="s">
        <v>327</v>
      </c>
      <c r="U23" s="333" t="s">
        <v>719</v>
      </c>
      <c r="V23" s="333" t="s">
        <v>2414</v>
      </c>
      <c r="W23" s="333" t="s">
        <v>2414</v>
      </c>
      <c r="X23" s="333" t="s">
        <v>7</v>
      </c>
      <c r="Y23" s="316">
        <v>232490607</v>
      </c>
      <c r="Z23" s="333" t="s">
        <v>2978</v>
      </c>
      <c r="AA23" s="333" t="s">
        <v>2983</v>
      </c>
      <c r="AB23" s="333">
        <v>0</v>
      </c>
      <c r="AC23" s="333">
        <v>0</v>
      </c>
      <c r="AD23" s="333" t="s">
        <v>2414</v>
      </c>
      <c r="AE23" s="333" t="s">
        <v>2978</v>
      </c>
      <c r="AF23" s="333">
        <v>0</v>
      </c>
      <c r="AG23" s="333">
        <v>0</v>
      </c>
      <c r="AH23" s="335" t="s">
        <v>775</v>
      </c>
      <c r="AI23" s="132" t="s">
        <v>3075</v>
      </c>
      <c r="AJ23" s="132" t="s">
        <v>3060</v>
      </c>
    </row>
    <row r="24" spans="1:41" ht="13.5">
      <c r="A24" s="329" t="s">
        <v>2972</v>
      </c>
      <c r="B24" s="151" t="s">
        <v>2973</v>
      </c>
      <c r="C24" s="151" t="s">
        <v>2974</v>
      </c>
      <c r="D24" s="330">
        <v>1</v>
      </c>
      <c r="E24" s="331" t="s">
        <v>1570</v>
      </c>
      <c r="F24" s="151" t="s">
        <v>3028</v>
      </c>
      <c r="G24" s="151" t="s">
        <v>775</v>
      </c>
      <c r="H24" s="332" t="s">
        <v>2626</v>
      </c>
      <c r="I24" s="331" t="s">
        <v>1568</v>
      </c>
      <c r="J24" s="332" t="s">
        <v>1567</v>
      </c>
      <c r="K24" s="333" t="s">
        <v>2976</v>
      </c>
      <c r="L24" s="152" t="s">
        <v>2977</v>
      </c>
      <c r="M24" s="333" t="s">
        <v>200</v>
      </c>
      <c r="N24" s="152" t="s">
        <v>371</v>
      </c>
      <c r="O24" s="152" t="s">
        <v>2979</v>
      </c>
      <c r="P24" s="152" t="s">
        <v>199</v>
      </c>
      <c r="Q24" s="334" t="s">
        <v>3029</v>
      </c>
      <c r="R24" s="333" t="s">
        <v>2990</v>
      </c>
      <c r="S24" s="334" t="s">
        <v>2991</v>
      </c>
      <c r="T24" s="333" t="s">
        <v>304</v>
      </c>
      <c r="U24" s="333" t="s">
        <v>3030</v>
      </c>
      <c r="V24" s="333" t="s">
        <v>2414</v>
      </c>
      <c r="W24" s="333" t="s">
        <v>2414</v>
      </c>
      <c r="X24" s="333" t="s">
        <v>7</v>
      </c>
      <c r="Y24" s="316">
        <v>236687227</v>
      </c>
      <c r="Z24" s="333" t="s">
        <v>2978</v>
      </c>
      <c r="AA24" s="333" t="s">
        <v>2983</v>
      </c>
      <c r="AB24" s="333">
        <v>0</v>
      </c>
      <c r="AC24" s="333">
        <v>0</v>
      </c>
      <c r="AD24" s="333" t="s">
        <v>2414</v>
      </c>
      <c r="AE24" s="333" t="s">
        <v>2978</v>
      </c>
      <c r="AF24" s="333">
        <v>0</v>
      </c>
      <c r="AG24" s="333">
        <v>0</v>
      </c>
      <c r="AH24" s="335" t="s">
        <v>775</v>
      </c>
      <c r="AI24" s="132" t="s">
        <v>3076</v>
      </c>
      <c r="AJ24" s="132" t="s">
        <v>3060</v>
      </c>
    </row>
    <row r="25" spans="1:41" ht="13.5">
      <c r="A25" s="329" t="s">
        <v>2972</v>
      </c>
      <c r="B25" s="151" t="s">
        <v>2973</v>
      </c>
      <c r="C25" s="151" t="s">
        <v>2974</v>
      </c>
      <c r="D25" s="330">
        <v>1</v>
      </c>
      <c r="E25" s="331" t="s">
        <v>1067</v>
      </c>
      <c r="F25" s="151" t="s">
        <v>3031</v>
      </c>
      <c r="G25" s="151" t="s">
        <v>775</v>
      </c>
      <c r="H25" s="332" t="s">
        <v>2629</v>
      </c>
      <c r="I25" s="331" t="s">
        <v>1063</v>
      </c>
      <c r="J25" s="332" t="s">
        <v>1062</v>
      </c>
      <c r="K25" s="333" t="s">
        <v>2976</v>
      </c>
      <c r="L25" s="152" t="s">
        <v>2977</v>
      </c>
      <c r="M25" s="333" t="s">
        <v>2978</v>
      </c>
      <c r="N25" s="152" t="s">
        <v>371</v>
      </c>
      <c r="O25" s="152" t="s">
        <v>2979</v>
      </c>
      <c r="P25" s="152" t="s">
        <v>199</v>
      </c>
      <c r="Q25" s="334" t="s">
        <v>3032</v>
      </c>
      <c r="R25" s="333" t="s">
        <v>3033</v>
      </c>
      <c r="S25" s="334" t="s">
        <v>3034</v>
      </c>
      <c r="T25" s="333" t="s">
        <v>327</v>
      </c>
      <c r="U25" s="333" t="s">
        <v>1763</v>
      </c>
      <c r="V25" s="333" t="s">
        <v>2414</v>
      </c>
      <c r="W25" s="333" t="s">
        <v>2414</v>
      </c>
      <c r="X25" s="333" t="s">
        <v>7</v>
      </c>
      <c r="Y25" s="316">
        <v>35886437</v>
      </c>
      <c r="Z25" s="333" t="s">
        <v>2978</v>
      </c>
      <c r="AA25" s="333" t="s">
        <v>2983</v>
      </c>
      <c r="AB25" s="333">
        <v>0</v>
      </c>
      <c r="AC25" s="333">
        <v>0</v>
      </c>
      <c r="AD25" s="333" t="s">
        <v>2414</v>
      </c>
      <c r="AE25" s="333" t="s">
        <v>2978</v>
      </c>
      <c r="AF25" s="333">
        <v>0</v>
      </c>
      <c r="AG25" s="333">
        <v>0</v>
      </c>
      <c r="AH25" s="335" t="s">
        <v>775</v>
      </c>
      <c r="AI25" s="132" t="s">
        <v>3077</v>
      </c>
      <c r="AJ25" s="132" t="s">
        <v>3060</v>
      </c>
    </row>
    <row r="26" spans="1:41" ht="13.5">
      <c r="A26" s="329" t="s">
        <v>2972</v>
      </c>
      <c r="B26" s="151" t="s">
        <v>2973</v>
      </c>
      <c r="C26" s="151" t="s">
        <v>2974</v>
      </c>
      <c r="D26" s="330">
        <v>1</v>
      </c>
      <c r="E26" s="331" t="s">
        <v>1421</v>
      </c>
      <c r="F26" s="151" t="s">
        <v>3035</v>
      </c>
      <c r="G26" s="151" t="s">
        <v>775</v>
      </c>
      <c r="H26" s="332" t="s">
        <v>2646</v>
      </c>
      <c r="I26" s="331" t="s">
        <v>1418</v>
      </c>
      <c r="J26" s="332" t="s">
        <v>1417</v>
      </c>
      <c r="K26" s="333" t="s">
        <v>2976</v>
      </c>
      <c r="L26" s="152" t="s">
        <v>2977</v>
      </c>
      <c r="M26" s="333" t="s">
        <v>2978</v>
      </c>
      <c r="N26" s="152" t="s">
        <v>371</v>
      </c>
      <c r="O26" s="152" t="s">
        <v>2979</v>
      </c>
      <c r="P26" s="152" t="s">
        <v>199</v>
      </c>
      <c r="Q26" s="334" t="s">
        <v>3036</v>
      </c>
      <c r="R26" s="333" t="s">
        <v>3037</v>
      </c>
      <c r="S26" s="334" t="s">
        <v>3038</v>
      </c>
      <c r="T26" s="333" t="s">
        <v>327</v>
      </c>
      <c r="U26" s="333" t="s">
        <v>3039</v>
      </c>
      <c r="V26" s="333" t="s">
        <v>2414</v>
      </c>
      <c r="W26" s="333" t="s">
        <v>2414</v>
      </c>
      <c r="X26" s="333" t="s">
        <v>7</v>
      </c>
      <c r="Y26" s="316">
        <v>177367561</v>
      </c>
      <c r="Z26" s="333" t="s">
        <v>2978</v>
      </c>
      <c r="AA26" s="333" t="s">
        <v>2983</v>
      </c>
      <c r="AB26" s="333">
        <v>0</v>
      </c>
      <c r="AC26" s="333">
        <v>0</v>
      </c>
      <c r="AD26" s="333" t="s">
        <v>2414</v>
      </c>
      <c r="AE26" s="333" t="s">
        <v>2978</v>
      </c>
      <c r="AF26" s="333">
        <v>0</v>
      </c>
      <c r="AG26" s="333">
        <v>0</v>
      </c>
      <c r="AH26" s="335" t="s">
        <v>775</v>
      </c>
      <c r="AI26" s="132" t="s">
        <v>3078</v>
      </c>
      <c r="AJ26" s="132" t="s">
        <v>3060</v>
      </c>
    </row>
    <row r="27" spans="1:41" ht="13.5">
      <c r="A27" s="338" t="s">
        <v>2972</v>
      </c>
      <c r="B27" s="333" t="s">
        <v>2973</v>
      </c>
      <c r="C27" s="333" t="s">
        <v>2974</v>
      </c>
      <c r="D27" s="333">
        <v>1</v>
      </c>
      <c r="E27" s="334" t="s">
        <v>1425</v>
      </c>
      <c r="F27" s="333" t="s">
        <v>3035</v>
      </c>
      <c r="G27" s="333" t="s">
        <v>775</v>
      </c>
      <c r="H27" s="332" t="s">
        <v>2646</v>
      </c>
      <c r="I27" s="334" t="s">
        <v>1418</v>
      </c>
      <c r="J27" s="332" t="s">
        <v>1417</v>
      </c>
      <c r="K27" s="333" t="s">
        <v>2976</v>
      </c>
      <c r="L27" s="152" t="s">
        <v>2977</v>
      </c>
      <c r="M27" s="333" t="s">
        <v>2978</v>
      </c>
      <c r="N27" s="152" t="s">
        <v>371</v>
      </c>
      <c r="O27" s="333" t="s">
        <v>2979</v>
      </c>
      <c r="P27" s="152" t="s">
        <v>199</v>
      </c>
      <c r="Q27" s="334" t="s">
        <v>3036</v>
      </c>
      <c r="R27" s="333" t="s">
        <v>3037</v>
      </c>
      <c r="S27" s="334" t="s">
        <v>3038</v>
      </c>
      <c r="T27" s="333" t="s">
        <v>327</v>
      </c>
      <c r="U27" s="333" t="s">
        <v>3039</v>
      </c>
      <c r="V27" s="333" t="s">
        <v>2414</v>
      </c>
      <c r="W27" s="333" t="s">
        <v>2414</v>
      </c>
      <c r="X27" s="333" t="s">
        <v>7</v>
      </c>
      <c r="Y27" s="316">
        <v>177367561</v>
      </c>
      <c r="Z27" s="333" t="s">
        <v>2978</v>
      </c>
      <c r="AA27" s="333" t="s">
        <v>2983</v>
      </c>
      <c r="AB27" s="333">
        <v>0</v>
      </c>
      <c r="AC27" s="333">
        <v>0</v>
      </c>
      <c r="AD27" s="333" t="s">
        <v>2414</v>
      </c>
      <c r="AE27" s="333" t="s">
        <v>2978</v>
      </c>
      <c r="AF27" s="333">
        <v>0</v>
      </c>
      <c r="AG27" s="333">
        <v>0</v>
      </c>
      <c r="AH27" s="335" t="s">
        <v>775</v>
      </c>
      <c r="AI27" s="132" t="s">
        <v>3078</v>
      </c>
      <c r="AJ27" s="132" t="s">
        <v>3060</v>
      </c>
    </row>
    <row r="28" spans="1:41" ht="13.5">
      <c r="A28" s="308"/>
      <c r="B28" s="309"/>
      <c r="C28" s="309"/>
      <c r="D28" s="310"/>
      <c r="E28" s="311"/>
      <c r="F28" s="309"/>
      <c r="G28" s="309"/>
      <c r="H28" s="312"/>
      <c r="I28" s="311"/>
      <c r="J28" s="312"/>
      <c r="K28" s="314"/>
      <c r="L28" s="314"/>
      <c r="M28" s="314"/>
      <c r="N28" s="314"/>
      <c r="O28" s="314"/>
      <c r="P28" s="314"/>
      <c r="Q28" s="312"/>
      <c r="R28" s="317"/>
      <c r="S28" s="315"/>
      <c r="T28" s="317"/>
      <c r="U28" s="317"/>
      <c r="V28" s="317"/>
      <c r="W28" s="317"/>
      <c r="X28" s="313"/>
      <c r="Y28" s="318"/>
      <c r="Z28" s="317"/>
      <c r="AA28" s="317"/>
      <c r="AB28" s="319"/>
      <c r="AC28" s="319"/>
      <c r="AD28" s="317"/>
      <c r="AE28" s="317"/>
      <c r="AF28" s="319"/>
      <c r="AG28" s="319"/>
      <c r="AH28" s="320"/>
    </row>
    <row r="29" spans="1:41" s="358" customFormat="1" ht="13.5">
      <c r="A29" s="353" t="s">
        <v>2972</v>
      </c>
      <c r="B29" s="354" t="s">
        <v>2973</v>
      </c>
      <c r="C29" s="354" t="s">
        <v>2974</v>
      </c>
      <c r="D29" s="354">
        <v>1</v>
      </c>
      <c r="E29" s="354" t="s">
        <v>1200</v>
      </c>
      <c r="F29" s="354" t="s">
        <v>2988</v>
      </c>
      <c r="G29" s="354" t="s">
        <v>775</v>
      </c>
      <c r="H29" s="355" t="s">
        <v>2653</v>
      </c>
      <c r="I29" s="354" t="s">
        <v>1199</v>
      </c>
      <c r="J29" s="355" t="s">
        <v>1198</v>
      </c>
      <c r="K29" s="354" t="s">
        <v>2976</v>
      </c>
      <c r="L29" s="355" t="s">
        <v>2977</v>
      </c>
      <c r="M29" s="354" t="s">
        <v>2978</v>
      </c>
      <c r="N29" s="355" t="s">
        <v>371</v>
      </c>
      <c r="O29" s="354" t="s">
        <v>2979</v>
      </c>
      <c r="P29" s="355" t="s">
        <v>199</v>
      </c>
      <c r="Q29" s="354" t="s">
        <v>2989</v>
      </c>
      <c r="R29" s="354" t="s">
        <v>2990</v>
      </c>
      <c r="S29" s="354" t="s">
        <v>2991</v>
      </c>
      <c r="T29" s="354" t="s">
        <v>2992</v>
      </c>
      <c r="U29" s="354" t="s">
        <v>2993</v>
      </c>
      <c r="V29" s="354" t="s">
        <v>2414</v>
      </c>
      <c r="W29" s="354" t="s">
        <v>2414</v>
      </c>
      <c r="X29" s="354" t="s">
        <v>7</v>
      </c>
      <c r="Y29" s="356">
        <v>202997691</v>
      </c>
      <c r="Z29" s="354" t="s">
        <v>2978</v>
      </c>
      <c r="AA29" s="354" t="s">
        <v>2983</v>
      </c>
      <c r="AB29" s="354">
        <v>0</v>
      </c>
      <c r="AC29" s="354">
        <v>0</v>
      </c>
      <c r="AD29" s="354" t="s">
        <v>2414</v>
      </c>
      <c r="AE29" s="354" t="s">
        <v>2978</v>
      </c>
      <c r="AF29" s="354">
        <v>0</v>
      </c>
      <c r="AG29" s="354">
        <v>0</v>
      </c>
      <c r="AH29" s="357" t="s">
        <v>775</v>
      </c>
      <c r="AI29" s="358" t="s">
        <v>3066</v>
      </c>
      <c r="AJ29" s="358" t="s">
        <v>3060</v>
      </c>
      <c r="AL29" s="358" t="s">
        <v>2980</v>
      </c>
      <c r="AM29" s="358" t="s">
        <v>3045</v>
      </c>
      <c r="AO29" s="358" t="s">
        <v>3108</v>
      </c>
    </row>
    <row r="30" spans="1:41" s="358" customFormat="1" ht="13.5">
      <c r="A30" s="359" t="s">
        <v>2972</v>
      </c>
      <c r="B30" s="360" t="s">
        <v>2973</v>
      </c>
      <c r="C30" s="360" t="s">
        <v>2974</v>
      </c>
      <c r="D30" s="361">
        <v>1</v>
      </c>
      <c r="E30" s="360" t="s">
        <v>1205</v>
      </c>
      <c r="F30" s="360" t="s">
        <v>2988</v>
      </c>
      <c r="G30" s="360" t="s">
        <v>775</v>
      </c>
      <c r="H30" s="355" t="s">
        <v>2653</v>
      </c>
      <c r="I30" s="360" t="s">
        <v>1199</v>
      </c>
      <c r="J30" s="355" t="s">
        <v>1198</v>
      </c>
      <c r="K30" s="355" t="s">
        <v>2976</v>
      </c>
      <c r="L30" s="355" t="s">
        <v>2977</v>
      </c>
      <c r="M30" s="355" t="s">
        <v>2978</v>
      </c>
      <c r="N30" s="355" t="s">
        <v>371</v>
      </c>
      <c r="O30" s="355" t="s">
        <v>2979</v>
      </c>
      <c r="P30" s="355" t="s">
        <v>199</v>
      </c>
      <c r="Q30" s="355" t="s">
        <v>2989</v>
      </c>
      <c r="R30" s="362" t="s">
        <v>2990</v>
      </c>
      <c r="S30" s="354" t="s">
        <v>2991</v>
      </c>
      <c r="T30" s="362" t="s">
        <v>2992</v>
      </c>
      <c r="U30" s="362" t="s">
        <v>2993</v>
      </c>
      <c r="V30" s="362" t="s">
        <v>2414</v>
      </c>
      <c r="W30" s="362" t="s">
        <v>2414</v>
      </c>
      <c r="X30" s="354" t="s">
        <v>7</v>
      </c>
      <c r="Y30" s="363">
        <v>202997691</v>
      </c>
      <c r="Z30" s="362" t="s">
        <v>2978</v>
      </c>
      <c r="AA30" s="362" t="s">
        <v>2983</v>
      </c>
      <c r="AB30" s="364">
        <v>0</v>
      </c>
      <c r="AC30" s="364">
        <v>0</v>
      </c>
      <c r="AD30" s="362" t="s">
        <v>2414</v>
      </c>
      <c r="AE30" s="362" t="s">
        <v>2978</v>
      </c>
      <c r="AF30" s="364">
        <v>0</v>
      </c>
      <c r="AG30" s="364">
        <v>0</v>
      </c>
      <c r="AH30" s="365" t="s">
        <v>775</v>
      </c>
      <c r="AI30" s="358" t="s">
        <v>3066</v>
      </c>
      <c r="AJ30" s="358" t="s">
        <v>3060</v>
      </c>
      <c r="AL30" s="358" t="s">
        <v>3013</v>
      </c>
      <c r="AM30" s="358" t="s">
        <v>3046</v>
      </c>
      <c r="AO30" s="358" t="s">
        <v>3108</v>
      </c>
    </row>
    <row r="31" spans="1:41" s="358" customFormat="1" ht="13.5">
      <c r="A31" s="359" t="s">
        <v>2972</v>
      </c>
      <c r="B31" s="360" t="s">
        <v>2973</v>
      </c>
      <c r="C31" s="360" t="s">
        <v>2974</v>
      </c>
      <c r="D31" s="361">
        <v>1</v>
      </c>
      <c r="E31" s="360" t="s">
        <v>1207</v>
      </c>
      <c r="F31" s="360" t="s">
        <v>2988</v>
      </c>
      <c r="G31" s="360" t="s">
        <v>775</v>
      </c>
      <c r="H31" s="355" t="s">
        <v>2653</v>
      </c>
      <c r="I31" s="360" t="s">
        <v>1199</v>
      </c>
      <c r="J31" s="355" t="s">
        <v>1198</v>
      </c>
      <c r="K31" s="355" t="s">
        <v>2976</v>
      </c>
      <c r="L31" s="355" t="s">
        <v>2977</v>
      </c>
      <c r="M31" s="355" t="s">
        <v>2978</v>
      </c>
      <c r="N31" s="355" t="s">
        <v>371</v>
      </c>
      <c r="O31" s="355" t="s">
        <v>2979</v>
      </c>
      <c r="P31" s="355" t="s">
        <v>199</v>
      </c>
      <c r="Q31" s="355" t="s">
        <v>2989</v>
      </c>
      <c r="R31" s="362" t="s">
        <v>2990</v>
      </c>
      <c r="S31" s="354" t="s">
        <v>2991</v>
      </c>
      <c r="T31" s="362" t="s">
        <v>2992</v>
      </c>
      <c r="U31" s="362" t="s">
        <v>2993</v>
      </c>
      <c r="V31" s="362" t="s">
        <v>2414</v>
      </c>
      <c r="W31" s="362" t="s">
        <v>2414</v>
      </c>
      <c r="X31" s="354" t="s">
        <v>7</v>
      </c>
      <c r="Y31" s="363">
        <v>202997691</v>
      </c>
      <c r="Z31" s="362" t="s">
        <v>2978</v>
      </c>
      <c r="AA31" s="362" t="s">
        <v>2983</v>
      </c>
      <c r="AB31" s="364">
        <v>0</v>
      </c>
      <c r="AC31" s="364">
        <v>0</v>
      </c>
      <c r="AD31" s="362" t="s">
        <v>2414</v>
      </c>
      <c r="AE31" s="362" t="s">
        <v>2978</v>
      </c>
      <c r="AF31" s="364">
        <v>0</v>
      </c>
      <c r="AG31" s="364">
        <v>0</v>
      </c>
      <c r="AH31" s="365" t="s">
        <v>775</v>
      </c>
      <c r="AI31" s="358" t="s">
        <v>3066</v>
      </c>
      <c r="AJ31" s="358" t="s">
        <v>3060</v>
      </c>
      <c r="AL31" s="358" t="s">
        <v>2983</v>
      </c>
      <c r="AM31" s="358" t="s">
        <v>2983</v>
      </c>
      <c r="AO31" s="358" t="s">
        <v>3108</v>
      </c>
    </row>
  </sheetData>
  <autoFilter ref="A1:AO27" xr:uid="{00000000-0009-0000-0000-000006000000}"/>
  <phoneticPr fontId="5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FFCC"/>
  </sheetPr>
  <dimension ref="A3:C23"/>
  <sheetViews>
    <sheetView workbookViewId="0">
      <selection activeCell="A7" sqref="A7:XFD7"/>
    </sheetView>
  </sheetViews>
  <sheetFormatPr defaultColWidth="9.140625" defaultRowHeight="13.5"/>
  <cols>
    <col min="1" max="1" width="14.28515625" style="132" bestFit="1" customWidth="1"/>
    <col min="2" max="2" width="28.7109375" style="132" bestFit="1" customWidth="1"/>
    <col min="3" max="3" width="19" style="132" bestFit="1" customWidth="1"/>
    <col min="4" max="16384" width="9.140625" style="132"/>
  </cols>
  <sheetData>
    <row r="3" spans="1:3">
      <c r="A3" s="136" t="s">
        <v>2458</v>
      </c>
      <c r="B3" s="136" t="s">
        <v>2459</v>
      </c>
      <c r="C3" s="136" t="s">
        <v>2460</v>
      </c>
    </row>
    <row r="4" spans="1:3">
      <c r="A4" s="138" t="s">
        <v>394</v>
      </c>
      <c r="B4" s="139" t="s">
        <v>2461</v>
      </c>
      <c r="C4" s="138"/>
    </row>
    <row r="5" spans="1:3">
      <c r="A5" s="138" t="s">
        <v>402</v>
      </c>
      <c r="B5" s="139" t="s">
        <v>491</v>
      </c>
      <c r="C5" s="138"/>
    </row>
    <row r="6" spans="1:3">
      <c r="A6" s="138" t="s">
        <v>320</v>
      </c>
      <c r="B6" s="139" t="s">
        <v>2462</v>
      </c>
      <c r="C6" s="139" t="s">
        <v>2463</v>
      </c>
    </row>
    <row r="7" spans="1:3">
      <c r="A7" s="138" t="s">
        <v>428</v>
      </c>
      <c r="B7" s="139" t="s">
        <v>2464</v>
      </c>
      <c r="C7" s="139" t="s">
        <v>2465</v>
      </c>
    </row>
    <row r="8" spans="1:3">
      <c r="A8" s="138" t="s">
        <v>344</v>
      </c>
      <c r="B8" s="139" t="s">
        <v>2466</v>
      </c>
      <c r="C8" s="138"/>
    </row>
    <row r="9" spans="1:3">
      <c r="A9" s="138" t="s">
        <v>393</v>
      </c>
      <c r="B9" s="139" t="s">
        <v>494</v>
      </c>
      <c r="C9" s="138"/>
    </row>
    <row r="10" spans="1:3">
      <c r="A10" s="138" t="s">
        <v>416</v>
      </c>
      <c r="B10" s="139" t="s">
        <v>2467</v>
      </c>
      <c r="C10" s="139" t="s">
        <v>2468</v>
      </c>
    </row>
    <row r="11" spans="1:3">
      <c r="A11" s="138" t="s">
        <v>305</v>
      </c>
      <c r="B11" s="139" t="s">
        <v>2469</v>
      </c>
      <c r="C11" s="139" t="s">
        <v>2470</v>
      </c>
    </row>
    <row r="12" spans="1:3">
      <c r="A12" s="138" t="s">
        <v>420</v>
      </c>
      <c r="B12" s="139" t="s">
        <v>2471</v>
      </c>
      <c r="C12" s="139" t="s">
        <v>2472</v>
      </c>
    </row>
    <row r="13" spans="1:3">
      <c r="A13" s="138" t="s">
        <v>414</v>
      </c>
      <c r="B13" s="139" t="s">
        <v>2473</v>
      </c>
      <c r="C13" s="138"/>
    </row>
    <row r="14" spans="1:3">
      <c r="A14" s="138" t="s">
        <v>376</v>
      </c>
      <c r="B14" s="139" t="s">
        <v>2474</v>
      </c>
      <c r="C14" s="138"/>
    </row>
    <row r="15" spans="1:3">
      <c r="A15" s="138" t="s">
        <v>390</v>
      </c>
      <c r="B15" s="139" t="s">
        <v>2475</v>
      </c>
      <c r="C15" s="138"/>
    </row>
    <row r="16" spans="1:3">
      <c r="A16" s="138" t="s">
        <v>333</v>
      </c>
      <c r="B16" s="139" t="s">
        <v>492</v>
      </c>
      <c r="C16" s="139" t="s">
        <v>2476</v>
      </c>
    </row>
    <row r="17" spans="1:3">
      <c r="A17" s="138" t="s">
        <v>387</v>
      </c>
      <c r="B17" s="139" t="s">
        <v>495</v>
      </c>
      <c r="C17" s="139" t="s">
        <v>2477</v>
      </c>
    </row>
    <row r="18" spans="1:3">
      <c r="A18" s="138" t="s">
        <v>404</v>
      </c>
      <c r="B18" s="139" t="s">
        <v>488</v>
      </c>
      <c r="C18" s="139" t="s">
        <v>2478</v>
      </c>
    </row>
    <row r="19" spans="1:3">
      <c r="A19" s="138" t="s">
        <v>329</v>
      </c>
      <c r="B19" s="139" t="s">
        <v>496</v>
      </c>
      <c r="C19" s="139" t="s">
        <v>2479</v>
      </c>
    </row>
    <row r="20" spans="1:3">
      <c r="A20" s="138" t="s">
        <v>396</v>
      </c>
      <c r="B20" s="139" t="s">
        <v>2480</v>
      </c>
      <c r="C20" s="139" t="s">
        <v>2481</v>
      </c>
    </row>
    <row r="21" spans="1:3">
      <c r="A21" s="138" t="s">
        <v>386</v>
      </c>
      <c r="B21" s="139" t="s">
        <v>493</v>
      </c>
      <c r="C21" s="138"/>
    </row>
    <row r="22" spans="1:3">
      <c r="A22" s="138" t="s">
        <v>316</v>
      </c>
      <c r="B22" s="139" t="s">
        <v>2482</v>
      </c>
      <c r="C22" s="138"/>
    </row>
    <row r="23" spans="1:3">
      <c r="A23" s="138" t="s">
        <v>421</v>
      </c>
      <c r="B23" s="139" t="s">
        <v>490</v>
      </c>
      <c r="C23" s="139" t="s">
        <v>2483</v>
      </c>
    </row>
  </sheetData>
  <phoneticPr fontId="54" type="noConversion"/>
  <hyperlinks>
    <hyperlink ref="B4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pageSetUpPr autoPageBreaks="0"/>
  </sheetPr>
  <dimension ref="A2:S315"/>
  <sheetViews>
    <sheetView showGridLines="0" zoomScale="85" zoomScaleNormal="85" workbookViewId="0">
      <selection activeCell="B17" sqref="B17"/>
    </sheetView>
  </sheetViews>
  <sheetFormatPr defaultColWidth="10.28515625" defaultRowHeight="13.5"/>
  <cols>
    <col min="1" max="1" width="1.85546875" style="3" customWidth="1"/>
    <col min="2" max="5" width="12.140625" style="3" customWidth="1"/>
    <col min="6" max="6" width="23.5703125" style="3" customWidth="1"/>
    <col min="7" max="7" width="12.140625" style="525" customWidth="1"/>
    <col min="8" max="8" width="12.140625" style="3" customWidth="1"/>
    <col min="9" max="14" width="17.85546875" style="3" customWidth="1"/>
    <col min="15" max="15" width="46.42578125" style="250" customWidth="1"/>
    <col min="16" max="19" width="20.7109375" style="8" customWidth="1"/>
    <col min="20" max="16384" width="10.28515625" style="3"/>
  </cols>
  <sheetData>
    <row r="2" spans="1:19" ht="26.25" customHeight="1" thickBot="1">
      <c r="A2" s="5" t="s">
        <v>3599</v>
      </c>
      <c r="I2" s="4"/>
      <c r="O2" s="3"/>
      <c r="P2" s="3"/>
      <c r="Q2" s="3"/>
      <c r="R2" s="3"/>
      <c r="S2" s="3"/>
    </row>
    <row r="3" spans="1:19" s="518" customFormat="1" ht="20.25" customHeight="1">
      <c r="A3" s="663" t="s">
        <v>4811</v>
      </c>
      <c r="B3" s="530"/>
      <c r="C3" s="530"/>
      <c r="D3" s="530"/>
      <c r="E3" s="2"/>
      <c r="F3" s="2"/>
      <c r="G3" s="522"/>
      <c r="H3" s="7"/>
      <c r="I3" s="645" t="s">
        <v>21</v>
      </c>
      <c r="J3" s="972">
        <v>45595</v>
      </c>
      <c r="K3" s="553"/>
      <c r="L3" s="550"/>
      <c r="M3" s="550"/>
      <c r="O3" s="523"/>
    </row>
    <row r="4" spans="1:19" s="518" customFormat="1" ht="20.25" customHeight="1" thickBot="1">
      <c r="A4" s="6" t="s">
        <v>22</v>
      </c>
      <c r="B4" s="530"/>
      <c r="C4" s="556"/>
      <c r="D4" s="556"/>
      <c r="E4" s="2"/>
      <c r="F4" s="2"/>
      <c r="G4" s="532"/>
      <c r="I4" s="973" t="s">
        <v>4604</v>
      </c>
      <c r="J4" s="974">
        <v>1383.1</v>
      </c>
      <c r="K4" s="553"/>
      <c r="O4" s="554"/>
    </row>
    <row r="5" spans="1:19" s="518" customFormat="1" ht="20.25" customHeight="1">
      <c r="A5" s="6" t="s">
        <v>23</v>
      </c>
      <c r="B5" s="555"/>
      <c r="C5" s="555"/>
      <c r="D5" s="555"/>
      <c r="E5" s="2"/>
      <c r="F5" s="3"/>
      <c r="G5" s="522"/>
      <c r="I5" s="725"/>
      <c r="J5" s="761"/>
      <c r="K5" s="761"/>
      <c r="L5" s="761"/>
      <c r="M5" s="762"/>
      <c r="N5" s="3"/>
      <c r="O5" s="3"/>
    </row>
    <row r="6" spans="1:19" s="518" customFormat="1" ht="15" customHeight="1" thickBot="1">
      <c r="A6" s="423"/>
      <c r="B6" s="521"/>
      <c r="C6" s="521"/>
      <c r="D6" s="521"/>
      <c r="E6" s="2"/>
      <c r="F6" s="2"/>
      <c r="G6" s="522"/>
      <c r="H6" s="516"/>
      <c r="I6" s="763"/>
      <c r="J6" s="763"/>
      <c r="K6" s="763"/>
      <c r="L6" s="763"/>
      <c r="M6" s="762"/>
      <c r="O6" s="523"/>
    </row>
    <row r="7" spans="1:19" s="518" customFormat="1" ht="15" customHeight="1">
      <c r="B7" s="425" t="s">
        <v>800</v>
      </c>
      <c r="C7" s="426"/>
      <c r="D7" s="426"/>
      <c r="E7" s="427"/>
      <c r="F7" s="448"/>
      <c r="G7" s="519"/>
      <c r="H7" s="427"/>
      <c r="I7" s="427" t="s">
        <v>812</v>
      </c>
      <c r="J7" s="427"/>
      <c r="K7" s="427"/>
      <c r="L7" s="427"/>
      <c r="M7" s="427" t="s">
        <v>813</v>
      </c>
      <c r="N7" s="427"/>
      <c r="O7" s="429" t="s">
        <v>159</v>
      </c>
      <c r="P7" s="425" t="s">
        <v>819</v>
      </c>
      <c r="Q7" s="429"/>
      <c r="R7" s="425"/>
      <c r="S7" s="429"/>
    </row>
    <row r="8" spans="1:19" s="518" customFormat="1" ht="15" customHeight="1">
      <c r="B8" s="479" t="str">
        <f>"Field "&amp;COLUMN()-1</f>
        <v>Field 1</v>
      </c>
      <c r="C8" s="450" t="str">
        <f>"Field "&amp;COLUMN()-1-COUNTBLANK($B8:B$8)</f>
        <v>Field 2</v>
      </c>
      <c r="D8" s="450" t="str">
        <f>"Field "&amp;COLUMN()-1-COUNTBLANK($B8:C$8)</f>
        <v>Field 3</v>
      </c>
      <c r="E8" s="450" t="str">
        <f>"Field "&amp;COLUMN()-1-COUNTBLANK($B8:D$8)</f>
        <v>Field 4</v>
      </c>
      <c r="F8" s="450" t="str">
        <f>"Field "&amp;COLUMN()-1-COUNTBLANK($B8:E$8)</f>
        <v>Field 5</v>
      </c>
      <c r="G8" s="450" t="str">
        <f>"Field "&amp;COLUMN()-1-COUNTBLANK($B8:F$8)</f>
        <v>Field 6</v>
      </c>
      <c r="H8" s="450" t="str">
        <f>"Field "&amp;COLUMN()-1-COUNTBLANK($B8:G$8)</f>
        <v>Field 7</v>
      </c>
      <c r="I8" s="450" t="str">
        <f>"Field "&amp;COLUMN()-1-COUNTBLANK($B8:H$8)</f>
        <v>Field 8</v>
      </c>
      <c r="J8" s="450" t="str">
        <f>"Field "&amp;COLUMN()-1-COUNTBLANK($B8:I$8)</f>
        <v>Field 9</v>
      </c>
      <c r="K8" s="450" t="str">
        <f>"Field "&amp;COLUMN()-1-COUNTBLANK($B8:J$8)</f>
        <v>Field 10</v>
      </c>
      <c r="L8" s="450" t="str">
        <f>"Field "&amp;COLUMN()-1-COUNTBLANK($B8:K$8)</f>
        <v>Field 11</v>
      </c>
      <c r="M8" s="450" t="str">
        <f>"Field "&amp;COLUMN()-1-COUNTBLANK($B8:L$8)</f>
        <v>Field 12</v>
      </c>
      <c r="N8" s="450" t="str">
        <f>"Field "&amp;COLUMN()-1-COUNTBLANK($B8:M$8)</f>
        <v>Field 13</v>
      </c>
      <c r="O8" s="450" t="str">
        <f>"Field "&amp;COLUMN()-1-COUNTBLANK($B8:N$8)</f>
        <v>Field 14</v>
      </c>
      <c r="P8" s="432" t="str">
        <f>"Field "&amp;COLUMN()-1-COUNTBLANK($B8:O$8)</f>
        <v>Field 15</v>
      </c>
      <c r="Q8" s="433" t="str">
        <f>"Field "&amp;COLUMN()-1-COUNTBLANK($B8:P$8)</f>
        <v>Field 16</v>
      </c>
      <c r="R8" s="432" t="str">
        <f>"Field "&amp;COLUMN()-1-COUNTBLANK($B8:Q$8)</f>
        <v>Field 17</v>
      </c>
      <c r="S8" s="433" t="str">
        <f>"Field "&amp;COLUMN()-1-COUNTBLANK($B8:R$8)</f>
        <v>Field 18</v>
      </c>
    </row>
    <row r="9" spans="1:19" s="518" customFormat="1" ht="37.5" customHeight="1" thickBot="1">
      <c r="A9" s="654"/>
      <c r="B9" s="434" t="s">
        <v>16</v>
      </c>
      <c r="C9" s="435" t="s">
        <v>18</v>
      </c>
      <c r="D9" s="435" t="s">
        <v>24</v>
      </c>
      <c r="E9" s="453" t="s">
        <v>25</v>
      </c>
      <c r="F9" s="453" t="s">
        <v>26</v>
      </c>
      <c r="G9" s="524" t="s">
        <v>27</v>
      </c>
      <c r="H9" s="481" t="s">
        <v>28</v>
      </c>
      <c r="I9" s="435" t="s">
        <v>814</v>
      </c>
      <c r="J9" s="436" t="s">
        <v>1</v>
      </c>
      <c r="K9" s="436" t="s">
        <v>31</v>
      </c>
      <c r="L9" s="453" t="s">
        <v>32</v>
      </c>
      <c r="M9" s="436" t="s">
        <v>33</v>
      </c>
      <c r="N9" s="436" t="s">
        <v>34</v>
      </c>
      <c r="O9" s="437" t="s">
        <v>35</v>
      </c>
      <c r="P9" s="438" t="s">
        <v>815</v>
      </c>
      <c r="Q9" s="439" t="s">
        <v>816</v>
      </c>
      <c r="R9" s="440" t="s">
        <v>817</v>
      </c>
      <c r="S9" s="441" t="s">
        <v>818</v>
      </c>
    </row>
    <row r="10" spans="1:19" s="814" customFormat="1" ht="15" customHeight="1">
      <c r="A10" s="807"/>
      <c r="B10" s="808">
        <f>ROW()-9</f>
        <v>1</v>
      </c>
      <c r="C10" s="809" t="s">
        <v>2848</v>
      </c>
      <c r="D10" s="810" t="s">
        <v>2736</v>
      </c>
      <c r="E10" s="811" t="s">
        <v>2627</v>
      </c>
      <c r="F10" s="666" t="s">
        <v>3600</v>
      </c>
      <c r="G10" s="812"/>
      <c r="H10" s="813" t="s">
        <v>4747</v>
      </c>
      <c r="I10" s="1050">
        <v>26841666682</v>
      </c>
      <c r="J10" s="667">
        <v>0</v>
      </c>
      <c r="K10" s="1052">
        <v>26841666682</v>
      </c>
      <c r="L10" s="1051">
        <v>96628409</v>
      </c>
      <c r="M10" s="1002">
        <v>34753000000</v>
      </c>
      <c r="N10" s="668">
        <v>1540000000</v>
      </c>
      <c r="O10" s="669"/>
      <c r="P10" s="670" t="s">
        <v>4912</v>
      </c>
      <c r="Q10" s="671" t="s">
        <v>4913</v>
      </c>
      <c r="R10" s="670" t="s">
        <v>4852</v>
      </c>
      <c r="S10" s="671" t="s">
        <v>4853</v>
      </c>
    </row>
    <row r="11" spans="1:19" s="814" customFormat="1" ht="15" customHeight="1">
      <c r="A11" s="807"/>
      <c r="B11" s="808">
        <f t="shared" ref="B11:B72" si="0">ROW()-9</f>
        <v>2</v>
      </c>
      <c r="C11" s="815" t="s">
        <v>2848</v>
      </c>
      <c r="D11" s="816" t="s">
        <v>2736</v>
      </c>
      <c r="E11" s="811" t="s">
        <v>2628</v>
      </c>
      <c r="F11" s="666" t="s">
        <v>3601</v>
      </c>
      <c r="G11" s="812"/>
      <c r="H11" s="817" t="s">
        <v>4747</v>
      </c>
      <c r="I11" s="672">
        <v>11266607145</v>
      </c>
      <c r="J11" s="673">
        <v>0</v>
      </c>
      <c r="K11" s="673">
        <v>11266607145</v>
      </c>
      <c r="L11" s="668">
        <v>233566659</v>
      </c>
      <c r="M11" s="1002">
        <v>13752000000</v>
      </c>
      <c r="N11" s="668">
        <v>14520000000</v>
      </c>
      <c r="O11" s="669"/>
      <c r="P11" s="670" t="s">
        <v>4912</v>
      </c>
      <c r="Q11" s="671" t="s">
        <v>4913</v>
      </c>
      <c r="R11" s="670"/>
      <c r="S11" s="671"/>
    </row>
    <row r="12" spans="1:19" s="814" customFormat="1" ht="15" customHeight="1">
      <c r="A12" s="807"/>
      <c r="B12" s="818">
        <f t="shared" si="0"/>
        <v>3</v>
      </c>
      <c r="C12" s="809" t="s">
        <v>2848</v>
      </c>
      <c r="D12" s="816" t="s">
        <v>2736</v>
      </c>
      <c r="E12" s="819" t="s">
        <v>2630</v>
      </c>
      <c r="F12" s="666" t="s">
        <v>3602</v>
      </c>
      <c r="G12" s="812"/>
      <c r="H12" s="820" t="s">
        <v>2574</v>
      </c>
      <c r="I12" s="672">
        <v>9470000000</v>
      </c>
      <c r="J12" s="673">
        <v>0</v>
      </c>
      <c r="K12" s="673">
        <v>9470000000</v>
      </c>
      <c r="L12" s="668">
        <v>99789340</v>
      </c>
      <c r="M12" s="674">
        <v>11400000000</v>
      </c>
      <c r="N12" s="675">
        <v>0</v>
      </c>
      <c r="O12" s="676"/>
      <c r="P12" s="670"/>
      <c r="Q12" s="671"/>
      <c r="R12" s="670"/>
      <c r="S12" s="671"/>
    </row>
    <row r="13" spans="1:19" s="814" customFormat="1" ht="15" customHeight="1">
      <c r="A13" s="807"/>
      <c r="B13" s="818">
        <f t="shared" si="0"/>
        <v>4</v>
      </c>
      <c r="C13" s="809" t="s">
        <v>2848</v>
      </c>
      <c r="D13" s="816" t="s">
        <v>2736</v>
      </c>
      <c r="E13" s="819" t="s">
        <v>2632</v>
      </c>
      <c r="F13" s="665" t="s">
        <v>3604</v>
      </c>
      <c r="G13" s="812"/>
      <c r="H13" s="820" t="s">
        <v>2574</v>
      </c>
      <c r="I13" s="672">
        <v>4800000000</v>
      </c>
      <c r="J13" s="673">
        <v>0</v>
      </c>
      <c r="K13" s="673">
        <v>4800000000</v>
      </c>
      <c r="L13" s="668">
        <v>49404324</v>
      </c>
      <c r="M13" s="674">
        <v>6250000000</v>
      </c>
      <c r="N13" s="675">
        <v>0</v>
      </c>
      <c r="O13" s="676"/>
      <c r="P13" s="670"/>
      <c r="Q13" s="671"/>
      <c r="R13" s="670"/>
      <c r="S13" s="671"/>
    </row>
    <row r="14" spans="1:19" s="814" customFormat="1" ht="15" customHeight="1">
      <c r="B14" s="818">
        <f t="shared" si="0"/>
        <v>5</v>
      </c>
      <c r="C14" s="809" t="s">
        <v>2848</v>
      </c>
      <c r="D14" s="816" t="s">
        <v>2736</v>
      </c>
      <c r="E14" s="819" t="s">
        <v>2633</v>
      </c>
      <c r="F14" s="665" t="s">
        <v>3165</v>
      </c>
      <c r="G14" s="812"/>
      <c r="H14" s="820" t="s">
        <v>4747</v>
      </c>
      <c r="I14" s="672">
        <v>4120000000</v>
      </c>
      <c r="J14" s="673">
        <v>0</v>
      </c>
      <c r="K14" s="673">
        <v>4120000000</v>
      </c>
      <c r="L14" s="668">
        <v>297199449</v>
      </c>
      <c r="M14" s="674">
        <v>4968000000</v>
      </c>
      <c r="N14" s="675">
        <v>0</v>
      </c>
      <c r="O14" s="676"/>
      <c r="P14" s="670"/>
      <c r="Q14" s="671"/>
      <c r="R14" s="670"/>
      <c r="S14" s="671"/>
    </row>
    <row r="15" spans="1:19" s="814" customFormat="1" ht="15" customHeight="1">
      <c r="B15" s="818">
        <f t="shared" si="0"/>
        <v>6</v>
      </c>
      <c r="C15" s="809" t="s">
        <v>2848</v>
      </c>
      <c r="D15" s="816" t="s">
        <v>2736</v>
      </c>
      <c r="E15" s="819" t="s">
        <v>2634</v>
      </c>
      <c r="F15" s="666" t="s">
        <v>3176</v>
      </c>
      <c r="G15" s="812" t="s">
        <v>4746</v>
      </c>
      <c r="H15" s="820" t="s">
        <v>4747</v>
      </c>
      <c r="I15" s="672">
        <v>3971778760</v>
      </c>
      <c r="J15" s="673">
        <v>0</v>
      </c>
      <c r="K15" s="673">
        <v>3971778760</v>
      </c>
      <c r="L15" s="668">
        <v>86442264</v>
      </c>
      <c r="M15" s="674">
        <v>4850400000</v>
      </c>
      <c r="N15" s="675">
        <v>642200000</v>
      </c>
      <c r="O15" s="676"/>
      <c r="P15" s="670"/>
      <c r="Q15" s="671"/>
      <c r="R15" s="670"/>
      <c r="S15" s="671"/>
    </row>
    <row r="16" spans="1:19" s="814" customFormat="1" ht="15" customHeight="1">
      <c r="B16" s="818">
        <f t="shared" si="0"/>
        <v>7</v>
      </c>
      <c r="C16" s="809" t="s">
        <v>2848</v>
      </c>
      <c r="D16" s="816" t="s">
        <v>2736</v>
      </c>
      <c r="E16" s="819" t="s">
        <v>2635</v>
      </c>
      <c r="F16" s="666" t="s">
        <v>2795</v>
      </c>
      <c r="G16" s="812"/>
      <c r="H16" s="820" t="s">
        <v>4747</v>
      </c>
      <c r="I16" s="672">
        <v>2384249544</v>
      </c>
      <c r="J16" s="673">
        <v>0</v>
      </c>
      <c r="K16" s="673">
        <v>2384249544</v>
      </c>
      <c r="L16" s="668">
        <v>67093240</v>
      </c>
      <c r="M16" s="674">
        <v>4465000000</v>
      </c>
      <c r="N16" s="675">
        <v>294000000</v>
      </c>
      <c r="O16" s="676"/>
      <c r="P16" s="670"/>
      <c r="Q16" s="671"/>
      <c r="R16" s="670"/>
      <c r="S16" s="671"/>
    </row>
    <row r="17" spans="2:19" s="814" customFormat="1" ht="15" customHeight="1">
      <c r="B17" s="818">
        <f t="shared" si="0"/>
        <v>8</v>
      </c>
      <c r="C17" s="809" t="s">
        <v>2848</v>
      </c>
      <c r="D17" s="816" t="s">
        <v>2736</v>
      </c>
      <c r="E17" s="819" t="s">
        <v>2636</v>
      </c>
      <c r="F17" s="665" t="s">
        <v>3606</v>
      </c>
      <c r="G17" s="812"/>
      <c r="H17" s="820" t="s">
        <v>4747</v>
      </c>
      <c r="I17" s="672">
        <v>2793780212</v>
      </c>
      <c r="J17" s="673">
        <v>0</v>
      </c>
      <c r="K17" s="673">
        <v>2793780212</v>
      </c>
      <c r="L17" s="668">
        <v>34746620</v>
      </c>
      <c r="M17" s="674">
        <v>3403680000</v>
      </c>
      <c r="N17" s="675">
        <v>600000000</v>
      </c>
      <c r="O17" s="676"/>
      <c r="P17" s="670"/>
      <c r="Q17" s="671"/>
      <c r="R17" s="670"/>
      <c r="S17" s="671"/>
    </row>
    <row r="18" spans="2:19" s="814" customFormat="1" ht="15" customHeight="1">
      <c r="B18" s="818">
        <f t="shared" si="0"/>
        <v>9</v>
      </c>
      <c r="C18" s="809" t="s">
        <v>2848</v>
      </c>
      <c r="D18" s="816" t="s">
        <v>2736</v>
      </c>
      <c r="E18" s="819" t="s">
        <v>2637</v>
      </c>
      <c r="F18" s="665" t="s">
        <v>3188</v>
      </c>
      <c r="G18" s="812"/>
      <c r="H18" s="820" t="s">
        <v>4747</v>
      </c>
      <c r="I18" s="672">
        <v>2700000000</v>
      </c>
      <c r="J18" s="673">
        <v>0</v>
      </c>
      <c r="K18" s="673">
        <v>2700000000</v>
      </c>
      <c r="L18" s="668">
        <v>28283605</v>
      </c>
      <c r="M18" s="674">
        <v>3240000000</v>
      </c>
      <c r="N18" s="675">
        <v>0</v>
      </c>
      <c r="O18" s="676"/>
      <c r="P18" s="670"/>
      <c r="Q18" s="671"/>
      <c r="R18" s="670"/>
      <c r="S18" s="671"/>
    </row>
    <row r="19" spans="2:19" s="814" customFormat="1" ht="15" customHeight="1">
      <c r="B19" s="818">
        <f t="shared" si="0"/>
        <v>10</v>
      </c>
      <c r="C19" s="809" t="s">
        <v>2848</v>
      </c>
      <c r="D19" s="816" t="s">
        <v>2736</v>
      </c>
      <c r="E19" s="819" t="s">
        <v>2638</v>
      </c>
      <c r="F19" s="666" t="s">
        <v>3607</v>
      </c>
      <c r="G19" s="812"/>
      <c r="H19" s="820" t="s">
        <v>2574</v>
      </c>
      <c r="I19" s="672">
        <v>1700000000</v>
      </c>
      <c r="J19" s="673">
        <v>0</v>
      </c>
      <c r="K19" s="673">
        <v>1700000000</v>
      </c>
      <c r="L19" s="668">
        <v>46838378</v>
      </c>
      <c r="M19" s="674">
        <v>2040000000</v>
      </c>
      <c r="N19" s="675">
        <v>0</v>
      </c>
      <c r="O19" s="676"/>
      <c r="P19" s="670"/>
      <c r="Q19" s="671"/>
      <c r="R19" s="670"/>
      <c r="S19" s="671"/>
    </row>
    <row r="20" spans="2:19" s="814" customFormat="1" ht="15" customHeight="1">
      <c r="B20" s="818">
        <f t="shared" si="0"/>
        <v>11</v>
      </c>
      <c r="C20" s="809" t="s">
        <v>2848</v>
      </c>
      <c r="D20" s="816" t="s">
        <v>2736</v>
      </c>
      <c r="E20" s="819" t="s">
        <v>2639</v>
      </c>
      <c r="F20" s="665" t="s">
        <v>3608</v>
      </c>
      <c r="G20" s="812" t="s">
        <v>2634</v>
      </c>
      <c r="H20" s="820" t="s">
        <v>4747</v>
      </c>
      <c r="I20" s="672">
        <v>1370000000</v>
      </c>
      <c r="J20" s="673">
        <v>0</v>
      </c>
      <c r="K20" s="673">
        <v>1370000000</v>
      </c>
      <c r="L20" s="668">
        <v>36073519</v>
      </c>
      <c r="M20" s="674">
        <v>1607000000</v>
      </c>
      <c r="N20" s="675">
        <v>0</v>
      </c>
      <c r="O20" s="676"/>
      <c r="P20" s="670"/>
      <c r="Q20" s="671"/>
      <c r="R20" s="670"/>
      <c r="S20" s="671"/>
    </row>
    <row r="21" spans="2:19" s="814" customFormat="1" ht="15" customHeight="1">
      <c r="B21" s="818">
        <f t="shared" si="0"/>
        <v>12</v>
      </c>
      <c r="C21" s="809" t="s">
        <v>2848</v>
      </c>
      <c r="D21" s="816" t="s">
        <v>2736</v>
      </c>
      <c r="E21" s="819" t="s">
        <v>2640</v>
      </c>
      <c r="F21" s="665" t="s">
        <v>3176</v>
      </c>
      <c r="G21" s="812"/>
      <c r="H21" s="820" t="s">
        <v>4747</v>
      </c>
      <c r="I21" s="672">
        <v>1248000000</v>
      </c>
      <c r="J21" s="673">
        <v>0</v>
      </c>
      <c r="K21" s="673">
        <v>1248000000</v>
      </c>
      <c r="L21" s="668">
        <v>36604510</v>
      </c>
      <c r="M21" s="674">
        <v>1800000000</v>
      </c>
      <c r="N21" s="675">
        <v>0</v>
      </c>
      <c r="O21" s="676"/>
      <c r="P21" s="670"/>
      <c r="Q21" s="671"/>
      <c r="R21" s="670"/>
      <c r="S21" s="671"/>
    </row>
    <row r="22" spans="2:19" s="814" customFormat="1" ht="15" customHeight="1">
      <c r="B22" s="818">
        <f t="shared" si="0"/>
        <v>13</v>
      </c>
      <c r="C22" s="809" t="s">
        <v>2848</v>
      </c>
      <c r="D22" s="816" t="s">
        <v>2736</v>
      </c>
      <c r="E22" s="819" t="s">
        <v>2641</v>
      </c>
      <c r="F22" s="665" t="s">
        <v>3610</v>
      </c>
      <c r="G22" s="812"/>
      <c r="H22" s="820" t="s">
        <v>4747</v>
      </c>
      <c r="I22" s="672">
        <v>1231000000</v>
      </c>
      <c r="J22" s="673">
        <v>0</v>
      </c>
      <c r="K22" s="673">
        <v>1231000000</v>
      </c>
      <c r="L22" s="668">
        <v>17598314</v>
      </c>
      <c r="M22" s="674">
        <v>1459200000</v>
      </c>
      <c r="N22" s="675">
        <v>0</v>
      </c>
      <c r="O22" s="669"/>
      <c r="P22" s="670"/>
      <c r="Q22" s="671"/>
      <c r="R22" s="670"/>
      <c r="S22" s="671"/>
    </row>
    <row r="23" spans="2:19" s="814" customFormat="1" ht="15" customHeight="1">
      <c r="B23" s="818">
        <f t="shared" si="0"/>
        <v>14</v>
      </c>
      <c r="C23" s="809" t="s">
        <v>2848</v>
      </c>
      <c r="D23" s="816" t="s">
        <v>2736</v>
      </c>
      <c r="E23" s="819" t="s">
        <v>2642</v>
      </c>
      <c r="F23" s="666" t="s">
        <v>3611</v>
      </c>
      <c r="G23" s="812"/>
      <c r="H23" s="820" t="s">
        <v>4747</v>
      </c>
      <c r="I23" s="672">
        <v>1143000000</v>
      </c>
      <c r="J23" s="673">
        <v>0</v>
      </c>
      <c r="K23" s="673">
        <v>1143000000</v>
      </c>
      <c r="L23" s="668">
        <v>35821194</v>
      </c>
      <c r="M23" s="674">
        <v>1351200000</v>
      </c>
      <c r="N23" s="675">
        <v>756000000</v>
      </c>
      <c r="O23" s="676"/>
      <c r="P23" s="670"/>
      <c r="Q23" s="671"/>
      <c r="R23" s="670"/>
      <c r="S23" s="671"/>
    </row>
    <row r="24" spans="2:19" s="814" customFormat="1" ht="15" customHeight="1">
      <c r="B24" s="818">
        <f t="shared" si="0"/>
        <v>15</v>
      </c>
      <c r="C24" s="809" t="s">
        <v>2848</v>
      </c>
      <c r="D24" s="816" t="s">
        <v>2736</v>
      </c>
      <c r="E24" s="819" t="s">
        <v>2643</v>
      </c>
      <c r="F24" s="665" t="s">
        <v>3213</v>
      </c>
      <c r="G24" s="812"/>
      <c r="H24" s="820" t="s">
        <v>4747</v>
      </c>
      <c r="I24" s="856">
        <v>942183887</v>
      </c>
      <c r="J24" s="673">
        <v>0</v>
      </c>
      <c r="K24" s="857">
        <v>942183887</v>
      </c>
      <c r="L24" s="858">
        <v>23623602</v>
      </c>
      <c r="M24" s="674">
        <v>1164000000</v>
      </c>
      <c r="N24" s="675">
        <v>120000000</v>
      </c>
      <c r="O24" s="676"/>
      <c r="P24" s="670" t="s">
        <v>4852</v>
      </c>
      <c r="Q24" s="671" t="s">
        <v>4853</v>
      </c>
      <c r="R24" s="670"/>
      <c r="S24" s="671"/>
    </row>
    <row r="25" spans="2:19" s="814" customFormat="1" ht="15" customHeight="1">
      <c r="B25" s="844">
        <f t="shared" si="0"/>
        <v>16</v>
      </c>
      <c r="C25" s="845" t="s">
        <v>3166</v>
      </c>
      <c r="D25" s="846" t="s">
        <v>2736</v>
      </c>
      <c r="E25" s="847" t="s">
        <v>2644</v>
      </c>
      <c r="F25" s="848" t="s">
        <v>4650</v>
      </c>
      <c r="G25" s="849"/>
      <c r="H25" s="850"/>
      <c r="I25" s="851"/>
      <c r="J25" s="832"/>
      <c r="K25" s="832"/>
      <c r="L25" s="852"/>
      <c r="M25" s="853"/>
      <c r="N25" s="854"/>
      <c r="O25" s="855"/>
      <c r="P25" s="670"/>
      <c r="Q25" s="671"/>
      <c r="R25" s="670" t="s">
        <v>4903</v>
      </c>
      <c r="S25" s="671" t="s">
        <v>5568</v>
      </c>
    </row>
    <row r="26" spans="2:19" s="814" customFormat="1" ht="15" customHeight="1">
      <c r="B26" s="818">
        <f t="shared" si="0"/>
        <v>17</v>
      </c>
      <c r="C26" s="809" t="s">
        <v>2848</v>
      </c>
      <c r="D26" s="816" t="s">
        <v>2736</v>
      </c>
      <c r="E26" s="819" t="s">
        <v>2645</v>
      </c>
      <c r="F26" s="666" t="s">
        <v>3614</v>
      </c>
      <c r="G26" s="812"/>
      <c r="H26" s="820" t="s">
        <v>4747</v>
      </c>
      <c r="I26" s="672">
        <v>999000000</v>
      </c>
      <c r="J26" s="673">
        <v>0</v>
      </c>
      <c r="K26" s="673">
        <v>999000000</v>
      </c>
      <c r="L26" s="668">
        <v>18703525</v>
      </c>
      <c r="M26" s="674">
        <v>1198800000</v>
      </c>
      <c r="N26" s="675">
        <v>0</v>
      </c>
      <c r="O26" s="676"/>
      <c r="P26" s="670"/>
      <c r="Q26" s="671"/>
      <c r="R26" s="670"/>
      <c r="S26" s="671"/>
    </row>
    <row r="27" spans="2:19" s="814" customFormat="1" ht="15" customHeight="1">
      <c r="B27" s="818">
        <f t="shared" si="0"/>
        <v>18</v>
      </c>
      <c r="C27" s="809" t="s">
        <v>2848</v>
      </c>
      <c r="D27" s="816" t="s">
        <v>2736</v>
      </c>
      <c r="E27" s="819" t="s">
        <v>2646</v>
      </c>
      <c r="F27" s="666" t="s">
        <v>3616</v>
      </c>
      <c r="G27" s="812"/>
      <c r="H27" s="820" t="s">
        <v>4747</v>
      </c>
      <c r="I27" s="672">
        <v>980000000</v>
      </c>
      <c r="J27" s="673">
        <v>0</v>
      </c>
      <c r="K27" s="673">
        <v>980000000</v>
      </c>
      <c r="L27" s="668">
        <v>20859765</v>
      </c>
      <c r="M27" s="674">
        <v>1180800000</v>
      </c>
      <c r="N27" s="675">
        <v>0</v>
      </c>
      <c r="O27" s="676"/>
      <c r="P27" s="670"/>
      <c r="Q27" s="671"/>
      <c r="R27" s="670"/>
      <c r="S27" s="671"/>
    </row>
    <row r="28" spans="2:19" s="814" customFormat="1" ht="15" customHeight="1">
      <c r="B28" s="818">
        <f t="shared" si="0"/>
        <v>19</v>
      </c>
      <c r="C28" s="809" t="s">
        <v>2848</v>
      </c>
      <c r="D28" s="816" t="s">
        <v>2736</v>
      </c>
      <c r="E28" s="819" t="s">
        <v>2647</v>
      </c>
      <c r="F28" s="665" t="s">
        <v>3194</v>
      </c>
      <c r="G28" s="812"/>
      <c r="H28" s="820" t="s">
        <v>4747</v>
      </c>
      <c r="I28" s="672">
        <v>950000000</v>
      </c>
      <c r="J28" s="673">
        <v>0</v>
      </c>
      <c r="K28" s="673">
        <v>950000000</v>
      </c>
      <c r="L28" s="668">
        <v>13916230</v>
      </c>
      <c r="M28" s="674">
        <v>1140000000</v>
      </c>
      <c r="N28" s="675">
        <v>0</v>
      </c>
      <c r="O28" s="676"/>
      <c r="P28" s="670"/>
      <c r="Q28" s="671"/>
      <c r="R28" s="670"/>
      <c r="S28" s="671"/>
    </row>
    <row r="29" spans="2:19" s="814" customFormat="1" ht="15" customHeight="1">
      <c r="B29" s="818">
        <f t="shared" si="0"/>
        <v>20</v>
      </c>
      <c r="C29" s="809" t="s">
        <v>2848</v>
      </c>
      <c r="D29" s="816" t="s">
        <v>2736</v>
      </c>
      <c r="E29" s="819" t="s">
        <v>2648</v>
      </c>
      <c r="F29" s="665" t="s">
        <v>3617</v>
      </c>
      <c r="G29" s="812"/>
      <c r="H29" s="820" t="s">
        <v>4747</v>
      </c>
      <c r="I29" s="672">
        <v>935000000</v>
      </c>
      <c r="J29" s="673">
        <v>0</v>
      </c>
      <c r="K29" s="673">
        <v>935000000</v>
      </c>
      <c r="L29" s="668">
        <v>26012328</v>
      </c>
      <c r="M29" s="674">
        <v>1128000000</v>
      </c>
      <c r="N29" s="675">
        <v>220770000</v>
      </c>
      <c r="O29" s="676"/>
      <c r="P29" s="670"/>
      <c r="Q29" s="671"/>
      <c r="R29" s="670"/>
      <c r="S29" s="671"/>
    </row>
    <row r="30" spans="2:19" s="814" customFormat="1" ht="15" customHeight="1">
      <c r="B30" s="818">
        <f t="shared" si="0"/>
        <v>21</v>
      </c>
      <c r="C30" s="809" t="s">
        <v>2848</v>
      </c>
      <c r="D30" s="816" t="s">
        <v>2736</v>
      </c>
      <c r="E30" s="819" t="s">
        <v>2649</v>
      </c>
      <c r="F30" s="665" t="s">
        <v>3618</v>
      </c>
      <c r="G30" s="812"/>
      <c r="H30" s="820" t="s">
        <v>4747</v>
      </c>
      <c r="I30" s="672">
        <v>921122259</v>
      </c>
      <c r="J30" s="673">
        <v>0</v>
      </c>
      <c r="K30" s="673">
        <v>921122259</v>
      </c>
      <c r="L30" s="668">
        <v>21701007</v>
      </c>
      <c r="M30" s="674">
        <v>1128000000</v>
      </c>
      <c r="N30" s="675">
        <v>0</v>
      </c>
      <c r="O30" s="676"/>
      <c r="P30" s="670"/>
      <c r="Q30" s="671"/>
      <c r="R30" s="670"/>
      <c r="S30" s="671"/>
    </row>
    <row r="31" spans="2:19" s="814" customFormat="1" ht="15" customHeight="1">
      <c r="B31" s="844">
        <f t="shared" si="0"/>
        <v>22</v>
      </c>
      <c r="C31" s="845" t="s">
        <v>2848</v>
      </c>
      <c r="D31" s="846" t="s">
        <v>2736</v>
      </c>
      <c r="E31" s="847" t="s">
        <v>2650</v>
      </c>
      <c r="F31" s="848" t="s">
        <v>3619</v>
      </c>
      <c r="G31" s="849"/>
      <c r="H31" s="850"/>
      <c r="I31" s="851"/>
      <c r="J31" s="832"/>
      <c r="K31" s="832"/>
      <c r="L31" s="852"/>
      <c r="M31" s="853"/>
      <c r="N31" s="854"/>
      <c r="O31" s="855"/>
      <c r="P31" s="670" t="s">
        <v>4848</v>
      </c>
      <c r="Q31" s="671" t="s">
        <v>4850</v>
      </c>
      <c r="R31" s="670"/>
      <c r="S31" s="671"/>
    </row>
    <row r="32" spans="2:19" s="814" customFormat="1" ht="15" customHeight="1">
      <c r="B32" s="818">
        <f t="shared" si="0"/>
        <v>23</v>
      </c>
      <c r="C32" s="809" t="s">
        <v>2848</v>
      </c>
      <c r="D32" s="816" t="s">
        <v>2736</v>
      </c>
      <c r="E32" s="819" t="s">
        <v>2651</v>
      </c>
      <c r="F32" s="666" t="s">
        <v>3620</v>
      </c>
      <c r="G32" s="812"/>
      <c r="H32" s="820" t="s">
        <v>4747</v>
      </c>
      <c r="I32" s="1087">
        <v>306910532</v>
      </c>
      <c r="J32" s="673">
        <v>0</v>
      </c>
      <c r="K32" s="1086">
        <v>306910532</v>
      </c>
      <c r="L32" s="1085">
        <v>6533489</v>
      </c>
      <c r="M32" s="1088">
        <v>492000000</v>
      </c>
      <c r="N32" s="675">
        <v>0</v>
      </c>
      <c r="O32" s="676"/>
      <c r="P32" s="670"/>
      <c r="Q32" s="671"/>
      <c r="R32" s="670" t="s">
        <v>5663</v>
      </c>
      <c r="S32" s="671" t="s">
        <v>820</v>
      </c>
    </row>
    <row r="33" spans="2:19" s="814" customFormat="1" ht="15" customHeight="1">
      <c r="B33" s="818">
        <f t="shared" si="0"/>
        <v>24</v>
      </c>
      <c r="C33" s="809" t="s">
        <v>2848</v>
      </c>
      <c r="D33" s="816" t="s">
        <v>2736</v>
      </c>
      <c r="E33" s="819" t="s">
        <v>2652</v>
      </c>
      <c r="F33" s="665" t="s">
        <v>3612</v>
      </c>
      <c r="G33" s="812"/>
      <c r="H33" s="820" t="s">
        <v>2574</v>
      </c>
      <c r="I33" s="672">
        <v>900000000</v>
      </c>
      <c r="J33" s="673">
        <v>0</v>
      </c>
      <c r="K33" s="673">
        <v>900000000</v>
      </c>
      <c r="L33" s="668">
        <v>28051778</v>
      </c>
      <c r="M33" s="674">
        <v>1080000000</v>
      </c>
      <c r="N33" s="675">
        <v>0</v>
      </c>
      <c r="O33" s="676"/>
      <c r="P33" s="670"/>
      <c r="Q33" s="671"/>
      <c r="R33" s="670"/>
      <c r="S33" s="671"/>
    </row>
    <row r="34" spans="2:19" s="814" customFormat="1" ht="15" customHeight="1">
      <c r="B34" s="818">
        <f t="shared" si="0"/>
        <v>25</v>
      </c>
      <c r="C34" s="809" t="s">
        <v>2848</v>
      </c>
      <c r="D34" s="816" t="s">
        <v>2736</v>
      </c>
      <c r="E34" s="819" t="s">
        <v>2653</v>
      </c>
      <c r="F34" s="666" t="s">
        <v>3621</v>
      </c>
      <c r="G34" s="812"/>
      <c r="H34" s="820" t="s">
        <v>4747</v>
      </c>
      <c r="I34" s="672">
        <v>900000000</v>
      </c>
      <c r="J34" s="673">
        <v>0</v>
      </c>
      <c r="K34" s="673">
        <v>900000000</v>
      </c>
      <c r="L34" s="668">
        <v>27923303</v>
      </c>
      <c r="M34" s="674">
        <v>1080000000</v>
      </c>
      <c r="N34" s="675">
        <v>0</v>
      </c>
      <c r="O34" s="676"/>
      <c r="P34" s="670"/>
      <c r="Q34" s="671"/>
      <c r="R34" s="670"/>
      <c r="S34" s="671"/>
    </row>
    <row r="35" spans="2:19" s="814" customFormat="1" ht="15" customHeight="1">
      <c r="B35" s="818">
        <f t="shared" si="0"/>
        <v>26</v>
      </c>
      <c r="C35" s="809" t="s">
        <v>2848</v>
      </c>
      <c r="D35" s="816" t="s">
        <v>2736</v>
      </c>
      <c r="E35" s="819" t="s">
        <v>2654</v>
      </c>
      <c r="F35" s="666" t="s">
        <v>3622</v>
      </c>
      <c r="G35" s="812"/>
      <c r="H35" s="820" t="s">
        <v>4747</v>
      </c>
      <c r="I35" s="672">
        <v>900000000</v>
      </c>
      <c r="J35" s="673">
        <v>0</v>
      </c>
      <c r="K35" s="673">
        <v>900000000</v>
      </c>
      <c r="L35" s="668">
        <v>30288012</v>
      </c>
      <c r="M35" s="674">
        <v>1080000000</v>
      </c>
      <c r="N35" s="675">
        <v>0</v>
      </c>
      <c r="O35" s="676"/>
      <c r="P35" s="670"/>
      <c r="Q35" s="671"/>
      <c r="R35" s="670"/>
      <c r="S35" s="671"/>
    </row>
    <row r="36" spans="2:19" s="814" customFormat="1" ht="15" customHeight="1">
      <c r="B36" s="818">
        <f t="shared" si="0"/>
        <v>27</v>
      </c>
      <c r="C36" s="809" t="s">
        <v>2848</v>
      </c>
      <c r="D36" s="816" t="s">
        <v>2736</v>
      </c>
      <c r="E36" s="819" t="s">
        <v>2655</v>
      </c>
      <c r="F36" s="665" t="s">
        <v>3586</v>
      </c>
      <c r="G36" s="812"/>
      <c r="H36" s="820" t="s">
        <v>4747</v>
      </c>
      <c r="I36" s="672">
        <v>898000000</v>
      </c>
      <c r="J36" s="673">
        <v>0</v>
      </c>
      <c r="K36" s="673">
        <v>898000000</v>
      </c>
      <c r="L36" s="668">
        <v>6167757</v>
      </c>
      <c r="M36" s="674">
        <v>958800000</v>
      </c>
      <c r="N36" s="675">
        <v>0</v>
      </c>
      <c r="O36" s="676"/>
      <c r="P36" s="670"/>
      <c r="Q36" s="671"/>
      <c r="R36" s="670"/>
      <c r="S36" s="671"/>
    </row>
    <row r="37" spans="2:19" s="814" customFormat="1" ht="15" customHeight="1">
      <c r="B37" s="844">
        <f t="shared" si="0"/>
        <v>28</v>
      </c>
      <c r="C37" s="845" t="s">
        <v>2848</v>
      </c>
      <c r="D37" s="846" t="s">
        <v>2736</v>
      </c>
      <c r="E37" s="847" t="s">
        <v>2656</v>
      </c>
      <c r="F37" s="848" t="s">
        <v>2804</v>
      </c>
      <c r="G37" s="849"/>
      <c r="H37" s="850"/>
      <c r="I37" s="851"/>
      <c r="J37" s="832"/>
      <c r="K37" s="832"/>
      <c r="L37" s="852"/>
      <c r="M37" s="853"/>
      <c r="N37" s="854"/>
      <c r="O37" s="855"/>
      <c r="P37" s="670" t="s">
        <v>4848</v>
      </c>
      <c r="Q37" s="671" t="s">
        <v>4850</v>
      </c>
      <c r="R37" s="670"/>
      <c r="S37" s="671"/>
    </row>
    <row r="38" spans="2:19" s="814" customFormat="1" ht="15" customHeight="1">
      <c r="B38" s="818">
        <f t="shared" si="0"/>
        <v>29</v>
      </c>
      <c r="C38" s="809" t="s">
        <v>2848</v>
      </c>
      <c r="D38" s="816" t="s">
        <v>2736</v>
      </c>
      <c r="E38" s="819" t="s">
        <v>2657</v>
      </c>
      <c r="F38" s="665" t="s">
        <v>3623</v>
      </c>
      <c r="G38" s="812"/>
      <c r="H38" s="820" t="s">
        <v>4747</v>
      </c>
      <c r="I38" s="672">
        <v>860500000</v>
      </c>
      <c r="J38" s="673">
        <v>0</v>
      </c>
      <c r="K38" s="673">
        <v>860500000</v>
      </c>
      <c r="L38" s="668">
        <v>5142962</v>
      </c>
      <c r="M38" s="674">
        <v>1041600000</v>
      </c>
      <c r="N38" s="675">
        <v>240000000</v>
      </c>
      <c r="O38" s="676"/>
      <c r="P38" s="670"/>
      <c r="Q38" s="671"/>
      <c r="R38" s="670"/>
      <c r="S38" s="671"/>
    </row>
    <row r="39" spans="2:19" s="814" customFormat="1" ht="15" customHeight="1">
      <c r="B39" s="818">
        <f t="shared" si="0"/>
        <v>30</v>
      </c>
      <c r="C39" s="809" t="s">
        <v>2848</v>
      </c>
      <c r="D39" s="816" t="s">
        <v>2736</v>
      </c>
      <c r="E39" s="819" t="s">
        <v>2658</v>
      </c>
      <c r="F39" s="666" t="s">
        <v>3624</v>
      </c>
      <c r="G39" s="812"/>
      <c r="H39" s="820" t="s">
        <v>4747</v>
      </c>
      <c r="I39" s="672">
        <v>857166675</v>
      </c>
      <c r="J39" s="673">
        <v>0</v>
      </c>
      <c r="K39" s="673">
        <v>857166675</v>
      </c>
      <c r="L39" s="668">
        <v>11240606</v>
      </c>
      <c r="M39" s="674">
        <v>840000000</v>
      </c>
      <c r="N39" s="675">
        <v>0</v>
      </c>
      <c r="O39" s="676"/>
      <c r="P39" s="670"/>
      <c r="Q39" s="671"/>
      <c r="R39" s="670"/>
      <c r="S39" s="671"/>
    </row>
    <row r="40" spans="2:19" s="814" customFormat="1" ht="15" customHeight="1">
      <c r="B40" s="818">
        <f t="shared" si="0"/>
        <v>31</v>
      </c>
      <c r="C40" s="809" t="s">
        <v>2848</v>
      </c>
      <c r="D40" s="816" t="s">
        <v>2736</v>
      </c>
      <c r="E40" s="819" t="s">
        <v>2659</v>
      </c>
      <c r="F40" s="665" t="s">
        <v>3625</v>
      </c>
      <c r="G40" s="812"/>
      <c r="H40" s="820" t="s">
        <v>4747</v>
      </c>
      <c r="I40" s="672">
        <v>850000000</v>
      </c>
      <c r="J40" s="673">
        <v>0</v>
      </c>
      <c r="K40" s="673">
        <v>850000000</v>
      </c>
      <c r="L40" s="668">
        <v>19508196</v>
      </c>
      <c r="M40" s="674">
        <v>1020000000</v>
      </c>
      <c r="N40" s="675">
        <v>0</v>
      </c>
      <c r="O40" s="676"/>
      <c r="P40" s="670"/>
      <c r="Q40" s="671"/>
      <c r="R40" s="670"/>
      <c r="S40" s="671"/>
    </row>
    <row r="41" spans="2:19" s="814" customFormat="1" ht="15" customHeight="1">
      <c r="B41" s="818">
        <f t="shared" si="0"/>
        <v>32</v>
      </c>
      <c r="C41" s="809" t="s">
        <v>2848</v>
      </c>
      <c r="D41" s="816" t="s">
        <v>2736</v>
      </c>
      <c r="E41" s="819" t="s">
        <v>2660</v>
      </c>
      <c r="F41" s="665" t="s">
        <v>3218</v>
      </c>
      <c r="G41" s="812"/>
      <c r="H41" s="820" t="s">
        <v>4747</v>
      </c>
      <c r="I41" s="672">
        <v>850000000</v>
      </c>
      <c r="J41" s="673">
        <v>0</v>
      </c>
      <c r="K41" s="673">
        <v>850000000</v>
      </c>
      <c r="L41" s="668">
        <v>8114997</v>
      </c>
      <c r="M41" s="674">
        <v>1020000000</v>
      </c>
      <c r="N41" s="675">
        <v>0</v>
      </c>
      <c r="O41" s="676"/>
      <c r="P41" s="670"/>
      <c r="Q41" s="671"/>
      <c r="R41" s="670"/>
      <c r="S41" s="671"/>
    </row>
    <row r="42" spans="2:19" s="814" customFormat="1" ht="15" customHeight="1">
      <c r="B42" s="818">
        <f t="shared" si="0"/>
        <v>33</v>
      </c>
      <c r="C42" s="809" t="s">
        <v>2848</v>
      </c>
      <c r="D42" s="816" t="s">
        <v>2736</v>
      </c>
      <c r="E42" s="819" t="s">
        <v>2661</v>
      </c>
      <c r="F42" s="665" t="s">
        <v>3615</v>
      </c>
      <c r="G42" s="812"/>
      <c r="H42" s="820" t="s">
        <v>4747</v>
      </c>
      <c r="I42" s="672">
        <v>848000000</v>
      </c>
      <c r="J42" s="673">
        <v>0</v>
      </c>
      <c r="K42" s="673">
        <v>848000000</v>
      </c>
      <c r="L42" s="668">
        <v>33159395</v>
      </c>
      <c r="M42" s="674">
        <v>1110000000</v>
      </c>
      <c r="N42" s="675">
        <v>0</v>
      </c>
      <c r="O42" s="676"/>
      <c r="P42" s="670"/>
      <c r="Q42" s="671"/>
      <c r="R42" s="670"/>
      <c r="S42" s="671"/>
    </row>
    <row r="43" spans="2:19" s="814" customFormat="1" ht="15" customHeight="1">
      <c r="B43" s="818">
        <f t="shared" si="0"/>
        <v>34</v>
      </c>
      <c r="C43" s="809" t="s">
        <v>2848</v>
      </c>
      <c r="D43" s="816" t="s">
        <v>2736</v>
      </c>
      <c r="E43" s="819" t="s">
        <v>2662</v>
      </c>
      <c r="F43" s="665" t="s">
        <v>3627</v>
      </c>
      <c r="G43" s="812"/>
      <c r="H43" s="820" t="s">
        <v>4747</v>
      </c>
      <c r="I43" s="672">
        <v>844340188</v>
      </c>
      <c r="J43" s="673">
        <v>3193990</v>
      </c>
      <c r="K43" s="673">
        <v>847534178</v>
      </c>
      <c r="L43" s="668">
        <v>14847695</v>
      </c>
      <c r="M43" s="674">
        <v>1170000000</v>
      </c>
      <c r="N43" s="675">
        <v>0</v>
      </c>
      <c r="O43" s="676"/>
      <c r="P43" s="670"/>
      <c r="Q43" s="671"/>
      <c r="R43" s="670"/>
      <c r="S43" s="671"/>
    </row>
    <row r="44" spans="2:19" s="814" customFormat="1" ht="15" customHeight="1">
      <c r="B44" s="818">
        <f t="shared" si="0"/>
        <v>35</v>
      </c>
      <c r="C44" s="809" t="s">
        <v>2848</v>
      </c>
      <c r="D44" s="816" t="s">
        <v>2736</v>
      </c>
      <c r="E44" s="819" t="s">
        <v>2663</v>
      </c>
      <c r="F44" s="666" t="s">
        <v>3626</v>
      </c>
      <c r="G44" s="812"/>
      <c r="H44" s="820" t="s">
        <v>2574</v>
      </c>
      <c r="I44" s="672">
        <v>845000000</v>
      </c>
      <c r="J44" s="673">
        <v>0</v>
      </c>
      <c r="K44" s="673">
        <v>845000000</v>
      </c>
      <c r="L44" s="668">
        <v>20832175</v>
      </c>
      <c r="M44" s="674">
        <v>1080000000</v>
      </c>
      <c r="N44" s="675">
        <v>0</v>
      </c>
      <c r="O44" s="676"/>
      <c r="P44" s="670"/>
      <c r="Q44" s="671"/>
      <c r="R44" s="670"/>
      <c r="S44" s="671"/>
    </row>
    <row r="45" spans="2:19" s="814" customFormat="1" ht="15" customHeight="1">
      <c r="B45" s="818">
        <f t="shared" si="0"/>
        <v>36</v>
      </c>
      <c r="C45" s="809" t="s">
        <v>2848</v>
      </c>
      <c r="D45" s="816" t="s">
        <v>2736</v>
      </c>
      <c r="E45" s="819" t="s">
        <v>2664</v>
      </c>
      <c r="F45" s="665" t="s">
        <v>3628</v>
      </c>
      <c r="G45" s="812"/>
      <c r="H45" s="820" t="s">
        <v>4747</v>
      </c>
      <c r="I45" s="672">
        <v>840000000</v>
      </c>
      <c r="J45" s="673">
        <v>0</v>
      </c>
      <c r="K45" s="673">
        <v>840000000</v>
      </c>
      <c r="L45" s="668">
        <v>11943169</v>
      </c>
      <c r="M45" s="674">
        <v>1008000000</v>
      </c>
      <c r="N45" s="675">
        <v>0</v>
      </c>
      <c r="O45" s="676"/>
      <c r="P45" s="670"/>
      <c r="Q45" s="671"/>
      <c r="R45" s="670"/>
      <c r="S45" s="671"/>
    </row>
    <row r="46" spans="2:19" s="814" customFormat="1" ht="15" customHeight="1">
      <c r="B46" s="818">
        <f t="shared" si="0"/>
        <v>37</v>
      </c>
      <c r="C46" s="809" t="s">
        <v>2848</v>
      </c>
      <c r="D46" s="816" t="s">
        <v>2736</v>
      </c>
      <c r="E46" s="819" t="s">
        <v>2665</v>
      </c>
      <c r="F46" s="665" t="s">
        <v>2762</v>
      </c>
      <c r="G46" s="812"/>
      <c r="H46" s="820" t="s">
        <v>4747</v>
      </c>
      <c r="I46" s="672">
        <v>795000000</v>
      </c>
      <c r="J46" s="673">
        <v>0</v>
      </c>
      <c r="K46" s="673">
        <v>795000000</v>
      </c>
      <c r="L46" s="668">
        <v>35236154</v>
      </c>
      <c r="M46" s="674">
        <v>954000000</v>
      </c>
      <c r="N46" s="675">
        <v>0</v>
      </c>
      <c r="O46" s="676"/>
      <c r="P46" s="670"/>
      <c r="Q46" s="671"/>
      <c r="R46" s="670"/>
      <c r="S46" s="671"/>
    </row>
    <row r="47" spans="2:19" s="814" customFormat="1" ht="15" customHeight="1">
      <c r="B47" s="818">
        <f t="shared" si="0"/>
        <v>38</v>
      </c>
      <c r="C47" s="809" t="s">
        <v>2848</v>
      </c>
      <c r="D47" s="816" t="s">
        <v>2736</v>
      </c>
      <c r="E47" s="819" t="s">
        <v>2666</v>
      </c>
      <c r="F47" s="665" t="s">
        <v>3212</v>
      </c>
      <c r="G47" s="812"/>
      <c r="H47" s="820" t="s">
        <v>4747</v>
      </c>
      <c r="I47" s="672">
        <v>795000000</v>
      </c>
      <c r="J47" s="673">
        <v>0</v>
      </c>
      <c r="K47" s="673">
        <v>795000000</v>
      </c>
      <c r="L47" s="668">
        <v>8167061</v>
      </c>
      <c r="M47" s="674">
        <v>954000000</v>
      </c>
      <c r="N47" s="675">
        <v>0</v>
      </c>
      <c r="O47" s="676"/>
      <c r="P47" s="670"/>
      <c r="Q47" s="671"/>
      <c r="R47" s="670"/>
      <c r="S47" s="671"/>
    </row>
    <row r="48" spans="2:19" s="814" customFormat="1" ht="15" customHeight="1">
      <c r="B48" s="818">
        <f t="shared" si="0"/>
        <v>39</v>
      </c>
      <c r="C48" s="809" t="s">
        <v>2848</v>
      </c>
      <c r="D48" s="816" t="s">
        <v>2736</v>
      </c>
      <c r="E48" s="819" t="s">
        <v>2667</v>
      </c>
      <c r="F48" s="665" t="s">
        <v>3630</v>
      </c>
      <c r="G48" s="812"/>
      <c r="H48" s="820" t="s">
        <v>4747</v>
      </c>
      <c r="I48" s="672">
        <v>785000000</v>
      </c>
      <c r="J48" s="673">
        <v>0</v>
      </c>
      <c r="K48" s="673">
        <v>785000000</v>
      </c>
      <c r="L48" s="668">
        <v>27445672</v>
      </c>
      <c r="M48" s="674">
        <v>942000000</v>
      </c>
      <c r="N48" s="675">
        <v>0</v>
      </c>
      <c r="O48" s="676"/>
      <c r="P48" s="670"/>
      <c r="Q48" s="671"/>
      <c r="R48" s="670"/>
      <c r="S48" s="671"/>
    </row>
    <row r="49" spans="2:19" s="814" customFormat="1" ht="15" customHeight="1">
      <c r="B49" s="818">
        <f t="shared" si="0"/>
        <v>40</v>
      </c>
      <c r="C49" s="809" t="s">
        <v>2848</v>
      </c>
      <c r="D49" s="816" t="s">
        <v>2736</v>
      </c>
      <c r="E49" s="819" t="s">
        <v>2668</v>
      </c>
      <c r="F49" s="665" t="s">
        <v>3631</v>
      </c>
      <c r="G49" s="812"/>
      <c r="H49" s="820" t="s">
        <v>4747</v>
      </c>
      <c r="I49" s="672">
        <v>783000000</v>
      </c>
      <c r="J49" s="673">
        <v>0</v>
      </c>
      <c r="K49" s="673">
        <v>783000000</v>
      </c>
      <c r="L49" s="668">
        <v>22760076</v>
      </c>
      <c r="M49" s="674">
        <v>940800000</v>
      </c>
      <c r="N49" s="675">
        <v>0</v>
      </c>
      <c r="O49" s="676"/>
      <c r="P49" s="670"/>
      <c r="Q49" s="671"/>
      <c r="R49" s="670"/>
      <c r="S49" s="671"/>
    </row>
    <row r="50" spans="2:19" s="814" customFormat="1" ht="15" customHeight="1">
      <c r="B50" s="818">
        <f t="shared" si="0"/>
        <v>41</v>
      </c>
      <c r="C50" s="809" t="s">
        <v>3166</v>
      </c>
      <c r="D50" s="816" t="s">
        <v>2736</v>
      </c>
      <c r="E50" s="819" t="s">
        <v>2669</v>
      </c>
      <c r="F50" s="665" t="s">
        <v>4649</v>
      </c>
      <c r="G50" s="812"/>
      <c r="H50" s="820" t="s">
        <v>4747</v>
      </c>
      <c r="I50" s="672">
        <v>778584694</v>
      </c>
      <c r="J50" s="673">
        <v>0</v>
      </c>
      <c r="K50" s="673">
        <v>778584694</v>
      </c>
      <c r="L50" s="668">
        <v>8842138</v>
      </c>
      <c r="M50" s="674">
        <v>1134000000</v>
      </c>
      <c r="N50" s="675">
        <v>0</v>
      </c>
      <c r="O50" s="676"/>
      <c r="P50" s="670"/>
      <c r="Q50" s="671"/>
      <c r="R50" s="670"/>
      <c r="S50" s="671"/>
    </row>
    <row r="51" spans="2:19" s="814" customFormat="1" ht="15" customHeight="1">
      <c r="B51" s="818">
        <f t="shared" si="0"/>
        <v>42</v>
      </c>
      <c r="C51" s="809" t="s">
        <v>2848</v>
      </c>
      <c r="D51" s="816" t="s">
        <v>2736</v>
      </c>
      <c r="E51" s="819" t="s">
        <v>2670</v>
      </c>
      <c r="F51" s="665" t="s">
        <v>3221</v>
      </c>
      <c r="G51" s="812"/>
      <c r="H51" s="820" t="s">
        <v>4747</v>
      </c>
      <c r="I51" s="672">
        <v>778000000</v>
      </c>
      <c r="J51" s="673">
        <v>0</v>
      </c>
      <c r="K51" s="673">
        <v>778000000</v>
      </c>
      <c r="L51" s="668">
        <v>25644939</v>
      </c>
      <c r="M51" s="674">
        <v>933600000</v>
      </c>
      <c r="N51" s="675">
        <v>0</v>
      </c>
      <c r="O51" s="676"/>
      <c r="P51" s="670"/>
      <c r="Q51" s="671"/>
      <c r="R51" s="670"/>
      <c r="S51" s="671"/>
    </row>
    <row r="52" spans="2:19" s="814" customFormat="1" ht="15" customHeight="1">
      <c r="B52" s="818">
        <f t="shared" si="0"/>
        <v>43</v>
      </c>
      <c r="C52" s="809" t="s">
        <v>2848</v>
      </c>
      <c r="D52" s="816" t="s">
        <v>2736</v>
      </c>
      <c r="E52" s="819" t="s">
        <v>2671</v>
      </c>
      <c r="F52" s="666" t="s">
        <v>3613</v>
      </c>
      <c r="G52" s="812"/>
      <c r="H52" s="820" t="s">
        <v>4747</v>
      </c>
      <c r="I52" s="672">
        <v>765000000</v>
      </c>
      <c r="J52" s="673">
        <v>0</v>
      </c>
      <c r="K52" s="673">
        <v>765000000</v>
      </c>
      <c r="L52" s="668">
        <v>18269664</v>
      </c>
      <c r="M52" s="674">
        <v>900000000</v>
      </c>
      <c r="N52" s="675">
        <v>0</v>
      </c>
      <c r="O52" s="1093" t="s">
        <v>5695</v>
      </c>
      <c r="P52" s="670"/>
      <c r="Q52" s="671"/>
      <c r="R52" s="670" t="s">
        <v>5000</v>
      </c>
      <c r="S52" s="671" t="s">
        <v>5721</v>
      </c>
    </row>
    <row r="53" spans="2:19" s="814" customFormat="1" ht="15" customHeight="1">
      <c r="B53" s="818">
        <f t="shared" si="0"/>
        <v>44</v>
      </c>
      <c r="C53" s="809" t="s">
        <v>2848</v>
      </c>
      <c r="D53" s="816" t="s">
        <v>2736</v>
      </c>
      <c r="E53" s="819" t="s">
        <v>2672</v>
      </c>
      <c r="F53" s="665" t="s">
        <v>3184</v>
      </c>
      <c r="G53" s="812"/>
      <c r="H53" s="820" t="s">
        <v>4747</v>
      </c>
      <c r="I53" s="672">
        <v>760000000</v>
      </c>
      <c r="J53" s="673">
        <v>0</v>
      </c>
      <c r="K53" s="673">
        <v>760000000</v>
      </c>
      <c r="L53" s="668">
        <v>9604240</v>
      </c>
      <c r="M53" s="674">
        <v>912000000</v>
      </c>
      <c r="N53" s="675">
        <v>0</v>
      </c>
      <c r="O53" s="676"/>
      <c r="P53" s="670"/>
      <c r="Q53" s="671"/>
      <c r="R53" s="670"/>
      <c r="S53" s="671"/>
    </row>
    <row r="54" spans="2:19" s="814" customFormat="1" ht="15" customHeight="1">
      <c r="B54" s="818">
        <f t="shared" si="0"/>
        <v>45</v>
      </c>
      <c r="C54" s="809" t="s">
        <v>2848</v>
      </c>
      <c r="D54" s="816" t="s">
        <v>2736</v>
      </c>
      <c r="E54" s="819" t="s">
        <v>2673</v>
      </c>
      <c r="F54" s="665" t="s">
        <v>3208</v>
      </c>
      <c r="G54" s="812"/>
      <c r="H54" s="820" t="s">
        <v>4747</v>
      </c>
      <c r="I54" s="672">
        <v>756700000</v>
      </c>
      <c r="J54" s="673">
        <v>0</v>
      </c>
      <c r="K54" s="673">
        <v>756700000</v>
      </c>
      <c r="L54" s="668">
        <v>26880451</v>
      </c>
      <c r="M54" s="674">
        <v>924000000</v>
      </c>
      <c r="N54" s="675">
        <v>0</v>
      </c>
      <c r="O54" s="1093" t="s">
        <v>5696</v>
      </c>
      <c r="P54" s="670"/>
      <c r="Q54" s="671"/>
      <c r="R54" s="670" t="s">
        <v>5000</v>
      </c>
      <c r="S54" s="671" t="s">
        <v>5721</v>
      </c>
    </row>
    <row r="55" spans="2:19" s="814" customFormat="1" ht="15" customHeight="1">
      <c r="B55" s="844">
        <f t="shared" si="0"/>
        <v>46</v>
      </c>
      <c r="C55" s="845" t="s">
        <v>2848</v>
      </c>
      <c r="D55" s="846" t="s">
        <v>2736</v>
      </c>
      <c r="E55" s="847" t="s">
        <v>2674</v>
      </c>
      <c r="F55" s="848" t="s">
        <v>3632</v>
      </c>
      <c r="G55" s="849"/>
      <c r="H55" s="850"/>
      <c r="I55" s="851"/>
      <c r="J55" s="832"/>
      <c r="K55" s="832"/>
      <c r="L55" s="852"/>
      <c r="M55" s="853"/>
      <c r="N55" s="854"/>
      <c r="O55" s="855"/>
      <c r="P55" s="670" t="s">
        <v>4848</v>
      </c>
      <c r="Q55" s="671" t="s">
        <v>4850</v>
      </c>
      <c r="R55" s="670"/>
      <c r="S55" s="671"/>
    </row>
    <row r="56" spans="2:19" s="814" customFormat="1" ht="15" customHeight="1">
      <c r="B56" s="818">
        <f t="shared" si="0"/>
        <v>47</v>
      </c>
      <c r="C56" s="809" t="s">
        <v>2848</v>
      </c>
      <c r="D56" s="816" t="s">
        <v>2736</v>
      </c>
      <c r="E56" s="819" t="s">
        <v>2675</v>
      </c>
      <c r="F56" s="665" t="s">
        <v>3634</v>
      </c>
      <c r="G56" s="812"/>
      <c r="H56" s="820" t="s">
        <v>2574</v>
      </c>
      <c r="I56" s="672">
        <v>736000000</v>
      </c>
      <c r="J56" s="673">
        <v>0</v>
      </c>
      <c r="K56" s="673">
        <v>736000000</v>
      </c>
      <c r="L56" s="668">
        <v>13821797</v>
      </c>
      <c r="M56" s="674">
        <v>925200000</v>
      </c>
      <c r="N56" s="675">
        <v>0</v>
      </c>
      <c r="O56" s="676"/>
      <c r="P56" s="670"/>
      <c r="Q56" s="671"/>
      <c r="R56" s="670"/>
      <c r="S56" s="671"/>
    </row>
    <row r="57" spans="2:19" s="814" customFormat="1" ht="15" customHeight="1">
      <c r="B57" s="818">
        <f t="shared" si="0"/>
        <v>48</v>
      </c>
      <c r="C57" s="809" t="s">
        <v>2848</v>
      </c>
      <c r="D57" s="816" t="s">
        <v>2736</v>
      </c>
      <c r="E57" s="819" t="s">
        <v>2676</v>
      </c>
      <c r="F57" s="665" t="s">
        <v>3635</v>
      </c>
      <c r="G57" s="812"/>
      <c r="H57" s="820" t="s">
        <v>4747</v>
      </c>
      <c r="I57" s="672">
        <v>730000000</v>
      </c>
      <c r="J57" s="673">
        <v>0</v>
      </c>
      <c r="K57" s="673">
        <v>730000000</v>
      </c>
      <c r="L57" s="668">
        <v>15110166</v>
      </c>
      <c r="M57" s="674">
        <v>876000000</v>
      </c>
      <c r="N57" s="675">
        <v>0</v>
      </c>
      <c r="O57" s="676"/>
      <c r="P57" s="670"/>
      <c r="Q57" s="671"/>
      <c r="R57" s="670"/>
      <c r="S57" s="671"/>
    </row>
    <row r="58" spans="2:19" s="814" customFormat="1" ht="15" customHeight="1">
      <c r="B58" s="818">
        <f t="shared" si="0"/>
        <v>49</v>
      </c>
      <c r="C58" s="809" t="s">
        <v>2848</v>
      </c>
      <c r="D58" s="816" t="s">
        <v>2736</v>
      </c>
      <c r="E58" s="819" t="s">
        <v>2677</v>
      </c>
      <c r="F58" s="665" t="s">
        <v>2792</v>
      </c>
      <c r="G58" s="812"/>
      <c r="H58" s="820" t="s">
        <v>4747</v>
      </c>
      <c r="I58" s="672">
        <v>730000000</v>
      </c>
      <c r="J58" s="673">
        <v>0</v>
      </c>
      <c r="K58" s="673">
        <v>730000000</v>
      </c>
      <c r="L58" s="668">
        <v>8316322</v>
      </c>
      <c r="M58" s="674">
        <v>876000000</v>
      </c>
      <c r="N58" s="675">
        <v>0</v>
      </c>
      <c r="O58" s="676"/>
      <c r="P58" s="670"/>
      <c r="Q58" s="671"/>
      <c r="R58" s="670"/>
      <c r="S58" s="671"/>
    </row>
    <row r="59" spans="2:19" s="814" customFormat="1" ht="15" customHeight="1">
      <c r="B59" s="818">
        <f t="shared" si="0"/>
        <v>50</v>
      </c>
      <c r="C59" s="809" t="s">
        <v>2848</v>
      </c>
      <c r="D59" s="816" t="s">
        <v>2736</v>
      </c>
      <c r="E59" s="819" t="s">
        <v>2678</v>
      </c>
      <c r="F59" s="665" t="s">
        <v>2817</v>
      </c>
      <c r="G59" s="812"/>
      <c r="H59" s="820" t="s">
        <v>3350</v>
      </c>
      <c r="I59" s="672">
        <v>710831686</v>
      </c>
      <c r="J59" s="673">
        <v>0</v>
      </c>
      <c r="K59" s="673">
        <v>710831686</v>
      </c>
      <c r="L59" s="668">
        <v>15350526</v>
      </c>
      <c r="M59" s="674">
        <v>888000000</v>
      </c>
      <c r="N59" s="675">
        <v>0</v>
      </c>
      <c r="O59" s="676"/>
      <c r="P59" s="670"/>
      <c r="Q59" s="671"/>
      <c r="R59" s="670"/>
      <c r="S59" s="671"/>
    </row>
    <row r="60" spans="2:19" s="814" customFormat="1" ht="15" customHeight="1">
      <c r="B60" s="818">
        <f t="shared" si="0"/>
        <v>51</v>
      </c>
      <c r="C60" s="809" t="s">
        <v>2848</v>
      </c>
      <c r="D60" s="816" t="s">
        <v>2736</v>
      </c>
      <c r="E60" s="819" t="s">
        <v>2679</v>
      </c>
      <c r="F60" s="665" t="s">
        <v>3636</v>
      </c>
      <c r="G60" s="812"/>
      <c r="H60" s="820" t="s">
        <v>4747</v>
      </c>
      <c r="I60" s="672">
        <v>691000000</v>
      </c>
      <c r="J60" s="673">
        <v>0</v>
      </c>
      <c r="K60" s="673">
        <v>691000000</v>
      </c>
      <c r="L60" s="668">
        <v>14831578</v>
      </c>
      <c r="M60" s="674">
        <v>834000000</v>
      </c>
      <c r="N60" s="675">
        <v>0</v>
      </c>
      <c r="O60" s="676"/>
      <c r="P60" s="670"/>
      <c r="Q60" s="671"/>
      <c r="R60" s="670"/>
      <c r="S60" s="671"/>
    </row>
    <row r="61" spans="2:19" s="814" customFormat="1" ht="15" customHeight="1">
      <c r="B61" s="818">
        <f t="shared" si="0"/>
        <v>52</v>
      </c>
      <c r="C61" s="809" t="s">
        <v>2848</v>
      </c>
      <c r="D61" s="816" t="s">
        <v>2736</v>
      </c>
      <c r="E61" s="819" t="s">
        <v>2680</v>
      </c>
      <c r="F61" s="665" t="s">
        <v>3637</v>
      </c>
      <c r="G61" s="812"/>
      <c r="H61" s="820" t="s">
        <v>2574</v>
      </c>
      <c r="I61" s="672">
        <v>665000000</v>
      </c>
      <c r="J61" s="673">
        <v>0</v>
      </c>
      <c r="K61" s="673">
        <v>665000000</v>
      </c>
      <c r="L61" s="668">
        <v>6071599</v>
      </c>
      <c r="M61" s="674">
        <v>798000000</v>
      </c>
      <c r="N61" s="675">
        <v>0</v>
      </c>
      <c r="O61" s="676"/>
      <c r="P61" s="670"/>
      <c r="Q61" s="671"/>
      <c r="R61" s="670"/>
      <c r="S61" s="671"/>
    </row>
    <row r="62" spans="2:19" s="814" customFormat="1" ht="15" customHeight="1">
      <c r="B62" s="818">
        <f t="shared" si="0"/>
        <v>53</v>
      </c>
      <c r="C62" s="809" t="s">
        <v>2848</v>
      </c>
      <c r="D62" s="816" t="s">
        <v>2736</v>
      </c>
      <c r="E62" s="819" t="s">
        <v>2681</v>
      </c>
      <c r="F62" s="665" t="s">
        <v>3638</v>
      </c>
      <c r="G62" s="812"/>
      <c r="H62" s="820" t="s">
        <v>4747</v>
      </c>
      <c r="I62" s="672">
        <v>650000000</v>
      </c>
      <c r="J62" s="673">
        <v>6412390</v>
      </c>
      <c r="K62" s="673">
        <v>656412390</v>
      </c>
      <c r="L62" s="668">
        <v>16902130</v>
      </c>
      <c r="M62" s="674">
        <v>780000000</v>
      </c>
      <c r="N62" s="675">
        <v>0</v>
      </c>
      <c r="O62" s="676"/>
      <c r="P62" s="670"/>
      <c r="Q62" s="671"/>
      <c r="R62" s="670"/>
      <c r="S62" s="671"/>
    </row>
    <row r="63" spans="2:19" s="814" customFormat="1" ht="15" customHeight="1">
      <c r="B63" s="818">
        <f t="shared" si="0"/>
        <v>54</v>
      </c>
      <c r="C63" s="809" t="s">
        <v>2848</v>
      </c>
      <c r="D63" s="816" t="s">
        <v>2736</v>
      </c>
      <c r="E63" s="819" t="s">
        <v>2682</v>
      </c>
      <c r="F63" s="665" t="s">
        <v>3639</v>
      </c>
      <c r="G63" s="812"/>
      <c r="H63" s="820" t="s">
        <v>4747</v>
      </c>
      <c r="I63" s="672">
        <v>650000000</v>
      </c>
      <c r="J63" s="673">
        <v>0</v>
      </c>
      <c r="K63" s="673">
        <v>650000000</v>
      </c>
      <c r="L63" s="668">
        <v>22084276</v>
      </c>
      <c r="M63" s="674">
        <v>780000000</v>
      </c>
      <c r="N63" s="675">
        <v>0</v>
      </c>
      <c r="O63" s="676"/>
      <c r="P63" s="670"/>
      <c r="Q63" s="671"/>
      <c r="R63" s="670"/>
      <c r="S63" s="671"/>
    </row>
    <row r="64" spans="2:19" s="814" customFormat="1" ht="15" customHeight="1">
      <c r="B64" s="818">
        <f t="shared" si="0"/>
        <v>55</v>
      </c>
      <c r="C64" s="809" t="s">
        <v>2848</v>
      </c>
      <c r="D64" s="816" t="s">
        <v>2736</v>
      </c>
      <c r="E64" s="819" t="s">
        <v>2683</v>
      </c>
      <c r="F64" s="665" t="s">
        <v>3640</v>
      </c>
      <c r="G64" s="812"/>
      <c r="H64" s="820" t="s">
        <v>4747</v>
      </c>
      <c r="I64" s="856">
        <v>459724232</v>
      </c>
      <c r="J64" s="673">
        <v>0</v>
      </c>
      <c r="K64" s="857">
        <v>459724232</v>
      </c>
      <c r="L64" s="858">
        <v>7903099</v>
      </c>
      <c r="M64" s="674">
        <v>696000000</v>
      </c>
      <c r="N64" s="675">
        <v>0</v>
      </c>
      <c r="O64" s="676"/>
      <c r="P64" s="670" t="s">
        <v>4851</v>
      </c>
      <c r="Q64" s="671" t="s">
        <v>4853</v>
      </c>
      <c r="R64" s="670"/>
      <c r="S64" s="671"/>
    </row>
    <row r="65" spans="2:19" s="814" customFormat="1" ht="15" customHeight="1">
      <c r="B65" s="818">
        <f t="shared" si="0"/>
        <v>56</v>
      </c>
      <c r="C65" s="809" t="s">
        <v>2848</v>
      </c>
      <c r="D65" s="816" t="s">
        <v>2736</v>
      </c>
      <c r="E65" s="819" t="s">
        <v>2684</v>
      </c>
      <c r="F65" s="666" t="s">
        <v>3641</v>
      </c>
      <c r="G65" s="812"/>
      <c r="H65" s="820" t="s">
        <v>4747</v>
      </c>
      <c r="I65" s="672">
        <v>606000000</v>
      </c>
      <c r="J65" s="673">
        <v>0</v>
      </c>
      <c r="K65" s="673">
        <v>606000000</v>
      </c>
      <c r="L65" s="668">
        <v>13020382</v>
      </c>
      <c r="M65" s="674">
        <v>840000000</v>
      </c>
      <c r="N65" s="675">
        <v>0</v>
      </c>
      <c r="O65" s="676"/>
      <c r="P65" s="670"/>
      <c r="Q65" s="671"/>
      <c r="R65" s="670"/>
      <c r="S65" s="671"/>
    </row>
    <row r="66" spans="2:19" s="814" customFormat="1" ht="15" customHeight="1">
      <c r="B66" s="818">
        <f t="shared" si="0"/>
        <v>57</v>
      </c>
      <c r="C66" s="809" t="s">
        <v>2848</v>
      </c>
      <c r="D66" s="816" t="s">
        <v>2736</v>
      </c>
      <c r="E66" s="819" t="s">
        <v>2685</v>
      </c>
      <c r="F66" s="665" t="s">
        <v>3642</v>
      </c>
      <c r="G66" s="812"/>
      <c r="H66" s="820" t="s">
        <v>4747</v>
      </c>
      <c r="I66" s="672">
        <v>604150826</v>
      </c>
      <c r="J66" s="673">
        <v>0</v>
      </c>
      <c r="K66" s="673">
        <v>604150826</v>
      </c>
      <c r="L66" s="668">
        <v>5771390</v>
      </c>
      <c r="M66" s="674">
        <v>683400000</v>
      </c>
      <c r="N66" s="675">
        <v>0</v>
      </c>
      <c r="O66" s="1093" t="s">
        <v>5697</v>
      </c>
      <c r="P66" s="670"/>
      <c r="Q66" s="671"/>
      <c r="R66" s="670" t="s">
        <v>5000</v>
      </c>
      <c r="S66" s="671" t="s">
        <v>5721</v>
      </c>
    </row>
    <row r="67" spans="2:19" s="814" customFormat="1" ht="15" customHeight="1">
      <c r="B67" s="818">
        <f t="shared" si="0"/>
        <v>58</v>
      </c>
      <c r="C67" s="809" t="s">
        <v>2848</v>
      </c>
      <c r="D67" s="816" t="s">
        <v>2736</v>
      </c>
      <c r="E67" s="819" t="s">
        <v>2686</v>
      </c>
      <c r="F67" s="665" t="s">
        <v>3643</v>
      </c>
      <c r="G67" s="812"/>
      <c r="H67" s="820" t="s">
        <v>4747</v>
      </c>
      <c r="I67" s="672">
        <v>604000000</v>
      </c>
      <c r="J67" s="673">
        <v>0</v>
      </c>
      <c r="K67" s="673">
        <v>604000000</v>
      </c>
      <c r="L67" s="668">
        <v>16734988</v>
      </c>
      <c r="M67" s="674">
        <v>724800000</v>
      </c>
      <c r="N67" s="675">
        <v>0</v>
      </c>
      <c r="O67" s="676"/>
      <c r="P67" s="670"/>
      <c r="Q67" s="671"/>
      <c r="R67" s="670"/>
      <c r="S67" s="671"/>
    </row>
    <row r="68" spans="2:19" s="814" customFormat="1" ht="15" customHeight="1">
      <c r="B68" s="818">
        <f t="shared" si="0"/>
        <v>59</v>
      </c>
      <c r="C68" s="809" t="s">
        <v>2848</v>
      </c>
      <c r="D68" s="816" t="s">
        <v>2736</v>
      </c>
      <c r="E68" s="819" t="s">
        <v>2687</v>
      </c>
      <c r="F68" s="665" t="s">
        <v>3644</v>
      </c>
      <c r="G68" s="812"/>
      <c r="H68" s="820" t="s">
        <v>2574</v>
      </c>
      <c r="I68" s="672">
        <v>597000000</v>
      </c>
      <c r="J68" s="673">
        <v>0</v>
      </c>
      <c r="K68" s="673">
        <v>597000000</v>
      </c>
      <c r="L68" s="668">
        <v>13915276</v>
      </c>
      <c r="M68" s="674">
        <v>1327200000</v>
      </c>
      <c r="N68" s="675">
        <v>0</v>
      </c>
      <c r="O68" s="676"/>
      <c r="P68" s="670"/>
      <c r="Q68" s="671"/>
      <c r="R68" s="670"/>
      <c r="S68" s="671"/>
    </row>
    <row r="69" spans="2:19" s="814" customFormat="1" ht="15" customHeight="1">
      <c r="B69" s="818">
        <f t="shared" si="0"/>
        <v>60</v>
      </c>
      <c r="C69" s="809" t="s">
        <v>2848</v>
      </c>
      <c r="D69" s="816" t="s">
        <v>2736</v>
      </c>
      <c r="E69" s="819" t="s">
        <v>2688</v>
      </c>
      <c r="F69" s="665" t="s">
        <v>3230</v>
      </c>
      <c r="G69" s="812"/>
      <c r="H69" s="820" t="s">
        <v>4747</v>
      </c>
      <c r="I69" s="672">
        <v>594000000</v>
      </c>
      <c r="J69" s="673">
        <v>0</v>
      </c>
      <c r="K69" s="673">
        <v>594000000</v>
      </c>
      <c r="L69" s="668">
        <v>10234597</v>
      </c>
      <c r="M69" s="674">
        <v>712800000</v>
      </c>
      <c r="N69" s="675">
        <v>0</v>
      </c>
      <c r="O69" s="676"/>
      <c r="P69" s="670"/>
      <c r="Q69" s="671"/>
      <c r="R69" s="670"/>
      <c r="S69" s="671"/>
    </row>
    <row r="70" spans="2:19" s="814" customFormat="1" ht="15" customHeight="1">
      <c r="B70" s="818">
        <f t="shared" si="0"/>
        <v>61</v>
      </c>
      <c r="C70" s="809" t="s">
        <v>2848</v>
      </c>
      <c r="D70" s="816" t="s">
        <v>2736</v>
      </c>
      <c r="E70" s="819" t="s">
        <v>2689</v>
      </c>
      <c r="F70" s="665" t="s">
        <v>2804</v>
      </c>
      <c r="G70" s="812"/>
      <c r="H70" s="820" t="s">
        <v>4747</v>
      </c>
      <c r="I70" s="672">
        <v>590720000</v>
      </c>
      <c r="J70" s="673">
        <v>0</v>
      </c>
      <c r="K70" s="673">
        <v>590720000</v>
      </c>
      <c r="L70" s="668">
        <v>17517734</v>
      </c>
      <c r="M70" s="674">
        <v>748800000</v>
      </c>
      <c r="N70" s="675">
        <v>0</v>
      </c>
      <c r="O70" s="676"/>
      <c r="P70" s="670"/>
      <c r="Q70" s="671"/>
      <c r="R70" s="670"/>
      <c r="S70" s="671"/>
    </row>
    <row r="71" spans="2:19" s="814" customFormat="1" ht="15" customHeight="1">
      <c r="B71" s="818">
        <f t="shared" si="0"/>
        <v>62</v>
      </c>
      <c r="C71" s="809" t="s">
        <v>2848</v>
      </c>
      <c r="D71" s="816" t="s">
        <v>2736</v>
      </c>
      <c r="E71" s="819" t="s">
        <v>2690</v>
      </c>
      <c r="F71" s="665" t="s">
        <v>3645</v>
      </c>
      <c r="G71" s="812"/>
      <c r="H71" s="820" t="s">
        <v>4747</v>
      </c>
      <c r="I71" s="672">
        <v>587000000</v>
      </c>
      <c r="J71" s="673">
        <v>0</v>
      </c>
      <c r="K71" s="673">
        <v>587000000</v>
      </c>
      <c r="L71" s="668">
        <v>17346277</v>
      </c>
      <c r="M71" s="674">
        <v>704400000</v>
      </c>
      <c r="N71" s="675">
        <v>0</v>
      </c>
      <c r="O71" s="676"/>
      <c r="P71" s="670"/>
      <c r="Q71" s="671"/>
      <c r="R71" s="670"/>
      <c r="S71" s="671"/>
    </row>
    <row r="72" spans="2:19" s="814" customFormat="1" ht="15" customHeight="1">
      <c r="B72" s="818">
        <f t="shared" si="0"/>
        <v>63</v>
      </c>
      <c r="C72" s="809" t="s">
        <v>2848</v>
      </c>
      <c r="D72" s="816" t="s">
        <v>2736</v>
      </c>
      <c r="E72" s="819" t="s">
        <v>2691</v>
      </c>
      <c r="F72" s="665" t="s">
        <v>3646</v>
      </c>
      <c r="G72" s="812"/>
      <c r="H72" s="820" t="s">
        <v>4747</v>
      </c>
      <c r="I72" s="672">
        <v>582000000</v>
      </c>
      <c r="J72" s="673">
        <v>0</v>
      </c>
      <c r="K72" s="673">
        <v>582000000</v>
      </c>
      <c r="L72" s="668">
        <v>13193653</v>
      </c>
      <c r="M72" s="674">
        <v>704400000</v>
      </c>
      <c r="N72" s="675">
        <v>0</v>
      </c>
      <c r="O72" s="676"/>
      <c r="P72" s="670"/>
      <c r="Q72" s="671"/>
      <c r="R72" s="670"/>
      <c r="S72" s="671"/>
    </row>
    <row r="73" spans="2:19" s="814" customFormat="1" ht="15" customHeight="1">
      <c r="B73" s="818">
        <f t="shared" ref="B73:B136" si="1">ROW()-9</f>
        <v>64</v>
      </c>
      <c r="C73" s="809" t="s">
        <v>2848</v>
      </c>
      <c r="D73" s="816" t="s">
        <v>2736</v>
      </c>
      <c r="E73" s="819" t="s">
        <v>2692</v>
      </c>
      <c r="F73" s="665" t="s">
        <v>3640</v>
      </c>
      <c r="G73" s="812"/>
      <c r="H73" s="820" t="s">
        <v>4747</v>
      </c>
      <c r="I73" s="672">
        <v>580000000</v>
      </c>
      <c r="J73" s="673">
        <v>0</v>
      </c>
      <c r="K73" s="673">
        <v>580000000</v>
      </c>
      <c r="L73" s="668">
        <v>12117558</v>
      </c>
      <c r="M73" s="674">
        <v>714000000</v>
      </c>
      <c r="N73" s="675">
        <v>0</v>
      </c>
      <c r="O73" s="676"/>
      <c r="P73" s="670"/>
      <c r="Q73" s="671"/>
      <c r="R73" s="670"/>
      <c r="S73" s="671"/>
    </row>
    <row r="74" spans="2:19" s="814" customFormat="1" ht="15" customHeight="1">
      <c r="B74" s="818">
        <f t="shared" si="1"/>
        <v>65</v>
      </c>
      <c r="C74" s="809" t="s">
        <v>2848</v>
      </c>
      <c r="D74" s="816" t="s">
        <v>2736</v>
      </c>
      <c r="E74" s="819" t="s">
        <v>2693</v>
      </c>
      <c r="F74" s="666" t="s">
        <v>3633</v>
      </c>
      <c r="G74" s="812"/>
      <c r="H74" s="820" t="s">
        <v>4747</v>
      </c>
      <c r="I74" s="856">
        <v>747627317</v>
      </c>
      <c r="J74" s="857">
        <v>2265400</v>
      </c>
      <c r="K74" s="857">
        <v>749892717</v>
      </c>
      <c r="L74" s="858">
        <v>15862783</v>
      </c>
      <c r="M74" s="674">
        <v>684300000</v>
      </c>
      <c r="N74" s="675">
        <v>0</v>
      </c>
      <c r="O74" s="676"/>
      <c r="P74" s="670" t="s">
        <v>5020</v>
      </c>
      <c r="Q74" s="671" t="s">
        <v>4853</v>
      </c>
      <c r="R74" s="670"/>
      <c r="S74" s="671"/>
    </row>
    <row r="75" spans="2:19" s="814" customFormat="1" ht="15" customHeight="1">
      <c r="B75" s="818">
        <f t="shared" si="1"/>
        <v>66</v>
      </c>
      <c r="C75" s="809" t="s">
        <v>2848</v>
      </c>
      <c r="D75" s="816" t="s">
        <v>2736</v>
      </c>
      <c r="E75" s="819" t="s">
        <v>2694</v>
      </c>
      <c r="F75" s="665" t="s">
        <v>3647</v>
      </c>
      <c r="G75" s="812"/>
      <c r="H75" s="820" t="s">
        <v>4747</v>
      </c>
      <c r="I75" s="672">
        <v>559666692</v>
      </c>
      <c r="J75" s="673">
        <v>0</v>
      </c>
      <c r="K75" s="673">
        <v>559666692</v>
      </c>
      <c r="L75" s="668">
        <v>18782493</v>
      </c>
      <c r="M75" s="674">
        <v>600000000</v>
      </c>
      <c r="N75" s="675">
        <v>0</v>
      </c>
      <c r="O75" s="676"/>
      <c r="P75" s="670"/>
      <c r="Q75" s="671"/>
      <c r="R75" s="670"/>
      <c r="S75" s="671"/>
    </row>
    <row r="76" spans="2:19" s="814" customFormat="1" ht="15" customHeight="1">
      <c r="B76" s="818">
        <f t="shared" si="1"/>
        <v>67</v>
      </c>
      <c r="C76" s="809" t="s">
        <v>2848</v>
      </c>
      <c r="D76" s="816" t="s">
        <v>2736</v>
      </c>
      <c r="E76" s="819" t="s">
        <v>2695</v>
      </c>
      <c r="F76" s="665" t="s">
        <v>3654</v>
      </c>
      <c r="G76" s="812"/>
      <c r="H76" s="820" t="s">
        <v>2574</v>
      </c>
      <c r="I76" s="856">
        <v>452000000</v>
      </c>
      <c r="J76" s="673">
        <v>0</v>
      </c>
      <c r="K76" s="857">
        <v>452000000</v>
      </c>
      <c r="L76" s="858">
        <v>15300654</v>
      </c>
      <c r="M76" s="674">
        <v>999600000</v>
      </c>
      <c r="N76" s="675">
        <v>0</v>
      </c>
      <c r="O76" s="676" t="s">
        <v>3755</v>
      </c>
      <c r="P76" s="670" t="s">
        <v>4851</v>
      </c>
      <c r="Q76" s="671" t="s">
        <v>4853</v>
      </c>
      <c r="R76" s="670"/>
      <c r="S76" s="671"/>
    </row>
    <row r="77" spans="2:19" s="814" customFormat="1" ht="15" customHeight="1">
      <c r="B77" s="818">
        <f t="shared" si="1"/>
        <v>68</v>
      </c>
      <c r="C77" s="809" t="s">
        <v>2848</v>
      </c>
      <c r="D77" s="816" t="s">
        <v>2736</v>
      </c>
      <c r="E77" s="819" t="s">
        <v>2696</v>
      </c>
      <c r="F77" s="665" t="s">
        <v>3648</v>
      </c>
      <c r="G77" s="812"/>
      <c r="H77" s="820" t="s">
        <v>4747</v>
      </c>
      <c r="I77" s="672">
        <v>549000000</v>
      </c>
      <c r="J77" s="673">
        <v>0</v>
      </c>
      <c r="K77" s="673">
        <v>549000000</v>
      </c>
      <c r="L77" s="668">
        <v>18740443</v>
      </c>
      <c r="M77" s="674">
        <v>660000000</v>
      </c>
      <c r="N77" s="675">
        <v>0</v>
      </c>
      <c r="O77" s="676"/>
      <c r="P77" s="670"/>
      <c r="Q77" s="671"/>
      <c r="R77" s="670"/>
      <c r="S77" s="671"/>
    </row>
    <row r="78" spans="2:19" s="814" customFormat="1" ht="15" customHeight="1">
      <c r="B78" s="844">
        <f t="shared" si="1"/>
        <v>69</v>
      </c>
      <c r="C78" s="845" t="s">
        <v>2848</v>
      </c>
      <c r="D78" s="846" t="s">
        <v>2736</v>
      </c>
      <c r="E78" s="847" t="s">
        <v>2697</v>
      </c>
      <c r="F78" s="848" t="s">
        <v>3380</v>
      </c>
      <c r="G78" s="849"/>
      <c r="H78" s="850"/>
      <c r="I78" s="851"/>
      <c r="J78" s="832"/>
      <c r="K78" s="832"/>
      <c r="L78" s="852"/>
      <c r="M78" s="853"/>
      <c r="N78" s="854"/>
      <c r="O78" s="855"/>
      <c r="P78" s="670" t="s">
        <v>4848</v>
      </c>
      <c r="Q78" s="671" t="s">
        <v>4850</v>
      </c>
      <c r="R78" s="670"/>
      <c r="S78" s="671"/>
    </row>
    <row r="79" spans="2:19" s="814" customFormat="1" ht="15" customHeight="1">
      <c r="B79" s="844">
        <f t="shared" si="1"/>
        <v>70</v>
      </c>
      <c r="C79" s="845" t="s">
        <v>2848</v>
      </c>
      <c r="D79" s="846" t="s">
        <v>2736</v>
      </c>
      <c r="E79" s="847" t="s">
        <v>2698</v>
      </c>
      <c r="F79" s="848" t="s">
        <v>3650</v>
      </c>
      <c r="G79" s="849"/>
      <c r="H79" s="850"/>
      <c r="I79" s="851"/>
      <c r="J79" s="832"/>
      <c r="K79" s="832"/>
      <c r="L79" s="852"/>
      <c r="M79" s="853"/>
      <c r="N79" s="854"/>
      <c r="O79" s="855"/>
      <c r="P79" s="670" t="s">
        <v>4848</v>
      </c>
      <c r="Q79" s="671" t="s">
        <v>4850</v>
      </c>
      <c r="R79" s="670"/>
      <c r="S79" s="671"/>
    </row>
    <row r="80" spans="2:19" s="814" customFormat="1" ht="15" customHeight="1">
      <c r="B80" s="818">
        <f t="shared" si="1"/>
        <v>71</v>
      </c>
      <c r="C80" s="809" t="s">
        <v>2848</v>
      </c>
      <c r="D80" s="816" t="s">
        <v>2736</v>
      </c>
      <c r="E80" s="819" t="s">
        <v>2699</v>
      </c>
      <c r="F80" s="665" t="s">
        <v>3237</v>
      </c>
      <c r="G80" s="812"/>
      <c r="H80" s="820" t="s">
        <v>4747</v>
      </c>
      <c r="I80" s="672">
        <v>523000000</v>
      </c>
      <c r="J80" s="673">
        <v>0</v>
      </c>
      <c r="K80" s="673">
        <v>523000000</v>
      </c>
      <c r="L80" s="668">
        <v>10182456</v>
      </c>
      <c r="M80" s="674">
        <v>628800000</v>
      </c>
      <c r="N80" s="675">
        <v>0</v>
      </c>
      <c r="O80" s="676"/>
      <c r="P80" s="670"/>
      <c r="Q80" s="671"/>
      <c r="R80" s="670"/>
      <c r="S80" s="671"/>
    </row>
    <row r="81" spans="2:19" s="814" customFormat="1" ht="15" customHeight="1">
      <c r="B81" s="818">
        <f t="shared" si="1"/>
        <v>72</v>
      </c>
      <c r="C81" s="809" t="s">
        <v>2848</v>
      </c>
      <c r="D81" s="816" t="s">
        <v>2736</v>
      </c>
      <c r="E81" s="819" t="s">
        <v>2700</v>
      </c>
      <c r="F81" s="666" t="s">
        <v>3190</v>
      </c>
      <c r="G81" s="812"/>
      <c r="H81" s="820" t="s">
        <v>3350</v>
      </c>
      <c r="I81" s="672">
        <v>519304591</v>
      </c>
      <c r="J81" s="673">
        <v>0</v>
      </c>
      <c r="K81" s="673">
        <v>519304591</v>
      </c>
      <c r="L81" s="668">
        <v>5716762</v>
      </c>
      <c r="M81" s="674">
        <v>576400000</v>
      </c>
      <c r="N81" s="675">
        <v>0</v>
      </c>
      <c r="O81" s="676"/>
      <c r="P81" s="670"/>
      <c r="Q81" s="671"/>
      <c r="R81" s="670"/>
      <c r="S81" s="671"/>
    </row>
    <row r="82" spans="2:19" s="814" customFormat="1" ht="15" customHeight="1">
      <c r="B82" s="818">
        <f t="shared" si="1"/>
        <v>73</v>
      </c>
      <c r="C82" s="809" t="s">
        <v>2848</v>
      </c>
      <c r="D82" s="816" t="s">
        <v>2736</v>
      </c>
      <c r="E82" s="819" t="s">
        <v>2701</v>
      </c>
      <c r="F82" s="665" t="s">
        <v>3219</v>
      </c>
      <c r="G82" s="812"/>
      <c r="H82" s="820" t="s">
        <v>4747</v>
      </c>
      <c r="I82" s="672">
        <v>515000000</v>
      </c>
      <c r="J82" s="673">
        <v>0</v>
      </c>
      <c r="K82" s="673">
        <v>515000000</v>
      </c>
      <c r="L82" s="668">
        <v>7694657</v>
      </c>
      <c r="M82" s="674">
        <v>618000000</v>
      </c>
      <c r="N82" s="675">
        <v>0</v>
      </c>
      <c r="O82" s="676"/>
      <c r="P82" s="670"/>
      <c r="Q82" s="671"/>
      <c r="R82" s="670"/>
      <c r="S82" s="671"/>
    </row>
    <row r="83" spans="2:19" s="814" customFormat="1" ht="15" customHeight="1">
      <c r="B83" s="818">
        <f t="shared" si="1"/>
        <v>74</v>
      </c>
      <c r="C83" s="809" t="s">
        <v>2848</v>
      </c>
      <c r="D83" s="816" t="s">
        <v>2736</v>
      </c>
      <c r="E83" s="819" t="s">
        <v>2702</v>
      </c>
      <c r="F83" s="665" t="s">
        <v>2814</v>
      </c>
      <c r="G83" s="812"/>
      <c r="H83" s="820" t="s">
        <v>4747</v>
      </c>
      <c r="I83" s="672">
        <v>500000000</v>
      </c>
      <c r="J83" s="673">
        <v>5577780</v>
      </c>
      <c r="K83" s="673">
        <v>505577780</v>
      </c>
      <c r="L83" s="668">
        <v>19647788</v>
      </c>
      <c r="M83" s="674">
        <v>600000000</v>
      </c>
      <c r="N83" s="675">
        <v>360000000</v>
      </c>
      <c r="O83" s="676"/>
      <c r="P83" s="670"/>
      <c r="Q83" s="671"/>
      <c r="R83" s="670"/>
      <c r="S83" s="671"/>
    </row>
    <row r="84" spans="2:19" s="814" customFormat="1" ht="15" customHeight="1">
      <c r="B84" s="818">
        <f t="shared" si="1"/>
        <v>75</v>
      </c>
      <c r="C84" s="809" t="s">
        <v>2848</v>
      </c>
      <c r="D84" s="816" t="s">
        <v>2736</v>
      </c>
      <c r="E84" s="819" t="s">
        <v>2703</v>
      </c>
      <c r="F84" s="665" t="s">
        <v>3171</v>
      </c>
      <c r="G84" s="812"/>
      <c r="H84" s="820" t="s">
        <v>4747</v>
      </c>
      <c r="I84" s="672">
        <v>502007361</v>
      </c>
      <c r="J84" s="673">
        <v>0</v>
      </c>
      <c r="K84" s="673">
        <v>502007361</v>
      </c>
      <c r="L84" s="668">
        <v>7481966</v>
      </c>
      <c r="M84" s="674">
        <v>645600000</v>
      </c>
      <c r="N84" s="675">
        <v>0</v>
      </c>
      <c r="O84" s="676"/>
      <c r="P84" s="670"/>
      <c r="Q84" s="671"/>
      <c r="R84" s="670"/>
      <c r="S84" s="671"/>
    </row>
    <row r="85" spans="2:19" s="814" customFormat="1" ht="15" customHeight="1">
      <c r="B85" s="818">
        <f t="shared" si="1"/>
        <v>76</v>
      </c>
      <c r="C85" s="809" t="s">
        <v>2848</v>
      </c>
      <c r="D85" s="816" t="s">
        <v>2736</v>
      </c>
      <c r="E85" s="819" t="s">
        <v>2704</v>
      </c>
      <c r="F85" s="665" t="s">
        <v>3234</v>
      </c>
      <c r="G85" s="812"/>
      <c r="H85" s="820" t="s">
        <v>4747</v>
      </c>
      <c r="I85" s="672">
        <v>493800000</v>
      </c>
      <c r="J85" s="673">
        <v>0</v>
      </c>
      <c r="K85" s="673">
        <v>493800000</v>
      </c>
      <c r="L85" s="668">
        <v>5943894</v>
      </c>
      <c r="M85" s="674">
        <v>604800000</v>
      </c>
      <c r="N85" s="675">
        <v>0</v>
      </c>
      <c r="O85" s="676"/>
      <c r="P85" s="670"/>
      <c r="Q85" s="671"/>
      <c r="R85" s="670"/>
      <c r="S85" s="671"/>
    </row>
    <row r="86" spans="2:19" s="814" customFormat="1" ht="15" customHeight="1">
      <c r="B86" s="818">
        <f t="shared" si="1"/>
        <v>77</v>
      </c>
      <c r="C86" s="809" t="s">
        <v>2848</v>
      </c>
      <c r="D86" s="816" t="s">
        <v>2736</v>
      </c>
      <c r="E86" s="819" t="s">
        <v>2705</v>
      </c>
      <c r="F86" s="665" t="s">
        <v>3651</v>
      </c>
      <c r="G86" s="812"/>
      <c r="H86" s="820" t="s">
        <v>4747</v>
      </c>
      <c r="I86" s="672">
        <v>490000000</v>
      </c>
      <c r="J86" s="673">
        <v>0</v>
      </c>
      <c r="K86" s="673">
        <v>490000000</v>
      </c>
      <c r="L86" s="668">
        <v>7823271</v>
      </c>
      <c r="M86" s="674">
        <v>588000000</v>
      </c>
      <c r="N86" s="675">
        <v>0</v>
      </c>
      <c r="O86" s="676"/>
      <c r="P86" s="670"/>
      <c r="Q86" s="671"/>
      <c r="R86" s="670"/>
      <c r="S86" s="671"/>
    </row>
    <row r="87" spans="2:19" s="814" customFormat="1" ht="15" customHeight="1">
      <c r="B87" s="818">
        <f t="shared" si="1"/>
        <v>78</v>
      </c>
      <c r="C87" s="809" t="s">
        <v>2848</v>
      </c>
      <c r="D87" s="816" t="s">
        <v>2736</v>
      </c>
      <c r="E87" s="819" t="s">
        <v>2706</v>
      </c>
      <c r="F87" s="665" t="s">
        <v>3167</v>
      </c>
      <c r="G87" s="812"/>
      <c r="H87" s="820" t="s">
        <v>3350</v>
      </c>
      <c r="I87" s="672">
        <v>487085789</v>
      </c>
      <c r="J87" s="673">
        <v>0</v>
      </c>
      <c r="K87" s="673">
        <v>487085789</v>
      </c>
      <c r="L87" s="668">
        <v>14361685</v>
      </c>
      <c r="M87" s="674">
        <v>585640000</v>
      </c>
      <c r="N87" s="675">
        <v>0</v>
      </c>
      <c r="O87" s="676"/>
      <c r="P87" s="670"/>
      <c r="Q87" s="671"/>
      <c r="R87" s="670"/>
      <c r="S87" s="671"/>
    </row>
    <row r="88" spans="2:19" s="814" customFormat="1" ht="15" customHeight="1">
      <c r="B88" s="818">
        <f t="shared" si="1"/>
        <v>79</v>
      </c>
      <c r="C88" s="809" t="s">
        <v>2848</v>
      </c>
      <c r="D88" s="816" t="s">
        <v>2736</v>
      </c>
      <c r="E88" s="819" t="s">
        <v>2707</v>
      </c>
      <c r="F88" s="665" t="s">
        <v>3652</v>
      </c>
      <c r="G88" s="812"/>
      <c r="H88" s="820" t="s">
        <v>4747</v>
      </c>
      <c r="I88" s="672">
        <v>486000000</v>
      </c>
      <c r="J88" s="673">
        <v>0</v>
      </c>
      <c r="K88" s="673">
        <v>486000000</v>
      </c>
      <c r="L88" s="668">
        <v>15620517</v>
      </c>
      <c r="M88" s="674">
        <v>603600000</v>
      </c>
      <c r="N88" s="675">
        <v>360000000</v>
      </c>
      <c r="O88" s="676"/>
      <c r="P88" s="670"/>
      <c r="Q88" s="671"/>
      <c r="R88" s="670"/>
      <c r="S88" s="671"/>
    </row>
    <row r="89" spans="2:19" s="814" customFormat="1" ht="15" customHeight="1">
      <c r="B89" s="818">
        <f t="shared" si="1"/>
        <v>80</v>
      </c>
      <c r="C89" s="809" t="s">
        <v>2848</v>
      </c>
      <c r="D89" s="816" t="s">
        <v>2736</v>
      </c>
      <c r="E89" s="819" t="s">
        <v>2708</v>
      </c>
      <c r="F89" s="665" t="s">
        <v>2786</v>
      </c>
      <c r="G89" s="812"/>
      <c r="H89" s="820" t="s">
        <v>4747</v>
      </c>
      <c r="I89" s="672">
        <v>477000000</v>
      </c>
      <c r="J89" s="673">
        <v>0</v>
      </c>
      <c r="K89" s="673">
        <v>477000000</v>
      </c>
      <c r="L89" s="668">
        <v>19077914</v>
      </c>
      <c r="M89" s="674">
        <v>576000000</v>
      </c>
      <c r="N89" s="675">
        <v>0</v>
      </c>
      <c r="O89" s="676"/>
      <c r="P89" s="670"/>
      <c r="Q89" s="671"/>
      <c r="R89" s="670"/>
      <c r="S89" s="671"/>
    </row>
    <row r="90" spans="2:19" s="814" customFormat="1" ht="15" customHeight="1">
      <c r="B90" s="818">
        <f t="shared" si="1"/>
        <v>81</v>
      </c>
      <c r="C90" s="809" t="s">
        <v>2848</v>
      </c>
      <c r="D90" s="816" t="s">
        <v>2736</v>
      </c>
      <c r="E90" s="819" t="s">
        <v>2709</v>
      </c>
      <c r="F90" s="665" t="s">
        <v>3653</v>
      </c>
      <c r="G90" s="812"/>
      <c r="H90" s="820" t="s">
        <v>2574</v>
      </c>
      <c r="I90" s="672">
        <v>475000000</v>
      </c>
      <c r="J90" s="673">
        <v>0</v>
      </c>
      <c r="K90" s="673">
        <v>475000000</v>
      </c>
      <c r="L90" s="668">
        <v>15402806</v>
      </c>
      <c r="M90" s="674">
        <v>600000000</v>
      </c>
      <c r="N90" s="675">
        <v>456000000</v>
      </c>
      <c r="O90" s="676"/>
      <c r="P90" s="670"/>
      <c r="Q90" s="671"/>
      <c r="R90" s="670"/>
      <c r="S90" s="671"/>
    </row>
    <row r="91" spans="2:19" s="814" customFormat="1" ht="15" customHeight="1">
      <c r="B91" s="818">
        <f t="shared" si="1"/>
        <v>82</v>
      </c>
      <c r="C91" s="809" t="s">
        <v>2848</v>
      </c>
      <c r="D91" s="816" t="s">
        <v>2736</v>
      </c>
      <c r="E91" s="819" t="s">
        <v>2710</v>
      </c>
      <c r="F91" s="665" t="s">
        <v>3215</v>
      </c>
      <c r="G91" s="812"/>
      <c r="H91" s="820" t="s">
        <v>3350</v>
      </c>
      <c r="I91" s="672">
        <v>454201050</v>
      </c>
      <c r="J91" s="673">
        <v>0</v>
      </c>
      <c r="K91" s="673">
        <v>454201050</v>
      </c>
      <c r="L91" s="668">
        <v>6781955</v>
      </c>
      <c r="M91" s="674">
        <v>509300000</v>
      </c>
      <c r="N91" s="675">
        <v>0</v>
      </c>
      <c r="O91" s="676"/>
      <c r="P91" s="670"/>
      <c r="Q91" s="671"/>
      <c r="R91" s="670"/>
      <c r="S91" s="671"/>
    </row>
    <row r="92" spans="2:19" s="814" customFormat="1" ht="15" customHeight="1">
      <c r="B92" s="844">
        <f t="shared" si="1"/>
        <v>83</v>
      </c>
      <c r="C92" s="845" t="s">
        <v>2848</v>
      </c>
      <c r="D92" s="846" t="s">
        <v>2736</v>
      </c>
      <c r="E92" s="847" t="s">
        <v>2711</v>
      </c>
      <c r="F92" s="848" t="s">
        <v>2740</v>
      </c>
      <c r="G92" s="849"/>
      <c r="H92" s="850"/>
      <c r="I92" s="851"/>
      <c r="J92" s="832"/>
      <c r="K92" s="832"/>
      <c r="L92" s="852"/>
      <c r="M92" s="853"/>
      <c r="N92" s="854"/>
      <c r="O92" s="855"/>
      <c r="P92" s="670"/>
      <c r="Q92" s="671"/>
      <c r="R92" s="670" t="s">
        <v>5657</v>
      </c>
      <c r="S92" s="671" t="s">
        <v>5664</v>
      </c>
    </row>
    <row r="93" spans="2:19" s="814" customFormat="1" ht="15" customHeight="1">
      <c r="B93" s="818">
        <f t="shared" si="1"/>
        <v>84</v>
      </c>
      <c r="C93" s="809" t="s">
        <v>2848</v>
      </c>
      <c r="D93" s="816" t="s">
        <v>2736</v>
      </c>
      <c r="E93" s="819" t="s">
        <v>2712</v>
      </c>
      <c r="F93" s="665" t="s">
        <v>3655</v>
      </c>
      <c r="G93" s="812"/>
      <c r="H93" s="820" t="s">
        <v>4747</v>
      </c>
      <c r="I93" s="672">
        <v>449000000</v>
      </c>
      <c r="J93" s="673">
        <v>0</v>
      </c>
      <c r="K93" s="673">
        <v>449000000</v>
      </c>
      <c r="L93" s="668">
        <v>12581160</v>
      </c>
      <c r="M93" s="674">
        <v>493900000</v>
      </c>
      <c r="N93" s="675">
        <v>0</v>
      </c>
      <c r="O93" s="676"/>
      <c r="P93" s="670"/>
      <c r="Q93" s="671"/>
      <c r="R93" s="670"/>
      <c r="S93" s="671"/>
    </row>
    <row r="94" spans="2:19" s="814" customFormat="1" ht="15" customHeight="1">
      <c r="B94" s="818">
        <f t="shared" si="1"/>
        <v>85</v>
      </c>
      <c r="C94" s="809" t="s">
        <v>2848</v>
      </c>
      <c r="D94" s="816" t="s">
        <v>2736</v>
      </c>
      <c r="E94" s="819" t="s">
        <v>2713</v>
      </c>
      <c r="F94" s="665" t="s">
        <v>3224</v>
      </c>
      <c r="G94" s="812"/>
      <c r="H94" s="820" t="s">
        <v>4747</v>
      </c>
      <c r="I94" s="672">
        <v>447190993</v>
      </c>
      <c r="J94" s="673">
        <v>0</v>
      </c>
      <c r="K94" s="673">
        <v>447190993</v>
      </c>
      <c r="L94" s="668">
        <v>7497826</v>
      </c>
      <c r="M94" s="674">
        <v>763000000</v>
      </c>
      <c r="N94" s="675">
        <v>15600000</v>
      </c>
      <c r="O94" s="676"/>
      <c r="P94" s="670"/>
      <c r="Q94" s="671"/>
      <c r="R94" s="670"/>
      <c r="S94" s="671"/>
    </row>
    <row r="95" spans="2:19" s="814" customFormat="1" ht="15" customHeight="1">
      <c r="B95" s="818">
        <f t="shared" si="1"/>
        <v>86</v>
      </c>
      <c r="C95" s="809" t="s">
        <v>2848</v>
      </c>
      <c r="D95" s="816" t="s">
        <v>2736</v>
      </c>
      <c r="E95" s="819" t="s">
        <v>2714</v>
      </c>
      <c r="F95" s="665" t="s">
        <v>3656</v>
      </c>
      <c r="G95" s="812"/>
      <c r="H95" s="820" t="s">
        <v>3350</v>
      </c>
      <c r="I95" s="672">
        <v>445548763</v>
      </c>
      <c r="J95" s="673">
        <v>0</v>
      </c>
      <c r="K95" s="673">
        <v>445548763</v>
      </c>
      <c r="L95" s="668">
        <v>9999780</v>
      </c>
      <c r="M95" s="674">
        <v>572400000</v>
      </c>
      <c r="N95" s="675">
        <v>0</v>
      </c>
      <c r="O95" s="1093" t="s">
        <v>5698</v>
      </c>
      <c r="P95" s="670"/>
      <c r="Q95" s="671"/>
      <c r="R95" s="670" t="s">
        <v>5000</v>
      </c>
      <c r="S95" s="671" t="s">
        <v>5721</v>
      </c>
    </row>
    <row r="96" spans="2:19" s="814" customFormat="1" ht="15" customHeight="1">
      <c r="B96" s="818">
        <f t="shared" si="1"/>
        <v>87</v>
      </c>
      <c r="C96" s="809" t="s">
        <v>2848</v>
      </c>
      <c r="D96" s="816" t="s">
        <v>2736</v>
      </c>
      <c r="E96" s="819" t="s">
        <v>2715</v>
      </c>
      <c r="F96" s="665" t="s">
        <v>3199</v>
      </c>
      <c r="G96" s="812"/>
      <c r="H96" s="820" t="s">
        <v>4747</v>
      </c>
      <c r="I96" s="672">
        <v>440150000</v>
      </c>
      <c r="J96" s="673">
        <v>0</v>
      </c>
      <c r="K96" s="673">
        <v>440150000</v>
      </c>
      <c r="L96" s="668">
        <v>11832410</v>
      </c>
      <c r="M96" s="674">
        <v>544800000</v>
      </c>
      <c r="N96" s="675">
        <v>0</v>
      </c>
      <c r="O96" s="676"/>
      <c r="P96" s="670"/>
      <c r="Q96" s="671"/>
      <c r="R96" s="670"/>
      <c r="S96" s="671"/>
    </row>
    <row r="97" spans="2:19" s="814" customFormat="1" ht="15" customHeight="1">
      <c r="B97" s="818">
        <f t="shared" si="1"/>
        <v>88</v>
      </c>
      <c r="C97" s="809" t="s">
        <v>2848</v>
      </c>
      <c r="D97" s="816" t="s">
        <v>2736</v>
      </c>
      <c r="E97" s="819" t="s">
        <v>2716</v>
      </c>
      <c r="F97" s="665" t="s">
        <v>3657</v>
      </c>
      <c r="G97" s="812"/>
      <c r="H97" s="820" t="s">
        <v>4747</v>
      </c>
      <c r="I97" s="672">
        <v>440000000</v>
      </c>
      <c r="J97" s="673">
        <v>0</v>
      </c>
      <c r="K97" s="673">
        <v>440000000</v>
      </c>
      <c r="L97" s="668">
        <v>11272222</v>
      </c>
      <c r="M97" s="674">
        <v>528000000</v>
      </c>
      <c r="N97" s="675">
        <v>0</v>
      </c>
      <c r="O97" s="676"/>
      <c r="P97" s="670"/>
      <c r="Q97" s="671"/>
      <c r="R97" s="670"/>
      <c r="S97" s="671"/>
    </row>
    <row r="98" spans="2:19" s="814" customFormat="1" ht="15" customHeight="1">
      <c r="B98" s="818">
        <f t="shared" si="1"/>
        <v>89</v>
      </c>
      <c r="C98" s="809" t="s">
        <v>2848</v>
      </c>
      <c r="D98" s="816" t="s">
        <v>2736</v>
      </c>
      <c r="E98" s="819" t="s">
        <v>2717</v>
      </c>
      <c r="F98" s="665" t="s">
        <v>3658</v>
      </c>
      <c r="G98" s="812"/>
      <c r="H98" s="820" t="s">
        <v>4747</v>
      </c>
      <c r="I98" s="672">
        <v>433580000</v>
      </c>
      <c r="J98" s="673">
        <v>0</v>
      </c>
      <c r="K98" s="673">
        <v>433580000</v>
      </c>
      <c r="L98" s="668">
        <v>6058162</v>
      </c>
      <c r="M98" s="674">
        <v>560400000</v>
      </c>
      <c r="N98" s="675">
        <v>0</v>
      </c>
      <c r="O98" s="676"/>
      <c r="P98" s="670"/>
      <c r="Q98" s="671"/>
      <c r="R98" s="670"/>
      <c r="S98" s="671"/>
    </row>
    <row r="99" spans="2:19" s="814" customFormat="1" ht="15" customHeight="1">
      <c r="B99" s="818">
        <f t="shared" si="1"/>
        <v>90</v>
      </c>
      <c r="C99" s="809" t="s">
        <v>2848</v>
      </c>
      <c r="D99" s="816" t="s">
        <v>2736</v>
      </c>
      <c r="E99" s="819" t="s">
        <v>3261</v>
      </c>
      <c r="F99" s="665" t="s">
        <v>3659</v>
      </c>
      <c r="G99" s="812"/>
      <c r="H99" s="820" t="s">
        <v>4747</v>
      </c>
      <c r="I99" s="672">
        <v>431375000</v>
      </c>
      <c r="J99" s="673">
        <v>0</v>
      </c>
      <c r="K99" s="673">
        <v>431375000</v>
      </c>
      <c r="L99" s="668">
        <v>9183361</v>
      </c>
      <c r="M99" s="674">
        <v>528000000</v>
      </c>
      <c r="N99" s="675">
        <v>0</v>
      </c>
      <c r="O99" s="676"/>
      <c r="P99" s="670"/>
      <c r="Q99" s="671"/>
      <c r="R99" s="670"/>
      <c r="S99" s="671"/>
    </row>
    <row r="100" spans="2:19" s="814" customFormat="1" ht="15" customHeight="1">
      <c r="B100" s="818">
        <f t="shared" si="1"/>
        <v>91</v>
      </c>
      <c r="C100" s="809" t="s">
        <v>2848</v>
      </c>
      <c r="D100" s="816" t="s">
        <v>2736</v>
      </c>
      <c r="E100" s="819" t="s">
        <v>3308</v>
      </c>
      <c r="F100" s="665" t="s">
        <v>3660</v>
      </c>
      <c r="G100" s="812"/>
      <c r="H100" s="820" t="s">
        <v>2574</v>
      </c>
      <c r="I100" s="672">
        <v>430000000</v>
      </c>
      <c r="J100" s="673">
        <v>0</v>
      </c>
      <c r="K100" s="673">
        <v>430000000</v>
      </c>
      <c r="L100" s="668">
        <v>16789712</v>
      </c>
      <c r="M100" s="674">
        <v>516000000</v>
      </c>
      <c r="N100" s="675">
        <v>1576000000</v>
      </c>
      <c r="O100" s="676"/>
      <c r="P100" s="670"/>
      <c r="Q100" s="671"/>
      <c r="R100" s="670"/>
      <c r="S100" s="671"/>
    </row>
    <row r="101" spans="2:19" s="814" customFormat="1" ht="15" customHeight="1">
      <c r="B101" s="844">
        <f t="shared" si="1"/>
        <v>92</v>
      </c>
      <c r="C101" s="845" t="s">
        <v>2848</v>
      </c>
      <c r="D101" s="846" t="s">
        <v>2736</v>
      </c>
      <c r="E101" s="847" t="s">
        <v>3244</v>
      </c>
      <c r="F101" s="848" t="s">
        <v>3193</v>
      </c>
      <c r="G101" s="849"/>
      <c r="H101" s="850"/>
      <c r="I101" s="851"/>
      <c r="J101" s="832"/>
      <c r="K101" s="832"/>
      <c r="L101" s="852"/>
      <c r="M101" s="853"/>
      <c r="N101" s="854"/>
      <c r="O101" s="855"/>
      <c r="P101" s="670"/>
      <c r="Q101" s="671"/>
      <c r="R101" s="670" t="s">
        <v>5657</v>
      </c>
      <c r="S101" s="671" t="s">
        <v>5664</v>
      </c>
    </row>
    <row r="102" spans="2:19" s="814" customFormat="1" ht="15" customHeight="1">
      <c r="B102" s="844">
        <f t="shared" si="1"/>
        <v>93</v>
      </c>
      <c r="C102" s="845" t="s">
        <v>2848</v>
      </c>
      <c r="D102" s="846" t="s">
        <v>2736</v>
      </c>
      <c r="E102" s="847" t="s">
        <v>3332</v>
      </c>
      <c r="F102" s="848" t="s">
        <v>3233</v>
      </c>
      <c r="G102" s="849"/>
      <c r="H102" s="850"/>
      <c r="I102" s="851"/>
      <c r="J102" s="832"/>
      <c r="K102" s="832"/>
      <c r="L102" s="852"/>
      <c r="M102" s="853"/>
      <c r="N102" s="854"/>
      <c r="O102" s="855"/>
      <c r="P102" s="670" t="s">
        <v>4848</v>
      </c>
      <c r="Q102" s="671" t="s">
        <v>4850</v>
      </c>
      <c r="R102" s="670"/>
      <c r="S102" s="671"/>
    </row>
    <row r="103" spans="2:19" s="814" customFormat="1" ht="15" customHeight="1">
      <c r="B103" s="818">
        <f t="shared" si="1"/>
        <v>94</v>
      </c>
      <c r="C103" s="809" t="s">
        <v>2848</v>
      </c>
      <c r="D103" s="816" t="s">
        <v>2736</v>
      </c>
      <c r="E103" s="819" t="s">
        <v>3297</v>
      </c>
      <c r="F103" s="665" t="s">
        <v>3661</v>
      </c>
      <c r="G103" s="812"/>
      <c r="H103" s="820" t="s">
        <v>4747</v>
      </c>
      <c r="I103" s="672">
        <v>414000000</v>
      </c>
      <c r="J103" s="673">
        <v>0</v>
      </c>
      <c r="K103" s="673">
        <v>414000000</v>
      </c>
      <c r="L103" s="668">
        <v>11075517</v>
      </c>
      <c r="M103" s="674">
        <v>516000000</v>
      </c>
      <c r="N103" s="675">
        <v>0</v>
      </c>
      <c r="O103" s="676"/>
      <c r="P103" s="670"/>
      <c r="Q103" s="671"/>
      <c r="R103" s="670"/>
      <c r="S103" s="671"/>
    </row>
    <row r="104" spans="2:19" s="814" customFormat="1" ht="15" customHeight="1">
      <c r="B104" s="818">
        <f t="shared" si="1"/>
        <v>95</v>
      </c>
      <c r="C104" s="809" t="s">
        <v>2848</v>
      </c>
      <c r="D104" s="816" t="s">
        <v>2736</v>
      </c>
      <c r="E104" s="819" t="s">
        <v>3301</v>
      </c>
      <c r="F104" s="665" t="s">
        <v>2813</v>
      </c>
      <c r="G104" s="812"/>
      <c r="H104" s="820" t="s">
        <v>4747</v>
      </c>
      <c r="I104" s="672">
        <v>408000000</v>
      </c>
      <c r="J104" s="673">
        <v>4883860</v>
      </c>
      <c r="K104" s="673">
        <v>412883860</v>
      </c>
      <c r="L104" s="668">
        <v>7625270</v>
      </c>
      <c r="M104" s="674">
        <v>489600000</v>
      </c>
      <c r="N104" s="675">
        <v>0</v>
      </c>
      <c r="O104" s="676"/>
      <c r="P104" s="670"/>
      <c r="Q104" s="671"/>
      <c r="R104" s="670"/>
      <c r="S104" s="671"/>
    </row>
    <row r="105" spans="2:19" s="814" customFormat="1" ht="15" customHeight="1">
      <c r="B105" s="818">
        <f t="shared" si="1"/>
        <v>96</v>
      </c>
      <c r="C105" s="809" t="s">
        <v>2848</v>
      </c>
      <c r="D105" s="816" t="s">
        <v>2736</v>
      </c>
      <c r="E105" s="819" t="s">
        <v>3345</v>
      </c>
      <c r="F105" s="665" t="s">
        <v>3662</v>
      </c>
      <c r="G105" s="812"/>
      <c r="H105" s="820" t="s">
        <v>3350</v>
      </c>
      <c r="I105" s="672">
        <v>412181488</v>
      </c>
      <c r="J105" s="673">
        <v>0</v>
      </c>
      <c r="K105" s="673">
        <v>412181488</v>
      </c>
      <c r="L105" s="668">
        <v>6371671</v>
      </c>
      <c r="M105" s="674">
        <v>480700000</v>
      </c>
      <c r="N105" s="675">
        <v>0</v>
      </c>
      <c r="O105" s="1093" t="s">
        <v>5699</v>
      </c>
      <c r="P105" s="670"/>
      <c r="Q105" s="671"/>
      <c r="R105" s="670" t="s">
        <v>5000</v>
      </c>
      <c r="S105" s="671" t="s">
        <v>5721</v>
      </c>
    </row>
    <row r="106" spans="2:19" s="814" customFormat="1" ht="15" customHeight="1">
      <c r="B106" s="844">
        <f t="shared" si="1"/>
        <v>97</v>
      </c>
      <c r="C106" s="845" t="s">
        <v>2848</v>
      </c>
      <c r="D106" s="846" t="s">
        <v>2736</v>
      </c>
      <c r="E106" s="847" t="s">
        <v>3273</v>
      </c>
      <c r="F106" s="848" t="s">
        <v>3663</v>
      </c>
      <c r="G106" s="849"/>
      <c r="H106" s="850"/>
      <c r="I106" s="851"/>
      <c r="J106" s="832"/>
      <c r="K106" s="832"/>
      <c r="L106" s="852"/>
      <c r="M106" s="853"/>
      <c r="N106" s="854"/>
      <c r="O106" s="855"/>
      <c r="P106" s="670"/>
      <c r="Q106" s="671"/>
      <c r="R106" s="670" t="s">
        <v>5640</v>
      </c>
      <c r="S106" s="671" t="s">
        <v>5639</v>
      </c>
    </row>
    <row r="107" spans="2:19" s="814" customFormat="1" ht="15" customHeight="1">
      <c r="B107" s="818">
        <f t="shared" si="1"/>
        <v>98</v>
      </c>
      <c r="C107" s="809" t="s">
        <v>2848</v>
      </c>
      <c r="D107" s="816" t="s">
        <v>2736</v>
      </c>
      <c r="E107" s="819" t="s">
        <v>3256</v>
      </c>
      <c r="F107" s="665" t="s">
        <v>3230</v>
      </c>
      <c r="G107" s="812"/>
      <c r="H107" s="820" t="s">
        <v>4747</v>
      </c>
      <c r="I107" s="672">
        <v>399000000</v>
      </c>
      <c r="J107" s="673">
        <v>0</v>
      </c>
      <c r="K107" s="673">
        <v>399000000</v>
      </c>
      <c r="L107" s="668">
        <v>12808875</v>
      </c>
      <c r="M107" s="674">
        <v>480000000</v>
      </c>
      <c r="N107" s="675">
        <v>0</v>
      </c>
      <c r="O107" s="676"/>
      <c r="P107" s="670"/>
      <c r="Q107" s="671"/>
      <c r="R107" s="670"/>
      <c r="S107" s="671"/>
    </row>
    <row r="108" spans="2:19" s="814" customFormat="1" ht="15" customHeight="1">
      <c r="B108" s="818">
        <f t="shared" si="1"/>
        <v>99</v>
      </c>
      <c r="C108" s="809" t="s">
        <v>2848</v>
      </c>
      <c r="D108" s="816" t="s">
        <v>2736</v>
      </c>
      <c r="E108" s="819" t="s">
        <v>3319</v>
      </c>
      <c r="F108" s="665" t="s">
        <v>2823</v>
      </c>
      <c r="G108" s="812"/>
      <c r="H108" s="820" t="s">
        <v>4747</v>
      </c>
      <c r="I108" s="856">
        <v>185000000</v>
      </c>
      <c r="J108" s="673">
        <v>0</v>
      </c>
      <c r="K108" s="857">
        <v>185000000</v>
      </c>
      <c r="L108" s="858">
        <v>4107777</v>
      </c>
      <c r="M108" s="674">
        <v>222000000</v>
      </c>
      <c r="N108" s="675">
        <v>197120000</v>
      </c>
      <c r="O108" s="676"/>
      <c r="P108" s="670" t="s">
        <v>4851</v>
      </c>
      <c r="Q108" s="671" t="s">
        <v>4853</v>
      </c>
      <c r="R108" s="670"/>
      <c r="S108" s="671"/>
    </row>
    <row r="109" spans="2:19" s="814" customFormat="1" ht="15" customHeight="1">
      <c r="B109" s="818">
        <f t="shared" si="1"/>
        <v>100</v>
      </c>
      <c r="C109" s="809" t="s">
        <v>2848</v>
      </c>
      <c r="D109" s="816" t="s">
        <v>2736</v>
      </c>
      <c r="E109" s="819" t="s">
        <v>3272</v>
      </c>
      <c r="F109" s="665" t="s">
        <v>2764</v>
      </c>
      <c r="G109" s="812"/>
      <c r="H109" s="820" t="s">
        <v>3350</v>
      </c>
      <c r="I109" s="672">
        <v>383020352</v>
      </c>
      <c r="J109" s="673">
        <v>0</v>
      </c>
      <c r="K109" s="673">
        <v>383020352</v>
      </c>
      <c r="L109" s="668">
        <v>4585776</v>
      </c>
      <c r="M109" s="674">
        <v>422400000</v>
      </c>
      <c r="N109" s="675">
        <v>0</v>
      </c>
      <c r="O109" s="676"/>
      <c r="P109" s="670"/>
      <c r="Q109" s="671"/>
      <c r="R109" s="670"/>
      <c r="S109" s="671"/>
    </row>
    <row r="110" spans="2:19" s="814" customFormat="1" ht="15" customHeight="1">
      <c r="B110" s="818">
        <f t="shared" si="1"/>
        <v>101</v>
      </c>
      <c r="C110" s="809" t="s">
        <v>2848</v>
      </c>
      <c r="D110" s="816" t="s">
        <v>2736</v>
      </c>
      <c r="E110" s="819" t="s">
        <v>3266</v>
      </c>
      <c r="F110" s="665" t="s">
        <v>3664</v>
      </c>
      <c r="G110" s="812"/>
      <c r="H110" s="820" t="s">
        <v>3350</v>
      </c>
      <c r="I110" s="672">
        <v>373321477</v>
      </c>
      <c r="J110" s="673">
        <v>4796050</v>
      </c>
      <c r="K110" s="673">
        <v>378117527</v>
      </c>
      <c r="L110" s="668">
        <v>8729728</v>
      </c>
      <c r="M110" s="674">
        <v>418000000</v>
      </c>
      <c r="N110" s="675">
        <v>0</v>
      </c>
      <c r="O110" s="676"/>
      <c r="P110" s="670"/>
      <c r="Q110" s="671"/>
      <c r="R110" s="670"/>
      <c r="S110" s="671"/>
    </row>
    <row r="111" spans="2:19" s="814" customFormat="1" ht="15" customHeight="1">
      <c r="B111" s="844">
        <f t="shared" si="1"/>
        <v>102</v>
      </c>
      <c r="C111" s="845" t="s">
        <v>2848</v>
      </c>
      <c r="D111" s="846" t="s">
        <v>2736</v>
      </c>
      <c r="E111" s="847" t="s">
        <v>3318</v>
      </c>
      <c r="F111" s="848" t="s">
        <v>3666</v>
      </c>
      <c r="G111" s="849"/>
      <c r="H111" s="850"/>
      <c r="I111" s="851"/>
      <c r="J111" s="832"/>
      <c r="K111" s="832"/>
      <c r="L111" s="852"/>
      <c r="M111" s="853"/>
      <c r="N111" s="854"/>
      <c r="O111" s="855"/>
      <c r="P111" s="670" t="s">
        <v>4848</v>
      </c>
      <c r="Q111" s="671" t="s">
        <v>4850</v>
      </c>
      <c r="R111" s="670"/>
      <c r="S111" s="671"/>
    </row>
    <row r="112" spans="2:19" s="814" customFormat="1" ht="15" customHeight="1">
      <c r="B112" s="818">
        <f t="shared" si="1"/>
        <v>103</v>
      </c>
      <c r="C112" s="809" t="s">
        <v>2848</v>
      </c>
      <c r="D112" s="816" t="s">
        <v>2736</v>
      </c>
      <c r="E112" s="819" t="s">
        <v>3310</v>
      </c>
      <c r="F112" s="665" t="s">
        <v>3667</v>
      </c>
      <c r="G112" s="812"/>
      <c r="H112" s="820" t="s">
        <v>3350</v>
      </c>
      <c r="I112" s="672">
        <v>358551017</v>
      </c>
      <c r="J112" s="673">
        <v>0</v>
      </c>
      <c r="K112" s="673">
        <v>358551017</v>
      </c>
      <c r="L112" s="668">
        <v>2636161</v>
      </c>
      <c r="M112" s="674">
        <v>415800000</v>
      </c>
      <c r="N112" s="675">
        <v>0</v>
      </c>
      <c r="O112" s="676"/>
      <c r="P112" s="670"/>
      <c r="Q112" s="671"/>
      <c r="R112" s="670"/>
      <c r="S112" s="671"/>
    </row>
    <row r="113" spans="2:19" s="814" customFormat="1" ht="15" customHeight="1">
      <c r="B113" s="818">
        <f t="shared" si="1"/>
        <v>104</v>
      </c>
      <c r="C113" s="809" t="s">
        <v>2848</v>
      </c>
      <c r="D113" s="816" t="s">
        <v>2736</v>
      </c>
      <c r="E113" s="819" t="s">
        <v>3344</v>
      </c>
      <c r="F113" s="665" t="s">
        <v>3668</v>
      </c>
      <c r="G113" s="812"/>
      <c r="H113" s="820" t="s">
        <v>2574</v>
      </c>
      <c r="I113" s="672">
        <v>357000000</v>
      </c>
      <c r="J113" s="673">
        <v>0</v>
      </c>
      <c r="K113" s="673">
        <v>357000000</v>
      </c>
      <c r="L113" s="668">
        <v>13359450</v>
      </c>
      <c r="M113" s="674">
        <v>444000000</v>
      </c>
      <c r="N113" s="675">
        <v>282000000</v>
      </c>
      <c r="O113" s="676"/>
      <c r="P113" s="670"/>
      <c r="Q113" s="671"/>
      <c r="R113" s="670"/>
      <c r="S113" s="671"/>
    </row>
    <row r="114" spans="2:19" s="814" customFormat="1" ht="15" customHeight="1">
      <c r="B114" s="818">
        <f t="shared" si="1"/>
        <v>105</v>
      </c>
      <c r="C114" s="809" t="s">
        <v>2848</v>
      </c>
      <c r="D114" s="816" t="s">
        <v>2736</v>
      </c>
      <c r="E114" s="819" t="s">
        <v>3287</v>
      </c>
      <c r="F114" s="665" t="s">
        <v>3669</v>
      </c>
      <c r="G114" s="812"/>
      <c r="H114" s="820" t="s">
        <v>4747</v>
      </c>
      <c r="I114" s="672">
        <v>356000000</v>
      </c>
      <c r="J114" s="673">
        <v>0</v>
      </c>
      <c r="K114" s="673">
        <v>356000000</v>
      </c>
      <c r="L114" s="668">
        <v>11598389</v>
      </c>
      <c r="M114" s="674">
        <v>432000000</v>
      </c>
      <c r="N114" s="675">
        <v>0</v>
      </c>
      <c r="O114" s="676"/>
      <c r="P114" s="670"/>
      <c r="Q114" s="671"/>
      <c r="R114" s="670"/>
      <c r="S114" s="671"/>
    </row>
    <row r="115" spans="2:19" s="814" customFormat="1" ht="15" customHeight="1">
      <c r="B115" s="818">
        <f t="shared" si="1"/>
        <v>106</v>
      </c>
      <c r="C115" s="809" t="s">
        <v>2848</v>
      </c>
      <c r="D115" s="816" t="s">
        <v>2736</v>
      </c>
      <c r="E115" s="819" t="s">
        <v>3291</v>
      </c>
      <c r="F115" s="665" t="s">
        <v>2795</v>
      </c>
      <c r="G115" s="812"/>
      <c r="H115" s="820" t="s">
        <v>3350</v>
      </c>
      <c r="I115" s="672">
        <v>348585014</v>
      </c>
      <c r="J115" s="673">
        <v>4670160</v>
      </c>
      <c r="K115" s="673">
        <v>353255174</v>
      </c>
      <c r="L115" s="668">
        <v>7727795</v>
      </c>
      <c r="M115" s="674">
        <v>409200000</v>
      </c>
      <c r="N115" s="675">
        <v>0</v>
      </c>
      <c r="O115" s="676"/>
      <c r="P115" s="670"/>
      <c r="Q115" s="671"/>
      <c r="R115" s="670"/>
      <c r="S115" s="671"/>
    </row>
    <row r="116" spans="2:19" s="814" customFormat="1" ht="15" customHeight="1">
      <c r="B116" s="818">
        <f t="shared" si="1"/>
        <v>107</v>
      </c>
      <c r="C116" s="809" t="s">
        <v>2848</v>
      </c>
      <c r="D116" s="816" t="s">
        <v>2736</v>
      </c>
      <c r="E116" s="819" t="s">
        <v>3248</v>
      </c>
      <c r="F116" s="665" t="s">
        <v>3670</v>
      </c>
      <c r="G116" s="812"/>
      <c r="H116" s="820" t="s">
        <v>3350</v>
      </c>
      <c r="I116" s="672">
        <v>350218083</v>
      </c>
      <c r="J116" s="673">
        <v>0</v>
      </c>
      <c r="K116" s="673">
        <v>350218083</v>
      </c>
      <c r="L116" s="668">
        <v>9626717</v>
      </c>
      <c r="M116" s="674">
        <v>462000000</v>
      </c>
      <c r="N116" s="675">
        <v>0</v>
      </c>
      <c r="O116" s="676"/>
      <c r="P116" s="670"/>
      <c r="Q116" s="671"/>
      <c r="R116" s="670"/>
      <c r="S116" s="671"/>
    </row>
    <row r="117" spans="2:19" s="814" customFormat="1" ht="15" customHeight="1">
      <c r="B117" s="818">
        <f t="shared" si="1"/>
        <v>108</v>
      </c>
      <c r="C117" s="809" t="s">
        <v>3166</v>
      </c>
      <c r="D117" s="816" t="s">
        <v>2736</v>
      </c>
      <c r="E117" s="819" t="s">
        <v>3286</v>
      </c>
      <c r="F117" s="665" t="s">
        <v>4648</v>
      </c>
      <c r="G117" s="812"/>
      <c r="H117" s="820" t="s">
        <v>4747</v>
      </c>
      <c r="I117" s="672">
        <v>340000000</v>
      </c>
      <c r="J117" s="673">
        <v>0</v>
      </c>
      <c r="K117" s="673">
        <v>340000000</v>
      </c>
      <c r="L117" s="668">
        <v>1591310</v>
      </c>
      <c r="M117" s="674">
        <v>408000000</v>
      </c>
      <c r="N117" s="675">
        <v>0</v>
      </c>
      <c r="O117" s="676"/>
      <c r="P117" s="670"/>
      <c r="Q117" s="671"/>
      <c r="R117" s="670"/>
      <c r="S117" s="671"/>
    </row>
    <row r="118" spans="2:19" s="814" customFormat="1" ht="15" customHeight="1">
      <c r="B118" s="844">
        <f t="shared" si="1"/>
        <v>109</v>
      </c>
      <c r="C118" s="845" t="s">
        <v>2848</v>
      </c>
      <c r="D118" s="846" t="s">
        <v>2736</v>
      </c>
      <c r="E118" s="847" t="s">
        <v>3329</v>
      </c>
      <c r="F118" s="848" t="s">
        <v>3618</v>
      </c>
      <c r="G118" s="849"/>
      <c r="H118" s="850"/>
      <c r="I118" s="851"/>
      <c r="J118" s="832"/>
      <c r="K118" s="832"/>
      <c r="L118" s="852"/>
      <c r="M118" s="853"/>
      <c r="N118" s="854"/>
      <c r="O118" s="855"/>
      <c r="P118" s="670"/>
      <c r="Q118" s="671"/>
      <c r="R118" s="670" t="s">
        <v>5665</v>
      </c>
      <c r="S118" s="671" t="s">
        <v>5666</v>
      </c>
    </row>
    <row r="119" spans="2:19" s="814" customFormat="1" ht="15" customHeight="1">
      <c r="B119" s="818">
        <f t="shared" si="1"/>
        <v>110</v>
      </c>
      <c r="C119" s="809" t="s">
        <v>2848</v>
      </c>
      <c r="D119" s="816" t="s">
        <v>2736</v>
      </c>
      <c r="E119" s="819" t="s">
        <v>3303</v>
      </c>
      <c r="F119" s="665" t="s">
        <v>3186</v>
      </c>
      <c r="G119" s="812"/>
      <c r="H119" s="820" t="s">
        <v>4747</v>
      </c>
      <c r="I119" s="672">
        <v>326000000</v>
      </c>
      <c r="J119" s="673">
        <v>0</v>
      </c>
      <c r="K119" s="673">
        <v>326000000</v>
      </c>
      <c r="L119" s="668">
        <v>5647162</v>
      </c>
      <c r="M119" s="674">
        <v>391200000</v>
      </c>
      <c r="N119" s="675">
        <v>0</v>
      </c>
      <c r="O119" s="676"/>
      <c r="P119" s="670"/>
      <c r="Q119" s="671"/>
      <c r="R119" s="670"/>
      <c r="S119" s="671"/>
    </row>
    <row r="120" spans="2:19" s="814" customFormat="1" ht="15" customHeight="1">
      <c r="B120" s="844">
        <f t="shared" si="1"/>
        <v>111</v>
      </c>
      <c r="C120" s="845" t="s">
        <v>2848</v>
      </c>
      <c r="D120" s="846" t="s">
        <v>2736</v>
      </c>
      <c r="E120" s="847" t="s">
        <v>3278</v>
      </c>
      <c r="F120" s="848" t="s">
        <v>3226</v>
      </c>
      <c r="G120" s="849"/>
      <c r="H120" s="850"/>
      <c r="I120" s="851"/>
      <c r="J120" s="832"/>
      <c r="K120" s="832"/>
      <c r="L120" s="852"/>
      <c r="M120" s="853"/>
      <c r="N120" s="854"/>
      <c r="O120" s="855"/>
      <c r="P120" s="670" t="s">
        <v>4916</v>
      </c>
      <c r="Q120" s="671" t="s">
        <v>4917</v>
      </c>
      <c r="R120" s="670"/>
      <c r="S120" s="671"/>
    </row>
    <row r="121" spans="2:19" s="814" customFormat="1" ht="15" customHeight="1">
      <c r="B121" s="818">
        <f t="shared" si="1"/>
        <v>112</v>
      </c>
      <c r="C121" s="809" t="s">
        <v>2848</v>
      </c>
      <c r="D121" s="816" t="s">
        <v>2736</v>
      </c>
      <c r="E121" s="819" t="s">
        <v>3311</v>
      </c>
      <c r="F121" s="665" t="s">
        <v>3672</v>
      </c>
      <c r="G121" s="812"/>
      <c r="H121" s="820" t="s">
        <v>3350</v>
      </c>
      <c r="I121" s="672">
        <v>320522929</v>
      </c>
      <c r="J121" s="673">
        <v>0</v>
      </c>
      <c r="K121" s="673">
        <v>320522929</v>
      </c>
      <c r="L121" s="668">
        <v>11553865</v>
      </c>
      <c r="M121" s="674">
        <v>379500000</v>
      </c>
      <c r="N121" s="675">
        <v>0</v>
      </c>
      <c r="O121" s="676"/>
      <c r="P121" s="670"/>
      <c r="Q121" s="671"/>
      <c r="R121" s="670"/>
      <c r="S121" s="671"/>
    </row>
    <row r="122" spans="2:19" s="814" customFormat="1" ht="15" customHeight="1">
      <c r="B122" s="818">
        <f t="shared" si="1"/>
        <v>113</v>
      </c>
      <c r="C122" s="809" t="s">
        <v>2848</v>
      </c>
      <c r="D122" s="816" t="s">
        <v>2736</v>
      </c>
      <c r="E122" s="819" t="s">
        <v>3296</v>
      </c>
      <c r="F122" s="665" t="s">
        <v>3673</v>
      </c>
      <c r="G122" s="812"/>
      <c r="H122" s="820" t="s">
        <v>4747</v>
      </c>
      <c r="I122" s="672">
        <v>320000000</v>
      </c>
      <c r="J122" s="673">
        <v>0</v>
      </c>
      <c r="K122" s="673">
        <v>320000000</v>
      </c>
      <c r="L122" s="668">
        <v>9616399</v>
      </c>
      <c r="M122" s="674">
        <v>390000000</v>
      </c>
      <c r="N122" s="675">
        <v>0</v>
      </c>
      <c r="O122" s="676"/>
      <c r="P122" s="670"/>
      <c r="Q122" s="671"/>
      <c r="R122" s="670"/>
      <c r="S122" s="671"/>
    </row>
    <row r="123" spans="2:19" s="814" customFormat="1" ht="15" customHeight="1">
      <c r="B123" s="818">
        <f t="shared" si="1"/>
        <v>114</v>
      </c>
      <c r="C123" s="809" t="s">
        <v>2848</v>
      </c>
      <c r="D123" s="816" t="s">
        <v>2736</v>
      </c>
      <c r="E123" s="819" t="s">
        <v>3279</v>
      </c>
      <c r="F123" s="665" t="s">
        <v>2758</v>
      </c>
      <c r="G123" s="812"/>
      <c r="H123" s="820" t="s">
        <v>4747</v>
      </c>
      <c r="I123" s="672">
        <v>320000000</v>
      </c>
      <c r="J123" s="673">
        <v>0</v>
      </c>
      <c r="K123" s="673">
        <v>320000000</v>
      </c>
      <c r="L123" s="668">
        <v>8814862</v>
      </c>
      <c r="M123" s="674">
        <v>384000000</v>
      </c>
      <c r="N123" s="675">
        <v>0</v>
      </c>
      <c r="O123" s="1093" t="s">
        <v>5700</v>
      </c>
      <c r="P123" s="670"/>
      <c r="Q123" s="671"/>
      <c r="R123" s="670" t="s">
        <v>5000</v>
      </c>
      <c r="S123" s="671" t="s">
        <v>5721</v>
      </c>
    </row>
    <row r="124" spans="2:19" s="814" customFormat="1" ht="15" customHeight="1">
      <c r="B124" s="818">
        <f t="shared" si="1"/>
        <v>115</v>
      </c>
      <c r="C124" s="809" t="s">
        <v>2848</v>
      </c>
      <c r="D124" s="816" t="s">
        <v>2736</v>
      </c>
      <c r="E124" s="819" t="s">
        <v>3336</v>
      </c>
      <c r="F124" s="665" t="s">
        <v>3380</v>
      </c>
      <c r="G124" s="812"/>
      <c r="H124" s="820" t="s">
        <v>4747</v>
      </c>
      <c r="I124" s="672">
        <v>320000000</v>
      </c>
      <c r="J124" s="673">
        <v>0</v>
      </c>
      <c r="K124" s="673">
        <v>320000000</v>
      </c>
      <c r="L124" s="668">
        <v>7974294</v>
      </c>
      <c r="M124" s="674">
        <v>384000000</v>
      </c>
      <c r="N124" s="675">
        <v>0</v>
      </c>
      <c r="O124" s="676"/>
      <c r="P124" s="670"/>
      <c r="Q124" s="671"/>
      <c r="R124" s="670"/>
      <c r="S124" s="671"/>
    </row>
    <row r="125" spans="2:19" s="814" customFormat="1" ht="15" customHeight="1">
      <c r="B125" s="818">
        <f t="shared" si="1"/>
        <v>116</v>
      </c>
      <c r="C125" s="809" t="s">
        <v>2848</v>
      </c>
      <c r="D125" s="816" t="s">
        <v>2736</v>
      </c>
      <c r="E125" s="819" t="s">
        <v>3324</v>
      </c>
      <c r="F125" s="665" t="s">
        <v>3221</v>
      </c>
      <c r="G125" s="812"/>
      <c r="H125" s="820" t="s">
        <v>3350</v>
      </c>
      <c r="I125" s="672">
        <v>317562834</v>
      </c>
      <c r="J125" s="673">
        <v>0</v>
      </c>
      <c r="K125" s="673">
        <v>317562834</v>
      </c>
      <c r="L125" s="668">
        <v>5995496</v>
      </c>
      <c r="M125" s="674">
        <v>352000000</v>
      </c>
      <c r="N125" s="675">
        <v>0</v>
      </c>
      <c r="O125" s="1093" t="s">
        <v>5701</v>
      </c>
      <c r="P125" s="670"/>
      <c r="Q125" s="671"/>
      <c r="R125" s="670" t="s">
        <v>5000</v>
      </c>
      <c r="S125" s="671" t="s">
        <v>5721</v>
      </c>
    </row>
    <row r="126" spans="2:19" s="814" customFormat="1" ht="15" customHeight="1">
      <c r="B126" s="844">
        <f t="shared" si="1"/>
        <v>117</v>
      </c>
      <c r="C126" s="845" t="s">
        <v>2848</v>
      </c>
      <c r="D126" s="846" t="s">
        <v>2736</v>
      </c>
      <c r="E126" s="847" t="s">
        <v>3267</v>
      </c>
      <c r="F126" s="848" t="s">
        <v>3674</v>
      </c>
      <c r="G126" s="849"/>
      <c r="H126" s="850"/>
      <c r="I126" s="851"/>
      <c r="J126" s="832"/>
      <c r="K126" s="832"/>
      <c r="L126" s="852"/>
      <c r="M126" s="853"/>
      <c r="N126" s="854"/>
      <c r="O126" s="855"/>
      <c r="P126" s="670"/>
      <c r="Q126" s="671"/>
      <c r="R126" s="670" t="s">
        <v>4848</v>
      </c>
      <c r="S126" s="671" t="s">
        <v>3132</v>
      </c>
    </row>
    <row r="127" spans="2:19" s="814" customFormat="1" ht="15" customHeight="1">
      <c r="B127" s="818">
        <f t="shared" si="1"/>
        <v>118</v>
      </c>
      <c r="C127" s="809" t="s">
        <v>2848</v>
      </c>
      <c r="D127" s="816" t="s">
        <v>2736</v>
      </c>
      <c r="E127" s="819" t="s">
        <v>3306</v>
      </c>
      <c r="F127" s="665" t="s">
        <v>3675</v>
      </c>
      <c r="G127" s="812"/>
      <c r="H127" s="820" t="s">
        <v>3350</v>
      </c>
      <c r="I127" s="672">
        <v>315000000</v>
      </c>
      <c r="J127" s="673">
        <v>0</v>
      </c>
      <c r="K127" s="673">
        <v>315000000</v>
      </c>
      <c r="L127" s="668">
        <v>7914744</v>
      </c>
      <c r="M127" s="674">
        <v>420000000</v>
      </c>
      <c r="N127" s="675">
        <v>0</v>
      </c>
      <c r="O127" s="676"/>
      <c r="P127" s="670"/>
      <c r="Q127" s="671"/>
      <c r="R127" s="670"/>
      <c r="S127" s="671"/>
    </row>
    <row r="128" spans="2:19" s="814" customFormat="1" ht="15" customHeight="1">
      <c r="B128" s="818">
        <f t="shared" si="1"/>
        <v>119</v>
      </c>
      <c r="C128" s="809" t="s">
        <v>2848</v>
      </c>
      <c r="D128" s="816" t="s">
        <v>2736</v>
      </c>
      <c r="E128" s="819" t="s">
        <v>3326</v>
      </c>
      <c r="F128" s="665" t="s">
        <v>3228</v>
      </c>
      <c r="G128" s="812"/>
      <c r="H128" s="820" t="s">
        <v>4747</v>
      </c>
      <c r="I128" s="672">
        <v>315000000</v>
      </c>
      <c r="J128" s="673">
        <v>0</v>
      </c>
      <c r="K128" s="673">
        <v>315000000</v>
      </c>
      <c r="L128" s="668">
        <v>6725460</v>
      </c>
      <c r="M128" s="674">
        <v>378000000</v>
      </c>
      <c r="N128" s="675">
        <v>0</v>
      </c>
      <c r="O128" s="676"/>
      <c r="P128" s="670"/>
      <c r="Q128" s="671"/>
      <c r="R128" s="670"/>
      <c r="S128" s="671"/>
    </row>
    <row r="129" spans="2:19" s="814" customFormat="1" ht="15" customHeight="1">
      <c r="B129" s="818">
        <f t="shared" si="1"/>
        <v>120</v>
      </c>
      <c r="C129" s="809" t="s">
        <v>2848</v>
      </c>
      <c r="D129" s="816" t="s">
        <v>2736</v>
      </c>
      <c r="E129" s="819" t="s">
        <v>3302</v>
      </c>
      <c r="F129" s="665" t="s">
        <v>3201</v>
      </c>
      <c r="G129" s="812"/>
      <c r="H129" s="820" t="s">
        <v>4747</v>
      </c>
      <c r="I129" s="672">
        <v>315000000</v>
      </c>
      <c r="J129" s="673">
        <v>0</v>
      </c>
      <c r="K129" s="673">
        <v>315000000</v>
      </c>
      <c r="L129" s="668">
        <v>7822727</v>
      </c>
      <c r="M129" s="674">
        <v>450000000</v>
      </c>
      <c r="N129" s="675">
        <v>240000000</v>
      </c>
      <c r="O129" s="676"/>
      <c r="P129" s="670"/>
      <c r="Q129" s="671"/>
      <c r="R129" s="670"/>
      <c r="S129" s="671"/>
    </row>
    <row r="130" spans="2:19" s="814" customFormat="1" ht="15" customHeight="1">
      <c r="B130" s="818">
        <f t="shared" si="1"/>
        <v>121</v>
      </c>
      <c r="C130" s="809" t="s">
        <v>2848</v>
      </c>
      <c r="D130" s="816" t="s">
        <v>2736</v>
      </c>
      <c r="E130" s="819" t="s">
        <v>3340</v>
      </c>
      <c r="F130" s="665" t="s">
        <v>3676</v>
      </c>
      <c r="G130" s="812"/>
      <c r="H130" s="820" t="s">
        <v>3350</v>
      </c>
      <c r="I130" s="672">
        <v>312056836</v>
      </c>
      <c r="J130" s="673">
        <v>2677300</v>
      </c>
      <c r="K130" s="673">
        <v>314734136</v>
      </c>
      <c r="L130" s="668">
        <v>8974512</v>
      </c>
      <c r="M130" s="674">
        <v>346500000</v>
      </c>
      <c r="N130" s="675">
        <v>0</v>
      </c>
      <c r="O130" s="676"/>
      <c r="P130" s="670"/>
      <c r="Q130" s="671"/>
      <c r="R130" s="670"/>
      <c r="S130" s="671"/>
    </row>
    <row r="131" spans="2:19" s="814" customFormat="1" ht="15" customHeight="1">
      <c r="B131" s="818">
        <f t="shared" si="1"/>
        <v>122</v>
      </c>
      <c r="C131" s="809" t="s">
        <v>2848</v>
      </c>
      <c r="D131" s="816" t="s">
        <v>2736</v>
      </c>
      <c r="E131" s="819" t="s">
        <v>3325</v>
      </c>
      <c r="F131" s="665" t="s">
        <v>3677</v>
      </c>
      <c r="G131" s="812"/>
      <c r="H131" s="820" t="s">
        <v>4747</v>
      </c>
      <c r="I131" s="672">
        <v>305086319</v>
      </c>
      <c r="J131" s="673">
        <v>0</v>
      </c>
      <c r="K131" s="673">
        <v>305086319</v>
      </c>
      <c r="L131" s="668">
        <v>4127666</v>
      </c>
      <c r="M131" s="674">
        <v>367200000</v>
      </c>
      <c r="N131" s="675">
        <v>0</v>
      </c>
      <c r="O131" s="676"/>
      <c r="P131" s="670"/>
      <c r="Q131" s="671"/>
      <c r="R131" s="670"/>
      <c r="S131" s="671"/>
    </row>
    <row r="132" spans="2:19" s="814" customFormat="1" ht="15" customHeight="1">
      <c r="B132" s="818">
        <f t="shared" si="1"/>
        <v>123</v>
      </c>
      <c r="C132" s="809" t="s">
        <v>2848</v>
      </c>
      <c r="D132" s="816" t="s">
        <v>2736</v>
      </c>
      <c r="E132" s="819" t="s">
        <v>3284</v>
      </c>
      <c r="F132" s="665" t="s">
        <v>3678</v>
      </c>
      <c r="G132" s="812"/>
      <c r="H132" s="820" t="s">
        <v>4747</v>
      </c>
      <c r="I132" s="672">
        <v>300000000</v>
      </c>
      <c r="J132" s="673">
        <v>0</v>
      </c>
      <c r="K132" s="673">
        <v>300000000</v>
      </c>
      <c r="L132" s="668">
        <v>8312358</v>
      </c>
      <c r="M132" s="674">
        <v>360000000</v>
      </c>
      <c r="N132" s="675">
        <v>0</v>
      </c>
      <c r="O132" s="676"/>
      <c r="P132" s="670"/>
      <c r="Q132" s="671"/>
      <c r="R132" s="670"/>
      <c r="S132" s="671"/>
    </row>
    <row r="133" spans="2:19" s="814" customFormat="1" ht="15" customHeight="1">
      <c r="B133" s="818">
        <f t="shared" si="1"/>
        <v>124</v>
      </c>
      <c r="C133" s="809" t="s">
        <v>2848</v>
      </c>
      <c r="D133" s="816" t="s">
        <v>2736</v>
      </c>
      <c r="E133" s="819" t="s">
        <v>3243</v>
      </c>
      <c r="F133" s="665" t="s">
        <v>3679</v>
      </c>
      <c r="G133" s="812"/>
      <c r="H133" s="820" t="s">
        <v>4747</v>
      </c>
      <c r="I133" s="672">
        <v>300000000</v>
      </c>
      <c r="J133" s="673">
        <v>0</v>
      </c>
      <c r="K133" s="673">
        <v>300000000</v>
      </c>
      <c r="L133" s="668">
        <v>6919835</v>
      </c>
      <c r="M133" s="674">
        <v>360000000</v>
      </c>
      <c r="N133" s="675">
        <v>0</v>
      </c>
      <c r="O133" s="676"/>
      <c r="P133" s="670"/>
      <c r="Q133" s="671"/>
      <c r="R133" s="670"/>
      <c r="S133" s="671"/>
    </row>
    <row r="134" spans="2:19" s="814" customFormat="1" ht="15" customHeight="1">
      <c r="B134" s="844">
        <f t="shared" si="1"/>
        <v>125</v>
      </c>
      <c r="C134" s="845" t="s">
        <v>2848</v>
      </c>
      <c r="D134" s="846" t="s">
        <v>2736</v>
      </c>
      <c r="E134" s="847" t="s">
        <v>3316</v>
      </c>
      <c r="F134" s="848" t="s">
        <v>3235</v>
      </c>
      <c r="G134" s="849"/>
      <c r="H134" s="850"/>
      <c r="I134" s="851"/>
      <c r="J134" s="832"/>
      <c r="K134" s="832"/>
      <c r="L134" s="852"/>
      <c r="M134" s="853"/>
      <c r="N134" s="854"/>
      <c r="O134" s="855"/>
      <c r="P134" s="670" t="s">
        <v>4848</v>
      </c>
      <c r="Q134" s="671" t="s">
        <v>4850</v>
      </c>
      <c r="R134" s="670"/>
      <c r="S134" s="671"/>
    </row>
    <row r="135" spans="2:19" s="814" customFormat="1" ht="15" customHeight="1">
      <c r="B135" s="818">
        <f t="shared" si="1"/>
        <v>126</v>
      </c>
      <c r="C135" s="809" t="s">
        <v>2848</v>
      </c>
      <c r="D135" s="816" t="s">
        <v>2736</v>
      </c>
      <c r="E135" s="819" t="s">
        <v>3290</v>
      </c>
      <c r="F135" s="665" t="s">
        <v>3192</v>
      </c>
      <c r="G135" s="812"/>
      <c r="H135" s="820" t="s">
        <v>4747</v>
      </c>
      <c r="I135" s="672">
        <v>300000000</v>
      </c>
      <c r="J135" s="673">
        <v>0</v>
      </c>
      <c r="K135" s="673">
        <v>300000000</v>
      </c>
      <c r="L135" s="668">
        <v>9915719</v>
      </c>
      <c r="M135" s="674">
        <v>330000000</v>
      </c>
      <c r="N135" s="675">
        <v>0</v>
      </c>
      <c r="O135" s="676"/>
      <c r="P135" s="670"/>
      <c r="Q135" s="671"/>
      <c r="R135" s="670"/>
      <c r="S135" s="671"/>
    </row>
    <row r="136" spans="2:19" s="814" customFormat="1" ht="15" customHeight="1">
      <c r="B136" s="818">
        <f t="shared" si="1"/>
        <v>127</v>
      </c>
      <c r="C136" s="809" t="s">
        <v>2848</v>
      </c>
      <c r="D136" s="816" t="s">
        <v>2736</v>
      </c>
      <c r="E136" s="819" t="s">
        <v>3271</v>
      </c>
      <c r="F136" s="665" t="s">
        <v>3188</v>
      </c>
      <c r="G136" s="812"/>
      <c r="H136" s="820" t="s">
        <v>4747</v>
      </c>
      <c r="I136" s="672">
        <v>299229736</v>
      </c>
      <c r="J136" s="673">
        <v>0</v>
      </c>
      <c r="K136" s="673">
        <v>299229736</v>
      </c>
      <c r="L136" s="668">
        <v>3108492</v>
      </c>
      <c r="M136" s="674">
        <v>360000000</v>
      </c>
      <c r="N136" s="675">
        <v>360000000</v>
      </c>
      <c r="O136" s="676"/>
      <c r="P136" s="670"/>
      <c r="Q136" s="671"/>
      <c r="R136" s="670"/>
      <c r="S136" s="671"/>
    </row>
    <row r="137" spans="2:19" s="814" customFormat="1" ht="15" customHeight="1">
      <c r="B137" s="818">
        <f t="shared" ref="B137:B200" si="2">ROW()-9</f>
        <v>128</v>
      </c>
      <c r="C137" s="809" t="s">
        <v>2848</v>
      </c>
      <c r="D137" s="816" t="s">
        <v>2736</v>
      </c>
      <c r="E137" s="819" t="s">
        <v>3255</v>
      </c>
      <c r="F137" s="665" t="s">
        <v>2852</v>
      </c>
      <c r="G137" s="812"/>
      <c r="H137" s="820" t="s">
        <v>4747</v>
      </c>
      <c r="I137" s="672">
        <v>299000000</v>
      </c>
      <c r="J137" s="673">
        <v>0</v>
      </c>
      <c r="K137" s="673">
        <v>299000000</v>
      </c>
      <c r="L137" s="668">
        <v>13936926</v>
      </c>
      <c r="M137" s="674">
        <v>360000000</v>
      </c>
      <c r="N137" s="675">
        <v>0</v>
      </c>
      <c r="O137" s="676"/>
      <c r="P137" s="670"/>
      <c r="Q137" s="671"/>
      <c r="R137" s="670"/>
      <c r="S137" s="671"/>
    </row>
    <row r="138" spans="2:19" s="814" customFormat="1" ht="15" customHeight="1">
      <c r="B138" s="818">
        <f t="shared" si="2"/>
        <v>129</v>
      </c>
      <c r="C138" s="809" t="s">
        <v>2848</v>
      </c>
      <c r="D138" s="816" t="s">
        <v>2736</v>
      </c>
      <c r="E138" s="819" t="s">
        <v>3293</v>
      </c>
      <c r="F138" s="665" t="s">
        <v>3170</v>
      </c>
      <c r="G138" s="812"/>
      <c r="H138" s="820" t="s">
        <v>3350</v>
      </c>
      <c r="I138" s="672">
        <v>298344916</v>
      </c>
      <c r="J138" s="673">
        <v>0</v>
      </c>
      <c r="K138" s="673">
        <v>298344916</v>
      </c>
      <c r="L138" s="668">
        <v>9076419</v>
      </c>
      <c r="M138" s="674">
        <v>349700000</v>
      </c>
      <c r="N138" s="675">
        <v>0</v>
      </c>
      <c r="O138" s="1093" t="s">
        <v>5702</v>
      </c>
      <c r="P138" s="670"/>
      <c r="Q138" s="671"/>
      <c r="R138" s="670" t="s">
        <v>5000</v>
      </c>
      <c r="S138" s="671" t="s">
        <v>5721</v>
      </c>
    </row>
    <row r="139" spans="2:19" s="814" customFormat="1" ht="15" customHeight="1">
      <c r="B139" s="818">
        <f t="shared" si="2"/>
        <v>130</v>
      </c>
      <c r="C139" s="809" t="s">
        <v>2848</v>
      </c>
      <c r="D139" s="816" t="s">
        <v>2736</v>
      </c>
      <c r="E139" s="819" t="s">
        <v>3295</v>
      </c>
      <c r="F139" s="665" t="s">
        <v>3197</v>
      </c>
      <c r="G139" s="812"/>
      <c r="H139" s="820" t="s">
        <v>4747</v>
      </c>
      <c r="I139" s="672">
        <v>298000000</v>
      </c>
      <c r="J139" s="673">
        <v>0</v>
      </c>
      <c r="K139" s="673">
        <v>298000000</v>
      </c>
      <c r="L139" s="668">
        <v>7136424</v>
      </c>
      <c r="M139" s="674">
        <v>360000000</v>
      </c>
      <c r="N139" s="675">
        <v>0</v>
      </c>
      <c r="O139" s="676"/>
      <c r="P139" s="670"/>
      <c r="Q139" s="671"/>
      <c r="R139" s="670"/>
      <c r="S139" s="671"/>
    </row>
    <row r="140" spans="2:19" s="814" customFormat="1" ht="15" customHeight="1">
      <c r="B140" s="818">
        <f t="shared" si="2"/>
        <v>131</v>
      </c>
      <c r="C140" s="809" t="s">
        <v>2848</v>
      </c>
      <c r="D140" s="816" t="s">
        <v>2736</v>
      </c>
      <c r="E140" s="819" t="s">
        <v>3307</v>
      </c>
      <c r="F140" s="665" t="s">
        <v>3170</v>
      </c>
      <c r="G140" s="812"/>
      <c r="H140" s="820" t="s">
        <v>3350</v>
      </c>
      <c r="I140" s="672">
        <v>296000000</v>
      </c>
      <c r="J140" s="673">
        <v>0</v>
      </c>
      <c r="K140" s="673">
        <v>296000000</v>
      </c>
      <c r="L140" s="668">
        <v>11417507</v>
      </c>
      <c r="M140" s="674">
        <v>325600000</v>
      </c>
      <c r="N140" s="675">
        <v>0</v>
      </c>
      <c r="O140" s="676"/>
      <c r="P140" s="670"/>
      <c r="Q140" s="671"/>
      <c r="R140" s="670"/>
      <c r="S140" s="671"/>
    </row>
    <row r="141" spans="2:19" s="814" customFormat="1" ht="15" customHeight="1">
      <c r="B141" s="844">
        <f t="shared" si="2"/>
        <v>132</v>
      </c>
      <c r="C141" s="845" t="s">
        <v>2848</v>
      </c>
      <c r="D141" s="846" t="s">
        <v>2736</v>
      </c>
      <c r="E141" s="847" t="s">
        <v>3341</v>
      </c>
      <c r="F141" s="848" t="s">
        <v>3662</v>
      </c>
      <c r="G141" s="849"/>
      <c r="H141" s="850"/>
      <c r="I141" s="851"/>
      <c r="J141" s="832"/>
      <c r="K141" s="832"/>
      <c r="L141" s="852"/>
      <c r="M141" s="853"/>
      <c r="N141" s="854"/>
      <c r="O141" s="855"/>
      <c r="P141" s="670" t="s">
        <v>4848</v>
      </c>
      <c r="Q141" s="671" t="s">
        <v>4850</v>
      </c>
      <c r="R141" s="670"/>
      <c r="S141" s="671"/>
    </row>
    <row r="142" spans="2:19" s="814" customFormat="1" ht="15" customHeight="1">
      <c r="B142" s="818">
        <f t="shared" si="2"/>
        <v>133</v>
      </c>
      <c r="C142" s="809" t="s">
        <v>2848</v>
      </c>
      <c r="D142" s="816" t="s">
        <v>2736</v>
      </c>
      <c r="E142" s="819" t="s">
        <v>3274</v>
      </c>
      <c r="F142" s="665" t="s">
        <v>3680</v>
      </c>
      <c r="G142" s="812"/>
      <c r="H142" s="820" t="s">
        <v>2574</v>
      </c>
      <c r="I142" s="672">
        <v>290000000</v>
      </c>
      <c r="J142" s="673">
        <v>0</v>
      </c>
      <c r="K142" s="673">
        <v>290000000</v>
      </c>
      <c r="L142" s="668">
        <v>6591759</v>
      </c>
      <c r="M142" s="674">
        <v>348000000</v>
      </c>
      <c r="N142" s="675">
        <v>220000000</v>
      </c>
      <c r="O142" s="676"/>
      <c r="P142" s="670"/>
      <c r="Q142" s="671"/>
      <c r="R142" s="670"/>
      <c r="S142" s="671"/>
    </row>
    <row r="143" spans="2:19" s="814" customFormat="1" ht="15" customHeight="1">
      <c r="B143" s="818">
        <f t="shared" si="2"/>
        <v>134</v>
      </c>
      <c r="C143" s="809" t="s">
        <v>2848</v>
      </c>
      <c r="D143" s="816" t="s">
        <v>2736</v>
      </c>
      <c r="E143" s="819" t="s">
        <v>3320</v>
      </c>
      <c r="F143" s="665" t="s">
        <v>3681</v>
      </c>
      <c r="G143" s="812"/>
      <c r="H143" s="820" t="s">
        <v>4747</v>
      </c>
      <c r="I143" s="672">
        <v>289800000</v>
      </c>
      <c r="J143" s="673">
        <v>0</v>
      </c>
      <c r="K143" s="673">
        <v>289800000</v>
      </c>
      <c r="L143" s="668">
        <v>3654771</v>
      </c>
      <c r="M143" s="674">
        <v>360000000</v>
      </c>
      <c r="N143" s="675">
        <v>0</v>
      </c>
      <c r="O143" s="676"/>
      <c r="P143" s="670"/>
      <c r="Q143" s="671"/>
      <c r="R143" s="670"/>
      <c r="S143" s="671"/>
    </row>
    <row r="144" spans="2:19" s="814" customFormat="1" ht="15" customHeight="1">
      <c r="B144" s="818">
        <f t="shared" si="2"/>
        <v>135</v>
      </c>
      <c r="C144" s="809" t="s">
        <v>2848</v>
      </c>
      <c r="D144" s="816" t="s">
        <v>2736</v>
      </c>
      <c r="E144" s="819" t="s">
        <v>3298</v>
      </c>
      <c r="F144" s="665" t="s">
        <v>2795</v>
      </c>
      <c r="G144" s="812"/>
      <c r="H144" s="820" t="s">
        <v>4747</v>
      </c>
      <c r="I144" s="672">
        <v>288000000</v>
      </c>
      <c r="J144" s="673">
        <v>0</v>
      </c>
      <c r="K144" s="673">
        <v>288000000</v>
      </c>
      <c r="L144" s="668">
        <v>4434028</v>
      </c>
      <c r="M144" s="674">
        <v>345600000</v>
      </c>
      <c r="N144" s="675">
        <v>0</v>
      </c>
      <c r="O144" s="1093" t="s">
        <v>5703</v>
      </c>
      <c r="P144" s="670"/>
      <c r="Q144" s="671"/>
      <c r="R144" s="670" t="s">
        <v>5000</v>
      </c>
      <c r="S144" s="671" t="s">
        <v>5721</v>
      </c>
    </row>
    <row r="145" spans="2:19" s="814" customFormat="1" ht="15" customHeight="1">
      <c r="B145" s="844">
        <f t="shared" si="2"/>
        <v>136</v>
      </c>
      <c r="C145" s="845" t="s">
        <v>2848</v>
      </c>
      <c r="D145" s="846" t="s">
        <v>2736</v>
      </c>
      <c r="E145" s="847" t="s">
        <v>3250</v>
      </c>
      <c r="F145" s="848" t="s">
        <v>3682</v>
      </c>
      <c r="G145" s="849"/>
      <c r="H145" s="850"/>
      <c r="I145" s="851"/>
      <c r="J145" s="832"/>
      <c r="K145" s="832"/>
      <c r="L145" s="852"/>
      <c r="M145" s="853"/>
      <c r="N145" s="854"/>
      <c r="O145" s="855"/>
      <c r="P145" s="670"/>
      <c r="Q145" s="671"/>
      <c r="R145" s="670" t="s">
        <v>5640</v>
      </c>
      <c r="S145" s="671" t="s">
        <v>5639</v>
      </c>
    </row>
    <row r="146" spans="2:19" s="814" customFormat="1" ht="15" customHeight="1">
      <c r="B146" s="818">
        <f t="shared" si="2"/>
        <v>137</v>
      </c>
      <c r="C146" s="809" t="s">
        <v>2848</v>
      </c>
      <c r="D146" s="816" t="s">
        <v>2736</v>
      </c>
      <c r="E146" s="819" t="s">
        <v>3346</v>
      </c>
      <c r="F146" s="665" t="s">
        <v>3196</v>
      </c>
      <c r="G146" s="812"/>
      <c r="H146" s="820" t="s">
        <v>4747</v>
      </c>
      <c r="I146" s="672">
        <v>279120625</v>
      </c>
      <c r="J146" s="673">
        <v>4087410</v>
      </c>
      <c r="K146" s="673">
        <v>283208035</v>
      </c>
      <c r="L146" s="668">
        <v>9372160</v>
      </c>
      <c r="M146" s="674">
        <v>337000000</v>
      </c>
      <c r="N146" s="675">
        <v>0</v>
      </c>
      <c r="O146" s="676"/>
      <c r="P146" s="670"/>
      <c r="Q146" s="671"/>
      <c r="R146" s="670"/>
      <c r="S146" s="671"/>
    </row>
    <row r="147" spans="2:19" s="814" customFormat="1" ht="15" customHeight="1">
      <c r="B147" s="818">
        <f t="shared" si="2"/>
        <v>138</v>
      </c>
      <c r="C147" s="809" t="s">
        <v>2848</v>
      </c>
      <c r="D147" s="816" t="s">
        <v>2736</v>
      </c>
      <c r="E147" s="819" t="s">
        <v>3242</v>
      </c>
      <c r="F147" s="665" t="s">
        <v>3229</v>
      </c>
      <c r="G147" s="812"/>
      <c r="H147" s="820" t="s">
        <v>3350</v>
      </c>
      <c r="I147" s="672">
        <v>281803939</v>
      </c>
      <c r="J147" s="673">
        <v>0</v>
      </c>
      <c r="K147" s="673">
        <v>281803939</v>
      </c>
      <c r="L147" s="668">
        <v>4035617</v>
      </c>
      <c r="M147" s="674">
        <v>343200000</v>
      </c>
      <c r="N147" s="675">
        <v>0</v>
      </c>
      <c r="O147" s="676"/>
      <c r="P147" s="670"/>
      <c r="Q147" s="671"/>
      <c r="R147" s="670"/>
      <c r="S147" s="671"/>
    </row>
    <row r="148" spans="2:19" s="814" customFormat="1" ht="15" customHeight="1">
      <c r="B148" s="818">
        <f t="shared" si="2"/>
        <v>139</v>
      </c>
      <c r="C148" s="809" t="s">
        <v>2848</v>
      </c>
      <c r="D148" s="816" t="s">
        <v>2736</v>
      </c>
      <c r="E148" s="819" t="s">
        <v>3334</v>
      </c>
      <c r="F148" s="665" t="s">
        <v>3683</v>
      </c>
      <c r="G148" s="812"/>
      <c r="H148" s="820" t="s">
        <v>4747</v>
      </c>
      <c r="I148" s="672">
        <v>280000000</v>
      </c>
      <c r="J148" s="673">
        <v>0</v>
      </c>
      <c r="K148" s="673">
        <v>280000000</v>
      </c>
      <c r="L148" s="668">
        <v>6043656</v>
      </c>
      <c r="M148" s="674">
        <v>336000000</v>
      </c>
      <c r="N148" s="675">
        <v>0</v>
      </c>
      <c r="O148" s="676"/>
      <c r="P148" s="670"/>
      <c r="Q148" s="671"/>
      <c r="R148" s="670"/>
      <c r="S148" s="671"/>
    </row>
    <row r="149" spans="2:19" s="814" customFormat="1" ht="15" customHeight="1">
      <c r="B149" s="818">
        <f t="shared" si="2"/>
        <v>140</v>
      </c>
      <c r="C149" s="809" t="s">
        <v>2848</v>
      </c>
      <c r="D149" s="816" t="s">
        <v>2736</v>
      </c>
      <c r="E149" s="819" t="s">
        <v>3238</v>
      </c>
      <c r="F149" s="665" t="s">
        <v>3235</v>
      </c>
      <c r="G149" s="812"/>
      <c r="H149" s="820" t="s">
        <v>3350</v>
      </c>
      <c r="I149" s="672">
        <v>274389087</v>
      </c>
      <c r="J149" s="673">
        <v>0</v>
      </c>
      <c r="K149" s="673">
        <v>274389087</v>
      </c>
      <c r="L149" s="668">
        <v>6235125</v>
      </c>
      <c r="M149" s="674">
        <v>325170000</v>
      </c>
      <c r="N149" s="675">
        <v>0</v>
      </c>
      <c r="O149" s="676"/>
      <c r="P149" s="670"/>
      <c r="Q149" s="671"/>
      <c r="R149" s="670"/>
      <c r="S149" s="671"/>
    </row>
    <row r="150" spans="2:19" s="814" customFormat="1" ht="15" customHeight="1">
      <c r="B150" s="844">
        <f t="shared" si="2"/>
        <v>141</v>
      </c>
      <c r="C150" s="845" t="s">
        <v>2848</v>
      </c>
      <c r="D150" s="846" t="s">
        <v>2736</v>
      </c>
      <c r="E150" s="847" t="s">
        <v>3275</v>
      </c>
      <c r="F150" s="848" t="s">
        <v>3551</v>
      </c>
      <c r="G150" s="849"/>
      <c r="H150" s="850"/>
      <c r="I150" s="851"/>
      <c r="J150" s="832"/>
      <c r="K150" s="832"/>
      <c r="L150" s="852"/>
      <c r="M150" s="853"/>
      <c r="N150" s="854"/>
      <c r="O150" s="855"/>
      <c r="P150" s="670"/>
      <c r="Q150" s="671"/>
      <c r="R150" s="670" t="s">
        <v>5640</v>
      </c>
      <c r="S150" s="671" t="s">
        <v>5639</v>
      </c>
    </row>
    <row r="151" spans="2:19" s="814" customFormat="1" ht="15" customHeight="1">
      <c r="B151" s="818">
        <f t="shared" si="2"/>
        <v>142</v>
      </c>
      <c r="C151" s="809" t="s">
        <v>2848</v>
      </c>
      <c r="D151" s="816" t="s">
        <v>2736</v>
      </c>
      <c r="E151" s="819" t="s">
        <v>3333</v>
      </c>
      <c r="F151" s="665" t="s">
        <v>2793</v>
      </c>
      <c r="G151" s="812"/>
      <c r="H151" s="820" t="s">
        <v>3350</v>
      </c>
      <c r="I151" s="672">
        <v>265416686</v>
      </c>
      <c r="J151" s="673">
        <v>0</v>
      </c>
      <c r="K151" s="673">
        <v>265416686</v>
      </c>
      <c r="L151" s="668">
        <v>6918908</v>
      </c>
      <c r="M151" s="674">
        <v>346500000</v>
      </c>
      <c r="N151" s="675">
        <v>0</v>
      </c>
      <c r="O151" s="676"/>
      <c r="P151" s="670"/>
      <c r="Q151" s="671"/>
      <c r="R151" s="670"/>
      <c r="S151" s="671"/>
    </row>
    <row r="152" spans="2:19" s="814" customFormat="1" ht="15" customHeight="1">
      <c r="B152" s="818">
        <f t="shared" si="2"/>
        <v>143</v>
      </c>
      <c r="C152" s="809" t="s">
        <v>2848</v>
      </c>
      <c r="D152" s="816" t="s">
        <v>2736</v>
      </c>
      <c r="E152" s="819" t="s">
        <v>3312</v>
      </c>
      <c r="F152" s="665" t="s">
        <v>3684</v>
      </c>
      <c r="G152" s="812"/>
      <c r="H152" s="820" t="s">
        <v>3350</v>
      </c>
      <c r="I152" s="672">
        <v>263143704</v>
      </c>
      <c r="J152" s="673">
        <v>0</v>
      </c>
      <c r="K152" s="673">
        <v>263143704</v>
      </c>
      <c r="L152" s="668">
        <v>4846516</v>
      </c>
      <c r="M152" s="674">
        <v>291470000</v>
      </c>
      <c r="N152" s="675">
        <v>0</v>
      </c>
      <c r="O152" s="676"/>
      <c r="P152" s="670"/>
      <c r="Q152" s="671"/>
      <c r="R152" s="670"/>
      <c r="S152" s="671"/>
    </row>
    <row r="153" spans="2:19" s="814" customFormat="1" ht="15" customHeight="1">
      <c r="B153" s="818">
        <f t="shared" si="2"/>
        <v>144</v>
      </c>
      <c r="C153" s="809" t="s">
        <v>2848</v>
      </c>
      <c r="D153" s="816" t="s">
        <v>2736</v>
      </c>
      <c r="E153" s="819" t="s">
        <v>3342</v>
      </c>
      <c r="F153" s="665" t="s">
        <v>3685</v>
      </c>
      <c r="G153" s="812"/>
      <c r="H153" s="820" t="s">
        <v>3350</v>
      </c>
      <c r="I153" s="672">
        <v>262000000</v>
      </c>
      <c r="J153" s="673">
        <v>0</v>
      </c>
      <c r="K153" s="673">
        <v>262000000</v>
      </c>
      <c r="L153" s="668">
        <v>7771292</v>
      </c>
      <c r="M153" s="674">
        <v>316800000</v>
      </c>
      <c r="N153" s="675">
        <v>0</v>
      </c>
      <c r="O153" s="676"/>
      <c r="P153" s="670"/>
      <c r="Q153" s="671"/>
      <c r="R153" s="670"/>
      <c r="S153" s="671"/>
    </row>
    <row r="154" spans="2:19" s="814" customFormat="1" ht="15" customHeight="1">
      <c r="B154" s="844">
        <f t="shared" si="2"/>
        <v>145</v>
      </c>
      <c r="C154" s="845" t="s">
        <v>2848</v>
      </c>
      <c r="D154" s="846" t="s">
        <v>2736</v>
      </c>
      <c r="E154" s="847" t="s">
        <v>3283</v>
      </c>
      <c r="F154" s="848" t="s">
        <v>3686</v>
      </c>
      <c r="G154" s="849"/>
      <c r="H154" s="850"/>
      <c r="I154" s="851"/>
      <c r="J154" s="832"/>
      <c r="K154" s="832"/>
      <c r="L154" s="852"/>
      <c r="M154" s="853"/>
      <c r="N154" s="854"/>
      <c r="O154" s="855"/>
      <c r="P154" s="670"/>
      <c r="Q154" s="671"/>
      <c r="R154" s="670" t="s">
        <v>5640</v>
      </c>
      <c r="S154" s="671" t="s">
        <v>5639</v>
      </c>
    </row>
    <row r="155" spans="2:19" s="814" customFormat="1" ht="15" customHeight="1">
      <c r="B155" s="844">
        <f t="shared" si="2"/>
        <v>146</v>
      </c>
      <c r="C155" s="845" t="s">
        <v>2848</v>
      </c>
      <c r="D155" s="846" t="s">
        <v>2736</v>
      </c>
      <c r="E155" s="847" t="s">
        <v>3253</v>
      </c>
      <c r="F155" s="848" t="s">
        <v>3648</v>
      </c>
      <c r="G155" s="849"/>
      <c r="H155" s="850"/>
      <c r="I155" s="851"/>
      <c r="J155" s="832"/>
      <c r="K155" s="832"/>
      <c r="L155" s="852"/>
      <c r="M155" s="853"/>
      <c r="N155" s="854"/>
      <c r="O155" s="855"/>
      <c r="P155" s="670" t="s">
        <v>4916</v>
      </c>
      <c r="Q155" s="671" t="s">
        <v>4917</v>
      </c>
      <c r="R155" s="670"/>
      <c r="S155" s="671"/>
    </row>
    <row r="156" spans="2:19" s="814" customFormat="1" ht="15" customHeight="1">
      <c r="B156" s="818">
        <f t="shared" si="2"/>
        <v>147</v>
      </c>
      <c r="C156" s="809" t="s">
        <v>2848</v>
      </c>
      <c r="D156" s="816" t="s">
        <v>2736</v>
      </c>
      <c r="E156" s="819" t="s">
        <v>3289</v>
      </c>
      <c r="F156" s="665" t="s">
        <v>3216</v>
      </c>
      <c r="G156" s="812"/>
      <c r="H156" s="820" t="s">
        <v>3350</v>
      </c>
      <c r="I156" s="672">
        <v>256666695</v>
      </c>
      <c r="J156" s="673">
        <v>3968350</v>
      </c>
      <c r="K156" s="673">
        <v>260635045</v>
      </c>
      <c r="L156" s="668">
        <v>8583809</v>
      </c>
      <c r="M156" s="674">
        <v>315200000</v>
      </c>
      <c r="N156" s="675">
        <v>0</v>
      </c>
      <c r="O156" s="676"/>
      <c r="P156" s="670"/>
      <c r="Q156" s="671"/>
      <c r="R156" s="670"/>
      <c r="S156" s="671"/>
    </row>
    <row r="157" spans="2:19" s="814" customFormat="1" ht="15" customHeight="1">
      <c r="B157" s="818">
        <f t="shared" si="2"/>
        <v>148</v>
      </c>
      <c r="C157" s="809" t="s">
        <v>2848</v>
      </c>
      <c r="D157" s="816" t="s">
        <v>2736</v>
      </c>
      <c r="E157" s="819" t="s">
        <v>3264</v>
      </c>
      <c r="F157" s="665" t="s">
        <v>3200</v>
      </c>
      <c r="G157" s="812"/>
      <c r="H157" s="820" t="s">
        <v>4747</v>
      </c>
      <c r="I157" s="672">
        <v>252000000</v>
      </c>
      <c r="J157" s="673">
        <v>3945870</v>
      </c>
      <c r="K157" s="673">
        <v>255945870</v>
      </c>
      <c r="L157" s="668">
        <v>7209196</v>
      </c>
      <c r="M157" s="674">
        <v>360000000</v>
      </c>
      <c r="N157" s="675">
        <v>0</v>
      </c>
      <c r="O157" s="676"/>
      <c r="P157" s="670"/>
      <c r="Q157" s="671"/>
      <c r="R157" s="670"/>
      <c r="S157" s="671"/>
    </row>
    <row r="158" spans="2:19" s="814" customFormat="1" ht="15" customHeight="1">
      <c r="B158" s="818">
        <f t="shared" si="2"/>
        <v>149</v>
      </c>
      <c r="C158" s="809" t="s">
        <v>2848</v>
      </c>
      <c r="D158" s="816" t="s">
        <v>2736</v>
      </c>
      <c r="E158" s="819" t="s">
        <v>3240</v>
      </c>
      <c r="F158" s="665" t="s">
        <v>3633</v>
      </c>
      <c r="G158" s="812"/>
      <c r="H158" s="820" t="s">
        <v>4747</v>
      </c>
      <c r="I158" s="672">
        <v>255000000</v>
      </c>
      <c r="J158" s="673">
        <v>0</v>
      </c>
      <c r="K158" s="673">
        <v>255000000</v>
      </c>
      <c r="L158" s="668">
        <v>6664557</v>
      </c>
      <c r="M158" s="674">
        <v>360000000</v>
      </c>
      <c r="N158" s="675">
        <v>331600000</v>
      </c>
      <c r="O158" s="676"/>
      <c r="P158" s="670"/>
      <c r="Q158" s="671"/>
      <c r="R158" s="670"/>
      <c r="S158" s="671"/>
    </row>
    <row r="159" spans="2:19" s="814" customFormat="1" ht="15" customHeight="1">
      <c r="B159" s="818">
        <f t="shared" si="2"/>
        <v>150</v>
      </c>
      <c r="C159" s="809" t="s">
        <v>2848</v>
      </c>
      <c r="D159" s="816" t="s">
        <v>2736</v>
      </c>
      <c r="E159" s="819" t="s">
        <v>3262</v>
      </c>
      <c r="F159" s="665" t="s">
        <v>3687</v>
      </c>
      <c r="G159" s="812"/>
      <c r="H159" s="820" t="s">
        <v>3350</v>
      </c>
      <c r="I159" s="672">
        <v>254795746</v>
      </c>
      <c r="J159" s="673">
        <v>0</v>
      </c>
      <c r="K159" s="673">
        <v>254795746</v>
      </c>
      <c r="L159" s="668">
        <v>5560887</v>
      </c>
      <c r="M159" s="674">
        <v>374400000</v>
      </c>
      <c r="N159" s="675">
        <v>0</v>
      </c>
      <c r="O159" s="676"/>
      <c r="P159" s="670"/>
      <c r="Q159" s="671"/>
      <c r="R159" s="670"/>
      <c r="S159" s="671"/>
    </row>
    <row r="160" spans="2:19" s="814" customFormat="1" ht="15" customHeight="1">
      <c r="B160" s="818">
        <f t="shared" si="2"/>
        <v>151</v>
      </c>
      <c r="C160" s="809" t="s">
        <v>2848</v>
      </c>
      <c r="D160" s="816" t="s">
        <v>2736</v>
      </c>
      <c r="E160" s="819" t="s">
        <v>3249</v>
      </c>
      <c r="F160" s="665" t="s">
        <v>3174</v>
      </c>
      <c r="G160" s="812"/>
      <c r="H160" s="820" t="s">
        <v>3350</v>
      </c>
      <c r="I160" s="672">
        <v>254204469</v>
      </c>
      <c r="J160" s="673">
        <v>0</v>
      </c>
      <c r="K160" s="673">
        <v>254204469</v>
      </c>
      <c r="L160" s="668">
        <v>9079330</v>
      </c>
      <c r="M160" s="674">
        <v>379800000</v>
      </c>
      <c r="N160" s="675">
        <v>0</v>
      </c>
      <c r="O160" s="676"/>
      <c r="P160" s="670"/>
      <c r="Q160" s="671"/>
      <c r="R160" s="670"/>
      <c r="S160" s="671"/>
    </row>
    <row r="161" spans="2:19" s="814" customFormat="1" ht="15" customHeight="1">
      <c r="B161" s="818">
        <f t="shared" si="2"/>
        <v>152</v>
      </c>
      <c r="C161" s="809" t="s">
        <v>2848</v>
      </c>
      <c r="D161" s="816" t="s">
        <v>2736</v>
      </c>
      <c r="E161" s="819" t="s">
        <v>3257</v>
      </c>
      <c r="F161" s="665" t="s">
        <v>2852</v>
      </c>
      <c r="G161" s="812"/>
      <c r="H161" s="820" t="s">
        <v>4747</v>
      </c>
      <c r="I161" s="672">
        <v>253000000</v>
      </c>
      <c r="J161" s="673">
        <v>0</v>
      </c>
      <c r="K161" s="673">
        <v>253000000</v>
      </c>
      <c r="L161" s="668">
        <v>7325950</v>
      </c>
      <c r="M161" s="674">
        <v>303600000</v>
      </c>
      <c r="N161" s="675">
        <v>0</v>
      </c>
      <c r="O161" s="1093" t="s">
        <v>5704</v>
      </c>
      <c r="P161" s="670"/>
      <c r="Q161" s="671"/>
      <c r="R161" s="670" t="s">
        <v>5000</v>
      </c>
      <c r="S161" s="671" t="s">
        <v>5721</v>
      </c>
    </row>
    <row r="162" spans="2:19" s="814" customFormat="1" ht="15" customHeight="1">
      <c r="B162" s="818">
        <f t="shared" si="2"/>
        <v>153</v>
      </c>
      <c r="C162" s="809" t="s">
        <v>2848</v>
      </c>
      <c r="D162" s="816" t="s">
        <v>2736</v>
      </c>
      <c r="E162" s="819" t="s">
        <v>3349</v>
      </c>
      <c r="F162" s="665" t="s">
        <v>3688</v>
      </c>
      <c r="G162" s="812"/>
      <c r="H162" s="820" t="s">
        <v>4747</v>
      </c>
      <c r="I162" s="672">
        <v>250883243</v>
      </c>
      <c r="J162" s="673">
        <v>0</v>
      </c>
      <c r="K162" s="673">
        <v>250883243</v>
      </c>
      <c r="L162" s="668">
        <v>11722137</v>
      </c>
      <c r="M162" s="674">
        <v>289000000</v>
      </c>
      <c r="N162" s="675">
        <v>0</v>
      </c>
      <c r="O162" s="676"/>
      <c r="P162" s="670"/>
      <c r="Q162" s="671"/>
      <c r="R162" s="670"/>
      <c r="S162" s="671"/>
    </row>
    <row r="163" spans="2:19" s="814" customFormat="1" ht="15" customHeight="1">
      <c r="B163" s="844">
        <f t="shared" si="2"/>
        <v>154</v>
      </c>
      <c r="C163" s="845" t="s">
        <v>2848</v>
      </c>
      <c r="D163" s="846" t="s">
        <v>2736</v>
      </c>
      <c r="E163" s="847" t="s">
        <v>3313</v>
      </c>
      <c r="F163" s="848" t="s">
        <v>3187</v>
      </c>
      <c r="G163" s="849"/>
      <c r="H163" s="850"/>
      <c r="I163" s="851"/>
      <c r="J163" s="832"/>
      <c r="K163" s="832"/>
      <c r="L163" s="852"/>
      <c r="M163" s="853"/>
      <c r="N163" s="854"/>
      <c r="O163" s="855"/>
      <c r="P163" s="670" t="s">
        <v>4916</v>
      </c>
      <c r="Q163" s="671" t="s">
        <v>4917</v>
      </c>
      <c r="R163" s="670"/>
      <c r="S163" s="671"/>
    </row>
    <row r="164" spans="2:19" s="814" customFormat="1" ht="15" customHeight="1">
      <c r="B164" s="818">
        <f t="shared" si="2"/>
        <v>155</v>
      </c>
      <c r="C164" s="809" t="s">
        <v>2848</v>
      </c>
      <c r="D164" s="816" t="s">
        <v>2736</v>
      </c>
      <c r="E164" s="819" t="s">
        <v>3268</v>
      </c>
      <c r="F164" s="665" t="s">
        <v>3689</v>
      </c>
      <c r="G164" s="812"/>
      <c r="H164" s="820" t="s">
        <v>3350</v>
      </c>
      <c r="I164" s="672">
        <v>247794278</v>
      </c>
      <c r="J164" s="673">
        <v>0</v>
      </c>
      <c r="K164" s="673">
        <v>247794278</v>
      </c>
      <c r="L164" s="668">
        <v>6815186</v>
      </c>
      <c r="M164" s="674">
        <v>303000000</v>
      </c>
      <c r="N164" s="675">
        <v>0</v>
      </c>
      <c r="O164" s="676"/>
      <c r="P164" s="670"/>
      <c r="Q164" s="671"/>
      <c r="R164" s="670"/>
      <c r="S164" s="671"/>
    </row>
    <row r="165" spans="2:19" s="814" customFormat="1" ht="15" customHeight="1">
      <c r="B165" s="844">
        <f t="shared" si="2"/>
        <v>156</v>
      </c>
      <c r="C165" s="845" t="s">
        <v>2848</v>
      </c>
      <c r="D165" s="846" t="s">
        <v>2736</v>
      </c>
      <c r="E165" s="847" t="s">
        <v>3246</v>
      </c>
      <c r="F165" s="848" t="s">
        <v>3220</v>
      </c>
      <c r="G165" s="849"/>
      <c r="H165" s="850"/>
      <c r="I165" s="851"/>
      <c r="J165" s="832"/>
      <c r="K165" s="832"/>
      <c r="L165" s="852"/>
      <c r="M165" s="853"/>
      <c r="N165" s="854"/>
      <c r="O165" s="855"/>
      <c r="P165" s="670"/>
      <c r="Q165" s="671"/>
      <c r="R165" s="670" t="s">
        <v>5640</v>
      </c>
      <c r="S165" s="671" t="s">
        <v>5639</v>
      </c>
    </row>
    <row r="166" spans="2:19" s="814" customFormat="1" ht="15" customHeight="1">
      <c r="B166" s="818">
        <f t="shared" si="2"/>
        <v>157</v>
      </c>
      <c r="C166" s="809" t="s">
        <v>2848</v>
      </c>
      <c r="D166" s="816" t="s">
        <v>2736</v>
      </c>
      <c r="E166" s="819" t="s">
        <v>3327</v>
      </c>
      <c r="F166" s="665" t="s">
        <v>3232</v>
      </c>
      <c r="G166" s="812"/>
      <c r="H166" s="820" t="s">
        <v>4747</v>
      </c>
      <c r="I166" s="672">
        <v>240000000</v>
      </c>
      <c r="J166" s="673">
        <v>0</v>
      </c>
      <c r="K166" s="673">
        <v>240000000</v>
      </c>
      <c r="L166" s="668">
        <v>4082697</v>
      </c>
      <c r="M166" s="674">
        <v>300000000</v>
      </c>
      <c r="N166" s="675">
        <v>35000000</v>
      </c>
      <c r="O166" s="676"/>
      <c r="P166" s="670"/>
      <c r="Q166" s="671"/>
      <c r="R166" s="670"/>
      <c r="S166" s="671"/>
    </row>
    <row r="167" spans="2:19" s="814" customFormat="1" ht="15" customHeight="1">
      <c r="B167" s="818">
        <f t="shared" si="2"/>
        <v>158</v>
      </c>
      <c r="C167" s="809" t="s">
        <v>2848</v>
      </c>
      <c r="D167" s="816" t="s">
        <v>2736</v>
      </c>
      <c r="E167" s="819" t="s">
        <v>3304</v>
      </c>
      <c r="F167" s="665" t="s">
        <v>3690</v>
      </c>
      <c r="G167" s="812"/>
      <c r="H167" s="820" t="s">
        <v>4747</v>
      </c>
      <c r="I167" s="672">
        <v>240000000</v>
      </c>
      <c r="J167" s="673">
        <v>0</v>
      </c>
      <c r="K167" s="673">
        <v>240000000</v>
      </c>
      <c r="L167" s="668">
        <v>6042641</v>
      </c>
      <c r="M167" s="674">
        <v>288000000</v>
      </c>
      <c r="N167" s="675">
        <v>0</v>
      </c>
      <c r="O167" s="676"/>
      <c r="P167" s="670"/>
      <c r="Q167" s="671"/>
      <c r="R167" s="670"/>
      <c r="S167" s="671"/>
    </row>
    <row r="168" spans="2:19" s="814" customFormat="1" ht="15" customHeight="1">
      <c r="B168" s="818">
        <f t="shared" si="2"/>
        <v>159</v>
      </c>
      <c r="C168" s="809" t="s">
        <v>2848</v>
      </c>
      <c r="D168" s="816" t="s">
        <v>2736</v>
      </c>
      <c r="E168" s="819" t="s">
        <v>3305</v>
      </c>
      <c r="F168" s="665" t="s">
        <v>3205</v>
      </c>
      <c r="G168" s="812"/>
      <c r="H168" s="820" t="s">
        <v>3350</v>
      </c>
      <c r="I168" s="672">
        <v>238824609</v>
      </c>
      <c r="J168" s="673">
        <v>0</v>
      </c>
      <c r="K168" s="673">
        <v>238824609</v>
      </c>
      <c r="L168" s="668">
        <v>3050218</v>
      </c>
      <c r="M168" s="674">
        <v>264000000</v>
      </c>
      <c r="N168" s="675">
        <v>0</v>
      </c>
      <c r="O168" s="1093" t="s">
        <v>5705</v>
      </c>
      <c r="P168" s="670"/>
      <c r="Q168" s="671"/>
      <c r="R168" s="670" t="s">
        <v>5000</v>
      </c>
      <c r="S168" s="671" t="s">
        <v>5721</v>
      </c>
    </row>
    <row r="169" spans="2:19" s="814" customFormat="1" ht="15" customHeight="1">
      <c r="B169" s="844">
        <f t="shared" si="2"/>
        <v>160</v>
      </c>
      <c r="C169" s="845" t="s">
        <v>2848</v>
      </c>
      <c r="D169" s="846" t="s">
        <v>2736</v>
      </c>
      <c r="E169" s="847" t="s">
        <v>3348</v>
      </c>
      <c r="F169" s="848" t="s">
        <v>3204</v>
      </c>
      <c r="G169" s="849"/>
      <c r="H169" s="850"/>
      <c r="I169" s="851"/>
      <c r="J169" s="832"/>
      <c r="K169" s="832"/>
      <c r="L169" s="852"/>
      <c r="M169" s="853"/>
      <c r="N169" s="854"/>
      <c r="O169" s="855"/>
      <c r="P169" s="670"/>
      <c r="Q169" s="671"/>
      <c r="R169" s="670" t="s">
        <v>5640</v>
      </c>
      <c r="S169" s="671" t="s">
        <v>5639</v>
      </c>
    </row>
    <row r="170" spans="2:19" s="814" customFormat="1" ht="15" customHeight="1">
      <c r="B170" s="818">
        <f t="shared" si="2"/>
        <v>161</v>
      </c>
      <c r="C170" s="809" t="s">
        <v>2848</v>
      </c>
      <c r="D170" s="816" t="s">
        <v>2736</v>
      </c>
      <c r="E170" s="819" t="s">
        <v>3282</v>
      </c>
      <c r="F170" s="665" t="s">
        <v>3200</v>
      </c>
      <c r="G170" s="812"/>
      <c r="H170" s="820" t="s">
        <v>3350</v>
      </c>
      <c r="I170" s="672">
        <v>236599639</v>
      </c>
      <c r="J170" s="673">
        <v>0</v>
      </c>
      <c r="K170" s="673">
        <v>236599639</v>
      </c>
      <c r="L170" s="668">
        <v>6090954</v>
      </c>
      <c r="M170" s="674">
        <v>373000000</v>
      </c>
      <c r="N170" s="675">
        <v>0</v>
      </c>
      <c r="O170" s="676"/>
      <c r="P170" s="670"/>
      <c r="Q170" s="671"/>
      <c r="R170" s="670"/>
      <c r="S170" s="671"/>
    </row>
    <row r="171" spans="2:19" s="814" customFormat="1" ht="15" customHeight="1">
      <c r="B171" s="818">
        <f t="shared" si="2"/>
        <v>162</v>
      </c>
      <c r="C171" s="809" t="s">
        <v>2848</v>
      </c>
      <c r="D171" s="816" t="s">
        <v>2736</v>
      </c>
      <c r="E171" s="819" t="s">
        <v>3309</v>
      </c>
      <c r="F171" s="665" t="s">
        <v>3231</v>
      </c>
      <c r="G171" s="812"/>
      <c r="H171" s="820" t="s">
        <v>3350</v>
      </c>
      <c r="I171" s="672">
        <v>235922338</v>
      </c>
      <c r="J171" s="673">
        <v>0</v>
      </c>
      <c r="K171" s="673">
        <v>235922338</v>
      </c>
      <c r="L171" s="668">
        <v>5964437</v>
      </c>
      <c r="M171" s="674">
        <v>304800000</v>
      </c>
      <c r="N171" s="675">
        <v>0</v>
      </c>
      <c r="O171" s="676"/>
      <c r="P171" s="670"/>
      <c r="Q171" s="671"/>
      <c r="R171" s="670"/>
      <c r="S171" s="671"/>
    </row>
    <row r="172" spans="2:19" s="814" customFormat="1" ht="15" customHeight="1">
      <c r="B172" s="818">
        <f t="shared" si="2"/>
        <v>163</v>
      </c>
      <c r="C172" s="809" t="s">
        <v>2848</v>
      </c>
      <c r="D172" s="816" t="s">
        <v>2736</v>
      </c>
      <c r="E172" s="819" t="s">
        <v>3331</v>
      </c>
      <c r="F172" s="665" t="s">
        <v>3691</v>
      </c>
      <c r="G172" s="812"/>
      <c r="H172" s="820" t="s">
        <v>3350</v>
      </c>
      <c r="I172" s="672">
        <v>235457041</v>
      </c>
      <c r="J172" s="673">
        <v>0</v>
      </c>
      <c r="K172" s="673">
        <v>235457041</v>
      </c>
      <c r="L172" s="668">
        <v>4677561</v>
      </c>
      <c r="M172" s="674">
        <v>314000000</v>
      </c>
      <c r="N172" s="675">
        <v>0</v>
      </c>
      <c r="O172" s="676"/>
      <c r="P172" s="670"/>
      <c r="Q172" s="671"/>
      <c r="R172" s="670"/>
      <c r="S172" s="671"/>
    </row>
    <row r="173" spans="2:19" s="814" customFormat="1" ht="15" customHeight="1">
      <c r="B173" s="818">
        <f t="shared" si="2"/>
        <v>164</v>
      </c>
      <c r="C173" s="809" t="s">
        <v>2848</v>
      </c>
      <c r="D173" s="816" t="s">
        <v>2736</v>
      </c>
      <c r="E173" s="819" t="s">
        <v>3292</v>
      </c>
      <c r="F173" s="665" t="s">
        <v>3692</v>
      </c>
      <c r="G173" s="812"/>
      <c r="H173" s="820" t="s">
        <v>4747</v>
      </c>
      <c r="I173" s="672">
        <v>234000000</v>
      </c>
      <c r="J173" s="673">
        <v>0</v>
      </c>
      <c r="K173" s="673">
        <v>234000000</v>
      </c>
      <c r="L173" s="668">
        <v>5987764</v>
      </c>
      <c r="M173" s="674">
        <v>280800000</v>
      </c>
      <c r="N173" s="675">
        <v>0</v>
      </c>
      <c r="O173" s="676"/>
      <c r="P173" s="670"/>
      <c r="Q173" s="671"/>
      <c r="R173" s="670"/>
      <c r="S173" s="671"/>
    </row>
    <row r="174" spans="2:19" s="814" customFormat="1" ht="15" customHeight="1">
      <c r="B174" s="818">
        <f t="shared" si="2"/>
        <v>165</v>
      </c>
      <c r="C174" s="809" t="s">
        <v>2848</v>
      </c>
      <c r="D174" s="816" t="s">
        <v>2736</v>
      </c>
      <c r="E174" s="819" t="s">
        <v>3347</v>
      </c>
      <c r="F174" s="665" t="s">
        <v>3694</v>
      </c>
      <c r="G174" s="812"/>
      <c r="H174" s="820" t="s">
        <v>3350</v>
      </c>
      <c r="I174" s="672">
        <v>228392904</v>
      </c>
      <c r="J174" s="673">
        <v>4656140</v>
      </c>
      <c r="K174" s="673">
        <v>233049044</v>
      </c>
      <c r="L174" s="668">
        <v>7371280</v>
      </c>
      <c r="M174" s="674">
        <v>312000000</v>
      </c>
      <c r="N174" s="675">
        <v>0</v>
      </c>
      <c r="O174" s="676"/>
      <c r="P174" s="670"/>
      <c r="Q174" s="671"/>
      <c r="R174" s="670"/>
      <c r="S174" s="671"/>
    </row>
    <row r="175" spans="2:19" s="814" customFormat="1" ht="15" customHeight="1">
      <c r="B175" s="818">
        <f t="shared" si="2"/>
        <v>166</v>
      </c>
      <c r="C175" s="809" t="s">
        <v>2848</v>
      </c>
      <c r="D175" s="816" t="s">
        <v>2736</v>
      </c>
      <c r="E175" s="819" t="s">
        <v>3260</v>
      </c>
      <c r="F175" s="665" t="s">
        <v>3177</v>
      </c>
      <c r="G175" s="812"/>
      <c r="H175" s="820" t="s">
        <v>3350</v>
      </c>
      <c r="I175" s="672">
        <v>232671839</v>
      </c>
      <c r="J175" s="673">
        <v>0</v>
      </c>
      <c r="K175" s="673">
        <v>232671839</v>
      </c>
      <c r="L175" s="668">
        <v>4940663</v>
      </c>
      <c r="M175" s="674">
        <v>280500000</v>
      </c>
      <c r="N175" s="675">
        <v>0</v>
      </c>
      <c r="O175" s="676"/>
      <c r="P175" s="670"/>
      <c r="Q175" s="671"/>
      <c r="R175" s="670"/>
      <c r="S175" s="671"/>
    </row>
    <row r="176" spans="2:19" s="814" customFormat="1" ht="15" customHeight="1">
      <c r="B176" s="818">
        <f t="shared" si="2"/>
        <v>167</v>
      </c>
      <c r="C176" s="809" t="s">
        <v>2848</v>
      </c>
      <c r="D176" s="816" t="s">
        <v>2736</v>
      </c>
      <c r="E176" s="819" t="s">
        <v>3343</v>
      </c>
      <c r="F176" s="665" t="s">
        <v>3671</v>
      </c>
      <c r="G176" s="812"/>
      <c r="H176" s="820" t="s">
        <v>3350</v>
      </c>
      <c r="I176" s="672">
        <v>229382730</v>
      </c>
      <c r="J176" s="673">
        <v>0</v>
      </c>
      <c r="K176" s="673">
        <v>229382730</v>
      </c>
      <c r="L176" s="668">
        <v>9641211</v>
      </c>
      <c r="M176" s="674">
        <v>254100000</v>
      </c>
      <c r="N176" s="675">
        <v>0</v>
      </c>
      <c r="O176" s="676"/>
      <c r="P176" s="670"/>
      <c r="Q176" s="671"/>
      <c r="R176" s="670"/>
      <c r="S176" s="671"/>
    </row>
    <row r="177" spans="2:19" s="814" customFormat="1" ht="15" customHeight="1">
      <c r="B177" s="844">
        <f t="shared" si="2"/>
        <v>168</v>
      </c>
      <c r="C177" s="845" t="s">
        <v>2848</v>
      </c>
      <c r="D177" s="846" t="s">
        <v>2736</v>
      </c>
      <c r="E177" s="847" t="s">
        <v>3322</v>
      </c>
      <c r="F177" s="848" t="s">
        <v>3207</v>
      </c>
      <c r="G177" s="849"/>
      <c r="H177" s="850"/>
      <c r="I177" s="851"/>
      <c r="J177" s="832"/>
      <c r="K177" s="832"/>
      <c r="L177" s="852"/>
      <c r="M177" s="853"/>
      <c r="N177" s="854"/>
      <c r="O177" s="855"/>
      <c r="P177" s="670"/>
      <c r="Q177" s="671"/>
      <c r="R177" s="670" t="s">
        <v>5665</v>
      </c>
      <c r="S177" s="671" t="s">
        <v>5666</v>
      </c>
    </row>
    <row r="178" spans="2:19" s="814" customFormat="1" ht="15" customHeight="1">
      <c r="B178" s="818">
        <f t="shared" si="2"/>
        <v>169</v>
      </c>
      <c r="C178" s="809" t="s">
        <v>2848</v>
      </c>
      <c r="D178" s="816" t="s">
        <v>2736</v>
      </c>
      <c r="E178" s="819" t="s">
        <v>3251</v>
      </c>
      <c r="F178" s="665" t="s">
        <v>3695</v>
      </c>
      <c r="G178" s="812"/>
      <c r="H178" s="820" t="s">
        <v>3350</v>
      </c>
      <c r="I178" s="672">
        <v>220000000</v>
      </c>
      <c r="J178" s="673">
        <v>0</v>
      </c>
      <c r="K178" s="673">
        <v>220000000</v>
      </c>
      <c r="L178" s="668">
        <v>6102534</v>
      </c>
      <c r="M178" s="674">
        <v>264000000</v>
      </c>
      <c r="N178" s="675">
        <v>0</v>
      </c>
      <c r="O178" s="676"/>
      <c r="P178" s="670"/>
      <c r="Q178" s="671"/>
      <c r="R178" s="670"/>
      <c r="S178" s="671"/>
    </row>
    <row r="179" spans="2:19" s="814" customFormat="1" ht="15" customHeight="1">
      <c r="B179" s="818">
        <f t="shared" si="2"/>
        <v>170</v>
      </c>
      <c r="C179" s="809" t="s">
        <v>2848</v>
      </c>
      <c r="D179" s="816" t="s">
        <v>2736</v>
      </c>
      <c r="E179" s="819" t="s">
        <v>3294</v>
      </c>
      <c r="F179" s="665" t="s">
        <v>2791</v>
      </c>
      <c r="G179" s="812"/>
      <c r="H179" s="820" t="s">
        <v>4747</v>
      </c>
      <c r="I179" s="672">
        <v>220000000</v>
      </c>
      <c r="J179" s="673">
        <v>0</v>
      </c>
      <c r="K179" s="673">
        <v>220000000</v>
      </c>
      <c r="L179" s="668">
        <v>3596338</v>
      </c>
      <c r="M179" s="674">
        <v>264000000</v>
      </c>
      <c r="N179" s="675">
        <v>312000000</v>
      </c>
      <c r="O179" s="676"/>
      <c r="P179" s="670"/>
      <c r="Q179" s="671"/>
      <c r="R179" s="670"/>
      <c r="S179" s="671"/>
    </row>
    <row r="180" spans="2:19" s="814" customFormat="1" ht="15" customHeight="1">
      <c r="B180" s="818">
        <f t="shared" si="2"/>
        <v>171</v>
      </c>
      <c r="C180" s="809" t="s">
        <v>2848</v>
      </c>
      <c r="D180" s="816" t="s">
        <v>2736</v>
      </c>
      <c r="E180" s="819" t="s">
        <v>3328</v>
      </c>
      <c r="F180" s="665" t="s">
        <v>3696</v>
      </c>
      <c r="G180" s="812"/>
      <c r="H180" s="820" t="s">
        <v>4747</v>
      </c>
      <c r="I180" s="672">
        <v>220000000</v>
      </c>
      <c r="J180" s="673">
        <v>0</v>
      </c>
      <c r="K180" s="673">
        <v>220000000</v>
      </c>
      <c r="L180" s="668">
        <v>7022152</v>
      </c>
      <c r="M180" s="674">
        <v>264000000</v>
      </c>
      <c r="N180" s="675">
        <v>0</v>
      </c>
      <c r="O180" s="676"/>
      <c r="P180" s="670"/>
      <c r="Q180" s="671"/>
      <c r="R180" s="670"/>
      <c r="S180" s="671"/>
    </row>
    <row r="181" spans="2:19" s="814" customFormat="1" ht="15" customHeight="1">
      <c r="B181" s="818">
        <f t="shared" si="2"/>
        <v>172</v>
      </c>
      <c r="C181" s="809" t="s">
        <v>2848</v>
      </c>
      <c r="D181" s="816" t="s">
        <v>2736</v>
      </c>
      <c r="E181" s="819" t="s">
        <v>3263</v>
      </c>
      <c r="F181" s="665" t="s">
        <v>3697</v>
      </c>
      <c r="G181" s="812"/>
      <c r="H181" s="820" t="s">
        <v>3350</v>
      </c>
      <c r="I181" s="672">
        <v>218906250</v>
      </c>
      <c r="J181" s="673">
        <v>0</v>
      </c>
      <c r="K181" s="673">
        <v>218906250</v>
      </c>
      <c r="L181" s="668">
        <v>4933229</v>
      </c>
      <c r="M181" s="674">
        <v>247500000</v>
      </c>
      <c r="N181" s="675">
        <v>0</v>
      </c>
      <c r="O181" s="676"/>
      <c r="P181" s="670"/>
      <c r="Q181" s="671"/>
      <c r="R181" s="670"/>
      <c r="S181" s="671"/>
    </row>
    <row r="182" spans="2:19" s="814" customFormat="1" ht="15" customHeight="1">
      <c r="B182" s="818">
        <f t="shared" si="2"/>
        <v>173</v>
      </c>
      <c r="C182" s="809" t="s">
        <v>2848</v>
      </c>
      <c r="D182" s="816" t="s">
        <v>2736</v>
      </c>
      <c r="E182" s="819" t="s">
        <v>3330</v>
      </c>
      <c r="F182" s="665" t="s">
        <v>3698</v>
      </c>
      <c r="G182" s="812"/>
      <c r="H182" s="820" t="s">
        <v>3350</v>
      </c>
      <c r="I182" s="672">
        <v>217693674</v>
      </c>
      <c r="J182" s="673">
        <v>0</v>
      </c>
      <c r="K182" s="673">
        <v>217693674</v>
      </c>
      <c r="L182" s="668">
        <v>1685672</v>
      </c>
      <c r="M182" s="674">
        <v>255350000</v>
      </c>
      <c r="N182" s="675">
        <v>0</v>
      </c>
      <c r="O182" s="676"/>
      <c r="P182" s="670"/>
      <c r="Q182" s="671"/>
      <c r="R182" s="670"/>
      <c r="S182" s="671"/>
    </row>
    <row r="183" spans="2:19" s="814" customFormat="1" ht="15" customHeight="1">
      <c r="B183" s="818">
        <f t="shared" si="2"/>
        <v>174</v>
      </c>
      <c r="C183" s="809" t="s">
        <v>2848</v>
      </c>
      <c r="D183" s="816" t="s">
        <v>2736</v>
      </c>
      <c r="E183" s="819" t="s">
        <v>3335</v>
      </c>
      <c r="F183" s="665" t="s">
        <v>3699</v>
      </c>
      <c r="G183" s="812"/>
      <c r="H183" s="820" t="s">
        <v>4747</v>
      </c>
      <c r="I183" s="672">
        <v>215000000</v>
      </c>
      <c r="J183" s="673">
        <v>0</v>
      </c>
      <c r="K183" s="673">
        <v>215000000</v>
      </c>
      <c r="L183" s="668">
        <v>3607800</v>
      </c>
      <c r="M183" s="674">
        <v>217200000</v>
      </c>
      <c r="N183" s="675">
        <v>437800000</v>
      </c>
      <c r="O183" s="676"/>
      <c r="P183" s="670"/>
      <c r="Q183" s="671"/>
      <c r="R183" s="670"/>
      <c r="S183" s="671"/>
    </row>
    <row r="184" spans="2:19" s="814" customFormat="1" ht="15" customHeight="1">
      <c r="B184" s="818">
        <f t="shared" si="2"/>
        <v>175</v>
      </c>
      <c r="C184" s="809" t="s">
        <v>2848</v>
      </c>
      <c r="D184" s="816" t="s">
        <v>2736</v>
      </c>
      <c r="E184" s="819" t="s">
        <v>3315</v>
      </c>
      <c r="F184" s="665" t="s">
        <v>3700</v>
      </c>
      <c r="G184" s="812"/>
      <c r="H184" s="820" t="s">
        <v>3350</v>
      </c>
      <c r="I184" s="672">
        <v>212260700</v>
      </c>
      <c r="J184" s="673">
        <v>0</v>
      </c>
      <c r="K184" s="673">
        <v>212260700</v>
      </c>
      <c r="L184" s="668">
        <v>6745879</v>
      </c>
      <c r="M184" s="674">
        <v>239000000</v>
      </c>
      <c r="N184" s="675">
        <v>0</v>
      </c>
      <c r="O184" s="676"/>
      <c r="P184" s="670"/>
      <c r="Q184" s="671"/>
      <c r="R184" s="670"/>
      <c r="S184" s="671"/>
    </row>
    <row r="185" spans="2:19" s="814" customFormat="1" ht="15" customHeight="1">
      <c r="B185" s="818">
        <f t="shared" si="2"/>
        <v>176</v>
      </c>
      <c r="C185" s="809" t="s">
        <v>2848</v>
      </c>
      <c r="D185" s="816" t="s">
        <v>2736</v>
      </c>
      <c r="E185" s="819" t="s">
        <v>3259</v>
      </c>
      <c r="F185" s="665" t="s">
        <v>3169</v>
      </c>
      <c r="G185" s="812"/>
      <c r="H185" s="820" t="s">
        <v>3350</v>
      </c>
      <c r="I185" s="672">
        <v>211288127</v>
      </c>
      <c r="J185" s="673">
        <v>0</v>
      </c>
      <c r="K185" s="673">
        <v>211288127</v>
      </c>
      <c r="L185" s="668">
        <v>3553204</v>
      </c>
      <c r="M185" s="674">
        <v>261800000</v>
      </c>
      <c r="N185" s="675">
        <v>0</v>
      </c>
      <c r="O185" s="1093" t="s">
        <v>5706</v>
      </c>
      <c r="P185" s="670"/>
      <c r="Q185" s="671"/>
      <c r="R185" s="670" t="s">
        <v>5000</v>
      </c>
      <c r="S185" s="671" t="s">
        <v>5721</v>
      </c>
    </row>
    <row r="186" spans="2:19" s="814" customFormat="1" ht="15" customHeight="1">
      <c r="B186" s="818">
        <f t="shared" si="2"/>
        <v>177</v>
      </c>
      <c r="C186" s="809" t="s">
        <v>2848</v>
      </c>
      <c r="D186" s="816" t="s">
        <v>2736</v>
      </c>
      <c r="E186" s="819" t="s">
        <v>3314</v>
      </c>
      <c r="F186" s="665" t="s">
        <v>3702</v>
      </c>
      <c r="G186" s="812"/>
      <c r="H186" s="820" t="s">
        <v>3350</v>
      </c>
      <c r="I186" s="672">
        <v>209163847</v>
      </c>
      <c r="J186" s="673">
        <v>1297600</v>
      </c>
      <c r="K186" s="673">
        <v>210461447</v>
      </c>
      <c r="L186" s="668">
        <v>7679904</v>
      </c>
      <c r="M186" s="674">
        <v>292800000</v>
      </c>
      <c r="N186" s="675">
        <v>0</v>
      </c>
      <c r="O186" s="676"/>
      <c r="P186" s="670"/>
      <c r="Q186" s="671"/>
      <c r="R186" s="670"/>
      <c r="S186" s="671"/>
    </row>
    <row r="187" spans="2:19" s="814" customFormat="1" ht="15" customHeight="1">
      <c r="B187" s="818">
        <f t="shared" si="2"/>
        <v>178</v>
      </c>
      <c r="C187" s="809" t="s">
        <v>2848</v>
      </c>
      <c r="D187" s="816" t="s">
        <v>2736</v>
      </c>
      <c r="E187" s="819" t="s">
        <v>3265</v>
      </c>
      <c r="F187" s="665" t="s">
        <v>3701</v>
      </c>
      <c r="G187" s="812"/>
      <c r="H187" s="820" t="s">
        <v>4747</v>
      </c>
      <c r="I187" s="672">
        <v>210000000</v>
      </c>
      <c r="J187" s="673">
        <v>0</v>
      </c>
      <c r="K187" s="673">
        <v>210000000</v>
      </c>
      <c r="L187" s="668">
        <v>4200008</v>
      </c>
      <c r="M187" s="674">
        <v>252000000</v>
      </c>
      <c r="N187" s="675">
        <v>0</v>
      </c>
      <c r="O187" s="676"/>
      <c r="P187" s="670"/>
      <c r="Q187" s="671"/>
      <c r="R187" s="670"/>
      <c r="S187" s="671"/>
    </row>
    <row r="188" spans="2:19" s="814" customFormat="1" ht="15" customHeight="1">
      <c r="B188" s="844">
        <f t="shared" si="2"/>
        <v>179</v>
      </c>
      <c r="C188" s="845" t="s">
        <v>2848</v>
      </c>
      <c r="D188" s="846" t="s">
        <v>2736</v>
      </c>
      <c r="E188" s="847" t="s">
        <v>3288</v>
      </c>
      <c r="F188" s="848" t="s">
        <v>2787</v>
      </c>
      <c r="G188" s="849"/>
      <c r="H188" s="850"/>
      <c r="I188" s="851"/>
      <c r="J188" s="832"/>
      <c r="K188" s="832"/>
      <c r="L188" s="852"/>
      <c r="M188" s="853"/>
      <c r="N188" s="854"/>
      <c r="O188" s="855"/>
      <c r="P188" s="670"/>
      <c r="Q188" s="671"/>
      <c r="R188" s="670" t="s">
        <v>5640</v>
      </c>
      <c r="S188" s="671" t="s">
        <v>5639</v>
      </c>
    </row>
    <row r="189" spans="2:19" s="814" customFormat="1" ht="15" customHeight="1">
      <c r="B189" s="818">
        <f t="shared" si="2"/>
        <v>180</v>
      </c>
      <c r="C189" s="809" t="s">
        <v>2848</v>
      </c>
      <c r="D189" s="816" t="s">
        <v>2736</v>
      </c>
      <c r="E189" s="819" t="s">
        <v>3258</v>
      </c>
      <c r="F189" s="665" t="s">
        <v>3173</v>
      </c>
      <c r="G189" s="812"/>
      <c r="H189" s="820" t="s">
        <v>3350</v>
      </c>
      <c r="I189" s="672">
        <v>207488187</v>
      </c>
      <c r="J189" s="673">
        <v>0</v>
      </c>
      <c r="K189" s="673">
        <v>207488187</v>
      </c>
      <c r="L189" s="668">
        <v>7582069</v>
      </c>
      <c r="M189" s="674">
        <v>230370000</v>
      </c>
      <c r="N189" s="675">
        <v>0</v>
      </c>
      <c r="O189" s="676"/>
      <c r="P189" s="670"/>
      <c r="Q189" s="671"/>
      <c r="R189" s="670"/>
      <c r="S189" s="671"/>
    </row>
    <row r="190" spans="2:19" s="814" customFormat="1" ht="15" customHeight="1">
      <c r="B190" s="844">
        <f t="shared" si="2"/>
        <v>181</v>
      </c>
      <c r="C190" s="845" t="s">
        <v>2848</v>
      </c>
      <c r="D190" s="846" t="s">
        <v>2736</v>
      </c>
      <c r="E190" s="847" t="s">
        <v>3247</v>
      </c>
      <c r="F190" s="848" t="s">
        <v>3703</v>
      </c>
      <c r="G190" s="849"/>
      <c r="H190" s="850"/>
      <c r="I190" s="851"/>
      <c r="J190" s="832"/>
      <c r="K190" s="832"/>
      <c r="L190" s="852"/>
      <c r="M190" s="853"/>
      <c r="N190" s="854"/>
      <c r="O190" s="855"/>
      <c r="P190" s="670"/>
      <c r="Q190" s="671"/>
      <c r="R190" s="670" t="s">
        <v>4848</v>
      </c>
      <c r="S190" s="671" t="s">
        <v>3132</v>
      </c>
    </row>
    <row r="191" spans="2:19" s="814" customFormat="1" ht="15" customHeight="1">
      <c r="B191" s="818">
        <f t="shared" si="2"/>
        <v>182</v>
      </c>
      <c r="C191" s="809" t="s">
        <v>2848</v>
      </c>
      <c r="D191" s="816" t="s">
        <v>2736</v>
      </c>
      <c r="E191" s="819" t="s">
        <v>3241</v>
      </c>
      <c r="F191" s="665" t="s">
        <v>3704</v>
      </c>
      <c r="G191" s="812"/>
      <c r="H191" s="820" t="s">
        <v>4747</v>
      </c>
      <c r="I191" s="672">
        <v>202000000</v>
      </c>
      <c r="J191" s="673">
        <v>0</v>
      </c>
      <c r="K191" s="673">
        <v>202000000</v>
      </c>
      <c r="L191" s="668">
        <v>4367669</v>
      </c>
      <c r="M191" s="674">
        <v>242400000</v>
      </c>
      <c r="N191" s="675">
        <v>0</v>
      </c>
      <c r="O191" s="676"/>
      <c r="P191" s="670"/>
      <c r="Q191" s="671"/>
      <c r="R191" s="670"/>
      <c r="S191" s="671"/>
    </row>
    <row r="192" spans="2:19" s="814" customFormat="1" ht="15" customHeight="1">
      <c r="B192" s="818">
        <f t="shared" si="2"/>
        <v>183</v>
      </c>
      <c r="C192" s="809" t="s">
        <v>2848</v>
      </c>
      <c r="D192" s="816" t="s">
        <v>2736</v>
      </c>
      <c r="E192" s="819" t="s">
        <v>3281</v>
      </c>
      <c r="F192" s="665" t="s">
        <v>3655</v>
      </c>
      <c r="G192" s="812"/>
      <c r="H192" s="820" t="s">
        <v>3350</v>
      </c>
      <c r="I192" s="672">
        <v>200873647</v>
      </c>
      <c r="J192" s="673">
        <v>0</v>
      </c>
      <c r="K192" s="673">
        <v>200873647</v>
      </c>
      <c r="L192" s="668">
        <v>4192127</v>
      </c>
      <c r="M192" s="674">
        <v>295200000</v>
      </c>
      <c r="N192" s="675">
        <v>0</v>
      </c>
      <c r="O192" s="676"/>
      <c r="P192" s="670"/>
      <c r="Q192" s="671"/>
      <c r="R192" s="670"/>
      <c r="S192" s="671"/>
    </row>
    <row r="193" spans="2:19" s="814" customFormat="1" ht="15" customHeight="1">
      <c r="B193" s="818">
        <f t="shared" si="2"/>
        <v>184</v>
      </c>
      <c r="C193" s="809" t="s">
        <v>2848</v>
      </c>
      <c r="D193" s="816" t="s">
        <v>2736</v>
      </c>
      <c r="E193" s="819" t="s">
        <v>3277</v>
      </c>
      <c r="F193" s="665" t="s">
        <v>2752</v>
      </c>
      <c r="G193" s="812"/>
      <c r="H193" s="820" t="s">
        <v>4747</v>
      </c>
      <c r="I193" s="672">
        <v>200000000</v>
      </c>
      <c r="J193" s="673">
        <v>0</v>
      </c>
      <c r="K193" s="673">
        <v>200000000</v>
      </c>
      <c r="L193" s="668">
        <v>4291683</v>
      </c>
      <c r="M193" s="674">
        <v>240000000</v>
      </c>
      <c r="N193" s="675">
        <v>0</v>
      </c>
      <c r="O193" s="676"/>
      <c r="P193" s="670"/>
      <c r="Q193" s="671"/>
      <c r="R193" s="670"/>
      <c r="S193" s="671"/>
    </row>
    <row r="194" spans="2:19" s="814" customFormat="1" ht="15" customHeight="1">
      <c r="B194" s="818">
        <f t="shared" si="2"/>
        <v>185</v>
      </c>
      <c r="C194" s="809" t="s">
        <v>2848</v>
      </c>
      <c r="D194" s="816" t="s">
        <v>2736</v>
      </c>
      <c r="E194" s="819" t="s">
        <v>3276</v>
      </c>
      <c r="F194" s="665" t="s">
        <v>3194</v>
      </c>
      <c r="G194" s="812"/>
      <c r="H194" s="820" t="s">
        <v>4747</v>
      </c>
      <c r="I194" s="856">
        <v>100000000</v>
      </c>
      <c r="J194" s="673">
        <v>0</v>
      </c>
      <c r="K194" s="857">
        <v>100000000</v>
      </c>
      <c r="L194" s="858">
        <v>464972</v>
      </c>
      <c r="M194" s="674">
        <v>120000000</v>
      </c>
      <c r="N194" s="675">
        <v>0</v>
      </c>
      <c r="O194" s="676"/>
      <c r="P194" s="670" t="s">
        <v>4851</v>
      </c>
      <c r="Q194" s="671" t="s">
        <v>4853</v>
      </c>
      <c r="R194" s="670"/>
      <c r="S194" s="671"/>
    </row>
    <row r="195" spans="2:19" s="814" customFormat="1" ht="15" customHeight="1">
      <c r="B195" s="818">
        <f t="shared" si="2"/>
        <v>186</v>
      </c>
      <c r="C195" s="809" t="s">
        <v>2848</v>
      </c>
      <c r="D195" s="816" t="s">
        <v>2736</v>
      </c>
      <c r="E195" s="819" t="s">
        <v>3339</v>
      </c>
      <c r="F195" s="665" t="s">
        <v>3705</v>
      </c>
      <c r="G195" s="812"/>
      <c r="H195" s="820" t="s">
        <v>3350</v>
      </c>
      <c r="I195" s="672">
        <v>199000001</v>
      </c>
      <c r="J195" s="673">
        <v>0</v>
      </c>
      <c r="K195" s="673">
        <v>199000001</v>
      </c>
      <c r="L195" s="668">
        <v>5201126</v>
      </c>
      <c r="M195" s="674">
        <v>220000000</v>
      </c>
      <c r="N195" s="675">
        <v>0</v>
      </c>
      <c r="O195" s="676"/>
      <c r="P195" s="670"/>
      <c r="Q195" s="671"/>
      <c r="R195" s="670"/>
      <c r="S195" s="671"/>
    </row>
    <row r="196" spans="2:19" s="814" customFormat="1" ht="15" customHeight="1">
      <c r="B196" s="818">
        <f t="shared" si="2"/>
        <v>187</v>
      </c>
      <c r="C196" s="809" t="s">
        <v>2848</v>
      </c>
      <c r="D196" s="816" t="s">
        <v>2736</v>
      </c>
      <c r="E196" s="819" t="s">
        <v>3270</v>
      </c>
      <c r="F196" s="665" t="s">
        <v>3706</v>
      </c>
      <c r="G196" s="812"/>
      <c r="H196" s="820" t="s">
        <v>3350</v>
      </c>
      <c r="I196" s="672">
        <v>198133788</v>
      </c>
      <c r="J196" s="673">
        <v>0</v>
      </c>
      <c r="K196" s="673">
        <v>198133788</v>
      </c>
      <c r="L196" s="668">
        <v>5914497</v>
      </c>
      <c r="M196" s="674">
        <v>220000000</v>
      </c>
      <c r="N196" s="675">
        <v>0</v>
      </c>
      <c r="O196" s="676"/>
      <c r="P196" s="670"/>
      <c r="Q196" s="671"/>
      <c r="R196" s="670"/>
      <c r="S196" s="671"/>
    </row>
    <row r="197" spans="2:19" s="814" customFormat="1" ht="15" customHeight="1">
      <c r="B197" s="818">
        <f t="shared" si="2"/>
        <v>188</v>
      </c>
      <c r="C197" s="809" t="s">
        <v>2848</v>
      </c>
      <c r="D197" s="816" t="s">
        <v>2736</v>
      </c>
      <c r="E197" s="819" t="s">
        <v>3338</v>
      </c>
      <c r="F197" s="665" t="s">
        <v>2771</v>
      </c>
      <c r="G197" s="812"/>
      <c r="H197" s="820" t="s">
        <v>4747</v>
      </c>
      <c r="I197" s="672">
        <v>197000000</v>
      </c>
      <c r="J197" s="673">
        <v>0</v>
      </c>
      <c r="K197" s="673">
        <v>197000000</v>
      </c>
      <c r="L197" s="668">
        <v>5912881</v>
      </c>
      <c r="M197" s="674">
        <v>240000000</v>
      </c>
      <c r="N197" s="675">
        <v>0</v>
      </c>
      <c r="O197" s="676"/>
      <c r="P197" s="670"/>
      <c r="Q197" s="671"/>
      <c r="R197" s="670"/>
      <c r="S197" s="671"/>
    </row>
    <row r="198" spans="2:19" s="814" customFormat="1" ht="15" customHeight="1">
      <c r="B198" s="844">
        <f t="shared" si="2"/>
        <v>189</v>
      </c>
      <c r="C198" s="845" t="s">
        <v>2848</v>
      </c>
      <c r="D198" s="846" t="s">
        <v>2736</v>
      </c>
      <c r="E198" s="847" t="s">
        <v>3317</v>
      </c>
      <c r="F198" s="848" t="s">
        <v>2786</v>
      </c>
      <c r="G198" s="849"/>
      <c r="H198" s="850"/>
      <c r="I198" s="851"/>
      <c r="J198" s="832"/>
      <c r="K198" s="832"/>
      <c r="L198" s="852"/>
      <c r="M198" s="853"/>
      <c r="N198" s="854"/>
      <c r="O198" s="855"/>
      <c r="P198" s="670"/>
      <c r="Q198" s="671"/>
      <c r="R198" s="670" t="s">
        <v>5657</v>
      </c>
      <c r="S198" s="671" t="s">
        <v>5664</v>
      </c>
    </row>
    <row r="199" spans="2:19" s="814" customFormat="1" ht="15" customHeight="1">
      <c r="B199" s="818">
        <f t="shared" si="2"/>
        <v>190</v>
      </c>
      <c r="C199" s="809" t="s">
        <v>2848</v>
      </c>
      <c r="D199" s="816" t="s">
        <v>2736</v>
      </c>
      <c r="E199" s="819" t="s">
        <v>3285</v>
      </c>
      <c r="F199" s="665" t="s">
        <v>3203</v>
      </c>
      <c r="G199" s="812"/>
      <c r="H199" s="820" t="s">
        <v>3350</v>
      </c>
      <c r="I199" s="672">
        <v>194375375</v>
      </c>
      <c r="J199" s="673">
        <v>0</v>
      </c>
      <c r="K199" s="673">
        <v>194375375</v>
      </c>
      <c r="L199" s="668">
        <v>5622745</v>
      </c>
      <c r="M199" s="674">
        <v>337700000</v>
      </c>
      <c r="N199" s="675">
        <v>0</v>
      </c>
      <c r="O199" s="676"/>
      <c r="P199" s="670"/>
      <c r="Q199" s="671"/>
      <c r="R199" s="670"/>
      <c r="S199" s="671"/>
    </row>
    <row r="200" spans="2:19" s="814" customFormat="1" ht="15" customHeight="1">
      <c r="B200" s="818">
        <f t="shared" si="2"/>
        <v>191</v>
      </c>
      <c r="C200" s="809" t="s">
        <v>2848</v>
      </c>
      <c r="D200" s="816" t="s">
        <v>2736</v>
      </c>
      <c r="E200" s="819" t="s">
        <v>3269</v>
      </c>
      <c r="F200" s="665" t="s">
        <v>3707</v>
      </c>
      <c r="G200" s="812"/>
      <c r="H200" s="820" t="s">
        <v>4747</v>
      </c>
      <c r="I200" s="672">
        <v>193000000</v>
      </c>
      <c r="J200" s="673">
        <v>0</v>
      </c>
      <c r="K200" s="673">
        <v>193000000</v>
      </c>
      <c r="L200" s="668">
        <v>3272560</v>
      </c>
      <c r="M200" s="674">
        <v>231600000</v>
      </c>
      <c r="N200" s="675">
        <v>0</v>
      </c>
      <c r="O200" s="676"/>
      <c r="P200" s="670"/>
      <c r="Q200" s="671"/>
      <c r="R200" s="670"/>
      <c r="S200" s="671"/>
    </row>
    <row r="201" spans="2:19" s="814" customFormat="1" ht="15" customHeight="1">
      <c r="B201" s="818">
        <f t="shared" ref="B201:B263" si="3">ROW()-9</f>
        <v>192</v>
      </c>
      <c r="C201" s="809" t="s">
        <v>2848</v>
      </c>
      <c r="D201" s="816" t="s">
        <v>2736</v>
      </c>
      <c r="E201" s="819" t="s">
        <v>3323</v>
      </c>
      <c r="F201" s="665" t="s">
        <v>3708</v>
      </c>
      <c r="G201" s="812"/>
      <c r="H201" s="820" t="s">
        <v>4747</v>
      </c>
      <c r="I201" s="672">
        <v>189000000</v>
      </c>
      <c r="J201" s="673">
        <v>0</v>
      </c>
      <c r="K201" s="673">
        <v>189000000</v>
      </c>
      <c r="L201" s="668">
        <v>2629887</v>
      </c>
      <c r="M201" s="674">
        <v>240000000</v>
      </c>
      <c r="N201" s="675">
        <v>504000000</v>
      </c>
      <c r="O201" s="1093" t="s">
        <v>5707</v>
      </c>
      <c r="P201" s="670"/>
      <c r="Q201" s="671"/>
      <c r="R201" s="670" t="s">
        <v>5000</v>
      </c>
      <c r="S201" s="671" t="s">
        <v>5721</v>
      </c>
    </row>
    <row r="202" spans="2:19" s="814" customFormat="1" ht="15" customHeight="1">
      <c r="B202" s="818">
        <f t="shared" si="3"/>
        <v>193</v>
      </c>
      <c r="C202" s="809" t="s">
        <v>2848</v>
      </c>
      <c r="D202" s="816" t="s">
        <v>2736</v>
      </c>
      <c r="E202" s="819" t="s">
        <v>3321</v>
      </c>
      <c r="F202" s="665" t="s">
        <v>2817</v>
      </c>
      <c r="G202" s="812"/>
      <c r="H202" s="820" t="s">
        <v>3350</v>
      </c>
      <c r="I202" s="672">
        <v>186603403</v>
      </c>
      <c r="J202" s="673">
        <v>0</v>
      </c>
      <c r="K202" s="673">
        <v>186603403</v>
      </c>
      <c r="L202" s="668">
        <v>3735845</v>
      </c>
      <c r="M202" s="674">
        <v>226930000</v>
      </c>
      <c r="N202" s="675">
        <v>0</v>
      </c>
      <c r="O202" s="676"/>
      <c r="P202" s="670"/>
      <c r="Q202" s="671"/>
      <c r="R202" s="670"/>
      <c r="S202" s="671"/>
    </row>
    <row r="203" spans="2:19" s="814" customFormat="1" ht="15" customHeight="1">
      <c r="B203" s="844">
        <f t="shared" si="3"/>
        <v>194</v>
      </c>
      <c r="C203" s="845" t="s">
        <v>2848</v>
      </c>
      <c r="D203" s="846" t="s">
        <v>2736</v>
      </c>
      <c r="E203" s="847" t="s">
        <v>3280</v>
      </c>
      <c r="F203" s="848" t="s">
        <v>3178</v>
      </c>
      <c r="G203" s="849"/>
      <c r="H203" s="850"/>
      <c r="I203" s="851"/>
      <c r="J203" s="832"/>
      <c r="K203" s="832"/>
      <c r="L203" s="852"/>
      <c r="M203" s="853"/>
      <c r="N203" s="854"/>
      <c r="O203" s="855"/>
      <c r="P203" s="670" t="s">
        <v>4916</v>
      </c>
      <c r="Q203" s="671" t="s">
        <v>4917</v>
      </c>
      <c r="R203" s="670"/>
      <c r="S203" s="671"/>
    </row>
    <row r="204" spans="2:19" s="814" customFormat="1" ht="15" customHeight="1">
      <c r="B204" s="818">
        <f t="shared" si="3"/>
        <v>195</v>
      </c>
      <c r="C204" s="809" t="s">
        <v>2848</v>
      </c>
      <c r="D204" s="816" t="s">
        <v>2736</v>
      </c>
      <c r="E204" s="819" t="s">
        <v>3245</v>
      </c>
      <c r="F204" s="665" t="s">
        <v>3181</v>
      </c>
      <c r="G204" s="812"/>
      <c r="H204" s="820" t="s">
        <v>4747</v>
      </c>
      <c r="I204" s="672">
        <v>183249000</v>
      </c>
      <c r="J204" s="673">
        <v>0</v>
      </c>
      <c r="K204" s="673">
        <v>183249000</v>
      </c>
      <c r="L204" s="668">
        <v>7228586</v>
      </c>
      <c r="M204" s="674">
        <v>264000000</v>
      </c>
      <c r="N204" s="675">
        <v>0</v>
      </c>
      <c r="O204" s="676"/>
      <c r="P204" s="670"/>
      <c r="Q204" s="671"/>
      <c r="R204" s="670"/>
      <c r="S204" s="671"/>
    </row>
    <row r="205" spans="2:19" s="814" customFormat="1" ht="15" customHeight="1">
      <c r="B205" s="818">
        <f t="shared" si="3"/>
        <v>196</v>
      </c>
      <c r="C205" s="809" t="s">
        <v>2848</v>
      </c>
      <c r="D205" s="816" t="s">
        <v>2736</v>
      </c>
      <c r="E205" s="819" t="s">
        <v>3254</v>
      </c>
      <c r="F205" s="665" t="s">
        <v>3709</v>
      </c>
      <c r="G205" s="812"/>
      <c r="H205" s="820" t="s">
        <v>3350</v>
      </c>
      <c r="I205" s="672">
        <v>181926456</v>
      </c>
      <c r="J205" s="673">
        <v>0</v>
      </c>
      <c r="K205" s="673">
        <v>181926456</v>
      </c>
      <c r="L205" s="668">
        <v>2051991</v>
      </c>
      <c r="M205" s="674">
        <v>230400000</v>
      </c>
      <c r="N205" s="675">
        <v>0</v>
      </c>
      <c r="O205" s="676"/>
      <c r="P205" s="670"/>
      <c r="Q205" s="671"/>
      <c r="R205" s="670"/>
      <c r="S205" s="671"/>
    </row>
    <row r="206" spans="2:19" s="814" customFormat="1" ht="15" customHeight="1">
      <c r="B206" s="844">
        <f t="shared" si="3"/>
        <v>197</v>
      </c>
      <c r="C206" s="845" t="s">
        <v>2848</v>
      </c>
      <c r="D206" s="846" t="s">
        <v>2736</v>
      </c>
      <c r="E206" s="847" t="s">
        <v>3252</v>
      </c>
      <c r="F206" s="848" t="s">
        <v>2795</v>
      </c>
      <c r="G206" s="849"/>
      <c r="H206" s="850"/>
      <c r="I206" s="851"/>
      <c r="J206" s="832"/>
      <c r="K206" s="832"/>
      <c r="L206" s="852"/>
      <c r="M206" s="853"/>
      <c r="N206" s="854"/>
      <c r="O206" s="855"/>
      <c r="P206" s="670" t="s">
        <v>4848</v>
      </c>
      <c r="Q206" s="671" t="s">
        <v>4850</v>
      </c>
      <c r="R206" s="670"/>
      <c r="S206" s="671"/>
    </row>
    <row r="207" spans="2:19" s="814" customFormat="1" ht="15" customHeight="1">
      <c r="B207" s="844">
        <f t="shared" si="3"/>
        <v>198</v>
      </c>
      <c r="C207" s="845" t="s">
        <v>2848</v>
      </c>
      <c r="D207" s="846" t="s">
        <v>2736</v>
      </c>
      <c r="E207" s="847" t="s">
        <v>3299</v>
      </c>
      <c r="F207" s="848" t="s">
        <v>3711</v>
      </c>
      <c r="G207" s="849"/>
      <c r="H207" s="850"/>
      <c r="I207" s="851"/>
      <c r="J207" s="832"/>
      <c r="K207" s="832"/>
      <c r="L207" s="852"/>
      <c r="M207" s="853"/>
      <c r="N207" s="854"/>
      <c r="O207" s="855"/>
      <c r="P207" s="670"/>
      <c r="Q207" s="671"/>
      <c r="R207" s="670" t="s">
        <v>4848</v>
      </c>
      <c r="S207" s="671" t="s">
        <v>3132</v>
      </c>
    </row>
    <row r="208" spans="2:19" s="814" customFormat="1" ht="15" customHeight="1">
      <c r="B208" s="844">
        <f t="shared" si="3"/>
        <v>199</v>
      </c>
      <c r="C208" s="845" t="s">
        <v>2848</v>
      </c>
      <c r="D208" s="846" t="s">
        <v>2736</v>
      </c>
      <c r="E208" s="847" t="s">
        <v>3300</v>
      </c>
      <c r="F208" s="848" t="s">
        <v>3712</v>
      </c>
      <c r="G208" s="849"/>
      <c r="H208" s="850"/>
      <c r="I208" s="851"/>
      <c r="J208" s="832"/>
      <c r="K208" s="832"/>
      <c r="L208" s="852"/>
      <c r="M208" s="853"/>
      <c r="N208" s="854"/>
      <c r="O208" s="855"/>
      <c r="P208" s="670" t="s">
        <v>4848</v>
      </c>
      <c r="Q208" s="671" t="s">
        <v>4850</v>
      </c>
      <c r="R208" s="670"/>
      <c r="S208" s="671"/>
    </row>
    <row r="209" spans="2:19" s="814" customFormat="1" ht="15" customHeight="1">
      <c r="B209" s="818">
        <f t="shared" si="3"/>
        <v>200</v>
      </c>
      <c r="C209" s="809" t="s">
        <v>2848</v>
      </c>
      <c r="D209" s="816" t="s">
        <v>2736</v>
      </c>
      <c r="E209" s="819" t="s">
        <v>3239</v>
      </c>
      <c r="F209" s="665" t="s">
        <v>3713</v>
      </c>
      <c r="G209" s="812"/>
      <c r="H209" s="820" t="s">
        <v>2574</v>
      </c>
      <c r="I209" s="672">
        <v>179554028</v>
      </c>
      <c r="J209" s="673">
        <v>0</v>
      </c>
      <c r="K209" s="673">
        <v>179554028</v>
      </c>
      <c r="L209" s="668">
        <v>928627</v>
      </c>
      <c r="M209" s="674">
        <v>216000000</v>
      </c>
      <c r="N209" s="675">
        <v>0</v>
      </c>
      <c r="O209" s="676"/>
      <c r="P209" s="670"/>
      <c r="Q209" s="671"/>
      <c r="R209" s="670"/>
      <c r="S209" s="671"/>
    </row>
    <row r="210" spans="2:19" s="814" customFormat="1" ht="15" customHeight="1">
      <c r="B210" s="818">
        <f t="shared" si="3"/>
        <v>201</v>
      </c>
      <c r="C210" s="809" t="s">
        <v>2848</v>
      </c>
      <c r="D210" s="816" t="s">
        <v>2736</v>
      </c>
      <c r="E210" s="819" t="s">
        <v>3337</v>
      </c>
      <c r="F210" s="665" t="s">
        <v>3714</v>
      </c>
      <c r="G210" s="812"/>
      <c r="H210" s="820" t="s">
        <v>3350</v>
      </c>
      <c r="I210" s="672">
        <v>179321003</v>
      </c>
      <c r="J210" s="673">
        <v>0</v>
      </c>
      <c r="K210" s="673">
        <v>179321003</v>
      </c>
      <c r="L210" s="668">
        <v>4863245</v>
      </c>
      <c r="M210" s="674">
        <v>199100000</v>
      </c>
      <c r="N210" s="675">
        <v>0</v>
      </c>
      <c r="O210" s="676"/>
      <c r="P210" s="670"/>
      <c r="Q210" s="671"/>
      <c r="R210" s="670"/>
      <c r="S210" s="671"/>
    </row>
    <row r="211" spans="2:19" s="814" customFormat="1" ht="15" customHeight="1">
      <c r="B211" s="844">
        <f t="shared" si="3"/>
        <v>202</v>
      </c>
      <c r="C211" s="845" t="s">
        <v>2848</v>
      </c>
      <c r="D211" s="846" t="s">
        <v>2736</v>
      </c>
      <c r="E211" s="847" t="s">
        <v>4660</v>
      </c>
      <c r="F211" s="848" t="s">
        <v>3715</v>
      </c>
      <c r="G211" s="849"/>
      <c r="H211" s="850"/>
      <c r="I211" s="851"/>
      <c r="J211" s="832"/>
      <c r="K211" s="832"/>
      <c r="L211" s="852"/>
      <c r="M211" s="853"/>
      <c r="N211" s="854"/>
      <c r="O211" s="855"/>
      <c r="P211" s="670"/>
      <c r="Q211" s="671"/>
      <c r="R211" s="670" t="s">
        <v>5657</v>
      </c>
      <c r="S211" s="671" t="s">
        <v>5664</v>
      </c>
    </row>
    <row r="212" spans="2:19" s="814" customFormat="1" ht="15" customHeight="1">
      <c r="B212" s="818">
        <f t="shared" si="3"/>
        <v>203</v>
      </c>
      <c r="C212" s="809" t="s">
        <v>2848</v>
      </c>
      <c r="D212" s="816" t="s">
        <v>2736</v>
      </c>
      <c r="E212" s="819" t="s">
        <v>4661</v>
      </c>
      <c r="F212" s="665" t="s">
        <v>3189</v>
      </c>
      <c r="G212" s="812"/>
      <c r="H212" s="820" t="s">
        <v>4747</v>
      </c>
      <c r="I212" s="672">
        <v>176000000</v>
      </c>
      <c r="J212" s="673">
        <v>0</v>
      </c>
      <c r="K212" s="673">
        <v>176000000</v>
      </c>
      <c r="L212" s="668">
        <v>4697738</v>
      </c>
      <c r="M212" s="674">
        <v>211200000</v>
      </c>
      <c r="N212" s="675">
        <v>0</v>
      </c>
      <c r="O212" s="676"/>
      <c r="P212" s="670"/>
      <c r="Q212" s="671"/>
      <c r="R212" s="670"/>
      <c r="S212" s="671"/>
    </row>
    <row r="213" spans="2:19" s="814" customFormat="1" ht="15" customHeight="1">
      <c r="B213" s="844">
        <f t="shared" si="3"/>
        <v>204</v>
      </c>
      <c r="C213" s="845" t="s">
        <v>2848</v>
      </c>
      <c r="D213" s="846" t="s">
        <v>2736</v>
      </c>
      <c r="E213" s="847" t="s">
        <v>4662</v>
      </c>
      <c r="F213" s="848" t="s">
        <v>2795</v>
      </c>
      <c r="G213" s="849"/>
      <c r="H213" s="850"/>
      <c r="I213" s="851"/>
      <c r="J213" s="832"/>
      <c r="K213" s="832"/>
      <c r="L213" s="852"/>
      <c r="M213" s="853"/>
      <c r="N213" s="854"/>
      <c r="O213" s="855"/>
      <c r="P213" s="670"/>
      <c r="Q213" s="671"/>
      <c r="R213" s="670" t="s">
        <v>5640</v>
      </c>
      <c r="S213" s="671" t="s">
        <v>5639</v>
      </c>
    </row>
    <row r="214" spans="2:19" s="814" customFormat="1" ht="15" customHeight="1">
      <c r="B214" s="818">
        <f t="shared" si="3"/>
        <v>205</v>
      </c>
      <c r="C214" s="809" t="s">
        <v>2848</v>
      </c>
      <c r="D214" s="816" t="s">
        <v>2736</v>
      </c>
      <c r="E214" s="819" t="s">
        <v>4663</v>
      </c>
      <c r="F214" s="665" t="s">
        <v>3716</v>
      </c>
      <c r="G214" s="812"/>
      <c r="H214" s="820" t="s">
        <v>3350</v>
      </c>
      <c r="I214" s="672">
        <v>174812839</v>
      </c>
      <c r="J214" s="673">
        <v>0</v>
      </c>
      <c r="K214" s="673">
        <v>174812839</v>
      </c>
      <c r="L214" s="668">
        <v>3302653</v>
      </c>
      <c r="M214" s="674">
        <v>209000000</v>
      </c>
      <c r="N214" s="675">
        <v>0</v>
      </c>
      <c r="O214" s="676"/>
      <c r="P214" s="670"/>
      <c r="Q214" s="671"/>
      <c r="R214" s="670"/>
      <c r="S214" s="671"/>
    </row>
    <row r="215" spans="2:19" s="814" customFormat="1" ht="15" customHeight="1">
      <c r="B215" s="818">
        <f t="shared" si="3"/>
        <v>206</v>
      </c>
      <c r="C215" s="809" t="s">
        <v>2848</v>
      </c>
      <c r="D215" s="816" t="s">
        <v>2736</v>
      </c>
      <c r="E215" s="819" t="s">
        <v>4664</v>
      </c>
      <c r="F215" s="665" t="s">
        <v>3717</v>
      </c>
      <c r="G215" s="812"/>
      <c r="H215" s="820" t="s">
        <v>2574</v>
      </c>
      <c r="I215" s="672">
        <v>173000000</v>
      </c>
      <c r="J215" s="673">
        <v>0</v>
      </c>
      <c r="K215" s="673">
        <v>173000000</v>
      </c>
      <c r="L215" s="668">
        <v>1638299</v>
      </c>
      <c r="M215" s="674">
        <v>207600000</v>
      </c>
      <c r="N215" s="675">
        <v>0</v>
      </c>
      <c r="O215" s="676"/>
      <c r="P215" s="670"/>
      <c r="Q215" s="671"/>
      <c r="R215" s="670"/>
      <c r="S215" s="671"/>
    </row>
    <row r="216" spans="2:19" s="814" customFormat="1" ht="15" customHeight="1">
      <c r="B216" s="818">
        <f t="shared" si="3"/>
        <v>207</v>
      </c>
      <c r="C216" s="809" t="s">
        <v>2848</v>
      </c>
      <c r="D216" s="816" t="s">
        <v>2736</v>
      </c>
      <c r="E216" s="819" t="s">
        <v>4665</v>
      </c>
      <c r="F216" s="665" t="s">
        <v>3236</v>
      </c>
      <c r="G216" s="812"/>
      <c r="H216" s="820" t="s">
        <v>3350</v>
      </c>
      <c r="I216" s="672">
        <v>171600000</v>
      </c>
      <c r="J216" s="673">
        <v>0</v>
      </c>
      <c r="K216" s="673">
        <v>171600000</v>
      </c>
      <c r="L216" s="668">
        <v>5794591</v>
      </c>
      <c r="M216" s="674">
        <v>205920000</v>
      </c>
      <c r="N216" s="675">
        <v>0</v>
      </c>
      <c r="O216" s="676"/>
      <c r="P216" s="670"/>
      <c r="Q216" s="671"/>
      <c r="R216" s="670"/>
      <c r="S216" s="671"/>
    </row>
    <row r="217" spans="2:19" s="814" customFormat="1" ht="15" customHeight="1">
      <c r="B217" s="818">
        <f t="shared" si="3"/>
        <v>208</v>
      </c>
      <c r="C217" s="809" t="s">
        <v>2848</v>
      </c>
      <c r="D217" s="816" t="s">
        <v>2736</v>
      </c>
      <c r="E217" s="819" t="s">
        <v>4666</v>
      </c>
      <c r="F217" s="665" t="s">
        <v>3187</v>
      </c>
      <c r="G217" s="812"/>
      <c r="H217" s="820" t="s">
        <v>3350</v>
      </c>
      <c r="I217" s="672">
        <v>170283817</v>
      </c>
      <c r="J217" s="673">
        <v>0</v>
      </c>
      <c r="K217" s="673">
        <v>170283817</v>
      </c>
      <c r="L217" s="668">
        <v>4676469</v>
      </c>
      <c r="M217" s="674">
        <v>205100000</v>
      </c>
      <c r="N217" s="675">
        <v>0</v>
      </c>
      <c r="O217" s="676"/>
      <c r="P217" s="670"/>
      <c r="Q217" s="671"/>
      <c r="R217" s="670"/>
      <c r="S217" s="671"/>
    </row>
    <row r="218" spans="2:19" s="814" customFormat="1" ht="15" customHeight="1">
      <c r="B218" s="818">
        <f t="shared" si="3"/>
        <v>209</v>
      </c>
      <c r="C218" s="809" t="s">
        <v>2848</v>
      </c>
      <c r="D218" s="816" t="s">
        <v>2736</v>
      </c>
      <c r="E218" s="819" t="s">
        <v>4667</v>
      </c>
      <c r="F218" s="665" t="s">
        <v>3212</v>
      </c>
      <c r="G218" s="812"/>
      <c r="H218" s="820" t="s">
        <v>3350</v>
      </c>
      <c r="I218" s="672">
        <v>168468321</v>
      </c>
      <c r="J218" s="673">
        <v>0</v>
      </c>
      <c r="K218" s="673">
        <v>168468321</v>
      </c>
      <c r="L218" s="668">
        <v>4602153</v>
      </c>
      <c r="M218" s="674">
        <v>191800000</v>
      </c>
      <c r="N218" s="675">
        <v>0</v>
      </c>
      <c r="O218" s="676"/>
      <c r="P218" s="670"/>
      <c r="Q218" s="671"/>
      <c r="R218" s="670"/>
      <c r="S218" s="671"/>
    </row>
    <row r="219" spans="2:19" s="814" customFormat="1" ht="15" customHeight="1">
      <c r="B219" s="818">
        <f t="shared" si="3"/>
        <v>210</v>
      </c>
      <c r="C219" s="809" t="s">
        <v>2848</v>
      </c>
      <c r="D219" s="816" t="s">
        <v>2736</v>
      </c>
      <c r="E219" s="819" t="s">
        <v>4668</v>
      </c>
      <c r="F219" s="665" t="s">
        <v>3616</v>
      </c>
      <c r="G219" s="812"/>
      <c r="H219" s="820" t="s">
        <v>4747</v>
      </c>
      <c r="I219" s="672">
        <v>168200000</v>
      </c>
      <c r="J219" s="673">
        <v>0</v>
      </c>
      <c r="K219" s="673">
        <v>168200000</v>
      </c>
      <c r="L219" s="668">
        <v>4592135</v>
      </c>
      <c r="M219" s="674">
        <v>336000000</v>
      </c>
      <c r="N219" s="675">
        <v>0</v>
      </c>
      <c r="O219" s="676"/>
      <c r="P219" s="670"/>
      <c r="Q219" s="671"/>
      <c r="R219" s="670"/>
      <c r="S219" s="671"/>
    </row>
    <row r="220" spans="2:19" s="814" customFormat="1" ht="15" customHeight="1">
      <c r="B220" s="818">
        <f t="shared" si="3"/>
        <v>211</v>
      </c>
      <c r="C220" s="809" t="s">
        <v>2848</v>
      </c>
      <c r="D220" s="816" t="s">
        <v>2736</v>
      </c>
      <c r="E220" s="819" t="s">
        <v>4669</v>
      </c>
      <c r="F220" s="665" t="s">
        <v>3191</v>
      </c>
      <c r="G220" s="812"/>
      <c r="H220" s="820" t="s">
        <v>4747</v>
      </c>
      <c r="I220" s="672">
        <v>168000000</v>
      </c>
      <c r="J220" s="673">
        <v>0</v>
      </c>
      <c r="K220" s="673">
        <v>168000000</v>
      </c>
      <c r="L220" s="668">
        <v>2003064</v>
      </c>
      <c r="M220" s="674">
        <v>202800000</v>
      </c>
      <c r="N220" s="675">
        <v>118800000</v>
      </c>
      <c r="O220" s="676"/>
      <c r="P220" s="670"/>
      <c r="Q220" s="671"/>
      <c r="R220" s="670"/>
      <c r="S220" s="671"/>
    </row>
    <row r="221" spans="2:19" s="814" customFormat="1" ht="15" customHeight="1">
      <c r="B221" s="818">
        <f t="shared" si="3"/>
        <v>212</v>
      </c>
      <c r="C221" s="809" t="s">
        <v>2848</v>
      </c>
      <c r="D221" s="816" t="s">
        <v>2736</v>
      </c>
      <c r="E221" s="819" t="s">
        <v>4670</v>
      </c>
      <c r="F221" s="665" t="s">
        <v>3719</v>
      </c>
      <c r="G221" s="812"/>
      <c r="H221" s="820" t="s">
        <v>3350</v>
      </c>
      <c r="I221" s="672">
        <v>161168584</v>
      </c>
      <c r="J221" s="673">
        <v>0</v>
      </c>
      <c r="K221" s="673">
        <v>161168584</v>
      </c>
      <c r="L221" s="668">
        <v>3872184</v>
      </c>
      <c r="M221" s="674">
        <v>204590000</v>
      </c>
      <c r="N221" s="675">
        <v>0</v>
      </c>
      <c r="O221" s="676"/>
      <c r="P221" s="670"/>
      <c r="Q221" s="671"/>
      <c r="R221" s="670"/>
      <c r="S221" s="671"/>
    </row>
    <row r="222" spans="2:19" s="814" customFormat="1" ht="15" customHeight="1">
      <c r="B222" s="844">
        <f t="shared" si="3"/>
        <v>213</v>
      </c>
      <c r="C222" s="845" t="s">
        <v>2848</v>
      </c>
      <c r="D222" s="846" t="s">
        <v>2736</v>
      </c>
      <c r="E222" s="847" t="s">
        <v>4671</v>
      </c>
      <c r="F222" s="848" t="s">
        <v>3222</v>
      </c>
      <c r="G222" s="849"/>
      <c r="H222" s="850"/>
      <c r="I222" s="851"/>
      <c r="J222" s="832"/>
      <c r="K222" s="832"/>
      <c r="L222" s="852"/>
      <c r="M222" s="853"/>
      <c r="N222" s="854"/>
      <c r="O222" s="855"/>
      <c r="P222" s="670"/>
      <c r="Q222" s="671"/>
      <c r="R222" s="670" t="s">
        <v>5640</v>
      </c>
      <c r="S222" s="671" t="s">
        <v>5639</v>
      </c>
    </row>
    <row r="223" spans="2:19" s="814" customFormat="1" ht="15" customHeight="1">
      <c r="B223" s="818">
        <f t="shared" si="3"/>
        <v>214</v>
      </c>
      <c r="C223" s="809" t="s">
        <v>2848</v>
      </c>
      <c r="D223" s="816" t="s">
        <v>2736</v>
      </c>
      <c r="E223" s="819" t="s">
        <v>4672</v>
      </c>
      <c r="F223" s="665" t="s">
        <v>2817</v>
      </c>
      <c r="G223" s="812"/>
      <c r="H223" s="820" t="s">
        <v>3350</v>
      </c>
      <c r="I223" s="672">
        <v>160135511</v>
      </c>
      <c r="J223" s="673">
        <v>0</v>
      </c>
      <c r="K223" s="673">
        <v>160135511</v>
      </c>
      <c r="L223" s="668">
        <v>4962405</v>
      </c>
      <c r="M223" s="674">
        <v>211200000</v>
      </c>
      <c r="N223" s="675">
        <v>0</v>
      </c>
      <c r="O223" s="1093" t="s">
        <v>5708</v>
      </c>
      <c r="P223" s="670"/>
      <c r="Q223" s="671"/>
      <c r="R223" s="670" t="s">
        <v>5000</v>
      </c>
      <c r="S223" s="671" t="s">
        <v>5721</v>
      </c>
    </row>
    <row r="224" spans="2:19" s="814" customFormat="1" ht="15" customHeight="1">
      <c r="B224" s="818">
        <f t="shared" si="3"/>
        <v>215</v>
      </c>
      <c r="C224" s="809" t="s">
        <v>2848</v>
      </c>
      <c r="D224" s="816" t="s">
        <v>2736</v>
      </c>
      <c r="E224" s="819" t="s">
        <v>4673</v>
      </c>
      <c r="F224" s="665" t="s">
        <v>3712</v>
      </c>
      <c r="G224" s="812"/>
      <c r="H224" s="820" t="s">
        <v>3350</v>
      </c>
      <c r="I224" s="672">
        <v>160000040</v>
      </c>
      <c r="J224" s="673">
        <v>0</v>
      </c>
      <c r="K224" s="673">
        <v>160000040</v>
      </c>
      <c r="L224" s="668">
        <v>3863733</v>
      </c>
      <c r="M224" s="674">
        <v>240000000</v>
      </c>
      <c r="N224" s="675">
        <v>0</v>
      </c>
      <c r="O224" s="676"/>
      <c r="P224" s="670"/>
      <c r="Q224" s="671"/>
      <c r="R224" s="670"/>
      <c r="S224" s="671"/>
    </row>
    <row r="225" spans="2:19" s="814" customFormat="1" ht="15" customHeight="1">
      <c r="B225" s="818">
        <f t="shared" si="3"/>
        <v>216</v>
      </c>
      <c r="C225" s="809" t="s">
        <v>2848</v>
      </c>
      <c r="D225" s="816" t="s">
        <v>2736</v>
      </c>
      <c r="E225" s="819" t="s">
        <v>4674</v>
      </c>
      <c r="F225" s="665" t="s">
        <v>3176</v>
      </c>
      <c r="G225" s="812"/>
      <c r="H225" s="820" t="s">
        <v>4747</v>
      </c>
      <c r="I225" s="672">
        <v>160000000</v>
      </c>
      <c r="J225" s="673">
        <v>0</v>
      </c>
      <c r="K225" s="673">
        <v>160000000</v>
      </c>
      <c r="L225" s="668">
        <v>3607601</v>
      </c>
      <c r="M225" s="674">
        <v>192000000</v>
      </c>
      <c r="N225" s="675">
        <v>144000000</v>
      </c>
      <c r="O225" s="676"/>
      <c r="P225" s="670"/>
      <c r="Q225" s="671"/>
      <c r="R225" s="670"/>
      <c r="S225" s="671"/>
    </row>
    <row r="226" spans="2:19" s="814" customFormat="1" ht="15" customHeight="1">
      <c r="B226" s="818">
        <f t="shared" si="3"/>
        <v>217</v>
      </c>
      <c r="C226" s="809" t="s">
        <v>2848</v>
      </c>
      <c r="D226" s="816" t="s">
        <v>2736</v>
      </c>
      <c r="E226" s="819" t="s">
        <v>4675</v>
      </c>
      <c r="F226" s="665" t="s">
        <v>3720</v>
      </c>
      <c r="G226" s="812"/>
      <c r="H226" s="820" t="s">
        <v>4747</v>
      </c>
      <c r="I226" s="672">
        <v>160000000</v>
      </c>
      <c r="J226" s="673">
        <v>0</v>
      </c>
      <c r="K226" s="673">
        <v>160000000</v>
      </c>
      <c r="L226" s="668">
        <v>3427487</v>
      </c>
      <c r="M226" s="674">
        <v>192000000</v>
      </c>
      <c r="N226" s="675">
        <v>0</v>
      </c>
      <c r="O226" s="1093" t="s">
        <v>5709</v>
      </c>
      <c r="P226" s="670"/>
      <c r="Q226" s="671"/>
      <c r="R226" s="670" t="s">
        <v>5000</v>
      </c>
      <c r="S226" s="671" t="s">
        <v>5721</v>
      </c>
    </row>
    <row r="227" spans="2:19" s="814" customFormat="1" ht="15" customHeight="1">
      <c r="B227" s="818">
        <f t="shared" si="3"/>
        <v>218</v>
      </c>
      <c r="C227" s="809" t="s">
        <v>2848</v>
      </c>
      <c r="D227" s="816" t="s">
        <v>2736</v>
      </c>
      <c r="E227" s="819" t="s">
        <v>4676</v>
      </c>
      <c r="F227" s="665" t="s">
        <v>3722</v>
      </c>
      <c r="G227" s="812"/>
      <c r="H227" s="820" t="s">
        <v>3350</v>
      </c>
      <c r="I227" s="672">
        <v>153895731</v>
      </c>
      <c r="J227" s="673">
        <v>3124350</v>
      </c>
      <c r="K227" s="673">
        <v>157020081</v>
      </c>
      <c r="L227" s="668">
        <v>5185930</v>
      </c>
      <c r="M227" s="674">
        <v>194360000</v>
      </c>
      <c r="N227" s="675">
        <v>0</v>
      </c>
      <c r="O227" s="676"/>
      <c r="P227" s="670"/>
      <c r="Q227" s="671"/>
      <c r="R227" s="670"/>
      <c r="S227" s="671"/>
    </row>
    <row r="228" spans="2:19" s="814" customFormat="1" ht="15" customHeight="1">
      <c r="B228" s="818">
        <f t="shared" si="3"/>
        <v>219</v>
      </c>
      <c r="C228" s="809" t="s">
        <v>2848</v>
      </c>
      <c r="D228" s="816" t="s">
        <v>2736</v>
      </c>
      <c r="E228" s="819" t="s">
        <v>4677</v>
      </c>
      <c r="F228" s="665" t="s">
        <v>3230</v>
      </c>
      <c r="G228" s="812"/>
      <c r="H228" s="820" t="s">
        <v>4747</v>
      </c>
      <c r="I228" s="672">
        <v>156000000</v>
      </c>
      <c r="J228" s="673">
        <v>0</v>
      </c>
      <c r="K228" s="673">
        <v>156000000</v>
      </c>
      <c r="L228" s="668">
        <v>4713331</v>
      </c>
      <c r="M228" s="674">
        <v>190800000</v>
      </c>
      <c r="N228" s="675">
        <v>0</v>
      </c>
      <c r="O228" s="676"/>
      <c r="P228" s="670"/>
      <c r="Q228" s="671"/>
      <c r="R228" s="670"/>
      <c r="S228" s="671"/>
    </row>
    <row r="229" spans="2:19" s="814" customFormat="1" ht="15" customHeight="1">
      <c r="B229" s="818">
        <f t="shared" si="3"/>
        <v>220</v>
      </c>
      <c r="C229" s="809" t="s">
        <v>2848</v>
      </c>
      <c r="D229" s="816" t="s">
        <v>2736</v>
      </c>
      <c r="E229" s="819" t="s">
        <v>4678</v>
      </c>
      <c r="F229" s="665" t="s">
        <v>3721</v>
      </c>
      <c r="G229" s="812"/>
      <c r="H229" s="820" t="s">
        <v>3350</v>
      </c>
      <c r="I229" s="672">
        <v>154663593</v>
      </c>
      <c r="J229" s="673">
        <v>0</v>
      </c>
      <c r="K229" s="673">
        <v>154663593</v>
      </c>
      <c r="L229" s="668">
        <v>4206666</v>
      </c>
      <c r="M229" s="674">
        <v>176000000</v>
      </c>
      <c r="N229" s="675">
        <v>0</v>
      </c>
      <c r="O229" s="676"/>
      <c r="P229" s="670"/>
      <c r="Q229" s="671"/>
      <c r="R229" s="670"/>
      <c r="S229" s="671"/>
    </row>
    <row r="230" spans="2:19" s="814" customFormat="1" ht="15" customHeight="1">
      <c r="B230" s="844">
        <f t="shared" si="3"/>
        <v>221</v>
      </c>
      <c r="C230" s="845" t="s">
        <v>2848</v>
      </c>
      <c r="D230" s="846" t="s">
        <v>2736</v>
      </c>
      <c r="E230" s="847" t="s">
        <v>4679</v>
      </c>
      <c r="F230" s="848" t="s">
        <v>3230</v>
      </c>
      <c r="G230" s="849"/>
      <c r="H230" s="850"/>
      <c r="I230" s="851"/>
      <c r="J230" s="832"/>
      <c r="K230" s="832"/>
      <c r="L230" s="852"/>
      <c r="M230" s="853"/>
      <c r="N230" s="854"/>
      <c r="O230" s="855"/>
      <c r="P230" s="670" t="s">
        <v>4848</v>
      </c>
      <c r="Q230" s="671" t="s">
        <v>4850</v>
      </c>
      <c r="R230" s="670"/>
      <c r="S230" s="671"/>
    </row>
    <row r="231" spans="2:19" s="814" customFormat="1" ht="15" customHeight="1">
      <c r="B231" s="818">
        <f t="shared" si="3"/>
        <v>222</v>
      </c>
      <c r="C231" s="809" t="s">
        <v>2848</v>
      </c>
      <c r="D231" s="816" t="s">
        <v>2736</v>
      </c>
      <c r="E231" s="819" t="s">
        <v>4680</v>
      </c>
      <c r="F231" s="665" t="s">
        <v>2795</v>
      </c>
      <c r="G231" s="812"/>
      <c r="H231" s="820" t="s">
        <v>4747</v>
      </c>
      <c r="I231" s="672">
        <v>151807717</v>
      </c>
      <c r="J231" s="673">
        <v>0</v>
      </c>
      <c r="K231" s="673">
        <v>151807717</v>
      </c>
      <c r="L231" s="668">
        <v>690185</v>
      </c>
      <c r="M231" s="674">
        <v>240000000</v>
      </c>
      <c r="N231" s="675">
        <v>0</v>
      </c>
      <c r="O231" s="676"/>
      <c r="P231" s="670"/>
      <c r="Q231" s="671"/>
      <c r="R231" s="670"/>
      <c r="S231" s="671"/>
    </row>
    <row r="232" spans="2:19" s="814" customFormat="1" ht="15" customHeight="1">
      <c r="B232" s="818">
        <f t="shared" si="3"/>
        <v>223</v>
      </c>
      <c r="C232" s="809" t="s">
        <v>2848</v>
      </c>
      <c r="D232" s="816" t="s">
        <v>2736</v>
      </c>
      <c r="E232" s="819" t="s">
        <v>4681</v>
      </c>
      <c r="F232" s="665" t="s">
        <v>3223</v>
      </c>
      <c r="G232" s="812"/>
      <c r="H232" s="820" t="s">
        <v>3350</v>
      </c>
      <c r="I232" s="672">
        <v>148571510</v>
      </c>
      <c r="J232" s="673">
        <v>3076550</v>
      </c>
      <c r="K232" s="673">
        <v>151648060</v>
      </c>
      <c r="L232" s="668">
        <v>4552610</v>
      </c>
      <c r="M232" s="674">
        <v>230400000</v>
      </c>
      <c r="N232" s="675">
        <v>0</v>
      </c>
      <c r="O232" s="676"/>
      <c r="P232" s="670"/>
      <c r="Q232" s="671"/>
      <c r="R232" s="670"/>
      <c r="S232" s="671"/>
    </row>
    <row r="233" spans="2:19" s="814" customFormat="1" ht="15" customHeight="1">
      <c r="B233" s="818">
        <f t="shared" si="3"/>
        <v>224</v>
      </c>
      <c r="C233" s="809" t="s">
        <v>2848</v>
      </c>
      <c r="D233" s="816" t="s">
        <v>2736</v>
      </c>
      <c r="E233" s="819" t="s">
        <v>4682</v>
      </c>
      <c r="F233" s="665" t="s">
        <v>3723</v>
      </c>
      <c r="G233" s="812"/>
      <c r="H233" s="820" t="s">
        <v>4747</v>
      </c>
      <c r="I233" s="672">
        <v>150000000</v>
      </c>
      <c r="J233" s="673">
        <v>0</v>
      </c>
      <c r="K233" s="673">
        <v>150000000</v>
      </c>
      <c r="L233" s="668">
        <v>3742270</v>
      </c>
      <c r="M233" s="674">
        <v>222000000</v>
      </c>
      <c r="N233" s="675">
        <v>0</v>
      </c>
      <c r="O233" s="676"/>
      <c r="P233" s="670"/>
      <c r="Q233" s="671"/>
      <c r="R233" s="670"/>
      <c r="S233" s="671"/>
    </row>
    <row r="234" spans="2:19" s="814" customFormat="1" ht="15" customHeight="1">
      <c r="B234" s="818">
        <f t="shared" si="3"/>
        <v>225</v>
      </c>
      <c r="C234" s="809" t="s">
        <v>2848</v>
      </c>
      <c r="D234" s="816" t="s">
        <v>2736</v>
      </c>
      <c r="E234" s="819" t="s">
        <v>4683</v>
      </c>
      <c r="F234" s="665" t="s">
        <v>3724</v>
      </c>
      <c r="G234" s="812"/>
      <c r="H234" s="820" t="s">
        <v>3350</v>
      </c>
      <c r="I234" s="672">
        <v>149678007</v>
      </c>
      <c r="J234" s="673">
        <v>0</v>
      </c>
      <c r="K234" s="673">
        <v>149678007</v>
      </c>
      <c r="L234" s="668">
        <v>1495447</v>
      </c>
      <c r="M234" s="674">
        <v>176000000</v>
      </c>
      <c r="N234" s="675">
        <v>0</v>
      </c>
      <c r="O234" s="676"/>
      <c r="P234" s="670"/>
      <c r="Q234" s="671"/>
      <c r="R234" s="670"/>
      <c r="S234" s="671"/>
    </row>
    <row r="235" spans="2:19" s="814" customFormat="1" ht="15" customHeight="1">
      <c r="B235" s="844">
        <f t="shared" si="3"/>
        <v>226</v>
      </c>
      <c r="C235" s="845" t="s">
        <v>2848</v>
      </c>
      <c r="D235" s="846" t="s">
        <v>2736</v>
      </c>
      <c r="E235" s="847" t="s">
        <v>4684</v>
      </c>
      <c r="F235" s="848" t="s">
        <v>3168</v>
      </c>
      <c r="G235" s="849"/>
      <c r="H235" s="850"/>
      <c r="I235" s="851"/>
      <c r="J235" s="832"/>
      <c r="K235" s="832"/>
      <c r="L235" s="852"/>
      <c r="M235" s="853"/>
      <c r="N235" s="854"/>
      <c r="O235" s="855"/>
      <c r="P235" s="670" t="s">
        <v>4916</v>
      </c>
      <c r="Q235" s="671" t="s">
        <v>4917</v>
      </c>
      <c r="R235" s="670"/>
      <c r="S235" s="671"/>
    </row>
    <row r="236" spans="2:19" s="814" customFormat="1" ht="15" customHeight="1">
      <c r="B236" s="818">
        <f t="shared" si="3"/>
        <v>227</v>
      </c>
      <c r="C236" s="809" t="s">
        <v>2848</v>
      </c>
      <c r="D236" s="816" t="s">
        <v>2736</v>
      </c>
      <c r="E236" s="819" t="s">
        <v>4685</v>
      </c>
      <c r="F236" s="665" t="s">
        <v>3650</v>
      </c>
      <c r="G236" s="812"/>
      <c r="H236" s="820" t="s">
        <v>3350</v>
      </c>
      <c r="I236" s="672">
        <v>147047632</v>
      </c>
      <c r="J236" s="673">
        <v>0</v>
      </c>
      <c r="K236" s="673">
        <v>147047632</v>
      </c>
      <c r="L236" s="668">
        <v>4303997</v>
      </c>
      <c r="M236" s="674">
        <v>176000000</v>
      </c>
      <c r="N236" s="675">
        <v>0</v>
      </c>
      <c r="O236" s="1093" t="s">
        <v>5710</v>
      </c>
      <c r="P236" s="670"/>
      <c r="Q236" s="671"/>
      <c r="R236" s="670" t="s">
        <v>5000</v>
      </c>
      <c r="S236" s="671" t="s">
        <v>5721</v>
      </c>
    </row>
    <row r="237" spans="2:19" s="814" customFormat="1" ht="15" customHeight="1">
      <c r="B237" s="818">
        <f t="shared" si="3"/>
        <v>228</v>
      </c>
      <c r="C237" s="809" t="s">
        <v>2848</v>
      </c>
      <c r="D237" s="816" t="s">
        <v>2736</v>
      </c>
      <c r="E237" s="819" t="s">
        <v>4686</v>
      </c>
      <c r="F237" s="665" t="s">
        <v>3694</v>
      </c>
      <c r="G237" s="812"/>
      <c r="H237" s="820" t="s">
        <v>3350</v>
      </c>
      <c r="I237" s="672">
        <v>143681200</v>
      </c>
      <c r="J237" s="673">
        <v>3050670</v>
      </c>
      <c r="K237" s="673">
        <v>146731870</v>
      </c>
      <c r="L237" s="668">
        <v>5264956</v>
      </c>
      <c r="M237" s="674">
        <v>165000000</v>
      </c>
      <c r="N237" s="675">
        <v>110000000</v>
      </c>
      <c r="O237" s="676"/>
      <c r="P237" s="670"/>
      <c r="Q237" s="671"/>
      <c r="R237" s="670"/>
      <c r="S237" s="671"/>
    </row>
    <row r="238" spans="2:19" s="814" customFormat="1" ht="15" customHeight="1">
      <c r="B238" s="818">
        <f t="shared" si="3"/>
        <v>229</v>
      </c>
      <c r="C238" s="809" t="s">
        <v>2848</v>
      </c>
      <c r="D238" s="816" t="s">
        <v>2736</v>
      </c>
      <c r="E238" s="819" t="s">
        <v>4687</v>
      </c>
      <c r="F238" s="665" t="s">
        <v>3725</v>
      </c>
      <c r="G238" s="812"/>
      <c r="H238" s="820" t="s">
        <v>2574</v>
      </c>
      <c r="I238" s="672">
        <v>145719946</v>
      </c>
      <c r="J238" s="673">
        <v>0</v>
      </c>
      <c r="K238" s="673">
        <v>145719946</v>
      </c>
      <c r="L238" s="668">
        <v>8318984</v>
      </c>
      <c r="M238" s="674">
        <v>600000000</v>
      </c>
      <c r="N238" s="675">
        <v>0</v>
      </c>
      <c r="O238" s="676"/>
      <c r="P238" s="670"/>
      <c r="Q238" s="671"/>
      <c r="R238" s="670"/>
      <c r="S238" s="671"/>
    </row>
    <row r="239" spans="2:19" s="814" customFormat="1" ht="15" customHeight="1">
      <c r="B239" s="818">
        <f t="shared" si="3"/>
        <v>230</v>
      </c>
      <c r="C239" s="809" t="s">
        <v>2848</v>
      </c>
      <c r="D239" s="816" t="s">
        <v>2736</v>
      </c>
      <c r="E239" s="819" t="s">
        <v>4688</v>
      </c>
      <c r="F239" s="665" t="s">
        <v>3217</v>
      </c>
      <c r="G239" s="812"/>
      <c r="H239" s="820" t="s">
        <v>3350</v>
      </c>
      <c r="I239" s="672">
        <v>144731401</v>
      </c>
      <c r="J239" s="673">
        <v>0</v>
      </c>
      <c r="K239" s="673">
        <v>144731401</v>
      </c>
      <c r="L239" s="668">
        <v>5510365</v>
      </c>
      <c r="M239" s="674">
        <v>211200000</v>
      </c>
      <c r="N239" s="675">
        <v>0</v>
      </c>
      <c r="O239" s="676"/>
      <c r="P239" s="670"/>
      <c r="Q239" s="671"/>
      <c r="R239" s="670"/>
      <c r="S239" s="671"/>
    </row>
    <row r="240" spans="2:19" s="814" customFormat="1" ht="15" customHeight="1">
      <c r="B240" s="818">
        <f t="shared" si="3"/>
        <v>231</v>
      </c>
      <c r="C240" s="809" t="s">
        <v>2848</v>
      </c>
      <c r="D240" s="816" t="s">
        <v>2736</v>
      </c>
      <c r="E240" s="819" t="s">
        <v>4689</v>
      </c>
      <c r="F240" s="665" t="s">
        <v>3665</v>
      </c>
      <c r="G240" s="812"/>
      <c r="H240" s="820" t="s">
        <v>4747</v>
      </c>
      <c r="I240" s="672">
        <v>144000000</v>
      </c>
      <c r="J240" s="673">
        <v>0</v>
      </c>
      <c r="K240" s="673">
        <v>144000000</v>
      </c>
      <c r="L240" s="668">
        <v>4175967</v>
      </c>
      <c r="M240" s="674">
        <v>180000000</v>
      </c>
      <c r="N240" s="675">
        <v>0</v>
      </c>
      <c r="O240" s="676"/>
      <c r="P240" s="670"/>
      <c r="Q240" s="671"/>
      <c r="R240" s="670"/>
      <c r="S240" s="671"/>
    </row>
    <row r="241" spans="2:19" s="814" customFormat="1" ht="15" customHeight="1">
      <c r="B241" s="818">
        <f t="shared" si="3"/>
        <v>232</v>
      </c>
      <c r="C241" s="809" t="s">
        <v>2848</v>
      </c>
      <c r="D241" s="816" t="s">
        <v>2736</v>
      </c>
      <c r="E241" s="819" t="s">
        <v>4690</v>
      </c>
      <c r="F241" s="665" t="s">
        <v>3726</v>
      </c>
      <c r="G241" s="812"/>
      <c r="H241" s="820" t="s">
        <v>3350</v>
      </c>
      <c r="I241" s="672">
        <v>143668899</v>
      </c>
      <c r="J241" s="673">
        <v>0</v>
      </c>
      <c r="K241" s="673">
        <v>143668899</v>
      </c>
      <c r="L241" s="668">
        <v>3615059</v>
      </c>
      <c r="M241" s="674">
        <v>201600000</v>
      </c>
      <c r="N241" s="675">
        <v>0</v>
      </c>
      <c r="O241" s="676"/>
      <c r="P241" s="670"/>
      <c r="Q241" s="671"/>
      <c r="R241" s="670"/>
      <c r="S241" s="671"/>
    </row>
    <row r="242" spans="2:19" s="814" customFormat="1" ht="15" customHeight="1">
      <c r="B242" s="818">
        <f t="shared" si="3"/>
        <v>233</v>
      </c>
      <c r="C242" s="809" t="s">
        <v>2848</v>
      </c>
      <c r="D242" s="816" t="s">
        <v>2736</v>
      </c>
      <c r="E242" s="819" t="s">
        <v>4691</v>
      </c>
      <c r="F242" s="665" t="s">
        <v>3727</v>
      </c>
      <c r="G242" s="812"/>
      <c r="H242" s="820" t="s">
        <v>3350</v>
      </c>
      <c r="I242" s="672">
        <v>140420340</v>
      </c>
      <c r="J242" s="673">
        <v>0</v>
      </c>
      <c r="K242" s="673">
        <v>140420340</v>
      </c>
      <c r="L242" s="668">
        <v>4025252</v>
      </c>
      <c r="M242" s="674">
        <v>168740000</v>
      </c>
      <c r="N242" s="675">
        <v>0</v>
      </c>
      <c r="O242" s="676"/>
      <c r="P242" s="670"/>
      <c r="Q242" s="671"/>
      <c r="R242" s="670"/>
      <c r="S242" s="671"/>
    </row>
    <row r="243" spans="2:19" s="814" customFormat="1" ht="15" customHeight="1">
      <c r="B243" s="818">
        <f t="shared" si="3"/>
        <v>234</v>
      </c>
      <c r="C243" s="809" t="s">
        <v>2848</v>
      </c>
      <c r="D243" s="816" t="s">
        <v>2736</v>
      </c>
      <c r="E243" s="819" t="s">
        <v>4692</v>
      </c>
      <c r="F243" s="665" t="s">
        <v>3728</v>
      </c>
      <c r="G243" s="812"/>
      <c r="H243" s="820" t="s">
        <v>4747</v>
      </c>
      <c r="I243" s="672">
        <v>138000000</v>
      </c>
      <c r="J243" s="673">
        <v>0</v>
      </c>
      <c r="K243" s="673">
        <v>138000000</v>
      </c>
      <c r="L243" s="668">
        <v>1943737</v>
      </c>
      <c r="M243" s="674">
        <v>165600000</v>
      </c>
      <c r="N243" s="675">
        <v>0</v>
      </c>
      <c r="O243" s="1093" t="s">
        <v>5711</v>
      </c>
      <c r="P243" s="670"/>
      <c r="Q243" s="671"/>
      <c r="R243" s="670" t="s">
        <v>5000</v>
      </c>
      <c r="S243" s="671" t="s">
        <v>5721</v>
      </c>
    </row>
    <row r="244" spans="2:19" s="814" customFormat="1" ht="15" customHeight="1">
      <c r="B244" s="818">
        <f t="shared" si="3"/>
        <v>235</v>
      </c>
      <c r="C244" s="809" t="s">
        <v>2848</v>
      </c>
      <c r="D244" s="816" t="s">
        <v>2736</v>
      </c>
      <c r="E244" s="819" t="s">
        <v>4693</v>
      </c>
      <c r="F244" s="665" t="s">
        <v>3176</v>
      </c>
      <c r="G244" s="812"/>
      <c r="H244" s="820" t="s">
        <v>4747</v>
      </c>
      <c r="I244" s="672">
        <v>136800000</v>
      </c>
      <c r="J244" s="673">
        <v>0</v>
      </c>
      <c r="K244" s="673">
        <v>136800000</v>
      </c>
      <c r="L244" s="668">
        <v>3012673</v>
      </c>
      <c r="M244" s="674">
        <v>172800000</v>
      </c>
      <c r="N244" s="675">
        <v>0</v>
      </c>
      <c r="O244" s="676"/>
      <c r="P244" s="670"/>
      <c r="Q244" s="671"/>
      <c r="R244" s="670"/>
      <c r="S244" s="671"/>
    </row>
    <row r="245" spans="2:19" s="814" customFormat="1" ht="15" customHeight="1">
      <c r="B245" s="818">
        <f t="shared" si="3"/>
        <v>236</v>
      </c>
      <c r="C245" s="809" t="s">
        <v>2848</v>
      </c>
      <c r="D245" s="816" t="s">
        <v>2736</v>
      </c>
      <c r="E245" s="819" t="s">
        <v>4694</v>
      </c>
      <c r="F245" s="665" t="s">
        <v>3610</v>
      </c>
      <c r="G245" s="812"/>
      <c r="H245" s="820" t="s">
        <v>3350</v>
      </c>
      <c r="I245" s="672">
        <v>132970864</v>
      </c>
      <c r="J245" s="673">
        <v>2979100</v>
      </c>
      <c r="K245" s="673">
        <v>135949964</v>
      </c>
      <c r="L245" s="668">
        <v>5204259</v>
      </c>
      <c r="M245" s="674">
        <v>180950000</v>
      </c>
      <c r="N245" s="675">
        <v>0</v>
      </c>
      <c r="O245" s="1093" t="s">
        <v>5712</v>
      </c>
      <c r="P245" s="670"/>
      <c r="Q245" s="671"/>
      <c r="R245" s="670" t="s">
        <v>5000</v>
      </c>
      <c r="S245" s="671" t="s">
        <v>5721</v>
      </c>
    </row>
    <row r="246" spans="2:19" s="814" customFormat="1" ht="15" customHeight="1">
      <c r="B246" s="818">
        <f t="shared" si="3"/>
        <v>237</v>
      </c>
      <c r="C246" s="809" t="s">
        <v>2848</v>
      </c>
      <c r="D246" s="816" t="s">
        <v>2736</v>
      </c>
      <c r="E246" s="819" t="s">
        <v>4695</v>
      </c>
      <c r="F246" s="665" t="s">
        <v>2781</v>
      </c>
      <c r="G246" s="812"/>
      <c r="H246" s="820" t="s">
        <v>4747</v>
      </c>
      <c r="I246" s="672">
        <v>135800000</v>
      </c>
      <c r="J246" s="673">
        <v>0</v>
      </c>
      <c r="K246" s="673">
        <v>135800000</v>
      </c>
      <c r="L246" s="668">
        <v>3462902</v>
      </c>
      <c r="M246" s="674">
        <v>171600000</v>
      </c>
      <c r="N246" s="675">
        <v>0</v>
      </c>
      <c r="O246" s="676"/>
      <c r="P246" s="670"/>
      <c r="Q246" s="671"/>
      <c r="R246" s="670"/>
      <c r="S246" s="671"/>
    </row>
    <row r="247" spans="2:19" s="814" customFormat="1" ht="15" customHeight="1">
      <c r="B247" s="818">
        <f t="shared" si="3"/>
        <v>238</v>
      </c>
      <c r="C247" s="809" t="s">
        <v>2848</v>
      </c>
      <c r="D247" s="816" t="s">
        <v>2736</v>
      </c>
      <c r="E247" s="819" t="s">
        <v>4696</v>
      </c>
      <c r="F247" s="665" t="s">
        <v>3729</v>
      </c>
      <c r="G247" s="812"/>
      <c r="H247" s="820" t="s">
        <v>4747</v>
      </c>
      <c r="I247" s="672">
        <v>134000000</v>
      </c>
      <c r="J247" s="673">
        <v>0</v>
      </c>
      <c r="K247" s="673">
        <v>134000000</v>
      </c>
      <c r="L247" s="668">
        <v>2084434</v>
      </c>
      <c r="M247" s="674">
        <v>160800000</v>
      </c>
      <c r="N247" s="675">
        <v>0</v>
      </c>
      <c r="O247" s="1093" t="s">
        <v>5713</v>
      </c>
      <c r="P247" s="670"/>
      <c r="Q247" s="671"/>
      <c r="R247" s="670" t="s">
        <v>5000</v>
      </c>
      <c r="S247" s="671" t="s">
        <v>5721</v>
      </c>
    </row>
    <row r="248" spans="2:19" s="814" customFormat="1" ht="15" customHeight="1">
      <c r="B248" s="818">
        <f t="shared" si="3"/>
        <v>239</v>
      </c>
      <c r="C248" s="809" t="s">
        <v>2848</v>
      </c>
      <c r="D248" s="816" t="s">
        <v>2736</v>
      </c>
      <c r="E248" s="819" t="s">
        <v>4697</v>
      </c>
      <c r="F248" s="665" t="s">
        <v>3730</v>
      </c>
      <c r="G248" s="812"/>
      <c r="H248" s="820" t="s">
        <v>3350</v>
      </c>
      <c r="I248" s="672">
        <v>132777502</v>
      </c>
      <c r="J248" s="673">
        <v>0</v>
      </c>
      <c r="K248" s="673">
        <v>132777502</v>
      </c>
      <c r="L248" s="668">
        <v>3831681</v>
      </c>
      <c r="M248" s="674">
        <v>192000000</v>
      </c>
      <c r="N248" s="675">
        <v>0</v>
      </c>
      <c r="O248" s="676"/>
      <c r="P248" s="670"/>
      <c r="Q248" s="671"/>
      <c r="R248" s="670"/>
      <c r="S248" s="671"/>
    </row>
    <row r="249" spans="2:19" s="814" customFormat="1" ht="15" customHeight="1">
      <c r="B249" s="818">
        <f t="shared" si="3"/>
        <v>240</v>
      </c>
      <c r="C249" s="809" t="s">
        <v>2848</v>
      </c>
      <c r="D249" s="816" t="s">
        <v>2736</v>
      </c>
      <c r="E249" s="819" t="s">
        <v>4698</v>
      </c>
      <c r="F249" s="665" t="s">
        <v>3731</v>
      </c>
      <c r="G249" s="812"/>
      <c r="H249" s="820" t="s">
        <v>3350</v>
      </c>
      <c r="I249" s="672">
        <v>130900899</v>
      </c>
      <c r="J249" s="673">
        <v>0</v>
      </c>
      <c r="K249" s="673">
        <v>130900899</v>
      </c>
      <c r="L249" s="668">
        <v>3796433</v>
      </c>
      <c r="M249" s="674">
        <v>216000000</v>
      </c>
      <c r="N249" s="675">
        <v>0</v>
      </c>
      <c r="O249" s="676"/>
      <c r="P249" s="670"/>
      <c r="Q249" s="671"/>
      <c r="R249" s="670"/>
      <c r="S249" s="671"/>
    </row>
    <row r="250" spans="2:19" s="814" customFormat="1" ht="15" customHeight="1">
      <c r="B250" s="818">
        <f t="shared" si="3"/>
        <v>241</v>
      </c>
      <c r="C250" s="809" t="s">
        <v>2848</v>
      </c>
      <c r="D250" s="816" t="s">
        <v>2736</v>
      </c>
      <c r="E250" s="819" t="s">
        <v>4699</v>
      </c>
      <c r="F250" s="665" t="s">
        <v>3209</v>
      </c>
      <c r="G250" s="812"/>
      <c r="H250" s="820" t="s">
        <v>3350</v>
      </c>
      <c r="I250" s="672">
        <v>130494792</v>
      </c>
      <c r="J250" s="673">
        <v>0</v>
      </c>
      <c r="K250" s="673">
        <v>130494792</v>
      </c>
      <c r="L250" s="668">
        <v>3440851</v>
      </c>
      <c r="M250" s="674">
        <v>155500000</v>
      </c>
      <c r="N250" s="675">
        <v>0</v>
      </c>
      <c r="O250" s="676"/>
      <c r="P250" s="670"/>
      <c r="Q250" s="671"/>
      <c r="R250" s="670"/>
      <c r="S250" s="671"/>
    </row>
    <row r="251" spans="2:19" s="814" customFormat="1" ht="15" customHeight="1">
      <c r="B251" s="818">
        <f t="shared" si="3"/>
        <v>242</v>
      </c>
      <c r="C251" s="809" t="s">
        <v>2848</v>
      </c>
      <c r="D251" s="816" t="s">
        <v>2736</v>
      </c>
      <c r="E251" s="819" t="s">
        <v>4700</v>
      </c>
      <c r="F251" s="665" t="s">
        <v>3170</v>
      </c>
      <c r="G251" s="812"/>
      <c r="H251" s="820" t="s">
        <v>4747</v>
      </c>
      <c r="I251" s="672">
        <v>130000000</v>
      </c>
      <c r="J251" s="673">
        <v>0</v>
      </c>
      <c r="K251" s="673">
        <v>130000000</v>
      </c>
      <c r="L251" s="668">
        <v>2884436</v>
      </c>
      <c r="M251" s="674">
        <v>184800000</v>
      </c>
      <c r="N251" s="675">
        <v>0</v>
      </c>
      <c r="O251" s="676"/>
      <c r="P251" s="670"/>
      <c r="Q251" s="671"/>
      <c r="R251" s="670"/>
      <c r="S251" s="671"/>
    </row>
    <row r="252" spans="2:19" s="814" customFormat="1" ht="15" customHeight="1">
      <c r="B252" s="818">
        <f t="shared" si="3"/>
        <v>243</v>
      </c>
      <c r="C252" s="809" t="s">
        <v>2848</v>
      </c>
      <c r="D252" s="816" t="s">
        <v>2736</v>
      </c>
      <c r="E252" s="819" t="s">
        <v>4701</v>
      </c>
      <c r="F252" s="665" t="s">
        <v>3227</v>
      </c>
      <c r="G252" s="812"/>
      <c r="H252" s="820" t="s">
        <v>3350</v>
      </c>
      <c r="I252" s="672">
        <v>129497161</v>
      </c>
      <c r="J252" s="673">
        <v>0</v>
      </c>
      <c r="K252" s="673">
        <v>129497161</v>
      </c>
      <c r="L252" s="668">
        <v>3157056</v>
      </c>
      <c r="M252" s="674">
        <v>144100000</v>
      </c>
      <c r="N252" s="675">
        <v>0</v>
      </c>
      <c r="O252" s="676"/>
      <c r="P252" s="670"/>
      <c r="Q252" s="671"/>
      <c r="R252" s="670"/>
      <c r="S252" s="671"/>
    </row>
    <row r="253" spans="2:19" s="814" customFormat="1" ht="15" customHeight="1">
      <c r="B253" s="844">
        <f t="shared" si="3"/>
        <v>244</v>
      </c>
      <c r="C253" s="845" t="s">
        <v>2848</v>
      </c>
      <c r="D253" s="846" t="s">
        <v>2736</v>
      </c>
      <c r="E253" s="847" t="s">
        <v>4702</v>
      </c>
      <c r="F253" s="848" t="s">
        <v>3732</v>
      </c>
      <c r="G253" s="849"/>
      <c r="H253" s="850"/>
      <c r="I253" s="851"/>
      <c r="J253" s="832"/>
      <c r="K253" s="832"/>
      <c r="L253" s="852"/>
      <c r="M253" s="853"/>
      <c r="N253" s="854"/>
      <c r="O253" s="855"/>
      <c r="P253" s="670"/>
      <c r="Q253" s="671"/>
      <c r="R253" s="670" t="s">
        <v>5640</v>
      </c>
      <c r="S253" s="671" t="s">
        <v>5639</v>
      </c>
    </row>
    <row r="254" spans="2:19" s="814" customFormat="1" ht="15" customHeight="1">
      <c r="B254" s="818">
        <f t="shared" si="3"/>
        <v>245</v>
      </c>
      <c r="C254" s="809" t="s">
        <v>2848</v>
      </c>
      <c r="D254" s="816" t="s">
        <v>2736</v>
      </c>
      <c r="E254" s="819" t="s">
        <v>4703</v>
      </c>
      <c r="F254" s="665" t="s">
        <v>3176</v>
      </c>
      <c r="G254" s="812"/>
      <c r="H254" s="820" t="s">
        <v>4747</v>
      </c>
      <c r="I254" s="672">
        <v>129000000</v>
      </c>
      <c r="J254" s="673">
        <v>0</v>
      </c>
      <c r="K254" s="673">
        <v>129000000</v>
      </c>
      <c r="L254" s="668">
        <v>2901798</v>
      </c>
      <c r="M254" s="674">
        <v>154800000</v>
      </c>
      <c r="N254" s="675">
        <v>0</v>
      </c>
      <c r="O254" s="676"/>
      <c r="P254" s="670"/>
      <c r="Q254" s="671"/>
      <c r="R254" s="670"/>
      <c r="S254" s="671"/>
    </row>
    <row r="255" spans="2:19" s="814" customFormat="1" ht="15" customHeight="1">
      <c r="B255" s="818">
        <f t="shared" si="3"/>
        <v>246</v>
      </c>
      <c r="C255" s="809" t="s">
        <v>2848</v>
      </c>
      <c r="D255" s="816" t="s">
        <v>2736</v>
      </c>
      <c r="E255" s="819" t="s">
        <v>4704</v>
      </c>
      <c r="F255" s="665" t="s">
        <v>2771</v>
      </c>
      <c r="G255" s="812"/>
      <c r="H255" s="820" t="s">
        <v>3350</v>
      </c>
      <c r="I255" s="672">
        <v>125343423</v>
      </c>
      <c r="J255" s="673">
        <v>0</v>
      </c>
      <c r="K255" s="673">
        <v>125343423</v>
      </c>
      <c r="L255" s="668">
        <v>4802153</v>
      </c>
      <c r="M255" s="674">
        <v>202280000</v>
      </c>
      <c r="N255" s="675">
        <v>0</v>
      </c>
      <c r="O255" s="676"/>
      <c r="P255" s="670"/>
      <c r="Q255" s="671"/>
      <c r="R255" s="670"/>
      <c r="S255" s="671"/>
    </row>
    <row r="256" spans="2:19" s="814" customFormat="1" ht="15" customHeight="1">
      <c r="B256" s="818">
        <f t="shared" si="3"/>
        <v>247</v>
      </c>
      <c r="C256" s="809" t="s">
        <v>2848</v>
      </c>
      <c r="D256" s="816" t="s">
        <v>2736</v>
      </c>
      <c r="E256" s="819" t="s">
        <v>4705</v>
      </c>
      <c r="F256" s="665" t="s">
        <v>3733</v>
      </c>
      <c r="G256" s="812"/>
      <c r="H256" s="820" t="s">
        <v>3350</v>
      </c>
      <c r="I256" s="672">
        <v>123829616</v>
      </c>
      <c r="J256" s="673">
        <v>0</v>
      </c>
      <c r="K256" s="673">
        <v>123829616</v>
      </c>
      <c r="L256" s="668">
        <v>2640257</v>
      </c>
      <c r="M256" s="674">
        <v>176400000</v>
      </c>
      <c r="N256" s="675">
        <v>0</v>
      </c>
      <c r="O256" s="676"/>
      <c r="P256" s="670"/>
      <c r="Q256" s="671"/>
      <c r="R256" s="670"/>
      <c r="S256" s="671"/>
    </row>
    <row r="257" spans="2:19" s="814" customFormat="1" ht="15" customHeight="1">
      <c r="B257" s="818">
        <f t="shared" si="3"/>
        <v>248</v>
      </c>
      <c r="C257" s="809" t="s">
        <v>2848</v>
      </c>
      <c r="D257" s="816" t="s">
        <v>2736</v>
      </c>
      <c r="E257" s="819" t="s">
        <v>4706</v>
      </c>
      <c r="F257" s="665" t="s">
        <v>2741</v>
      </c>
      <c r="G257" s="812"/>
      <c r="H257" s="820" t="s">
        <v>4747</v>
      </c>
      <c r="I257" s="672">
        <v>122000000</v>
      </c>
      <c r="J257" s="673">
        <v>0</v>
      </c>
      <c r="K257" s="673">
        <v>122000000</v>
      </c>
      <c r="L257" s="668">
        <v>2478176</v>
      </c>
      <c r="M257" s="674">
        <v>146400000</v>
      </c>
      <c r="N257" s="675">
        <v>0</v>
      </c>
      <c r="O257" s="1093" t="s">
        <v>5714</v>
      </c>
      <c r="P257" s="670"/>
      <c r="Q257" s="671"/>
      <c r="R257" s="670" t="s">
        <v>5000</v>
      </c>
      <c r="S257" s="671" t="s">
        <v>5721</v>
      </c>
    </row>
    <row r="258" spans="2:19" s="814" customFormat="1" ht="15" customHeight="1">
      <c r="B258" s="818">
        <f t="shared" si="3"/>
        <v>249</v>
      </c>
      <c r="C258" s="809" t="s">
        <v>2848</v>
      </c>
      <c r="D258" s="816" t="s">
        <v>2736</v>
      </c>
      <c r="E258" s="819" t="s">
        <v>4707</v>
      </c>
      <c r="F258" s="665" t="s">
        <v>3225</v>
      </c>
      <c r="G258" s="812"/>
      <c r="H258" s="820" t="s">
        <v>3350</v>
      </c>
      <c r="I258" s="672">
        <v>121302027</v>
      </c>
      <c r="J258" s="673">
        <v>0</v>
      </c>
      <c r="K258" s="673">
        <v>121302027</v>
      </c>
      <c r="L258" s="668">
        <v>4600402</v>
      </c>
      <c r="M258" s="674">
        <v>145200000</v>
      </c>
      <c r="N258" s="675">
        <v>0</v>
      </c>
      <c r="O258" s="676"/>
      <c r="P258" s="670"/>
      <c r="Q258" s="671"/>
      <c r="R258" s="670"/>
      <c r="S258" s="671"/>
    </row>
    <row r="259" spans="2:19" s="814" customFormat="1" ht="15" customHeight="1">
      <c r="B259" s="818">
        <f t="shared" si="3"/>
        <v>250</v>
      </c>
      <c r="C259" s="809" t="s">
        <v>2848</v>
      </c>
      <c r="D259" s="816" t="s">
        <v>2736</v>
      </c>
      <c r="E259" s="819" t="s">
        <v>4708</v>
      </c>
      <c r="F259" s="665" t="s">
        <v>3187</v>
      </c>
      <c r="G259" s="812"/>
      <c r="H259" s="820" t="s">
        <v>3350</v>
      </c>
      <c r="I259" s="672">
        <v>117072262</v>
      </c>
      <c r="J259" s="673">
        <v>3043630</v>
      </c>
      <c r="K259" s="673">
        <v>120115892</v>
      </c>
      <c r="L259" s="668">
        <v>6437217</v>
      </c>
      <c r="M259" s="674">
        <v>164440000</v>
      </c>
      <c r="N259" s="675">
        <v>0</v>
      </c>
      <c r="O259" s="676"/>
      <c r="P259" s="670"/>
      <c r="Q259" s="671"/>
      <c r="R259" s="670"/>
      <c r="S259" s="671"/>
    </row>
    <row r="260" spans="2:19" s="814" customFormat="1" ht="15" customHeight="1">
      <c r="B260" s="818">
        <f t="shared" si="3"/>
        <v>251</v>
      </c>
      <c r="C260" s="809" t="s">
        <v>2848</v>
      </c>
      <c r="D260" s="816" t="s">
        <v>2736</v>
      </c>
      <c r="E260" s="819" t="s">
        <v>4709</v>
      </c>
      <c r="F260" s="665" t="s">
        <v>3734</v>
      </c>
      <c r="G260" s="812"/>
      <c r="H260" s="820" t="s">
        <v>4747</v>
      </c>
      <c r="I260" s="672">
        <v>120000000</v>
      </c>
      <c r="J260" s="673">
        <v>0</v>
      </c>
      <c r="K260" s="673">
        <v>120000000</v>
      </c>
      <c r="L260" s="668">
        <v>2871966</v>
      </c>
      <c r="M260" s="674">
        <v>144000000</v>
      </c>
      <c r="N260" s="675">
        <v>0</v>
      </c>
      <c r="O260" s="676"/>
      <c r="P260" s="670"/>
      <c r="Q260" s="671"/>
      <c r="R260" s="670"/>
      <c r="S260" s="671"/>
    </row>
    <row r="261" spans="2:19" s="814" customFormat="1" ht="15" customHeight="1">
      <c r="B261" s="844">
        <f t="shared" si="3"/>
        <v>252</v>
      </c>
      <c r="C261" s="845" t="s">
        <v>2848</v>
      </c>
      <c r="D261" s="846" t="s">
        <v>2736</v>
      </c>
      <c r="E261" s="847" t="s">
        <v>4710</v>
      </c>
      <c r="F261" s="848" t="s">
        <v>3737</v>
      </c>
      <c r="G261" s="849"/>
      <c r="H261" s="850"/>
      <c r="I261" s="851"/>
      <c r="J261" s="832"/>
      <c r="K261" s="832"/>
      <c r="L261" s="852"/>
      <c r="M261" s="853"/>
      <c r="N261" s="854"/>
      <c r="O261" s="855"/>
      <c r="P261" s="670"/>
      <c r="Q261" s="671"/>
      <c r="R261" s="670" t="s">
        <v>5640</v>
      </c>
      <c r="S261" s="671" t="s">
        <v>5639</v>
      </c>
    </row>
    <row r="262" spans="2:19" s="814" customFormat="1" ht="15" customHeight="1">
      <c r="B262" s="818">
        <f t="shared" si="3"/>
        <v>253</v>
      </c>
      <c r="C262" s="809" t="s">
        <v>2848</v>
      </c>
      <c r="D262" s="816" t="s">
        <v>2736</v>
      </c>
      <c r="E262" s="819" t="s">
        <v>4711</v>
      </c>
      <c r="F262" s="665" t="s">
        <v>3735</v>
      </c>
      <c r="G262" s="812"/>
      <c r="H262" s="820" t="s">
        <v>3350</v>
      </c>
      <c r="I262" s="672">
        <v>119639877</v>
      </c>
      <c r="J262" s="673">
        <v>0</v>
      </c>
      <c r="K262" s="673">
        <v>119639877</v>
      </c>
      <c r="L262" s="668">
        <v>3754389</v>
      </c>
      <c r="M262" s="674">
        <v>168000000</v>
      </c>
      <c r="N262" s="675">
        <v>0</v>
      </c>
      <c r="O262" s="676"/>
      <c r="P262" s="670"/>
      <c r="Q262" s="671"/>
      <c r="R262" s="670"/>
      <c r="S262" s="671"/>
    </row>
    <row r="263" spans="2:19" s="814" customFormat="1" ht="15" customHeight="1">
      <c r="B263" s="818">
        <f t="shared" si="3"/>
        <v>254</v>
      </c>
      <c r="C263" s="809" t="s">
        <v>2848</v>
      </c>
      <c r="D263" s="816" t="s">
        <v>2736</v>
      </c>
      <c r="E263" s="819" t="s">
        <v>4712</v>
      </c>
      <c r="F263" s="665" t="s">
        <v>2758</v>
      </c>
      <c r="G263" s="812"/>
      <c r="H263" s="820" t="s">
        <v>3350</v>
      </c>
      <c r="I263" s="672">
        <v>117884243</v>
      </c>
      <c r="J263" s="673">
        <v>0</v>
      </c>
      <c r="K263" s="673">
        <v>117884243</v>
      </c>
      <c r="L263" s="668">
        <v>3406283</v>
      </c>
      <c r="M263" s="674">
        <v>143650000</v>
      </c>
      <c r="N263" s="675">
        <v>0</v>
      </c>
      <c r="O263" s="1093" t="s">
        <v>5715</v>
      </c>
      <c r="P263" s="670"/>
      <c r="Q263" s="671"/>
      <c r="R263" s="670" t="s">
        <v>5000</v>
      </c>
      <c r="S263" s="671" t="s">
        <v>5721</v>
      </c>
    </row>
    <row r="264" spans="2:19" s="814" customFormat="1" ht="15" customHeight="1">
      <c r="B264" s="818">
        <f t="shared" ref="B264:B314" si="4">ROW()-9</f>
        <v>255</v>
      </c>
      <c r="C264" s="809" t="s">
        <v>2848</v>
      </c>
      <c r="D264" s="816" t="s">
        <v>2736</v>
      </c>
      <c r="E264" s="819" t="s">
        <v>4713</v>
      </c>
      <c r="F264" s="665" t="s">
        <v>3736</v>
      </c>
      <c r="G264" s="812"/>
      <c r="H264" s="820" t="s">
        <v>3350</v>
      </c>
      <c r="I264" s="672">
        <v>117375964</v>
      </c>
      <c r="J264" s="673">
        <v>0</v>
      </c>
      <c r="K264" s="673">
        <v>117375964</v>
      </c>
      <c r="L264" s="668">
        <v>3326134</v>
      </c>
      <c r="M264" s="674">
        <v>148800000</v>
      </c>
      <c r="N264" s="675">
        <v>0</v>
      </c>
      <c r="O264" s="676"/>
      <c r="P264" s="670"/>
      <c r="Q264" s="671"/>
      <c r="R264" s="670"/>
      <c r="S264" s="671"/>
    </row>
    <row r="265" spans="2:19" s="814" customFormat="1" ht="15" customHeight="1">
      <c r="B265" s="818">
        <f t="shared" si="4"/>
        <v>256</v>
      </c>
      <c r="C265" s="809" t="s">
        <v>2848</v>
      </c>
      <c r="D265" s="816" t="s">
        <v>2736</v>
      </c>
      <c r="E265" s="819" t="s">
        <v>4714</v>
      </c>
      <c r="F265" s="665" t="s">
        <v>3738</v>
      </c>
      <c r="G265" s="812"/>
      <c r="H265" s="820" t="s">
        <v>4747</v>
      </c>
      <c r="I265" s="672">
        <v>117000000</v>
      </c>
      <c r="J265" s="673">
        <v>0</v>
      </c>
      <c r="K265" s="673">
        <v>117000000</v>
      </c>
      <c r="L265" s="668">
        <v>2201509</v>
      </c>
      <c r="M265" s="674">
        <v>140400000</v>
      </c>
      <c r="N265" s="675">
        <v>0</v>
      </c>
      <c r="O265" s="676"/>
      <c r="P265" s="670"/>
      <c r="Q265" s="671"/>
      <c r="R265" s="670"/>
      <c r="S265" s="671"/>
    </row>
    <row r="266" spans="2:19" s="814" customFormat="1" ht="15" customHeight="1">
      <c r="B266" s="818">
        <f t="shared" si="4"/>
        <v>257</v>
      </c>
      <c r="C266" s="809" t="s">
        <v>2848</v>
      </c>
      <c r="D266" s="816" t="s">
        <v>2736</v>
      </c>
      <c r="E266" s="819" t="s">
        <v>4715</v>
      </c>
      <c r="F266" s="665" t="s">
        <v>3739</v>
      </c>
      <c r="G266" s="812"/>
      <c r="H266" s="820" t="s">
        <v>3350</v>
      </c>
      <c r="I266" s="672">
        <v>116981706</v>
      </c>
      <c r="J266" s="673">
        <v>0</v>
      </c>
      <c r="K266" s="673">
        <v>116981706</v>
      </c>
      <c r="L266" s="668">
        <v>2406750</v>
      </c>
      <c r="M266" s="674">
        <v>160800000</v>
      </c>
      <c r="N266" s="675">
        <v>0</v>
      </c>
      <c r="O266" s="676"/>
      <c r="P266" s="670"/>
      <c r="Q266" s="671"/>
      <c r="R266" s="670"/>
      <c r="S266" s="671"/>
    </row>
    <row r="267" spans="2:19" s="814" customFormat="1" ht="15" customHeight="1">
      <c r="B267" s="818">
        <f t="shared" si="4"/>
        <v>258</v>
      </c>
      <c r="C267" s="809" t="s">
        <v>2848</v>
      </c>
      <c r="D267" s="816" t="s">
        <v>2736</v>
      </c>
      <c r="E267" s="819" t="s">
        <v>4716</v>
      </c>
      <c r="F267" s="665" t="s">
        <v>2830</v>
      </c>
      <c r="G267" s="812"/>
      <c r="H267" s="820" t="s">
        <v>4747</v>
      </c>
      <c r="I267" s="672">
        <v>115000000</v>
      </c>
      <c r="J267" s="673">
        <v>0</v>
      </c>
      <c r="K267" s="673">
        <v>115000000</v>
      </c>
      <c r="L267" s="668">
        <v>2535623</v>
      </c>
      <c r="M267" s="674">
        <v>148680000</v>
      </c>
      <c r="N267" s="675">
        <v>0</v>
      </c>
      <c r="O267" s="1093" t="s">
        <v>5716</v>
      </c>
      <c r="P267" s="670"/>
      <c r="Q267" s="671"/>
      <c r="R267" s="670" t="s">
        <v>5000</v>
      </c>
      <c r="S267" s="671" t="s">
        <v>5721</v>
      </c>
    </row>
    <row r="268" spans="2:19" s="814" customFormat="1" ht="15" customHeight="1">
      <c r="B268" s="818">
        <f t="shared" si="4"/>
        <v>259</v>
      </c>
      <c r="C268" s="809" t="s">
        <v>2848</v>
      </c>
      <c r="D268" s="816" t="s">
        <v>2736</v>
      </c>
      <c r="E268" s="819" t="s">
        <v>4717</v>
      </c>
      <c r="F268" s="665" t="s">
        <v>3202</v>
      </c>
      <c r="G268" s="812"/>
      <c r="H268" s="820" t="s">
        <v>3350</v>
      </c>
      <c r="I268" s="672">
        <v>114366560</v>
      </c>
      <c r="J268" s="673">
        <v>0</v>
      </c>
      <c r="K268" s="673">
        <v>114366560</v>
      </c>
      <c r="L268" s="668">
        <v>3424284</v>
      </c>
      <c r="M268" s="674">
        <v>127050000</v>
      </c>
      <c r="N268" s="675">
        <v>0</v>
      </c>
      <c r="O268" s="676"/>
      <c r="P268" s="670"/>
      <c r="Q268" s="671"/>
      <c r="R268" s="670"/>
      <c r="S268" s="671"/>
    </row>
    <row r="269" spans="2:19" s="814" customFormat="1" ht="15" customHeight="1">
      <c r="B269" s="818">
        <f t="shared" si="4"/>
        <v>260</v>
      </c>
      <c r="C269" s="809" t="s">
        <v>2848</v>
      </c>
      <c r="D269" s="816" t="s">
        <v>2736</v>
      </c>
      <c r="E269" s="819" t="s">
        <v>4718</v>
      </c>
      <c r="F269" s="665" t="s">
        <v>3172</v>
      </c>
      <c r="G269" s="812"/>
      <c r="H269" s="820" t="s">
        <v>3350</v>
      </c>
      <c r="I269" s="672">
        <v>110160283</v>
      </c>
      <c r="J269" s="673">
        <v>0</v>
      </c>
      <c r="K269" s="673">
        <v>110160283</v>
      </c>
      <c r="L269" s="668">
        <v>4435936</v>
      </c>
      <c r="M269" s="674">
        <v>132000000</v>
      </c>
      <c r="N269" s="675">
        <v>0</v>
      </c>
      <c r="O269" s="676"/>
      <c r="P269" s="670"/>
      <c r="Q269" s="671"/>
      <c r="R269" s="670"/>
      <c r="S269" s="671"/>
    </row>
    <row r="270" spans="2:19" s="814" customFormat="1" ht="15" customHeight="1">
      <c r="B270" s="818">
        <f t="shared" si="4"/>
        <v>261</v>
      </c>
      <c r="C270" s="809" t="s">
        <v>2848</v>
      </c>
      <c r="D270" s="816" t="s">
        <v>2736</v>
      </c>
      <c r="E270" s="819" t="s">
        <v>4719</v>
      </c>
      <c r="F270" s="665" t="s">
        <v>2755</v>
      </c>
      <c r="G270" s="812"/>
      <c r="H270" s="820" t="s">
        <v>3350</v>
      </c>
      <c r="I270" s="672">
        <v>105095210</v>
      </c>
      <c r="J270" s="673">
        <v>0</v>
      </c>
      <c r="K270" s="673">
        <v>105095210</v>
      </c>
      <c r="L270" s="668">
        <v>3973565</v>
      </c>
      <c r="M270" s="674">
        <v>150000000</v>
      </c>
      <c r="N270" s="675">
        <v>0</v>
      </c>
      <c r="O270" s="676"/>
      <c r="P270" s="670"/>
      <c r="Q270" s="671"/>
      <c r="R270" s="670"/>
      <c r="S270" s="671"/>
    </row>
    <row r="271" spans="2:19" s="814" customFormat="1" ht="15" customHeight="1">
      <c r="B271" s="844">
        <f t="shared" si="4"/>
        <v>262</v>
      </c>
      <c r="C271" s="845" t="s">
        <v>2848</v>
      </c>
      <c r="D271" s="846" t="s">
        <v>2736</v>
      </c>
      <c r="E271" s="847" t="s">
        <v>4720</v>
      </c>
      <c r="F271" s="848" t="s">
        <v>3740</v>
      </c>
      <c r="G271" s="849"/>
      <c r="H271" s="850"/>
      <c r="I271" s="851"/>
      <c r="J271" s="832"/>
      <c r="K271" s="832"/>
      <c r="L271" s="852"/>
      <c r="M271" s="853"/>
      <c r="N271" s="854"/>
      <c r="O271" s="855"/>
      <c r="P271" s="670"/>
      <c r="Q271" s="671"/>
      <c r="R271" s="670" t="s">
        <v>4848</v>
      </c>
      <c r="S271" s="671" t="s">
        <v>3132</v>
      </c>
    </row>
    <row r="272" spans="2:19" s="814" customFormat="1" ht="15" customHeight="1">
      <c r="B272" s="818">
        <f t="shared" si="4"/>
        <v>263</v>
      </c>
      <c r="C272" s="809" t="s">
        <v>2848</v>
      </c>
      <c r="D272" s="816" t="s">
        <v>2736</v>
      </c>
      <c r="E272" s="819" t="s">
        <v>4721</v>
      </c>
      <c r="F272" s="665" t="s">
        <v>3198</v>
      </c>
      <c r="G272" s="812"/>
      <c r="H272" s="820" t="s">
        <v>3350</v>
      </c>
      <c r="I272" s="672">
        <v>103092445</v>
      </c>
      <c r="J272" s="673">
        <v>0</v>
      </c>
      <c r="K272" s="673">
        <v>103092445</v>
      </c>
      <c r="L272" s="668">
        <v>6947767</v>
      </c>
      <c r="M272" s="674">
        <v>121000000</v>
      </c>
      <c r="N272" s="675">
        <v>0</v>
      </c>
      <c r="O272" s="676"/>
      <c r="P272" s="670"/>
      <c r="Q272" s="671"/>
      <c r="R272" s="670"/>
      <c r="S272" s="671"/>
    </row>
    <row r="273" spans="2:19" s="814" customFormat="1" ht="15" customHeight="1">
      <c r="B273" s="818">
        <f t="shared" si="4"/>
        <v>264</v>
      </c>
      <c r="C273" s="809" t="s">
        <v>2848</v>
      </c>
      <c r="D273" s="816" t="s">
        <v>2736</v>
      </c>
      <c r="E273" s="819" t="s">
        <v>4722</v>
      </c>
      <c r="F273" s="665" t="s">
        <v>3211</v>
      </c>
      <c r="G273" s="812"/>
      <c r="H273" s="820" t="s">
        <v>3350</v>
      </c>
      <c r="I273" s="672">
        <v>102512945</v>
      </c>
      <c r="J273" s="673">
        <v>0</v>
      </c>
      <c r="K273" s="673">
        <v>102512945</v>
      </c>
      <c r="L273" s="668">
        <v>2879808</v>
      </c>
      <c r="M273" s="674">
        <v>133450000</v>
      </c>
      <c r="N273" s="675">
        <v>0</v>
      </c>
      <c r="O273" s="676"/>
      <c r="P273" s="670"/>
      <c r="Q273" s="671"/>
      <c r="R273" s="670"/>
      <c r="S273" s="671"/>
    </row>
    <row r="274" spans="2:19" s="814" customFormat="1" ht="15" customHeight="1">
      <c r="B274" s="818">
        <f t="shared" si="4"/>
        <v>265</v>
      </c>
      <c r="C274" s="809" t="s">
        <v>2848</v>
      </c>
      <c r="D274" s="816" t="s">
        <v>2736</v>
      </c>
      <c r="E274" s="819" t="s">
        <v>4723</v>
      </c>
      <c r="F274" s="665" t="s">
        <v>3195</v>
      </c>
      <c r="G274" s="812"/>
      <c r="H274" s="820" t="s">
        <v>4747</v>
      </c>
      <c r="I274" s="672">
        <v>101500000</v>
      </c>
      <c r="J274" s="673">
        <v>0</v>
      </c>
      <c r="K274" s="673">
        <v>101500000</v>
      </c>
      <c r="L274" s="668">
        <v>2021882</v>
      </c>
      <c r="M274" s="674">
        <v>131100000</v>
      </c>
      <c r="N274" s="675">
        <v>0</v>
      </c>
      <c r="O274" s="676"/>
      <c r="P274" s="670"/>
      <c r="Q274" s="671"/>
      <c r="R274" s="670"/>
      <c r="S274" s="671"/>
    </row>
    <row r="275" spans="2:19" s="814" customFormat="1" ht="15" customHeight="1">
      <c r="B275" s="818">
        <f t="shared" si="4"/>
        <v>266</v>
      </c>
      <c r="C275" s="809" t="s">
        <v>2848</v>
      </c>
      <c r="D275" s="816" t="s">
        <v>2736</v>
      </c>
      <c r="E275" s="819" t="s">
        <v>4724</v>
      </c>
      <c r="F275" s="665" t="s">
        <v>3693</v>
      </c>
      <c r="G275" s="812"/>
      <c r="H275" s="820" t="s">
        <v>4747</v>
      </c>
      <c r="I275" s="672">
        <v>100000000</v>
      </c>
      <c r="J275" s="673">
        <v>0</v>
      </c>
      <c r="K275" s="673">
        <v>100000000</v>
      </c>
      <c r="L275" s="668">
        <v>2228133</v>
      </c>
      <c r="M275" s="674">
        <v>120000000</v>
      </c>
      <c r="N275" s="675">
        <v>0</v>
      </c>
      <c r="O275" s="1093" t="s">
        <v>5717</v>
      </c>
      <c r="P275" s="670"/>
      <c r="Q275" s="671"/>
      <c r="R275" s="670" t="s">
        <v>5000</v>
      </c>
      <c r="S275" s="671" t="s">
        <v>5721</v>
      </c>
    </row>
    <row r="276" spans="2:19" s="814" customFormat="1" ht="15" customHeight="1">
      <c r="B276" s="818">
        <f t="shared" si="4"/>
        <v>267</v>
      </c>
      <c r="C276" s="809" t="s">
        <v>2848</v>
      </c>
      <c r="D276" s="816" t="s">
        <v>2736</v>
      </c>
      <c r="E276" s="819" t="s">
        <v>4725</v>
      </c>
      <c r="F276" s="665" t="s">
        <v>3175</v>
      </c>
      <c r="G276" s="812"/>
      <c r="H276" s="820" t="s">
        <v>4747</v>
      </c>
      <c r="I276" s="672">
        <v>100000000</v>
      </c>
      <c r="J276" s="673">
        <v>0</v>
      </c>
      <c r="K276" s="673">
        <v>100000000</v>
      </c>
      <c r="L276" s="668">
        <v>2455900</v>
      </c>
      <c r="M276" s="674">
        <v>120000000</v>
      </c>
      <c r="N276" s="675">
        <v>300000000</v>
      </c>
      <c r="O276" s="676"/>
      <c r="P276" s="670"/>
      <c r="Q276" s="671"/>
      <c r="R276" s="670"/>
      <c r="S276" s="671"/>
    </row>
    <row r="277" spans="2:19" s="814" customFormat="1" ht="15" customHeight="1">
      <c r="B277" s="844">
        <f t="shared" si="4"/>
        <v>268</v>
      </c>
      <c r="C277" s="845" t="s">
        <v>2848</v>
      </c>
      <c r="D277" s="846" t="s">
        <v>2736</v>
      </c>
      <c r="E277" s="847" t="s">
        <v>4726</v>
      </c>
      <c r="F277" s="848" t="s">
        <v>3741</v>
      </c>
      <c r="G277" s="849"/>
      <c r="H277" s="850"/>
      <c r="I277" s="851"/>
      <c r="J277" s="832"/>
      <c r="K277" s="832"/>
      <c r="L277" s="852"/>
      <c r="M277" s="853"/>
      <c r="N277" s="854"/>
      <c r="O277" s="855"/>
      <c r="P277" s="670"/>
      <c r="Q277" s="671"/>
      <c r="R277" s="670" t="s">
        <v>5657</v>
      </c>
      <c r="S277" s="671" t="s">
        <v>5664</v>
      </c>
    </row>
    <row r="278" spans="2:19" s="814" customFormat="1" ht="15" customHeight="1">
      <c r="B278" s="818">
        <f t="shared" si="4"/>
        <v>269</v>
      </c>
      <c r="C278" s="809" t="s">
        <v>2848</v>
      </c>
      <c r="D278" s="816" t="s">
        <v>2736</v>
      </c>
      <c r="E278" s="819" t="s">
        <v>4727</v>
      </c>
      <c r="F278" s="665" t="s">
        <v>3742</v>
      </c>
      <c r="G278" s="812"/>
      <c r="H278" s="820" t="s">
        <v>4747</v>
      </c>
      <c r="I278" s="672">
        <v>100000000</v>
      </c>
      <c r="J278" s="673">
        <v>0</v>
      </c>
      <c r="K278" s="673">
        <v>100000000</v>
      </c>
      <c r="L278" s="668">
        <v>1831304</v>
      </c>
      <c r="M278" s="674">
        <v>120000000</v>
      </c>
      <c r="N278" s="675">
        <v>0</v>
      </c>
      <c r="O278" s="1093" t="s">
        <v>5718</v>
      </c>
      <c r="P278" s="670"/>
      <c r="Q278" s="671"/>
      <c r="R278" s="670" t="s">
        <v>5000</v>
      </c>
      <c r="S278" s="671" t="s">
        <v>5721</v>
      </c>
    </row>
    <row r="279" spans="2:19" s="814" customFormat="1" ht="15" customHeight="1">
      <c r="B279" s="818">
        <f t="shared" si="4"/>
        <v>270</v>
      </c>
      <c r="C279" s="809" t="s">
        <v>2848</v>
      </c>
      <c r="D279" s="816" t="s">
        <v>2736</v>
      </c>
      <c r="E279" s="819" t="s">
        <v>4728</v>
      </c>
      <c r="F279" s="665" t="s">
        <v>3743</v>
      </c>
      <c r="G279" s="812"/>
      <c r="H279" s="820" t="s">
        <v>4747</v>
      </c>
      <c r="I279" s="672">
        <v>99400000</v>
      </c>
      <c r="J279" s="673">
        <v>0</v>
      </c>
      <c r="K279" s="673">
        <v>99400000</v>
      </c>
      <c r="L279" s="668">
        <v>3330295</v>
      </c>
      <c r="M279" s="674">
        <v>144000000</v>
      </c>
      <c r="N279" s="675">
        <v>116100000</v>
      </c>
      <c r="O279" s="676"/>
      <c r="P279" s="670"/>
      <c r="Q279" s="671"/>
      <c r="R279" s="670"/>
      <c r="S279" s="671"/>
    </row>
    <row r="280" spans="2:19" s="814" customFormat="1" ht="15" customHeight="1">
      <c r="B280" s="818">
        <f t="shared" si="4"/>
        <v>271</v>
      </c>
      <c r="C280" s="809" t="s">
        <v>2848</v>
      </c>
      <c r="D280" s="816" t="s">
        <v>2736</v>
      </c>
      <c r="E280" s="819" t="s">
        <v>4729</v>
      </c>
      <c r="F280" s="665" t="s">
        <v>3744</v>
      </c>
      <c r="G280" s="812"/>
      <c r="H280" s="820" t="s">
        <v>3350</v>
      </c>
      <c r="I280" s="672">
        <v>95895165</v>
      </c>
      <c r="J280" s="673">
        <v>0</v>
      </c>
      <c r="K280" s="673">
        <v>95895165</v>
      </c>
      <c r="L280" s="668">
        <v>3525533</v>
      </c>
      <c r="M280" s="674">
        <v>112000000</v>
      </c>
      <c r="N280" s="675">
        <v>0</v>
      </c>
      <c r="O280" s="676"/>
      <c r="P280" s="670"/>
      <c r="Q280" s="671"/>
      <c r="R280" s="670"/>
      <c r="S280" s="671"/>
    </row>
    <row r="281" spans="2:19" s="814" customFormat="1" ht="15" customHeight="1">
      <c r="B281" s="818">
        <f t="shared" si="4"/>
        <v>272</v>
      </c>
      <c r="C281" s="809" t="s">
        <v>2848</v>
      </c>
      <c r="D281" s="816" t="s">
        <v>2736</v>
      </c>
      <c r="E281" s="819" t="s">
        <v>4730</v>
      </c>
      <c r="F281" s="665" t="s">
        <v>3710</v>
      </c>
      <c r="G281" s="812"/>
      <c r="H281" s="820" t="s">
        <v>3350</v>
      </c>
      <c r="I281" s="672">
        <v>95345017</v>
      </c>
      <c r="J281" s="673">
        <v>0</v>
      </c>
      <c r="K281" s="673">
        <v>95345017</v>
      </c>
      <c r="L281" s="668">
        <v>6700240</v>
      </c>
      <c r="M281" s="674">
        <v>132000000</v>
      </c>
      <c r="N281" s="675">
        <v>0</v>
      </c>
      <c r="O281" s="676"/>
      <c r="P281" s="670"/>
      <c r="Q281" s="671"/>
      <c r="R281" s="670"/>
      <c r="S281" s="671"/>
    </row>
    <row r="282" spans="2:19" s="814" customFormat="1" ht="15" customHeight="1">
      <c r="B282" s="844">
        <f t="shared" si="4"/>
        <v>273</v>
      </c>
      <c r="C282" s="845" t="s">
        <v>2848</v>
      </c>
      <c r="D282" s="846" t="s">
        <v>2736</v>
      </c>
      <c r="E282" s="847" t="s">
        <v>4731</v>
      </c>
      <c r="F282" s="848" t="s">
        <v>2795</v>
      </c>
      <c r="G282" s="849"/>
      <c r="H282" s="850"/>
      <c r="I282" s="851"/>
      <c r="J282" s="832"/>
      <c r="K282" s="832"/>
      <c r="L282" s="852"/>
      <c r="M282" s="853"/>
      <c r="N282" s="854"/>
      <c r="O282" s="855"/>
      <c r="P282" s="670"/>
      <c r="Q282" s="671"/>
      <c r="R282" s="670" t="s">
        <v>5640</v>
      </c>
      <c r="S282" s="671" t="s">
        <v>5639</v>
      </c>
    </row>
    <row r="283" spans="2:19" s="814" customFormat="1" ht="15" customHeight="1">
      <c r="B283" s="818">
        <f t="shared" si="4"/>
        <v>274</v>
      </c>
      <c r="C283" s="809" t="s">
        <v>2848</v>
      </c>
      <c r="D283" s="816" t="s">
        <v>2736</v>
      </c>
      <c r="E283" s="819" t="s">
        <v>4732</v>
      </c>
      <c r="F283" s="665" t="s">
        <v>3745</v>
      </c>
      <c r="G283" s="812"/>
      <c r="H283" s="820" t="s">
        <v>2574</v>
      </c>
      <c r="I283" s="672">
        <v>84600000</v>
      </c>
      <c r="J283" s="673">
        <v>0</v>
      </c>
      <c r="K283" s="673">
        <v>84600000</v>
      </c>
      <c r="L283" s="668">
        <v>4271309</v>
      </c>
      <c r="M283" s="674">
        <v>144500000</v>
      </c>
      <c r="N283" s="675">
        <v>0</v>
      </c>
      <c r="O283" s="676"/>
      <c r="P283" s="670"/>
      <c r="Q283" s="671"/>
      <c r="R283" s="670"/>
      <c r="S283" s="671"/>
    </row>
    <row r="284" spans="2:19" s="814" customFormat="1" ht="15" customHeight="1">
      <c r="B284" s="818">
        <f t="shared" si="4"/>
        <v>275</v>
      </c>
      <c r="C284" s="809" t="s">
        <v>2848</v>
      </c>
      <c r="D284" s="816" t="s">
        <v>2736</v>
      </c>
      <c r="E284" s="819" t="s">
        <v>4733</v>
      </c>
      <c r="F284" s="665" t="s">
        <v>3746</v>
      </c>
      <c r="G284" s="812"/>
      <c r="H284" s="820" t="s">
        <v>3350</v>
      </c>
      <c r="I284" s="672">
        <v>84330681</v>
      </c>
      <c r="J284" s="673">
        <v>0</v>
      </c>
      <c r="K284" s="673">
        <v>84330681</v>
      </c>
      <c r="L284" s="668">
        <v>2745894</v>
      </c>
      <c r="M284" s="674">
        <v>109000000</v>
      </c>
      <c r="N284" s="675">
        <v>22000000</v>
      </c>
      <c r="O284" s="676"/>
      <c r="P284" s="670"/>
      <c r="Q284" s="671"/>
      <c r="R284" s="670"/>
      <c r="S284" s="671"/>
    </row>
    <row r="285" spans="2:19" s="814" customFormat="1" ht="15" customHeight="1">
      <c r="B285" s="818">
        <f t="shared" si="4"/>
        <v>276</v>
      </c>
      <c r="C285" s="809" t="s">
        <v>2848</v>
      </c>
      <c r="D285" s="816" t="s">
        <v>2736</v>
      </c>
      <c r="E285" s="819" t="s">
        <v>4734</v>
      </c>
      <c r="F285" s="665" t="s">
        <v>3747</v>
      </c>
      <c r="G285" s="812"/>
      <c r="H285" s="820" t="s">
        <v>3350</v>
      </c>
      <c r="I285" s="672">
        <v>77383624</v>
      </c>
      <c r="J285" s="673">
        <v>0</v>
      </c>
      <c r="K285" s="673">
        <v>77383624</v>
      </c>
      <c r="L285" s="668">
        <v>2038390</v>
      </c>
      <c r="M285" s="674">
        <v>129600000</v>
      </c>
      <c r="N285" s="675">
        <v>0</v>
      </c>
      <c r="O285" s="676"/>
      <c r="P285" s="670"/>
      <c r="Q285" s="671"/>
      <c r="R285" s="670"/>
      <c r="S285" s="671"/>
    </row>
    <row r="286" spans="2:19" s="814" customFormat="1" ht="15" customHeight="1">
      <c r="B286" s="818">
        <f t="shared" si="4"/>
        <v>277</v>
      </c>
      <c r="C286" s="809" t="s">
        <v>2848</v>
      </c>
      <c r="D286" s="816" t="s">
        <v>2736</v>
      </c>
      <c r="E286" s="819" t="s">
        <v>4735</v>
      </c>
      <c r="F286" s="665" t="s">
        <v>3550</v>
      </c>
      <c r="G286" s="812"/>
      <c r="H286" s="820" t="s">
        <v>4747</v>
      </c>
      <c r="I286" s="672">
        <v>72833390</v>
      </c>
      <c r="J286" s="673">
        <v>2823840</v>
      </c>
      <c r="K286" s="673">
        <v>75657230</v>
      </c>
      <c r="L286" s="668">
        <v>3245257</v>
      </c>
      <c r="M286" s="674">
        <v>108000000</v>
      </c>
      <c r="N286" s="675">
        <v>0</v>
      </c>
      <c r="O286" s="676"/>
      <c r="P286" s="670"/>
      <c r="Q286" s="671"/>
      <c r="R286" s="670"/>
      <c r="S286" s="671"/>
    </row>
    <row r="287" spans="2:19" s="814" customFormat="1" ht="15" customHeight="1">
      <c r="B287" s="818">
        <f t="shared" si="4"/>
        <v>278</v>
      </c>
      <c r="C287" s="809" t="s">
        <v>2848</v>
      </c>
      <c r="D287" s="816" t="s">
        <v>2736</v>
      </c>
      <c r="E287" s="819" t="s">
        <v>4736</v>
      </c>
      <c r="F287" s="665" t="s">
        <v>3214</v>
      </c>
      <c r="G287" s="812"/>
      <c r="H287" s="820" t="s">
        <v>3350</v>
      </c>
      <c r="I287" s="672">
        <v>71590674</v>
      </c>
      <c r="J287" s="673">
        <v>2283700</v>
      </c>
      <c r="K287" s="673">
        <v>73874374</v>
      </c>
      <c r="L287" s="668">
        <v>2577263</v>
      </c>
      <c r="M287" s="674">
        <v>171600000</v>
      </c>
      <c r="N287" s="675">
        <v>0</v>
      </c>
      <c r="O287" s="676"/>
      <c r="P287" s="670"/>
      <c r="Q287" s="671"/>
      <c r="R287" s="670"/>
      <c r="S287" s="671"/>
    </row>
    <row r="288" spans="2:19" s="814" customFormat="1" ht="15" customHeight="1">
      <c r="B288" s="818">
        <f t="shared" si="4"/>
        <v>279</v>
      </c>
      <c r="C288" s="809" t="s">
        <v>2848</v>
      </c>
      <c r="D288" s="816" t="s">
        <v>2736</v>
      </c>
      <c r="E288" s="819" t="s">
        <v>4737</v>
      </c>
      <c r="F288" s="665" t="s">
        <v>3235</v>
      </c>
      <c r="G288" s="812"/>
      <c r="H288" s="820" t="s">
        <v>3350</v>
      </c>
      <c r="I288" s="672">
        <v>67294210</v>
      </c>
      <c r="J288" s="673">
        <v>2279800</v>
      </c>
      <c r="K288" s="673">
        <v>69574010</v>
      </c>
      <c r="L288" s="668">
        <v>7995847</v>
      </c>
      <c r="M288" s="674">
        <v>93600000</v>
      </c>
      <c r="N288" s="675">
        <v>0</v>
      </c>
      <c r="O288" s="1093" t="s">
        <v>5719</v>
      </c>
      <c r="P288" s="670"/>
      <c r="Q288" s="671"/>
      <c r="R288" s="670" t="s">
        <v>5000</v>
      </c>
      <c r="S288" s="671" t="s">
        <v>5721</v>
      </c>
    </row>
    <row r="289" spans="2:19" s="814" customFormat="1" ht="15" customHeight="1">
      <c r="B289" s="818">
        <f t="shared" si="4"/>
        <v>280</v>
      </c>
      <c r="C289" s="809" t="s">
        <v>2848</v>
      </c>
      <c r="D289" s="816" t="s">
        <v>2736</v>
      </c>
      <c r="E289" s="819" t="s">
        <v>4738</v>
      </c>
      <c r="F289" s="665" t="s">
        <v>3206</v>
      </c>
      <c r="G289" s="812"/>
      <c r="H289" s="820" t="s">
        <v>3350</v>
      </c>
      <c r="I289" s="672">
        <v>69323377</v>
      </c>
      <c r="J289" s="673">
        <v>0</v>
      </c>
      <c r="K289" s="673">
        <v>69323377</v>
      </c>
      <c r="L289" s="668">
        <v>3194749</v>
      </c>
      <c r="M289" s="674">
        <v>106200000</v>
      </c>
      <c r="N289" s="675">
        <v>0</v>
      </c>
      <c r="O289" s="676"/>
      <c r="P289" s="670"/>
      <c r="Q289" s="671"/>
      <c r="R289" s="670"/>
      <c r="S289" s="671"/>
    </row>
    <row r="290" spans="2:19" s="814" customFormat="1" ht="15" customHeight="1">
      <c r="B290" s="818">
        <f t="shared" si="4"/>
        <v>281</v>
      </c>
      <c r="C290" s="809" t="s">
        <v>2848</v>
      </c>
      <c r="D290" s="816" t="s">
        <v>2736</v>
      </c>
      <c r="E290" s="819" t="s">
        <v>4739</v>
      </c>
      <c r="F290" s="665" t="s">
        <v>3188</v>
      </c>
      <c r="G290" s="812"/>
      <c r="H290" s="820" t="s">
        <v>3350</v>
      </c>
      <c r="I290" s="672">
        <v>68252133</v>
      </c>
      <c r="J290" s="673">
        <v>0</v>
      </c>
      <c r="K290" s="673">
        <v>68252133</v>
      </c>
      <c r="L290" s="668">
        <v>2276195</v>
      </c>
      <c r="M290" s="674">
        <v>152500000</v>
      </c>
      <c r="N290" s="675">
        <v>0</v>
      </c>
      <c r="O290" s="676"/>
      <c r="P290" s="670"/>
      <c r="Q290" s="671"/>
      <c r="R290" s="670"/>
      <c r="S290" s="671"/>
    </row>
    <row r="291" spans="2:19" s="814" customFormat="1" ht="15" customHeight="1">
      <c r="B291" s="818">
        <f t="shared" si="4"/>
        <v>282</v>
      </c>
      <c r="C291" s="809" t="s">
        <v>2848</v>
      </c>
      <c r="D291" s="816" t="s">
        <v>2736</v>
      </c>
      <c r="E291" s="819" t="s">
        <v>4740</v>
      </c>
      <c r="F291" s="665" t="s">
        <v>3168</v>
      </c>
      <c r="G291" s="812"/>
      <c r="H291" s="820" t="s">
        <v>3350</v>
      </c>
      <c r="I291" s="672">
        <v>66129845</v>
      </c>
      <c r="J291" s="673">
        <v>0</v>
      </c>
      <c r="K291" s="673">
        <v>66129845</v>
      </c>
      <c r="L291" s="668">
        <v>1404230</v>
      </c>
      <c r="M291" s="674">
        <v>138100000</v>
      </c>
      <c r="N291" s="675">
        <v>0</v>
      </c>
      <c r="O291" s="676"/>
      <c r="P291" s="670"/>
      <c r="Q291" s="671"/>
      <c r="R291" s="670"/>
      <c r="S291" s="671"/>
    </row>
    <row r="292" spans="2:19" s="814" customFormat="1" ht="15" customHeight="1">
      <c r="B292" s="818">
        <f t="shared" si="4"/>
        <v>283</v>
      </c>
      <c r="C292" s="809" t="s">
        <v>2848</v>
      </c>
      <c r="D292" s="816" t="s">
        <v>2736</v>
      </c>
      <c r="E292" s="819" t="s">
        <v>4741</v>
      </c>
      <c r="F292" s="665" t="s">
        <v>3748</v>
      </c>
      <c r="G292" s="812"/>
      <c r="H292" s="820" t="s">
        <v>4747</v>
      </c>
      <c r="I292" s="672">
        <v>61500000</v>
      </c>
      <c r="J292" s="673">
        <v>0</v>
      </c>
      <c r="K292" s="673">
        <v>61500000</v>
      </c>
      <c r="L292" s="668">
        <v>688799</v>
      </c>
      <c r="M292" s="674">
        <v>84000000</v>
      </c>
      <c r="N292" s="675">
        <v>0</v>
      </c>
      <c r="O292" s="676"/>
      <c r="P292" s="670"/>
      <c r="Q292" s="671"/>
      <c r="R292" s="670"/>
      <c r="S292" s="671"/>
    </row>
    <row r="293" spans="2:19" s="814" customFormat="1" ht="15" customHeight="1">
      <c r="B293" s="818">
        <f t="shared" si="4"/>
        <v>284</v>
      </c>
      <c r="C293" s="809" t="s">
        <v>2848</v>
      </c>
      <c r="D293" s="816" t="s">
        <v>2736</v>
      </c>
      <c r="E293" s="819" t="s">
        <v>4742</v>
      </c>
      <c r="F293" s="665" t="s">
        <v>2822</v>
      </c>
      <c r="G293" s="812"/>
      <c r="H293" s="820" t="s">
        <v>3350</v>
      </c>
      <c r="I293" s="672">
        <v>60470519</v>
      </c>
      <c r="J293" s="673">
        <v>0</v>
      </c>
      <c r="K293" s="673">
        <v>60470519</v>
      </c>
      <c r="L293" s="668">
        <v>1511845</v>
      </c>
      <c r="M293" s="674">
        <v>81000000</v>
      </c>
      <c r="N293" s="675">
        <v>0</v>
      </c>
      <c r="O293" s="676"/>
      <c r="P293" s="670"/>
      <c r="Q293" s="671"/>
      <c r="R293" s="670"/>
      <c r="S293" s="671"/>
    </row>
    <row r="294" spans="2:19" s="814" customFormat="1" ht="15" customHeight="1">
      <c r="B294" s="818">
        <f t="shared" si="4"/>
        <v>285</v>
      </c>
      <c r="C294" s="809" t="s">
        <v>2848</v>
      </c>
      <c r="D294" s="816" t="s">
        <v>2736</v>
      </c>
      <c r="E294" s="819" t="s">
        <v>4743</v>
      </c>
      <c r="F294" s="665" t="s">
        <v>3182</v>
      </c>
      <c r="G294" s="812"/>
      <c r="H294" s="820" t="s">
        <v>3350</v>
      </c>
      <c r="I294" s="672">
        <v>52289123</v>
      </c>
      <c r="J294" s="673">
        <v>0</v>
      </c>
      <c r="K294" s="673">
        <v>52289123</v>
      </c>
      <c r="L294" s="668">
        <v>3110529</v>
      </c>
      <c r="M294" s="674">
        <v>71640000</v>
      </c>
      <c r="N294" s="675">
        <v>0</v>
      </c>
      <c r="O294" s="1093" t="s">
        <v>5720</v>
      </c>
      <c r="P294" s="670"/>
      <c r="Q294" s="671"/>
      <c r="R294" s="670" t="s">
        <v>5000</v>
      </c>
      <c r="S294" s="671" t="s">
        <v>5721</v>
      </c>
    </row>
    <row r="295" spans="2:19" s="814" customFormat="1" ht="15" customHeight="1">
      <c r="B295" s="818">
        <f t="shared" si="4"/>
        <v>286</v>
      </c>
      <c r="C295" s="809" t="s">
        <v>2848</v>
      </c>
      <c r="D295" s="816" t="s">
        <v>2736</v>
      </c>
      <c r="E295" s="819" t="s">
        <v>4744</v>
      </c>
      <c r="F295" s="665" t="s">
        <v>2742</v>
      </c>
      <c r="G295" s="812"/>
      <c r="H295" s="820" t="s">
        <v>4747</v>
      </c>
      <c r="I295" s="672">
        <v>42000000</v>
      </c>
      <c r="J295" s="673">
        <v>1953240</v>
      </c>
      <c r="K295" s="673">
        <v>43953240</v>
      </c>
      <c r="L295" s="668">
        <v>2957902</v>
      </c>
      <c r="M295" s="674">
        <v>50400000</v>
      </c>
      <c r="N295" s="675">
        <v>0</v>
      </c>
      <c r="O295" s="676"/>
      <c r="P295" s="670"/>
      <c r="Q295" s="671"/>
      <c r="R295" s="670"/>
      <c r="S295" s="671"/>
    </row>
    <row r="296" spans="2:19" s="814" customFormat="1" ht="15" customHeight="1">
      <c r="B296" s="874">
        <f t="shared" si="4"/>
        <v>287</v>
      </c>
      <c r="C296" s="875" t="s">
        <v>2848</v>
      </c>
      <c r="D296" s="876" t="s">
        <v>2736</v>
      </c>
      <c r="E296" s="877" t="s">
        <v>4745</v>
      </c>
      <c r="F296" s="878" t="s">
        <v>4854</v>
      </c>
      <c r="G296" s="879"/>
      <c r="H296" s="880" t="s">
        <v>4860</v>
      </c>
      <c r="I296" s="856">
        <v>1889736671</v>
      </c>
      <c r="J296" s="857">
        <v>59569190</v>
      </c>
      <c r="K296" s="857">
        <v>1949305861</v>
      </c>
      <c r="L296" s="858">
        <v>40989541</v>
      </c>
      <c r="M296" s="881">
        <v>2323608000</v>
      </c>
      <c r="N296" s="882">
        <v>0</v>
      </c>
      <c r="O296" s="883"/>
      <c r="P296" s="670" t="s">
        <v>4848</v>
      </c>
      <c r="Q296" s="671" t="s">
        <v>4863</v>
      </c>
      <c r="R296" s="670"/>
      <c r="S296" s="671"/>
    </row>
    <row r="297" spans="2:19" s="814" customFormat="1" ht="15" customHeight="1">
      <c r="B297" s="874">
        <f t="shared" si="4"/>
        <v>288</v>
      </c>
      <c r="C297" s="875" t="s">
        <v>2848</v>
      </c>
      <c r="D297" s="876" t="s">
        <v>2736</v>
      </c>
      <c r="E297" s="877" t="s">
        <v>4837</v>
      </c>
      <c r="F297" s="878" t="s">
        <v>4855</v>
      </c>
      <c r="G297" s="879"/>
      <c r="H297" s="880" t="s">
        <v>4862</v>
      </c>
      <c r="I297" s="856">
        <v>679728465</v>
      </c>
      <c r="J297" s="857">
        <v>0</v>
      </c>
      <c r="K297" s="857">
        <v>679728465</v>
      </c>
      <c r="L297" s="858">
        <v>12330026</v>
      </c>
      <c r="M297" s="881">
        <v>816000000</v>
      </c>
      <c r="N297" s="882">
        <v>0</v>
      </c>
      <c r="O297" s="883"/>
      <c r="P297" s="670" t="s">
        <v>4848</v>
      </c>
      <c r="Q297" s="671" t="s">
        <v>4863</v>
      </c>
      <c r="R297" s="670"/>
      <c r="S297" s="671"/>
    </row>
    <row r="298" spans="2:19" s="814" customFormat="1" ht="15" customHeight="1">
      <c r="B298" s="874">
        <f t="shared" si="4"/>
        <v>289</v>
      </c>
      <c r="C298" s="875" t="s">
        <v>2848</v>
      </c>
      <c r="D298" s="876" t="s">
        <v>2736</v>
      </c>
      <c r="E298" s="877" t="s">
        <v>4838</v>
      </c>
      <c r="F298" s="878" t="s">
        <v>3187</v>
      </c>
      <c r="G298" s="879"/>
      <c r="H298" s="880" t="s">
        <v>4861</v>
      </c>
      <c r="I298" s="856">
        <v>510411690</v>
      </c>
      <c r="J298" s="857">
        <v>0</v>
      </c>
      <c r="K298" s="857">
        <v>510411690</v>
      </c>
      <c r="L298" s="858">
        <v>6923350</v>
      </c>
      <c r="M298" s="881">
        <v>562000000</v>
      </c>
      <c r="N298" s="882">
        <v>0</v>
      </c>
      <c r="O298" s="883"/>
      <c r="P298" s="670" t="s">
        <v>4848</v>
      </c>
      <c r="Q298" s="671" t="s">
        <v>4863</v>
      </c>
      <c r="R298" s="670"/>
      <c r="S298" s="671"/>
    </row>
    <row r="299" spans="2:19" s="814" customFormat="1" ht="15" customHeight="1">
      <c r="B299" s="874">
        <f t="shared" si="4"/>
        <v>290</v>
      </c>
      <c r="C299" s="875" t="s">
        <v>2848</v>
      </c>
      <c r="D299" s="876" t="s">
        <v>2736</v>
      </c>
      <c r="E299" s="877" t="s">
        <v>4839</v>
      </c>
      <c r="F299" s="878" t="s">
        <v>4856</v>
      </c>
      <c r="G299" s="879"/>
      <c r="H299" s="880" t="s">
        <v>4862</v>
      </c>
      <c r="I299" s="856">
        <v>475850000</v>
      </c>
      <c r="J299" s="857">
        <v>6261820</v>
      </c>
      <c r="K299" s="857">
        <v>482111820</v>
      </c>
      <c r="L299" s="858">
        <v>50984800</v>
      </c>
      <c r="M299" s="881">
        <v>684000000</v>
      </c>
      <c r="N299" s="882">
        <v>0</v>
      </c>
      <c r="O299" s="883"/>
      <c r="P299" s="670" t="s">
        <v>4848</v>
      </c>
      <c r="Q299" s="671" t="s">
        <v>4863</v>
      </c>
      <c r="R299" s="670"/>
      <c r="S299" s="671"/>
    </row>
    <row r="300" spans="2:19" s="814" customFormat="1" ht="15" customHeight="1">
      <c r="B300" s="874">
        <f t="shared" si="4"/>
        <v>291</v>
      </c>
      <c r="C300" s="875" t="s">
        <v>2848</v>
      </c>
      <c r="D300" s="876" t="s">
        <v>2736</v>
      </c>
      <c r="E300" s="877" t="s">
        <v>4840</v>
      </c>
      <c r="F300" s="878" t="s">
        <v>4857</v>
      </c>
      <c r="G300" s="879"/>
      <c r="H300" s="880" t="s">
        <v>4861</v>
      </c>
      <c r="I300" s="856">
        <v>470197744</v>
      </c>
      <c r="J300" s="857">
        <v>0</v>
      </c>
      <c r="K300" s="857">
        <v>470197744</v>
      </c>
      <c r="L300" s="858">
        <v>8002899</v>
      </c>
      <c r="M300" s="881">
        <v>519600000</v>
      </c>
      <c r="N300" s="882">
        <v>0</v>
      </c>
      <c r="O300" s="883"/>
      <c r="P300" s="670" t="s">
        <v>4848</v>
      </c>
      <c r="Q300" s="671" t="s">
        <v>4863</v>
      </c>
      <c r="R300" s="670"/>
      <c r="S300" s="671"/>
    </row>
    <row r="301" spans="2:19" s="814" customFormat="1" ht="15" customHeight="1">
      <c r="B301" s="874">
        <f t="shared" si="4"/>
        <v>292</v>
      </c>
      <c r="C301" s="875" t="s">
        <v>2848</v>
      </c>
      <c r="D301" s="876" t="s">
        <v>2736</v>
      </c>
      <c r="E301" s="877" t="s">
        <v>4841</v>
      </c>
      <c r="F301" s="878" t="s">
        <v>4858</v>
      </c>
      <c r="G301" s="879"/>
      <c r="H301" s="880" t="s">
        <v>4862</v>
      </c>
      <c r="I301" s="856">
        <v>455146085</v>
      </c>
      <c r="J301" s="857">
        <v>0</v>
      </c>
      <c r="K301" s="857">
        <v>455146085</v>
      </c>
      <c r="L301" s="858">
        <v>7811143</v>
      </c>
      <c r="M301" s="881">
        <v>518200000</v>
      </c>
      <c r="N301" s="882">
        <v>66000000</v>
      </c>
      <c r="O301" s="883"/>
      <c r="P301" s="670" t="s">
        <v>4848</v>
      </c>
      <c r="Q301" s="671" t="s">
        <v>4863</v>
      </c>
      <c r="R301" s="670"/>
      <c r="S301" s="671"/>
    </row>
    <row r="302" spans="2:19" s="814" customFormat="1" ht="15" customHeight="1">
      <c r="B302" s="874">
        <f t="shared" si="4"/>
        <v>293</v>
      </c>
      <c r="C302" s="875" t="s">
        <v>2848</v>
      </c>
      <c r="D302" s="876" t="s">
        <v>2736</v>
      </c>
      <c r="E302" s="877" t="s">
        <v>4842</v>
      </c>
      <c r="F302" s="878" t="s">
        <v>2771</v>
      </c>
      <c r="G302" s="879"/>
      <c r="H302" s="880" t="s">
        <v>4861</v>
      </c>
      <c r="I302" s="856">
        <v>422869428</v>
      </c>
      <c r="J302" s="857">
        <v>0</v>
      </c>
      <c r="K302" s="857">
        <v>422869428</v>
      </c>
      <c r="L302" s="858">
        <v>5583492</v>
      </c>
      <c r="M302" s="881">
        <v>495000000</v>
      </c>
      <c r="N302" s="882">
        <v>0</v>
      </c>
      <c r="O302" s="883"/>
      <c r="P302" s="670" t="s">
        <v>4848</v>
      </c>
      <c r="Q302" s="671" t="s">
        <v>4863</v>
      </c>
      <c r="R302" s="670"/>
      <c r="S302" s="671"/>
    </row>
    <row r="303" spans="2:19" s="814" customFormat="1" ht="15" customHeight="1">
      <c r="B303" s="874">
        <f t="shared" si="4"/>
        <v>294</v>
      </c>
      <c r="C303" s="875" t="s">
        <v>2848</v>
      </c>
      <c r="D303" s="876" t="s">
        <v>2736</v>
      </c>
      <c r="E303" s="877" t="s">
        <v>4843</v>
      </c>
      <c r="F303" s="878" t="s">
        <v>4859</v>
      </c>
      <c r="G303" s="879"/>
      <c r="H303" s="880" t="s">
        <v>4861</v>
      </c>
      <c r="I303" s="856">
        <v>418392154</v>
      </c>
      <c r="J303" s="857">
        <v>0</v>
      </c>
      <c r="K303" s="857">
        <v>418392154</v>
      </c>
      <c r="L303" s="858">
        <v>9490511</v>
      </c>
      <c r="M303" s="881">
        <v>489800000</v>
      </c>
      <c r="N303" s="882">
        <v>0</v>
      </c>
      <c r="O303" s="883"/>
      <c r="P303" s="670" t="s">
        <v>4848</v>
      </c>
      <c r="Q303" s="671" t="s">
        <v>4863</v>
      </c>
      <c r="R303" s="670"/>
      <c r="S303" s="671"/>
    </row>
    <row r="304" spans="2:19" s="814" customFormat="1" ht="15" customHeight="1">
      <c r="B304" s="874">
        <f t="shared" si="4"/>
        <v>295</v>
      </c>
      <c r="C304" s="875" t="s">
        <v>2848</v>
      </c>
      <c r="D304" s="876" t="s">
        <v>2736</v>
      </c>
      <c r="E304" s="877" t="s">
        <v>4844</v>
      </c>
      <c r="F304" s="878" t="s">
        <v>3642</v>
      </c>
      <c r="G304" s="879"/>
      <c r="H304" s="880" t="s">
        <v>4861</v>
      </c>
      <c r="I304" s="856">
        <v>344000000</v>
      </c>
      <c r="J304" s="857">
        <v>0</v>
      </c>
      <c r="K304" s="857">
        <v>344000000</v>
      </c>
      <c r="L304" s="858">
        <v>3028471</v>
      </c>
      <c r="M304" s="881">
        <v>378400000</v>
      </c>
      <c r="N304" s="882">
        <v>0</v>
      </c>
      <c r="O304" s="883"/>
      <c r="P304" s="670" t="s">
        <v>4848</v>
      </c>
      <c r="Q304" s="671" t="s">
        <v>4863</v>
      </c>
      <c r="R304" s="670"/>
      <c r="S304" s="671"/>
    </row>
    <row r="305" spans="1:19" s="814" customFormat="1" ht="15" customHeight="1">
      <c r="B305" s="874">
        <f t="shared" si="4"/>
        <v>296</v>
      </c>
      <c r="C305" s="875" t="s">
        <v>2848</v>
      </c>
      <c r="D305" s="876" t="s">
        <v>2736</v>
      </c>
      <c r="E305" s="877" t="s">
        <v>4845</v>
      </c>
      <c r="F305" s="878" t="s">
        <v>2752</v>
      </c>
      <c r="G305" s="879"/>
      <c r="H305" s="880" t="s">
        <v>4861</v>
      </c>
      <c r="I305" s="856">
        <v>327718014</v>
      </c>
      <c r="J305" s="857">
        <v>0</v>
      </c>
      <c r="K305" s="857">
        <v>327718014</v>
      </c>
      <c r="L305" s="858">
        <v>6973095</v>
      </c>
      <c r="M305" s="881">
        <v>373450000</v>
      </c>
      <c r="N305" s="882">
        <v>0</v>
      </c>
      <c r="O305" s="883"/>
      <c r="P305" s="670" t="s">
        <v>4848</v>
      </c>
      <c r="Q305" s="671" t="s">
        <v>4863</v>
      </c>
      <c r="R305" s="670"/>
      <c r="S305" s="671"/>
    </row>
    <row r="306" spans="1:19" s="814" customFormat="1" ht="15" customHeight="1">
      <c r="B306" s="818">
        <f t="shared" si="4"/>
        <v>297</v>
      </c>
      <c r="C306" s="809" t="s">
        <v>2848</v>
      </c>
      <c r="D306" s="816" t="s">
        <v>2825</v>
      </c>
      <c r="E306" s="819" t="s">
        <v>2613</v>
      </c>
      <c r="F306" s="665" t="s">
        <v>3605</v>
      </c>
      <c r="G306" s="812" t="s">
        <v>4846</v>
      </c>
      <c r="H306" s="820" t="s">
        <v>2574</v>
      </c>
      <c r="I306" s="672">
        <v>3456991051</v>
      </c>
      <c r="J306" s="673">
        <v>0</v>
      </c>
      <c r="K306" s="673">
        <v>3456991051</v>
      </c>
      <c r="L306" s="668">
        <v>49172387</v>
      </c>
      <c r="M306" s="674">
        <v>1080000000</v>
      </c>
      <c r="N306" s="675">
        <v>0</v>
      </c>
      <c r="O306" s="676" t="s">
        <v>3750</v>
      </c>
      <c r="P306" s="670"/>
      <c r="Q306" s="671"/>
      <c r="R306" s="670"/>
      <c r="S306" s="671"/>
    </row>
    <row r="307" spans="1:19" s="814" customFormat="1" ht="15" customHeight="1">
      <c r="A307" s="807"/>
      <c r="B307" s="818">
        <f t="shared" si="4"/>
        <v>298</v>
      </c>
      <c r="C307" s="809" t="s">
        <v>2848</v>
      </c>
      <c r="D307" s="816" t="s">
        <v>2825</v>
      </c>
      <c r="E307" s="819" t="s">
        <v>2614</v>
      </c>
      <c r="F307" s="665" t="s">
        <v>3603</v>
      </c>
      <c r="G307" s="812"/>
      <c r="H307" s="820" t="s">
        <v>2574</v>
      </c>
      <c r="I307" s="672">
        <v>2612729292</v>
      </c>
      <c r="J307" s="673">
        <v>0</v>
      </c>
      <c r="K307" s="673">
        <v>2612729292</v>
      </c>
      <c r="L307" s="668">
        <v>70714003</v>
      </c>
      <c r="M307" s="674">
        <v>3611880000</v>
      </c>
      <c r="N307" s="675">
        <v>814800000</v>
      </c>
      <c r="O307" s="676" t="s">
        <v>3749</v>
      </c>
      <c r="P307" s="670"/>
      <c r="Q307" s="671"/>
      <c r="R307" s="670"/>
      <c r="S307" s="671"/>
    </row>
    <row r="308" spans="1:19" s="814" customFormat="1" ht="15" customHeight="1">
      <c r="B308" s="818">
        <f t="shared" si="4"/>
        <v>299</v>
      </c>
      <c r="C308" s="809" t="s">
        <v>2848</v>
      </c>
      <c r="D308" s="816" t="s">
        <v>2825</v>
      </c>
      <c r="E308" s="819" t="s">
        <v>2615</v>
      </c>
      <c r="F308" s="665" t="s">
        <v>3226</v>
      </c>
      <c r="G308" s="812"/>
      <c r="H308" s="820" t="s">
        <v>4747</v>
      </c>
      <c r="I308" s="672">
        <v>2004000000</v>
      </c>
      <c r="J308" s="673">
        <v>0</v>
      </c>
      <c r="K308" s="673">
        <v>2004000000</v>
      </c>
      <c r="L308" s="668">
        <v>27071197</v>
      </c>
      <c r="M308" s="674">
        <v>1860000000</v>
      </c>
      <c r="N308" s="675">
        <v>0</v>
      </c>
      <c r="O308" s="676" t="s">
        <v>3751</v>
      </c>
      <c r="P308" s="670"/>
      <c r="Q308" s="671"/>
      <c r="R308" s="670"/>
      <c r="S308" s="671"/>
    </row>
    <row r="309" spans="1:19" s="814" customFormat="1" ht="15" customHeight="1">
      <c r="B309" s="818">
        <f t="shared" si="4"/>
        <v>300</v>
      </c>
      <c r="C309" s="809" t="s">
        <v>2848</v>
      </c>
      <c r="D309" s="816" t="s">
        <v>2825</v>
      </c>
      <c r="E309" s="819" t="s">
        <v>2616</v>
      </c>
      <c r="F309" s="665" t="s">
        <v>3609</v>
      </c>
      <c r="G309" s="812"/>
      <c r="H309" s="820" t="s">
        <v>2574</v>
      </c>
      <c r="I309" s="672">
        <v>1343000000</v>
      </c>
      <c r="J309" s="673">
        <v>0</v>
      </c>
      <c r="K309" s="673">
        <v>1343000000</v>
      </c>
      <c r="L309" s="668">
        <v>53823680</v>
      </c>
      <c r="M309" s="674">
        <v>1884000000</v>
      </c>
      <c r="N309" s="675">
        <v>0</v>
      </c>
      <c r="O309" s="676" t="s">
        <v>3752</v>
      </c>
      <c r="P309" s="670"/>
      <c r="Q309" s="671"/>
      <c r="R309" s="670"/>
      <c r="S309" s="671"/>
    </row>
    <row r="310" spans="1:19" s="814" customFormat="1" ht="15" customHeight="1">
      <c r="B310" s="818">
        <f t="shared" si="4"/>
        <v>301</v>
      </c>
      <c r="C310" s="809" t="s">
        <v>2848</v>
      </c>
      <c r="D310" s="816" t="s">
        <v>2825</v>
      </c>
      <c r="E310" s="819" t="s">
        <v>2617</v>
      </c>
      <c r="F310" s="665" t="s">
        <v>3210</v>
      </c>
      <c r="G310" s="812"/>
      <c r="H310" s="820" t="s">
        <v>4747</v>
      </c>
      <c r="I310" s="672">
        <v>858000000</v>
      </c>
      <c r="J310" s="673">
        <v>0</v>
      </c>
      <c r="K310" s="673">
        <v>858000000</v>
      </c>
      <c r="L310" s="668">
        <v>20663709</v>
      </c>
      <c r="M310" s="674">
        <v>1029600000</v>
      </c>
      <c r="N310" s="675">
        <v>0</v>
      </c>
      <c r="O310" s="676" t="s">
        <v>4659</v>
      </c>
      <c r="P310" s="670"/>
      <c r="Q310" s="671"/>
      <c r="R310" s="670"/>
      <c r="S310" s="671"/>
    </row>
    <row r="311" spans="1:19" s="814" customFormat="1" ht="15" customHeight="1">
      <c r="B311" s="818">
        <f t="shared" si="4"/>
        <v>302</v>
      </c>
      <c r="C311" s="809" t="s">
        <v>2848</v>
      </c>
      <c r="D311" s="816" t="s">
        <v>2825</v>
      </c>
      <c r="E311" s="819" t="s">
        <v>2618</v>
      </c>
      <c r="F311" s="665" t="s">
        <v>3629</v>
      </c>
      <c r="G311" s="812"/>
      <c r="H311" s="820" t="s">
        <v>4747</v>
      </c>
      <c r="I311" s="672">
        <v>780000000</v>
      </c>
      <c r="J311" s="673">
        <v>0</v>
      </c>
      <c r="K311" s="673">
        <v>780000000</v>
      </c>
      <c r="L311" s="668">
        <v>18711836</v>
      </c>
      <c r="M311" s="674">
        <v>600000000</v>
      </c>
      <c r="N311" s="675">
        <v>60000000</v>
      </c>
      <c r="O311" s="676" t="s">
        <v>3753</v>
      </c>
      <c r="P311" s="670"/>
      <c r="Q311" s="671"/>
      <c r="R311" s="670"/>
      <c r="S311" s="671"/>
    </row>
    <row r="312" spans="1:19" s="814" customFormat="1" ht="15" customHeight="1">
      <c r="B312" s="818">
        <f t="shared" si="4"/>
        <v>303</v>
      </c>
      <c r="C312" s="809" t="s">
        <v>2848</v>
      </c>
      <c r="D312" s="816" t="s">
        <v>2825</v>
      </c>
      <c r="E312" s="819" t="s">
        <v>2619</v>
      </c>
      <c r="F312" s="665" t="s">
        <v>3649</v>
      </c>
      <c r="G312" s="812" t="s">
        <v>4847</v>
      </c>
      <c r="H312" s="820" t="s">
        <v>2574</v>
      </c>
      <c r="I312" s="672">
        <v>539917899</v>
      </c>
      <c r="J312" s="673">
        <v>0</v>
      </c>
      <c r="K312" s="673">
        <v>539917899</v>
      </c>
      <c r="L312" s="668">
        <v>7679813</v>
      </c>
      <c r="M312" s="674">
        <v>555600000</v>
      </c>
      <c r="N312" s="675">
        <v>7920000000</v>
      </c>
      <c r="O312" s="676" t="s">
        <v>3754</v>
      </c>
      <c r="P312" s="670"/>
      <c r="Q312" s="671"/>
      <c r="R312" s="670"/>
      <c r="S312" s="671"/>
    </row>
    <row r="313" spans="1:19" s="814" customFormat="1" ht="15" customHeight="1">
      <c r="B313" s="818">
        <f t="shared" si="4"/>
        <v>304</v>
      </c>
      <c r="C313" s="809" t="s">
        <v>2848</v>
      </c>
      <c r="D313" s="816" t="s">
        <v>2825</v>
      </c>
      <c r="E313" s="819" t="s">
        <v>2620</v>
      </c>
      <c r="F313" s="665" t="s">
        <v>3718</v>
      </c>
      <c r="G313" s="812"/>
      <c r="H313" s="820" t="s">
        <v>2608</v>
      </c>
      <c r="I313" s="672">
        <v>170000000</v>
      </c>
      <c r="J313" s="673">
        <v>0</v>
      </c>
      <c r="K313" s="673">
        <v>170000000</v>
      </c>
      <c r="L313" s="668">
        <v>4008514</v>
      </c>
      <c r="M313" s="674">
        <v>204000000</v>
      </c>
      <c r="N313" s="675">
        <v>280500000</v>
      </c>
      <c r="O313" s="676" t="s">
        <v>3756</v>
      </c>
      <c r="P313" s="670"/>
      <c r="Q313" s="671"/>
      <c r="R313" s="670"/>
      <c r="S313" s="671"/>
    </row>
    <row r="314" spans="1:19" s="814" customFormat="1" ht="15" customHeight="1">
      <c r="B314" s="844">
        <f t="shared" si="4"/>
        <v>305</v>
      </c>
      <c r="C314" s="845" t="s">
        <v>3376</v>
      </c>
      <c r="D314" s="846" t="s">
        <v>2736</v>
      </c>
      <c r="E314" s="847" t="s">
        <v>4748</v>
      </c>
      <c r="F314" s="848" t="s">
        <v>4816</v>
      </c>
      <c r="G314" s="849"/>
      <c r="H314" s="850"/>
      <c r="I314" s="851"/>
      <c r="J314" s="832"/>
      <c r="K314" s="832"/>
      <c r="L314" s="852"/>
      <c r="M314" s="853"/>
      <c r="N314" s="854"/>
      <c r="O314" s="855"/>
      <c r="P314" s="670"/>
      <c r="Q314" s="671"/>
      <c r="R314" s="670" t="s">
        <v>4848</v>
      </c>
      <c r="S314" s="671" t="s">
        <v>3132</v>
      </c>
    </row>
    <row r="315" spans="1:19" s="2" customFormat="1" ht="7.5" customHeight="1" thickBot="1">
      <c r="A315" s="520"/>
      <c r="B315" s="632"/>
      <c r="C315" s="633"/>
      <c r="D315" s="633"/>
      <c r="E315" s="631"/>
      <c r="F315" s="634"/>
      <c r="G315" s="635"/>
      <c r="H315" s="636"/>
      <c r="I315" s="637"/>
      <c r="J315" s="580"/>
      <c r="K315" s="580"/>
      <c r="L315" s="638"/>
      <c r="M315" s="639"/>
      <c r="N315" s="638"/>
      <c r="O315" s="640"/>
      <c r="P315" s="641"/>
      <c r="Q315" s="642"/>
      <c r="R315" s="643"/>
      <c r="S315" s="644"/>
    </row>
  </sheetData>
  <phoneticPr fontId="5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48"/>
  <sheetViews>
    <sheetView workbookViewId="0">
      <selection activeCell="H8" sqref="G7:H8"/>
    </sheetView>
  </sheetViews>
  <sheetFormatPr defaultRowHeight="12.75"/>
  <sheetData>
    <row r="2" spans="1:1">
      <c r="A2" s="1094" t="s">
        <v>2646</v>
      </c>
    </row>
    <row r="3" spans="1:1">
      <c r="A3" s="1094" t="s">
        <v>2658</v>
      </c>
    </row>
    <row r="4" spans="1:1">
      <c r="A4" s="1094" t="s">
        <v>2661</v>
      </c>
    </row>
    <row r="5" spans="1:1">
      <c r="A5" s="1094" t="s">
        <v>2669</v>
      </c>
    </row>
    <row r="6" spans="1:1">
      <c r="A6" s="1095" t="s">
        <v>2670</v>
      </c>
    </row>
    <row r="7" spans="1:1">
      <c r="A7" s="1094" t="s">
        <v>2671</v>
      </c>
    </row>
    <row r="8" spans="1:1">
      <c r="A8" s="1095" t="s">
        <v>2682</v>
      </c>
    </row>
    <row r="9" spans="1:1">
      <c r="A9" s="1094" t="s">
        <v>2694</v>
      </c>
    </row>
    <row r="10" spans="1:1">
      <c r="A10" s="1094" t="s">
        <v>2696</v>
      </c>
    </row>
    <row r="11" spans="1:1">
      <c r="A11" s="1095" t="s">
        <v>2701</v>
      </c>
    </row>
    <row r="12" spans="1:1">
      <c r="A12" s="1094" t="s">
        <v>2704</v>
      </c>
    </row>
    <row r="13" spans="1:1">
      <c r="A13" s="1095" t="s">
        <v>3301</v>
      </c>
    </row>
    <row r="14" spans="1:1">
      <c r="A14" s="1094" t="s">
        <v>3303</v>
      </c>
    </row>
    <row r="15" spans="1:1">
      <c r="A15" s="1094" t="s">
        <v>3311</v>
      </c>
    </row>
    <row r="16" spans="1:1">
      <c r="A16" s="1096" t="s">
        <v>3325</v>
      </c>
    </row>
    <row r="17" spans="1:1">
      <c r="A17" s="1094" t="s">
        <v>3242</v>
      </c>
    </row>
    <row r="18" spans="1:1">
      <c r="A18" s="1097" t="s">
        <v>3275</v>
      </c>
    </row>
    <row r="19" spans="1:1">
      <c r="A19" s="1094" t="s">
        <v>3246</v>
      </c>
    </row>
    <row r="20" spans="1:1">
      <c r="A20" s="1094" t="s">
        <v>3348</v>
      </c>
    </row>
    <row r="21" spans="1:1">
      <c r="A21" s="1094" t="s">
        <v>3251</v>
      </c>
    </row>
    <row r="22" spans="1:1">
      <c r="A22" s="1094" t="s">
        <v>3314</v>
      </c>
    </row>
    <row r="23" spans="1:1">
      <c r="A23" s="1094" t="s">
        <v>3276</v>
      </c>
    </row>
    <row r="24" spans="1:1">
      <c r="A24" s="1094" t="s">
        <v>3317</v>
      </c>
    </row>
    <row r="25" spans="1:1">
      <c r="A25" s="1097" t="s">
        <v>3321</v>
      </c>
    </row>
    <row r="26" spans="1:1">
      <c r="A26" s="1098" t="s">
        <v>3245</v>
      </c>
    </row>
    <row r="27" spans="1:1">
      <c r="A27" s="1094" t="s">
        <v>3337</v>
      </c>
    </row>
    <row r="28" spans="1:1">
      <c r="A28" s="1096" t="s">
        <v>4677</v>
      </c>
    </row>
    <row r="29" spans="1:1">
      <c r="A29" s="1094" t="s">
        <v>4689</v>
      </c>
    </row>
    <row r="30" spans="1:1">
      <c r="A30" s="1095" t="s">
        <v>4692</v>
      </c>
    </row>
    <row r="31" spans="1:1">
      <c r="A31" s="1094" t="s">
        <v>4708</v>
      </c>
    </row>
    <row r="32" spans="1:1">
      <c r="A32" s="1094" t="s">
        <v>4711</v>
      </c>
    </row>
    <row r="33" spans="1:1">
      <c r="A33" s="1094" t="s">
        <v>4713</v>
      </c>
    </row>
    <row r="34" spans="1:1">
      <c r="A34" s="1094" t="s">
        <v>4732</v>
      </c>
    </row>
    <row r="35" spans="1:1">
      <c r="A35" s="1094" t="s">
        <v>4733</v>
      </c>
    </row>
    <row r="36" spans="1:1">
      <c r="A36" s="1094" t="s">
        <v>4734</v>
      </c>
    </row>
    <row r="37" spans="1:1">
      <c r="A37" s="1094" t="s">
        <v>4735</v>
      </c>
    </row>
    <row r="38" spans="1:1">
      <c r="A38" s="1094" t="s">
        <v>4736</v>
      </c>
    </row>
    <row r="39" spans="1:1">
      <c r="A39" s="1094" t="s">
        <v>4737</v>
      </c>
    </row>
    <row r="40" spans="1:1">
      <c r="A40" s="1094" t="s">
        <v>4739</v>
      </c>
    </row>
    <row r="41" spans="1:1">
      <c r="A41" s="1094" t="s">
        <v>4740</v>
      </c>
    </row>
    <row r="42" spans="1:1">
      <c r="A42" s="1094" t="s">
        <v>4741</v>
      </c>
    </row>
    <row r="43" spans="1:1">
      <c r="A43" s="1098" t="s">
        <v>4839</v>
      </c>
    </row>
    <row r="44" spans="1:1">
      <c r="A44" s="1094" t="s">
        <v>2617</v>
      </c>
    </row>
    <row r="45" spans="1:1">
      <c r="A45" s="1094" t="s">
        <v>2618</v>
      </c>
    </row>
    <row r="46" spans="1:1">
      <c r="A46" s="1099" t="s">
        <v>2628</v>
      </c>
    </row>
    <row r="47" spans="1:1">
      <c r="A47" s="1100" t="s">
        <v>2630</v>
      </c>
    </row>
    <row r="48" spans="1:1">
      <c r="A48" s="1099" t="s">
        <v>2616</v>
      </c>
    </row>
  </sheetData>
  <phoneticPr fontId="5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 filterMode="1"/>
  <dimension ref="A2:AC557"/>
  <sheetViews>
    <sheetView showGridLines="0" topLeftCell="V470" zoomScale="85" zoomScaleNormal="85" workbookViewId="0">
      <selection activeCell="Z549" sqref="Z549"/>
    </sheetView>
  </sheetViews>
  <sheetFormatPr defaultColWidth="10.28515625" defaultRowHeight="13.5"/>
  <cols>
    <col min="1" max="1" width="1.85546875" style="460" customWidth="1"/>
    <col min="2" max="5" width="12.140625" style="460" customWidth="1"/>
    <col min="6" max="6" width="23.5703125" style="460" customWidth="1"/>
    <col min="7" max="8" width="12.140625" style="460" customWidth="1"/>
    <col min="9" max="9" width="29.28515625" style="664" customWidth="1"/>
    <col min="10" max="10" width="23.5703125" style="460" customWidth="1"/>
    <col min="11" max="16" width="17.85546875" style="460" customWidth="1"/>
    <col min="17" max="17" width="12.140625" style="460" customWidth="1"/>
    <col min="18" max="18" width="17.85546875" style="460" customWidth="1"/>
    <col min="19" max="19" width="12.140625" style="460" customWidth="1"/>
    <col min="20" max="24" width="17.85546875" style="460" customWidth="1"/>
    <col min="25" max="25" width="46.42578125" style="460" customWidth="1"/>
    <col min="26" max="29" width="20.7109375" style="8" customWidth="1"/>
    <col min="30" max="16384" width="10.28515625" style="460"/>
  </cols>
  <sheetData>
    <row r="2" spans="1:29" ht="26.25" customHeight="1" thickBot="1">
      <c r="A2" s="5" t="s">
        <v>3599</v>
      </c>
      <c r="I2" s="764"/>
      <c r="U2" s="517"/>
      <c r="V2" s="547"/>
      <c r="W2" s="548"/>
      <c r="Y2" s="517"/>
      <c r="Z2" s="460"/>
      <c r="AA2" s="460"/>
      <c r="AB2" s="460"/>
      <c r="AC2" s="460"/>
    </row>
    <row r="3" spans="1:29" s="424" customFormat="1" ht="20.25" customHeight="1">
      <c r="A3" s="663" t="s">
        <v>4811</v>
      </c>
      <c r="B3" s="530"/>
      <c r="C3" s="530"/>
      <c r="D3" s="530"/>
      <c r="E3" s="460"/>
      <c r="F3" s="10"/>
      <c r="G3" s="10"/>
      <c r="H3" s="10"/>
      <c r="I3" s="458"/>
      <c r="J3" s="645" t="s">
        <v>21</v>
      </c>
      <c r="K3" s="972">
        <v>45595</v>
      </c>
      <c r="L3" s="7"/>
      <c r="M3" s="10"/>
      <c r="N3" s="10"/>
      <c r="O3" s="10"/>
      <c r="P3" s="10"/>
      <c r="Q3" s="10"/>
      <c r="R3" s="549"/>
      <c r="S3" s="549"/>
      <c r="T3" s="549"/>
      <c r="U3" s="549"/>
      <c r="V3" s="15"/>
      <c r="W3" s="549"/>
      <c r="X3" s="549"/>
    </row>
    <row r="4" spans="1:29" s="424" customFormat="1" ht="20.25" customHeight="1" thickBot="1">
      <c r="A4" s="6" t="s">
        <v>36</v>
      </c>
      <c r="B4" s="534"/>
      <c r="C4" s="516"/>
      <c r="D4" s="516"/>
      <c r="E4" s="516"/>
      <c r="F4" s="516"/>
      <c r="G4" s="516"/>
      <c r="H4" s="516"/>
      <c r="I4" s="765"/>
      <c r="J4" s="973" t="s">
        <v>4604</v>
      </c>
      <c r="K4" s="974">
        <v>1383.1</v>
      </c>
      <c r="L4" s="516"/>
      <c r="M4" s="516"/>
      <c r="N4" s="516"/>
      <c r="O4" s="516"/>
      <c r="P4" s="516"/>
      <c r="Q4" s="516"/>
      <c r="R4" s="516"/>
      <c r="S4" s="516"/>
      <c r="T4" s="516"/>
      <c r="U4" s="516"/>
      <c r="V4" s="516"/>
      <c r="W4" s="516"/>
      <c r="X4" s="516"/>
      <c r="Y4" s="460"/>
    </row>
    <row r="5" spans="1:29" s="424" customFormat="1" ht="20.25" customHeight="1">
      <c r="A5" s="6" t="s">
        <v>37</v>
      </c>
      <c r="B5" s="442"/>
      <c r="C5" s="442"/>
      <c r="D5" s="442"/>
      <c r="E5" s="442"/>
      <c r="F5" s="460"/>
      <c r="G5" s="10"/>
      <c r="H5" s="10"/>
      <c r="I5" s="458"/>
      <c r="J5" s="550"/>
      <c r="K5" s="550"/>
      <c r="L5" s="516"/>
      <c r="M5" s="7"/>
      <c r="N5" s="7"/>
      <c r="O5" s="7"/>
      <c r="P5" s="7"/>
      <c r="Q5" s="7"/>
      <c r="R5" s="552"/>
      <c r="S5" s="460"/>
      <c r="T5" s="551"/>
      <c r="U5" s="551"/>
      <c r="V5" s="551"/>
      <c r="W5" s="551"/>
      <c r="X5" s="551"/>
      <c r="Y5" s="460"/>
    </row>
    <row r="6" spans="1:29" s="424" customFormat="1" ht="15" customHeight="1" thickBot="1">
      <c r="A6" s="423"/>
      <c r="B6" s="442"/>
      <c r="C6" s="442"/>
      <c r="D6" s="442"/>
      <c r="E6" s="442"/>
      <c r="F6" s="10"/>
      <c r="G6" s="10"/>
      <c r="H6" s="10"/>
      <c r="I6" s="458"/>
      <c r="J6" s="458"/>
    </row>
    <row r="7" spans="1:29" s="424" customFormat="1" ht="15" customHeight="1">
      <c r="B7" s="425" t="s">
        <v>800</v>
      </c>
      <c r="C7" s="426"/>
      <c r="D7" s="426"/>
      <c r="E7" s="426"/>
      <c r="F7" s="427"/>
      <c r="G7" s="427"/>
      <c r="H7" s="427" t="s">
        <v>820</v>
      </c>
      <c r="I7" s="766"/>
      <c r="J7" s="427"/>
      <c r="K7" s="427"/>
      <c r="L7" s="427"/>
      <c r="M7" s="427"/>
      <c r="N7" s="427"/>
      <c r="O7" s="427"/>
      <c r="P7" s="427"/>
      <c r="Q7" s="427"/>
      <c r="R7" s="427"/>
      <c r="S7" s="427" t="s">
        <v>822</v>
      </c>
      <c r="T7" s="427"/>
      <c r="U7" s="427"/>
      <c r="V7" s="427"/>
      <c r="W7" s="427"/>
      <c r="X7" s="427"/>
      <c r="Y7" s="429" t="s">
        <v>159</v>
      </c>
      <c r="Z7" s="425" t="s">
        <v>819</v>
      </c>
      <c r="AA7" s="429"/>
      <c r="AB7" s="425"/>
      <c r="AC7" s="429"/>
    </row>
    <row r="8" spans="1:29" s="424" customFormat="1" ht="15" customHeight="1">
      <c r="B8" s="479" t="str">
        <f>"Field "&amp;COLUMN()-1</f>
        <v>Field 1</v>
      </c>
      <c r="C8" s="450" t="str">
        <f>"Field "&amp;COLUMN()-1-COUNTBLANK($B8:B$8)</f>
        <v>Field 2</v>
      </c>
      <c r="D8" s="450" t="str">
        <f>"Field "&amp;COLUMN()-1-COUNTBLANK($B8:C$8)</f>
        <v>Field 3</v>
      </c>
      <c r="E8" s="450" t="str">
        <f>"Field "&amp;COLUMN()-1-COUNTBLANK($B8:D$8)</f>
        <v>Field 4</v>
      </c>
      <c r="F8" s="450" t="str">
        <f>"Field "&amp;COLUMN()-1-COUNTBLANK($B8:E$8)</f>
        <v>Field 5</v>
      </c>
      <c r="G8" s="450"/>
      <c r="H8" s="450" t="str">
        <f>"Field "&amp;COLUMN()-1-COUNTBLANK($B8:F$8)</f>
        <v>Field 7</v>
      </c>
      <c r="I8" s="767" t="str">
        <f>"Field "&amp;COLUMN()-1-COUNTBLANK($B8:H$8)</f>
        <v>Field 7</v>
      </c>
      <c r="J8" s="450" t="str">
        <f>"Field "&amp;COLUMN()-1-COUNTBLANK($B8:I$8)</f>
        <v>Field 8</v>
      </c>
      <c r="K8" s="450" t="str">
        <f>"Field "&amp;COLUMN()-1-COUNTBLANK($B8:J$8)</f>
        <v>Field 9</v>
      </c>
      <c r="L8" s="450" t="str">
        <f>"Field "&amp;COLUMN()-1-COUNTBLANK($B8:K$8)</f>
        <v>Field 10</v>
      </c>
      <c r="M8" s="450" t="str">
        <f>"Field "&amp;COLUMN()-1-COUNTBLANK($B8:L$8)</f>
        <v>Field 11</v>
      </c>
      <c r="N8" s="450" t="str">
        <f>"Field "&amp;COLUMN()-1-COUNTBLANK($B8:M$8)</f>
        <v>Field 12</v>
      </c>
      <c r="O8" s="450" t="str">
        <f>"Field "&amp;COLUMN()-1-COUNTBLANK($B8:N$8)</f>
        <v>Field 13</v>
      </c>
      <c r="P8" s="450" t="str">
        <f>"Field "&amp;COLUMN()-1-COUNTBLANK($B8:O$8)</f>
        <v>Field 14</v>
      </c>
      <c r="Q8" s="450" t="str">
        <f>"Field "&amp;COLUMN()-1-COUNTBLANK($B8:P$8)</f>
        <v>Field 15</v>
      </c>
      <c r="R8" s="450" t="str">
        <f>"Field "&amp;COLUMN()-1-COUNTBLANK($B8:Q$8)</f>
        <v>Field 16</v>
      </c>
      <c r="S8" s="450" t="str">
        <f>"Field "&amp;COLUMN()-1-COUNTBLANK($B8:R$8)</f>
        <v>Field 17</v>
      </c>
      <c r="T8" s="450" t="str">
        <f>"Field "&amp;COLUMN()-1-COUNTBLANK($B8:S$8)</f>
        <v>Field 18</v>
      </c>
      <c r="U8" s="450" t="str">
        <f>"Field "&amp;COLUMN()-1-COUNTBLANK($B8:T$8)</f>
        <v>Field 19</v>
      </c>
      <c r="V8" s="450" t="str">
        <f>"Field "&amp;COLUMN()-1-COUNTBLANK($B8:U$8)</f>
        <v>Field 20</v>
      </c>
      <c r="W8" s="450" t="str">
        <f>"Field "&amp;COLUMN()-1-COUNTBLANK($B8:V$8)</f>
        <v>Field 21</v>
      </c>
      <c r="X8" s="450" t="str">
        <f>"Field "&amp;COLUMN()-1-COUNTBLANK($B8:W$8)</f>
        <v>Field 22</v>
      </c>
      <c r="Y8" s="433" t="str">
        <f>"Field "&amp;COLUMN()-1-COUNTBLANK($B8:X$8)</f>
        <v>Field 23</v>
      </c>
      <c r="Z8" s="432" t="str">
        <f>"Field "&amp;COLUMN()-1-COUNTBLANK($B8:Y$8)</f>
        <v>Field 24</v>
      </c>
      <c r="AA8" s="433" t="str">
        <f>"Field "&amp;COLUMN()-1-COUNTBLANK($B8:Z$8)</f>
        <v>Field 25</v>
      </c>
      <c r="AB8" s="432" t="str">
        <f>"Field "&amp;COLUMN()-1-COUNTBLANK($B8:AA$8)</f>
        <v>Field 26</v>
      </c>
      <c r="AC8" s="433" t="str">
        <f>"Field "&amp;COLUMN()-1-COUNTBLANK($B8:AB$8)</f>
        <v>Field 27</v>
      </c>
    </row>
    <row r="9" spans="1:29" s="424" customFormat="1" ht="37.5" customHeight="1" thickBot="1">
      <c r="B9" s="434" t="s">
        <v>16</v>
      </c>
      <c r="C9" s="435" t="s">
        <v>18</v>
      </c>
      <c r="D9" s="435" t="s">
        <v>24</v>
      </c>
      <c r="E9" s="436" t="s">
        <v>38</v>
      </c>
      <c r="F9" s="436" t="s">
        <v>26</v>
      </c>
      <c r="G9" s="436" t="s">
        <v>5723</v>
      </c>
      <c r="H9" s="436" t="s">
        <v>39</v>
      </c>
      <c r="I9" s="768" t="s">
        <v>40</v>
      </c>
      <c r="J9" s="436" t="s">
        <v>158</v>
      </c>
      <c r="K9" s="436" t="s">
        <v>41</v>
      </c>
      <c r="L9" s="436" t="s">
        <v>42</v>
      </c>
      <c r="M9" s="436" t="s">
        <v>43</v>
      </c>
      <c r="N9" s="436" t="s">
        <v>44</v>
      </c>
      <c r="O9" s="436" t="s">
        <v>45</v>
      </c>
      <c r="P9" s="436" t="s">
        <v>821</v>
      </c>
      <c r="Q9" s="436" t="s">
        <v>46</v>
      </c>
      <c r="R9" s="436" t="s">
        <v>47</v>
      </c>
      <c r="S9" s="436" t="s">
        <v>46</v>
      </c>
      <c r="T9" s="436" t="s">
        <v>823</v>
      </c>
      <c r="U9" s="436" t="s">
        <v>29</v>
      </c>
      <c r="V9" s="436" t="s">
        <v>30</v>
      </c>
      <c r="W9" s="436" t="s">
        <v>48</v>
      </c>
      <c r="X9" s="436" t="s">
        <v>32</v>
      </c>
      <c r="Y9" s="437" t="s">
        <v>35</v>
      </c>
      <c r="Z9" s="438" t="s">
        <v>815</v>
      </c>
      <c r="AA9" s="439" t="s">
        <v>816</v>
      </c>
      <c r="AB9" s="440" t="s">
        <v>817</v>
      </c>
      <c r="AC9" s="441" t="s">
        <v>818</v>
      </c>
    </row>
    <row r="10" spans="1:29" s="782" customFormat="1" ht="15" hidden="1" customHeight="1">
      <c r="A10" s="789"/>
      <c r="B10" s="821">
        <f>ROW()-9</f>
        <v>1</v>
      </c>
      <c r="C10" s="822" t="s">
        <v>2848</v>
      </c>
      <c r="D10" s="1046" t="s">
        <v>2736</v>
      </c>
      <c r="E10" s="822" t="s">
        <v>2627</v>
      </c>
      <c r="F10" s="823" t="s">
        <v>3600</v>
      </c>
      <c r="G10" s="824">
        <f>IFERROR(VLOOKUP(E10,Assign!$A$2:$A$48,1,FALSE),)</f>
        <v>0</v>
      </c>
      <c r="H10" s="824"/>
      <c r="I10" s="825"/>
      <c r="J10" s="826"/>
      <c r="K10" s="827"/>
      <c r="L10" s="827"/>
      <c r="M10" s="1047"/>
      <c r="N10" s="1047"/>
      <c r="O10" s="1047"/>
      <c r="P10" s="1047"/>
      <c r="Q10" s="829"/>
      <c r="R10" s="1048"/>
      <c r="S10" s="831"/>
      <c r="T10" s="1049"/>
      <c r="U10" s="832"/>
      <c r="V10" s="833"/>
      <c r="W10" s="834"/>
      <c r="X10" s="832"/>
      <c r="Y10" s="835"/>
      <c r="Z10" s="682" t="s">
        <v>5566</v>
      </c>
      <c r="AA10" s="683" t="s">
        <v>5567</v>
      </c>
      <c r="AB10" s="682"/>
      <c r="AC10" s="683"/>
    </row>
    <row r="11" spans="1:29" s="782" customFormat="1" ht="15" hidden="1" customHeight="1">
      <c r="A11" s="799"/>
      <c r="B11" s="790">
        <f t="shared" ref="B11:B67" si="0">ROW()-9</f>
        <v>2</v>
      </c>
      <c r="C11" s="791" t="s">
        <v>2848</v>
      </c>
      <c r="D11" s="791" t="s">
        <v>2736</v>
      </c>
      <c r="E11" s="791" t="s">
        <v>2627</v>
      </c>
      <c r="F11" s="677" t="s">
        <v>3600</v>
      </c>
      <c r="G11" s="792">
        <f>IFERROR(VLOOKUP(E11,Assign!$A$2:$A$48,1,FALSE),)</f>
        <v>0</v>
      </c>
      <c r="H11" s="792">
        <v>2</v>
      </c>
      <c r="I11" s="793" t="s">
        <v>336</v>
      </c>
      <c r="J11" s="794" t="s">
        <v>5123</v>
      </c>
      <c r="K11" s="678">
        <v>7.7399999999999997E-2</v>
      </c>
      <c r="L11" s="678">
        <v>0.1074</v>
      </c>
      <c r="M11" s="800">
        <v>44876</v>
      </c>
      <c r="N11" s="800">
        <v>45972</v>
      </c>
      <c r="O11" s="800">
        <v>45576</v>
      </c>
      <c r="P11" s="1090">
        <v>45608</v>
      </c>
      <c r="Q11" s="795" t="s">
        <v>5</v>
      </c>
      <c r="R11" s="684">
        <v>300000000</v>
      </c>
      <c r="S11" s="796" t="s">
        <v>5</v>
      </c>
      <c r="T11" s="673">
        <v>108333341</v>
      </c>
      <c r="U11" s="673">
        <v>108333341</v>
      </c>
      <c r="V11" s="680">
        <v>0</v>
      </c>
      <c r="W11" s="681">
        <v>108333341</v>
      </c>
      <c r="X11" s="673">
        <v>435286</v>
      </c>
      <c r="Y11" s="797"/>
      <c r="Z11" s="682"/>
      <c r="AA11" s="683"/>
      <c r="AB11" s="682" t="s">
        <v>5000</v>
      </c>
      <c r="AC11" s="683" t="s">
        <v>5684</v>
      </c>
    </row>
    <row r="12" spans="1:29" s="782" customFormat="1" ht="15" hidden="1" customHeight="1">
      <c r="A12" s="799"/>
      <c r="B12" s="790">
        <f t="shared" si="0"/>
        <v>3</v>
      </c>
      <c r="C12" s="791" t="s">
        <v>2848</v>
      </c>
      <c r="D12" s="791" t="s">
        <v>2736</v>
      </c>
      <c r="E12" s="791" t="s">
        <v>2627</v>
      </c>
      <c r="F12" s="677" t="s">
        <v>3600</v>
      </c>
      <c r="G12" s="792">
        <f>IFERROR(VLOOKUP(E12,Assign!$A$2:$A$48,1,FALSE),)</f>
        <v>0</v>
      </c>
      <c r="H12" s="792">
        <v>3</v>
      </c>
      <c r="I12" s="793" t="s">
        <v>313</v>
      </c>
      <c r="J12" s="794" t="s">
        <v>5124</v>
      </c>
      <c r="K12" s="678">
        <v>5.62E-2</v>
      </c>
      <c r="L12" s="678">
        <v>8.6199999999999999E-2</v>
      </c>
      <c r="M12" s="800">
        <v>44876</v>
      </c>
      <c r="N12" s="800">
        <v>45607</v>
      </c>
      <c r="O12" s="800">
        <v>45558</v>
      </c>
      <c r="P12" s="800">
        <v>45589</v>
      </c>
      <c r="Q12" s="795" t="s">
        <v>5</v>
      </c>
      <c r="R12" s="684">
        <v>9400000000</v>
      </c>
      <c r="S12" s="796" t="s">
        <v>5</v>
      </c>
      <c r="T12" s="673">
        <v>9400000000</v>
      </c>
      <c r="U12" s="673">
        <v>9400000000</v>
      </c>
      <c r="V12" s="680">
        <v>0</v>
      </c>
      <c r="W12" s="681">
        <v>9400000000</v>
      </c>
      <c r="X12" s="673">
        <v>53466544</v>
      </c>
      <c r="Y12" s="797"/>
      <c r="Z12" s="682"/>
      <c r="AA12" s="683"/>
      <c r="AB12" s="682"/>
      <c r="AC12" s="683"/>
    </row>
    <row r="13" spans="1:29" s="782" customFormat="1" ht="15" hidden="1" customHeight="1">
      <c r="A13" s="799"/>
      <c r="B13" s="790">
        <f t="shared" si="0"/>
        <v>4</v>
      </c>
      <c r="C13" s="791" t="s">
        <v>2848</v>
      </c>
      <c r="D13" s="791" t="s">
        <v>2736</v>
      </c>
      <c r="E13" s="791" t="s">
        <v>2627</v>
      </c>
      <c r="F13" s="677" t="s">
        <v>3600</v>
      </c>
      <c r="G13" s="792">
        <f>IFERROR(VLOOKUP(E13,Assign!$A$2:$A$48,1,FALSE),)</f>
        <v>0</v>
      </c>
      <c r="H13" s="792">
        <v>4</v>
      </c>
      <c r="I13" s="793" t="s">
        <v>336</v>
      </c>
      <c r="J13" s="794" t="s">
        <v>5125</v>
      </c>
      <c r="K13" s="678">
        <v>5.3600000000000002E-2</v>
      </c>
      <c r="L13" s="678">
        <v>8.3600000000000008E-2</v>
      </c>
      <c r="M13" s="800">
        <v>44876</v>
      </c>
      <c r="N13" s="800">
        <v>45607</v>
      </c>
      <c r="O13" s="800">
        <v>45582</v>
      </c>
      <c r="P13" s="1090">
        <v>45608</v>
      </c>
      <c r="Q13" s="795" t="s">
        <v>5</v>
      </c>
      <c r="R13" s="684">
        <v>7900000000</v>
      </c>
      <c r="S13" s="796" t="s">
        <v>5</v>
      </c>
      <c r="T13" s="673">
        <v>7900000000</v>
      </c>
      <c r="U13" s="673">
        <v>7900000000</v>
      </c>
      <c r="V13" s="680">
        <v>0</v>
      </c>
      <c r="W13" s="681">
        <v>7900000000</v>
      </c>
      <c r="X13" s="673">
        <v>15040218</v>
      </c>
      <c r="Y13" s="797"/>
      <c r="Z13" s="682"/>
      <c r="AA13" s="683"/>
      <c r="AB13" s="682" t="s">
        <v>5000</v>
      </c>
      <c r="AC13" s="683" t="s">
        <v>5684</v>
      </c>
    </row>
    <row r="14" spans="1:29" s="782" customFormat="1" ht="15" hidden="1" customHeight="1">
      <c r="A14" s="799"/>
      <c r="B14" s="790">
        <f t="shared" si="0"/>
        <v>5</v>
      </c>
      <c r="C14" s="791" t="s">
        <v>2848</v>
      </c>
      <c r="D14" s="791" t="s">
        <v>2736</v>
      </c>
      <c r="E14" s="791" t="s">
        <v>2627</v>
      </c>
      <c r="F14" s="677" t="s">
        <v>3600</v>
      </c>
      <c r="G14" s="792">
        <f>IFERROR(VLOOKUP(E14,Assign!$A$2:$A$48,1,FALSE),)</f>
        <v>0</v>
      </c>
      <c r="H14" s="792">
        <v>5</v>
      </c>
      <c r="I14" s="793" t="s">
        <v>336</v>
      </c>
      <c r="J14" s="794" t="s">
        <v>5126</v>
      </c>
      <c r="K14" s="678">
        <v>6.2600000000000003E-2</v>
      </c>
      <c r="L14" s="678">
        <v>9.2600000000000002E-2</v>
      </c>
      <c r="M14" s="800">
        <v>44876</v>
      </c>
      <c r="N14" s="800">
        <v>45607</v>
      </c>
      <c r="O14" s="800">
        <v>45582</v>
      </c>
      <c r="P14" s="1090">
        <v>45608</v>
      </c>
      <c r="Q14" s="795" t="s">
        <v>5</v>
      </c>
      <c r="R14" s="684">
        <v>3000000000</v>
      </c>
      <c r="S14" s="796" t="s">
        <v>5</v>
      </c>
      <c r="T14" s="673">
        <v>3000000000</v>
      </c>
      <c r="U14" s="673">
        <v>3000000000</v>
      </c>
      <c r="V14" s="680">
        <v>0</v>
      </c>
      <c r="W14" s="681">
        <v>3000000000</v>
      </c>
      <c r="X14" s="673">
        <v>6670491</v>
      </c>
      <c r="Y14" s="797"/>
      <c r="Z14" s="682"/>
      <c r="AA14" s="683"/>
      <c r="AB14" s="682" t="s">
        <v>5000</v>
      </c>
      <c r="AC14" s="683" t="s">
        <v>5684</v>
      </c>
    </row>
    <row r="15" spans="1:29" s="782" customFormat="1" ht="15" hidden="1" customHeight="1">
      <c r="A15" s="799"/>
      <c r="B15" s="790">
        <f t="shared" si="0"/>
        <v>6</v>
      </c>
      <c r="C15" s="791" t="s">
        <v>2848</v>
      </c>
      <c r="D15" s="791" t="s">
        <v>2736</v>
      </c>
      <c r="E15" s="791" t="s">
        <v>2627</v>
      </c>
      <c r="F15" s="677" t="s">
        <v>3600</v>
      </c>
      <c r="G15" s="792">
        <f>IFERROR(VLOOKUP(E15,Assign!$A$2:$A$48,1,FALSE),)</f>
        <v>0</v>
      </c>
      <c r="H15" s="792">
        <v>6</v>
      </c>
      <c r="I15" s="793" t="s">
        <v>3763</v>
      </c>
      <c r="J15" s="794" t="s">
        <v>5127</v>
      </c>
      <c r="K15" s="678">
        <v>5.9499999999999997E-2</v>
      </c>
      <c r="L15" s="678">
        <v>8.9499999999999996E-2</v>
      </c>
      <c r="M15" s="800">
        <v>44876</v>
      </c>
      <c r="N15" s="800">
        <v>46337</v>
      </c>
      <c r="O15" s="800">
        <v>45576</v>
      </c>
      <c r="P15" s="1090">
        <v>45608</v>
      </c>
      <c r="Q15" s="795" t="s">
        <v>5</v>
      </c>
      <c r="R15" s="684">
        <v>1600000000</v>
      </c>
      <c r="S15" s="796" t="s">
        <v>5</v>
      </c>
      <c r="T15" s="673">
        <v>833333341</v>
      </c>
      <c r="U15" s="673">
        <v>833333341</v>
      </c>
      <c r="V15" s="680">
        <v>0</v>
      </c>
      <c r="W15" s="681">
        <v>833333341</v>
      </c>
      <c r="X15" s="673">
        <v>2573998</v>
      </c>
      <c r="Y15" s="797"/>
      <c r="Z15" s="682"/>
      <c r="AA15" s="683"/>
      <c r="AB15" s="682" t="s">
        <v>5000</v>
      </c>
      <c r="AC15" s="683" t="s">
        <v>5684</v>
      </c>
    </row>
    <row r="16" spans="1:29" s="782" customFormat="1" ht="15" hidden="1" customHeight="1">
      <c r="A16" s="799"/>
      <c r="B16" s="790">
        <f t="shared" si="0"/>
        <v>7</v>
      </c>
      <c r="C16" s="791" t="s">
        <v>2848</v>
      </c>
      <c r="D16" s="791" t="s">
        <v>2736</v>
      </c>
      <c r="E16" s="791" t="s">
        <v>2627</v>
      </c>
      <c r="F16" s="677" t="s">
        <v>3600</v>
      </c>
      <c r="G16" s="792">
        <f>IFERROR(VLOOKUP(E16,Assign!$A$2:$A$48,1,FALSE),)</f>
        <v>0</v>
      </c>
      <c r="H16" s="792">
        <v>7</v>
      </c>
      <c r="I16" s="793" t="s">
        <v>3763</v>
      </c>
      <c r="J16" s="794" t="s">
        <v>5128</v>
      </c>
      <c r="K16" s="678">
        <v>5.9299999999999999E-2</v>
      </c>
      <c r="L16" s="678">
        <v>8.929999999999999E-2</v>
      </c>
      <c r="M16" s="800">
        <v>44876</v>
      </c>
      <c r="N16" s="800">
        <v>45607</v>
      </c>
      <c r="O16" s="800">
        <v>45582</v>
      </c>
      <c r="P16" s="1090">
        <v>45608</v>
      </c>
      <c r="Q16" s="795" t="s">
        <v>5</v>
      </c>
      <c r="R16" s="684">
        <v>1700000000</v>
      </c>
      <c r="S16" s="796" t="s">
        <v>5</v>
      </c>
      <c r="T16" s="673">
        <v>1700000000</v>
      </c>
      <c r="U16" s="673">
        <v>1700000000</v>
      </c>
      <c r="V16" s="680">
        <v>0</v>
      </c>
      <c r="W16" s="681">
        <v>1700000000</v>
      </c>
      <c r="X16" s="673">
        <v>3580683</v>
      </c>
      <c r="Y16" s="797"/>
      <c r="Z16" s="682"/>
      <c r="AA16" s="683"/>
      <c r="AB16" s="682" t="s">
        <v>5000</v>
      </c>
      <c r="AC16" s="683" t="s">
        <v>5684</v>
      </c>
    </row>
    <row r="17" spans="1:29" s="782" customFormat="1" ht="15" hidden="1" customHeight="1">
      <c r="A17" s="799"/>
      <c r="B17" s="790">
        <f t="shared" si="0"/>
        <v>8</v>
      </c>
      <c r="C17" s="791" t="s">
        <v>2848</v>
      </c>
      <c r="D17" s="791" t="s">
        <v>2736</v>
      </c>
      <c r="E17" s="791" t="s">
        <v>2627</v>
      </c>
      <c r="F17" s="677" t="s">
        <v>3600</v>
      </c>
      <c r="G17" s="792">
        <f>IFERROR(VLOOKUP(E17,Assign!$A$2:$A$48,1,FALSE),)</f>
        <v>0</v>
      </c>
      <c r="H17" s="792">
        <v>8</v>
      </c>
      <c r="I17" s="793" t="s">
        <v>336</v>
      </c>
      <c r="J17" s="794" t="s">
        <v>5129</v>
      </c>
      <c r="K17" s="678">
        <v>5.3900000000000003E-2</v>
      </c>
      <c r="L17" s="678">
        <v>8.3900000000000002E-2</v>
      </c>
      <c r="M17" s="800">
        <v>44876</v>
      </c>
      <c r="N17" s="800">
        <v>45607</v>
      </c>
      <c r="O17" s="800">
        <v>45558</v>
      </c>
      <c r="P17" s="800">
        <v>45589</v>
      </c>
      <c r="Q17" s="795" t="s">
        <v>5</v>
      </c>
      <c r="R17" s="684">
        <v>1900000000</v>
      </c>
      <c r="S17" s="796" t="s">
        <v>5</v>
      </c>
      <c r="T17" s="673">
        <v>1900000000</v>
      </c>
      <c r="U17" s="673">
        <v>1900000000</v>
      </c>
      <c r="V17" s="680">
        <v>0</v>
      </c>
      <c r="W17" s="681">
        <v>1900000000</v>
      </c>
      <c r="X17" s="673">
        <v>10364468</v>
      </c>
      <c r="Y17" s="797"/>
      <c r="Z17" s="682"/>
      <c r="AA17" s="683"/>
      <c r="AB17" s="682"/>
      <c r="AC17" s="683"/>
    </row>
    <row r="18" spans="1:29" s="782" customFormat="1" ht="15" hidden="1" customHeight="1">
      <c r="A18" s="799"/>
      <c r="B18" s="790">
        <f t="shared" si="0"/>
        <v>9</v>
      </c>
      <c r="C18" s="791" t="s">
        <v>2848</v>
      </c>
      <c r="D18" s="791" t="s">
        <v>2736</v>
      </c>
      <c r="E18" s="791" t="s">
        <v>2627</v>
      </c>
      <c r="F18" s="677" t="s">
        <v>3600</v>
      </c>
      <c r="G18" s="792">
        <f>IFERROR(VLOOKUP(E18,Assign!$A$2:$A$48,1,FALSE),)</f>
        <v>0</v>
      </c>
      <c r="H18" s="792">
        <v>9</v>
      </c>
      <c r="I18" s="793" t="s">
        <v>318</v>
      </c>
      <c r="J18" s="794" t="s">
        <v>5130</v>
      </c>
      <c r="K18" s="678">
        <v>6.3299999999999995E-2</v>
      </c>
      <c r="L18" s="678">
        <v>9.3299999999999994E-2</v>
      </c>
      <c r="M18" s="800">
        <v>45329</v>
      </c>
      <c r="N18" s="800">
        <v>46059</v>
      </c>
      <c r="O18" s="800">
        <v>45582</v>
      </c>
      <c r="P18" s="1090">
        <v>45615</v>
      </c>
      <c r="Q18" s="795" t="s">
        <v>5</v>
      </c>
      <c r="R18" s="684">
        <v>2000000000</v>
      </c>
      <c r="S18" s="796" t="s">
        <v>5</v>
      </c>
      <c r="T18" s="673">
        <v>2000000000</v>
      </c>
      <c r="U18" s="673">
        <v>2000000000</v>
      </c>
      <c r="V18" s="680">
        <v>0</v>
      </c>
      <c r="W18" s="681">
        <v>2000000000</v>
      </c>
      <c r="X18" s="673">
        <v>4496721</v>
      </c>
      <c r="Y18" s="797"/>
      <c r="Z18" s="682"/>
      <c r="AA18" s="683"/>
      <c r="AB18" s="682" t="s">
        <v>5000</v>
      </c>
      <c r="AC18" s="683" t="s">
        <v>5684</v>
      </c>
    </row>
    <row r="19" spans="1:29" s="782" customFormat="1" ht="15" customHeight="1">
      <c r="A19" s="799"/>
      <c r="B19" s="790">
        <f t="shared" si="0"/>
        <v>10</v>
      </c>
      <c r="C19" s="791" t="s">
        <v>2848</v>
      </c>
      <c r="D19" s="791" t="s">
        <v>2736</v>
      </c>
      <c r="E19" s="791" t="s">
        <v>2628</v>
      </c>
      <c r="F19" s="677" t="s">
        <v>3601</v>
      </c>
      <c r="G19" s="792" t="str">
        <f>IFERROR(VLOOKUP(E19,Assign!$A$2:$A$48,1,FALSE),)</f>
        <v>R-002</v>
      </c>
      <c r="H19" s="792">
        <v>1</v>
      </c>
      <c r="I19" s="793" t="s">
        <v>318</v>
      </c>
      <c r="J19" s="794" t="s">
        <v>5131</v>
      </c>
      <c r="K19" s="678">
        <v>7.6399999999999996E-2</v>
      </c>
      <c r="L19" s="678">
        <v>0.10639999999999999</v>
      </c>
      <c r="M19" s="800">
        <v>45272</v>
      </c>
      <c r="N19" s="800">
        <v>46733</v>
      </c>
      <c r="O19" s="800">
        <v>45485</v>
      </c>
      <c r="P19" s="800">
        <v>45517</v>
      </c>
      <c r="Q19" s="795" t="s">
        <v>5</v>
      </c>
      <c r="R19" s="684">
        <v>300000000</v>
      </c>
      <c r="S19" s="796" t="s">
        <v>5</v>
      </c>
      <c r="T19" s="673">
        <v>292857143</v>
      </c>
      <c r="U19" s="673">
        <v>292857143</v>
      </c>
      <c r="V19" s="680">
        <v>0</v>
      </c>
      <c r="W19" s="681">
        <v>292857143</v>
      </c>
      <c r="X19" s="673">
        <v>7929946</v>
      </c>
      <c r="Y19" s="797"/>
      <c r="Z19" s="682"/>
      <c r="AA19" s="683"/>
      <c r="AB19" s="682"/>
      <c r="AC19" s="683"/>
    </row>
    <row r="20" spans="1:29" s="782" customFormat="1" ht="15" customHeight="1">
      <c r="A20" s="799"/>
      <c r="B20" s="790">
        <f t="shared" si="0"/>
        <v>11</v>
      </c>
      <c r="C20" s="791" t="s">
        <v>2848</v>
      </c>
      <c r="D20" s="791" t="s">
        <v>2736</v>
      </c>
      <c r="E20" s="791" t="s">
        <v>2628</v>
      </c>
      <c r="F20" s="677" t="s">
        <v>3601</v>
      </c>
      <c r="G20" s="792" t="str">
        <f>IFERROR(VLOOKUP(E20,Assign!$A$2:$A$48,1,FALSE),)</f>
        <v>R-002</v>
      </c>
      <c r="H20" s="792">
        <v>2</v>
      </c>
      <c r="I20" s="793" t="s">
        <v>3372</v>
      </c>
      <c r="J20" s="794" t="s">
        <v>5132</v>
      </c>
      <c r="K20" s="678">
        <v>5.4899999999999997E-2</v>
      </c>
      <c r="L20" s="678">
        <v>8.4900000000000003E-2</v>
      </c>
      <c r="M20" s="800">
        <v>45142</v>
      </c>
      <c r="N20" s="800">
        <v>45508</v>
      </c>
      <c r="O20" s="800">
        <v>45502</v>
      </c>
      <c r="P20" s="800">
        <v>45510</v>
      </c>
      <c r="Q20" s="795" t="s">
        <v>5</v>
      </c>
      <c r="R20" s="684">
        <v>1912500000</v>
      </c>
      <c r="S20" s="796" t="s">
        <v>5</v>
      </c>
      <c r="T20" s="673">
        <v>1912500000</v>
      </c>
      <c r="U20" s="673">
        <v>1912500000</v>
      </c>
      <c r="V20" s="680">
        <v>0</v>
      </c>
      <c r="W20" s="681">
        <v>1912500000</v>
      </c>
      <c r="X20" s="673">
        <v>40004170</v>
      </c>
      <c r="Y20" s="797"/>
      <c r="Z20" s="682"/>
      <c r="AA20" s="683"/>
      <c r="AB20" s="682"/>
      <c r="AC20" s="683"/>
    </row>
    <row r="21" spans="1:29" s="782" customFormat="1" ht="15" customHeight="1">
      <c r="A21" s="799"/>
      <c r="B21" s="790">
        <f t="shared" si="0"/>
        <v>12</v>
      </c>
      <c r="C21" s="791" t="s">
        <v>2848</v>
      </c>
      <c r="D21" s="791" t="s">
        <v>2736</v>
      </c>
      <c r="E21" s="791" t="s">
        <v>2628</v>
      </c>
      <c r="F21" s="677" t="s">
        <v>3601</v>
      </c>
      <c r="G21" s="792" t="str">
        <f>IFERROR(VLOOKUP(E21,Assign!$A$2:$A$48,1,FALSE),)</f>
        <v>R-002</v>
      </c>
      <c r="H21" s="792">
        <v>3</v>
      </c>
      <c r="I21" s="793" t="s">
        <v>3372</v>
      </c>
      <c r="J21" s="794" t="s">
        <v>5133</v>
      </c>
      <c r="K21" s="678">
        <v>5.2999999999999999E-2</v>
      </c>
      <c r="L21" s="678">
        <v>8.3000000000000004E-2</v>
      </c>
      <c r="M21" s="800">
        <v>45142</v>
      </c>
      <c r="N21" s="800">
        <v>45508</v>
      </c>
      <c r="O21" s="800">
        <v>45502</v>
      </c>
      <c r="P21" s="800">
        <v>45510</v>
      </c>
      <c r="Q21" s="795" t="s">
        <v>5</v>
      </c>
      <c r="R21" s="684">
        <v>8407500000</v>
      </c>
      <c r="S21" s="796" t="s">
        <v>5</v>
      </c>
      <c r="T21" s="673">
        <v>8407500000</v>
      </c>
      <c r="U21" s="673">
        <v>8407500000</v>
      </c>
      <c r="V21" s="680">
        <v>0</v>
      </c>
      <c r="W21" s="681">
        <v>8407500000</v>
      </c>
      <c r="X21" s="673">
        <v>171802438</v>
      </c>
      <c r="Y21" s="797"/>
      <c r="Z21" s="682"/>
      <c r="AA21" s="683"/>
      <c r="AB21" s="682"/>
      <c r="AC21" s="683"/>
    </row>
    <row r="22" spans="1:29" s="782" customFormat="1" ht="15" customHeight="1">
      <c r="A22" s="799"/>
      <c r="B22" s="790">
        <f t="shared" si="0"/>
        <v>13</v>
      </c>
      <c r="C22" s="791" t="s">
        <v>2848</v>
      </c>
      <c r="D22" s="791" t="s">
        <v>2736</v>
      </c>
      <c r="E22" s="791" t="s">
        <v>2628</v>
      </c>
      <c r="F22" s="677" t="s">
        <v>3601</v>
      </c>
      <c r="G22" s="792" t="str">
        <f>IFERROR(VLOOKUP(E22,Assign!$A$2:$A$48,1,FALSE),)</f>
        <v>R-002</v>
      </c>
      <c r="H22" s="792">
        <v>4</v>
      </c>
      <c r="I22" s="793" t="s">
        <v>3372</v>
      </c>
      <c r="J22" s="794" t="s">
        <v>5134</v>
      </c>
      <c r="K22" s="678">
        <v>5.5300000000000002E-2</v>
      </c>
      <c r="L22" s="678">
        <v>8.5300000000000001E-2</v>
      </c>
      <c r="M22" s="800">
        <v>45142</v>
      </c>
      <c r="N22" s="800">
        <v>45812</v>
      </c>
      <c r="O22" s="800">
        <v>45477</v>
      </c>
      <c r="P22" s="800">
        <v>45510</v>
      </c>
      <c r="Q22" s="795" t="s">
        <v>5</v>
      </c>
      <c r="R22" s="684">
        <v>180000000</v>
      </c>
      <c r="S22" s="796" t="s">
        <v>5</v>
      </c>
      <c r="T22" s="673">
        <v>90000002</v>
      </c>
      <c r="U22" s="673">
        <v>90000002</v>
      </c>
      <c r="V22" s="680">
        <v>0</v>
      </c>
      <c r="W22" s="681">
        <v>90000002</v>
      </c>
      <c r="X22" s="673">
        <v>2068847</v>
      </c>
      <c r="Y22" s="797"/>
      <c r="Z22" s="682"/>
      <c r="AA22" s="683"/>
      <c r="AB22" s="682"/>
      <c r="AC22" s="683"/>
    </row>
    <row r="23" spans="1:29" s="782" customFormat="1" ht="15" customHeight="1">
      <c r="A23" s="799"/>
      <c r="B23" s="790">
        <f t="shared" si="0"/>
        <v>14</v>
      </c>
      <c r="C23" s="791" t="s">
        <v>2848</v>
      </c>
      <c r="D23" s="791" t="s">
        <v>2736</v>
      </c>
      <c r="E23" s="791" t="s">
        <v>2628</v>
      </c>
      <c r="F23" s="677" t="s">
        <v>3601</v>
      </c>
      <c r="G23" s="792" t="str">
        <f>IFERROR(VLOOKUP(E23,Assign!$A$2:$A$48,1,FALSE),)</f>
        <v>R-002</v>
      </c>
      <c r="H23" s="792">
        <v>5</v>
      </c>
      <c r="I23" s="793" t="s">
        <v>384</v>
      </c>
      <c r="J23" s="794" t="s">
        <v>5135</v>
      </c>
      <c r="K23" s="678">
        <v>5.6300000000000003E-2</v>
      </c>
      <c r="L23" s="678">
        <v>8.6300000000000002E-2</v>
      </c>
      <c r="M23" s="800">
        <v>45272</v>
      </c>
      <c r="N23" s="800">
        <v>46733</v>
      </c>
      <c r="O23" s="800">
        <v>45485</v>
      </c>
      <c r="P23" s="800">
        <v>45517</v>
      </c>
      <c r="Q23" s="795" t="s">
        <v>5</v>
      </c>
      <c r="R23" s="684">
        <v>660000000</v>
      </c>
      <c r="S23" s="796" t="s">
        <v>5</v>
      </c>
      <c r="T23" s="673">
        <v>563750000</v>
      </c>
      <c r="U23" s="673">
        <v>563750000</v>
      </c>
      <c r="V23" s="680">
        <v>0</v>
      </c>
      <c r="W23" s="681">
        <v>563750000</v>
      </c>
      <c r="X23" s="673">
        <v>11761258</v>
      </c>
      <c r="Y23" s="797"/>
      <c r="Z23" s="682"/>
      <c r="AA23" s="683"/>
      <c r="AB23" s="682"/>
      <c r="AC23" s="683"/>
    </row>
    <row r="24" spans="1:29" s="782" customFormat="1" ht="15" customHeight="1">
      <c r="A24" s="799"/>
      <c r="B24" s="790">
        <f t="shared" si="0"/>
        <v>15</v>
      </c>
      <c r="C24" s="791" t="s">
        <v>2848</v>
      </c>
      <c r="D24" s="791" t="s">
        <v>2736</v>
      </c>
      <c r="E24" s="791" t="s">
        <v>2630</v>
      </c>
      <c r="F24" s="677" t="s">
        <v>3602</v>
      </c>
      <c r="G24" s="792" t="str">
        <f>IFERROR(VLOOKUP(E24,Assign!$A$2:$A$48,1,FALSE),)</f>
        <v>R-004</v>
      </c>
      <c r="H24" s="792">
        <v>1</v>
      </c>
      <c r="I24" s="793" t="s">
        <v>313</v>
      </c>
      <c r="J24" s="794" t="s">
        <v>5136</v>
      </c>
      <c r="K24" s="678">
        <v>7.4099999999999999E-2</v>
      </c>
      <c r="L24" s="678">
        <v>0.1041</v>
      </c>
      <c r="M24" s="800">
        <v>44469</v>
      </c>
      <c r="N24" s="800">
        <v>45656</v>
      </c>
      <c r="O24" s="800">
        <v>45535</v>
      </c>
      <c r="P24" s="800">
        <v>45566</v>
      </c>
      <c r="Q24" s="795" t="s">
        <v>5</v>
      </c>
      <c r="R24" s="684">
        <v>9500000000</v>
      </c>
      <c r="S24" s="796" t="s">
        <v>5</v>
      </c>
      <c r="T24" s="673">
        <v>9470000000</v>
      </c>
      <c r="U24" s="673">
        <v>9470000000</v>
      </c>
      <c r="V24" s="680">
        <v>0</v>
      </c>
      <c r="W24" s="681">
        <v>9470000000</v>
      </c>
      <c r="X24" s="673">
        <v>99789340</v>
      </c>
      <c r="Y24" s="797"/>
      <c r="Z24" s="682"/>
      <c r="AA24" s="683"/>
      <c r="AB24" s="682"/>
      <c r="AC24" s="683"/>
    </row>
    <row r="25" spans="1:29" s="782" customFormat="1" ht="15" hidden="1" customHeight="1">
      <c r="A25" s="799"/>
      <c r="B25" s="790">
        <f t="shared" si="0"/>
        <v>16</v>
      </c>
      <c r="C25" s="791" t="s">
        <v>2848</v>
      </c>
      <c r="D25" s="791" t="s">
        <v>2736</v>
      </c>
      <c r="E25" s="791" t="s">
        <v>2632</v>
      </c>
      <c r="F25" s="677" t="s">
        <v>3604</v>
      </c>
      <c r="G25" s="792">
        <f>IFERROR(VLOOKUP(E25,Assign!$A$2:$A$48,1,FALSE),)</f>
        <v>0</v>
      </c>
      <c r="H25" s="792">
        <v>1</v>
      </c>
      <c r="I25" s="793" t="s">
        <v>3372</v>
      </c>
      <c r="J25" s="794" t="s">
        <v>5137</v>
      </c>
      <c r="K25" s="678">
        <v>4.8300000000000003E-2</v>
      </c>
      <c r="L25" s="678">
        <v>7.8299999999999995E-2</v>
      </c>
      <c r="M25" s="800">
        <v>44988</v>
      </c>
      <c r="N25" s="800">
        <v>45719</v>
      </c>
      <c r="O25" s="800">
        <v>45538</v>
      </c>
      <c r="P25" s="800">
        <v>45570</v>
      </c>
      <c r="Q25" s="795" t="s">
        <v>5</v>
      </c>
      <c r="R25" s="684">
        <v>300000000</v>
      </c>
      <c r="S25" s="796" t="s">
        <v>5</v>
      </c>
      <c r="T25" s="673">
        <v>300000000</v>
      </c>
      <c r="U25" s="673">
        <v>300000000</v>
      </c>
      <c r="V25" s="680">
        <v>0</v>
      </c>
      <c r="W25" s="681">
        <v>300000000</v>
      </c>
      <c r="X25" s="673">
        <v>2577215</v>
      </c>
      <c r="Y25" s="797"/>
      <c r="Z25" s="682"/>
      <c r="AA25" s="683"/>
      <c r="AB25" s="682"/>
      <c r="AC25" s="683"/>
    </row>
    <row r="26" spans="1:29" s="782" customFormat="1" ht="15" hidden="1" customHeight="1">
      <c r="A26" s="799"/>
      <c r="B26" s="790">
        <f t="shared" si="0"/>
        <v>17</v>
      </c>
      <c r="C26" s="791" t="s">
        <v>2848</v>
      </c>
      <c r="D26" s="791" t="s">
        <v>2736</v>
      </c>
      <c r="E26" s="791" t="s">
        <v>2632</v>
      </c>
      <c r="F26" s="677" t="s">
        <v>3604</v>
      </c>
      <c r="G26" s="792">
        <f>IFERROR(VLOOKUP(E26,Assign!$A$2:$A$48,1,FALSE),)</f>
        <v>0</v>
      </c>
      <c r="H26" s="792">
        <v>2</v>
      </c>
      <c r="I26" s="793" t="s">
        <v>3375</v>
      </c>
      <c r="J26" s="794" t="s">
        <v>5138</v>
      </c>
      <c r="K26" s="678">
        <v>5.57E-2</v>
      </c>
      <c r="L26" s="678">
        <v>8.5699999999999998E-2</v>
      </c>
      <c r="M26" s="800">
        <v>44614</v>
      </c>
      <c r="N26" s="800">
        <v>45738</v>
      </c>
      <c r="O26" s="800">
        <v>45587</v>
      </c>
      <c r="P26" s="800">
        <v>45589</v>
      </c>
      <c r="Q26" s="795" t="s">
        <v>5</v>
      </c>
      <c r="R26" s="684">
        <v>200000000</v>
      </c>
      <c r="S26" s="796" t="s">
        <v>5</v>
      </c>
      <c r="T26" s="673">
        <v>200000000</v>
      </c>
      <c r="U26" s="673">
        <v>200000000</v>
      </c>
      <c r="V26" s="680">
        <v>0</v>
      </c>
      <c r="W26" s="681">
        <v>200000000</v>
      </c>
      <c r="X26" s="673">
        <v>1109445</v>
      </c>
      <c r="Y26" s="797"/>
      <c r="Z26" s="682"/>
      <c r="AA26" s="683"/>
      <c r="AB26" s="682"/>
      <c r="AC26" s="683"/>
    </row>
    <row r="27" spans="1:29" s="782" customFormat="1" ht="15" hidden="1" customHeight="1">
      <c r="A27" s="799"/>
      <c r="B27" s="790">
        <f t="shared" si="0"/>
        <v>18</v>
      </c>
      <c r="C27" s="791" t="s">
        <v>2848</v>
      </c>
      <c r="D27" s="791" t="s">
        <v>2736</v>
      </c>
      <c r="E27" s="791" t="s">
        <v>2632</v>
      </c>
      <c r="F27" s="677" t="s">
        <v>3604</v>
      </c>
      <c r="G27" s="792">
        <f>IFERROR(VLOOKUP(E27,Assign!$A$2:$A$48,1,FALSE),)</f>
        <v>0</v>
      </c>
      <c r="H27" s="792">
        <v>3</v>
      </c>
      <c r="I27" s="793" t="s">
        <v>336</v>
      </c>
      <c r="J27" s="794" t="s">
        <v>5139</v>
      </c>
      <c r="K27" s="678">
        <v>5.0099999999999999E-2</v>
      </c>
      <c r="L27" s="678">
        <v>8.0100000000000005E-2</v>
      </c>
      <c r="M27" s="800">
        <v>44431</v>
      </c>
      <c r="N27" s="800">
        <v>45739</v>
      </c>
      <c r="O27" s="800">
        <v>45527</v>
      </c>
      <c r="P27" s="800">
        <v>45559</v>
      </c>
      <c r="Q27" s="795" t="s">
        <v>5</v>
      </c>
      <c r="R27" s="684">
        <v>2700000000</v>
      </c>
      <c r="S27" s="796" t="s">
        <v>5</v>
      </c>
      <c r="T27" s="673">
        <v>2700000000</v>
      </c>
      <c r="U27" s="673">
        <v>2700000000</v>
      </c>
      <c r="V27" s="680">
        <v>0</v>
      </c>
      <c r="W27" s="681">
        <v>2700000000</v>
      </c>
      <c r="X27" s="673">
        <v>30311354</v>
      </c>
      <c r="Y27" s="797"/>
      <c r="Z27" s="682"/>
      <c r="AA27" s="683"/>
      <c r="AB27" s="682"/>
      <c r="AC27" s="683"/>
    </row>
    <row r="28" spans="1:29" s="782" customFormat="1" ht="15" hidden="1" customHeight="1">
      <c r="A28" s="799"/>
      <c r="B28" s="790">
        <f t="shared" si="0"/>
        <v>19</v>
      </c>
      <c r="C28" s="791" t="s">
        <v>2848</v>
      </c>
      <c r="D28" s="791" t="s">
        <v>2736</v>
      </c>
      <c r="E28" s="791" t="s">
        <v>2632</v>
      </c>
      <c r="F28" s="677" t="s">
        <v>3604</v>
      </c>
      <c r="G28" s="792">
        <f>IFERROR(VLOOKUP(E28,Assign!$A$2:$A$48,1,FALSE),)</f>
        <v>0</v>
      </c>
      <c r="H28" s="792">
        <v>4</v>
      </c>
      <c r="I28" s="793" t="s">
        <v>336</v>
      </c>
      <c r="J28" s="794" t="s">
        <v>5140</v>
      </c>
      <c r="K28" s="678">
        <v>6.6100000000000006E-2</v>
      </c>
      <c r="L28" s="678">
        <v>9.6100000000000005E-2</v>
      </c>
      <c r="M28" s="800">
        <v>44427</v>
      </c>
      <c r="N28" s="800">
        <v>45734</v>
      </c>
      <c r="O28" s="800">
        <v>45554</v>
      </c>
      <c r="P28" s="800">
        <v>45587</v>
      </c>
      <c r="Q28" s="795" t="s">
        <v>5</v>
      </c>
      <c r="R28" s="684">
        <v>200000000</v>
      </c>
      <c r="S28" s="796" t="s">
        <v>5</v>
      </c>
      <c r="T28" s="673">
        <v>200000000</v>
      </c>
      <c r="U28" s="673">
        <v>200000000</v>
      </c>
      <c r="V28" s="680">
        <v>0</v>
      </c>
      <c r="W28" s="681">
        <v>200000000</v>
      </c>
      <c r="X28" s="673">
        <v>1481781</v>
      </c>
      <c r="Y28" s="797"/>
      <c r="Z28" s="682"/>
      <c r="AA28" s="683"/>
      <c r="AB28" s="682"/>
      <c r="AC28" s="683"/>
    </row>
    <row r="29" spans="1:29" s="782" customFormat="1" ht="15" hidden="1" customHeight="1">
      <c r="A29" s="799"/>
      <c r="B29" s="790">
        <f t="shared" si="0"/>
        <v>20</v>
      </c>
      <c r="C29" s="791" t="s">
        <v>2848</v>
      </c>
      <c r="D29" s="791" t="s">
        <v>2736</v>
      </c>
      <c r="E29" s="791" t="s">
        <v>2632</v>
      </c>
      <c r="F29" s="677" t="s">
        <v>3604</v>
      </c>
      <c r="G29" s="792">
        <f>IFERROR(VLOOKUP(E29,Assign!$A$2:$A$48,1,FALSE),)</f>
        <v>0</v>
      </c>
      <c r="H29" s="792">
        <v>5</v>
      </c>
      <c r="I29" s="793" t="s">
        <v>336</v>
      </c>
      <c r="J29" s="794" t="s">
        <v>5141</v>
      </c>
      <c r="K29" s="678">
        <v>6.8100000000000008E-2</v>
      </c>
      <c r="L29" s="678">
        <v>9.8100000000000007E-2</v>
      </c>
      <c r="M29" s="800">
        <v>44432</v>
      </c>
      <c r="N29" s="800">
        <v>45740</v>
      </c>
      <c r="O29" s="800">
        <v>45528</v>
      </c>
      <c r="P29" s="800">
        <v>45560</v>
      </c>
      <c r="Q29" s="795" t="s">
        <v>5</v>
      </c>
      <c r="R29" s="684">
        <v>500000000</v>
      </c>
      <c r="S29" s="796" t="s">
        <v>5</v>
      </c>
      <c r="T29" s="673">
        <v>500000000</v>
      </c>
      <c r="U29" s="673">
        <v>500000000</v>
      </c>
      <c r="V29" s="680">
        <v>0</v>
      </c>
      <c r="W29" s="681">
        <v>500000000</v>
      </c>
      <c r="X29" s="673">
        <v>7204998</v>
      </c>
      <c r="Y29" s="797"/>
      <c r="Z29" s="682"/>
      <c r="AA29" s="683"/>
      <c r="AB29" s="682"/>
      <c r="AC29" s="683"/>
    </row>
    <row r="30" spans="1:29" s="782" customFormat="1" ht="15" hidden="1" customHeight="1">
      <c r="A30" s="799"/>
      <c r="B30" s="790">
        <f t="shared" si="0"/>
        <v>21</v>
      </c>
      <c r="C30" s="791" t="s">
        <v>2848</v>
      </c>
      <c r="D30" s="791" t="s">
        <v>2736</v>
      </c>
      <c r="E30" s="791" t="s">
        <v>2632</v>
      </c>
      <c r="F30" s="677" t="s">
        <v>3604</v>
      </c>
      <c r="G30" s="792">
        <f>IFERROR(VLOOKUP(E30,Assign!$A$2:$A$48,1,FALSE),)</f>
        <v>0</v>
      </c>
      <c r="H30" s="792">
        <v>6</v>
      </c>
      <c r="I30" s="793" t="s">
        <v>336</v>
      </c>
      <c r="J30" s="794" t="s">
        <v>5142</v>
      </c>
      <c r="K30" s="678">
        <v>6.6000000000000003E-2</v>
      </c>
      <c r="L30" s="678">
        <v>9.6000000000000002E-2</v>
      </c>
      <c r="M30" s="800">
        <v>44518</v>
      </c>
      <c r="N30" s="800">
        <v>45734</v>
      </c>
      <c r="O30" s="800">
        <v>45554</v>
      </c>
      <c r="P30" s="800">
        <v>45587</v>
      </c>
      <c r="Q30" s="795" t="s">
        <v>5</v>
      </c>
      <c r="R30" s="684">
        <v>600000000</v>
      </c>
      <c r="S30" s="796" t="s">
        <v>5</v>
      </c>
      <c r="T30" s="673">
        <v>600000000</v>
      </c>
      <c r="U30" s="673">
        <v>600000000</v>
      </c>
      <c r="V30" s="680">
        <v>0</v>
      </c>
      <c r="W30" s="681">
        <v>600000000</v>
      </c>
      <c r="X30" s="673">
        <v>4438618</v>
      </c>
      <c r="Y30" s="797"/>
      <c r="Z30" s="682"/>
      <c r="AA30" s="683"/>
      <c r="AB30" s="682"/>
      <c r="AC30" s="683"/>
    </row>
    <row r="31" spans="1:29" s="782" customFormat="1" ht="15" hidden="1" customHeight="1">
      <c r="A31" s="799"/>
      <c r="B31" s="790">
        <f t="shared" si="0"/>
        <v>22</v>
      </c>
      <c r="C31" s="791" t="s">
        <v>2848</v>
      </c>
      <c r="D31" s="791" t="s">
        <v>2736</v>
      </c>
      <c r="E31" s="791" t="s">
        <v>2632</v>
      </c>
      <c r="F31" s="677" t="s">
        <v>3604</v>
      </c>
      <c r="G31" s="792">
        <f>IFERROR(VLOOKUP(E31,Assign!$A$2:$A$48,1,FALSE),)</f>
        <v>0</v>
      </c>
      <c r="H31" s="792">
        <v>7</v>
      </c>
      <c r="I31" s="793" t="s">
        <v>318</v>
      </c>
      <c r="J31" s="794" t="s">
        <v>5143</v>
      </c>
      <c r="K31" s="678">
        <v>6.6799999999999998E-2</v>
      </c>
      <c r="L31" s="678">
        <v>9.6799999999999997E-2</v>
      </c>
      <c r="M31" s="800">
        <v>45217</v>
      </c>
      <c r="N31" s="800">
        <v>45738</v>
      </c>
      <c r="O31" s="800">
        <v>45554</v>
      </c>
      <c r="P31" s="800">
        <v>45587</v>
      </c>
      <c r="Q31" s="795" t="s">
        <v>5</v>
      </c>
      <c r="R31" s="684">
        <v>300000000</v>
      </c>
      <c r="S31" s="796" t="s">
        <v>5</v>
      </c>
      <c r="T31" s="673">
        <v>300000000</v>
      </c>
      <c r="U31" s="673">
        <v>300000000</v>
      </c>
      <c r="V31" s="680">
        <v>0</v>
      </c>
      <c r="W31" s="681">
        <v>300000000</v>
      </c>
      <c r="X31" s="673">
        <v>2280913</v>
      </c>
      <c r="Y31" s="797"/>
      <c r="Z31" s="682"/>
      <c r="AA31" s="683"/>
      <c r="AB31" s="682"/>
      <c r="AC31" s="683"/>
    </row>
    <row r="32" spans="1:29" s="782" customFormat="1" ht="15" hidden="1" customHeight="1">
      <c r="A32" s="799"/>
      <c r="B32" s="790">
        <f t="shared" si="0"/>
        <v>23</v>
      </c>
      <c r="C32" s="791" t="s">
        <v>2848</v>
      </c>
      <c r="D32" s="791" t="s">
        <v>2736</v>
      </c>
      <c r="E32" s="791" t="s">
        <v>2633</v>
      </c>
      <c r="F32" s="677" t="s">
        <v>3165</v>
      </c>
      <c r="G32" s="792">
        <f>IFERROR(VLOOKUP(E32,Assign!$A$2:$A$48,1,FALSE),)</f>
        <v>0</v>
      </c>
      <c r="H32" s="792">
        <v>1</v>
      </c>
      <c r="I32" s="793" t="s">
        <v>313</v>
      </c>
      <c r="J32" s="794" t="s">
        <v>5144</v>
      </c>
      <c r="K32" s="678">
        <v>4.1499999999999995E-2</v>
      </c>
      <c r="L32" s="678">
        <v>7.1499999999999994E-2</v>
      </c>
      <c r="M32" s="800">
        <v>42551</v>
      </c>
      <c r="N32" s="800">
        <v>46660</v>
      </c>
      <c r="O32" s="800">
        <v>45509</v>
      </c>
      <c r="P32" s="800">
        <v>45538</v>
      </c>
      <c r="Q32" s="795" t="s">
        <v>5</v>
      </c>
      <c r="R32" s="684">
        <v>4140000000</v>
      </c>
      <c r="S32" s="796" t="s">
        <v>5</v>
      </c>
      <c r="T32" s="673">
        <v>4040000000</v>
      </c>
      <c r="U32" s="673">
        <v>4040000000</v>
      </c>
      <c r="V32" s="680">
        <v>0</v>
      </c>
      <c r="W32" s="681">
        <v>4040000000</v>
      </c>
      <c r="X32" s="673">
        <v>296069187</v>
      </c>
      <c r="Y32" s="797"/>
      <c r="Z32" s="682"/>
      <c r="AA32" s="683"/>
      <c r="AB32" s="682"/>
      <c r="AC32" s="683"/>
    </row>
    <row r="33" spans="1:29" s="782" customFormat="1" ht="15" hidden="1" customHeight="1">
      <c r="A33" s="799"/>
      <c r="B33" s="790">
        <f t="shared" si="0"/>
        <v>24</v>
      </c>
      <c r="C33" s="791" t="s">
        <v>2848</v>
      </c>
      <c r="D33" s="791" t="s">
        <v>2736</v>
      </c>
      <c r="E33" s="791" t="s">
        <v>2633</v>
      </c>
      <c r="F33" s="677" t="s">
        <v>3165</v>
      </c>
      <c r="G33" s="792">
        <f>IFERROR(VLOOKUP(E33,Assign!$A$2:$A$48,1,FALSE),)</f>
        <v>0</v>
      </c>
      <c r="H33" s="792">
        <v>2</v>
      </c>
      <c r="I33" s="793" t="s">
        <v>318</v>
      </c>
      <c r="J33" s="794" t="s">
        <v>5145</v>
      </c>
      <c r="K33" s="678">
        <v>7.4700000000000003E-2</v>
      </c>
      <c r="L33" s="678">
        <v>0.1047</v>
      </c>
      <c r="M33" s="800">
        <v>43262</v>
      </c>
      <c r="N33" s="800">
        <v>45576</v>
      </c>
      <c r="O33" s="800">
        <v>45546</v>
      </c>
      <c r="P33" s="800">
        <v>45577</v>
      </c>
      <c r="Q33" s="795" t="s">
        <v>5</v>
      </c>
      <c r="R33" s="684">
        <v>100000000</v>
      </c>
      <c r="S33" s="796" t="s">
        <v>5</v>
      </c>
      <c r="T33" s="673">
        <v>80000000</v>
      </c>
      <c r="U33" s="673">
        <v>80000000</v>
      </c>
      <c r="V33" s="680">
        <v>0</v>
      </c>
      <c r="W33" s="681">
        <v>80000000</v>
      </c>
      <c r="X33" s="673">
        <v>1130262</v>
      </c>
      <c r="Y33" s="797"/>
      <c r="Z33" s="682"/>
      <c r="AA33" s="683"/>
      <c r="AB33" s="682"/>
      <c r="AC33" s="683"/>
    </row>
    <row r="34" spans="1:29" s="782" customFormat="1" ht="15" hidden="1" customHeight="1">
      <c r="A34" s="799"/>
      <c r="B34" s="790">
        <f t="shared" si="0"/>
        <v>25</v>
      </c>
      <c r="C34" s="791" t="s">
        <v>2848</v>
      </c>
      <c r="D34" s="791" t="s">
        <v>2736</v>
      </c>
      <c r="E34" s="791" t="s">
        <v>2634</v>
      </c>
      <c r="F34" s="677" t="s">
        <v>3176</v>
      </c>
      <c r="G34" s="792">
        <f>IFERROR(VLOOKUP(E34,Assign!$A$2:$A$48,1,FALSE),)</f>
        <v>0</v>
      </c>
      <c r="H34" s="792">
        <v>1</v>
      </c>
      <c r="I34" s="793" t="s">
        <v>3353</v>
      </c>
      <c r="J34" s="794" t="s">
        <v>5146</v>
      </c>
      <c r="K34" s="678">
        <v>5.5399999999999998E-2</v>
      </c>
      <c r="L34" s="678">
        <v>8.5400000000000004E-2</v>
      </c>
      <c r="M34" s="800">
        <v>44678</v>
      </c>
      <c r="N34" s="800">
        <v>57462</v>
      </c>
      <c r="O34" s="800">
        <v>45463</v>
      </c>
      <c r="P34" s="800">
        <v>45496</v>
      </c>
      <c r="Q34" s="795" t="s">
        <v>5</v>
      </c>
      <c r="R34" s="684">
        <v>240000000</v>
      </c>
      <c r="S34" s="796" t="s">
        <v>5</v>
      </c>
      <c r="T34" s="673">
        <v>236978760</v>
      </c>
      <c r="U34" s="673">
        <v>236978760</v>
      </c>
      <c r="V34" s="680">
        <v>0</v>
      </c>
      <c r="W34" s="681">
        <v>236978760</v>
      </c>
      <c r="X34" s="673">
        <v>5257793</v>
      </c>
      <c r="Y34" s="797"/>
      <c r="Z34" s="682"/>
      <c r="AA34" s="683"/>
      <c r="AB34" s="682"/>
      <c r="AC34" s="683"/>
    </row>
    <row r="35" spans="1:29" s="782" customFormat="1" ht="15" hidden="1" customHeight="1">
      <c r="A35" s="799"/>
      <c r="B35" s="790">
        <f t="shared" si="0"/>
        <v>26</v>
      </c>
      <c r="C35" s="791" t="s">
        <v>2848</v>
      </c>
      <c r="D35" s="791" t="s">
        <v>2736</v>
      </c>
      <c r="E35" s="791" t="s">
        <v>2634</v>
      </c>
      <c r="F35" s="677" t="s">
        <v>3176</v>
      </c>
      <c r="G35" s="792">
        <f>IFERROR(VLOOKUP(E35,Assign!$A$2:$A$48,1,FALSE),)</f>
        <v>0</v>
      </c>
      <c r="H35" s="792">
        <v>2</v>
      </c>
      <c r="I35" s="793" t="s">
        <v>3364</v>
      </c>
      <c r="J35" s="794" t="s">
        <v>5147</v>
      </c>
      <c r="K35" s="678">
        <v>6.6799999999999998E-2</v>
      </c>
      <c r="L35" s="678">
        <v>9.6799999999999997E-2</v>
      </c>
      <c r="M35" s="800">
        <v>44315</v>
      </c>
      <c r="N35" s="800">
        <v>45502</v>
      </c>
      <c r="O35" s="800">
        <v>45539</v>
      </c>
      <c r="P35" s="800">
        <v>45475</v>
      </c>
      <c r="Q35" s="795" t="s">
        <v>5</v>
      </c>
      <c r="R35" s="684">
        <v>1622000000</v>
      </c>
      <c r="S35" s="796" t="s">
        <v>5</v>
      </c>
      <c r="T35" s="673">
        <v>1300800000</v>
      </c>
      <c r="U35" s="673">
        <v>1300800000</v>
      </c>
      <c r="V35" s="680">
        <v>0</v>
      </c>
      <c r="W35" s="681">
        <v>1300800000</v>
      </c>
      <c r="X35" s="673">
        <v>18093203</v>
      </c>
      <c r="Y35" s="797"/>
      <c r="Z35" s="682"/>
      <c r="AA35" s="683"/>
      <c r="AB35" s="682"/>
      <c r="AC35" s="683"/>
    </row>
    <row r="36" spans="1:29" s="782" customFormat="1" ht="15" hidden="1" customHeight="1">
      <c r="A36" s="799"/>
      <c r="B36" s="790">
        <f t="shared" si="0"/>
        <v>27</v>
      </c>
      <c r="C36" s="791" t="s">
        <v>2848</v>
      </c>
      <c r="D36" s="791" t="s">
        <v>2736</v>
      </c>
      <c r="E36" s="791" t="s">
        <v>2634</v>
      </c>
      <c r="F36" s="677" t="s">
        <v>3176</v>
      </c>
      <c r="G36" s="792">
        <f>IFERROR(VLOOKUP(E36,Assign!$A$2:$A$48,1,FALSE),)</f>
        <v>0</v>
      </c>
      <c r="H36" s="792">
        <v>3</v>
      </c>
      <c r="I36" s="793" t="s">
        <v>3364</v>
      </c>
      <c r="J36" s="794" t="s">
        <v>5148</v>
      </c>
      <c r="K36" s="678">
        <v>6.7100000000000007E-2</v>
      </c>
      <c r="L36" s="678">
        <v>9.7100000000000006E-2</v>
      </c>
      <c r="M36" s="800">
        <v>44349</v>
      </c>
      <c r="N36" s="800">
        <v>45537</v>
      </c>
      <c r="O36" s="800">
        <v>45445</v>
      </c>
      <c r="P36" s="800">
        <v>45476</v>
      </c>
      <c r="Q36" s="795" t="s">
        <v>5</v>
      </c>
      <c r="R36" s="684">
        <v>1691000000</v>
      </c>
      <c r="S36" s="796" t="s">
        <v>5</v>
      </c>
      <c r="T36" s="673">
        <v>1690000000</v>
      </c>
      <c r="U36" s="673">
        <v>1690000000</v>
      </c>
      <c r="V36" s="680">
        <v>0</v>
      </c>
      <c r="W36" s="681">
        <v>1690000000</v>
      </c>
      <c r="X36" s="673">
        <v>52708606</v>
      </c>
      <c r="Y36" s="797"/>
      <c r="Z36" s="682"/>
      <c r="AA36" s="683"/>
      <c r="AB36" s="682"/>
      <c r="AC36" s="683"/>
    </row>
    <row r="37" spans="1:29" s="782" customFormat="1" ht="15" hidden="1" customHeight="1">
      <c r="A37" s="799"/>
      <c r="B37" s="790">
        <f t="shared" si="0"/>
        <v>28</v>
      </c>
      <c r="C37" s="791" t="s">
        <v>2848</v>
      </c>
      <c r="D37" s="791" t="s">
        <v>2736</v>
      </c>
      <c r="E37" s="791" t="s">
        <v>2634</v>
      </c>
      <c r="F37" s="677" t="s">
        <v>3176</v>
      </c>
      <c r="G37" s="792">
        <f>IFERROR(VLOOKUP(E37,Assign!$A$2:$A$48,1,FALSE),)</f>
        <v>0</v>
      </c>
      <c r="H37" s="792">
        <v>4</v>
      </c>
      <c r="I37" s="793" t="s">
        <v>3364</v>
      </c>
      <c r="J37" s="794" t="s">
        <v>5149</v>
      </c>
      <c r="K37" s="678">
        <v>6.7100000000000007E-2</v>
      </c>
      <c r="L37" s="678">
        <v>9.7100000000000006E-2</v>
      </c>
      <c r="M37" s="800">
        <v>44349</v>
      </c>
      <c r="N37" s="800">
        <v>45537</v>
      </c>
      <c r="O37" s="800">
        <v>45539</v>
      </c>
      <c r="P37" s="800">
        <v>45476</v>
      </c>
      <c r="Q37" s="795" t="s">
        <v>5</v>
      </c>
      <c r="R37" s="684">
        <v>925000000</v>
      </c>
      <c r="S37" s="796" t="s">
        <v>5</v>
      </c>
      <c r="T37" s="673">
        <v>744000000</v>
      </c>
      <c r="U37" s="673">
        <v>744000000</v>
      </c>
      <c r="V37" s="680">
        <v>0</v>
      </c>
      <c r="W37" s="681">
        <v>744000000</v>
      </c>
      <c r="X37" s="673">
        <v>10382662</v>
      </c>
      <c r="Y37" s="797"/>
      <c r="Z37" s="682"/>
      <c r="AA37" s="683"/>
      <c r="AB37" s="682"/>
      <c r="AC37" s="683"/>
    </row>
    <row r="38" spans="1:29" s="782" customFormat="1" ht="15" hidden="1" customHeight="1">
      <c r="A38" s="799"/>
      <c r="B38" s="790">
        <f t="shared" si="0"/>
        <v>29</v>
      </c>
      <c r="C38" s="791" t="s">
        <v>2848</v>
      </c>
      <c r="D38" s="791" t="s">
        <v>2736</v>
      </c>
      <c r="E38" s="791" t="s">
        <v>2635</v>
      </c>
      <c r="F38" s="677" t="s">
        <v>2795</v>
      </c>
      <c r="G38" s="792">
        <f>IFERROR(VLOOKUP(E38,Assign!$A$2:$A$48,1,FALSE),)</f>
        <v>0</v>
      </c>
      <c r="H38" s="792">
        <v>1</v>
      </c>
      <c r="I38" s="793" t="s">
        <v>349</v>
      </c>
      <c r="J38" s="794" t="s">
        <v>5150</v>
      </c>
      <c r="K38" s="678">
        <v>6.1400000000000003E-2</v>
      </c>
      <c r="L38" s="678">
        <v>9.1399999999999995E-2</v>
      </c>
      <c r="M38" s="800">
        <v>45000</v>
      </c>
      <c r="N38" s="800">
        <v>46096</v>
      </c>
      <c r="O38" s="800">
        <v>45478</v>
      </c>
      <c r="P38" s="800">
        <v>45573</v>
      </c>
      <c r="Q38" s="795" t="s">
        <v>5</v>
      </c>
      <c r="R38" s="684">
        <v>100000000</v>
      </c>
      <c r="S38" s="796" t="s">
        <v>5</v>
      </c>
      <c r="T38" s="673">
        <v>100000000</v>
      </c>
      <c r="U38" s="673">
        <v>100000000</v>
      </c>
      <c r="V38" s="680">
        <v>0</v>
      </c>
      <c r="W38" s="681">
        <v>100000000</v>
      </c>
      <c r="X38" s="673">
        <v>2075787</v>
      </c>
      <c r="Y38" s="797"/>
      <c r="Z38" s="682"/>
      <c r="AA38" s="683"/>
      <c r="AB38" s="682"/>
      <c r="AC38" s="683"/>
    </row>
    <row r="39" spans="1:29" s="782" customFormat="1" ht="15" hidden="1" customHeight="1">
      <c r="A39" s="799"/>
      <c r="B39" s="790">
        <f t="shared" si="0"/>
        <v>30</v>
      </c>
      <c r="C39" s="791" t="s">
        <v>2848</v>
      </c>
      <c r="D39" s="791" t="s">
        <v>2736</v>
      </c>
      <c r="E39" s="791" t="s">
        <v>2635</v>
      </c>
      <c r="F39" s="677" t="s">
        <v>2795</v>
      </c>
      <c r="G39" s="792">
        <f>IFERROR(VLOOKUP(E39,Assign!$A$2:$A$48,1,FALSE),)</f>
        <v>0</v>
      </c>
      <c r="H39" s="792">
        <v>2</v>
      </c>
      <c r="I39" s="793" t="s">
        <v>349</v>
      </c>
      <c r="J39" s="794" t="s">
        <v>5151</v>
      </c>
      <c r="K39" s="678">
        <v>6.9900000000000004E-2</v>
      </c>
      <c r="L39" s="678">
        <v>9.9900000000000003E-2</v>
      </c>
      <c r="M39" s="800">
        <v>45000</v>
      </c>
      <c r="N39" s="800">
        <v>46096</v>
      </c>
      <c r="O39" s="800">
        <v>45458</v>
      </c>
      <c r="P39" s="800">
        <v>45555</v>
      </c>
      <c r="Q39" s="795" t="s">
        <v>5</v>
      </c>
      <c r="R39" s="684">
        <v>100000000</v>
      </c>
      <c r="S39" s="796" t="s">
        <v>5</v>
      </c>
      <c r="T39" s="673">
        <v>70000000</v>
      </c>
      <c r="U39" s="673">
        <v>70000000</v>
      </c>
      <c r="V39" s="680">
        <v>0</v>
      </c>
      <c r="W39" s="681">
        <v>70000000</v>
      </c>
      <c r="X39" s="673">
        <v>1906049</v>
      </c>
      <c r="Y39" s="797"/>
      <c r="Z39" s="682"/>
      <c r="AA39" s="683"/>
      <c r="AB39" s="682"/>
      <c r="AC39" s="683"/>
    </row>
    <row r="40" spans="1:29" s="782" customFormat="1" ht="15" hidden="1" customHeight="1">
      <c r="A40" s="799"/>
      <c r="B40" s="790">
        <f t="shared" si="0"/>
        <v>31</v>
      </c>
      <c r="C40" s="791" t="s">
        <v>2848</v>
      </c>
      <c r="D40" s="791" t="s">
        <v>2736</v>
      </c>
      <c r="E40" s="791" t="s">
        <v>2635</v>
      </c>
      <c r="F40" s="677" t="s">
        <v>2795</v>
      </c>
      <c r="G40" s="792">
        <f>IFERROR(VLOOKUP(E40,Assign!$A$2:$A$48,1,FALSE),)</f>
        <v>0</v>
      </c>
      <c r="H40" s="792">
        <v>3</v>
      </c>
      <c r="I40" s="793" t="s">
        <v>336</v>
      </c>
      <c r="J40" s="794" t="s">
        <v>5152</v>
      </c>
      <c r="K40" s="678">
        <v>6.9800000000000001E-2</v>
      </c>
      <c r="L40" s="678">
        <v>9.98E-2</v>
      </c>
      <c r="M40" s="800">
        <v>43735</v>
      </c>
      <c r="N40" s="800">
        <v>45562</v>
      </c>
      <c r="O40" s="800">
        <v>45476</v>
      </c>
      <c r="P40" s="800">
        <v>45503</v>
      </c>
      <c r="Q40" s="795" t="s">
        <v>5</v>
      </c>
      <c r="R40" s="684">
        <v>900000000</v>
      </c>
      <c r="S40" s="796" t="s">
        <v>5</v>
      </c>
      <c r="T40" s="673">
        <v>900000000</v>
      </c>
      <c r="U40" s="673">
        <v>900000000</v>
      </c>
      <c r="V40" s="680">
        <v>0</v>
      </c>
      <c r="W40" s="681">
        <v>900000000</v>
      </c>
      <c r="X40" s="673">
        <v>26196213</v>
      </c>
      <c r="Y40" s="797"/>
      <c r="Z40" s="682"/>
      <c r="AA40" s="683"/>
      <c r="AB40" s="682"/>
      <c r="AC40" s="683"/>
    </row>
    <row r="41" spans="1:29" s="782" customFormat="1" ht="15" hidden="1" customHeight="1">
      <c r="A41" s="799"/>
      <c r="B41" s="790">
        <f t="shared" si="0"/>
        <v>32</v>
      </c>
      <c r="C41" s="791" t="s">
        <v>2848</v>
      </c>
      <c r="D41" s="791" t="s">
        <v>2736</v>
      </c>
      <c r="E41" s="791" t="s">
        <v>2635</v>
      </c>
      <c r="F41" s="677" t="s">
        <v>2795</v>
      </c>
      <c r="G41" s="792">
        <f>IFERROR(VLOOKUP(E41,Assign!$A$2:$A$48,1,FALSE),)</f>
        <v>0</v>
      </c>
      <c r="H41" s="792">
        <v>4</v>
      </c>
      <c r="I41" s="793" t="s">
        <v>313</v>
      </c>
      <c r="J41" s="794" t="s">
        <v>5153</v>
      </c>
      <c r="K41" s="678">
        <v>7.0599999999999996E-2</v>
      </c>
      <c r="L41" s="678">
        <v>0.10059999999999999</v>
      </c>
      <c r="M41" s="800">
        <v>43007</v>
      </c>
      <c r="N41" s="800">
        <v>45562</v>
      </c>
      <c r="O41" s="800">
        <v>45472</v>
      </c>
      <c r="P41" s="800">
        <v>45503</v>
      </c>
      <c r="Q41" s="795" t="s">
        <v>5</v>
      </c>
      <c r="R41" s="684">
        <v>400000000</v>
      </c>
      <c r="S41" s="796" t="s">
        <v>5</v>
      </c>
      <c r="T41" s="673">
        <v>14249544</v>
      </c>
      <c r="U41" s="673">
        <v>14249544</v>
      </c>
      <c r="V41" s="680">
        <v>0</v>
      </c>
      <c r="W41" s="681">
        <v>14249544</v>
      </c>
      <c r="X41" s="673">
        <v>338841</v>
      </c>
      <c r="Y41" s="797"/>
      <c r="Z41" s="682"/>
      <c r="AA41" s="683"/>
      <c r="AB41" s="682"/>
      <c r="AC41" s="683"/>
    </row>
    <row r="42" spans="1:29" s="782" customFormat="1" ht="15" hidden="1" customHeight="1">
      <c r="A42" s="799"/>
      <c r="B42" s="790">
        <f t="shared" si="0"/>
        <v>33</v>
      </c>
      <c r="C42" s="791" t="s">
        <v>2848</v>
      </c>
      <c r="D42" s="791" t="s">
        <v>2736</v>
      </c>
      <c r="E42" s="791" t="s">
        <v>2635</v>
      </c>
      <c r="F42" s="677" t="s">
        <v>2795</v>
      </c>
      <c r="G42" s="792">
        <f>IFERROR(VLOOKUP(E42,Assign!$A$2:$A$48,1,FALSE),)</f>
        <v>0</v>
      </c>
      <c r="H42" s="792">
        <v>5</v>
      </c>
      <c r="I42" s="793" t="s">
        <v>3375</v>
      </c>
      <c r="J42" s="794" t="s">
        <v>5154</v>
      </c>
      <c r="K42" s="678">
        <v>6.3100000000000003E-2</v>
      </c>
      <c r="L42" s="678">
        <v>9.3100000000000002E-2</v>
      </c>
      <c r="M42" s="800">
        <v>44466</v>
      </c>
      <c r="N42" s="800">
        <v>45562</v>
      </c>
      <c r="O42" s="800">
        <v>45471</v>
      </c>
      <c r="P42" s="800">
        <v>45503</v>
      </c>
      <c r="Q42" s="795" t="s">
        <v>5</v>
      </c>
      <c r="R42" s="684">
        <v>1200000000</v>
      </c>
      <c r="S42" s="796" t="s">
        <v>5</v>
      </c>
      <c r="T42" s="673">
        <v>1200000000</v>
      </c>
      <c r="U42" s="673">
        <v>1200000000</v>
      </c>
      <c r="V42" s="680">
        <v>0</v>
      </c>
      <c r="W42" s="681">
        <v>1200000000</v>
      </c>
      <c r="X42" s="673">
        <v>35799630</v>
      </c>
      <c r="Y42" s="797"/>
      <c r="Z42" s="682"/>
      <c r="AA42" s="683"/>
      <c r="AB42" s="682"/>
      <c r="AC42" s="683"/>
    </row>
    <row r="43" spans="1:29" s="782" customFormat="1" ht="15" hidden="1" customHeight="1">
      <c r="A43" s="799"/>
      <c r="B43" s="790">
        <f t="shared" si="0"/>
        <v>34</v>
      </c>
      <c r="C43" s="791" t="s">
        <v>2848</v>
      </c>
      <c r="D43" s="791" t="s">
        <v>2736</v>
      </c>
      <c r="E43" s="791" t="s">
        <v>2635</v>
      </c>
      <c r="F43" s="677" t="s">
        <v>2795</v>
      </c>
      <c r="G43" s="792">
        <f>IFERROR(VLOOKUP(E43,Assign!$A$2:$A$48,1,FALSE),)</f>
        <v>0</v>
      </c>
      <c r="H43" s="792">
        <v>6</v>
      </c>
      <c r="I43" s="793" t="s">
        <v>318</v>
      </c>
      <c r="J43" s="794" t="s">
        <v>5155</v>
      </c>
      <c r="K43" s="678">
        <v>6.9800000000000001E-2</v>
      </c>
      <c r="L43" s="678">
        <v>9.98E-2</v>
      </c>
      <c r="M43" s="800">
        <v>45218</v>
      </c>
      <c r="N43" s="800">
        <v>45583</v>
      </c>
      <c r="O43" s="800">
        <v>45559</v>
      </c>
      <c r="P43" s="800">
        <v>45584</v>
      </c>
      <c r="Q43" s="795" t="s">
        <v>5</v>
      </c>
      <c r="R43" s="684">
        <v>100000000</v>
      </c>
      <c r="S43" s="796" t="s">
        <v>5</v>
      </c>
      <c r="T43" s="673">
        <v>100000000</v>
      </c>
      <c r="U43" s="673">
        <v>100000000</v>
      </c>
      <c r="V43" s="680">
        <v>0</v>
      </c>
      <c r="W43" s="681">
        <v>100000000</v>
      </c>
      <c r="X43" s="673">
        <v>776720</v>
      </c>
      <c r="Y43" s="797"/>
      <c r="Z43" s="682"/>
      <c r="AA43" s="683"/>
      <c r="AB43" s="682"/>
      <c r="AC43" s="683"/>
    </row>
    <row r="44" spans="1:29" s="782" customFormat="1" ht="15" hidden="1" customHeight="1">
      <c r="A44" s="799"/>
      <c r="B44" s="790">
        <f t="shared" si="0"/>
        <v>35</v>
      </c>
      <c r="C44" s="791" t="s">
        <v>2848</v>
      </c>
      <c r="D44" s="791" t="s">
        <v>2736</v>
      </c>
      <c r="E44" s="791" t="s">
        <v>2636</v>
      </c>
      <c r="F44" s="677" t="s">
        <v>3606</v>
      </c>
      <c r="G44" s="792">
        <f>IFERROR(VLOOKUP(E44,Assign!$A$2:$A$48,1,FALSE),)</f>
        <v>0</v>
      </c>
      <c r="H44" s="792">
        <v>1</v>
      </c>
      <c r="I44" s="793" t="s">
        <v>3363</v>
      </c>
      <c r="J44" s="794" t="s">
        <v>5156</v>
      </c>
      <c r="K44" s="678">
        <v>0.12590000000000001</v>
      </c>
      <c r="L44" s="678">
        <v>0.15</v>
      </c>
      <c r="M44" s="800">
        <v>43802</v>
      </c>
      <c r="N44" s="800">
        <v>45565</v>
      </c>
      <c r="O44" s="800">
        <v>45529</v>
      </c>
      <c r="P44" s="800">
        <v>45561</v>
      </c>
      <c r="Q44" s="795" t="s">
        <v>5</v>
      </c>
      <c r="R44" s="684">
        <v>43200000</v>
      </c>
      <c r="S44" s="796" t="s">
        <v>5</v>
      </c>
      <c r="T44" s="673">
        <v>39000000</v>
      </c>
      <c r="U44" s="673">
        <v>39000000</v>
      </c>
      <c r="V44" s="680">
        <v>0</v>
      </c>
      <c r="W44" s="681">
        <v>39000000</v>
      </c>
      <c r="X44" s="673">
        <v>960751</v>
      </c>
      <c r="Y44" s="797"/>
      <c r="Z44" s="682"/>
      <c r="AA44" s="683"/>
      <c r="AB44" s="682"/>
      <c r="AC44" s="683"/>
    </row>
    <row r="45" spans="1:29" s="782" customFormat="1" ht="15" hidden="1" customHeight="1">
      <c r="A45" s="799"/>
      <c r="B45" s="790">
        <f t="shared" si="0"/>
        <v>36</v>
      </c>
      <c r="C45" s="791" t="s">
        <v>2848</v>
      </c>
      <c r="D45" s="791" t="s">
        <v>2736</v>
      </c>
      <c r="E45" s="791" t="s">
        <v>2636</v>
      </c>
      <c r="F45" s="677" t="s">
        <v>3606</v>
      </c>
      <c r="G45" s="792">
        <f>IFERROR(VLOOKUP(E45,Assign!$A$2:$A$48,1,FALSE),)</f>
        <v>0</v>
      </c>
      <c r="H45" s="792">
        <v>2</v>
      </c>
      <c r="I45" s="793" t="s">
        <v>313</v>
      </c>
      <c r="J45" s="794" t="s">
        <v>5157</v>
      </c>
      <c r="K45" s="678">
        <v>6.6199999999999995E-2</v>
      </c>
      <c r="L45" s="678">
        <v>9.6199999999999994E-2</v>
      </c>
      <c r="M45" s="800">
        <v>45044</v>
      </c>
      <c r="N45" s="800">
        <v>45565</v>
      </c>
      <c r="O45" s="800">
        <v>45535</v>
      </c>
      <c r="P45" s="800">
        <v>45566</v>
      </c>
      <c r="Q45" s="795" t="s">
        <v>5</v>
      </c>
      <c r="R45" s="684">
        <v>2380000000</v>
      </c>
      <c r="S45" s="796" t="s">
        <v>5</v>
      </c>
      <c r="T45" s="673">
        <v>2380000000</v>
      </c>
      <c r="U45" s="673">
        <v>2380000000</v>
      </c>
      <c r="V45" s="680">
        <v>0</v>
      </c>
      <c r="W45" s="681">
        <v>2380000000</v>
      </c>
      <c r="X45" s="673">
        <v>31486229</v>
      </c>
      <c r="Y45" s="797"/>
      <c r="Z45" s="682"/>
      <c r="AA45" s="683"/>
      <c r="AB45" s="682"/>
      <c r="AC45" s="683"/>
    </row>
    <row r="46" spans="1:29" s="782" customFormat="1" ht="15" hidden="1" customHeight="1">
      <c r="A46" s="799"/>
      <c r="B46" s="790">
        <f t="shared" si="0"/>
        <v>37</v>
      </c>
      <c r="C46" s="791" t="s">
        <v>2848</v>
      </c>
      <c r="D46" s="791" t="s">
        <v>2736</v>
      </c>
      <c r="E46" s="791" t="s">
        <v>2636</v>
      </c>
      <c r="F46" s="677" t="s">
        <v>3606</v>
      </c>
      <c r="G46" s="792">
        <f>IFERROR(VLOOKUP(E46,Assign!$A$2:$A$48,1,FALSE),)</f>
        <v>0</v>
      </c>
      <c r="H46" s="792">
        <v>3</v>
      </c>
      <c r="I46" s="793" t="s">
        <v>318</v>
      </c>
      <c r="J46" s="794" t="s">
        <v>5158</v>
      </c>
      <c r="K46" s="678">
        <v>7.0300000000000001E-2</v>
      </c>
      <c r="L46" s="678">
        <v>0.1003</v>
      </c>
      <c r="M46" s="800">
        <v>45044</v>
      </c>
      <c r="N46" s="800">
        <v>45565</v>
      </c>
      <c r="O46" s="800">
        <v>45529</v>
      </c>
      <c r="P46" s="800">
        <v>45561</v>
      </c>
      <c r="Q46" s="795" t="s">
        <v>5</v>
      </c>
      <c r="R46" s="684">
        <v>50000000</v>
      </c>
      <c r="S46" s="796" t="s">
        <v>5</v>
      </c>
      <c r="T46" s="673">
        <v>50000000</v>
      </c>
      <c r="U46" s="673">
        <v>50000000</v>
      </c>
      <c r="V46" s="680">
        <v>0</v>
      </c>
      <c r="W46" s="681">
        <v>50000000</v>
      </c>
      <c r="X46" s="673">
        <v>753110</v>
      </c>
      <c r="Y46" s="797"/>
      <c r="Z46" s="682"/>
      <c r="AA46" s="683"/>
      <c r="AB46" s="682"/>
      <c r="AC46" s="683"/>
    </row>
    <row r="47" spans="1:29" s="782" customFormat="1" ht="15" hidden="1" customHeight="1">
      <c r="A47" s="799"/>
      <c r="B47" s="790">
        <f t="shared" si="0"/>
        <v>38</v>
      </c>
      <c r="C47" s="791" t="s">
        <v>2848</v>
      </c>
      <c r="D47" s="791" t="s">
        <v>2736</v>
      </c>
      <c r="E47" s="791" t="s">
        <v>2636</v>
      </c>
      <c r="F47" s="677" t="s">
        <v>3606</v>
      </c>
      <c r="G47" s="792">
        <f>IFERROR(VLOOKUP(E47,Assign!$A$2:$A$48,1,FALSE),)</f>
        <v>0</v>
      </c>
      <c r="H47" s="792">
        <v>4</v>
      </c>
      <c r="I47" s="793" t="s">
        <v>3363</v>
      </c>
      <c r="J47" s="794" t="s">
        <v>5159</v>
      </c>
      <c r="K47" s="678">
        <v>0.12590000000000001</v>
      </c>
      <c r="L47" s="678">
        <v>0.15</v>
      </c>
      <c r="M47" s="800">
        <v>43802</v>
      </c>
      <c r="N47" s="800">
        <v>45565</v>
      </c>
      <c r="O47" s="800">
        <v>45529</v>
      </c>
      <c r="P47" s="800">
        <v>45561</v>
      </c>
      <c r="Q47" s="795" t="s">
        <v>5</v>
      </c>
      <c r="R47" s="684">
        <v>43200000</v>
      </c>
      <c r="S47" s="796" t="s">
        <v>5</v>
      </c>
      <c r="T47" s="673">
        <v>39000000</v>
      </c>
      <c r="U47" s="673">
        <v>39000000</v>
      </c>
      <c r="V47" s="680">
        <v>0</v>
      </c>
      <c r="W47" s="681">
        <v>39000000</v>
      </c>
      <c r="X47" s="673">
        <v>960751</v>
      </c>
      <c r="Y47" s="797"/>
      <c r="Z47" s="682"/>
      <c r="AA47" s="683"/>
      <c r="AB47" s="682"/>
      <c r="AC47" s="683"/>
    </row>
    <row r="48" spans="1:29" s="782" customFormat="1" ht="15" hidden="1" customHeight="1">
      <c r="A48" s="799"/>
      <c r="B48" s="790">
        <f t="shared" si="0"/>
        <v>39</v>
      </c>
      <c r="C48" s="791" t="s">
        <v>2848</v>
      </c>
      <c r="D48" s="791" t="s">
        <v>2736</v>
      </c>
      <c r="E48" s="791" t="s">
        <v>2636</v>
      </c>
      <c r="F48" s="677" t="s">
        <v>3606</v>
      </c>
      <c r="G48" s="792">
        <f>IFERROR(VLOOKUP(E48,Assign!$A$2:$A$48,1,FALSE),)</f>
        <v>0</v>
      </c>
      <c r="H48" s="792">
        <v>5</v>
      </c>
      <c r="I48" s="793" t="s">
        <v>318</v>
      </c>
      <c r="J48" s="794" t="s">
        <v>5160</v>
      </c>
      <c r="K48" s="678">
        <v>0.13</v>
      </c>
      <c r="L48" s="678">
        <v>0.15</v>
      </c>
      <c r="M48" s="800">
        <v>45044</v>
      </c>
      <c r="N48" s="800">
        <v>45565</v>
      </c>
      <c r="O48" s="800">
        <v>45589</v>
      </c>
      <c r="P48" s="800">
        <v>45566</v>
      </c>
      <c r="Q48" s="795" t="s">
        <v>5</v>
      </c>
      <c r="R48" s="684">
        <v>286000000</v>
      </c>
      <c r="S48" s="796" t="s">
        <v>5</v>
      </c>
      <c r="T48" s="673">
        <v>285780212</v>
      </c>
      <c r="U48" s="673">
        <v>285780212</v>
      </c>
      <c r="V48" s="680">
        <v>0</v>
      </c>
      <c r="W48" s="681">
        <v>285780212</v>
      </c>
      <c r="X48" s="673">
        <v>585779</v>
      </c>
      <c r="Y48" s="797"/>
      <c r="Z48" s="682"/>
      <c r="AA48" s="683"/>
      <c r="AB48" s="682"/>
      <c r="AC48" s="683"/>
    </row>
    <row r="49" spans="1:29" s="782" customFormat="1" ht="15" hidden="1" customHeight="1">
      <c r="A49" s="799"/>
      <c r="B49" s="790">
        <f t="shared" si="0"/>
        <v>40</v>
      </c>
      <c r="C49" s="791" t="s">
        <v>2848</v>
      </c>
      <c r="D49" s="791" t="s">
        <v>2736</v>
      </c>
      <c r="E49" s="791" t="s">
        <v>2637</v>
      </c>
      <c r="F49" s="677" t="s">
        <v>3188</v>
      </c>
      <c r="G49" s="792">
        <f>IFERROR(VLOOKUP(E49,Assign!$A$2:$A$48,1,FALSE),)</f>
        <v>0</v>
      </c>
      <c r="H49" s="792">
        <v>1</v>
      </c>
      <c r="I49" s="793" t="s">
        <v>313</v>
      </c>
      <c r="J49" s="794" t="s">
        <v>4988</v>
      </c>
      <c r="K49" s="678">
        <v>5.1999999999999998E-2</v>
      </c>
      <c r="L49" s="678">
        <v>8.2000000000000003E-2</v>
      </c>
      <c r="M49" s="800">
        <v>44742</v>
      </c>
      <c r="N49" s="800">
        <v>45563</v>
      </c>
      <c r="O49" s="800">
        <v>45538</v>
      </c>
      <c r="P49" s="800">
        <v>45566</v>
      </c>
      <c r="Q49" s="795" t="s">
        <v>5</v>
      </c>
      <c r="R49" s="684">
        <v>2700000000</v>
      </c>
      <c r="S49" s="796" t="s">
        <v>5</v>
      </c>
      <c r="T49" s="673">
        <v>2700000000</v>
      </c>
      <c r="U49" s="673">
        <v>2700000000</v>
      </c>
      <c r="V49" s="680">
        <v>0</v>
      </c>
      <c r="W49" s="681">
        <v>2700000000</v>
      </c>
      <c r="X49" s="673">
        <v>28283605</v>
      </c>
      <c r="Y49" s="797"/>
      <c r="Z49" s="682"/>
      <c r="AA49" s="683"/>
      <c r="AB49" s="682"/>
      <c r="AC49" s="683"/>
    </row>
    <row r="50" spans="1:29" s="782" customFormat="1" ht="15" hidden="1" customHeight="1">
      <c r="A50" s="799"/>
      <c r="B50" s="790">
        <f t="shared" si="0"/>
        <v>41</v>
      </c>
      <c r="C50" s="791" t="s">
        <v>2848</v>
      </c>
      <c r="D50" s="791" t="s">
        <v>2736</v>
      </c>
      <c r="E50" s="791" t="s">
        <v>2638</v>
      </c>
      <c r="F50" s="677" t="s">
        <v>3607</v>
      </c>
      <c r="G50" s="792">
        <f>IFERROR(VLOOKUP(E50,Assign!$A$2:$A$48,1,FALSE),)</f>
        <v>0</v>
      </c>
      <c r="H50" s="792">
        <v>1</v>
      </c>
      <c r="I50" s="793" t="s">
        <v>313</v>
      </c>
      <c r="J50" s="794" t="s">
        <v>5161</v>
      </c>
      <c r="K50" s="678">
        <v>6.1899999999999997E-2</v>
      </c>
      <c r="L50" s="678">
        <v>9.1899999999999996E-2</v>
      </c>
      <c r="M50" s="800">
        <v>45194</v>
      </c>
      <c r="N50" s="800">
        <v>45560</v>
      </c>
      <c r="O50" s="800">
        <v>45470</v>
      </c>
      <c r="P50" s="800">
        <v>45503</v>
      </c>
      <c r="Q50" s="795" t="s">
        <v>5</v>
      </c>
      <c r="R50" s="684">
        <v>1700000000</v>
      </c>
      <c r="S50" s="796" t="s">
        <v>5</v>
      </c>
      <c r="T50" s="673">
        <v>1700000000</v>
      </c>
      <c r="U50" s="673">
        <v>1700000000</v>
      </c>
      <c r="V50" s="680">
        <v>0</v>
      </c>
      <c r="W50" s="681">
        <v>1700000000</v>
      </c>
      <c r="X50" s="673">
        <v>46838378</v>
      </c>
      <c r="Y50" s="797"/>
      <c r="Z50" s="682"/>
      <c r="AA50" s="683"/>
      <c r="AB50" s="682"/>
      <c r="AC50" s="683"/>
    </row>
    <row r="51" spans="1:29" s="782" customFormat="1" ht="15" hidden="1" customHeight="1">
      <c r="A51" s="799"/>
      <c r="B51" s="790">
        <f t="shared" si="0"/>
        <v>42</v>
      </c>
      <c r="C51" s="791" t="s">
        <v>2848</v>
      </c>
      <c r="D51" s="791" t="s">
        <v>2736</v>
      </c>
      <c r="E51" s="791" t="s">
        <v>2639</v>
      </c>
      <c r="F51" s="677" t="s">
        <v>3608</v>
      </c>
      <c r="G51" s="792">
        <f>IFERROR(VLOOKUP(E51,Assign!$A$2:$A$48,1,FALSE),)</f>
        <v>0</v>
      </c>
      <c r="H51" s="792">
        <v>1</v>
      </c>
      <c r="I51" s="793" t="s">
        <v>410</v>
      </c>
      <c r="J51" s="794" t="s">
        <v>5162</v>
      </c>
      <c r="K51" s="678">
        <v>4.5999999999999999E-2</v>
      </c>
      <c r="L51" s="678">
        <v>7.5999999999999998E-2</v>
      </c>
      <c r="M51" s="800">
        <v>44249</v>
      </c>
      <c r="N51" s="800">
        <v>45710</v>
      </c>
      <c r="O51" s="800">
        <v>45434</v>
      </c>
      <c r="P51" s="800">
        <v>45468</v>
      </c>
      <c r="Q51" s="795" t="s">
        <v>5</v>
      </c>
      <c r="R51" s="684">
        <v>112000000</v>
      </c>
      <c r="S51" s="796" t="s">
        <v>5</v>
      </c>
      <c r="T51" s="673">
        <v>112000000</v>
      </c>
      <c r="U51" s="673">
        <v>112000000</v>
      </c>
      <c r="V51" s="680">
        <v>0</v>
      </c>
      <c r="W51" s="681">
        <v>112000000</v>
      </c>
      <c r="X51" s="673">
        <v>3304960</v>
      </c>
      <c r="Y51" s="797"/>
      <c r="Z51" s="682"/>
      <c r="AA51" s="683"/>
      <c r="AB51" s="682"/>
      <c r="AC51" s="683"/>
    </row>
    <row r="52" spans="1:29" s="782" customFormat="1" ht="15" hidden="1" customHeight="1">
      <c r="A52" s="799"/>
      <c r="B52" s="790">
        <f t="shared" si="0"/>
        <v>43</v>
      </c>
      <c r="C52" s="791" t="s">
        <v>2848</v>
      </c>
      <c r="D52" s="791" t="s">
        <v>2736</v>
      </c>
      <c r="E52" s="791" t="s">
        <v>2639</v>
      </c>
      <c r="F52" s="677" t="s">
        <v>3608</v>
      </c>
      <c r="G52" s="792">
        <f>IFERROR(VLOOKUP(E52,Assign!$A$2:$A$48,1,FALSE),)</f>
        <v>0</v>
      </c>
      <c r="H52" s="792">
        <v>2</v>
      </c>
      <c r="I52" s="793" t="s">
        <v>3353</v>
      </c>
      <c r="J52" s="794" t="s">
        <v>5163</v>
      </c>
      <c r="K52" s="678">
        <v>2.9600000000000001E-2</v>
      </c>
      <c r="L52" s="678">
        <v>5.96E-2</v>
      </c>
      <c r="M52" s="800">
        <v>43847</v>
      </c>
      <c r="N52" s="800">
        <v>54805</v>
      </c>
      <c r="O52" s="800">
        <v>45429</v>
      </c>
      <c r="P52" s="800">
        <v>45461</v>
      </c>
      <c r="Q52" s="795" t="s">
        <v>5</v>
      </c>
      <c r="R52" s="684">
        <v>370000000</v>
      </c>
      <c r="S52" s="796" t="s">
        <v>5</v>
      </c>
      <c r="T52" s="673">
        <v>370000000</v>
      </c>
      <c r="U52" s="673">
        <v>370000000</v>
      </c>
      <c r="V52" s="680">
        <v>0</v>
      </c>
      <c r="W52" s="681">
        <v>370000000</v>
      </c>
      <c r="X52" s="673">
        <v>6191339</v>
      </c>
      <c r="Y52" s="797"/>
      <c r="Z52" s="682"/>
      <c r="AA52" s="683"/>
      <c r="AB52" s="682"/>
      <c r="AC52" s="683"/>
    </row>
    <row r="53" spans="1:29" s="782" customFormat="1" ht="15" hidden="1" customHeight="1">
      <c r="A53" s="799"/>
      <c r="B53" s="790">
        <f t="shared" si="0"/>
        <v>44</v>
      </c>
      <c r="C53" s="791" t="s">
        <v>2848</v>
      </c>
      <c r="D53" s="791" t="s">
        <v>2736</v>
      </c>
      <c r="E53" s="791" t="s">
        <v>2639</v>
      </c>
      <c r="F53" s="677" t="s">
        <v>3608</v>
      </c>
      <c r="G53" s="792">
        <f>IFERROR(VLOOKUP(E53,Assign!$A$2:$A$48,1,FALSE),)</f>
        <v>0</v>
      </c>
      <c r="H53" s="792">
        <v>3</v>
      </c>
      <c r="I53" s="793" t="s">
        <v>410</v>
      </c>
      <c r="J53" s="794" t="s">
        <v>5164</v>
      </c>
      <c r="K53" s="678">
        <v>4.5999999999999999E-2</v>
      </c>
      <c r="L53" s="678">
        <v>7.5999999999999998E-2</v>
      </c>
      <c r="M53" s="800">
        <v>44249</v>
      </c>
      <c r="N53" s="800">
        <v>45710</v>
      </c>
      <c r="O53" s="800">
        <v>45434</v>
      </c>
      <c r="P53" s="800">
        <v>45468</v>
      </c>
      <c r="Q53" s="795" t="s">
        <v>5</v>
      </c>
      <c r="R53" s="684">
        <v>112000000</v>
      </c>
      <c r="S53" s="796" t="s">
        <v>5</v>
      </c>
      <c r="T53" s="673">
        <v>112000000</v>
      </c>
      <c r="U53" s="673">
        <v>112000000</v>
      </c>
      <c r="V53" s="680">
        <v>0</v>
      </c>
      <c r="W53" s="681">
        <v>112000000</v>
      </c>
      <c r="X53" s="673">
        <v>3304960</v>
      </c>
      <c r="Y53" s="797"/>
      <c r="Z53" s="682"/>
      <c r="AA53" s="683"/>
      <c r="AB53" s="682"/>
      <c r="AC53" s="683"/>
    </row>
    <row r="54" spans="1:29" s="782" customFormat="1" ht="15" hidden="1" customHeight="1">
      <c r="A54" s="799"/>
      <c r="B54" s="790">
        <f t="shared" si="0"/>
        <v>45</v>
      </c>
      <c r="C54" s="791" t="s">
        <v>2848</v>
      </c>
      <c r="D54" s="791" t="s">
        <v>2736</v>
      </c>
      <c r="E54" s="791" t="s">
        <v>2639</v>
      </c>
      <c r="F54" s="677" t="s">
        <v>3608</v>
      </c>
      <c r="G54" s="792">
        <f>IFERROR(VLOOKUP(E54,Assign!$A$2:$A$48,1,FALSE),)</f>
        <v>0</v>
      </c>
      <c r="H54" s="792">
        <v>4</v>
      </c>
      <c r="I54" s="793" t="s">
        <v>410</v>
      </c>
      <c r="J54" s="794" t="s">
        <v>5165</v>
      </c>
      <c r="K54" s="678">
        <v>4.5999999999999999E-2</v>
      </c>
      <c r="L54" s="678">
        <v>7.5999999999999998E-2</v>
      </c>
      <c r="M54" s="800">
        <v>44249</v>
      </c>
      <c r="N54" s="800">
        <v>45710</v>
      </c>
      <c r="O54" s="800">
        <v>45434</v>
      </c>
      <c r="P54" s="800">
        <v>45468</v>
      </c>
      <c r="Q54" s="795" t="s">
        <v>5</v>
      </c>
      <c r="R54" s="684">
        <v>112000000</v>
      </c>
      <c r="S54" s="796" t="s">
        <v>5</v>
      </c>
      <c r="T54" s="673">
        <v>112000000</v>
      </c>
      <c r="U54" s="673">
        <v>112000000</v>
      </c>
      <c r="V54" s="680">
        <v>0</v>
      </c>
      <c r="W54" s="681">
        <v>112000000</v>
      </c>
      <c r="X54" s="673">
        <v>3304960</v>
      </c>
      <c r="Y54" s="797"/>
      <c r="Z54" s="682"/>
      <c r="AA54" s="683"/>
      <c r="AB54" s="682"/>
      <c r="AC54" s="683"/>
    </row>
    <row r="55" spans="1:29" s="782" customFormat="1" ht="15" hidden="1" customHeight="1">
      <c r="A55" s="799"/>
      <c r="B55" s="790">
        <f t="shared" si="0"/>
        <v>46</v>
      </c>
      <c r="C55" s="791" t="s">
        <v>2848</v>
      </c>
      <c r="D55" s="791" t="s">
        <v>2736</v>
      </c>
      <c r="E55" s="791" t="s">
        <v>2639</v>
      </c>
      <c r="F55" s="677" t="s">
        <v>3608</v>
      </c>
      <c r="G55" s="792">
        <f>IFERROR(VLOOKUP(E55,Assign!$A$2:$A$48,1,FALSE),)</f>
        <v>0</v>
      </c>
      <c r="H55" s="792">
        <v>5</v>
      </c>
      <c r="I55" s="793" t="s">
        <v>410</v>
      </c>
      <c r="J55" s="794" t="s">
        <v>5166</v>
      </c>
      <c r="K55" s="678">
        <v>4.5499999999999999E-2</v>
      </c>
      <c r="L55" s="678">
        <v>7.5499999999999998E-2</v>
      </c>
      <c r="M55" s="800">
        <v>44274</v>
      </c>
      <c r="N55" s="800">
        <v>45735</v>
      </c>
      <c r="O55" s="800">
        <v>45431</v>
      </c>
      <c r="P55" s="800">
        <v>45463</v>
      </c>
      <c r="Q55" s="795" t="s">
        <v>5</v>
      </c>
      <c r="R55" s="684">
        <v>664000000</v>
      </c>
      <c r="S55" s="796" t="s">
        <v>5</v>
      </c>
      <c r="T55" s="673">
        <v>664000000</v>
      </c>
      <c r="U55" s="673">
        <v>664000000</v>
      </c>
      <c r="V55" s="680">
        <v>0</v>
      </c>
      <c r="W55" s="681">
        <v>664000000</v>
      </c>
      <c r="X55" s="673">
        <v>19967300</v>
      </c>
      <c r="Y55" s="797"/>
      <c r="Z55" s="682"/>
      <c r="AA55" s="683"/>
      <c r="AB55" s="682"/>
      <c r="AC55" s="683"/>
    </row>
    <row r="56" spans="1:29" s="782" customFormat="1" ht="15" hidden="1" customHeight="1">
      <c r="A56" s="799"/>
      <c r="B56" s="790">
        <f t="shared" si="0"/>
        <v>47</v>
      </c>
      <c r="C56" s="791" t="s">
        <v>2848</v>
      </c>
      <c r="D56" s="791" t="s">
        <v>2736</v>
      </c>
      <c r="E56" s="791" t="s">
        <v>2640</v>
      </c>
      <c r="F56" s="677" t="s">
        <v>3176</v>
      </c>
      <c r="G56" s="792">
        <f>IFERROR(VLOOKUP(E56,Assign!$A$2:$A$48,1,FALSE),)</f>
        <v>0</v>
      </c>
      <c r="H56" s="792">
        <v>1</v>
      </c>
      <c r="I56" s="793" t="s">
        <v>313</v>
      </c>
      <c r="J56" s="794" t="s">
        <v>5167</v>
      </c>
      <c r="K56" s="678">
        <v>6.7100000000000007E-2</v>
      </c>
      <c r="L56" s="678">
        <v>9.7100000000000006E-2</v>
      </c>
      <c r="M56" s="800">
        <v>43178</v>
      </c>
      <c r="N56" s="800">
        <v>45554</v>
      </c>
      <c r="O56" s="800">
        <v>45470</v>
      </c>
      <c r="P56" s="800">
        <v>45503</v>
      </c>
      <c r="Q56" s="795" t="s">
        <v>5</v>
      </c>
      <c r="R56" s="684">
        <v>1500000000</v>
      </c>
      <c r="S56" s="796" t="s">
        <v>5</v>
      </c>
      <c r="T56" s="673">
        <v>1248000000</v>
      </c>
      <c r="U56" s="673">
        <v>1248000000</v>
      </c>
      <c r="V56" s="680">
        <v>0</v>
      </c>
      <c r="W56" s="681">
        <v>1248000000</v>
      </c>
      <c r="X56" s="673">
        <v>36604510</v>
      </c>
      <c r="Y56" s="797"/>
      <c r="Z56" s="682"/>
      <c r="AA56" s="683"/>
      <c r="AB56" s="682"/>
      <c r="AC56" s="683"/>
    </row>
    <row r="57" spans="1:29" s="782" customFormat="1" ht="15" hidden="1" customHeight="1">
      <c r="A57" s="799"/>
      <c r="B57" s="790">
        <f t="shared" si="0"/>
        <v>48</v>
      </c>
      <c r="C57" s="791" t="s">
        <v>2848</v>
      </c>
      <c r="D57" s="791" t="s">
        <v>2736</v>
      </c>
      <c r="E57" s="791" t="s">
        <v>2641</v>
      </c>
      <c r="F57" s="677" t="s">
        <v>3610</v>
      </c>
      <c r="G57" s="792">
        <f>IFERROR(VLOOKUP(E57,Assign!$A$2:$A$48,1,FALSE),)</f>
        <v>0</v>
      </c>
      <c r="H57" s="792">
        <v>1</v>
      </c>
      <c r="I57" s="793" t="s">
        <v>313</v>
      </c>
      <c r="J57" s="794" t="s">
        <v>5168</v>
      </c>
      <c r="K57" s="678">
        <v>5.2699999999999997E-2</v>
      </c>
      <c r="L57" s="678">
        <v>8.2699999999999996E-2</v>
      </c>
      <c r="M57" s="800">
        <v>43903</v>
      </c>
      <c r="N57" s="800">
        <v>45701</v>
      </c>
      <c r="O57" s="800">
        <v>45517</v>
      </c>
      <c r="P57" s="800">
        <v>45549</v>
      </c>
      <c r="Q57" s="795" t="s">
        <v>5</v>
      </c>
      <c r="R57" s="684">
        <v>1031000000</v>
      </c>
      <c r="S57" s="796" t="s">
        <v>5</v>
      </c>
      <c r="T57" s="673">
        <v>1031000000</v>
      </c>
      <c r="U57" s="673">
        <v>1031000000</v>
      </c>
      <c r="V57" s="680">
        <v>0</v>
      </c>
      <c r="W57" s="681">
        <v>1031000000</v>
      </c>
      <c r="X57" s="673">
        <v>14298131</v>
      </c>
      <c r="Y57" s="797"/>
      <c r="Z57" s="682"/>
      <c r="AA57" s="683"/>
      <c r="AB57" s="682"/>
      <c r="AC57" s="683"/>
    </row>
    <row r="58" spans="1:29" s="782" customFormat="1" ht="15" hidden="1" customHeight="1">
      <c r="A58" s="799"/>
      <c r="B58" s="790">
        <f t="shared" si="0"/>
        <v>49</v>
      </c>
      <c r="C58" s="791" t="s">
        <v>2848</v>
      </c>
      <c r="D58" s="791" t="s">
        <v>2736</v>
      </c>
      <c r="E58" s="791" t="s">
        <v>2641</v>
      </c>
      <c r="F58" s="677" t="s">
        <v>3610</v>
      </c>
      <c r="G58" s="792">
        <f>IFERROR(VLOOKUP(E58,Assign!$A$2:$A$48,1,FALSE),)</f>
        <v>0</v>
      </c>
      <c r="H58" s="792">
        <v>2</v>
      </c>
      <c r="I58" s="793" t="s">
        <v>318</v>
      </c>
      <c r="J58" s="794" t="s">
        <v>5169</v>
      </c>
      <c r="K58" s="678">
        <v>6.9400000000000003E-2</v>
      </c>
      <c r="L58" s="678">
        <v>9.9400000000000002E-2</v>
      </c>
      <c r="M58" s="800">
        <v>44988</v>
      </c>
      <c r="N58" s="800">
        <v>45719</v>
      </c>
      <c r="O58" s="800">
        <v>45519</v>
      </c>
      <c r="P58" s="800">
        <v>45555</v>
      </c>
      <c r="Q58" s="795" t="s">
        <v>5</v>
      </c>
      <c r="R58" s="684">
        <v>100000000</v>
      </c>
      <c r="S58" s="796" t="s">
        <v>5</v>
      </c>
      <c r="T58" s="673">
        <v>100000000</v>
      </c>
      <c r="U58" s="673">
        <v>100000000</v>
      </c>
      <c r="V58" s="680">
        <v>0</v>
      </c>
      <c r="W58" s="681">
        <v>100000000</v>
      </c>
      <c r="X58" s="673">
        <v>1680552</v>
      </c>
      <c r="Y58" s="797"/>
      <c r="Z58" s="682"/>
      <c r="AA58" s="683"/>
      <c r="AB58" s="682"/>
      <c r="AC58" s="683"/>
    </row>
    <row r="59" spans="1:29" s="782" customFormat="1" ht="15" hidden="1" customHeight="1">
      <c r="A59" s="799"/>
      <c r="B59" s="790">
        <f t="shared" si="0"/>
        <v>50</v>
      </c>
      <c r="C59" s="791" t="s">
        <v>2848</v>
      </c>
      <c r="D59" s="791" t="s">
        <v>2736</v>
      </c>
      <c r="E59" s="791" t="s">
        <v>2641</v>
      </c>
      <c r="F59" s="677" t="s">
        <v>3610</v>
      </c>
      <c r="G59" s="792">
        <f>IFERROR(VLOOKUP(E59,Assign!$A$2:$A$48,1,FALSE),)</f>
        <v>0</v>
      </c>
      <c r="H59" s="792">
        <v>3</v>
      </c>
      <c r="I59" s="793" t="s">
        <v>318</v>
      </c>
      <c r="J59" s="794" t="s">
        <v>5170</v>
      </c>
      <c r="K59" s="678">
        <v>6.3600000000000004E-2</v>
      </c>
      <c r="L59" s="678">
        <v>9.3600000000000003E-2</v>
      </c>
      <c r="M59" s="800">
        <v>43903</v>
      </c>
      <c r="N59" s="800">
        <v>45729</v>
      </c>
      <c r="O59" s="800">
        <v>45517</v>
      </c>
      <c r="P59" s="800">
        <v>45549</v>
      </c>
      <c r="Q59" s="795" t="s">
        <v>5</v>
      </c>
      <c r="R59" s="684">
        <v>100000000</v>
      </c>
      <c r="S59" s="796" t="s">
        <v>5</v>
      </c>
      <c r="T59" s="673">
        <v>100000000</v>
      </c>
      <c r="U59" s="673">
        <v>100000000</v>
      </c>
      <c r="V59" s="680">
        <v>0</v>
      </c>
      <c r="W59" s="681">
        <v>100000000</v>
      </c>
      <c r="X59" s="673">
        <v>1619631</v>
      </c>
      <c r="Y59" s="797"/>
      <c r="Z59" s="682"/>
      <c r="AA59" s="683"/>
      <c r="AB59" s="682"/>
      <c r="AC59" s="683"/>
    </row>
    <row r="60" spans="1:29" s="782" customFormat="1" ht="15" hidden="1" customHeight="1">
      <c r="A60" s="799"/>
      <c r="B60" s="790">
        <f t="shared" si="0"/>
        <v>51</v>
      </c>
      <c r="C60" s="791" t="s">
        <v>2848</v>
      </c>
      <c r="D60" s="791" t="s">
        <v>2736</v>
      </c>
      <c r="E60" s="791" t="s">
        <v>2642</v>
      </c>
      <c r="F60" s="677" t="s">
        <v>3611</v>
      </c>
      <c r="G60" s="792">
        <f>IFERROR(VLOOKUP(E60,Assign!$A$2:$A$48,1,FALSE),)</f>
        <v>0</v>
      </c>
      <c r="H60" s="792">
        <v>1</v>
      </c>
      <c r="I60" s="793" t="s">
        <v>410</v>
      </c>
      <c r="J60" s="794" t="s">
        <v>5171</v>
      </c>
      <c r="K60" s="678">
        <v>0.13</v>
      </c>
      <c r="L60" s="678">
        <v>0.15</v>
      </c>
      <c r="M60" s="800">
        <v>44589</v>
      </c>
      <c r="N60" s="800">
        <v>45439</v>
      </c>
      <c r="O60" s="800">
        <v>45541</v>
      </c>
      <c r="P60" s="800">
        <v>45440</v>
      </c>
      <c r="Q60" s="795" t="s">
        <v>5</v>
      </c>
      <c r="R60" s="684">
        <v>666000000</v>
      </c>
      <c r="S60" s="796" t="s">
        <v>5</v>
      </c>
      <c r="T60" s="673">
        <v>653000000</v>
      </c>
      <c r="U60" s="673">
        <v>653000000</v>
      </c>
      <c r="V60" s="680">
        <v>0</v>
      </c>
      <c r="W60" s="681">
        <v>653000000</v>
      </c>
      <c r="X60" s="673">
        <v>31425252</v>
      </c>
      <c r="Y60" s="797"/>
      <c r="Z60" s="682"/>
      <c r="AA60" s="683"/>
      <c r="AB60" s="682"/>
      <c r="AC60" s="683"/>
    </row>
    <row r="61" spans="1:29" s="782" customFormat="1" ht="15" hidden="1" customHeight="1">
      <c r="A61" s="799"/>
      <c r="B61" s="790">
        <f t="shared" si="0"/>
        <v>52</v>
      </c>
      <c r="C61" s="791" t="s">
        <v>2848</v>
      </c>
      <c r="D61" s="791" t="s">
        <v>2736</v>
      </c>
      <c r="E61" s="791" t="s">
        <v>2642</v>
      </c>
      <c r="F61" s="677" t="s">
        <v>3611</v>
      </c>
      <c r="G61" s="792">
        <f>IFERROR(VLOOKUP(E61,Assign!$A$2:$A$48,1,FALSE),)</f>
        <v>0</v>
      </c>
      <c r="H61" s="792">
        <v>2</v>
      </c>
      <c r="I61" s="793" t="s">
        <v>410</v>
      </c>
      <c r="J61" s="794" t="s">
        <v>5172</v>
      </c>
      <c r="K61" s="678">
        <v>5.6500000000000002E-2</v>
      </c>
      <c r="L61" s="678">
        <v>8.6499999999999994E-2</v>
      </c>
      <c r="M61" s="800">
        <v>44498</v>
      </c>
      <c r="N61" s="800">
        <v>45594</v>
      </c>
      <c r="O61" s="800">
        <v>45556</v>
      </c>
      <c r="P61" s="800">
        <v>45545</v>
      </c>
      <c r="Q61" s="795" t="s">
        <v>5</v>
      </c>
      <c r="R61" s="684">
        <v>540000000</v>
      </c>
      <c r="S61" s="796" t="s">
        <v>5</v>
      </c>
      <c r="T61" s="673">
        <v>490000000</v>
      </c>
      <c r="U61" s="673">
        <v>490000000</v>
      </c>
      <c r="V61" s="680">
        <v>0</v>
      </c>
      <c r="W61" s="681">
        <v>490000000</v>
      </c>
      <c r="X61" s="673">
        <v>4395942</v>
      </c>
      <c r="Y61" s="797"/>
      <c r="Z61" s="682"/>
      <c r="AA61" s="683"/>
      <c r="AB61" s="682"/>
      <c r="AC61" s="683"/>
    </row>
    <row r="62" spans="1:29" s="782" customFormat="1" ht="15" hidden="1" customHeight="1">
      <c r="A62" s="799"/>
      <c r="B62" s="821">
        <f t="shared" si="0"/>
        <v>53</v>
      </c>
      <c r="C62" s="822" t="s">
        <v>2848</v>
      </c>
      <c r="D62" s="822" t="s">
        <v>2736</v>
      </c>
      <c r="E62" s="822" t="s">
        <v>2643</v>
      </c>
      <c r="F62" s="823" t="s">
        <v>3213</v>
      </c>
      <c r="G62" s="824">
        <f>IFERROR(VLOOKUP(E62,Assign!$A$2:$A$48,1,FALSE),)</f>
        <v>0</v>
      </c>
      <c r="H62" s="824"/>
      <c r="I62" s="825"/>
      <c r="J62" s="826"/>
      <c r="K62" s="827"/>
      <c r="L62" s="827"/>
      <c r="M62" s="828"/>
      <c r="N62" s="828"/>
      <c r="O62" s="828"/>
      <c r="P62" s="828"/>
      <c r="Q62" s="829"/>
      <c r="R62" s="830"/>
      <c r="S62" s="831"/>
      <c r="T62" s="832"/>
      <c r="U62" s="832"/>
      <c r="V62" s="833"/>
      <c r="W62" s="834"/>
      <c r="X62" s="832"/>
      <c r="Y62" s="835"/>
      <c r="Z62" s="682" t="s">
        <v>4848</v>
      </c>
      <c r="AA62" s="683" t="s">
        <v>4849</v>
      </c>
      <c r="AB62" s="682"/>
      <c r="AC62" s="683"/>
    </row>
    <row r="63" spans="1:29" s="782" customFormat="1" ht="15" hidden="1" customHeight="1">
      <c r="A63" s="799"/>
      <c r="B63" s="821">
        <f t="shared" si="0"/>
        <v>54</v>
      </c>
      <c r="C63" s="822" t="s">
        <v>2848</v>
      </c>
      <c r="D63" s="822" t="s">
        <v>2736</v>
      </c>
      <c r="E63" s="822" t="s">
        <v>2643</v>
      </c>
      <c r="F63" s="823" t="s">
        <v>3213</v>
      </c>
      <c r="G63" s="824">
        <f>IFERROR(VLOOKUP(E63,Assign!$A$2:$A$48,1,FALSE),)</f>
        <v>0</v>
      </c>
      <c r="H63" s="824"/>
      <c r="I63" s="825"/>
      <c r="J63" s="826"/>
      <c r="K63" s="827"/>
      <c r="L63" s="827"/>
      <c r="M63" s="828"/>
      <c r="N63" s="828"/>
      <c r="O63" s="828"/>
      <c r="P63" s="828"/>
      <c r="Q63" s="829"/>
      <c r="R63" s="830"/>
      <c r="S63" s="831"/>
      <c r="T63" s="832"/>
      <c r="U63" s="832"/>
      <c r="V63" s="833"/>
      <c r="W63" s="834"/>
      <c r="X63" s="832"/>
      <c r="Y63" s="835"/>
      <c r="Z63" s="682" t="s">
        <v>4848</v>
      </c>
      <c r="AA63" s="683" t="s">
        <v>4849</v>
      </c>
      <c r="AB63" s="682"/>
      <c r="AC63" s="683"/>
    </row>
    <row r="64" spans="1:29" s="782" customFormat="1" ht="15" hidden="1" customHeight="1">
      <c r="A64" s="799"/>
      <c r="B64" s="790">
        <f t="shared" si="0"/>
        <v>55</v>
      </c>
      <c r="C64" s="791" t="s">
        <v>2848</v>
      </c>
      <c r="D64" s="791" t="s">
        <v>2736</v>
      </c>
      <c r="E64" s="791" t="s">
        <v>2643</v>
      </c>
      <c r="F64" s="677" t="s">
        <v>3213</v>
      </c>
      <c r="G64" s="792">
        <f>IFERROR(VLOOKUP(E64,Assign!$A$2:$A$48,1,FALSE),)</f>
        <v>0</v>
      </c>
      <c r="H64" s="792">
        <v>3</v>
      </c>
      <c r="I64" s="793" t="s">
        <v>3374</v>
      </c>
      <c r="J64" s="794" t="s">
        <v>5173</v>
      </c>
      <c r="K64" s="678">
        <v>5.5E-2</v>
      </c>
      <c r="L64" s="678">
        <v>8.5000000000000006E-2</v>
      </c>
      <c r="M64" s="800">
        <v>44103</v>
      </c>
      <c r="N64" s="800">
        <v>45563</v>
      </c>
      <c r="O64" s="800">
        <v>45476</v>
      </c>
      <c r="P64" s="800">
        <v>45510</v>
      </c>
      <c r="Q64" s="795" t="s">
        <v>5</v>
      </c>
      <c r="R64" s="684">
        <v>120000000</v>
      </c>
      <c r="S64" s="796" t="s">
        <v>5</v>
      </c>
      <c r="T64" s="673">
        <v>120000000</v>
      </c>
      <c r="U64" s="673">
        <v>120000000</v>
      </c>
      <c r="V64" s="680">
        <v>0</v>
      </c>
      <c r="W64" s="681">
        <v>120000000</v>
      </c>
      <c r="X64" s="673">
        <v>2846078</v>
      </c>
      <c r="Y64" s="797"/>
      <c r="Z64" s="682"/>
      <c r="AA64" s="683"/>
      <c r="AB64" s="682"/>
      <c r="AC64" s="683"/>
    </row>
    <row r="65" spans="1:29" s="782" customFormat="1" ht="15" hidden="1" customHeight="1">
      <c r="A65" s="799"/>
      <c r="B65" s="790">
        <f t="shared" si="0"/>
        <v>56</v>
      </c>
      <c r="C65" s="791" t="s">
        <v>2848</v>
      </c>
      <c r="D65" s="791" t="s">
        <v>2736</v>
      </c>
      <c r="E65" s="791" t="s">
        <v>2643</v>
      </c>
      <c r="F65" s="677" t="s">
        <v>3213</v>
      </c>
      <c r="G65" s="792">
        <f>IFERROR(VLOOKUP(E65,Assign!$A$2:$A$48,1,FALSE),)</f>
        <v>0</v>
      </c>
      <c r="H65" s="792">
        <v>4</v>
      </c>
      <c r="I65" s="793" t="s">
        <v>318</v>
      </c>
      <c r="J65" s="794" t="s">
        <v>5174</v>
      </c>
      <c r="K65" s="678">
        <v>5.5E-2</v>
      </c>
      <c r="L65" s="678">
        <v>8.5000000000000006E-2</v>
      </c>
      <c r="M65" s="800">
        <v>44468</v>
      </c>
      <c r="N65" s="800">
        <v>45564</v>
      </c>
      <c r="O65" s="800">
        <v>45441</v>
      </c>
      <c r="P65" s="800">
        <v>45475</v>
      </c>
      <c r="Q65" s="795" t="s">
        <v>5</v>
      </c>
      <c r="R65" s="684">
        <v>100000000</v>
      </c>
      <c r="S65" s="796" t="s">
        <v>5</v>
      </c>
      <c r="T65" s="673">
        <v>100000000</v>
      </c>
      <c r="U65" s="673">
        <v>100000000</v>
      </c>
      <c r="V65" s="680">
        <v>0</v>
      </c>
      <c r="W65" s="681">
        <v>100000000</v>
      </c>
      <c r="X65" s="673">
        <v>3184572</v>
      </c>
      <c r="Y65" s="797"/>
      <c r="Z65" s="682"/>
      <c r="AA65" s="683"/>
      <c r="AB65" s="682"/>
      <c r="AC65" s="683"/>
    </row>
    <row r="66" spans="1:29" s="782" customFormat="1" ht="15" hidden="1" customHeight="1">
      <c r="A66" s="799"/>
      <c r="B66" s="790">
        <f t="shared" si="0"/>
        <v>57</v>
      </c>
      <c r="C66" s="791" t="s">
        <v>2848</v>
      </c>
      <c r="D66" s="791" t="s">
        <v>2736</v>
      </c>
      <c r="E66" s="791" t="s">
        <v>2643</v>
      </c>
      <c r="F66" s="677" t="s">
        <v>3213</v>
      </c>
      <c r="G66" s="792">
        <f>IFERROR(VLOOKUP(E66,Assign!$A$2:$A$48,1,FALSE),)</f>
        <v>0</v>
      </c>
      <c r="H66" s="792">
        <v>5</v>
      </c>
      <c r="I66" s="793" t="s">
        <v>3351</v>
      </c>
      <c r="J66" s="794" t="s">
        <v>5175</v>
      </c>
      <c r="K66" s="678">
        <v>4.3799999999999999E-2</v>
      </c>
      <c r="L66" s="678">
        <v>7.3800000000000004E-2</v>
      </c>
      <c r="M66" s="800">
        <v>41849</v>
      </c>
      <c r="N66" s="800">
        <v>52807</v>
      </c>
      <c r="O66" s="800">
        <v>45439</v>
      </c>
      <c r="P66" s="800">
        <v>45471</v>
      </c>
      <c r="Q66" s="795" t="s">
        <v>5</v>
      </c>
      <c r="R66" s="684">
        <v>150000000</v>
      </c>
      <c r="S66" s="796" t="s">
        <v>5</v>
      </c>
      <c r="T66" s="673">
        <v>122183887</v>
      </c>
      <c r="U66" s="673">
        <v>122183887</v>
      </c>
      <c r="V66" s="680">
        <v>0</v>
      </c>
      <c r="W66" s="681">
        <v>122183887</v>
      </c>
      <c r="X66" s="673">
        <v>2739144</v>
      </c>
      <c r="Y66" s="797"/>
      <c r="Z66" s="682"/>
      <c r="AA66" s="683"/>
      <c r="AB66" s="682"/>
      <c r="AC66" s="683"/>
    </row>
    <row r="67" spans="1:29" s="782" customFormat="1" ht="15" hidden="1" customHeight="1">
      <c r="A67" s="799"/>
      <c r="B67" s="790">
        <f t="shared" si="0"/>
        <v>58</v>
      </c>
      <c r="C67" s="791" t="s">
        <v>2848</v>
      </c>
      <c r="D67" s="791" t="s">
        <v>2736</v>
      </c>
      <c r="E67" s="791" t="s">
        <v>2643</v>
      </c>
      <c r="F67" s="677" t="s">
        <v>3213</v>
      </c>
      <c r="G67" s="792">
        <f>IFERROR(VLOOKUP(E67,Assign!$A$2:$A$48,1,FALSE),)</f>
        <v>0</v>
      </c>
      <c r="H67" s="792">
        <v>6</v>
      </c>
      <c r="I67" s="793" t="s">
        <v>3757</v>
      </c>
      <c r="J67" s="794" t="s">
        <v>5176</v>
      </c>
      <c r="K67" s="678">
        <v>5.9300000000000005E-2</v>
      </c>
      <c r="L67" s="678">
        <v>8.9300000000000004E-2</v>
      </c>
      <c r="M67" s="800">
        <v>44848</v>
      </c>
      <c r="N67" s="800">
        <v>45579</v>
      </c>
      <c r="O67" s="800">
        <v>45457</v>
      </c>
      <c r="P67" s="800">
        <v>45489</v>
      </c>
      <c r="Q67" s="795" t="s">
        <v>5</v>
      </c>
      <c r="R67" s="684">
        <v>100000000</v>
      </c>
      <c r="S67" s="796" t="s">
        <v>5</v>
      </c>
      <c r="T67" s="673">
        <v>100000000</v>
      </c>
      <c r="U67" s="673">
        <v>100000000</v>
      </c>
      <c r="V67" s="680">
        <v>0</v>
      </c>
      <c r="W67" s="681">
        <v>100000000</v>
      </c>
      <c r="X67" s="673">
        <v>3023423</v>
      </c>
      <c r="Y67" s="797"/>
      <c r="Z67" s="682"/>
      <c r="AA67" s="683"/>
      <c r="AB67" s="682"/>
      <c r="AC67" s="683"/>
    </row>
    <row r="68" spans="1:29" s="782" customFormat="1" ht="15" hidden="1" customHeight="1">
      <c r="A68" s="799"/>
      <c r="B68" s="790">
        <f t="shared" ref="B68:B131" si="1">ROW()-9</f>
        <v>59</v>
      </c>
      <c r="C68" s="791" t="s">
        <v>2848</v>
      </c>
      <c r="D68" s="791" t="s">
        <v>2736</v>
      </c>
      <c r="E68" s="791" t="s">
        <v>2643</v>
      </c>
      <c r="F68" s="677" t="s">
        <v>3213</v>
      </c>
      <c r="G68" s="792">
        <f>IFERROR(VLOOKUP(E68,Assign!$A$2:$A$48,1,FALSE),)</f>
        <v>0</v>
      </c>
      <c r="H68" s="792">
        <v>7</v>
      </c>
      <c r="I68" s="793" t="s">
        <v>318</v>
      </c>
      <c r="J68" s="794" t="s">
        <v>5177</v>
      </c>
      <c r="K68" s="678">
        <v>5.5E-2</v>
      </c>
      <c r="L68" s="678">
        <v>8.5000000000000006E-2</v>
      </c>
      <c r="M68" s="800">
        <v>44497</v>
      </c>
      <c r="N68" s="800">
        <v>45563</v>
      </c>
      <c r="O68" s="800">
        <v>45471</v>
      </c>
      <c r="P68" s="800">
        <v>45503</v>
      </c>
      <c r="Q68" s="795" t="s">
        <v>5</v>
      </c>
      <c r="R68" s="684">
        <v>100000000</v>
      </c>
      <c r="S68" s="796" t="s">
        <v>5</v>
      </c>
      <c r="T68" s="673">
        <v>100000000</v>
      </c>
      <c r="U68" s="673">
        <v>100000000</v>
      </c>
      <c r="V68" s="680">
        <v>0</v>
      </c>
      <c r="W68" s="681">
        <v>100000000</v>
      </c>
      <c r="X68" s="673">
        <v>2504196</v>
      </c>
      <c r="Y68" s="797"/>
      <c r="Z68" s="682"/>
      <c r="AA68" s="683"/>
      <c r="AB68" s="682"/>
      <c r="AC68" s="683"/>
    </row>
    <row r="69" spans="1:29" s="782" customFormat="1" ht="15" hidden="1" customHeight="1">
      <c r="A69" s="799"/>
      <c r="B69" s="790">
        <f t="shared" si="1"/>
        <v>60</v>
      </c>
      <c r="C69" s="791" t="s">
        <v>2848</v>
      </c>
      <c r="D69" s="791" t="s">
        <v>2736</v>
      </c>
      <c r="E69" s="791" t="s">
        <v>2643</v>
      </c>
      <c r="F69" s="677" t="s">
        <v>3213</v>
      </c>
      <c r="G69" s="792">
        <f>IFERROR(VLOOKUP(E69,Assign!$A$2:$A$48,1,FALSE),)</f>
        <v>0</v>
      </c>
      <c r="H69" s="792">
        <v>8</v>
      </c>
      <c r="I69" s="793" t="s">
        <v>318</v>
      </c>
      <c r="J69" s="794" t="s">
        <v>5178</v>
      </c>
      <c r="K69" s="678">
        <v>5.6599999999999998E-2</v>
      </c>
      <c r="L69" s="678">
        <v>8.6599999999999996E-2</v>
      </c>
      <c r="M69" s="800">
        <v>44614</v>
      </c>
      <c r="N69" s="800">
        <v>45710</v>
      </c>
      <c r="O69" s="800">
        <v>45525</v>
      </c>
      <c r="P69" s="800">
        <v>45496</v>
      </c>
      <c r="Q69" s="795" t="s">
        <v>5</v>
      </c>
      <c r="R69" s="684">
        <v>100000000</v>
      </c>
      <c r="S69" s="796" t="s">
        <v>5</v>
      </c>
      <c r="T69" s="673">
        <v>100000000</v>
      </c>
      <c r="U69" s="673">
        <v>100000000</v>
      </c>
      <c r="V69" s="680">
        <v>0</v>
      </c>
      <c r="W69" s="681">
        <v>100000000</v>
      </c>
      <c r="X69" s="673">
        <v>2705060</v>
      </c>
      <c r="Y69" s="797"/>
      <c r="Z69" s="682"/>
      <c r="AA69" s="683"/>
      <c r="AB69" s="682"/>
      <c r="AC69" s="683"/>
    </row>
    <row r="70" spans="1:29" s="782" customFormat="1" ht="15" hidden="1" customHeight="1">
      <c r="A70" s="799"/>
      <c r="B70" s="790">
        <f t="shared" si="1"/>
        <v>61</v>
      </c>
      <c r="C70" s="791" t="s">
        <v>2848</v>
      </c>
      <c r="D70" s="791" t="s">
        <v>2736</v>
      </c>
      <c r="E70" s="791" t="s">
        <v>2643</v>
      </c>
      <c r="F70" s="677" t="s">
        <v>3213</v>
      </c>
      <c r="G70" s="792">
        <f>IFERROR(VLOOKUP(E70,Assign!$A$2:$A$48,1,FALSE),)</f>
        <v>0</v>
      </c>
      <c r="H70" s="792">
        <v>9</v>
      </c>
      <c r="I70" s="793" t="s">
        <v>318</v>
      </c>
      <c r="J70" s="794" t="s">
        <v>5179</v>
      </c>
      <c r="K70" s="678">
        <v>5.4300000000000001E-2</v>
      </c>
      <c r="L70" s="678">
        <v>8.43E-2</v>
      </c>
      <c r="M70" s="800">
        <v>44103</v>
      </c>
      <c r="N70" s="800">
        <v>45559</v>
      </c>
      <c r="O70" s="800">
        <v>45476</v>
      </c>
      <c r="P70" s="800">
        <v>45510</v>
      </c>
      <c r="Q70" s="795" t="s">
        <v>5</v>
      </c>
      <c r="R70" s="684">
        <v>100000000</v>
      </c>
      <c r="S70" s="796" t="s">
        <v>5</v>
      </c>
      <c r="T70" s="673">
        <v>100000000</v>
      </c>
      <c r="U70" s="673">
        <v>100000000</v>
      </c>
      <c r="V70" s="680">
        <v>0</v>
      </c>
      <c r="W70" s="681">
        <v>100000000</v>
      </c>
      <c r="X70" s="673">
        <v>2348941</v>
      </c>
      <c r="Y70" s="797"/>
      <c r="Z70" s="682"/>
      <c r="AA70" s="683"/>
      <c r="AB70" s="682"/>
      <c r="AC70" s="683"/>
    </row>
    <row r="71" spans="1:29" s="782" customFormat="1" ht="15" hidden="1" customHeight="1">
      <c r="A71" s="799"/>
      <c r="B71" s="790">
        <f t="shared" si="1"/>
        <v>62</v>
      </c>
      <c r="C71" s="791" t="s">
        <v>2848</v>
      </c>
      <c r="D71" s="791" t="s">
        <v>2736</v>
      </c>
      <c r="E71" s="791" t="s">
        <v>2643</v>
      </c>
      <c r="F71" s="677" t="s">
        <v>3213</v>
      </c>
      <c r="G71" s="792">
        <f>IFERROR(VLOOKUP(E71,Assign!$A$2:$A$48,1,FALSE),)</f>
        <v>0</v>
      </c>
      <c r="H71" s="792">
        <v>10</v>
      </c>
      <c r="I71" s="793" t="s">
        <v>3757</v>
      </c>
      <c r="J71" s="794" t="s">
        <v>5180</v>
      </c>
      <c r="K71" s="678">
        <v>5.7400000000000007E-2</v>
      </c>
      <c r="L71" s="678">
        <v>8.7400000000000005E-2</v>
      </c>
      <c r="M71" s="800">
        <v>44818</v>
      </c>
      <c r="N71" s="800">
        <v>45549</v>
      </c>
      <c r="O71" s="800">
        <v>45457</v>
      </c>
      <c r="P71" s="800">
        <v>45489</v>
      </c>
      <c r="Q71" s="795" t="s">
        <v>5</v>
      </c>
      <c r="R71" s="684">
        <v>100000000</v>
      </c>
      <c r="S71" s="796" t="s">
        <v>5</v>
      </c>
      <c r="T71" s="673">
        <v>100000000</v>
      </c>
      <c r="U71" s="673">
        <v>100000000</v>
      </c>
      <c r="V71" s="680">
        <v>0</v>
      </c>
      <c r="W71" s="681">
        <v>100000000</v>
      </c>
      <c r="X71" s="673">
        <v>2574996</v>
      </c>
      <c r="Y71" s="797"/>
      <c r="Z71" s="682"/>
      <c r="AA71" s="683"/>
      <c r="AB71" s="682"/>
      <c r="AC71" s="683"/>
    </row>
    <row r="72" spans="1:29" s="782" customFormat="1" ht="15" hidden="1" customHeight="1">
      <c r="A72" s="799"/>
      <c r="B72" s="790">
        <f t="shared" si="1"/>
        <v>63</v>
      </c>
      <c r="C72" s="791" t="s">
        <v>2848</v>
      </c>
      <c r="D72" s="791" t="s">
        <v>2736</v>
      </c>
      <c r="E72" s="791" t="s">
        <v>2643</v>
      </c>
      <c r="F72" s="677" t="s">
        <v>3213</v>
      </c>
      <c r="G72" s="792">
        <f>IFERROR(VLOOKUP(E72,Assign!$A$2:$A$48,1,FALSE),)</f>
        <v>0</v>
      </c>
      <c r="H72" s="792">
        <v>11</v>
      </c>
      <c r="I72" s="793" t="s">
        <v>318</v>
      </c>
      <c r="J72" s="794" t="s">
        <v>5181</v>
      </c>
      <c r="K72" s="678">
        <v>5.5E-2</v>
      </c>
      <c r="L72" s="678">
        <v>8.5000000000000006E-2</v>
      </c>
      <c r="M72" s="800">
        <v>44882</v>
      </c>
      <c r="N72" s="800">
        <v>45613</v>
      </c>
      <c r="O72" s="800">
        <v>45504</v>
      </c>
      <c r="P72" s="800">
        <v>45538</v>
      </c>
      <c r="Q72" s="795" t="s">
        <v>5</v>
      </c>
      <c r="R72" s="684">
        <v>100000000</v>
      </c>
      <c r="S72" s="796" t="s">
        <v>5</v>
      </c>
      <c r="T72" s="673">
        <v>100000000</v>
      </c>
      <c r="U72" s="673">
        <v>100000000</v>
      </c>
      <c r="V72" s="680">
        <v>0</v>
      </c>
      <c r="W72" s="681">
        <v>100000000</v>
      </c>
      <c r="X72" s="673">
        <v>1697192</v>
      </c>
      <c r="Y72" s="797"/>
      <c r="Z72" s="682"/>
      <c r="AA72" s="683"/>
      <c r="AB72" s="682"/>
      <c r="AC72" s="683"/>
    </row>
    <row r="73" spans="1:29" s="782" customFormat="1" ht="15" hidden="1" customHeight="1">
      <c r="A73" s="799"/>
      <c r="B73" s="821">
        <f t="shared" si="1"/>
        <v>64</v>
      </c>
      <c r="C73" s="822" t="s">
        <v>2848</v>
      </c>
      <c r="D73" s="822" t="s">
        <v>2736</v>
      </c>
      <c r="E73" s="822" t="s">
        <v>2644</v>
      </c>
      <c r="F73" s="823" t="s">
        <v>4650</v>
      </c>
      <c r="G73" s="824">
        <f>IFERROR(VLOOKUP(E73,Assign!$A$2:$A$48,1,FALSE),)</f>
        <v>0</v>
      </c>
      <c r="H73" s="824"/>
      <c r="I73" s="825"/>
      <c r="J73" s="826"/>
      <c r="K73" s="827"/>
      <c r="L73" s="827"/>
      <c r="M73" s="828"/>
      <c r="N73" s="828"/>
      <c r="O73" s="828"/>
      <c r="P73" s="828"/>
      <c r="Q73" s="829"/>
      <c r="R73" s="830"/>
      <c r="S73" s="831"/>
      <c r="T73" s="832"/>
      <c r="U73" s="832"/>
      <c r="V73" s="833"/>
      <c r="W73" s="834"/>
      <c r="X73" s="832"/>
      <c r="Y73" s="835"/>
      <c r="Z73" s="682"/>
      <c r="AA73" s="683"/>
      <c r="AB73" s="682" t="s">
        <v>4903</v>
      </c>
      <c r="AC73" s="683" t="s">
        <v>5568</v>
      </c>
    </row>
    <row r="74" spans="1:29" s="782" customFormat="1" ht="15" hidden="1" customHeight="1">
      <c r="A74" s="799"/>
      <c r="B74" s="790">
        <f t="shared" si="1"/>
        <v>65</v>
      </c>
      <c r="C74" s="791" t="s">
        <v>2848</v>
      </c>
      <c r="D74" s="791" t="s">
        <v>2736</v>
      </c>
      <c r="E74" s="791" t="s">
        <v>2645</v>
      </c>
      <c r="F74" s="677" t="s">
        <v>3614</v>
      </c>
      <c r="G74" s="792">
        <f>IFERROR(VLOOKUP(E74,Assign!$A$2:$A$48,1,FALSE),)</f>
        <v>0</v>
      </c>
      <c r="H74" s="792">
        <v>1</v>
      </c>
      <c r="I74" s="793" t="s">
        <v>313</v>
      </c>
      <c r="J74" s="794" t="s">
        <v>5182</v>
      </c>
      <c r="K74" s="678">
        <v>5.6300000000000003E-2</v>
      </c>
      <c r="L74" s="678">
        <v>8.6300000000000002E-2</v>
      </c>
      <c r="M74" s="800">
        <v>45044</v>
      </c>
      <c r="N74" s="800">
        <v>46140</v>
      </c>
      <c r="O74" s="800">
        <v>45474</v>
      </c>
      <c r="P74" s="800">
        <v>45506</v>
      </c>
      <c r="Q74" s="795" t="s">
        <v>5</v>
      </c>
      <c r="R74" s="684">
        <v>354000000</v>
      </c>
      <c r="S74" s="796" t="s">
        <v>5</v>
      </c>
      <c r="T74" s="673">
        <v>354000000</v>
      </c>
      <c r="U74" s="673">
        <v>354000000</v>
      </c>
      <c r="V74" s="680">
        <v>0</v>
      </c>
      <c r="W74" s="681">
        <v>354000000</v>
      </c>
      <c r="X74" s="673">
        <v>6652947</v>
      </c>
      <c r="Y74" s="797"/>
      <c r="Z74" s="682"/>
      <c r="AA74" s="683"/>
      <c r="AB74" s="682"/>
      <c r="AC74" s="683"/>
    </row>
    <row r="75" spans="1:29" s="782" customFormat="1" ht="15" hidden="1" customHeight="1">
      <c r="A75" s="799"/>
      <c r="B75" s="790">
        <f t="shared" si="1"/>
        <v>66</v>
      </c>
      <c r="C75" s="791" t="s">
        <v>2848</v>
      </c>
      <c r="D75" s="791" t="s">
        <v>2736</v>
      </c>
      <c r="E75" s="791" t="s">
        <v>2645</v>
      </c>
      <c r="F75" s="677" t="s">
        <v>3614</v>
      </c>
      <c r="G75" s="792">
        <f>IFERROR(VLOOKUP(E75,Assign!$A$2:$A$48,1,FALSE),)</f>
        <v>0</v>
      </c>
      <c r="H75" s="792">
        <v>2</v>
      </c>
      <c r="I75" s="793" t="s">
        <v>313</v>
      </c>
      <c r="J75" s="794" t="s">
        <v>5183</v>
      </c>
      <c r="K75" s="678">
        <v>5.6300000000000003E-2</v>
      </c>
      <c r="L75" s="678">
        <v>8.6300000000000002E-2</v>
      </c>
      <c r="M75" s="800">
        <v>45044</v>
      </c>
      <c r="N75" s="800">
        <v>46140</v>
      </c>
      <c r="O75" s="800">
        <v>45474</v>
      </c>
      <c r="P75" s="800">
        <v>45506</v>
      </c>
      <c r="Q75" s="795" t="s">
        <v>5</v>
      </c>
      <c r="R75" s="684">
        <v>183000000</v>
      </c>
      <c r="S75" s="796" t="s">
        <v>5</v>
      </c>
      <c r="T75" s="673">
        <v>183000000</v>
      </c>
      <c r="U75" s="673">
        <v>183000000</v>
      </c>
      <c r="V75" s="680">
        <v>0</v>
      </c>
      <c r="W75" s="681">
        <v>183000000</v>
      </c>
      <c r="X75" s="673">
        <v>3439236</v>
      </c>
      <c r="Y75" s="797"/>
      <c r="Z75" s="682"/>
      <c r="AA75" s="683"/>
      <c r="AB75" s="682"/>
      <c r="AC75" s="683"/>
    </row>
    <row r="76" spans="1:29" s="782" customFormat="1" ht="15" hidden="1" customHeight="1">
      <c r="A76" s="799"/>
      <c r="B76" s="790">
        <f t="shared" si="1"/>
        <v>67</v>
      </c>
      <c r="C76" s="791" t="s">
        <v>2848</v>
      </c>
      <c r="D76" s="791" t="s">
        <v>2736</v>
      </c>
      <c r="E76" s="791" t="s">
        <v>2645</v>
      </c>
      <c r="F76" s="677" t="s">
        <v>3614</v>
      </c>
      <c r="G76" s="792">
        <f>IFERROR(VLOOKUP(E76,Assign!$A$2:$A$48,1,FALSE),)</f>
        <v>0</v>
      </c>
      <c r="H76" s="792">
        <v>3</v>
      </c>
      <c r="I76" s="793" t="s">
        <v>3363</v>
      </c>
      <c r="J76" s="794" t="s">
        <v>5184</v>
      </c>
      <c r="K76" s="678">
        <v>5.6300000000000003E-2</v>
      </c>
      <c r="L76" s="678">
        <v>8.6300000000000002E-2</v>
      </c>
      <c r="M76" s="800">
        <v>45044</v>
      </c>
      <c r="N76" s="800">
        <v>46140</v>
      </c>
      <c r="O76" s="800">
        <v>45475</v>
      </c>
      <c r="P76" s="800">
        <v>45506</v>
      </c>
      <c r="Q76" s="795" t="s">
        <v>5</v>
      </c>
      <c r="R76" s="684">
        <v>462000000</v>
      </c>
      <c r="S76" s="796" t="s">
        <v>5</v>
      </c>
      <c r="T76" s="673">
        <v>462000000</v>
      </c>
      <c r="U76" s="673">
        <v>462000000</v>
      </c>
      <c r="V76" s="680">
        <v>0</v>
      </c>
      <c r="W76" s="681">
        <v>462000000</v>
      </c>
      <c r="X76" s="673">
        <v>8611342</v>
      </c>
      <c r="Y76" s="797"/>
      <c r="Z76" s="682"/>
      <c r="AA76" s="683"/>
      <c r="AB76" s="682"/>
      <c r="AC76" s="683"/>
    </row>
    <row r="77" spans="1:29" s="782" customFormat="1" ht="15" customHeight="1">
      <c r="A77" s="799"/>
      <c r="B77" s="790">
        <f t="shared" si="1"/>
        <v>68</v>
      </c>
      <c r="C77" s="791" t="s">
        <v>2848</v>
      </c>
      <c r="D77" s="791" t="s">
        <v>2736</v>
      </c>
      <c r="E77" s="791" t="s">
        <v>2646</v>
      </c>
      <c r="F77" s="677" t="s">
        <v>3616</v>
      </c>
      <c r="G77" s="792" t="str">
        <f>IFERROR(VLOOKUP(E77,Assign!$A$2:$A$48,1,FALSE),)</f>
        <v>R-020</v>
      </c>
      <c r="H77" s="792">
        <v>1</v>
      </c>
      <c r="I77" s="793" t="s">
        <v>336</v>
      </c>
      <c r="J77" s="794" t="s">
        <v>5185</v>
      </c>
      <c r="K77" s="678">
        <v>7.5499999999999998E-2</v>
      </c>
      <c r="L77" s="678">
        <v>0.1055</v>
      </c>
      <c r="M77" s="800">
        <v>43998</v>
      </c>
      <c r="N77" s="800">
        <v>45642</v>
      </c>
      <c r="O77" s="800">
        <v>45505</v>
      </c>
      <c r="P77" s="800">
        <v>45538</v>
      </c>
      <c r="Q77" s="795" t="s">
        <v>5</v>
      </c>
      <c r="R77" s="684">
        <v>200000000</v>
      </c>
      <c r="S77" s="796" t="s">
        <v>5</v>
      </c>
      <c r="T77" s="673">
        <v>200000000</v>
      </c>
      <c r="U77" s="673">
        <v>200000000</v>
      </c>
      <c r="V77" s="680">
        <v>0</v>
      </c>
      <c r="W77" s="681">
        <v>200000000</v>
      </c>
      <c r="X77" s="673">
        <v>4374915</v>
      </c>
      <c r="Y77" s="797"/>
      <c r="Z77" s="682"/>
      <c r="AA77" s="683"/>
      <c r="AB77" s="682"/>
      <c r="AC77" s="683"/>
    </row>
    <row r="78" spans="1:29" s="782" customFormat="1" ht="15" customHeight="1">
      <c r="A78" s="799"/>
      <c r="B78" s="790">
        <f t="shared" si="1"/>
        <v>69</v>
      </c>
      <c r="C78" s="791" t="s">
        <v>2848</v>
      </c>
      <c r="D78" s="791" t="s">
        <v>2736</v>
      </c>
      <c r="E78" s="791" t="s">
        <v>2646</v>
      </c>
      <c r="F78" s="677" t="s">
        <v>3616</v>
      </c>
      <c r="G78" s="792" t="str">
        <f>IFERROR(VLOOKUP(E78,Assign!$A$2:$A$48,1,FALSE),)</f>
        <v>R-020</v>
      </c>
      <c r="H78" s="792">
        <v>2</v>
      </c>
      <c r="I78" s="793" t="s">
        <v>379</v>
      </c>
      <c r="J78" s="794" t="s">
        <v>5186</v>
      </c>
      <c r="K78" s="678">
        <v>7.17E-2</v>
      </c>
      <c r="L78" s="678">
        <v>0.1017</v>
      </c>
      <c r="M78" s="800">
        <v>43998</v>
      </c>
      <c r="N78" s="800">
        <v>45642</v>
      </c>
      <c r="O78" s="800">
        <v>45504</v>
      </c>
      <c r="P78" s="800">
        <v>45538</v>
      </c>
      <c r="Q78" s="795" t="s">
        <v>5</v>
      </c>
      <c r="R78" s="684">
        <v>784000000</v>
      </c>
      <c r="S78" s="796" t="s">
        <v>5</v>
      </c>
      <c r="T78" s="673">
        <v>780000000</v>
      </c>
      <c r="U78" s="673">
        <v>780000000</v>
      </c>
      <c r="V78" s="680">
        <v>0</v>
      </c>
      <c r="W78" s="681">
        <v>780000000</v>
      </c>
      <c r="X78" s="673">
        <v>16484850</v>
      </c>
      <c r="Y78" s="797"/>
      <c r="Z78" s="682"/>
      <c r="AA78" s="683"/>
      <c r="AB78" s="682"/>
      <c r="AC78" s="683"/>
    </row>
    <row r="79" spans="1:29" s="782" customFormat="1" ht="15" hidden="1" customHeight="1">
      <c r="A79" s="799"/>
      <c r="B79" s="790">
        <f t="shared" si="1"/>
        <v>70</v>
      </c>
      <c r="C79" s="791" t="s">
        <v>2848</v>
      </c>
      <c r="D79" s="791" t="s">
        <v>2736</v>
      </c>
      <c r="E79" s="791" t="s">
        <v>2647</v>
      </c>
      <c r="F79" s="677" t="s">
        <v>3194</v>
      </c>
      <c r="G79" s="792">
        <f>IFERROR(VLOOKUP(E79,Assign!$A$2:$A$48,1,FALSE),)</f>
        <v>0</v>
      </c>
      <c r="H79" s="792">
        <v>1</v>
      </c>
      <c r="I79" s="793" t="s">
        <v>3372</v>
      </c>
      <c r="J79" s="794" t="s">
        <v>5187</v>
      </c>
      <c r="K79" s="678">
        <v>5.4199999999999998E-2</v>
      </c>
      <c r="L79" s="678">
        <v>8.4199999999999997E-2</v>
      </c>
      <c r="M79" s="800">
        <v>45146</v>
      </c>
      <c r="N79" s="800">
        <v>46242</v>
      </c>
      <c r="O79" s="800">
        <v>45515</v>
      </c>
      <c r="P79" s="800">
        <v>45547</v>
      </c>
      <c r="Q79" s="795" t="s">
        <v>5</v>
      </c>
      <c r="R79" s="684">
        <v>950000000</v>
      </c>
      <c r="S79" s="796" t="s">
        <v>5</v>
      </c>
      <c r="T79" s="673">
        <v>950000000</v>
      </c>
      <c r="U79" s="673">
        <v>950000000</v>
      </c>
      <c r="V79" s="680">
        <v>0</v>
      </c>
      <c r="W79" s="681">
        <v>950000000</v>
      </c>
      <c r="X79" s="673">
        <v>13916230</v>
      </c>
      <c r="Y79" s="797"/>
      <c r="Z79" s="682"/>
      <c r="AA79" s="683"/>
      <c r="AB79" s="682"/>
      <c r="AC79" s="683"/>
    </row>
    <row r="80" spans="1:29" s="782" customFormat="1" ht="15" hidden="1" customHeight="1">
      <c r="A80" s="799"/>
      <c r="B80" s="790">
        <f t="shared" si="1"/>
        <v>71</v>
      </c>
      <c r="C80" s="791" t="s">
        <v>2848</v>
      </c>
      <c r="D80" s="791" t="s">
        <v>2736</v>
      </c>
      <c r="E80" s="791" t="s">
        <v>2648</v>
      </c>
      <c r="F80" s="677" t="s">
        <v>3617</v>
      </c>
      <c r="G80" s="792">
        <f>IFERROR(VLOOKUP(E80,Assign!$A$2:$A$48,1,FALSE),)</f>
        <v>0</v>
      </c>
      <c r="H80" s="792">
        <v>1</v>
      </c>
      <c r="I80" s="793" t="s">
        <v>3369</v>
      </c>
      <c r="J80" s="794" t="s">
        <v>5188</v>
      </c>
      <c r="K80" s="678">
        <v>6.0699999999999997E-2</v>
      </c>
      <c r="L80" s="678">
        <v>9.0700000000000003E-2</v>
      </c>
      <c r="M80" s="800">
        <v>45050</v>
      </c>
      <c r="N80" s="800">
        <v>45508</v>
      </c>
      <c r="O80" s="800">
        <v>45503</v>
      </c>
      <c r="P80" s="800">
        <v>45510</v>
      </c>
      <c r="Q80" s="795" t="s">
        <v>5</v>
      </c>
      <c r="R80" s="684">
        <v>290000000</v>
      </c>
      <c r="S80" s="796" t="s">
        <v>5</v>
      </c>
      <c r="T80" s="673">
        <v>288000000</v>
      </c>
      <c r="U80" s="673">
        <v>288000000</v>
      </c>
      <c r="V80" s="680">
        <v>0</v>
      </c>
      <c r="W80" s="681">
        <v>288000000</v>
      </c>
      <c r="X80" s="673">
        <v>6400838</v>
      </c>
      <c r="Y80" s="797"/>
      <c r="Z80" s="682"/>
      <c r="AA80" s="683"/>
      <c r="AB80" s="682"/>
      <c r="AC80" s="683"/>
    </row>
    <row r="81" spans="1:29" s="782" customFormat="1" ht="15" hidden="1" customHeight="1">
      <c r="A81" s="799"/>
      <c r="B81" s="790">
        <f t="shared" si="1"/>
        <v>72</v>
      </c>
      <c r="C81" s="791" t="s">
        <v>2848</v>
      </c>
      <c r="D81" s="791" t="s">
        <v>2736</v>
      </c>
      <c r="E81" s="791" t="s">
        <v>2648</v>
      </c>
      <c r="F81" s="677" t="s">
        <v>3617</v>
      </c>
      <c r="G81" s="792">
        <f>IFERROR(VLOOKUP(E81,Assign!$A$2:$A$48,1,FALSE),)</f>
        <v>0</v>
      </c>
      <c r="H81" s="792">
        <v>2</v>
      </c>
      <c r="I81" s="793" t="s">
        <v>410</v>
      </c>
      <c r="J81" s="794" t="s">
        <v>5189</v>
      </c>
      <c r="K81" s="678">
        <v>6.8699999999999997E-2</v>
      </c>
      <c r="L81" s="678">
        <v>9.8699999999999996E-2</v>
      </c>
      <c r="M81" s="800">
        <v>45007</v>
      </c>
      <c r="N81" s="800">
        <v>45648</v>
      </c>
      <c r="O81" s="800">
        <v>45469</v>
      </c>
      <c r="P81" s="800">
        <v>45500</v>
      </c>
      <c r="Q81" s="795" t="s">
        <v>5</v>
      </c>
      <c r="R81" s="684">
        <v>650000000</v>
      </c>
      <c r="S81" s="796" t="s">
        <v>5</v>
      </c>
      <c r="T81" s="673">
        <v>647000000</v>
      </c>
      <c r="U81" s="673">
        <v>647000000</v>
      </c>
      <c r="V81" s="680">
        <v>0</v>
      </c>
      <c r="W81" s="681">
        <v>647000000</v>
      </c>
      <c r="X81" s="673">
        <v>19611490</v>
      </c>
      <c r="Y81" s="797"/>
      <c r="Z81" s="682"/>
      <c r="AA81" s="683"/>
      <c r="AB81" s="682"/>
      <c r="AC81" s="683"/>
    </row>
    <row r="82" spans="1:29" s="782" customFormat="1" ht="15" hidden="1" customHeight="1">
      <c r="A82" s="799"/>
      <c r="B82" s="790">
        <f t="shared" si="1"/>
        <v>73</v>
      </c>
      <c r="C82" s="791" t="s">
        <v>2848</v>
      </c>
      <c r="D82" s="791" t="s">
        <v>2736</v>
      </c>
      <c r="E82" s="791" t="s">
        <v>2649</v>
      </c>
      <c r="F82" s="677" t="s">
        <v>3618</v>
      </c>
      <c r="G82" s="792">
        <f>IFERROR(VLOOKUP(E82,Assign!$A$2:$A$48,1,FALSE),)</f>
        <v>0</v>
      </c>
      <c r="H82" s="792">
        <v>1</v>
      </c>
      <c r="I82" s="793" t="s">
        <v>410</v>
      </c>
      <c r="J82" s="794" t="s">
        <v>5190</v>
      </c>
      <c r="K82" s="678">
        <v>5.1199999999999996E-2</v>
      </c>
      <c r="L82" s="678">
        <v>8.1199999999999994E-2</v>
      </c>
      <c r="M82" s="800">
        <v>44308</v>
      </c>
      <c r="N82" s="800">
        <v>45495</v>
      </c>
      <c r="O82" s="800">
        <v>45503</v>
      </c>
      <c r="P82" s="800">
        <v>45496</v>
      </c>
      <c r="Q82" s="795" t="s">
        <v>5</v>
      </c>
      <c r="R82" s="684">
        <v>440000000</v>
      </c>
      <c r="S82" s="796" t="s">
        <v>5</v>
      </c>
      <c r="T82" s="673">
        <v>428722259</v>
      </c>
      <c r="U82" s="673">
        <v>428722259</v>
      </c>
      <c r="V82" s="680">
        <v>0</v>
      </c>
      <c r="W82" s="681">
        <v>428722259</v>
      </c>
      <c r="X82" s="673">
        <v>8750619</v>
      </c>
      <c r="Y82" s="797"/>
      <c r="Z82" s="682"/>
      <c r="AA82" s="683"/>
      <c r="AB82" s="682"/>
      <c r="AC82" s="683"/>
    </row>
    <row r="83" spans="1:29" s="782" customFormat="1" ht="15" hidden="1" customHeight="1">
      <c r="A83" s="799"/>
      <c r="B83" s="790">
        <f t="shared" si="1"/>
        <v>74</v>
      </c>
      <c r="C83" s="791" t="s">
        <v>2848</v>
      </c>
      <c r="D83" s="791" t="s">
        <v>2736</v>
      </c>
      <c r="E83" s="791" t="s">
        <v>2649</v>
      </c>
      <c r="F83" s="677" t="s">
        <v>3618</v>
      </c>
      <c r="G83" s="792">
        <f>IFERROR(VLOOKUP(E83,Assign!$A$2:$A$48,1,FALSE),)</f>
        <v>0</v>
      </c>
      <c r="H83" s="792">
        <v>2</v>
      </c>
      <c r="I83" s="793" t="s">
        <v>410</v>
      </c>
      <c r="J83" s="794" t="s">
        <v>5191</v>
      </c>
      <c r="K83" s="678">
        <v>5.1200000000000002E-2</v>
      </c>
      <c r="L83" s="678">
        <v>8.1199999999999994E-2</v>
      </c>
      <c r="M83" s="800">
        <v>44308</v>
      </c>
      <c r="N83" s="800">
        <v>45495</v>
      </c>
      <c r="O83" s="800">
        <v>45465</v>
      </c>
      <c r="P83" s="800">
        <v>45496</v>
      </c>
      <c r="Q83" s="795" t="s">
        <v>5</v>
      </c>
      <c r="R83" s="684">
        <v>500000000</v>
      </c>
      <c r="S83" s="796" t="s">
        <v>5</v>
      </c>
      <c r="T83" s="673">
        <v>492400000</v>
      </c>
      <c r="U83" s="673">
        <v>492400000</v>
      </c>
      <c r="V83" s="680">
        <v>0</v>
      </c>
      <c r="W83" s="681">
        <v>492400000</v>
      </c>
      <c r="X83" s="673">
        <v>12950388</v>
      </c>
      <c r="Y83" s="797"/>
      <c r="Z83" s="682"/>
      <c r="AA83" s="683"/>
      <c r="AB83" s="682"/>
      <c r="AC83" s="683"/>
    </row>
    <row r="84" spans="1:29" s="782" customFormat="1" ht="15" hidden="1" customHeight="1">
      <c r="A84" s="799"/>
      <c r="B84" s="821">
        <f t="shared" si="1"/>
        <v>75</v>
      </c>
      <c r="C84" s="822" t="s">
        <v>2848</v>
      </c>
      <c r="D84" s="822" t="s">
        <v>2736</v>
      </c>
      <c r="E84" s="822" t="s">
        <v>2650</v>
      </c>
      <c r="F84" s="823" t="s">
        <v>3619</v>
      </c>
      <c r="G84" s="824">
        <f>IFERROR(VLOOKUP(E84,Assign!$A$2:$A$48,1,FALSE),)</f>
        <v>0</v>
      </c>
      <c r="H84" s="824"/>
      <c r="I84" s="825"/>
      <c r="J84" s="826"/>
      <c r="K84" s="827"/>
      <c r="L84" s="827"/>
      <c r="M84" s="828"/>
      <c r="N84" s="828"/>
      <c r="O84" s="828"/>
      <c r="P84" s="828"/>
      <c r="Q84" s="829"/>
      <c r="R84" s="830"/>
      <c r="S84" s="831"/>
      <c r="T84" s="832"/>
      <c r="U84" s="832"/>
      <c r="V84" s="833"/>
      <c r="W84" s="834"/>
      <c r="X84" s="832"/>
      <c r="Y84" s="835"/>
      <c r="Z84" s="682" t="s">
        <v>4848</v>
      </c>
      <c r="AA84" s="683" t="s">
        <v>4850</v>
      </c>
      <c r="AB84" s="682"/>
      <c r="AC84" s="683"/>
    </row>
    <row r="85" spans="1:29" s="782" customFormat="1" ht="15" hidden="1" customHeight="1">
      <c r="A85" s="799"/>
      <c r="B85" s="821">
        <f t="shared" si="1"/>
        <v>76</v>
      </c>
      <c r="C85" s="822" t="s">
        <v>2848</v>
      </c>
      <c r="D85" s="822" t="s">
        <v>2736</v>
      </c>
      <c r="E85" s="822" t="s">
        <v>2651</v>
      </c>
      <c r="F85" s="823" t="s">
        <v>3620</v>
      </c>
      <c r="G85" s="824">
        <f>IFERROR(VLOOKUP(E85,Assign!$A$2:$A$48,1,FALSE),)</f>
        <v>0</v>
      </c>
      <c r="H85" s="824"/>
      <c r="I85" s="825"/>
      <c r="J85" s="826"/>
      <c r="K85" s="827"/>
      <c r="L85" s="827"/>
      <c r="M85" s="828"/>
      <c r="N85" s="828"/>
      <c r="O85" s="828"/>
      <c r="P85" s="828"/>
      <c r="Q85" s="829"/>
      <c r="R85" s="830"/>
      <c r="S85" s="831"/>
      <c r="T85" s="832"/>
      <c r="U85" s="832"/>
      <c r="V85" s="833"/>
      <c r="W85" s="834"/>
      <c r="X85" s="832"/>
      <c r="Y85" s="835"/>
      <c r="Z85" s="682"/>
      <c r="AA85" s="683"/>
      <c r="AB85" s="682" t="s">
        <v>5657</v>
      </c>
      <c r="AC85" s="683" t="s">
        <v>5658</v>
      </c>
    </row>
    <row r="86" spans="1:29" s="782" customFormat="1" ht="15" hidden="1" customHeight="1">
      <c r="A86" s="799"/>
      <c r="B86" s="821">
        <f t="shared" si="1"/>
        <v>77</v>
      </c>
      <c r="C86" s="822" t="s">
        <v>2848</v>
      </c>
      <c r="D86" s="822" t="s">
        <v>2736</v>
      </c>
      <c r="E86" s="822" t="s">
        <v>2651</v>
      </c>
      <c r="F86" s="823" t="s">
        <v>3620</v>
      </c>
      <c r="G86" s="824">
        <f>IFERROR(VLOOKUP(E86,Assign!$A$2:$A$48,1,FALSE),)</f>
        <v>0</v>
      </c>
      <c r="H86" s="824"/>
      <c r="I86" s="825"/>
      <c r="J86" s="826"/>
      <c r="K86" s="827"/>
      <c r="L86" s="827"/>
      <c r="M86" s="828"/>
      <c r="N86" s="828"/>
      <c r="O86" s="828"/>
      <c r="P86" s="828"/>
      <c r="Q86" s="829"/>
      <c r="R86" s="830"/>
      <c r="S86" s="831"/>
      <c r="T86" s="832"/>
      <c r="U86" s="832"/>
      <c r="V86" s="833"/>
      <c r="W86" s="834"/>
      <c r="X86" s="832"/>
      <c r="Y86" s="835"/>
      <c r="Z86" s="682"/>
      <c r="AA86" s="683"/>
      <c r="AB86" s="682" t="s">
        <v>5657</v>
      </c>
      <c r="AC86" s="683" t="s">
        <v>5658</v>
      </c>
    </row>
    <row r="87" spans="1:29" s="782" customFormat="1" ht="15" hidden="1" customHeight="1">
      <c r="A87" s="799"/>
      <c r="B87" s="790">
        <f t="shared" si="1"/>
        <v>78</v>
      </c>
      <c r="C87" s="791" t="s">
        <v>2848</v>
      </c>
      <c r="D87" s="791" t="s">
        <v>2736</v>
      </c>
      <c r="E87" s="791" t="s">
        <v>2651</v>
      </c>
      <c r="F87" s="677" t="s">
        <v>3620</v>
      </c>
      <c r="G87" s="792">
        <f>IFERROR(VLOOKUP(E87,Assign!$A$2:$A$48,1,FALSE),)</f>
        <v>0</v>
      </c>
      <c r="H87" s="792">
        <v>3</v>
      </c>
      <c r="I87" s="793" t="s">
        <v>3351</v>
      </c>
      <c r="J87" s="794" t="s">
        <v>5192</v>
      </c>
      <c r="K87" s="678">
        <v>5.1799999999999999E-2</v>
      </c>
      <c r="L87" s="678">
        <v>8.1799999999999998E-2</v>
      </c>
      <c r="M87" s="800">
        <v>40921</v>
      </c>
      <c r="N87" s="800">
        <v>51879</v>
      </c>
      <c r="O87" s="800">
        <v>45486</v>
      </c>
      <c r="P87" s="800">
        <v>45518</v>
      </c>
      <c r="Q87" s="795" t="s">
        <v>5</v>
      </c>
      <c r="R87" s="684">
        <v>150000000</v>
      </c>
      <c r="S87" s="796" t="s">
        <v>5</v>
      </c>
      <c r="T87" s="673">
        <v>111744937</v>
      </c>
      <c r="U87" s="673">
        <v>111744937</v>
      </c>
      <c r="V87" s="680">
        <v>0</v>
      </c>
      <c r="W87" s="681">
        <v>111744937</v>
      </c>
      <c r="X87" s="673">
        <v>1864707</v>
      </c>
      <c r="Y87" s="797"/>
      <c r="Z87" s="682"/>
      <c r="AA87" s="683"/>
      <c r="AB87" s="682"/>
      <c r="AC87" s="683"/>
    </row>
    <row r="88" spans="1:29" s="782" customFormat="1" ht="15" hidden="1" customHeight="1">
      <c r="A88" s="799"/>
      <c r="B88" s="790">
        <f t="shared" si="1"/>
        <v>79</v>
      </c>
      <c r="C88" s="791" t="s">
        <v>2848</v>
      </c>
      <c r="D88" s="791" t="s">
        <v>2736</v>
      </c>
      <c r="E88" s="791" t="s">
        <v>2651</v>
      </c>
      <c r="F88" s="677" t="s">
        <v>3620</v>
      </c>
      <c r="G88" s="792">
        <f>IFERROR(VLOOKUP(E88,Assign!$A$2:$A$48,1,FALSE),)</f>
        <v>0</v>
      </c>
      <c r="H88" s="792">
        <v>4</v>
      </c>
      <c r="I88" s="793" t="s">
        <v>3351</v>
      </c>
      <c r="J88" s="794" t="s">
        <v>5193</v>
      </c>
      <c r="K88" s="678">
        <v>5.3900000000000003E-2</v>
      </c>
      <c r="L88" s="678">
        <v>8.3900000000000002E-2</v>
      </c>
      <c r="M88" s="800">
        <v>40472</v>
      </c>
      <c r="N88" s="800">
        <v>51430</v>
      </c>
      <c r="O88" s="800">
        <v>45494</v>
      </c>
      <c r="P88" s="800">
        <v>45526</v>
      </c>
      <c r="Q88" s="795" t="s">
        <v>5</v>
      </c>
      <c r="R88" s="684">
        <v>160000000</v>
      </c>
      <c r="S88" s="796" t="s">
        <v>5</v>
      </c>
      <c r="T88" s="673">
        <v>98165595</v>
      </c>
      <c r="U88" s="673">
        <v>98165595</v>
      </c>
      <c r="V88" s="680">
        <v>0</v>
      </c>
      <c r="W88" s="681">
        <v>98165595</v>
      </c>
      <c r="X88" s="673">
        <v>1487628</v>
      </c>
      <c r="Y88" s="797"/>
      <c r="Z88" s="682"/>
      <c r="AA88" s="683"/>
      <c r="AB88" s="682"/>
      <c r="AC88" s="683"/>
    </row>
    <row r="89" spans="1:29" s="782" customFormat="1" ht="15" hidden="1" customHeight="1">
      <c r="A89" s="799"/>
      <c r="B89" s="790">
        <f t="shared" si="1"/>
        <v>80</v>
      </c>
      <c r="C89" s="791" t="s">
        <v>2848</v>
      </c>
      <c r="D89" s="791" t="s">
        <v>2736</v>
      </c>
      <c r="E89" s="791" t="s">
        <v>2651</v>
      </c>
      <c r="F89" s="677" t="s">
        <v>3620</v>
      </c>
      <c r="G89" s="792">
        <f>IFERROR(VLOOKUP(E89,Assign!$A$2:$A$48,1,FALSE),)</f>
        <v>0</v>
      </c>
      <c r="H89" s="792">
        <v>5</v>
      </c>
      <c r="I89" s="793" t="s">
        <v>318</v>
      </c>
      <c r="J89" s="794" t="s">
        <v>5194</v>
      </c>
      <c r="K89" s="678">
        <v>0.13</v>
      </c>
      <c r="L89" s="678">
        <v>0.15</v>
      </c>
      <c r="M89" s="800">
        <v>44680</v>
      </c>
      <c r="N89" s="800">
        <v>45594</v>
      </c>
      <c r="O89" s="800">
        <v>45509</v>
      </c>
      <c r="P89" s="800">
        <v>45541</v>
      </c>
      <c r="Q89" s="795" t="s">
        <v>5</v>
      </c>
      <c r="R89" s="684">
        <v>100000000</v>
      </c>
      <c r="S89" s="796" t="s">
        <v>5</v>
      </c>
      <c r="T89" s="673">
        <v>97000000</v>
      </c>
      <c r="U89" s="673">
        <v>97000000</v>
      </c>
      <c r="V89" s="680">
        <v>0</v>
      </c>
      <c r="W89" s="681">
        <v>97000000</v>
      </c>
      <c r="X89" s="673">
        <v>3181154</v>
      </c>
      <c r="Y89" s="797"/>
      <c r="Z89" s="682"/>
      <c r="AA89" s="683"/>
      <c r="AB89" s="682"/>
      <c r="AC89" s="683"/>
    </row>
    <row r="90" spans="1:29" s="782" customFormat="1" ht="15" hidden="1" customHeight="1">
      <c r="A90" s="799"/>
      <c r="B90" s="821">
        <f t="shared" si="1"/>
        <v>81</v>
      </c>
      <c r="C90" s="822" t="s">
        <v>2848</v>
      </c>
      <c r="D90" s="822" t="s">
        <v>2736</v>
      </c>
      <c r="E90" s="822" t="s">
        <v>2651</v>
      </c>
      <c r="F90" s="823" t="s">
        <v>3620</v>
      </c>
      <c r="G90" s="824">
        <f>IFERROR(VLOOKUP(E90,Assign!$A$2:$A$48,1,FALSE),)</f>
        <v>0</v>
      </c>
      <c r="H90" s="824"/>
      <c r="I90" s="825"/>
      <c r="J90" s="826"/>
      <c r="K90" s="827"/>
      <c r="L90" s="827"/>
      <c r="M90" s="828"/>
      <c r="N90" s="828"/>
      <c r="O90" s="828"/>
      <c r="P90" s="828"/>
      <c r="Q90" s="829"/>
      <c r="R90" s="830"/>
      <c r="S90" s="831"/>
      <c r="T90" s="832"/>
      <c r="U90" s="832"/>
      <c r="V90" s="833"/>
      <c r="W90" s="834"/>
      <c r="X90" s="832"/>
      <c r="Y90" s="835"/>
      <c r="Z90" s="682"/>
      <c r="AA90" s="683"/>
      <c r="AB90" s="682" t="s">
        <v>5657</v>
      </c>
      <c r="AC90" s="683" t="s">
        <v>5658</v>
      </c>
    </row>
    <row r="91" spans="1:29" s="782" customFormat="1" ht="15" hidden="1" customHeight="1">
      <c r="A91" s="799"/>
      <c r="B91" s="790">
        <f t="shared" si="1"/>
        <v>82</v>
      </c>
      <c r="C91" s="791" t="s">
        <v>2848</v>
      </c>
      <c r="D91" s="791" t="s">
        <v>2736</v>
      </c>
      <c r="E91" s="791" t="s">
        <v>2652</v>
      </c>
      <c r="F91" s="677" t="s">
        <v>3612</v>
      </c>
      <c r="G91" s="792">
        <f>IFERROR(VLOOKUP(E91,Assign!$A$2:$A$48,1,FALSE),)</f>
        <v>0</v>
      </c>
      <c r="H91" s="792">
        <v>1</v>
      </c>
      <c r="I91" s="793" t="s">
        <v>313</v>
      </c>
      <c r="J91" s="794" t="s">
        <v>5195</v>
      </c>
      <c r="K91" s="678">
        <v>5.6400000000000006E-2</v>
      </c>
      <c r="L91" s="678">
        <v>8.6400000000000005E-2</v>
      </c>
      <c r="M91" s="800">
        <v>44873</v>
      </c>
      <c r="N91" s="800">
        <v>45604</v>
      </c>
      <c r="O91" s="800">
        <v>45448</v>
      </c>
      <c r="P91" s="800">
        <v>45479</v>
      </c>
      <c r="Q91" s="795" t="s">
        <v>5</v>
      </c>
      <c r="R91" s="684">
        <v>900000000</v>
      </c>
      <c r="S91" s="796" t="s">
        <v>5</v>
      </c>
      <c r="T91" s="673">
        <v>900000000</v>
      </c>
      <c r="U91" s="673">
        <v>900000000</v>
      </c>
      <c r="V91" s="680">
        <v>0</v>
      </c>
      <c r="W91" s="681">
        <v>900000000</v>
      </c>
      <c r="X91" s="673">
        <v>28051778</v>
      </c>
      <c r="Y91" s="797"/>
      <c r="Z91" s="682"/>
      <c r="AA91" s="683"/>
      <c r="AB91" s="682"/>
      <c r="AC91" s="683"/>
    </row>
    <row r="92" spans="1:29" s="782" customFormat="1" ht="15" hidden="1" customHeight="1">
      <c r="A92" s="799"/>
      <c r="B92" s="790">
        <f t="shared" si="1"/>
        <v>83</v>
      </c>
      <c r="C92" s="791" t="s">
        <v>2848</v>
      </c>
      <c r="D92" s="791" t="s">
        <v>2736</v>
      </c>
      <c r="E92" s="791" t="s">
        <v>2653</v>
      </c>
      <c r="F92" s="677" t="s">
        <v>3621</v>
      </c>
      <c r="G92" s="792">
        <f>IFERROR(VLOOKUP(E92,Assign!$A$2:$A$48,1,FALSE),)</f>
        <v>0</v>
      </c>
      <c r="H92" s="792">
        <v>1</v>
      </c>
      <c r="I92" s="793" t="s">
        <v>313</v>
      </c>
      <c r="J92" s="794" t="s">
        <v>5196</v>
      </c>
      <c r="K92" s="678">
        <v>6.9199999999999998E-2</v>
      </c>
      <c r="L92" s="678">
        <v>9.9199999999999997E-2</v>
      </c>
      <c r="M92" s="800">
        <v>44980</v>
      </c>
      <c r="N92" s="800">
        <v>45520</v>
      </c>
      <c r="O92" s="800">
        <v>45467</v>
      </c>
      <c r="P92" s="800">
        <v>45498</v>
      </c>
      <c r="Q92" s="795" t="s">
        <v>5</v>
      </c>
      <c r="R92" s="684">
        <v>900000000</v>
      </c>
      <c r="S92" s="796" t="s">
        <v>5</v>
      </c>
      <c r="T92" s="673">
        <v>900000000</v>
      </c>
      <c r="U92" s="673">
        <v>900000000</v>
      </c>
      <c r="V92" s="680">
        <v>0</v>
      </c>
      <c r="W92" s="681">
        <v>900000000</v>
      </c>
      <c r="X92" s="673">
        <v>27923303</v>
      </c>
      <c r="Y92" s="797"/>
      <c r="Z92" s="682"/>
      <c r="AA92" s="683"/>
      <c r="AB92" s="682"/>
      <c r="AC92" s="683"/>
    </row>
    <row r="93" spans="1:29" s="782" customFormat="1" ht="15" hidden="1" customHeight="1">
      <c r="A93" s="799"/>
      <c r="B93" s="790">
        <f t="shared" si="1"/>
        <v>84</v>
      </c>
      <c r="C93" s="791" t="s">
        <v>2848</v>
      </c>
      <c r="D93" s="791" t="s">
        <v>2736</v>
      </c>
      <c r="E93" s="791" t="s">
        <v>2654</v>
      </c>
      <c r="F93" s="677" t="s">
        <v>3622</v>
      </c>
      <c r="G93" s="792">
        <f>IFERROR(VLOOKUP(E93,Assign!$A$2:$A$48,1,FALSE),)</f>
        <v>0</v>
      </c>
      <c r="H93" s="792">
        <v>1</v>
      </c>
      <c r="I93" s="793" t="s">
        <v>313</v>
      </c>
      <c r="J93" s="794" t="s">
        <v>5197</v>
      </c>
      <c r="K93" s="678">
        <v>5.0599999999999999E-2</v>
      </c>
      <c r="L93" s="678">
        <v>8.0600000000000005E-2</v>
      </c>
      <c r="M93" s="800">
        <v>42269</v>
      </c>
      <c r="N93" s="800">
        <v>45557</v>
      </c>
      <c r="O93" s="800">
        <v>45435</v>
      </c>
      <c r="P93" s="800">
        <v>45468</v>
      </c>
      <c r="Q93" s="795" t="s">
        <v>5</v>
      </c>
      <c r="R93" s="684">
        <v>610000000</v>
      </c>
      <c r="S93" s="796" t="s">
        <v>5</v>
      </c>
      <c r="T93" s="673">
        <v>610000000</v>
      </c>
      <c r="U93" s="673">
        <v>610000000</v>
      </c>
      <c r="V93" s="680">
        <v>0</v>
      </c>
      <c r="W93" s="681">
        <v>610000000</v>
      </c>
      <c r="X93" s="673">
        <v>19151392</v>
      </c>
      <c r="Y93" s="797"/>
      <c r="Z93" s="682"/>
      <c r="AA93" s="683"/>
      <c r="AB93" s="682"/>
      <c r="AC93" s="683"/>
    </row>
    <row r="94" spans="1:29" s="782" customFormat="1" ht="15" hidden="1" customHeight="1">
      <c r="A94" s="799"/>
      <c r="B94" s="790">
        <f t="shared" si="1"/>
        <v>85</v>
      </c>
      <c r="C94" s="791" t="s">
        <v>2848</v>
      </c>
      <c r="D94" s="791" t="s">
        <v>2736</v>
      </c>
      <c r="E94" s="791" t="s">
        <v>2654</v>
      </c>
      <c r="F94" s="677" t="s">
        <v>3622</v>
      </c>
      <c r="G94" s="792">
        <f>IFERROR(VLOOKUP(E94,Assign!$A$2:$A$48,1,FALSE),)</f>
        <v>0</v>
      </c>
      <c r="H94" s="792">
        <v>2</v>
      </c>
      <c r="I94" s="793" t="s">
        <v>318</v>
      </c>
      <c r="J94" s="794" t="s">
        <v>5198</v>
      </c>
      <c r="K94" s="678">
        <v>5.79E-2</v>
      </c>
      <c r="L94" s="678">
        <v>8.7900000000000006E-2</v>
      </c>
      <c r="M94" s="800">
        <v>44449</v>
      </c>
      <c r="N94" s="800">
        <v>45543</v>
      </c>
      <c r="O94" s="800">
        <v>45426</v>
      </c>
      <c r="P94" s="800">
        <v>45458</v>
      </c>
      <c r="Q94" s="795" t="s">
        <v>5</v>
      </c>
      <c r="R94" s="684">
        <v>170000000</v>
      </c>
      <c r="S94" s="796" t="s">
        <v>5</v>
      </c>
      <c r="T94" s="673">
        <v>170000000</v>
      </c>
      <c r="U94" s="673">
        <v>170000000</v>
      </c>
      <c r="V94" s="680">
        <v>0</v>
      </c>
      <c r="W94" s="681">
        <v>170000000</v>
      </c>
      <c r="X94" s="673">
        <v>6261727</v>
      </c>
      <c r="Y94" s="797"/>
      <c r="Z94" s="682"/>
      <c r="AA94" s="683"/>
      <c r="AB94" s="682"/>
      <c r="AC94" s="683"/>
    </row>
    <row r="95" spans="1:29" s="782" customFormat="1" ht="15" hidden="1" customHeight="1">
      <c r="A95" s="799"/>
      <c r="B95" s="790">
        <f t="shared" si="1"/>
        <v>86</v>
      </c>
      <c r="C95" s="791" t="s">
        <v>2848</v>
      </c>
      <c r="D95" s="791" t="s">
        <v>2736</v>
      </c>
      <c r="E95" s="791" t="s">
        <v>2654</v>
      </c>
      <c r="F95" s="677" t="s">
        <v>3622</v>
      </c>
      <c r="G95" s="792">
        <f>IFERROR(VLOOKUP(E95,Assign!$A$2:$A$48,1,FALSE),)</f>
        <v>0</v>
      </c>
      <c r="H95" s="792">
        <v>3</v>
      </c>
      <c r="I95" s="793" t="s">
        <v>318</v>
      </c>
      <c r="J95" s="794" t="s">
        <v>5199</v>
      </c>
      <c r="K95" s="678">
        <v>6.6100000000000006E-2</v>
      </c>
      <c r="L95" s="678">
        <v>9.6100000000000005E-2</v>
      </c>
      <c r="M95" s="800">
        <v>45183</v>
      </c>
      <c r="N95" s="800">
        <v>45546</v>
      </c>
      <c r="O95" s="800">
        <v>45426</v>
      </c>
      <c r="P95" s="800">
        <v>45458</v>
      </c>
      <c r="Q95" s="795" t="s">
        <v>5</v>
      </c>
      <c r="R95" s="684">
        <v>120000000</v>
      </c>
      <c r="S95" s="796" t="s">
        <v>5</v>
      </c>
      <c r="T95" s="673">
        <v>120000000</v>
      </c>
      <c r="U95" s="673">
        <v>120000000</v>
      </c>
      <c r="V95" s="680">
        <v>0</v>
      </c>
      <c r="W95" s="681">
        <v>120000000</v>
      </c>
      <c r="X95" s="673">
        <v>4874893</v>
      </c>
      <c r="Y95" s="797"/>
      <c r="Z95" s="682"/>
      <c r="AA95" s="683"/>
      <c r="AB95" s="682"/>
      <c r="AC95" s="683"/>
    </row>
    <row r="96" spans="1:29" s="782" customFormat="1" ht="15" hidden="1" customHeight="1">
      <c r="A96" s="799"/>
      <c r="B96" s="790">
        <f t="shared" si="1"/>
        <v>87</v>
      </c>
      <c r="C96" s="791" t="s">
        <v>2848</v>
      </c>
      <c r="D96" s="791" t="s">
        <v>2736</v>
      </c>
      <c r="E96" s="791" t="s">
        <v>2655</v>
      </c>
      <c r="F96" s="677" t="s">
        <v>3586</v>
      </c>
      <c r="G96" s="792">
        <f>IFERROR(VLOOKUP(E96,Assign!$A$2:$A$48,1,FALSE),)</f>
        <v>0</v>
      </c>
      <c r="H96" s="792">
        <v>1</v>
      </c>
      <c r="I96" s="793" t="s">
        <v>352</v>
      </c>
      <c r="J96" s="794" t="s">
        <v>5200</v>
      </c>
      <c r="K96" s="678">
        <v>9.5000000000000001E-2</v>
      </c>
      <c r="L96" s="678">
        <v>0.125</v>
      </c>
      <c r="M96" s="800">
        <v>45041</v>
      </c>
      <c r="N96" s="800">
        <v>45590</v>
      </c>
      <c r="O96" s="800">
        <v>45575</v>
      </c>
      <c r="P96" s="800">
        <v>45591</v>
      </c>
      <c r="Q96" s="795" t="s">
        <v>5</v>
      </c>
      <c r="R96" s="684">
        <v>110000000</v>
      </c>
      <c r="S96" s="796" t="s">
        <v>5</v>
      </c>
      <c r="T96" s="673">
        <v>99000000</v>
      </c>
      <c r="U96" s="673">
        <v>99000000</v>
      </c>
      <c r="V96" s="680">
        <v>0</v>
      </c>
      <c r="W96" s="681">
        <v>99000000</v>
      </c>
      <c r="X96" s="673">
        <v>546392</v>
      </c>
      <c r="Y96" s="797"/>
      <c r="Z96" s="682"/>
      <c r="AA96" s="683"/>
      <c r="AB96" s="682"/>
      <c r="AC96" s="683"/>
    </row>
    <row r="97" spans="1:29" s="782" customFormat="1" ht="15" hidden="1" customHeight="1">
      <c r="A97" s="799"/>
      <c r="B97" s="790">
        <f t="shared" si="1"/>
        <v>88</v>
      </c>
      <c r="C97" s="791" t="s">
        <v>2848</v>
      </c>
      <c r="D97" s="791" t="s">
        <v>2736</v>
      </c>
      <c r="E97" s="791" t="s">
        <v>2655</v>
      </c>
      <c r="F97" s="677" t="s">
        <v>3586</v>
      </c>
      <c r="G97" s="792">
        <f>IFERROR(VLOOKUP(E97,Assign!$A$2:$A$48,1,FALSE),)</f>
        <v>0</v>
      </c>
      <c r="H97" s="792">
        <v>2</v>
      </c>
      <c r="I97" s="793" t="s">
        <v>3372</v>
      </c>
      <c r="J97" s="794" t="s">
        <v>5201</v>
      </c>
      <c r="K97" s="678">
        <v>7.3499999999999996E-2</v>
      </c>
      <c r="L97" s="678">
        <v>0.10349999999999999</v>
      </c>
      <c r="M97" s="800">
        <v>45070</v>
      </c>
      <c r="N97" s="800">
        <v>45620</v>
      </c>
      <c r="O97" s="800">
        <v>45560</v>
      </c>
      <c r="P97" s="800">
        <v>45591</v>
      </c>
      <c r="Q97" s="795" t="s">
        <v>5</v>
      </c>
      <c r="R97" s="684">
        <v>799000000</v>
      </c>
      <c r="S97" s="796" t="s">
        <v>5</v>
      </c>
      <c r="T97" s="673">
        <v>799000000</v>
      </c>
      <c r="U97" s="673">
        <v>799000000</v>
      </c>
      <c r="V97" s="680">
        <v>0</v>
      </c>
      <c r="W97" s="681">
        <v>799000000</v>
      </c>
      <c r="X97" s="673">
        <v>5621365</v>
      </c>
      <c r="Y97" s="797"/>
      <c r="Z97" s="682"/>
      <c r="AA97" s="683"/>
      <c r="AB97" s="682"/>
      <c r="AC97" s="683"/>
    </row>
    <row r="98" spans="1:29" s="782" customFormat="1" ht="15" hidden="1" customHeight="1">
      <c r="A98" s="799"/>
      <c r="B98" s="821">
        <f t="shared" si="1"/>
        <v>89</v>
      </c>
      <c r="C98" s="822" t="s">
        <v>2848</v>
      </c>
      <c r="D98" s="822" t="s">
        <v>2736</v>
      </c>
      <c r="E98" s="822" t="s">
        <v>2656</v>
      </c>
      <c r="F98" s="823" t="s">
        <v>2804</v>
      </c>
      <c r="G98" s="824">
        <f>IFERROR(VLOOKUP(E98,Assign!$A$2:$A$48,1,FALSE),)</f>
        <v>0</v>
      </c>
      <c r="H98" s="824"/>
      <c r="I98" s="825"/>
      <c r="J98" s="826"/>
      <c r="K98" s="827"/>
      <c r="L98" s="827"/>
      <c r="M98" s="828"/>
      <c r="N98" s="828"/>
      <c r="O98" s="828"/>
      <c r="P98" s="828"/>
      <c r="Q98" s="829"/>
      <c r="R98" s="830"/>
      <c r="S98" s="831"/>
      <c r="T98" s="832"/>
      <c r="U98" s="832"/>
      <c r="V98" s="833"/>
      <c r="W98" s="834"/>
      <c r="X98" s="832"/>
      <c r="Y98" s="835"/>
      <c r="Z98" s="682" t="s">
        <v>4848</v>
      </c>
      <c r="AA98" s="683" t="s">
        <v>4850</v>
      </c>
      <c r="AB98" s="682"/>
      <c r="AC98" s="683"/>
    </row>
    <row r="99" spans="1:29" s="782" customFormat="1" ht="15" hidden="1" customHeight="1">
      <c r="A99" s="799"/>
      <c r="B99" s="821">
        <f t="shared" si="1"/>
        <v>90</v>
      </c>
      <c r="C99" s="822" t="s">
        <v>2848</v>
      </c>
      <c r="D99" s="822" t="s">
        <v>2736</v>
      </c>
      <c r="E99" s="822" t="s">
        <v>2656</v>
      </c>
      <c r="F99" s="823" t="s">
        <v>2804</v>
      </c>
      <c r="G99" s="824">
        <f>IFERROR(VLOOKUP(E99,Assign!$A$2:$A$48,1,FALSE),)</f>
        <v>0</v>
      </c>
      <c r="H99" s="824"/>
      <c r="I99" s="825"/>
      <c r="J99" s="826"/>
      <c r="K99" s="827"/>
      <c r="L99" s="827"/>
      <c r="M99" s="828"/>
      <c r="N99" s="828"/>
      <c r="O99" s="828"/>
      <c r="P99" s="828"/>
      <c r="Q99" s="829"/>
      <c r="R99" s="830"/>
      <c r="S99" s="831"/>
      <c r="T99" s="832"/>
      <c r="U99" s="832"/>
      <c r="V99" s="833"/>
      <c r="W99" s="834"/>
      <c r="X99" s="832"/>
      <c r="Y99" s="835"/>
      <c r="Z99" s="682" t="s">
        <v>4848</v>
      </c>
      <c r="AA99" s="683" t="s">
        <v>4850</v>
      </c>
      <c r="AB99" s="682"/>
      <c r="AC99" s="683"/>
    </row>
    <row r="100" spans="1:29" s="782" customFormat="1" ht="15" hidden="1" customHeight="1">
      <c r="A100" s="799"/>
      <c r="B100" s="790">
        <f t="shared" si="1"/>
        <v>91</v>
      </c>
      <c r="C100" s="791" t="s">
        <v>2848</v>
      </c>
      <c r="D100" s="791" t="s">
        <v>2736</v>
      </c>
      <c r="E100" s="791" t="s">
        <v>2657</v>
      </c>
      <c r="F100" s="677" t="s">
        <v>3623</v>
      </c>
      <c r="G100" s="792">
        <f>IFERROR(VLOOKUP(E100,Assign!$A$2:$A$48,1,FALSE),)</f>
        <v>0</v>
      </c>
      <c r="H100" s="792">
        <v>1</v>
      </c>
      <c r="I100" s="793" t="s">
        <v>313</v>
      </c>
      <c r="J100" s="794" t="s">
        <v>5202</v>
      </c>
      <c r="K100" s="678">
        <v>4.7700000000000006E-2</v>
      </c>
      <c r="L100" s="678">
        <v>7.7700000000000005E-2</v>
      </c>
      <c r="M100" s="800">
        <v>44589</v>
      </c>
      <c r="N100" s="800">
        <v>45685</v>
      </c>
      <c r="O100" s="800">
        <v>45567</v>
      </c>
      <c r="P100" s="800">
        <v>45586</v>
      </c>
      <c r="Q100" s="795" t="s">
        <v>5</v>
      </c>
      <c r="R100" s="684">
        <v>440000000</v>
      </c>
      <c r="S100" s="796" t="s">
        <v>5</v>
      </c>
      <c r="T100" s="673">
        <v>440000000</v>
      </c>
      <c r="U100" s="673">
        <v>440000000</v>
      </c>
      <c r="V100" s="680">
        <v>0</v>
      </c>
      <c r="W100" s="681">
        <v>440000000</v>
      </c>
      <c r="X100" s="673">
        <v>1931670</v>
      </c>
      <c r="Y100" s="797"/>
      <c r="Z100" s="682"/>
      <c r="AA100" s="683"/>
      <c r="AB100" s="682"/>
      <c r="AC100" s="683"/>
    </row>
    <row r="101" spans="1:29" s="782" customFormat="1" ht="15" hidden="1" customHeight="1">
      <c r="A101" s="799"/>
      <c r="B101" s="790">
        <f t="shared" si="1"/>
        <v>92</v>
      </c>
      <c r="C101" s="791" t="s">
        <v>2848</v>
      </c>
      <c r="D101" s="791" t="s">
        <v>2736</v>
      </c>
      <c r="E101" s="791" t="s">
        <v>2657</v>
      </c>
      <c r="F101" s="677" t="s">
        <v>3623</v>
      </c>
      <c r="G101" s="792">
        <f>IFERROR(VLOOKUP(E101,Assign!$A$2:$A$48,1,FALSE),)</f>
        <v>0</v>
      </c>
      <c r="H101" s="792">
        <v>2</v>
      </c>
      <c r="I101" s="793" t="s">
        <v>313</v>
      </c>
      <c r="J101" s="794" t="s">
        <v>5203</v>
      </c>
      <c r="K101" s="678">
        <v>5.1299999999999998E-2</v>
      </c>
      <c r="L101" s="678">
        <v>8.1299999999999997E-2</v>
      </c>
      <c r="M101" s="800">
        <v>45124</v>
      </c>
      <c r="N101" s="800">
        <v>46220</v>
      </c>
      <c r="O101" s="800">
        <v>45565</v>
      </c>
      <c r="P101" s="800">
        <v>45586</v>
      </c>
      <c r="Q101" s="795" t="s">
        <v>5</v>
      </c>
      <c r="R101" s="684">
        <v>328000000</v>
      </c>
      <c r="S101" s="796" t="s">
        <v>5</v>
      </c>
      <c r="T101" s="673">
        <v>328000000</v>
      </c>
      <c r="U101" s="673">
        <v>328000000</v>
      </c>
      <c r="V101" s="680">
        <v>0</v>
      </c>
      <c r="W101" s="681">
        <v>328000000</v>
      </c>
      <c r="X101" s="673">
        <v>1594294</v>
      </c>
      <c r="Y101" s="797"/>
      <c r="Z101" s="682"/>
      <c r="AA101" s="683"/>
      <c r="AB101" s="682"/>
      <c r="AC101" s="683"/>
    </row>
    <row r="102" spans="1:29" s="782" customFormat="1" ht="15" hidden="1" customHeight="1">
      <c r="A102" s="799"/>
      <c r="B102" s="790">
        <f t="shared" si="1"/>
        <v>93</v>
      </c>
      <c r="C102" s="791" t="s">
        <v>2848</v>
      </c>
      <c r="D102" s="791" t="s">
        <v>2736</v>
      </c>
      <c r="E102" s="791" t="s">
        <v>2657</v>
      </c>
      <c r="F102" s="677" t="s">
        <v>3623</v>
      </c>
      <c r="G102" s="792">
        <f>IFERROR(VLOOKUP(E102,Assign!$A$2:$A$48,1,FALSE),)</f>
        <v>0</v>
      </c>
      <c r="H102" s="792">
        <v>3</v>
      </c>
      <c r="I102" s="793" t="s">
        <v>318</v>
      </c>
      <c r="J102" s="794" t="s">
        <v>5204</v>
      </c>
      <c r="K102" s="678">
        <v>0.11910000000000001</v>
      </c>
      <c r="L102" s="678">
        <v>0.14910000000000001</v>
      </c>
      <c r="M102" s="800">
        <v>44812</v>
      </c>
      <c r="N102" s="800">
        <v>45569</v>
      </c>
      <c r="O102" s="800">
        <v>45571</v>
      </c>
      <c r="P102" s="800">
        <v>45570</v>
      </c>
      <c r="Q102" s="795" t="s">
        <v>5</v>
      </c>
      <c r="R102" s="684">
        <v>92500000</v>
      </c>
      <c r="S102" s="796" t="s">
        <v>5</v>
      </c>
      <c r="T102" s="673">
        <v>92500000</v>
      </c>
      <c r="U102" s="673">
        <v>92500000</v>
      </c>
      <c r="V102" s="680">
        <v>0</v>
      </c>
      <c r="W102" s="681">
        <v>92500000</v>
      </c>
      <c r="X102" s="673">
        <v>1616998</v>
      </c>
      <c r="Y102" s="797"/>
      <c r="Z102" s="682"/>
      <c r="AA102" s="683"/>
      <c r="AB102" s="682"/>
      <c r="AC102" s="683"/>
    </row>
    <row r="103" spans="1:29" s="782" customFormat="1" ht="15" customHeight="1">
      <c r="A103" s="799"/>
      <c r="B103" s="790">
        <f t="shared" si="1"/>
        <v>94</v>
      </c>
      <c r="C103" s="791" t="s">
        <v>2848</v>
      </c>
      <c r="D103" s="791" t="s">
        <v>2736</v>
      </c>
      <c r="E103" s="791" t="s">
        <v>2658</v>
      </c>
      <c r="F103" s="677" t="s">
        <v>3624</v>
      </c>
      <c r="G103" s="792" t="str">
        <f>IFERROR(VLOOKUP(E103,Assign!$A$2:$A$48,1,FALSE),)</f>
        <v>R-032</v>
      </c>
      <c r="H103" s="792">
        <v>1</v>
      </c>
      <c r="I103" s="793" t="s">
        <v>318</v>
      </c>
      <c r="J103" s="794" t="s">
        <v>5205</v>
      </c>
      <c r="K103" s="678">
        <v>5.91E-2</v>
      </c>
      <c r="L103" s="678">
        <v>8.9099999999999999E-2</v>
      </c>
      <c r="M103" s="800">
        <v>44805</v>
      </c>
      <c r="N103" s="800">
        <v>45901</v>
      </c>
      <c r="O103" s="800">
        <v>45566</v>
      </c>
      <c r="P103" s="800"/>
      <c r="Q103" s="795" t="s">
        <v>5</v>
      </c>
      <c r="R103" s="684">
        <v>30000000</v>
      </c>
      <c r="S103" s="796" t="s">
        <v>5</v>
      </c>
      <c r="T103" s="673">
        <v>9166675</v>
      </c>
      <c r="U103" s="673">
        <v>9166675</v>
      </c>
      <c r="V103" s="680">
        <v>0</v>
      </c>
      <c r="W103" s="681">
        <v>9166675</v>
      </c>
      <c r="X103" s="673">
        <v>42925</v>
      </c>
      <c r="Y103" s="1091" t="s">
        <v>5688</v>
      </c>
      <c r="Z103" s="682"/>
      <c r="AA103" s="683"/>
      <c r="AB103" s="682" t="s">
        <v>5686</v>
      </c>
      <c r="AC103" s="683" t="s">
        <v>5687</v>
      </c>
    </row>
    <row r="104" spans="1:29" s="782" customFormat="1" ht="15" customHeight="1">
      <c r="A104" s="799"/>
      <c r="B104" s="790">
        <f t="shared" si="1"/>
        <v>95</v>
      </c>
      <c r="C104" s="791" t="s">
        <v>2848</v>
      </c>
      <c r="D104" s="791" t="s">
        <v>2736</v>
      </c>
      <c r="E104" s="791" t="s">
        <v>2658</v>
      </c>
      <c r="F104" s="677" t="s">
        <v>3624</v>
      </c>
      <c r="G104" s="792" t="str">
        <f>IFERROR(VLOOKUP(E104,Assign!$A$2:$A$48,1,FALSE),)</f>
        <v>R-032</v>
      </c>
      <c r="H104" s="792">
        <v>2</v>
      </c>
      <c r="I104" s="793" t="s">
        <v>318</v>
      </c>
      <c r="J104" s="794" t="s">
        <v>5206</v>
      </c>
      <c r="K104" s="678">
        <v>5.8299999999999998E-2</v>
      </c>
      <c r="L104" s="678">
        <v>8.8300000000000003E-2</v>
      </c>
      <c r="M104" s="800">
        <v>44019</v>
      </c>
      <c r="N104" s="800">
        <v>45468</v>
      </c>
      <c r="O104" s="800">
        <v>45468</v>
      </c>
      <c r="P104" s="800">
        <v>45469</v>
      </c>
      <c r="Q104" s="795" t="s">
        <v>5</v>
      </c>
      <c r="R104" s="684">
        <v>298000000</v>
      </c>
      <c r="S104" s="796" t="s">
        <v>5</v>
      </c>
      <c r="T104" s="673">
        <v>298000000</v>
      </c>
      <c r="U104" s="673">
        <v>298000000</v>
      </c>
      <c r="V104" s="680">
        <v>0</v>
      </c>
      <c r="W104" s="681">
        <v>298000000</v>
      </c>
      <c r="X104" s="673">
        <v>9106179</v>
      </c>
      <c r="Y104" s="797"/>
      <c r="Z104" s="682"/>
      <c r="AA104" s="683"/>
      <c r="AB104" s="682"/>
      <c r="AC104" s="683"/>
    </row>
    <row r="105" spans="1:29" s="782" customFormat="1" ht="15" customHeight="1">
      <c r="A105" s="799"/>
      <c r="B105" s="790">
        <f t="shared" si="1"/>
        <v>96</v>
      </c>
      <c r="C105" s="791" t="s">
        <v>2848</v>
      </c>
      <c r="D105" s="791" t="s">
        <v>2736</v>
      </c>
      <c r="E105" s="791" t="s">
        <v>2658</v>
      </c>
      <c r="F105" s="677" t="s">
        <v>3624</v>
      </c>
      <c r="G105" s="792" t="str">
        <f>IFERROR(VLOOKUP(E105,Assign!$A$2:$A$48,1,FALSE),)</f>
        <v>R-032</v>
      </c>
      <c r="H105" s="792">
        <v>3</v>
      </c>
      <c r="I105" s="793" t="s">
        <v>313</v>
      </c>
      <c r="J105" s="794" t="s">
        <v>5207</v>
      </c>
      <c r="K105" s="678">
        <v>5.5399999999999998E-2</v>
      </c>
      <c r="L105" s="678">
        <v>8.5400000000000004E-2</v>
      </c>
      <c r="M105" s="800">
        <v>41925</v>
      </c>
      <c r="N105" s="800">
        <v>45578</v>
      </c>
      <c r="O105" s="800">
        <v>45578</v>
      </c>
      <c r="P105" s="800">
        <v>45580</v>
      </c>
      <c r="Q105" s="795" t="s">
        <v>5</v>
      </c>
      <c r="R105" s="684">
        <v>550000000</v>
      </c>
      <c r="S105" s="796" t="s">
        <v>5</v>
      </c>
      <c r="T105" s="673">
        <v>550000000</v>
      </c>
      <c r="U105" s="673">
        <v>550000000</v>
      </c>
      <c r="V105" s="680">
        <v>0</v>
      </c>
      <c r="W105" s="681">
        <v>550000000</v>
      </c>
      <c r="X105" s="673">
        <v>2091502</v>
      </c>
      <c r="Y105" s="797"/>
      <c r="Z105" s="682"/>
      <c r="AA105" s="683"/>
      <c r="AB105" s="682"/>
      <c r="AC105" s="683"/>
    </row>
    <row r="106" spans="1:29" s="782" customFormat="1" ht="15" hidden="1" customHeight="1">
      <c r="A106" s="799"/>
      <c r="B106" s="790">
        <f t="shared" si="1"/>
        <v>97</v>
      </c>
      <c r="C106" s="791" t="s">
        <v>2848</v>
      </c>
      <c r="D106" s="791" t="s">
        <v>2736</v>
      </c>
      <c r="E106" s="791" t="s">
        <v>2659</v>
      </c>
      <c r="F106" s="677" t="s">
        <v>3625</v>
      </c>
      <c r="G106" s="792">
        <f>IFERROR(VLOOKUP(E106,Assign!$A$2:$A$48,1,FALSE),)</f>
        <v>0</v>
      </c>
      <c r="H106" s="792">
        <v>1</v>
      </c>
      <c r="I106" s="793" t="s">
        <v>313</v>
      </c>
      <c r="J106" s="794" t="s">
        <v>5208</v>
      </c>
      <c r="K106" s="678">
        <v>5.4899999999999997E-2</v>
      </c>
      <c r="L106" s="678">
        <v>8.4900000000000003E-2</v>
      </c>
      <c r="M106" s="800">
        <v>45344</v>
      </c>
      <c r="N106" s="800">
        <v>45710</v>
      </c>
      <c r="O106" s="800">
        <v>45495</v>
      </c>
      <c r="P106" s="800">
        <v>45484</v>
      </c>
      <c r="Q106" s="795" t="s">
        <v>5</v>
      </c>
      <c r="R106" s="684">
        <v>850000000</v>
      </c>
      <c r="S106" s="796" t="s">
        <v>5</v>
      </c>
      <c r="T106" s="673">
        <v>850000000</v>
      </c>
      <c r="U106" s="673">
        <v>850000000</v>
      </c>
      <c r="V106" s="680">
        <v>0</v>
      </c>
      <c r="W106" s="681">
        <v>850000000</v>
      </c>
      <c r="X106" s="673">
        <v>19508196</v>
      </c>
      <c r="Y106" s="797"/>
      <c r="Z106" s="682"/>
      <c r="AA106" s="683"/>
      <c r="AB106" s="682"/>
      <c r="AC106" s="683"/>
    </row>
    <row r="107" spans="1:29" s="782" customFormat="1" ht="15" hidden="1" customHeight="1">
      <c r="A107" s="799"/>
      <c r="B107" s="790">
        <f t="shared" si="1"/>
        <v>98</v>
      </c>
      <c r="C107" s="791" t="s">
        <v>2848</v>
      </c>
      <c r="D107" s="791" t="s">
        <v>2736</v>
      </c>
      <c r="E107" s="791" t="s">
        <v>2660</v>
      </c>
      <c r="F107" s="677" t="s">
        <v>3218</v>
      </c>
      <c r="G107" s="792">
        <f>IFERROR(VLOOKUP(E107,Assign!$A$2:$A$48,1,FALSE),)</f>
        <v>0</v>
      </c>
      <c r="H107" s="792">
        <v>1</v>
      </c>
      <c r="I107" s="793" t="s">
        <v>313</v>
      </c>
      <c r="J107" s="794" t="s">
        <v>5209</v>
      </c>
      <c r="K107" s="678">
        <v>6.08E-2</v>
      </c>
      <c r="L107" s="678">
        <v>9.0800000000000006E-2</v>
      </c>
      <c r="M107" s="800">
        <v>45230</v>
      </c>
      <c r="N107" s="800">
        <v>46326</v>
      </c>
      <c r="O107" s="800">
        <v>45545</v>
      </c>
      <c r="P107" s="800">
        <v>45566</v>
      </c>
      <c r="Q107" s="795" t="s">
        <v>5</v>
      </c>
      <c r="R107" s="684">
        <v>850000000</v>
      </c>
      <c r="S107" s="796" t="s">
        <v>5</v>
      </c>
      <c r="T107" s="673">
        <v>850000000</v>
      </c>
      <c r="U107" s="673">
        <v>850000000</v>
      </c>
      <c r="V107" s="680">
        <v>0</v>
      </c>
      <c r="W107" s="681">
        <v>850000000</v>
      </c>
      <c r="X107" s="673">
        <v>8114997</v>
      </c>
      <c r="Y107" s="797"/>
      <c r="Z107" s="682"/>
      <c r="AA107" s="683"/>
      <c r="AB107" s="682"/>
      <c r="AC107" s="683"/>
    </row>
    <row r="108" spans="1:29" s="782" customFormat="1" ht="15" customHeight="1">
      <c r="A108" s="799"/>
      <c r="B108" s="790">
        <f t="shared" si="1"/>
        <v>99</v>
      </c>
      <c r="C108" s="791" t="s">
        <v>2848</v>
      </c>
      <c r="D108" s="791" t="s">
        <v>2736</v>
      </c>
      <c r="E108" s="791" t="s">
        <v>2661</v>
      </c>
      <c r="F108" s="677" t="s">
        <v>3615</v>
      </c>
      <c r="G108" s="792" t="str">
        <f>IFERROR(VLOOKUP(E108,Assign!$A$2:$A$48,1,FALSE),)</f>
        <v>R-035</v>
      </c>
      <c r="H108" s="792">
        <v>1</v>
      </c>
      <c r="I108" s="793" t="s">
        <v>3372</v>
      </c>
      <c r="J108" s="794" t="s">
        <v>5210</v>
      </c>
      <c r="K108" s="678">
        <v>4.2799999999999998E-2</v>
      </c>
      <c r="L108" s="678">
        <v>7.2800000000000004E-2</v>
      </c>
      <c r="M108" s="800">
        <v>45042</v>
      </c>
      <c r="N108" s="800">
        <v>45771</v>
      </c>
      <c r="O108" s="800">
        <v>45463</v>
      </c>
      <c r="P108" s="800">
        <v>45496</v>
      </c>
      <c r="Q108" s="795" t="s">
        <v>5</v>
      </c>
      <c r="R108" s="684">
        <v>30000000</v>
      </c>
      <c r="S108" s="796" t="s">
        <v>5</v>
      </c>
      <c r="T108" s="673">
        <v>30000000</v>
      </c>
      <c r="U108" s="673">
        <v>30000000</v>
      </c>
      <c r="V108" s="680">
        <v>0</v>
      </c>
      <c r="W108" s="681">
        <v>30000000</v>
      </c>
      <c r="X108" s="673">
        <v>672390</v>
      </c>
      <c r="Y108" s="797"/>
      <c r="Z108" s="682"/>
      <c r="AA108" s="683"/>
      <c r="AB108" s="682"/>
      <c r="AC108" s="683"/>
    </row>
    <row r="109" spans="1:29" s="782" customFormat="1" ht="15" customHeight="1">
      <c r="A109" s="799"/>
      <c r="B109" s="790">
        <f t="shared" si="1"/>
        <v>100</v>
      </c>
      <c r="C109" s="791" t="s">
        <v>2848</v>
      </c>
      <c r="D109" s="791" t="s">
        <v>2736</v>
      </c>
      <c r="E109" s="791" t="s">
        <v>2661</v>
      </c>
      <c r="F109" s="677" t="s">
        <v>3615</v>
      </c>
      <c r="G109" s="792" t="str">
        <f>IFERROR(VLOOKUP(E109,Assign!$A$2:$A$48,1,FALSE),)</f>
        <v>R-035</v>
      </c>
      <c r="H109" s="792">
        <v>2</v>
      </c>
      <c r="I109" s="793" t="s">
        <v>336</v>
      </c>
      <c r="J109" s="794" t="s">
        <v>5211</v>
      </c>
      <c r="K109" s="678">
        <v>4.4999999999999998E-2</v>
      </c>
      <c r="L109" s="678">
        <v>7.4999999999999997E-2</v>
      </c>
      <c r="M109" s="800">
        <v>42853</v>
      </c>
      <c r="N109" s="800">
        <v>45775</v>
      </c>
      <c r="O109" s="800">
        <v>45385</v>
      </c>
      <c r="P109" s="800">
        <v>45415</v>
      </c>
      <c r="Q109" s="795" t="s">
        <v>5</v>
      </c>
      <c r="R109" s="684">
        <v>980000000</v>
      </c>
      <c r="S109" s="796" t="s">
        <v>5</v>
      </c>
      <c r="T109" s="673">
        <v>738000000</v>
      </c>
      <c r="U109" s="673">
        <v>738000000</v>
      </c>
      <c r="V109" s="680">
        <v>0</v>
      </c>
      <c r="W109" s="681">
        <v>738000000</v>
      </c>
      <c r="X109" s="673">
        <v>29235546</v>
      </c>
      <c r="Y109" s="797"/>
      <c r="Z109" s="682"/>
      <c r="AA109" s="683"/>
      <c r="AB109" s="682"/>
      <c r="AC109" s="683"/>
    </row>
    <row r="110" spans="1:29" s="782" customFormat="1" ht="15" customHeight="1">
      <c r="A110" s="799"/>
      <c r="B110" s="790">
        <f t="shared" si="1"/>
        <v>101</v>
      </c>
      <c r="C110" s="791" t="s">
        <v>2848</v>
      </c>
      <c r="D110" s="791" t="s">
        <v>2736</v>
      </c>
      <c r="E110" s="791" t="s">
        <v>2661</v>
      </c>
      <c r="F110" s="677" t="s">
        <v>3615</v>
      </c>
      <c r="G110" s="792" t="str">
        <f>IFERROR(VLOOKUP(E110,Assign!$A$2:$A$48,1,FALSE),)</f>
        <v>R-035</v>
      </c>
      <c r="H110" s="792">
        <v>3</v>
      </c>
      <c r="I110" s="793" t="s">
        <v>3372</v>
      </c>
      <c r="J110" s="794" t="s">
        <v>5212</v>
      </c>
      <c r="K110" s="678">
        <v>5.0500000000000003E-2</v>
      </c>
      <c r="L110" s="678">
        <v>8.0500000000000002E-2</v>
      </c>
      <c r="M110" s="800">
        <v>44939</v>
      </c>
      <c r="N110" s="800">
        <v>45670</v>
      </c>
      <c r="O110" s="800">
        <v>45398</v>
      </c>
      <c r="P110" s="800">
        <v>45429</v>
      </c>
      <c r="Q110" s="795" t="s">
        <v>5</v>
      </c>
      <c r="R110" s="684">
        <v>50000000</v>
      </c>
      <c r="S110" s="796" t="s">
        <v>5</v>
      </c>
      <c r="T110" s="673">
        <v>50000000</v>
      </c>
      <c r="U110" s="673">
        <v>50000000</v>
      </c>
      <c r="V110" s="680">
        <v>0</v>
      </c>
      <c r="W110" s="681">
        <v>50000000</v>
      </c>
      <c r="X110" s="673">
        <v>1982671</v>
      </c>
      <c r="Y110" s="797"/>
      <c r="Z110" s="682"/>
      <c r="AA110" s="683"/>
      <c r="AB110" s="682"/>
      <c r="AC110" s="683"/>
    </row>
    <row r="111" spans="1:29" s="782" customFormat="1" ht="15" customHeight="1">
      <c r="A111" s="799"/>
      <c r="B111" s="790">
        <f t="shared" si="1"/>
        <v>102</v>
      </c>
      <c r="C111" s="791" t="s">
        <v>2848</v>
      </c>
      <c r="D111" s="791" t="s">
        <v>2736</v>
      </c>
      <c r="E111" s="791" t="s">
        <v>2661</v>
      </c>
      <c r="F111" s="677" t="s">
        <v>3615</v>
      </c>
      <c r="G111" s="792" t="str">
        <f>IFERROR(VLOOKUP(E111,Assign!$A$2:$A$48,1,FALSE),)</f>
        <v>R-035</v>
      </c>
      <c r="H111" s="792">
        <v>4</v>
      </c>
      <c r="I111" s="793" t="s">
        <v>318</v>
      </c>
      <c r="J111" s="794" t="s">
        <v>5213</v>
      </c>
      <c r="K111" s="678">
        <v>5.5399999999999998E-2</v>
      </c>
      <c r="L111" s="678">
        <v>8.5400000000000004E-2</v>
      </c>
      <c r="M111" s="800">
        <v>45120</v>
      </c>
      <c r="N111" s="800">
        <v>45486</v>
      </c>
      <c r="O111" s="800">
        <v>45398</v>
      </c>
      <c r="P111" s="800">
        <v>45429</v>
      </c>
      <c r="Q111" s="795" t="s">
        <v>5</v>
      </c>
      <c r="R111" s="684">
        <v>30000000</v>
      </c>
      <c r="S111" s="796" t="s">
        <v>5</v>
      </c>
      <c r="T111" s="673">
        <v>30000000</v>
      </c>
      <c r="U111" s="673">
        <v>30000000</v>
      </c>
      <c r="V111" s="680">
        <v>0</v>
      </c>
      <c r="W111" s="681">
        <v>30000000</v>
      </c>
      <c r="X111" s="673">
        <v>1268788</v>
      </c>
      <c r="Y111" s="797"/>
      <c r="Z111" s="682"/>
      <c r="AA111" s="683"/>
      <c r="AB111" s="682"/>
      <c r="AC111" s="683"/>
    </row>
    <row r="112" spans="1:29" s="782" customFormat="1" ht="15" hidden="1" customHeight="1">
      <c r="A112" s="799"/>
      <c r="B112" s="790">
        <f t="shared" si="1"/>
        <v>103</v>
      </c>
      <c r="C112" s="791" t="s">
        <v>2848</v>
      </c>
      <c r="D112" s="791" t="s">
        <v>2736</v>
      </c>
      <c r="E112" s="791" t="s">
        <v>2662</v>
      </c>
      <c r="F112" s="677" t="s">
        <v>3627</v>
      </c>
      <c r="G112" s="792">
        <f>IFERROR(VLOOKUP(E112,Assign!$A$2:$A$48,1,FALSE),)</f>
        <v>0</v>
      </c>
      <c r="H112" s="792">
        <v>1</v>
      </c>
      <c r="I112" s="793" t="s">
        <v>400</v>
      </c>
      <c r="J112" s="794" t="s">
        <v>5214</v>
      </c>
      <c r="K112" s="678">
        <v>5.7900000000000007E-2</v>
      </c>
      <c r="L112" s="678">
        <v>8.7900000000000006E-2</v>
      </c>
      <c r="M112" s="800">
        <v>42650</v>
      </c>
      <c r="N112" s="800">
        <v>45571</v>
      </c>
      <c r="O112" s="800">
        <v>45502</v>
      </c>
      <c r="P112" s="800">
        <v>45512</v>
      </c>
      <c r="Q112" s="795" t="s">
        <v>5</v>
      </c>
      <c r="R112" s="684">
        <v>200000000</v>
      </c>
      <c r="S112" s="796" t="s">
        <v>5</v>
      </c>
      <c r="T112" s="673">
        <v>200000000</v>
      </c>
      <c r="U112" s="673">
        <v>200000000</v>
      </c>
      <c r="V112" s="680">
        <v>0</v>
      </c>
      <c r="W112" s="681">
        <v>200000000</v>
      </c>
      <c r="X112" s="673">
        <v>4100624</v>
      </c>
      <c r="Y112" s="797"/>
      <c r="Z112" s="682"/>
      <c r="AA112" s="683"/>
      <c r="AB112" s="682"/>
      <c r="AC112" s="683"/>
    </row>
    <row r="113" spans="1:29" s="782" customFormat="1" ht="15" hidden="1" customHeight="1">
      <c r="A113" s="799"/>
      <c r="B113" s="790">
        <f t="shared" si="1"/>
        <v>104</v>
      </c>
      <c r="C113" s="791" t="s">
        <v>2848</v>
      </c>
      <c r="D113" s="791" t="s">
        <v>2736</v>
      </c>
      <c r="E113" s="791" t="s">
        <v>2662</v>
      </c>
      <c r="F113" s="677" t="s">
        <v>3627</v>
      </c>
      <c r="G113" s="792">
        <f>IFERROR(VLOOKUP(E113,Assign!$A$2:$A$48,1,FALSE),)</f>
        <v>0</v>
      </c>
      <c r="H113" s="792">
        <v>2</v>
      </c>
      <c r="I113" s="793" t="s">
        <v>313</v>
      </c>
      <c r="J113" s="794" t="s">
        <v>5215</v>
      </c>
      <c r="K113" s="678">
        <v>5.3699999999999998E-2</v>
      </c>
      <c r="L113" s="678">
        <v>8.3699999999999997E-2</v>
      </c>
      <c r="M113" s="800">
        <v>40389</v>
      </c>
      <c r="N113" s="800">
        <v>45655</v>
      </c>
      <c r="O113" s="800">
        <v>45503</v>
      </c>
      <c r="P113" s="800">
        <v>45535</v>
      </c>
      <c r="Q113" s="795" t="s">
        <v>5</v>
      </c>
      <c r="R113" s="684">
        <v>600000000</v>
      </c>
      <c r="S113" s="796" t="s">
        <v>5</v>
      </c>
      <c r="T113" s="673">
        <v>600000000</v>
      </c>
      <c r="U113" s="673">
        <v>600000000</v>
      </c>
      <c r="V113" s="680">
        <v>3193990</v>
      </c>
      <c r="W113" s="681">
        <v>603193990</v>
      </c>
      <c r="X113" s="673">
        <v>10352202</v>
      </c>
      <c r="Y113" s="797"/>
      <c r="Z113" s="682"/>
      <c r="AA113" s="683"/>
      <c r="AB113" s="682"/>
      <c r="AC113" s="683"/>
    </row>
    <row r="114" spans="1:29" s="782" customFormat="1" ht="15" hidden="1" customHeight="1">
      <c r="A114" s="799"/>
      <c r="B114" s="790">
        <f t="shared" si="1"/>
        <v>105</v>
      </c>
      <c r="C114" s="791" t="s">
        <v>2848</v>
      </c>
      <c r="D114" s="791" t="s">
        <v>2736</v>
      </c>
      <c r="E114" s="791" t="s">
        <v>2662</v>
      </c>
      <c r="F114" s="677" t="s">
        <v>3627</v>
      </c>
      <c r="G114" s="792">
        <f>IFERROR(VLOOKUP(E114,Assign!$A$2:$A$48,1,FALSE),)</f>
        <v>0</v>
      </c>
      <c r="H114" s="792">
        <v>3</v>
      </c>
      <c r="I114" s="793" t="s">
        <v>318</v>
      </c>
      <c r="J114" s="794" t="s">
        <v>5216</v>
      </c>
      <c r="K114" s="678">
        <v>6.0499999999999998E-2</v>
      </c>
      <c r="L114" s="678">
        <v>9.0499999999999997E-2</v>
      </c>
      <c r="M114" s="800">
        <v>43740</v>
      </c>
      <c r="N114" s="800">
        <v>45562</v>
      </c>
      <c r="O114" s="800">
        <v>45559</v>
      </c>
      <c r="P114" s="800">
        <v>45538</v>
      </c>
      <c r="Q114" s="795" t="s">
        <v>5</v>
      </c>
      <c r="R114" s="684">
        <v>45000000</v>
      </c>
      <c r="S114" s="796" t="s">
        <v>5</v>
      </c>
      <c r="T114" s="673">
        <v>44340188</v>
      </c>
      <c r="U114" s="673">
        <v>44340188</v>
      </c>
      <c r="V114" s="680">
        <v>0</v>
      </c>
      <c r="W114" s="681">
        <v>44340188</v>
      </c>
      <c r="X114" s="673">
        <v>394869</v>
      </c>
      <c r="Y114" s="797"/>
      <c r="Z114" s="682"/>
      <c r="AA114" s="683"/>
      <c r="AB114" s="682"/>
      <c r="AC114" s="683"/>
    </row>
    <row r="115" spans="1:29" s="782" customFormat="1" ht="15" hidden="1" customHeight="1">
      <c r="A115" s="799"/>
      <c r="B115" s="790">
        <f t="shared" si="1"/>
        <v>106</v>
      </c>
      <c r="C115" s="791" t="s">
        <v>2848</v>
      </c>
      <c r="D115" s="791" t="s">
        <v>2736</v>
      </c>
      <c r="E115" s="791" t="s">
        <v>2663</v>
      </c>
      <c r="F115" s="677" t="s">
        <v>3626</v>
      </c>
      <c r="G115" s="792">
        <f>IFERROR(VLOOKUP(E115,Assign!$A$2:$A$48,1,FALSE),)</f>
        <v>0</v>
      </c>
      <c r="H115" s="792">
        <v>1</v>
      </c>
      <c r="I115" s="793" t="s">
        <v>313</v>
      </c>
      <c r="J115" s="794" t="s">
        <v>5217</v>
      </c>
      <c r="K115" s="678">
        <v>7.0000000000000007E-2</v>
      </c>
      <c r="L115" s="678">
        <v>0.1</v>
      </c>
      <c r="M115" s="800">
        <v>44425</v>
      </c>
      <c r="N115" s="800">
        <v>45520</v>
      </c>
      <c r="O115" s="800">
        <v>45580</v>
      </c>
      <c r="P115" s="800">
        <v>45521</v>
      </c>
      <c r="Q115" s="795" t="s">
        <v>5</v>
      </c>
      <c r="R115" s="684">
        <v>900000000</v>
      </c>
      <c r="S115" s="796" t="s">
        <v>5</v>
      </c>
      <c r="T115" s="673">
        <v>845000000</v>
      </c>
      <c r="U115" s="673">
        <v>845000000</v>
      </c>
      <c r="V115" s="680">
        <v>0</v>
      </c>
      <c r="W115" s="681">
        <v>845000000</v>
      </c>
      <c r="X115" s="673">
        <v>20832175</v>
      </c>
      <c r="Y115" s="797"/>
      <c r="Z115" s="682"/>
      <c r="AA115" s="683"/>
      <c r="AB115" s="682"/>
      <c r="AC115" s="683"/>
    </row>
    <row r="116" spans="1:29" s="782" customFormat="1" ht="15" hidden="1" customHeight="1">
      <c r="A116" s="799"/>
      <c r="B116" s="790">
        <f t="shared" si="1"/>
        <v>107</v>
      </c>
      <c r="C116" s="791" t="s">
        <v>2848</v>
      </c>
      <c r="D116" s="791" t="s">
        <v>2736</v>
      </c>
      <c r="E116" s="791" t="s">
        <v>2664</v>
      </c>
      <c r="F116" s="677" t="s">
        <v>3628</v>
      </c>
      <c r="G116" s="792">
        <f>IFERROR(VLOOKUP(E116,Assign!$A$2:$A$48,1,FALSE),)</f>
        <v>0</v>
      </c>
      <c r="H116" s="792">
        <v>1</v>
      </c>
      <c r="I116" s="793" t="s">
        <v>410</v>
      </c>
      <c r="J116" s="794" t="s">
        <v>5218</v>
      </c>
      <c r="K116" s="678">
        <v>4.7100000000000003E-2</v>
      </c>
      <c r="L116" s="678">
        <v>7.7100000000000002E-2</v>
      </c>
      <c r="M116" s="800">
        <v>45219</v>
      </c>
      <c r="N116" s="800">
        <v>46315</v>
      </c>
      <c r="O116" s="800">
        <v>45517</v>
      </c>
      <c r="P116" s="800">
        <v>45549</v>
      </c>
      <c r="Q116" s="795" t="s">
        <v>5</v>
      </c>
      <c r="R116" s="684">
        <v>840000000</v>
      </c>
      <c r="S116" s="796" t="s">
        <v>5</v>
      </c>
      <c r="T116" s="673">
        <v>840000000</v>
      </c>
      <c r="U116" s="673">
        <v>840000000</v>
      </c>
      <c r="V116" s="680">
        <v>0</v>
      </c>
      <c r="W116" s="681">
        <v>840000000</v>
      </c>
      <c r="X116" s="673">
        <v>11943169</v>
      </c>
      <c r="Y116" s="797"/>
      <c r="Z116" s="682"/>
      <c r="AA116" s="683"/>
      <c r="AB116" s="682"/>
      <c r="AC116" s="683"/>
    </row>
    <row r="117" spans="1:29" s="782" customFormat="1" ht="15" hidden="1" customHeight="1">
      <c r="A117" s="799"/>
      <c r="B117" s="790">
        <f t="shared" si="1"/>
        <v>108</v>
      </c>
      <c r="C117" s="791" t="s">
        <v>2848</v>
      </c>
      <c r="D117" s="791" t="s">
        <v>2736</v>
      </c>
      <c r="E117" s="791" t="s">
        <v>2665</v>
      </c>
      <c r="F117" s="677" t="s">
        <v>2762</v>
      </c>
      <c r="G117" s="792">
        <f>IFERROR(VLOOKUP(E117,Assign!$A$2:$A$48,1,FALSE),)</f>
        <v>0</v>
      </c>
      <c r="H117" s="792">
        <v>1</v>
      </c>
      <c r="I117" s="793" t="s">
        <v>410</v>
      </c>
      <c r="J117" s="794" t="s">
        <v>5219</v>
      </c>
      <c r="K117" s="678">
        <v>5.04E-2</v>
      </c>
      <c r="L117" s="678">
        <v>8.0399999999999999E-2</v>
      </c>
      <c r="M117" s="800">
        <v>45027</v>
      </c>
      <c r="N117" s="800">
        <v>45393</v>
      </c>
      <c r="O117" s="800">
        <v>45381</v>
      </c>
      <c r="P117" s="800">
        <v>45394</v>
      </c>
      <c r="Q117" s="795" t="s">
        <v>5</v>
      </c>
      <c r="R117" s="684">
        <v>387000000</v>
      </c>
      <c r="S117" s="796" t="s">
        <v>5</v>
      </c>
      <c r="T117" s="673">
        <v>387000000</v>
      </c>
      <c r="U117" s="673">
        <v>387000000</v>
      </c>
      <c r="V117" s="680">
        <v>0</v>
      </c>
      <c r="W117" s="681">
        <v>387000000</v>
      </c>
      <c r="X117" s="673">
        <v>17973082</v>
      </c>
      <c r="Y117" s="797"/>
      <c r="Z117" s="682"/>
      <c r="AA117" s="683"/>
      <c r="AB117" s="682"/>
      <c r="AC117" s="683"/>
    </row>
    <row r="118" spans="1:29" s="782" customFormat="1" ht="15" hidden="1" customHeight="1">
      <c r="A118" s="799"/>
      <c r="B118" s="790">
        <f t="shared" si="1"/>
        <v>109</v>
      </c>
      <c r="C118" s="791" t="s">
        <v>2848</v>
      </c>
      <c r="D118" s="791" t="s">
        <v>2736</v>
      </c>
      <c r="E118" s="791" t="s">
        <v>2665</v>
      </c>
      <c r="F118" s="677" t="s">
        <v>2762</v>
      </c>
      <c r="G118" s="792">
        <f>IFERROR(VLOOKUP(E118,Assign!$A$2:$A$48,1,FALSE),)</f>
        <v>0</v>
      </c>
      <c r="H118" s="792">
        <v>2</v>
      </c>
      <c r="I118" s="793" t="s">
        <v>3369</v>
      </c>
      <c r="J118" s="794" t="s">
        <v>5220</v>
      </c>
      <c r="K118" s="678">
        <v>4.8899999999999999E-2</v>
      </c>
      <c r="L118" s="678">
        <v>7.8899999999999998E-2</v>
      </c>
      <c r="M118" s="800">
        <v>45079</v>
      </c>
      <c r="N118" s="800">
        <v>45443</v>
      </c>
      <c r="O118" s="800">
        <v>45384</v>
      </c>
      <c r="P118" s="800">
        <v>45415</v>
      </c>
      <c r="Q118" s="795" t="s">
        <v>5</v>
      </c>
      <c r="R118" s="684">
        <v>408000000</v>
      </c>
      <c r="S118" s="796" t="s">
        <v>5</v>
      </c>
      <c r="T118" s="673">
        <v>408000000</v>
      </c>
      <c r="U118" s="673">
        <v>408000000</v>
      </c>
      <c r="V118" s="680">
        <v>0</v>
      </c>
      <c r="W118" s="681">
        <v>408000000</v>
      </c>
      <c r="X118" s="673">
        <v>17263072</v>
      </c>
      <c r="Y118" s="797"/>
      <c r="Z118" s="682"/>
      <c r="AA118" s="683"/>
      <c r="AB118" s="682"/>
      <c r="AC118" s="683"/>
    </row>
    <row r="119" spans="1:29" s="782" customFormat="1" ht="15" hidden="1" customHeight="1">
      <c r="A119" s="799"/>
      <c r="B119" s="790">
        <f t="shared" si="1"/>
        <v>110</v>
      </c>
      <c r="C119" s="791" t="s">
        <v>2848</v>
      </c>
      <c r="D119" s="791" t="s">
        <v>2736</v>
      </c>
      <c r="E119" s="791" t="s">
        <v>2666</v>
      </c>
      <c r="F119" s="677" t="s">
        <v>3212</v>
      </c>
      <c r="G119" s="792">
        <f>IFERROR(VLOOKUP(E119,Assign!$A$2:$A$48,1,FALSE),)</f>
        <v>0</v>
      </c>
      <c r="H119" s="792">
        <v>1</v>
      </c>
      <c r="I119" s="793" t="s">
        <v>410</v>
      </c>
      <c r="J119" s="794" t="s">
        <v>5221</v>
      </c>
      <c r="K119" s="678">
        <v>5.2400000000000002E-2</v>
      </c>
      <c r="L119" s="678">
        <v>8.2400000000000001E-2</v>
      </c>
      <c r="M119" s="800">
        <v>45196</v>
      </c>
      <c r="N119" s="800">
        <v>46292</v>
      </c>
      <c r="O119" s="800">
        <v>45536</v>
      </c>
      <c r="P119" s="800">
        <v>45566</v>
      </c>
      <c r="Q119" s="795" t="s">
        <v>5</v>
      </c>
      <c r="R119" s="684">
        <v>795000000</v>
      </c>
      <c r="S119" s="796" t="s">
        <v>5</v>
      </c>
      <c r="T119" s="673">
        <v>795000000</v>
      </c>
      <c r="U119" s="673">
        <v>795000000</v>
      </c>
      <c r="V119" s="680">
        <v>0</v>
      </c>
      <c r="W119" s="681">
        <v>795000000</v>
      </c>
      <c r="X119" s="673">
        <v>8167061</v>
      </c>
      <c r="Y119" s="797"/>
      <c r="Z119" s="682"/>
      <c r="AA119" s="683"/>
      <c r="AB119" s="682"/>
      <c r="AC119" s="683"/>
    </row>
    <row r="120" spans="1:29" s="782" customFormat="1" ht="15" hidden="1" customHeight="1">
      <c r="A120" s="799"/>
      <c r="B120" s="790">
        <f t="shared" si="1"/>
        <v>111</v>
      </c>
      <c r="C120" s="791" t="s">
        <v>2848</v>
      </c>
      <c r="D120" s="791" t="s">
        <v>2736</v>
      </c>
      <c r="E120" s="791" t="s">
        <v>2667</v>
      </c>
      <c r="F120" s="677" t="s">
        <v>3630</v>
      </c>
      <c r="G120" s="792">
        <f>IFERROR(VLOOKUP(E120,Assign!$A$2:$A$48,1,FALSE),)</f>
        <v>0</v>
      </c>
      <c r="H120" s="792">
        <v>1</v>
      </c>
      <c r="I120" s="793" t="s">
        <v>410</v>
      </c>
      <c r="J120" s="794" t="s">
        <v>5222</v>
      </c>
      <c r="K120" s="678">
        <v>5.5899999999999998E-2</v>
      </c>
      <c r="L120" s="678">
        <v>8.5900000000000004E-2</v>
      </c>
      <c r="M120" s="800">
        <v>45100</v>
      </c>
      <c r="N120" s="800">
        <v>45466</v>
      </c>
      <c r="O120" s="800">
        <v>45435</v>
      </c>
      <c r="P120" s="800">
        <v>45468</v>
      </c>
      <c r="Q120" s="795" t="s">
        <v>5</v>
      </c>
      <c r="R120" s="684">
        <v>735000000</v>
      </c>
      <c r="S120" s="796" t="s">
        <v>5</v>
      </c>
      <c r="T120" s="673">
        <v>735000000</v>
      </c>
      <c r="U120" s="673">
        <v>735000000</v>
      </c>
      <c r="V120" s="680">
        <v>0</v>
      </c>
      <c r="W120" s="681">
        <v>735000000</v>
      </c>
      <c r="X120" s="673">
        <v>25612540</v>
      </c>
      <c r="Y120" s="797"/>
      <c r="Z120" s="682"/>
      <c r="AA120" s="683"/>
      <c r="AB120" s="682"/>
      <c r="AC120" s="683"/>
    </row>
    <row r="121" spans="1:29" s="782" customFormat="1" ht="15" hidden="1" customHeight="1">
      <c r="A121" s="799"/>
      <c r="B121" s="790">
        <f t="shared" si="1"/>
        <v>112</v>
      </c>
      <c r="C121" s="791" t="s">
        <v>2848</v>
      </c>
      <c r="D121" s="791" t="s">
        <v>2736</v>
      </c>
      <c r="E121" s="791" t="s">
        <v>2667</v>
      </c>
      <c r="F121" s="677" t="s">
        <v>3630</v>
      </c>
      <c r="G121" s="792">
        <f>IFERROR(VLOOKUP(E121,Assign!$A$2:$A$48,1,FALSE),)</f>
        <v>0</v>
      </c>
      <c r="H121" s="792">
        <v>2</v>
      </c>
      <c r="I121" s="793" t="s">
        <v>318</v>
      </c>
      <c r="J121" s="794" t="s">
        <v>5223</v>
      </c>
      <c r="K121" s="678">
        <v>6.0999999999999999E-2</v>
      </c>
      <c r="L121" s="678">
        <v>9.0999999999999998E-2</v>
      </c>
      <c r="M121" s="800">
        <v>45100</v>
      </c>
      <c r="N121" s="800">
        <v>45466</v>
      </c>
      <c r="O121" s="800">
        <v>45565</v>
      </c>
      <c r="P121" s="800">
        <v>45468</v>
      </c>
      <c r="Q121" s="795" t="s">
        <v>5</v>
      </c>
      <c r="R121" s="684">
        <v>50000000</v>
      </c>
      <c r="S121" s="796" t="s">
        <v>5</v>
      </c>
      <c r="T121" s="673">
        <v>50000000</v>
      </c>
      <c r="U121" s="673">
        <v>50000000</v>
      </c>
      <c r="V121" s="680">
        <v>0</v>
      </c>
      <c r="W121" s="681">
        <v>50000000</v>
      </c>
      <c r="X121" s="673">
        <v>1833132</v>
      </c>
      <c r="Y121" s="797"/>
      <c r="Z121" s="682"/>
      <c r="AA121" s="683"/>
      <c r="AB121" s="682"/>
      <c r="AC121" s="683"/>
    </row>
    <row r="122" spans="1:29" s="782" customFormat="1" ht="15" hidden="1" customHeight="1">
      <c r="A122" s="799"/>
      <c r="B122" s="790">
        <f t="shared" si="1"/>
        <v>113</v>
      </c>
      <c r="C122" s="791" t="s">
        <v>2848</v>
      </c>
      <c r="D122" s="791" t="s">
        <v>2736</v>
      </c>
      <c r="E122" s="791" t="s">
        <v>2668</v>
      </c>
      <c r="F122" s="677" t="s">
        <v>3631</v>
      </c>
      <c r="G122" s="792">
        <f>IFERROR(VLOOKUP(E122,Assign!$A$2:$A$48,1,FALSE),)</f>
        <v>0</v>
      </c>
      <c r="H122" s="792">
        <v>1</v>
      </c>
      <c r="I122" s="793" t="s">
        <v>313</v>
      </c>
      <c r="J122" s="794" t="s">
        <v>5224</v>
      </c>
      <c r="K122" s="678">
        <v>6.9099999999999995E-2</v>
      </c>
      <c r="L122" s="678">
        <v>9.9099999999999994E-2</v>
      </c>
      <c r="M122" s="800">
        <v>44985</v>
      </c>
      <c r="N122" s="800">
        <v>45805</v>
      </c>
      <c r="O122" s="800">
        <v>45475</v>
      </c>
      <c r="P122" s="800">
        <v>45503</v>
      </c>
      <c r="Q122" s="795" t="s">
        <v>5</v>
      </c>
      <c r="R122" s="684">
        <v>784000000</v>
      </c>
      <c r="S122" s="796" t="s">
        <v>5</v>
      </c>
      <c r="T122" s="673">
        <v>783000000</v>
      </c>
      <c r="U122" s="673">
        <v>783000000</v>
      </c>
      <c r="V122" s="680">
        <v>0</v>
      </c>
      <c r="W122" s="681">
        <v>783000000</v>
      </c>
      <c r="X122" s="673">
        <v>22760076</v>
      </c>
      <c r="Y122" s="797"/>
      <c r="Z122" s="682"/>
      <c r="AA122" s="683"/>
      <c r="AB122" s="682"/>
      <c r="AC122" s="683"/>
    </row>
    <row r="123" spans="1:29" s="782" customFormat="1" ht="15" customHeight="1">
      <c r="A123" s="799"/>
      <c r="B123" s="790">
        <f t="shared" si="1"/>
        <v>114</v>
      </c>
      <c r="C123" s="791" t="s">
        <v>2848</v>
      </c>
      <c r="D123" s="791" t="s">
        <v>2736</v>
      </c>
      <c r="E123" s="791" t="s">
        <v>2669</v>
      </c>
      <c r="F123" s="677" t="s">
        <v>4649</v>
      </c>
      <c r="G123" s="792" t="str">
        <f>IFERROR(VLOOKUP(E123,Assign!$A$2:$A$48,1,FALSE),)</f>
        <v>R-043</v>
      </c>
      <c r="H123" s="792">
        <v>1</v>
      </c>
      <c r="I123" s="793" t="s">
        <v>336</v>
      </c>
      <c r="J123" s="794" t="s">
        <v>5225</v>
      </c>
      <c r="K123" s="678">
        <v>0.1026</v>
      </c>
      <c r="L123" s="678">
        <v>0.1326</v>
      </c>
      <c r="M123" s="800">
        <v>44552</v>
      </c>
      <c r="N123" s="800">
        <v>45648</v>
      </c>
      <c r="O123" s="800">
        <v>45590</v>
      </c>
      <c r="P123" s="800"/>
      <c r="Q123" s="795" t="s">
        <v>5</v>
      </c>
      <c r="R123" s="684">
        <v>150000000</v>
      </c>
      <c r="S123" s="796" t="s">
        <v>5</v>
      </c>
      <c r="T123" s="673">
        <v>65000000</v>
      </c>
      <c r="U123" s="673">
        <v>65000000</v>
      </c>
      <c r="V123" s="680">
        <v>0</v>
      </c>
      <c r="W123" s="681">
        <v>65000000</v>
      </c>
      <c r="X123" s="673">
        <v>91106</v>
      </c>
      <c r="Y123" s="1091" t="s">
        <v>5685</v>
      </c>
      <c r="Z123" s="682"/>
      <c r="AA123" s="683"/>
      <c r="AB123" s="682" t="s">
        <v>5686</v>
      </c>
      <c r="AC123" s="683" t="s">
        <v>5687</v>
      </c>
    </row>
    <row r="124" spans="1:29" s="782" customFormat="1" ht="15" customHeight="1">
      <c r="A124" s="799"/>
      <c r="B124" s="790">
        <f t="shared" si="1"/>
        <v>115</v>
      </c>
      <c r="C124" s="791" t="s">
        <v>2848</v>
      </c>
      <c r="D124" s="791" t="s">
        <v>2736</v>
      </c>
      <c r="E124" s="791" t="s">
        <v>2669</v>
      </c>
      <c r="F124" s="677" t="s">
        <v>4649</v>
      </c>
      <c r="G124" s="792" t="str">
        <f>IFERROR(VLOOKUP(E124,Assign!$A$2:$A$48,1,FALSE),)</f>
        <v>R-043</v>
      </c>
      <c r="H124" s="792">
        <v>2</v>
      </c>
      <c r="I124" s="793" t="s">
        <v>3370</v>
      </c>
      <c r="J124" s="794" t="s">
        <v>5226</v>
      </c>
      <c r="K124" s="678">
        <v>6.4199999999999993E-2</v>
      </c>
      <c r="L124" s="678">
        <v>9.4200000000000006E-2</v>
      </c>
      <c r="M124" s="800">
        <v>44287</v>
      </c>
      <c r="N124" s="800">
        <v>45748</v>
      </c>
      <c r="O124" s="800">
        <v>45536</v>
      </c>
      <c r="P124" s="800">
        <v>45568</v>
      </c>
      <c r="Q124" s="795" t="s">
        <v>5</v>
      </c>
      <c r="R124" s="684">
        <v>750000000</v>
      </c>
      <c r="S124" s="796" t="s">
        <v>5</v>
      </c>
      <c r="T124" s="673">
        <v>562500000</v>
      </c>
      <c r="U124" s="673">
        <v>562500000</v>
      </c>
      <c r="V124" s="680">
        <v>0</v>
      </c>
      <c r="W124" s="681">
        <v>562500000</v>
      </c>
      <c r="X124" s="673">
        <v>6191162</v>
      </c>
      <c r="Y124" s="797"/>
      <c r="Z124" s="682"/>
      <c r="AA124" s="683"/>
      <c r="AB124" s="682"/>
      <c r="AC124" s="683"/>
    </row>
    <row r="125" spans="1:29" s="782" customFormat="1" ht="15" customHeight="1">
      <c r="A125" s="799"/>
      <c r="B125" s="790">
        <f t="shared" si="1"/>
        <v>116</v>
      </c>
      <c r="C125" s="791" t="s">
        <v>2848</v>
      </c>
      <c r="D125" s="791" t="s">
        <v>2736</v>
      </c>
      <c r="E125" s="791" t="s">
        <v>2669</v>
      </c>
      <c r="F125" s="677" t="s">
        <v>4649</v>
      </c>
      <c r="G125" s="792" t="str">
        <f>IFERROR(VLOOKUP(E125,Assign!$A$2:$A$48,1,FALSE),)</f>
        <v>R-043</v>
      </c>
      <c r="H125" s="792">
        <v>3</v>
      </c>
      <c r="I125" s="793" t="s">
        <v>318</v>
      </c>
      <c r="J125" s="794" t="s">
        <v>5227</v>
      </c>
      <c r="K125" s="678">
        <v>8.8300000000000003E-2</v>
      </c>
      <c r="L125" s="678">
        <v>0.1183</v>
      </c>
      <c r="M125" s="800">
        <v>45478</v>
      </c>
      <c r="N125" s="800">
        <v>45842</v>
      </c>
      <c r="O125" s="800">
        <v>45503</v>
      </c>
      <c r="P125" s="800">
        <v>45535</v>
      </c>
      <c r="Q125" s="795" t="s">
        <v>5</v>
      </c>
      <c r="R125" s="684">
        <v>177500000</v>
      </c>
      <c r="S125" s="796" t="s">
        <v>5</v>
      </c>
      <c r="T125" s="673">
        <v>151084694</v>
      </c>
      <c r="U125" s="673">
        <v>151084694</v>
      </c>
      <c r="V125" s="680">
        <v>0</v>
      </c>
      <c r="W125" s="681">
        <v>151084694</v>
      </c>
      <c r="X125" s="673">
        <v>2559870</v>
      </c>
      <c r="Y125" s="797"/>
      <c r="Z125" s="685"/>
      <c r="AA125" s="686"/>
      <c r="AB125" s="685"/>
      <c r="AC125" s="686"/>
    </row>
    <row r="126" spans="1:29" s="782" customFormat="1" ht="15" customHeight="1">
      <c r="A126" s="799"/>
      <c r="B126" s="790">
        <f t="shared" si="1"/>
        <v>117</v>
      </c>
      <c r="C126" s="791" t="s">
        <v>2848</v>
      </c>
      <c r="D126" s="791" t="s">
        <v>2736</v>
      </c>
      <c r="E126" s="791" t="s">
        <v>2670</v>
      </c>
      <c r="F126" s="677" t="s">
        <v>3221</v>
      </c>
      <c r="G126" s="792" t="str">
        <f>IFERROR(VLOOKUP(E126,Assign!$A$2:$A$48,1,FALSE),)</f>
        <v>R-044</v>
      </c>
      <c r="H126" s="792">
        <v>1</v>
      </c>
      <c r="I126" s="793" t="s">
        <v>410</v>
      </c>
      <c r="J126" s="794" t="s">
        <v>5228</v>
      </c>
      <c r="K126" s="678">
        <v>5.67E-2</v>
      </c>
      <c r="L126" s="678">
        <v>8.6699999999999999E-2</v>
      </c>
      <c r="M126" s="800">
        <v>44620</v>
      </c>
      <c r="N126" s="800">
        <v>45699</v>
      </c>
      <c r="O126" s="800">
        <v>45440</v>
      </c>
      <c r="P126" s="800">
        <v>45472</v>
      </c>
      <c r="Q126" s="795" t="s">
        <v>5</v>
      </c>
      <c r="R126" s="684">
        <v>778000000</v>
      </c>
      <c r="S126" s="796" t="s">
        <v>5</v>
      </c>
      <c r="T126" s="673">
        <v>778000000</v>
      </c>
      <c r="U126" s="673">
        <v>778000000</v>
      </c>
      <c r="V126" s="680">
        <v>0</v>
      </c>
      <c r="W126" s="681">
        <v>778000000</v>
      </c>
      <c r="X126" s="673">
        <v>25644939</v>
      </c>
      <c r="Y126" s="797"/>
      <c r="Z126" s="685"/>
      <c r="AA126" s="686"/>
      <c r="AB126" s="685"/>
      <c r="AC126" s="686"/>
    </row>
    <row r="127" spans="1:29" s="782" customFormat="1" ht="15" customHeight="1">
      <c r="A127" s="799"/>
      <c r="B127" s="790">
        <f t="shared" si="1"/>
        <v>118</v>
      </c>
      <c r="C127" s="791" t="s">
        <v>2848</v>
      </c>
      <c r="D127" s="791" t="s">
        <v>2736</v>
      </c>
      <c r="E127" s="791" t="s">
        <v>2671</v>
      </c>
      <c r="F127" s="677" t="s">
        <v>3613</v>
      </c>
      <c r="G127" s="792" t="str">
        <f>IFERROR(VLOOKUP(E127,Assign!$A$2:$A$48,1,FALSE),)</f>
        <v>R-045</v>
      </c>
      <c r="H127" s="792">
        <v>1</v>
      </c>
      <c r="I127" s="793" t="s">
        <v>313</v>
      </c>
      <c r="J127" s="794" t="s">
        <v>5229</v>
      </c>
      <c r="K127" s="678">
        <v>4.8800000000000003E-2</v>
      </c>
      <c r="L127" s="678">
        <v>7.8799999999999995E-2</v>
      </c>
      <c r="M127" s="800">
        <v>45384</v>
      </c>
      <c r="N127" s="800">
        <v>45749</v>
      </c>
      <c r="O127" s="800">
        <v>45468</v>
      </c>
      <c r="P127" s="800">
        <v>45499</v>
      </c>
      <c r="Q127" s="795" t="s">
        <v>5</v>
      </c>
      <c r="R127" s="684">
        <v>730000000</v>
      </c>
      <c r="S127" s="796" t="s">
        <v>5</v>
      </c>
      <c r="T127" s="673">
        <v>730000000</v>
      </c>
      <c r="U127" s="673">
        <v>730000000</v>
      </c>
      <c r="V127" s="680">
        <v>0</v>
      </c>
      <c r="W127" s="681">
        <v>730000000</v>
      </c>
      <c r="X127" s="673">
        <v>17276691</v>
      </c>
      <c r="Y127" s="797"/>
      <c r="Z127" s="685"/>
      <c r="AA127" s="686"/>
      <c r="AB127" s="685"/>
      <c r="AC127" s="686"/>
    </row>
    <row r="128" spans="1:29" s="782" customFormat="1" ht="15" customHeight="1">
      <c r="A128" s="799"/>
      <c r="B128" s="790">
        <f t="shared" si="1"/>
        <v>119</v>
      </c>
      <c r="C128" s="791" t="s">
        <v>2848</v>
      </c>
      <c r="D128" s="791" t="s">
        <v>2736</v>
      </c>
      <c r="E128" s="791" t="s">
        <v>2671</v>
      </c>
      <c r="F128" s="677" t="s">
        <v>3613</v>
      </c>
      <c r="G128" s="792" t="str">
        <f>IFERROR(VLOOKUP(E128,Assign!$A$2:$A$48,1,FALSE),)</f>
        <v>R-045</v>
      </c>
      <c r="H128" s="792">
        <v>2</v>
      </c>
      <c r="I128" s="793" t="s">
        <v>3372</v>
      </c>
      <c r="J128" s="794" t="s">
        <v>5230</v>
      </c>
      <c r="K128" s="678">
        <v>5.9299999999999999E-2</v>
      </c>
      <c r="L128" s="678">
        <v>8.9300000000000004E-2</v>
      </c>
      <c r="M128" s="800">
        <v>45224</v>
      </c>
      <c r="N128" s="800">
        <v>45590</v>
      </c>
      <c r="O128" s="800">
        <v>45463</v>
      </c>
      <c r="P128" s="800">
        <v>45496</v>
      </c>
      <c r="Q128" s="795" t="s">
        <v>5</v>
      </c>
      <c r="R128" s="684">
        <v>35000000</v>
      </c>
      <c r="S128" s="796" t="s">
        <v>5</v>
      </c>
      <c r="T128" s="673">
        <v>35000000</v>
      </c>
      <c r="U128" s="673">
        <v>35000000</v>
      </c>
      <c r="V128" s="680">
        <v>0</v>
      </c>
      <c r="W128" s="681">
        <v>35000000</v>
      </c>
      <c r="X128" s="673">
        <v>992973</v>
      </c>
      <c r="Y128" s="797"/>
      <c r="Z128" s="685"/>
      <c r="AA128" s="686"/>
      <c r="AB128" s="685"/>
      <c r="AC128" s="686"/>
    </row>
    <row r="129" spans="1:29" s="782" customFormat="1" ht="15" hidden="1" customHeight="1">
      <c r="A129" s="799"/>
      <c r="B129" s="790">
        <f t="shared" si="1"/>
        <v>120</v>
      </c>
      <c r="C129" s="791" t="s">
        <v>2848</v>
      </c>
      <c r="D129" s="791" t="s">
        <v>2736</v>
      </c>
      <c r="E129" s="791" t="s">
        <v>2672</v>
      </c>
      <c r="F129" s="677" t="s">
        <v>3184</v>
      </c>
      <c r="G129" s="792">
        <f>IFERROR(VLOOKUP(E129,Assign!$A$2:$A$48,1,FALSE),)</f>
        <v>0</v>
      </c>
      <c r="H129" s="792">
        <v>1</v>
      </c>
      <c r="I129" s="793" t="s">
        <v>410</v>
      </c>
      <c r="J129" s="794" t="s">
        <v>5231</v>
      </c>
      <c r="K129" s="678">
        <v>5.3199999999999997E-2</v>
      </c>
      <c r="L129" s="678">
        <v>8.3199999999999996E-2</v>
      </c>
      <c r="M129" s="800">
        <v>44160</v>
      </c>
      <c r="N129" s="800">
        <v>45608</v>
      </c>
      <c r="O129" s="800">
        <v>45534</v>
      </c>
      <c r="P129" s="800">
        <v>45535</v>
      </c>
      <c r="Q129" s="795" t="s">
        <v>5</v>
      </c>
      <c r="R129" s="684">
        <v>760000000</v>
      </c>
      <c r="S129" s="796" t="s">
        <v>5</v>
      </c>
      <c r="T129" s="673">
        <v>760000000</v>
      </c>
      <c r="U129" s="673">
        <v>760000000</v>
      </c>
      <c r="V129" s="680">
        <v>0</v>
      </c>
      <c r="W129" s="681">
        <v>760000000</v>
      </c>
      <c r="X129" s="673">
        <v>9604240</v>
      </c>
      <c r="Y129" s="797"/>
      <c r="Z129" s="685"/>
      <c r="AA129" s="686"/>
      <c r="AB129" s="685"/>
      <c r="AC129" s="686"/>
    </row>
    <row r="130" spans="1:29" s="782" customFormat="1" ht="15" hidden="1" customHeight="1">
      <c r="A130" s="799"/>
      <c r="B130" s="790">
        <f t="shared" si="1"/>
        <v>121</v>
      </c>
      <c r="C130" s="791" t="s">
        <v>2848</v>
      </c>
      <c r="D130" s="791" t="s">
        <v>2736</v>
      </c>
      <c r="E130" s="791" t="s">
        <v>2673</v>
      </c>
      <c r="F130" s="677" t="s">
        <v>3208</v>
      </c>
      <c r="G130" s="792">
        <f>IFERROR(VLOOKUP(E130,Assign!$A$2:$A$48,1,FALSE),)</f>
        <v>0</v>
      </c>
      <c r="H130" s="792">
        <v>1</v>
      </c>
      <c r="I130" s="793" t="s">
        <v>410</v>
      </c>
      <c r="J130" s="794" t="s">
        <v>5232</v>
      </c>
      <c r="K130" s="678">
        <v>5.0500000000000003E-2</v>
      </c>
      <c r="L130" s="678">
        <v>8.0500000000000002E-2</v>
      </c>
      <c r="M130" s="800">
        <v>44722</v>
      </c>
      <c r="N130" s="800">
        <v>45453</v>
      </c>
      <c r="O130" s="800">
        <v>45422</v>
      </c>
      <c r="P130" s="800">
        <v>45454</v>
      </c>
      <c r="Q130" s="795" t="s">
        <v>5</v>
      </c>
      <c r="R130" s="684">
        <v>250000000</v>
      </c>
      <c r="S130" s="796" t="s">
        <v>5</v>
      </c>
      <c r="T130" s="673">
        <v>246200000</v>
      </c>
      <c r="U130" s="673">
        <v>246200000</v>
      </c>
      <c r="V130" s="680">
        <v>0</v>
      </c>
      <c r="W130" s="681">
        <v>246200000</v>
      </c>
      <c r="X130" s="673">
        <v>8722273</v>
      </c>
      <c r="Y130" s="797"/>
      <c r="Z130" s="685"/>
      <c r="AA130" s="686"/>
      <c r="AB130" s="685"/>
      <c r="AC130" s="686"/>
    </row>
    <row r="131" spans="1:29" s="782" customFormat="1" ht="15" hidden="1" customHeight="1">
      <c r="A131" s="799"/>
      <c r="B131" s="790">
        <f t="shared" si="1"/>
        <v>122</v>
      </c>
      <c r="C131" s="791" t="s">
        <v>2848</v>
      </c>
      <c r="D131" s="791" t="s">
        <v>2736</v>
      </c>
      <c r="E131" s="791" t="s">
        <v>2673</v>
      </c>
      <c r="F131" s="677" t="s">
        <v>3208</v>
      </c>
      <c r="G131" s="792">
        <f>IFERROR(VLOOKUP(E131,Assign!$A$2:$A$48,1,FALSE),)</f>
        <v>0</v>
      </c>
      <c r="H131" s="792">
        <v>2</v>
      </c>
      <c r="I131" s="793" t="s">
        <v>410</v>
      </c>
      <c r="J131" s="794" t="s">
        <v>5233</v>
      </c>
      <c r="K131" s="678">
        <v>5.0799999999999998E-2</v>
      </c>
      <c r="L131" s="678">
        <v>8.0799999999999997E-2</v>
      </c>
      <c r="M131" s="800">
        <v>44722</v>
      </c>
      <c r="N131" s="800">
        <v>45453</v>
      </c>
      <c r="O131" s="800">
        <v>45422</v>
      </c>
      <c r="P131" s="800">
        <v>45454</v>
      </c>
      <c r="Q131" s="795" t="s">
        <v>5</v>
      </c>
      <c r="R131" s="684">
        <v>520000000</v>
      </c>
      <c r="S131" s="796" t="s">
        <v>5</v>
      </c>
      <c r="T131" s="673">
        <v>510500000</v>
      </c>
      <c r="U131" s="673">
        <v>510500000</v>
      </c>
      <c r="V131" s="680">
        <v>0</v>
      </c>
      <c r="W131" s="681">
        <v>510500000</v>
      </c>
      <c r="X131" s="673">
        <v>18158178</v>
      </c>
      <c r="Y131" s="797"/>
      <c r="Z131" s="685"/>
      <c r="AA131" s="686"/>
      <c r="AB131" s="685"/>
      <c r="AC131" s="686"/>
    </row>
    <row r="132" spans="1:29" s="782" customFormat="1" ht="15" hidden="1" customHeight="1">
      <c r="A132" s="799"/>
      <c r="B132" s="821">
        <f t="shared" ref="B132:B197" si="2">ROW()-9</f>
        <v>123</v>
      </c>
      <c r="C132" s="822" t="s">
        <v>2848</v>
      </c>
      <c r="D132" s="822" t="s">
        <v>2736</v>
      </c>
      <c r="E132" s="822" t="s">
        <v>2674</v>
      </c>
      <c r="F132" s="823" t="s">
        <v>3632</v>
      </c>
      <c r="G132" s="824">
        <f>IFERROR(VLOOKUP(E132,Assign!$A$2:$A$48,1,FALSE),)</f>
        <v>0</v>
      </c>
      <c r="H132" s="824"/>
      <c r="I132" s="825"/>
      <c r="J132" s="826"/>
      <c r="K132" s="827"/>
      <c r="L132" s="827"/>
      <c r="M132" s="828"/>
      <c r="N132" s="828"/>
      <c r="O132" s="828"/>
      <c r="P132" s="828"/>
      <c r="Q132" s="829"/>
      <c r="R132" s="830"/>
      <c r="S132" s="831"/>
      <c r="T132" s="832"/>
      <c r="U132" s="832"/>
      <c r="V132" s="833"/>
      <c r="W132" s="834"/>
      <c r="X132" s="832"/>
      <c r="Y132" s="835"/>
      <c r="Z132" s="685" t="s">
        <v>4848</v>
      </c>
      <c r="AA132" s="686" t="s">
        <v>4850</v>
      </c>
      <c r="AB132" s="685"/>
      <c r="AC132" s="686"/>
    </row>
    <row r="133" spans="1:29" s="782" customFormat="1" ht="15" hidden="1" customHeight="1">
      <c r="A133" s="799"/>
      <c r="B133" s="790">
        <f t="shared" si="2"/>
        <v>124</v>
      </c>
      <c r="C133" s="791" t="s">
        <v>2848</v>
      </c>
      <c r="D133" s="791" t="s">
        <v>2736</v>
      </c>
      <c r="E133" s="791" t="s">
        <v>2675</v>
      </c>
      <c r="F133" s="677" t="s">
        <v>3634</v>
      </c>
      <c r="G133" s="792">
        <f>IFERROR(VLOOKUP(E133,Assign!$A$2:$A$48,1,FALSE),)</f>
        <v>0</v>
      </c>
      <c r="H133" s="792">
        <v>1</v>
      </c>
      <c r="I133" s="793" t="s">
        <v>313</v>
      </c>
      <c r="J133" s="794" t="s">
        <v>5234</v>
      </c>
      <c r="K133" s="678">
        <v>6.9699999999999998E-2</v>
      </c>
      <c r="L133" s="678">
        <v>9.9699999999999997E-2</v>
      </c>
      <c r="M133" s="800">
        <v>44985</v>
      </c>
      <c r="N133" s="800">
        <v>45685</v>
      </c>
      <c r="O133" s="800">
        <v>45512</v>
      </c>
      <c r="P133" s="800">
        <v>45545</v>
      </c>
      <c r="Q133" s="795" t="s">
        <v>5</v>
      </c>
      <c r="R133" s="684">
        <v>771000000</v>
      </c>
      <c r="S133" s="796" t="s">
        <v>5</v>
      </c>
      <c r="T133" s="673">
        <v>736000000</v>
      </c>
      <c r="U133" s="673">
        <v>736000000</v>
      </c>
      <c r="V133" s="680">
        <v>0</v>
      </c>
      <c r="W133" s="681">
        <v>736000000</v>
      </c>
      <c r="X133" s="673">
        <v>13821797</v>
      </c>
      <c r="Y133" s="797"/>
      <c r="Z133" s="685"/>
      <c r="AA133" s="686"/>
      <c r="AB133" s="685"/>
      <c r="AC133" s="686"/>
    </row>
    <row r="134" spans="1:29" s="782" customFormat="1" ht="15" hidden="1" customHeight="1">
      <c r="A134" s="799"/>
      <c r="B134" s="790">
        <f t="shared" si="2"/>
        <v>125</v>
      </c>
      <c r="C134" s="791" t="s">
        <v>2848</v>
      </c>
      <c r="D134" s="791" t="s">
        <v>2736</v>
      </c>
      <c r="E134" s="791" t="s">
        <v>2676</v>
      </c>
      <c r="F134" s="677" t="s">
        <v>3635</v>
      </c>
      <c r="G134" s="792">
        <f>IFERROR(VLOOKUP(E134,Assign!$A$2:$A$48,1,FALSE),)</f>
        <v>0</v>
      </c>
      <c r="H134" s="792">
        <v>1</v>
      </c>
      <c r="I134" s="793" t="s">
        <v>3372</v>
      </c>
      <c r="J134" s="794" t="s">
        <v>5235</v>
      </c>
      <c r="K134" s="678">
        <v>4.9399999999999999E-2</v>
      </c>
      <c r="L134" s="678">
        <v>7.9399999999999998E-2</v>
      </c>
      <c r="M134" s="800">
        <v>45173</v>
      </c>
      <c r="N134" s="800">
        <v>45539</v>
      </c>
      <c r="O134" s="800">
        <v>45539</v>
      </c>
      <c r="P134" s="800">
        <v>45500</v>
      </c>
      <c r="Q134" s="795" t="s">
        <v>5</v>
      </c>
      <c r="R134" s="684">
        <v>730000000</v>
      </c>
      <c r="S134" s="796" t="s">
        <v>5</v>
      </c>
      <c r="T134" s="673">
        <v>730000000</v>
      </c>
      <c r="U134" s="673">
        <v>730000000</v>
      </c>
      <c r="V134" s="680">
        <v>0</v>
      </c>
      <c r="W134" s="681">
        <v>730000000</v>
      </c>
      <c r="X134" s="673">
        <v>15110166</v>
      </c>
      <c r="Y134" s="797"/>
      <c r="Z134" s="685"/>
      <c r="AA134" s="686"/>
      <c r="AB134" s="685"/>
      <c r="AC134" s="686"/>
    </row>
    <row r="135" spans="1:29" s="782" customFormat="1" ht="15" hidden="1" customHeight="1">
      <c r="A135" s="799"/>
      <c r="B135" s="790">
        <f t="shared" si="2"/>
        <v>126</v>
      </c>
      <c r="C135" s="791" t="s">
        <v>2848</v>
      </c>
      <c r="D135" s="791" t="s">
        <v>2736</v>
      </c>
      <c r="E135" s="791" t="s">
        <v>2677</v>
      </c>
      <c r="F135" s="677" t="s">
        <v>2792</v>
      </c>
      <c r="G135" s="792">
        <f>IFERROR(VLOOKUP(E135,Assign!$A$2:$A$48,1,FALSE),)</f>
        <v>0</v>
      </c>
      <c r="H135" s="792">
        <v>1</v>
      </c>
      <c r="I135" s="793" t="s">
        <v>400</v>
      </c>
      <c r="J135" s="794" t="s">
        <v>5236</v>
      </c>
      <c r="K135" s="678">
        <v>4.8099999999999997E-2</v>
      </c>
      <c r="L135" s="678">
        <v>7.8100000000000003E-2</v>
      </c>
      <c r="M135" s="800">
        <v>45399</v>
      </c>
      <c r="N135" s="800">
        <v>45764</v>
      </c>
      <c r="O135" s="800">
        <v>45524</v>
      </c>
      <c r="P135" s="800">
        <v>45556</v>
      </c>
      <c r="Q135" s="795" t="s">
        <v>5</v>
      </c>
      <c r="R135" s="684">
        <v>730000000</v>
      </c>
      <c r="S135" s="796" t="s">
        <v>5</v>
      </c>
      <c r="T135" s="673">
        <v>730000000</v>
      </c>
      <c r="U135" s="673">
        <v>730000000</v>
      </c>
      <c r="V135" s="680">
        <v>0</v>
      </c>
      <c r="W135" s="681">
        <v>730000000</v>
      </c>
      <c r="X135" s="673">
        <v>8316322</v>
      </c>
      <c r="Y135" s="797"/>
      <c r="Z135" s="685"/>
      <c r="AA135" s="686"/>
      <c r="AB135" s="685"/>
      <c r="AC135" s="686"/>
    </row>
    <row r="136" spans="1:29" s="782" customFormat="1" ht="15" hidden="1" customHeight="1">
      <c r="A136" s="799"/>
      <c r="B136" s="790">
        <f t="shared" si="2"/>
        <v>127</v>
      </c>
      <c r="C136" s="791" t="s">
        <v>2848</v>
      </c>
      <c r="D136" s="791" t="s">
        <v>2736</v>
      </c>
      <c r="E136" s="791" t="s">
        <v>2678</v>
      </c>
      <c r="F136" s="677" t="s">
        <v>2817</v>
      </c>
      <c r="G136" s="792">
        <f>IFERROR(VLOOKUP(E136,Assign!$A$2:$A$48,1,FALSE),)</f>
        <v>0</v>
      </c>
      <c r="H136" s="792">
        <v>1</v>
      </c>
      <c r="I136" s="793" t="s">
        <v>3353</v>
      </c>
      <c r="J136" s="794" t="s">
        <v>5073</v>
      </c>
      <c r="K136" s="678">
        <v>4.6399999999999997E-2</v>
      </c>
      <c r="L136" s="678">
        <v>7.6399999999999996E-2</v>
      </c>
      <c r="M136" s="800">
        <v>41983</v>
      </c>
      <c r="N136" s="800">
        <v>52941</v>
      </c>
      <c r="O136" s="800">
        <v>45453</v>
      </c>
      <c r="P136" s="800">
        <v>45484</v>
      </c>
      <c r="Q136" s="795" t="s">
        <v>5</v>
      </c>
      <c r="R136" s="684">
        <v>740000000</v>
      </c>
      <c r="S136" s="796" t="s">
        <v>5</v>
      </c>
      <c r="T136" s="673">
        <v>710831686</v>
      </c>
      <c r="U136" s="673">
        <v>710831686</v>
      </c>
      <c r="V136" s="680">
        <v>0</v>
      </c>
      <c r="W136" s="681">
        <v>710831686</v>
      </c>
      <c r="X136" s="673">
        <v>15350526</v>
      </c>
      <c r="Y136" s="797"/>
      <c r="Z136" s="685"/>
      <c r="AA136" s="686"/>
      <c r="AB136" s="685"/>
      <c r="AC136" s="686"/>
    </row>
    <row r="137" spans="1:29" s="798" customFormat="1" ht="15" hidden="1" customHeight="1">
      <c r="A137" s="799"/>
      <c r="B137" s="801">
        <f t="shared" si="2"/>
        <v>128</v>
      </c>
      <c r="C137" s="791" t="s">
        <v>2848</v>
      </c>
      <c r="D137" s="791" t="s">
        <v>2736</v>
      </c>
      <c r="E137" s="791" t="s">
        <v>2679</v>
      </c>
      <c r="F137" s="677" t="s">
        <v>3636</v>
      </c>
      <c r="G137" s="792">
        <f>IFERROR(VLOOKUP(E137,Assign!$A$2:$A$48,1,FALSE),)</f>
        <v>0</v>
      </c>
      <c r="H137" s="792">
        <v>1</v>
      </c>
      <c r="I137" s="793" t="s">
        <v>410</v>
      </c>
      <c r="J137" s="802" t="s">
        <v>5237</v>
      </c>
      <c r="K137" s="687">
        <v>7.2599999999999998E-2</v>
      </c>
      <c r="L137" s="687">
        <v>0.1026</v>
      </c>
      <c r="M137" s="800">
        <v>44272</v>
      </c>
      <c r="N137" s="800">
        <v>45533</v>
      </c>
      <c r="O137" s="800">
        <v>45512</v>
      </c>
      <c r="P137" s="800">
        <v>45534</v>
      </c>
      <c r="Q137" s="803" t="s">
        <v>5</v>
      </c>
      <c r="R137" s="688">
        <v>995000000</v>
      </c>
      <c r="S137" s="804" t="s">
        <v>5</v>
      </c>
      <c r="T137" s="689">
        <v>691000000</v>
      </c>
      <c r="U137" s="689">
        <v>691000000</v>
      </c>
      <c r="V137" s="680">
        <v>0</v>
      </c>
      <c r="W137" s="681">
        <v>691000000</v>
      </c>
      <c r="X137" s="689">
        <v>14831578</v>
      </c>
      <c r="Y137" s="805"/>
      <c r="Z137" s="685"/>
      <c r="AA137" s="686"/>
      <c r="AB137" s="685"/>
      <c r="AC137" s="686"/>
    </row>
    <row r="138" spans="1:29" s="798" customFormat="1" ht="15" hidden="1" customHeight="1">
      <c r="A138" s="799"/>
      <c r="B138" s="801">
        <f t="shared" si="2"/>
        <v>129</v>
      </c>
      <c r="C138" s="791" t="s">
        <v>2848</v>
      </c>
      <c r="D138" s="791" t="s">
        <v>2736</v>
      </c>
      <c r="E138" s="791" t="s">
        <v>2680</v>
      </c>
      <c r="F138" s="677" t="s">
        <v>3637</v>
      </c>
      <c r="G138" s="792">
        <f>IFERROR(VLOOKUP(E138,Assign!$A$2:$A$48,1,FALSE),)</f>
        <v>0</v>
      </c>
      <c r="H138" s="792">
        <v>1</v>
      </c>
      <c r="I138" s="793" t="s">
        <v>318</v>
      </c>
      <c r="J138" s="802" t="s">
        <v>5238</v>
      </c>
      <c r="K138" s="687">
        <v>5.5100000000000003E-2</v>
      </c>
      <c r="L138" s="687">
        <v>8.5099999999999995E-2</v>
      </c>
      <c r="M138" s="800">
        <v>45029</v>
      </c>
      <c r="N138" s="800">
        <v>45760</v>
      </c>
      <c r="O138" s="800">
        <v>45548</v>
      </c>
      <c r="P138" s="800">
        <v>45580</v>
      </c>
      <c r="Q138" s="803" t="s">
        <v>5</v>
      </c>
      <c r="R138" s="688">
        <v>265000000</v>
      </c>
      <c r="S138" s="804" t="s">
        <v>5</v>
      </c>
      <c r="T138" s="689">
        <v>265000000</v>
      </c>
      <c r="U138" s="689">
        <v>265000000</v>
      </c>
      <c r="V138" s="680">
        <v>0</v>
      </c>
      <c r="W138" s="681">
        <v>265000000</v>
      </c>
      <c r="X138" s="689">
        <v>1900671</v>
      </c>
      <c r="Y138" s="805"/>
      <c r="Z138" s="685"/>
      <c r="AA138" s="686"/>
      <c r="AB138" s="685"/>
      <c r="AC138" s="686"/>
    </row>
    <row r="139" spans="1:29" s="798" customFormat="1" ht="15" hidden="1" customHeight="1">
      <c r="A139" s="799"/>
      <c r="B139" s="801">
        <f t="shared" si="2"/>
        <v>130</v>
      </c>
      <c r="C139" s="791" t="s">
        <v>2848</v>
      </c>
      <c r="D139" s="791" t="s">
        <v>2736</v>
      </c>
      <c r="E139" s="791" t="s">
        <v>2680</v>
      </c>
      <c r="F139" s="677" t="s">
        <v>3637</v>
      </c>
      <c r="G139" s="792">
        <f>IFERROR(VLOOKUP(E139,Assign!$A$2:$A$48,1,FALSE),)</f>
        <v>0</v>
      </c>
      <c r="H139" s="792">
        <v>2</v>
      </c>
      <c r="I139" s="793" t="s">
        <v>336</v>
      </c>
      <c r="J139" s="802" t="s">
        <v>5239</v>
      </c>
      <c r="K139" s="687">
        <v>5.1199999999999996E-2</v>
      </c>
      <c r="L139" s="687">
        <v>8.1199999999999994E-2</v>
      </c>
      <c r="M139" s="800">
        <v>44421</v>
      </c>
      <c r="N139" s="800">
        <v>45517</v>
      </c>
      <c r="O139" s="800">
        <v>45548</v>
      </c>
      <c r="P139" s="800">
        <v>45518</v>
      </c>
      <c r="Q139" s="803" t="s">
        <v>5</v>
      </c>
      <c r="R139" s="688">
        <v>400000000</v>
      </c>
      <c r="S139" s="804" t="s">
        <v>5</v>
      </c>
      <c r="T139" s="689">
        <v>400000000</v>
      </c>
      <c r="U139" s="689">
        <v>400000000</v>
      </c>
      <c r="V139" s="680">
        <v>0</v>
      </c>
      <c r="W139" s="681">
        <v>400000000</v>
      </c>
      <c r="X139" s="689">
        <v>4170928</v>
      </c>
      <c r="Y139" s="805"/>
      <c r="Z139" s="685"/>
      <c r="AA139" s="686"/>
      <c r="AB139" s="685"/>
      <c r="AC139" s="686"/>
    </row>
    <row r="140" spans="1:29" s="798" customFormat="1" ht="15" hidden="1" customHeight="1">
      <c r="A140" s="799"/>
      <c r="B140" s="801">
        <f t="shared" si="2"/>
        <v>131</v>
      </c>
      <c r="C140" s="791" t="s">
        <v>2848</v>
      </c>
      <c r="D140" s="791" t="s">
        <v>2736</v>
      </c>
      <c r="E140" s="791" t="s">
        <v>2681</v>
      </c>
      <c r="F140" s="677" t="s">
        <v>3638</v>
      </c>
      <c r="G140" s="792">
        <f>IFERROR(VLOOKUP(E140,Assign!$A$2:$A$48,1,FALSE),)</f>
        <v>0</v>
      </c>
      <c r="H140" s="792">
        <v>1</v>
      </c>
      <c r="I140" s="793" t="s">
        <v>3760</v>
      </c>
      <c r="J140" s="802" t="s">
        <v>5240</v>
      </c>
      <c r="K140" s="687">
        <v>4.9099999999999998E-2</v>
      </c>
      <c r="L140" s="687">
        <v>7.9100000000000004E-2</v>
      </c>
      <c r="M140" s="800">
        <v>42936</v>
      </c>
      <c r="N140" s="800">
        <v>45493</v>
      </c>
      <c r="O140" s="800">
        <v>45463</v>
      </c>
      <c r="P140" s="800">
        <v>45496</v>
      </c>
      <c r="Q140" s="803" t="s">
        <v>5</v>
      </c>
      <c r="R140" s="688">
        <v>650000000</v>
      </c>
      <c r="S140" s="804" t="s">
        <v>5</v>
      </c>
      <c r="T140" s="689">
        <v>650000000</v>
      </c>
      <c r="U140" s="689">
        <v>650000000</v>
      </c>
      <c r="V140" s="680">
        <v>6412390</v>
      </c>
      <c r="W140" s="681">
        <v>656412390</v>
      </c>
      <c r="X140" s="689">
        <v>16902130</v>
      </c>
      <c r="Y140" s="805"/>
      <c r="Z140" s="685"/>
      <c r="AA140" s="686"/>
      <c r="AB140" s="685"/>
      <c r="AC140" s="686"/>
    </row>
    <row r="141" spans="1:29" s="798" customFormat="1" ht="15" customHeight="1">
      <c r="A141" s="799"/>
      <c r="B141" s="801">
        <f t="shared" si="2"/>
        <v>132</v>
      </c>
      <c r="C141" s="791" t="s">
        <v>2848</v>
      </c>
      <c r="D141" s="791" t="s">
        <v>2736</v>
      </c>
      <c r="E141" s="791" t="s">
        <v>2682</v>
      </c>
      <c r="F141" s="677" t="s">
        <v>3639</v>
      </c>
      <c r="G141" s="792" t="str">
        <f>IFERROR(VLOOKUP(E141,Assign!$A$2:$A$48,1,FALSE),)</f>
        <v>R-056</v>
      </c>
      <c r="H141" s="792">
        <v>1</v>
      </c>
      <c r="I141" s="793" t="s">
        <v>3364</v>
      </c>
      <c r="J141" s="802" t="s">
        <v>5241</v>
      </c>
      <c r="K141" s="687">
        <v>5.74E-2</v>
      </c>
      <c r="L141" s="687">
        <v>8.7400000000000005E-2</v>
      </c>
      <c r="M141" s="800">
        <v>44530</v>
      </c>
      <c r="N141" s="800">
        <v>45626</v>
      </c>
      <c r="O141" s="800">
        <v>45437</v>
      </c>
      <c r="P141" s="800">
        <v>45469</v>
      </c>
      <c r="Q141" s="803" t="s">
        <v>5</v>
      </c>
      <c r="R141" s="688">
        <v>162000000</v>
      </c>
      <c r="S141" s="804" t="s">
        <v>5</v>
      </c>
      <c r="T141" s="689">
        <v>162000000</v>
      </c>
      <c r="U141" s="689">
        <v>162000000</v>
      </c>
      <c r="V141" s="680">
        <v>0</v>
      </c>
      <c r="W141" s="681">
        <v>162000000</v>
      </c>
      <c r="X141" s="689">
        <v>5504081</v>
      </c>
      <c r="Y141" s="805"/>
      <c r="Z141" s="685"/>
      <c r="AA141" s="686"/>
      <c r="AB141" s="685"/>
      <c r="AC141" s="686"/>
    </row>
    <row r="142" spans="1:29" s="798" customFormat="1" ht="15" customHeight="1">
      <c r="A142" s="799"/>
      <c r="B142" s="801">
        <f t="shared" si="2"/>
        <v>133</v>
      </c>
      <c r="C142" s="791" t="s">
        <v>2848</v>
      </c>
      <c r="D142" s="791" t="s">
        <v>2736</v>
      </c>
      <c r="E142" s="791" t="s">
        <v>2682</v>
      </c>
      <c r="F142" s="677" t="s">
        <v>3639</v>
      </c>
      <c r="G142" s="792" t="str">
        <f>IFERROR(VLOOKUP(E142,Assign!$A$2:$A$48,1,FALSE),)</f>
        <v>R-056</v>
      </c>
      <c r="H142" s="792">
        <v>2</v>
      </c>
      <c r="I142" s="793" t="s">
        <v>3364</v>
      </c>
      <c r="J142" s="802" t="s">
        <v>5242</v>
      </c>
      <c r="K142" s="687">
        <v>5.74E-2</v>
      </c>
      <c r="L142" s="687">
        <v>8.7400000000000005E-2</v>
      </c>
      <c r="M142" s="800">
        <v>44530</v>
      </c>
      <c r="N142" s="800">
        <v>45626</v>
      </c>
      <c r="O142" s="800">
        <v>45437</v>
      </c>
      <c r="P142" s="800">
        <v>45469</v>
      </c>
      <c r="Q142" s="803" t="s">
        <v>5</v>
      </c>
      <c r="R142" s="688">
        <v>162000000</v>
      </c>
      <c r="S142" s="804" t="s">
        <v>5</v>
      </c>
      <c r="T142" s="689">
        <v>162000000</v>
      </c>
      <c r="U142" s="689">
        <v>162000000</v>
      </c>
      <c r="V142" s="680">
        <v>0</v>
      </c>
      <c r="W142" s="681">
        <v>162000000</v>
      </c>
      <c r="X142" s="689">
        <v>5504081</v>
      </c>
      <c r="Y142" s="805"/>
      <c r="Z142" s="685"/>
      <c r="AA142" s="686"/>
      <c r="AB142" s="685"/>
      <c r="AC142" s="686"/>
    </row>
    <row r="143" spans="1:29" s="798" customFormat="1" ht="15" customHeight="1">
      <c r="A143" s="799"/>
      <c r="B143" s="801">
        <f t="shared" si="2"/>
        <v>134</v>
      </c>
      <c r="C143" s="791" t="s">
        <v>2848</v>
      </c>
      <c r="D143" s="791" t="s">
        <v>2736</v>
      </c>
      <c r="E143" s="791" t="s">
        <v>2682</v>
      </c>
      <c r="F143" s="677" t="s">
        <v>3639</v>
      </c>
      <c r="G143" s="792" t="str">
        <f>IFERROR(VLOOKUP(E143,Assign!$A$2:$A$48,1,FALSE),)</f>
        <v>R-056</v>
      </c>
      <c r="H143" s="792">
        <v>3</v>
      </c>
      <c r="I143" s="793" t="s">
        <v>3364</v>
      </c>
      <c r="J143" s="802" t="s">
        <v>5243</v>
      </c>
      <c r="K143" s="687">
        <v>5.74E-2</v>
      </c>
      <c r="L143" s="687">
        <v>8.7400000000000005E-2</v>
      </c>
      <c r="M143" s="800">
        <v>44530</v>
      </c>
      <c r="N143" s="800">
        <v>45626</v>
      </c>
      <c r="O143" s="800">
        <v>45437</v>
      </c>
      <c r="P143" s="800">
        <v>45469</v>
      </c>
      <c r="Q143" s="803" t="s">
        <v>5</v>
      </c>
      <c r="R143" s="688">
        <v>326000000</v>
      </c>
      <c r="S143" s="804" t="s">
        <v>5</v>
      </c>
      <c r="T143" s="689">
        <v>326000000</v>
      </c>
      <c r="U143" s="689">
        <v>326000000</v>
      </c>
      <c r="V143" s="680">
        <v>0</v>
      </c>
      <c r="W143" s="681">
        <v>326000000</v>
      </c>
      <c r="X143" s="689">
        <v>11076114</v>
      </c>
      <c r="Y143" s="805"/>
      <c r="Z143" s="685"/>
      <c r="AA143" s="686"/>
      <c r="AB143" s="685"/>
      <c r="AC143" s="686"/>
    </row>
    <row r="144" spans="1:29" s="798" customFormat="1" ht="15" hidden="1" customHeight="1">
      <c r="A144" s="799"/>
      <c r="B144" s="836">
        <f t="shared" si="2"/>
        <v>135</v>
      </c>
      <c r="C144" s="822" t="s">
        <v>2848</v>
      </c>
      <c r="D144" s="822" t="s">
        <v>2736</v>
      </c>
      <c r="E144" s="822" t="s">
        <v>2683</v>
      </c>
      <c r="F144" s="823" t="s">
        <v>3640</v>
      </c>
      <c r="G144" s="824">
        <f>IFERROR(VLOOKUP(E144,Assign!$A$2:$A$48,1,FALSE),)</f>
        <v>0</v>
      </c>
      <c r="H144" s="824"/>
      <c r="I144" s="825"/>
      <c r="J144" s="837"/>
      <c r="K144" s="838"/>
      <c r="L144" s="838"/>
      <c r="M144" s="828"/>
      <c r="N144" s="828"/>
      <c r="O144" s="828"/>
      <c r="P144" s="828"/>
      <c r="Q144" s="839"/>
      <c r="R144" s="840"/>
      <c r="S144" s="841"/>
      <c r="T144" s="842"/>
      <c r="U144" s="842"/>
      <c r="V144" s="833"/>
      <c r="W144" s="834"/>
      <c r="X144" s="842"/>
      <c r="Y144" s="843"/>
      <c r="Z144" s="685" t="s">
        <v>4848</v>
      </c>
      <c r="AA144" s="686" t="s">
        <v>4849</v>
      </c>
      <c r="AB144" s="685"/>
      <c r="AC144" s="686"/>
    </row>
    <row r="145" spans="1:29" s="798" customFormat="1" ht="15" hidden="1" customHeight="1">
      <c r="A145" s="799"/>
      <c r="B145" s="836">
        <f t="shared" si="2"/>
        <v>136</v>
      </c>
      <c r="C145" s="822" t="s">
        <v>2848</v>
      </c>
      <c r="D145" s="822" t="s">
        <v>2736</v>
      </c>
      <c r="E145" s="822" t="s">
        <v>2683</v>
      </c>
      <c r="F145" s="823" t="s">
        <v>3640</v>
      </c>
      <c r="G145" s="824">
        <f>IFERROR(VLOOKUP(E145,Assign!$A$2:$A$48,1,FALSE),)</f>
        <v>0</v>
      </c>
      <c r="H145" s="824"/>
      <c r="I145" s="825"/>
      <c r="J145" s="837"/>
      <c r="K145" s="838"/>
      <c r="L145" s="838"/>
      <c r="M145" s="828"/>
      <c r="N145" s="828"/>
      <c r="O145" s="828"/>
      <c r="P145" s="828"/>
      <c r="Q145" s="839"/>
      <c r="R145" s="840"/>
      <c r="S145" s="841"/>
      <c r="T145" s="842"/>
      <c r="U145" s="842"/>
      <c r="V145" s="833"/>
      <c r="W145" s="834"/>
      <c r="X145" s="842"/>
      <c r="Y145" s="843"/>
      <c r="Z145" s="685" t="s">
        <v>4848</v>
      </c>
      <c r="AA145" s="686" t="s">
        <v>4849</v>
      </c>
      <c r="AB145" s="685"/>
      <c r="AC145" s="686"/>
    </row>
    <row r="146" spans="1:29" s="798" customFormat="1" ht="15" hidden="1" customHeight="1">
      <c r="A146" s="799"/>
      <c r="B146" s="801">
        <f t="shared" si="2"/>
        <v>137</v>
      </c>
      <c r="C146" s="791" t="s">
        <v>2848</v>
      </c>
      <c r="D146" s="791" t="s">
        <v>2736</v>
      </c>
      <c r="E146" s="791" t="s">
        <v>2683</v>
      </c>
      <c r="F146" s="677" t="s">
        <v>3640</v>
      </c>
      <c r="G146" s="792">
        <f>IFERROR(VLOOKUP(E146,Assign!$A$2:$A$48,1,FALSE),)</f>
        <v>0</v>
      </c>
      <c r="H146" s="792">
        <v>3</v>
      </c>
      <c r="I146" s="793" t="s">
        <v>318</v>
      </c>
      <c r="J146" s="802" t="s">
        <v>5244</v>
      </c>
      <c r="K146" s="690">
        <v>7.3499999999999996E-2</v>
      </c>
      <c r="L146" s="690">
        <v>0.10349999999999999</v>
      </c>
      <c r="M146" s="800">
        <v>45362</v>
      </c>
      <c r="N146" s="800">
        <v>45727</v>
      </c>
      <c r="O146" s="800">
        <v>45595</v>
      </c>
      <c r="P146" s="800">
        <v>45517</v>
      </c>
      <c r="Q146" s="803" t="s">
        <v>5</v>
      </c>
      <c r="R146" s="688">
        <v>310000000</v>
      </c>
      <c r="S146" s="804" t="s">
        <v>5</v>
      </c>
      <c r="T146" s="689">
        <v>309974232</v>
      </c>
      <c r="U146" s="689">
        <v>309974232</v>
      </c>
      <c r="V146" s="680">
        <v>0</v>
      </c>
      <c r="W146" s="691">
        <v>309974232</v>
      </c>
      <c r="X146" s="692">
        <v>5250531</v>
      </c>
      <c r="Y146" s="693"/>
      <c r="Z146" s="694"/>
      <c r="AA146" s="695"/>
      <c r="AB146" s="694"/>
      <c r="AC146" s="695"/>
    </row>
    <row r="147" spans="1:29" s="798" customFormat="1" ht="15" hidden="1" customHeight="1">
      <c r="A147" s="799"/>
      <c r="B147" s="801">
        <f t="shared" si="2"/>
        <v>138</v>
      </c>
      <c r="C147" s="791" t="s">
        <v>2848</v>
      </c>
      <c r="D147" s="791" t="s">
        <v>2736</v>
      </c>
      <c r="E147" s="791" t="s">
        <v>2683</v>
      </c>
      <c r="F147" s="677" t="s">
        <v>3640</v>
      </c>
      <c r="G147" s="792">
        <f>IFERROR(VLOOKUP(E147,Assign!$A$2:$A$48,1,FALSE),)</f>
        <v>0</v>
      </c>
      <c r="H147" s="792">
        <v>4</v>
      </c>
      <c r="I147" s="793" t="s">
        <v>313</v>
      </c>
      <c r="J147" s="802" t="s">
        <v>5245</v>
      </c>
      <c r="K147" s="690">
        <v>6.5799999999999997E-2</v>
      </c>
      <c r="L147" s="690">
        <v>9.5799999999999996E-2</v>
      </c>
      <c r="M147" s="800">
        <v>43220</v>
      </c>
      <c r="N147" s="800">
        <v>45588</v>
      </c>
      <c r="O147" s="800">
        <v>45513</v>
      </c>
      <c r="P147" s="800">
        <v>45545</v>
      </c>
      <c r="Q147" s="803" t="s">
        <v>5</v>
      </c>
      <c r="R147" s="688">
        <v>270000000</v>
      </c>
      <c r="S147" s="804" t="s">
        <v>5</v>
      </c>
      <c r="T147" s="689">
        <v>149750000</v>
      </c>
      <c r="U147" s="689">
        <v>149750000</v>
      </c>
      <c r="V147" s="680">
        <v>0</v>
      </c>
      <c r="W147" s="691">
        <v>149750000</v>
      </c>
      <c r="X147" s="692">
        <v>2652568</v>
      </c>
      <c r="Y147" s="693"/>
      <c r="Z147" s="694"/>
      <c r="AA147" s="695"/>
      <c r="AB147" s="694"/>
      <c r="AC147" s="695"/>
    </row>
    <row r="148" spans="1:29" s="798" customFormat="1" ht="15" hidden="1" customHeight="1">
      <c r="A148" s="799"/>
      <c r="B148" s="801">
        <f t="shared" si="2"/>
        <v>139</v>
      </c>
      <c r="C148" s="791" t="s">
        <v>2848</v>
      </c>
      <c r="D148" s="791" t="s">
        <v>2736</v>
      </c>
      <c r="E148" s="791" t="s">
        <v>2684</v>
      </c>
      <c r="F148" s="677" t="s">
        <v>3641</v>
      </c>
      <c r="G148" s="792">
        <f>IFERROR(VLOOKUP(E148,Assign!$A$2:$A$48,1,FALSE),)</f>
        <v>0</v>
      </c>
      <c r="H148" s="792">
        <v>1</v>
      </c>
      <c r="I148" s="793" t="s">
        <v>313</v>
      </c>
      <c r="J148" s="802" t="s">
        <v>5246</v>
      </c>
      <c r="K148" s="687">
        <v>5.3499999999999999E-2</v>
      </c>
      <c r="L148" s="687">
        <v>8.3500000000000005E-2</v>
      </c>
      <c r="M148" s="800">
        <v>44351</v>
      </c>
      <c r="N148" s="800">
        <v>45812</v>
      </c>
      <c r="O148" s="800">
        <v>45484</v>
      </c>
      <c r="P148" s="800">
        <v>45517</v>
      </c>
      <c r="Q148" s="803" t="s">
        <v>5</v>
      </c>
      <c r="R148" s="688">
        <v>350000000</v>
      </c>
      <c r="S148" s="804" t="s">
        <v>5</v>
      </c>
      <c r="T148" s="689">
        <v>303000000</v>
      </c>
      <c r="U148" s="689">
        <v>303000000</v>
      </c>
      <c r="V148" s="680">
        <v>0</v>
      </c>
      <c r="W148" s="681">
        <v>303000000</v>
      </c>
      <c r="X148" s="689">
        <v>6510191</v>
      </c>
      <c r="Y148" s="805"/>
      <c r="Z148" s="685"/>
      <c r="AA148" s="686"/>
      <c r="AB148" s="685"/>
      <c r="AC148" s="686"/>
    </row>
    <row r="149" spans="1:29" s="798" customFormat="1" ht="15" hidden="1" customHeight="1">
      <c r="A149" s="799"/>
      <c r="B149" s="801">
        <f t="shared" si="2"/>
        <v>140</v>
      </c>
      <c r="C149" s="791" t="s">
        <v>2848</v>
      </c>
      <c r="D149" s="791" t="s">
        <v>2736</v>
      </c>
      <c r="E149" s="791" t="s">
        <v>2684</v>
      </c>
      <c r="F149" s="677" t="s">
        <v>3641</v>
      </c>
      <c r="G149" s="792">
        <f>IFERROR(VLOOKUP(E149,Assign!$A$2:$A$48,1,FALSE),)</f>
        <v>0</v>
      </c>
      <c r="H149" s="792">
        <v>2</v>
      </c>
      <c r="I149" s="793" t="s">
        <v>313</v>
      </c>
      <c r="J149" s="802" t="s">
        <v>5247</v>
      </c>
      <c r="K149" s="687">
        <v>5.3499999999999999E-2</v>
      </c>
      <c r="L149" s="687">
        <v>8.3500000000000005E-2</v>
      </c>
      <c r="M149" s="800">
        <v>44351</v>
      </c>
      <c r="N149" s="800">
        <v>45812</v>
      </c>
      <c r="O149" s="800">
        <v>45484</v>
      </c>
      <c r="P149" s="800">
        <v>45517</v>
      </c>
      <c r="Q149" s="803" t="s">
        <v>5</v>
      </c>
      <c r="R149" s="688">
        <v>350000000</v>
      </c>
      <c r="S149" s="804" t="s">
        <v>5</v>
      </c>
      <c r="T149" s="689">
        <v>303000000</v>
      </c>
      <c r="U149" s="689">
        <v>303000000</v>
      </c>
      <c r="V149" s="680">
        <v>0</v>
      </c>
      <c r="W149" s="681">
        <v>303000000</v>
      </c>
      <c r="X149" s="689">
        <v>6510191</v>
      </c>
      <c r="Y149" s="805"/>
      <c r="Z149" s="685"/>
      <c r="AA149" s="686"/>
      <c r="AB149" s="685"/>
      <c r="AC149" s="686"/>
    </row>
    <row r="150" spans="1:29" s="798" customFormat="1" ht="15" hidden="1" customHeight="1">
      <c r="A150" s="799"/>
      <c r="B150" s="801">
        <f t="shared" si="2"/>
        <v>141</v>
      </c>
      <c r="C150" s="791" t="s">
        <v>2848</v>
      </c>
      <c r="D150" s="791" t="s">
        <v>2736</v>
      </c>
      <c r="E150" s="791" t="s">
        <v>2685</v>
      </c>
      <c r="F150" s="677" t="s">
        <v>3642</v>
      </c>
      <c r="G150" s="792">
        <f>IFERROR(VLOOKUP(E150,Assign!$A$2:$A$48,1,FALSE),)</f>
        <v>0</v>
      </c>
      <c r="H150" s="792">
        <v>1</v>
      </c>
      <c r="I150" s="793" t="s">
        <v>400</v>
      </c>
      <c r="J150" s="802" t="s">
        <v>5248</v>
      </c>
      <c r="K150" s="687">
        <v>7.2599999999999998E-2</v>
      </c>
      <c r="L150" s="687">
        <v>0.1026</v>
      </c>
      <c r="M150" s="800">
        <v>44628</v>
      </c>
      <c r="N150" s="800">
        <v>45724</v>
      </c>
      <c r="O150" s="800">
        <v>45546</v>
      </c>
      <c r="P150" s="800">
        <v>45577</v>
      </c>
      <c r="Q150" s="803" t="s">
        <v>5</v>
      </c>
      <c r="R150" s="688">
        <v>70000000</v>
      </c>
      <c r="S150" s="804" t="s">
        <v>5</v>
      </c>
      <c r="T150" s="689">
        <v>70000000</v>
      </c>
      <c r="U150" s="689">
        <v>70000000</v>
      </c>
      <c r="V150" s="680">
        <v>0</v>
      </c>
      <c r="W150" s="681">
        <v>70000000</v>
      </c>
      <c r="X150" s="689">
        <v>704960</v>
      </c>
      <c r="Y150" s="805"/>
      <c r="Z150" s="685"/>
      <c r="AA150" s="686"/>
      <c r="AB150" s="685"/>
      <c r="AC150" s="686"/>
    </row>
    <row r="151" spans="1:29" s="798" customFormat="1" ht="15" hidden="1" customHeight="1">
      <c r="A151" s="799"/>
      <c r="B151" s="801">
        <f t="shared" si="2"/>
        <v>142</v>
      </c>
      <c r="C151" s="791" t="s">
        <v>2848</v>
      </c>
      <c r="D151" s="791" t="s">
        <v>2736</v>
      </c>
      <c r="E151" s="791" t="s">
        <v>2685</v>
      </c>
      <c r="F151" s="677" t="s">
        <v>3642</v>
      </c>
      <c r="G151" s="792">
        <f>IFERROR(VLOOKUP(E151,Assign!$A$2:$A$48,1,FALSE),)</f>
        <v>0</v>
      </c>
      <c r="H151" s="792">
        <v>2</v>
      </c>
      <c r="I151" s="793" t="s">
        <v>3353</v>
      </c>
      <c r="J151" s="802" t="s">
        <v>5249</v>
      </c>
      <c r="K151" s="687">
        <v>2.7699999999999999E-2</v>
      </c>
      <c r="L151" s="687">
        <v>5.7700000000000001E-2</v>
      </c>
      <c r="M151" s="800">
        <v>43819</v>
      </c>
      <c r="N151" s="800">
        <v>54770</v>
      </c>
      <c r="O151" s="800">
        <v>45486</v>
      </c>
      <c r="P151" s="800">
        <v>45518</v>
      </c>
      <c r="Q151" s="803" t="s">
        <v>5</v>
      </c>
      <c r="R151" s="688">
        <v>700000000</v>
      </c>
      <c r="S151" s="804" t="s">
        <v>5</v>
      </c>
      <c r="T151" s="689">
        <v>534150826</v>
      </c>
      <c r="U151" s="689">
        <v>534150826</v>
      </c>
      <c r="V151" s="680">
        <v>0</v>
      </c>
      <c r="W151" s="681">
        <v>534150826</v>
      </c>
      <c r="X151" s="689">
        <v>5066430</v>
      </c>
      <c r="Y151" s="805"/>
      <c r="Z151" s="685"/>
      <c r="AA151" s="686"/>
      <c r="AB151" s="685"/>
      <c r="AC151" s="686"/>
    </row>
    <row r="152" spans="1:29" s="798" customFormat="1" ht="15" hidden="1" customHeight="1">
      <c r="A152" s="799"/>
      <c r="B152" s="801">
        <f t="shared" si="2"/>
        <v>143</v>
      </c>
      <c r="C152" s="791" t="s">
        <v>2848</v>
      </c>
      <c r="D152" s="791" t="s">
        <v>2736</v>
      </c>
      <c r="E152" s="791" t="s">
        <v>2686</v>
      </c>
      <c r="F152" s="677" t="s">
        <v>3643</v>
      </c>
      <c r="G152" s="792">
        <f>IFERROR(VLOOKUP(E152,Assign!$A$2:$A$48,1,FALSE),)</f>
        <v>0</v>
      </c>
      <c r="H152" s="792">
        <v>1</v>
      </c>
      <c r="I152" s="793" t="s">
        <v>313</v>
      </c>
      <c r="J152" s="802" t="s">
        <v>5250</v>
      </c>
      <c r="K152" s="687">
        <v>5.79E-2</v>
      </c>
      <c r="L152" s="687">
        <v>8.7900000000000006E-2</v>
      </c>
      <c r="M152" s="800">
        <v>44825</v>
      </c>
      <c r="N152" s="800">
        <v>45921</v>
      </c>
      <c r="O152" s="800">
        <v>45464</v>
      </c>
      <c r="P152" s="800">
        <v>45496</v>
      </c>
      <c r="Q152" s="803" t="s">
        <v>5</v>
      </c>
      <c r="R152" s="688">
        <v>188000000</v>
      </c>
      <c r="S152" s="804" t="s">
        <v>5</v>
      </c>
      <c r="T152" s="689">
        <v>188000000</v>
      </c>
      <c r="U152" s="689">
        <v>188000000</v>
      </c>
      <c r="V152" s="680">
        <v>0</v>
      </c>
      <c r="W152" s="681">
        <v>188000000</v>
      </c>
      <c r="X152" s="689">
        <v>5208902</v>
      </c>
      <c r="Y152" s="805"/>
      <c r="Z152" s="685"/>
      <c r="AA152" s="686"/>
      <c r="AB152" s="685"/>
      <c r="AC152" s="686"/>
    </row>
    <row r="153" spans="1:29" s="798" customFormat="1" ht="15" hidden="1" customHeight="1">
      <c r="A153" s="799"/>
      <c r="B153" s="801">
        <f t="shared" si="2"/>
        <v>144</v>
      </c>
      <c r="C153" s="791" t="s">
        <v>2848</v>
      </c>
      <c r="D153" s="791" t="s">
        <v>2736</v>
      </c>
      <c r="E153" s="791" t="s">
        <v>2686</v>
      </c>
      <c r="F153" s="677" t="s">
        <v>3643</v>
      </c>
      <c r="G153" s="792">
        <f>IFERROR(VLOOKUP(E153,Assign!$A$2:$A$48,1,FALSE),)</f>
        <v>0</v>
      </c>
      <c r="H153" s="792">
        <v>2</v>
      </c>
      <c r="I153" s="793" t="s">
        <v>313</v>
      </c>
      <c r="J153" s="802" t="s">
        <v>5251</v>
      </c>
      <c r="K153" s="687">
        <v>5.79E-2</v>
      </c>
      <c r="L153" s="687">
        <v>8.7900000000000006E-2</v>
      </c>
      <c r="M153" s="800">
        <v>44825</v>
      </c>
      <c r="N153" s="800">
        <v>45921</v>
      </c>
      <c r="O153" s="800">
        <v>45464</v>
      </c>
      <c r="P153" s="800">
        <v>45496</v>
      </c>
      <c r="Q153" s="803" t="s">
        <v>5</v>
      </c>
      <c r="R153" s="688">
        <v>416000000</v>
      </c>
      <c r="S153" s="804" t="s">
        <v>5</v>
      </c>
      <c r="T153" s="689">
        <v>416000000</v>
      </c>
      <c r="U153" s="689">
        <v>416000000</v>
      </c>
      <c r="V153" s="680">
        <v>0</v>
      </c>
      <c r="W153" s="681">
        <v>416000000</v>
      </c>
      <c r="X153" s="689">
        <v>11526086</v>
      </c>
      <c r="Y153" s="805"/>
      <c r="Z153" s="685"/>
      <c r="AA153" s="686"/>
      <c r="AB153" s="685"/>
      <c r="AC153" s="686"/>
    </row>
    <row r="154" spans="1:29" s="798" customFormat="1" ht="15" hidden="1" customHeight="1">
      <c r="A154" s="799"/>
      <c r="B154" s="801">
        <f t="shared" si="2"/>
        <v>145</v>
      </c>
      <c r="C154" s="791" t="s">
        <v>2848</v>
      </c>
      <c r="D154" s="791" t="s">
        <v>2736</v>
      </c>
      <c r="E154" s="791" t="s">
        <v>2687</v>
      </c>
      <c r="F154" s="677" t="s">
        <v>3644</v>
      </c>
      <c r="G154" s="792">
        <f>IFERROR(VLOOKUP(E154,Assign!$A$2:$A$48,1,FALSE),)</f>
        <v>0</v>
      </c>
      <c r="H154" s="792">
        <v>1</v>
      </c>
      <c r="I154" s="793" t="s">
        <v>318</v>
      </c>
      <c r="J154" s="802" t="s">
        <v>5252</v>
      </c>
      <c r="K154" s="687">
        <v>5.21E-2</v>
      </c>
      <c r="L154" s="687">
        <v>8.2100000000000006E-2</v>
      </c>
      <c r="M154" s="800">
        <v>45000</v>
      </c>
      <c r="N154" s="800">
        <v>45731</v>
      </c>
      <c r="O154" s="800">
        <v>45468</v>
      </c>
      <c r="P154" s="800">
        <v>45499</v>
      </c>
      <c r="Q154" s="803" t="s">
        <v>5</v>
      </c>
      <c r="R154" s="688">
        <v>367000000</v>
      </c>
      <c r="S154" s="804" t="s">
        <v>5</v>
      </c>
      <c r="T154" s="689">
        <v>367000000</v>
      </c>
      <c r="U154" s="689">
        <v>367000000</v>
      </c>
      <c r="V154" s="680">
        <v>0</v>
      </c>
      <c r="W154" s="681">
        <v>367000000</v>
      </c>
      <c r="X154" s="689">
        <v>9106419</v>
      </c>
      <c r="Y154" s="805"/>
      <c r="Z154" s="685"/>
      <c r="AA154" s="686"/>
      <c r="AB154" s="685"/>
      <c r="AC154" s="686"/>
    </row>
    <row r="155" spans="1:29" s="798" customFormat="1" ht="15" hidden="1" customHeight="1">
      <c r="A155" s="799"/>
      <c r="B155" s="801">
        <f t="shared" si="2"/>
        <v>146</v>
      </c>
      <c r="C155" s="791" t="s">
        <v>2848</v>
      </c>
      <c r="D155" s="791" t="s">
        <v>2736</v>
      </c>
      <c r="E155" s="791" t="s">
        <v>2687</v>
      </c>
      <c r="F155" s="677" t="s">
        <v>3644</v>
      </c>
      <c r="G155" s="792">
        <f>IFERROR(VLOOKUP(E155,Assign!$A$2:$A$48,1,FALSE),)</f>
        <v>0</v>
      </c>
      <c r="H155" s="792">
        <v>2</v>
      </c>
      <c r="I155" s="793" t="s">
        <v>3757</v>
      </c>
      <c r="J155" s="802" t="s">
        <v>5253</v>
      </c>
      <c r="K155" s="687">
        <v>6.1600000000000002E-2</v>
      </c>
      <c r="L155" s="687">
        <v>9.1600000000000001E-2</v>
      </c>
      <c r="M155" s="800">
        <v>44309</v>
      </c>
      <c r="N155" s="800">
        <v>45770</v>
      </c>
      <c r="O155" s="800">
        <v>45466</v>
      </c>
      <c r="P155" s="800">
        <v>45497</v>
      </c>
      <c r="Q155" s="803" t="s">
        <v>5</v>
      </c>
      <c r="R155" s="688">
        <v>120000000</v>
      </c>
      <c r="S155" s="804" t="s">
        <v>5</v>
      </c>
      <c r="T155" s="689">
        <v>50000000</v>
      </c>
      <c r="U155" s="689">
        <v>50000000</v>
      </c>
      <c r="V155" s="680">
        <v>0</v>
      </c>
      <c r="W155" s="681">
        <v>50000000</v>
      </c>
      <c r="X155" s="689">
        <v>1373139</v>
      </c>
      <c r="Y155" s="805"/>
      <c r="Z155" s="685"/>
      <c r="AA155" s="686"/>
      <c r="AB155" s="685"/>
      <c r="AC155" s="686"/>
    </row>
    <row r="156" spans="1:29" s="798" customFormat="1" ht="15" hidden="1" customHeight="1">
      <c r="A156" s="799"/>
      <c r="B156" s="801">
        <f t="shared" si="2"/>
        <v>147</v>
      </c>
      <c r="C156" s="791" t="s">
        <v>2848</v>
      </c>
      <c r="D156" s="791" t="s">
        <v>2736</v>
      </c>
      <c r="E156" s="791" t="s">
        <v>2687</v>
      </c>
      <c r="F156" s="677" t="s">
        <v>3644</v>
      </c>
      <c r="G156" s="792">
        <f>IFERROR(VLOOKUP(E156,Assign!$A$2:$A$48,1,FALSE),)</f>
        <v>0</v>
      </c>
      <c r="H156" s="792">
        <v>3</v>
      </c>
      <c r="I156" s="793" t="s">
        <v>3757</v>
      </c>
      <c r="J156" s="802" t="s">
        <v>5254</v>
      </c>
      <c r="K156" s="687">
        <v>3.4599999999999999E-2</v>
      </c>
      <c r="L156" s="687">
        <v>6.4600000000000005E-2</v>
      </c>
      <c r="M156" s="800">
        <v>45008</v>
      </c>
      <c r="N156" s="800">
        <v>45739</v>
      </c>
      <c r="O156" s="800">
        <v>45466</v>
      </c>
      <c r="P156" s="800">
        <v>45497</v>
      </c>
      <c r="Q156" s="803" t="s">
        <v>5</v>
      </c>
      <c r="R156" s="688">
        <v>180000000</v>
      </c>
      <c r="S156" s="804" t="s">
        <v>5</v>
      </c>
      <c r="T156" s="689">
        <v>180000000</v>
      </c>
      <c r="U156" s="689">
        <v>180000000</v>
      </c>
      <c r="V156" s="680">
        <v>0</v>
      </c>
      <c r="W156" s="681">
        <v>180000000</v>
      </c>
      <c r="X156" s="689">
        <v>3435718</v>
      </c>
      <c r="Y156" s="805"/>
      <c r="Z156" s="685"/>
      <c r="AA156" s="686"/>
      <c r="AB156" s="685"/>
      <c r="AC156" s="686"/>
    </row>
    <row r="157" spans="1:29" s="798" customFormat="1" ht="15" hidden="1" customHeight="1">
      <c r="A157" s="799"/>
      <c r="B157" s="801">
        <f t="shared" si="2"/>
        <v>148</v>
      </c>
      <c r="C157" s="791" t="s">
        <v>2848</v>
      </c>
      <c r="D157" s="791" t="s">
        <v>2736</v>
      </c>
      <c r="E157" s="791" t="s">
        <v>2688</v>
      </c>
      <c r="F157" s="677" t="s">
        <v>3230</v>
      </c>
      <c r="G157" s="792">
        <f>IFERROR(VLOOKUP(E157,Assign!$A$2:$A$48,1,FALSE),)</f>
        <v>0</v>
      </c>
      <c r="H157" s="792">
        <v>1</v>
      </c>
      <c r="I157" s="793" t="s">
        <v>313</v>
      </c>
      <c r="J157" s="802" t="s">
        <v>5255</v>
      </c>
      <c r="K157" s="687">
        <v>4.9500000000000002E-2</v>
      </c>
      <c r="L157" s="687">
        <v>7.9500000000000001E-2</v>
      </c>
      <c r="M157" s="800">
        <v>45436</v>
      </c>
      <c r="N157" s="800">
        <v>45801</v>
      </c>
      <c r="O157" s="800">
        <v>45498</v>
      </c>
      <c r="P157" s="800">
        <v>45531</v>
      </c>
      <c r="Q157" s="803" t="s">
        <v>5</v>
      </c>
      <c r="R157" s="688">
        <v>594000000</v>
      </c>
      <c r="S157" s="804" t="s">
        <v>5</v>
      </c>
      <c r="T157" s="689">
        <v>594000000</v>
      </c>
      <c r="U157" s="689">
        <v>594000000</v>
      </c>
      <c r="V157" s="680">
        <v>0</v>
      </c>
      <c r="W157" s="681">
        <v>594000000</v>
      </c>
      <c r="X157" s="689">
        <v>10234597</v>
      </c>
      <c r="Y157" s="805"/>
      <c r="Z157" s="685"/>
      <c r="AA157" s="686"/>
      <c r="AB157" s="685"/>
      <c r="AC157" s="686"/>
    </row>
    <row r="158" spans="1:29" s="798" customFormat="1" ht="15" hidden="1" customHeight="1">
      <c r="A158" s="799"/>
      <c r="B158" s="801">
        <f t="shared" si="2"/>
        <v>149</v>
      </c>
      <c r="C158" s="791" t="s">
        <v>2848</v>
      </c>
      <c r="D158" s="791" t="s">
        <v>2736</v>
      </c>
      <c r="E158" s="791" t="s">
        <v>2689</v>
      </c>
      <c r="F158" s="677" t="s">
        <v>2804</v>
      </c>
      <c r="G158" s="792">
        <f>IFERROR(VLOOKUP(E158,Assign!$A$2:$A$48,1,FALSE),)</f>
        <v>0</v>
      </c>
      <c r="H158" s="792">
        <v>1</v>
      </c>
      <c r="I158" s="793" t="s">
        <v>3363</v>
      </c>
      <c r="J158" s="802" t="s">
        <v>5256</v>
      </c>
      <c r="K158" s="687">
        <v>5.1900000000000002E-2</v>
      </c>
      <c r="L158" s="687">
        <v>8.1900000000000001E-2</v>
      </c>
      <c r="M158" s="800">
        <v>44468</v>
      </c>
      <c r="N158" s="800">
        <v>45564</v>
      </c>
      <c r="O158" s="800">
        <v>45441</v>
      </c>
      <c r="P158" s="800">
        <v>45475</v>
      </c>
      <c r="Q158" s="803" t="s">
        <v>5</v>
      </c>
      <c r="R158" s="688">
        <v>624000000</v>
      </c>
      <c r="S158" s="804" t="s">
        <v>5</v>
      </c>
      <c r="T158" s="689">
        <v>590720000</v>
      </c>
      <c r="U158" s="689">
        <v>590720000</v>
      </c>
      <c r="V158" s="680">
        <v>0</v>
      </c>
      <c r="W158" s="681">
        <v>590720000</v>
      </c>
      <c r="X158" s="689">
        <v>17517734</v>
      </c>
      <c r="Y158" s="805"/>
      <c r="Z158" s="685"/>
      <c r="AA158" s="686"/>
      <c r="AB158" s="685"/>
      <c r="AC158" s="686"/>
    </row>
    <row r="159" spans="1:29" s="798" customFormat="1" ht="15" hidden="1" customHeight="1">
      <c r="A159" s="799"/>
      <c r="B159" s="801">
        <f t="shared" si="2"/>
        <v>150</v>
      </c>
      <c r="C159" s="791" t="s">
        <v>2848</v>
      </c>
      <c r="D159" s="791" t="s">
        <v>2736</v>
      </c>
      <c r="E159" s="791" t="s">
        <v>2690</v>
      </c>
      <c r="F159" s="677" t="s">
        <v>3645</v>
      </c>
      <c r="G159" s="792">
        <f>IFERROR(VLOOKUP(E159,Assign!$A$2:$A$48,1,FALSE),)</f>
        <v>0</v>
      </c>
      <c r="H159" s="792">
        <v>1</v>
      </c>
      <c r="I159" s="793" t="s">
        <v>3352</v>
      </c>
      <c r="J159" s="802" t="s">
        <v>5257</v>
      </c>
      <c r="K159" s="687">
        <v>5.0299999999999997E-2</v>
      </c>
      <c r="L159" s="687">
        <v>8.0299999999999996E-2</v>
      </c>
      <c r="M159" s="800">
        <v>45286</v>
      </c>
      <c r="N159" s="800">
        <v>46016</v>
      </c>
      <c r="O159" s="800">
        <v>45452</v>
      </c>
      <c r="P159" s="800">
        <v>45470</v>
      </c>
      <c r="Q159" s="803" t="s">
        <v>5</v>
      </c>
      <c r="R159" s="688">
        <v>277000000</v>
      </c>
      <c r="S159" s="804" t="s">
        <v>5</v>
      </c>
      <c r="T159" s="689">
        <v>277000000</v>
      </c>
      <c r="U159" s="689">
        <v>277000000</v>
      </c>
      <c r="V159" s="680">
        <v>0</v>
      </c>
      <c r="W159" s="681">
        <v>277000000</v>
      </c>
      <c r="X159" s="689">
        <v>7966038</v>
      </c>
      <c r="Y159" s="805"/>
      <c r="Z159" s="685"/>
      <c r="AA159" s="686"/>
      <c r="AB159" s="685"/>
      <c r="AC159" s="686"/>
    </row>
    <row r="160" spans="1:29" s="798" customFormat="1" ht="15" hidden="1" customHeight="1">
      <c r="A160" s="799"/>
      <c r="B160" s="801">
        <f t="shared" si="2"/>
        <v>151</v>
      </c>
      <c r="C160" s="791" t="s">
        <v>2848</v>
      </c>
      <c r="D160" s="791" t="s">
        <v>2736</v>
      </c>
      <c r="E160" s="791" t="s">
        <v>2690</v>
      </c>
      <c r="F160" s="677" t="s">
        <v>3645</v>
      </c>
      <c r="G160" s="792">
        <f>IFERROR(VLOOKUP(E160,Assign!$A$2:$A$48,1,FALSE),)</f>
        <v>0</v>
      </c>
      <c r="H160" s="792">
        <v>2</v>
      </c>
      <c r="I160" s="793" t="s">
        <v>3352</v>
      </c>
      <c r="J160" s="802" t="s">
        <v>5258</v>
      </c>
      <c r="K160" s="687">
        <v>4.9299999999999997E-2</v>
      </c>
      <c r="L160" s="687">
        <v>7.9299999999999995E-2</v>
      </c>
      <c r="M160" s="800">
        <v>45293</v>
      </c>
      <c r="N160" s="800">
        <v>46023</v>
      </c>
      <c r="O160" s="800">
        <v>45438</v>
      </c>
      <c r="P160" s="800">
        <v>45470</v>
      </c>
      <c r="Q160" s="803" t="s">
        <v>5</v>
      </c>
      <c r="R160" s="688">
        <v>310000000</v>
      </c>
      <c r="S160" s="804" t="s">
        <v>5</v>
      </c>
      <c r="T160" s="689">
        <v>310000000</v>
      </c>
      <c r="U160" s="689">
        <v>310000000</v>
      </c>
      <c r="V160" s="680">
        <v>0</v>
      </c>
      <c r="W160" s="681">
        <v>310000000</v>
      </c>
      <c r="X160" s="689">
        <v>9380239</v>
      </c>
      <c r="Y160" s="805"/>
      <c r="Z160" s="685"/>
      <c r="AA160" s="686"/>
      <c r="AB160" s="685"/>
      <c r="AC160" s="686"/>
    </row>
    <row r="161" spans="1:29" s="798" customFormat="1" ht="15" hidden="1" customHeight="1">
      <c r="A161" s="799"/>
      <c r="B161" s="801">
        <f t="shared" si="2"/>
        <v>152</v>
      </c>
      <c r="C161" s="791" t="s">
        <v>2848</v>
      </c>
      <c r="D161" s="791" t="s">
        <v>2736</v>
      </c>
      <c r="E161" s="791" t="s">
        <v>2691</v>
      </c>
      <c r="F161" s="677" t="s">
        <v>3646</v>
      </c>
      <c r="G161" s="792">
        <f>IFERROR(VLOOKUP(E161,Assign!$A$2:$A$48,1,FALSE),)</f>
        <v>0</v>
      </c>
      <c r="H161" s="792">
        <v>1</v>
      </c>
      <c r="I161" s="793" t="s">
        <v>313</v>
      </c>
      <c r="J161" s="802" t="s">
        <v>5259</v>
      </c>
      <c r="K161" s="687">
        <v>7.0999999999999994E-2</v>
      </c>
      <c r="L161" s="687">
        <v>0.10100000000000001</v>
      </c>
      <c r="M161" s="800">
        <v>43300</v>
      </c>
      <c r="N161" s="800">
        <v>45554</v>
      </c>
      <c r="O161" s="800">
        <v>45492</v>
      </c>
      <c r="P161" s="800">
        <v>45524</v>
      </c>
      <c r="Q161" s="803" t="s">
        <v>5</v>
      </c>
      <c r="R161" s="688">
        <v>230000000</v>
      </c>
      <c r="S161" s="804" t="s">
        <v>5</v>
      </c>
      <c r="T161" s="689">
        <v>227500000</v>
      </c>
      <c r="U161" s="689">
        <v>227500000</v>
      </c>
      <c r="V161" s="680">
        <v>0</v>
      </c>
      <c r="W161" s="681">
        <v>227500000</v>
      </c>
      <c r="X161" s="689">
        <v>5613841</v>
      </c>
      <c r="Y161" s="805"/>
      <c r="Z161" s="685"/>
      <c r="AA161" s="686"/>
      <c r="AB161" s="685"/>
      <c r="AC161" s="686"/>
    </row>
    <row r="162" spans="1:29" s="798" customFormat="1" ht="15" hidden="1" customHeight="1">
      <c r="A162" s="799"/>
      <c r="B162" s="801">
        <f t="shared" si="2"/>
        <v>153</v>
      </c>
      <c r="C162" s="791" t="s">
        <v>2848</v>
      </c>
      <c r="D162" s="791" t="s">
        <v>2736</v>
      </c>
      <c r="E162" s="791" t="s">
        <v>2691</v>
      </c>
      <c r="F162" s="677" t="s">
        <v>3646</v>
      </c>
      <c r="G162" s="792">
        <f>IFERROR(VLOOKUP(E162,Assign!$A$2:$A$48,1,FALSE),)</f>
        <v>0</v>
      </c>
      <c r="H162" s="792">
        <v>2</v>
      </c>
      <c r="I162" s="793" t="s">
        <v>313</v>
      </c>
      <c r="J162" s="802" t="s">
        <v>5260</v>
      </c>
      <c r="K162" s="687">
        <v>6.9500000000000006E-2</v>
      </c>
      <c r="L162" s="687">
        <v>9.9500000000000005E-2</v>
      </c>
      <c r="M162" s="800">
        <v>43300</v>
      </c>
      <c r="N162" s="800">
        <v>45554</v>
      </c>
      <c r="O162" s="800">
        <v>45492</v>
      </c>
      <c r="P162" s="800">
        <v>45524</v>
      </c>
      <c r="Q162" s="803" t="s">
        <v>5</v>
      </c>
      <c r="R162" s="688">
        <v>220000000</v>
      </c>
      <c r="S162" s="804" t="s">
        <v>5</v>
      </c>
      <c r="T162" s="689">
        <v>217500000</v>
      </c>
      <c r="U162" s="689">
        <v>217500000</v>
      </c>
      <c r="V162" s="680">
        <v>0</v>
      </c>
      <c r="W162" s="681">
        <v>217500000</v>
      </c>
      <c r="X162" s="689">
        <v>5275086</v>
      </c>
      <c r="Y162" s="805"/>
      <c r="Z162" s="685"/>
      <c r="AA162" s="686"/>
      <c r="AB162" s="685"/>
      <c r="AC162" s="686"/>
    </row>
    <row r="163" spans="1:29" s="798" customFormat="1" ht="15" hidden="1" customHeight="1">
      <c r="A163" s="799"/>
      <c r="B163" s="801">
        <f t="shared" si="2"/>
        <v>154</v>
      </c>
      <c r="C163" s="791" t="s">
        <v>2848</v>
      </c>
      <c r="D163" s="791" t="s">
        <v>2736</v>
      </c>
      <c r="E163" s="791" t="s">
        <v>2691</v>
      </c>
      <c r="F163" s="677" t="s">
        <v>3646</v>
      </c>
      <c r="G163" s="792">
        <f>IFERROR(VLOOKUP(E163,Assign!$A$2:$A$48,1,FALSE),)</f>
        <v>0</v>
      </c>
      <c r="H163" s="792">
        <v>3</v>
      </c>
      <c r="I163" s="793" t="s">
        <v>313</v>
      </c>
      <c r="J163" s="802" t="s">
        <v>5261</v>
      </c>
      <c r="K163" s="687">
        <v>5.8599999999999999E-2</v>
      </c>
      <c r="L163" s="687">
        <v>8.8599999999999998E-2</v>
      </c>
      <c r="M163" s="800">
        <v>44536</v>
      </c>
      <c r="N163" s="800">
        <v>45632</v>
      </c>
      <c r="O163" s="800">
        <v>45510</v>
      </c>
      <c r="P163" s="800">
        <v>45542</v>
      </c>
      <c r="Q163" s="803" t="s">
        <v>5</v>
      </c>
      <c r="R163" s="688">
        <v>137000000</v>
      </c>
      <c r="S163" s="804" t="s">
        <v>5</v>
      </c>
      <c r="T163" s="689">
        <v>137000000</v>
      </c>
      <c r="U163" s="689">
        <v>137000000</v>
      </c>
      <c r="V163" s="680">
        <v>0</v>
      </c>
      <c r="W163" s="681">
        <v>137000000</v>
      </c>
      <c r="X163" s="689">
        <v>2304726</v>
      </c>
      <c r="Y163" s="805"/>
      <c r="Z163" s="685"/>
      <c r="AA163" s="686"/>
      <c r="AB163" s="685"/>
      <c r="AC163" s="686"/>
    </row>
    <row r="164" spans="1:29" s="798" customFormat="1" ht="15" hidden="1" customHeight="1">
      <c r="A164" s="799"/>
      <c r="B164" s="801">
        <f t="shared" si="2"/>
        <v>155</v>
      </c>
      <c r="C164" s="791" t="s">
        <v>2848</v>
      </c>
      <c r="D164" s="791" t="s">
        <v>2736</v>
      </c>
      <c r="E164" s="791" t="s">
        <v>2692</v>
      </c>
      <c r="F164" s="677" t="s">
        <v>3640</v>
      </c>
      <c r="G164" s="792">
        <f>IFERROR(VLOOKUP(E164,Assign!$A$2:$A$48,1,FALSE),)</f>
        <v>0</v>
      </c>
      <c r="H164" s="792">
        <v>1</v>
      </c>
      <c r="I164" s="793" t="s">
        <v>313</v>
      </c>
      <c r="J164" s="802" t="s">
        <v>5262</v>
      </c>
      <c r="K164" s="687">
        <v>4.8099999999999997E-2</v>
      </c>
      <c r="L164" s="687">
        <v>7.8100000000000003E-2</v>
      </c>
      <c r="M164" s="800">
        <v>45385</v>
      </c>
      <c r="N164" s="800">
        <v>45750</v>
      </c>
      <c r="O164" s="800">
        <v>45475</v>
      </c>
      <c r="P164" s="800">
        <v>45507</v>
      </c>
      <c r="Q164" s="803" t="s">
        <v>5</v>
      </c>
      <c r="R164" s="688">
        <v>490000000</v>
      </c>
      <c r="S164" s="804" t="s">
        <v>5</v>
      </c>
      <c r="T164" s="689">
        <v>490000000</v>
      </c>
      <c r="U164" s="689">
        <v>490000000</v>
      </c>
      <c r="V164" s="680">
        <v>0</v>
      </c>
      <c r="W164" s="681">
        <v>490000000</v>
      </c>
      <c r="X164" s="689">
        <v>10705634</v>
      </c>
      <c r="Y164" s="805"/>
      <c r="Z164" s="685"/>
      <c r="AA164" s="686"/>
      <c r="AB164" s="685"/>
      <c r="AC164" s="686"/>
    </row>
    <row r="165" spans="1:29" s="798" customFormat="1" ht="15" hidden="1" customHeight="1">
      <c r="A165" s="799"/>
      <c r="B165" s="801">
        <f t="shared" si="2"/>
        <v>156</v>
      </c>
      <c r="C165" s="791" t="s">
        <v>2848</v>
      </c>
      <c r="D165" s="791" t="s">
        <v>2736</v>
      </c>
      <c r="E165" s="791" t="s">
        <v>2692</v>
      </c>
      <c r="F165" s="677" t="s">
        <v>3640</v>
      </c>
      <c r="G165" s="792">
        <f>IFERROR(VLOOKUP(E165,Assign!$A$2:$A$48,1,FALSE),)</f>
        <v>0</v>
      </c>
      <c r="H165" s="792">
        <v>2</v>
      </c>
      <c r="I165" s="793" t="s">
        <v>3372</v>
      </c>
      <c r="J165" s="802" t="s">
        <v>5263</v>
      </c>
      <c r="K165" s="687">
        <v>5.04E-2</v>
      </c>
      <c r="L165" s="687">
        <v>8.0399999999999999E-2</v>
      </c>
      <c r="M165" s="800">
        <v>45385</v>
      </c>
      <c r="N165" s="800">
        <v>45750</v>
      </c>
      <c r="O165" s="800">
        <v>45505</v>
      </c>
      <c r="P165" s="800">
        <v>45538</v>
      </c>
      <c r="Q165" s="803" t="s">
        <v>5</v>
      </c>
      <c r="R165" s="688">
        <v>90000000</v>
      </c>
      <c r="S165" s="804" t="s">
        <v>5</v>
      </c>
      <c r="T165" s="689">
        <v>90000000</v>
      </c>
      <c r="U165" s="689">
        <v>90000000</v>
      </c>
      <c r="V165" s="680">
        <v>0</v>
      </c>
      <c r="W165" s="681">
        <v>90000000</v>
      </c>
      <c r="X165" s="689">
        <v>1411924</v>
      </c>
      <c r="Y165" s="805"/>
      <c r="Z165" s="685"/>
      <c r="AA165" s="686"/>
      <c r="AB165" s="685"/>
      <c r="AC165" s="686"/>
    </row>
    <row r="166" spans="1:29" s="798" customFormat="1" ht="15" hidden="1" customHeight="1">
      <c r="A166" s="799"/>
      <c r="B166" s="801">
        <f t="shared" si="2"/>
        <v>157</v>
      </c>
      <c r="C166" s="791" t="s">
        <v>2848</v>
      </c>
      <c r="D166" s="791" t="s">
        <v>2736</v>
      </c>
      <c r="E166" s="791" t="s">
        <v>2693</v>
      </c>
      <c r="F166" s="677" t="s">
        <v>3633</v>
      </c>
      <c r="G166" s="792">
        <f>IFERROR(VLOOKUP(E166,Assign!$A$2:$A$48,1,FALSE),)</f>
        <v>0</v>
      </c>
      <c r="H166" s="792">
        <v>1</v>
      </c>
      <c r="I166" s="793" t="s">
        <v>362</v>
      </c>
      <c r="J166" s="802" t="s">
        <v>5264</v>
      </c>
      <c r="K166" s="687">
        <v>6.8599999999999994E-2</v>
      </c>
      <c r="L166" s="687">
        <v>9.8599999999999993E-2</v>
      </c>
      <c r="M166" s="800">
        <v>43441</v>
      </c>
      <c r="N166" s="800">
        <v>54387</v>
      </c>
      <c r="O166" s="800">
        <v>45468</v>
      </c>
      <c r="P166" s="800">
        <v>45499</v>
      </c>
      <c r="Q166" s="803" t="s">
        <v>5</v>
      </c>
      <c r="R166" s="688">
        <v>273000000</v>
      </c>
      <c r="S166" s="804" t="s">
        <v>5</v>
      </c>
      <c r="T166" s="689">
        <v>242627317</v>
      </c>
      <c r="U166" s="689">
        <v>242627317</v>
      </c>
      <c r="V166" s="680">
        <v>0</v>
      </c>
      <c r="W166" s="681">
        <v>242627317</v>
      </c>
      <c r="X166" s="689">
        <v>6312277</v>
      </c>
      <c r="Y166" s="805"/>
      <c r="Z166" s="685"/>
      <c r="AA166" s="686"/>
      <c r="AB166" s="685"/>
      <c r="AC166" s="686"/>
    </row>
    <row r="167" spans="1:29" s="798" customFormat="1" ht="15" hidden="1" customHeight="1">
      <c r="A167" s="799"/>
      <c r="B167" s="801">
        <f t="shared" si="2"/>
        <v>158</v>
      </c>
      <c r="C167" s="791" t="s">
        <v>2848</v>
      </c>
      <c r="D167" s="791" t="s">
        <v>2736</v>
      </c>
      <c r="E167" s="791" t="s">
        <v>2693</v>
      </c>
      <c r="F167" s="677" t="s">
        <v>3633</v>
      </c>
      <c r="G167" s="792">
        <f>IFERROR(VLOOKUP(E167,Assign!$A$2:$A$48,1,FALSE),)</f>
        <v>0</v>
      </c>
      <c r="H167" s="792">
        <v>2</v>
      </c>
      <c r="I167" s="793" t="s">
        <v>379</v>
      </c>
      <c r="J167" s="802" t="s">
        <v>5265</v>
      </c>
      <c r="K167" s="687">
        <v>4.9000000000000002E-2</v>
      </c>
      <c r="L167" s="687">
        <v>7.9000000000000001E-2</v>
      </c>
      <c r="M167" s="800">
        <v>44470</v>
      </c>
      <c r="N167" s="800">
        <v>45550</v>
      </c>
      <c r="O167" s="800">
        <v>45468</v>
      </c>
      <c r="P167" s="800">
        <v>45499</v>
      </c>
      <c r="Q167" s="803" t="s">
        <v>5</v>
      </c>
      <c r="R167" s="688">
        <v>320000000</v>
      </c>
      <c r="S167" s="804" t="s">
        <v>5</v>
      </c>
      <c r="T167" s="689">
        <v>320000000</v>
      </c>
      <c r="U167" s="689">
        <v>320000000</v>
      </c>
      <c r="V167" s="680">
        <v>1133280</v>
      </c>
      <c r="W167" s="681">
        <v>321133280</v>
      </c>
      <c r="X167" s="689">
        <v>7595574</v>
      </c>
      <c r="Y167" s="805"/>
      <c r="Z167" s="685"/>
      <c r="AA167" s="686"/>
      <c r="AB167" s="685"/>
      <c r="AC167" s="686"/>
    </row>
    <row r="168" spans="1:29" s="798" customFormat="1" ht="15" hidden="1" customHeight="1">
      <c r="A168" s="799"/>
      <c r="B168" s="859">
        <f t="shared" si="2"/>
        <v>159</v>
      </c>
      <c r="C168" s="860" t="s">
        <v>3166</v>
      </c>
      <c r="D168" s="860" t="s">
        <v>2736</v>
      </c>
      <c r="E168" s="860" t="s">
        <v>2693</v>
      </c>
      <c r="F168" s="861" t="s">
        <v>3633</v>
      </c>
      <c r="G168" s="862">
        <f>IFERROR(VLOOKUP(E168,Assign!$A$2:$A$48,1,FALSE),)</f>
        <v>0</v>
      </c>
      <c r="H168" s="862">
        <v>3</v>
      </c>
      <c r="I168" s="863" t="s">
        <v>352</v>
      </c>
      <c r="J168" s="864" t="s">
        <v>5266</v>
      </c>
      <c r="K168" s="865">
        <v>4.9399999999999999E-2</v>
      </c>
      <c r="L168" s="865">
        <v>7.9399999999999998E-2</v>
      </c>
      <c r="M168" s="866">
        <v>44470</v>
      </c>
      <c r="N168" s="866">
        <v>45550</v>
      </c>
      <c r="O168" s="866">
        <v>45541</v>
      </c>
      <c r="P168" s="866">
        <v>45555</v>
      </c>
      <c r="Q168" s="867" t="s">
        <v>5</v>
      </c>
      <c r="R168" s="868">
        <v>145000000</v>
      </c>
      <c r="S168" s="869" t="s">
        <v>5</v>
      </c>
      <c r="T168" s="870">
        <v>145000000</v>
      </c>
      <c r="U168" s="870">
        <v>145000000</v>
      </c>
      <c r="V168" s="871">
        <v>1132120</v>
      </c>
      <c r="W168" s="872">
        <v>146132120</v>
      </c>
      <c r="X168" s="870">
        <v>1532245</v>
      </c>
      <c r="Y168" s="873"/>
      <c r="Z168" s="685" t="s">
        <v>4903</v>
      </c>
      <c r="AA168" s="686" t="s">
        <v>5018</v>
      </c>
      <c r="AB168" s="685"/>
      <c r="AC168" s="686"/>
    </row>
    <row r="169" spans="1:29" s="798" customFormat="1" ht="15" hidden="1" customHeight="1">
      <c r="A169" s="799"/>
      <c r="B169" s="859">
        <f t="shared" si="2"/>
        <v>160</v>
      </c>
      <c r="C169" s="860" t="s">
        <v>3166</v>
      </c>
      <c r="D169" s="860" t="s">
        <v>2736</v>
      </c>
      <c r="E169" s="860" t="s">
        <v>2693</v>
      </c>
      <c r="F169" s="861" t="s">
        <v>3633</v>
      </c>
      <c r="G169" s="862">
        <f>IFERROR(VLOOKUP(E169,Assign!$A$2:$A$48,1,FALSE),)</f>
        <v>0</v>
      </c>
      <c r="H169" s="862">
        <v>4</v>
      </c>
      <c r="I169" s="863" t="s">
        <v>379</v>
      </c>
      <c r="J169" s="864" t="s">
        <v>5267</v>
      </c>
      <c r="K169" s="865">
        <v>4.9399999999999999E-2</v>
      </c>
      <c r="L169" s="865">
        <v>7.9399999999999998E-2</v>
      </c>
      <c r="M169" s="866">
        <v>44524</v>
      </c>
      <c r="N169" s="866">
        <v>45550</v>
      </c>
      <c r="O169" s="866">
        <v>45541</v>
      </c>
      <c r="P169" s="866">
        <v>45555</v>
      </c>
      <c r="Q169" s="867" t="s">
        <v>5</v>
      </c>
      <c r="R169" s="868">
        <v>40000000</v>
      </c>
      <c r="S169" s="869" t="s">
        <v>5</v>
      </c>
      <c r="T169" s="870">
        <v>40000000</v>
      </c>
      <c r="U169" s="870">
        <v>40000000</v>
      </c>
      <c r="V169" s="871">
        <v>0</v>
      </c>
      <c r="W169" s="872">
        <v>40000000</v>
      </c>
      <c r="X169" s="870">
        <v>422687</v>
      </c>
      <c r="Y169" s="873"/>
      <c r="Z169" s="685" t="s">
        <v>4903</v>
      </c>
      <c r="AA169" s="686" t="s">
        <v>5019</v>
      </c>
      <c r="AB169" s="685"/>
      <c r="AC169" s="686"/>
    </row>
    <row r="170" spans="1:29" s="798" customFormat="1" ht="15" customHeight="1">
      <c r="A170" s="799"/>
      <c r="B170" s="801">
        <f t="shared" si="2"/>
        <v>161</v>
      </c>
      <c r="C170" s="791" t="s">
        <v>2848</v>
      </c>
      <c r="D170" s="791" t="s">
        <v>2736</v>
      </c>
      <c r="E170" s="791" t="s">
        <v>2694</v>
      </c>
      <c r="F170" s="677" t="s">
        <v>3647</v>
      </c>
      <c r="G170" s="792" t="str">
        <f>IFERROR(VLOOKUP(E170,Assign!$A$2:$A$48,1,FALSE),)</f>
        <v>R-068</v>
      </c>
      <c r="H170" s="792">
        <v>1</v>
      </c>
      <c r="I170" s="793" t="s">
        <v>3371</v>
      </c>
      <c r="J170" s="802" t="s">
        <v>5268</v>
      </c>
      <c r="K170" s="687">
        <v>7.1999999999999995E-2</v>
      </c>
      <c r="L170" s="687">
        <v>0.10199999999999999</v>
      </c>
      <c r="M170" s="800">
        <v>44314</v>
      </c>
      <c r="N170" s="800">
        <v>46139</v>
      </c>
      <c r="O170" s="800">
        <v>45546</v>
      </c>
      <c r="P170" s="800">
        <v>45503</v>
      </c>
      <c r="Q170" s="803" t="s">
        <v>5</v>
      </c>
      <c r="R170" s="688">
        <v>100000000</v>
      </c>
      <c r="S170" s="804" t="s">
        <v>5</v>
      </c>
      <c r="T170" s="689">
        <v>36666692</v>
      </c>
      <c r="U170" s="689">
        <v>36666692</v>
      </c>
      <c r="V170" s="680">
        <v>0</v>
      </c>
      <c r="W170" s="681">
        <v>36666692</v>
      </c>
      <c r="X170" s="689">
        <v>971616</v>
      </c>
      <c r="Y170" s="805"/>
      <c r="Z170" s="685"/>
      <c r="AA170" s="686"/>
      <c r="AB170" s="685"/>
      <c r="AC170" s="686"/>
    </row>
    <row r="171" spans="1:29" s="798" customFormat="1" ht="15" customHeight="1">
      <c r="A171" s="799"/>
      <c r="B171" s="801">
        <f t="shared" si="2"/>
        <v>162</v>
      </c>
      <c r="C171" s="791" t="s">
        <v>2848</v>
      </c>
      <c r="D171" s="791" t="s">
        <v>2736</v>
      </c>
      <c r="E171" s="791" t="s">
        <v>2694</v>
      </c>
      <c r="F171" s="677" t="s">
        <v>3647</v>
      </c>
      <c r="G171" s="792" t="str">
        <f>IFERROR(VLOOKUP(E171,Assign!$A$2:$A$48,1,FALSE),)</f>
        <v>R-068</v>
      </c>
      <c r="H171" s="792">
        <v>2</v>
      </c>
      <c r="I171" s="793" t="s">
        <v>3371</v>
      </c>
      <c r="J171" s="802" t="s">
        <v>5269</v>
      </c>
      <c r="K171" s="687">
        <v>6.59E-2</v>
      </c>
      <c r="L171" s="687">
        <v>9.5899999999999999E-2</v>
      </c>
      <c r="M171" s="800">
        <v>44286</v>
      </c>
      <c r="N171" s="800">
        <v>45489</v>
      </c>
      <c r="O171" s="800">
        <v>45478</v>
      </c>
      <c r="P171" s="800">
        <v>45490</v>
      </c>
      <c r="Q171" s="803" t="s">
        <v>5</v>
      </c>
      <c r="R171" s="688">
        <v>100000000</v>
      </c>
      <c r="S171" s="804" t="s">
        <v>5</v>
      </c>
      <c r="T171" s="689">
        <v>73000000</v>
      </c>
      <c r="U171" s="689">
        <v>73000000</v>
      </c>
      <c r="V171" s="680">
        <v>0</v>
      </c>
      <c r="W171" s="681">
        <v>73000000</v>
      </c>
      <c r="X171" s="689">
        <v>2166124</v>
      </c>
      <c r="Y171" s="805"/>
      <c r="Z171" s="685"/>
      <c r="AA171" s="686"/>
      <c r="AB171" s="685"/>
      <c r="AC171" s="686"/>
    </row>
    <row r="172" spans="1:29" s="798" customFormat="1" ht="15" customHeight="1">
      <c r="A172" s="799"/>
      <c r="B172" s="801">
        <f t="shared" si="2"/>
        <v>163</v>
      </c>
      <c r="C172" s="791" t="s">
        <v>2848</v>
      </c>
      <c r="D172" s="791" t="s">
        <v>2736</v>
      </c>
      <c r="E172" s="791" t="s">
        <v>2694</v>
      </c>
      <c r="F172" s="677" t="s">
        <v>3647</v>
      </c>
      <c r="G172" s="792" t="str">
        <f>IFERROR(VLOOKUP(E172,Assign!$A$2:$A$48,1,FALSE),)</f>
        <v>R-068</v>
      </c>
      <c r="H172" s="792">
        <v>3</v>
      </c>
      <c r="I172" s="793" t="s">
        <v>336</v>
      </c>
      <c r="J172" s="802" t="s">
        <v>5270</v>
      </c>
      <c r="K172" s="687">
        <v>7.4800000000000005E-2</v>
      </c>
      <c r="L172" s="687">
        <v>0.1048</v>
      </c>
      <c r="M172" s="800">
        <v>44636</v>
      </c>
      <c r="N172" s="800">
        <v>45489</v>
      </c>
      <c r="O172" s="800">
        <v>45467</v>
      </c>
      <c r="P172" s="800">
        <v>45490</v>
      </c>
      <c r="Q172" s="803" t="s">
        <v>5</v>
      </c>
      <c r="R172" s="688">
        <v>450000000</v>
      </c>
      <c r="S172" s="804" t="s">
        <v>5</v>
      </c>
      <c r="T172" s="689">
        <v>450000000</v>
      </c>
      <c r="U172" s="689">
        <v>450000000</v>
      </c>
      <c r="V172" s="680">
        <v>0</v>
      </c>
      <c r="W172" s="681">
        <v>450000000</v>
      </c>
      <c r="X172" s="689">
        <v>15644753</v>
      </c>
      <c r="Y172" s="805"/>
      <c r="Z172" s="685"/>
      <c r="AA172" s="686"/>
      <c r="AB172" s="685"/>
      <c r="AC172" s="686"/>
    </row>
    <row r="173" spans="1:29" s="798" customFormat="1" ht="15" hidden="1" customHeight="1">
      <c r="A173" s="799"/>
      <c r="B173" s="836">
        <f t="shared" si="2"/>
        <v>164</v>
      </c>
      <c r="C173" s="822" t="s">
        <v>2848</v>
      </c>
      <c r="D173" s="822" t="s">
        <v>2736</v>
      </c>
      <c r="E173" s="822" t="s">
        <v>2695</v>
      </c>
      <c r="F173" s="823" t="s">
        <v>3654</v>
      </c>
      <c r="G173" s="824">
        <f>IFERROR(VLOOKUP(E173,Assign!$A$2:$A$48,1,FALSE),)</f>
        <v>0</v>
      </c>
      <c r="H173" s="824"/>
      <c r="I173" s="825"/>
      <c r="J173" s="837"/>
      <c r="K173" s="838"/>
      <c r="L173" s="838"/>
      <c r="M173" s="828"/>
      <c r="N173" s="828"/>
      <c r="O173" s="828"/>
      <c r="P173" s="828"/>
      <c r="Q173" s="839"/>
      <c r="R173" s="840"/>
      <c r="S173" s="841"/>
      <c r="T173" s="842"/>
      <c r="U173" s="842"/>
      <c r="V173" s="833"/>
      <c r="W173" s="834"/>
      <c r="X173" s="842"/>
      <c r="Y173" s="843"/>
      <c r="Z173" s="685" t="s">
        <v>4848</v>
      </c>
      <c r="AA173" s="686" t="s">
        <v>4849</v>
      </c>
      <c r="AB173" s="685"/>
      <c r="AC173" s="686"/>
    </row>
    <row r="174" spans="1:29" s="798" customFormat="1" ht="15" hidden="1" customHeight="1">
      <c r="A174" s="799"/>
      <c r="B174" s="801">
        <f t="shared" si="2"/>
        <v>165</v>
      </c>
      <c r="C174" s="791" t="s">
        <v>2848</v>
      </c>
      <c r="D174" s="791" t="s">
        <v>2736</v>
      </c>
      <c r="E174" s="791" t="s">
        <v>2695</v>
      </c>
      <c r="F174" s="677" t="s">
        <v>3654</v>
      </c>
      <c r="G174" s="792">
        <f>IFERROR(VLOOKUP(E174,Assign!$A$2:$A$48,1,FALSE),)</f>
        <v>0</v>
      </c>
      <c r="H174" s="792">
        <v>2</v>
      </c>
      <c r="I174" s="793" t="s">
        <v>313</v>
      </c>
      <c r="J174" s="802" t="s">
        <v>5271</v>
      </c>
      <c r="K174" s="687">
        <v>0.1179</v>
      </c>
      <c r="L174" s="687">
        <v>0.1479</v>
      </c>
      <c r="M174" s="800">
        <v>43917</v>
      </c>
      <c r="N174" s="800">
        <v>45562</v>
      </c>
      <c r="O174" s="800">
        <v>45502</v>
      </c>
      <c r="P174" s="800">
        <v>45534</v>
      </c>
      <c r="Q174" s="803" t="s">
        <v>5</v>
      </c>
      <c r="R174" s="688">
        <v>833000000</v>
      </c>
      <c r="S174" s="804" t="s">
        <v>5</v>
      </c>
      <c r="T174" s="689">
        <v>452000000</v>
      </c>
      <c r="U174" s="689">
        <v>452000000</v>
      </c>
      <c r="V174" s="680">
        <v>0</v>
      </c>
      <c r="W174" s="681">
        <v>452000000</v>
      </c>
      <c r="X174" s="689">
        <v>15300654</v>
      </c>
      <c r="Y174" s="805"/>
      <c r="Z174" s="685"/>
      <c r="AA174" s="686"/>
      <c r="AB174" s="685"/>
      <c r="AC174" s="686"/>
    </row>
    <row r="175" spans="1:29" s="798" customFormat="1" ht="15" customHeight="1">
      <c r="A175" s="799"/>
      <c r="B175" s="801">
        <f t="shared" si="2"/>
        <v>166</v>
      </c>
      <c r="C175" s="791" t="s">
        <v>2848</v>
      </c>
      <c r="D175" s="791" t="s">
        <v>2736</v>
      </c>
      <c r="E175" s="791" t="s">
        <v>2696</v>
      </c>
      <c r="F175" s="677" t="s">
        <v>3648</v>
      </c>
      <c r="G175" s="792" t="str">
        <f>IFERROR(VLOOKUP(E175,Assign!$A$2:$A$48,1,FALSE),)</f>
        <v>R-070</v>
      </c>
      <c r="H175" s="792">
        <v>1</v>
      </c>
      <c r="I175" s="793" t="s">
        <v>318</v>
      </c>
      <c r="J175" s="802" t="s">
        <v>5272</v>
      </c>
      <c r="K175" s="687">
        <v>7.7300000000000008E-2</v>
      </c>
      <c r="L175" s="687">
        <v>0.10730000000000001</v>
      </c>
      <c r="M175" s="800">
        <v>43825</v>
      </c>
      <c r="N175" s="800">
        <v>45646</v>
      </c>
      <c r="O175" s="800">
        <v>45529</v>
      </c>
      <c r="P175" s="800">
        <v>45500</v>
      </c>
      <c r="Q175" s="803" t="s">
        <v>5</v>
      </c>
      <c r="R175" s="688">
        <v>400000000</v>
      </c>
      <c r="S175" s="804" t="s">
        <v>5</v>
      </c>
      <c r="T175" s="689">
        <v>400000000</v>
      </c>
      <c r="U175" s="689">
        <v>400000000</v>
      </c>
      <c r="V175" s="680">
        <v>0</v>
      </c>
      <c r="W175" s="681">
        <v>400000000</v>
      </c>
      <c r="X175" s="689">
        <v>13233764</v>
      </c>
      <c r="Y175" s="805"/>
      <c r="Z175" s="685"/>
      <c r="AA175" s="686"/>
      <c r="AB175" s="685"/>
      <c r="AC175" s="686"/>
    </row>
    <row r="176" spans="1:29" s="798" customFormat="1" ht="15" customHeight="1">
      <c r="A176" s="799"/>
      <c r="B176" s="801">
        <f t="shared" si="2"/>
        <v>167</v>
      </c>
      <c r="C176" s="791" t="s">
        <v>2848</v>
      </c>
      <c r="D176" s="791" t="s">
        <v>2736</v>
      </c>
      <c r="E176" s="791" t="s">
        <v>2696</v>
      </c>
      <c r="F176" s="677" t="s">
        <v>3648</v>
      </c>
      <c r="G176" s="792" t="str">
        <f>IFERROR(VLOOKUP(E176,Assign!$A$2:$A$48,1,FALSE),)</f>
        <v>R-070</v>
      </c>
      <c r="H176" s="792">
        <v>2</v>
      </c>
      <c r="I176" s="793" t="s">
        <v>400</v>
      </c>
      <c r="J176" s="802" t="s">
        <v>5273</v>
      </c>
      <c r="K176" s="687">
        <v>6.9800000000000001E-2</v>
      </c>
      <c r="L176" s="687">
        <v>9.98E-2</v>
      </c>
      <c r="M176" s="800">
        <v>44168</v>
      </c>
      <c r="N176" s="800">
        <v>45538</v>
      </c>
      <c r="O176" s="800">
        <v>45446</v>
      </c>
      <c r="P176" s="800">
        <v>45477</v>
      </c>
      <c r="Q176" s="803" t="s">
        <v>5</v>
      </c>
      <c r="R176" s="688">
        <v>150000000</v>
      </c>
      <c r="S176" s="804" t="s">
        <v>5</v>
      </c>
      <c r="T176" s="689">
        <v>149000000</v>
      </c>
      <c r="U176" s="689">
        <v>149000000</v>
      </c>
      <c r="V176" s="680">
        <v>0</v>
      </c>
      <c r="W176" s="681">
        <v>149000000</v>
      </c>
      <c r="X176" s="689">
        <v>5506679</v>
      </c>
      <c r="Y176" s="805"/>
      <c r="Z176" s="685"/>
      <c r="AA176" s="686"/>
      <c r="AB176" s="685"/>
      <c r="AC176" s="686"/>
    </row>
    <row r="177" spans="1:29" s="798" customFormat="1" ht="15" hidden="1" customHeight="1">
      <c r="A177" s="799"/>
      <c r="B177" s="836">
        <f t="shared" si="2"/>
        <v>168</v>
      </c>
      <c r="C177" s="822" t="s">
        <v>2848</v>
      </c>
      <c r="D177" s="822" t="s">
        <v>2736</v>
      </c>
      <c r="E177" s="822" t="s">
        <v>2697</v>
      </c>
      <c r="F177" s="823" t="s">
        <v>3380</v>
      </c>
      <c r="G177" s="824">
        <f>IFERROR(VLOOKUP(E177,Assign!$A$2:$A$48,1,FALSE),)</f>
        <v>0</v>
      </c>
      <c r="H177" s="824"/>
      <c r="I177" s="825"/>
      <c r="J177" s="837"/>
      <c r="K177" s="838"/>
      <c r="L177" s="838"/>
      <c r="M177" s="828"/>
      <c r="N177" s="828"/>
      <c r="O177" s="828"/>
      <c r="P177" s="828"/>
      <c r="Q177" s="839"/>
      <c r="R177" s="840"/>
      <c r="S177" s="841"/>
      <c r="T177" s="842"/>
      <c r="U177" s="842"/>
      <c r="V177" s="833"/>
      <c r="W177" s="834"/>
      <c r="X177" s="842"/>
      <c r="Y177" s="843"/>
      <c r="Z177" s="685" t="s">
        <v>4848</v>
      </c>
      <c r="AA177" s="686" t="s">
        <v>4850</v>
      </c>
      <c r="AB177" s="685"/>
      <c r="AC177" s="686"/>
    </row>
    <row r="178" spans="1:29" s="798" customFormat="1" ht="15" hidden="1" customHeight="1">
      <c r="A178" s="799"/>
      <c r="B178" s="836">
        <f t="shared" si="2"/>
        <v>169</v>
      </c>
      <c r="C178" s="822" t="s">
        <v>2848</v>
      </c>
      <c r="D178" s="822" t="s">
        <v>2736</v>
      </c>
      <c r="E178" s="822" t="s">
        <v>2697</v>
      </c>
      <c r="F178" s="823" t="s">
        <v>3380</v>
      </c>
      <c r="G178" s="824">
        <f>IFERROR(VLOOKUP(E178,Assign!$A$2:$A$48,1,FALSE),)</f>
        <v>0</v>
      </c>
      <c r="H178" s="824"/>
      <c r="I178" s="825"/>
      <c r="J178" s="837"/>
      <c r="K178" s="838"/>
      <c r="L178" s="838"/>
      <c r="M178" s="828"/>
      <c r="N178" s="828"/>
      <c r="O178" s="828"/>
      <c r="P178" s="828"/>
      <c r="Q178" s="839"/>
      <c r="R178" s="840"/>
      <c r="S178" s="841"/>
      <c r="T178" s="842"/>
      <c r="U178" s="842"/>
      <c r="V178" s="833"/>
      <c r="W178" s="834"/>
      <c r="X178" s="842"/>
      <c r="Y178" s="843"/>
      <c r="Z178" s="685" t="s">
        <v>4848</v>
      </c>
      <c r="AA178" s="686" t="s">
        <v>4850</v>
      </c>
      <c r="AB178" s="685"/>
      <c r="AC178" s="686"/>
    </row>
    <row r="179" spans="1:29" s="798" customFormat="1" ht="15" hidden="1" customHeight="1">
      <c r="A179" s="799"/>
      <c r="B179" s="836">
        <f t="shared" si="2"/>
        <v>170</v>
      </c>
      <c r="C179" s="822" t="s">
        <v>2848</v>
      </c>
      <c r="D179" s="822" t="s">
        <v>2736</v>
      </c>
      <c r="E179" s="822" t="s">
        <v>2697</v>
      </c>
      <c r="F179" s="823" t="s">
        <v>3380</v>
      </c>
      <c r="G179" s="824">
        <f>IFERROR(VLOOKUP(E179,Assign!$A$2:$A$48,1,FALSE),)</f>
        <v>0</v>
      </c>
      <c r="H179" s="824"/>
      <c r="I179" s="825"/>
      <c r="J179" s="837"/>
      <c r="K179" s="838"/>
      <c r="L179" s="838"/>
      <c r="M179" s="828"/>
      <c r="N179" s="828"/>
      <c r="O179" s="828"/>
      <c r="P179" s="828"/>
      <c r="Q179" s="839"/>
      <c r="R179" s="840"/>
      <c r="S179" s="841"/>
      <c r="T179" s="842"/>
      <c r="U179" s="842"/>
      <c r="V179" s="833"/>
      <c r="W179" s="834"/>
      <c r="X179" s="842"/>
      <c r="Y179" s="843"/>
      <c r="Z179" s="685" t="s">
        <v>4848</v>
      </c>
      <c r="AA179" s="686" t="s">
        <v>4850</v>
      </c>
      <c r="AB179" s="685"/>
      <c r="AC179" s="686"/>
    </row>
    <row r="180" spans="1:29" s="798" customFormat="1" ht="15" hidden="1" customHeight="1">
      <c r="A180" s="799"/>
      <c r="B180" s="836">
        <f t="shared" si="2"/>
        <v>171</v>
      </c>
      <c r="C180" s="822" t="s">
        <v>2848</v>
      </c>
      <c r="D180" s="822" t="s">
        <v>2736</v>
      </c>
      <c r="E180" s="822" t="s">
        <v>2698</v>
      </c>
      <c r="F180" s="823" t="s">
        <v>3650</v>
      </c>
      <c r="G180" s="824">
        <f>IFERROR(VLOOKUP(E180,Assign!$A$2:$A$48,1,FALSE),)</f>
        <v>0</v>
      </c>
      <c r="H180" s="824"/>
      <c r="I180" s="825"/>
      <c r="J180" s="837"/>
      <c r="K180" s="838"/>
      <c r="L180" s="838"/>
      <c r="M180" s="828"/>
      <c r="N180" s="828"/>
      <c r="O180" s="828"/>
      <c r="P180" s="828"/>
      <c r="Q180" s="839"/>
      <c r="R180" s="840"/>
      <c r="S180" s="841"/>
      <c r="T180" s="842"/>
      <c r="U180" s="842"/>
      <c r="V180" s="833"/>
      <c r="W180" s="834"/>
      <c r="X180" s="842"/>
      <c r="Y180" s="843"/>
      <c r="Z180" s="685" t="s">
        <v>4848</v>
      </c>
      <c r="AA180" s="686" t="s">
        <v>4850</v>
      </c>
      <c r="AB180" s="685"/>
      <c r="AC180" s="686"/>
    </row>
    <row r="181" spans="1:29" s="798" customFormat="1" ht="15" hidden="1" customHeight="1">
      <c r="A181" s="799"/>
      <c r="B181" s="801">
        <f t="shared" si="2"/>
        <v>172</v>
      </c>
      <c r="C181" s="791" t="s">
        <v>2848</v>
      </c>
      <c r="D181" s="791" t="s">
        <v>2736</v>
      </c>
      <c r="E181" s="791" t="s">
        <v>2699</v>
      </c>
      <c r="F181" s="677" t="s">
        <v>3237</v>
      </c>
      <c r="G181" s="792">
        <f>IFERROR(VLOOKUP(E181,Assign!$A$2:$A$48,1,FALSE),)</f>
        <v>0</v>
      </c>
      <c r="H181" s="792">
        <v>1</v>
      </c>
      <c r="I181" s="793" t="s">
        <v>318</v>
      </c>
      <c r="J181" s="802" t="s">
        <v>5274</v>
      </c>
      <c r="K181" s="687">
        <v>5.33E-2</v>
      </c>
      <c r="L181" s="687">
        <v>8.3299999999999999E-2</v>
      </c>
      <c r="M181" s="800">
        <v>43480</v>
      </c>
      <c r="N181" s="800">
        <v>45669</v>
      </c>
      <c r="O181" s="800">
        <v>45579</v>
      </c>
      <c r="P181" s="800">
        <v>45581</v>
      </c>
      <c r="Q181" s="803" t="s">
        <v>5</v>
      </c>
      <c r="R181" s="688">
        <v>50000000</v>
      </c>
      <c r="S181" s="804" t="s">
        <v>5</v>
      </c>
      <c r="T181" s="689">
        <v>50000000</v>
      </c>
      <c r="U181" s="689">
        <v>50000000</v>
      </c>
      <c r="V181" s="680">
        <v>0</v>
      </c>
      <c r="W181" s="681">
        <v>50000000</v>
      </c>
      <c r="X181" s="689">
        <v>304656</v>
      </c>
      <c r="Y181" s="805"/>
      <c r="Z181" s="685"/>
      <c r="AA181" s="686"/>
      <c r="AB181" s="685"/>
      <c r="AC181" s="686"/>
    </row>
    <row r="182" spans="1:29" s="798" customFormat="1" ht="15" hidden="1" customHeight="1">
      <c r="A182" s="799"/>
      <c r="B182" s="801">
        <f t="shared" si="2"/>
        <v>173</v>
      </c>
      <c r="C182" s="791" t="s">
        <v>2848</v>
      </c>
      <c r="D182" s="791" t="s">
        <v>2736</v>
      </c>
      <c r="E182" s="791" t="s">
        <v>2699</v>
      </c>
      <c r="F182" s="677" t="s">
        <v>3237</v>
      </c>
      <c r="G182" s="792">
        <f>IFERROR(VLOOKUP(E182,Assign!$A$2:$A$48,1,FALSE),)</f>
        <v>0</v>
      </c>
      <c r="H182" s="792">
        <v>2</v>
      </c>
      <c r="I182" s="793" t="s">
        <v>313</v>
      </c>
      <c r="J182" s="802" t="s">
        <v>5275</v>
      </c>
      <c r="K182" s="687">
        <v>5.4800000000000001E-2</v>
      </c>
      <c r="L182" s="687">
        <v>8.48E-2</v>
      </c>
      <c r="M182" s="800">
        <v>42207</v>
      </c>
      <c r="N182" s="800">
        <v>45494</v>
      </c>
      <c r="O182" s="800">
        <v>45510</v>
      </c>
      <c r="P182" s="800">
        <v>45496</v>
      </c>
      <c r="Q182" s="803" t="s">
        <v>5</v>
      </c>
      <c r="R182" s="688">
        <v>74000000</v>
      </c>
      <c r="S182" s="804" t="s">
        <v>5</v>
      </c>
      <c r="T182" s="689">
        <v>74000000</v>
      </c>
      <c r="U182" s="689">
        <v>74000000</v>
      </c>
      <c r="V182" s="680">
        <v>0</v>
      </c>
      <c r="W182" s="681">
        <v>74000000</v>
      </c>
      <c r="X182" s="689">
        <v>1457355</v>
      </c>
      <c r="Y182" s="805"/>
      <c r="Z182" s="685"/>
      <c r="AA182" s="686"/>
      <c r="AB182" s="685"/>
      <c r="AC182" s="686"/>
    </row>
    <row r="183" spans="1:29" s="798" customFormat="1" ht="15" hidden="1" customHeight="1">
      <c r="A183" s="799"/>
      <c r="B183" s="801">
        <f t="shared" si="2"/>
        <v>174</v>
      </c>
      <c r="C183" s="791" t="s">
        <v>2848</v>
      </c>
      <c r="D183" s="791" t="s">
        <v>2736</v>
      </c>
      <c r="E183" s="791" t="s">
        <v>2699</v>
      </c>
      <c r="F183" s="677" t="s">
        <v>3237</v>
      </c>
      <c r="G183" s="792">
        <f>IFERROR(VLOOKUP(E183,Assign!$A$2:$A$48,1,FALSE),)</f>
        <v>0</v>
      </c>
      <c r="H183" s="792">
        <v>3</v>
      </c>
      <c r="I183" s="793" t="s">
        <v>313</v>
      </c>
      <c r="J183" s="802" t="s">
        <v>5276</v>
      </c>
      <c r="K183" s="687">
        <v>5.4600000000000003E-2</v>
      </c>
      <c r="L183" s="687">
        <v>8.4599999999999995E-2</v>
      </c>
      <c r="M183" s="800">
        <v>42244</v>
      </c>
      <c r="N183" s="800">
        <v>45530</v>
      </c>
      <c r="O183" s="800">
        <v>45510</v>
      </c>
      <c r="P183" s="800">
        <v>45531</v>
      </c>
      <c r="Q183" s="803" t="s">
        <v>5</v>
      </c>
      <c r="R183" s="688">
        <v>99000000</v>
      </c>
      <c r="S183" s="804" t="s">
        <v>5</v>
      </c>
      <c r="T183" s="689">
        <v>99000000</v>
      </c>
      <c r="U183" s="689">
        <v>99000000</v>
      </c>
      <c r="V183" s="680">
        <v>0</v>
      </c>
      <c r="W183" s="681">
        <v>99000000</v>
      </c>
      <c r="X183" s="689">
        <v>1774695</v>
      </c>
      <c r="Y183" s="805"/>
      <c r="Z183" s="685"/>
      <c r="AA183" s="686"/>
      <c r="AB183" s="685"/>
      <c r="AC183" s="686"/>
    </row>
    <row r="184" spans="1:29" s="798" customFormat="1" ht="15" hidden="1" customHeight="1">
      <c r="A184" s="799"/>
      <c r="B184" s="801">
        <f t="shared" si="2"/>
        <v>175</v>
      </c>
      <c r="C184" s="791" t="s">
        <v>2848</v>
      </c>
      <c r="D184" s="791" t="s">
        <v>2736</v>
      </c>
      <c r="E184" s="791" t="s">
        <v>2699</v>
      </c>
      <c r="F184" s="677" t="s">
        <v>3237</v>
      </c>
      <c r="G184" s="792">
        <f>IFERROR(VLOOKUP(E184,Assign!$A$2:$A$48,1,FALSE),)</f>
        <v>0</v>
      </c>
      <c r="H184" s="792">
        <v>4</v>
      </c>
      <c r="I184" s="793" t="s">
        <v>313</v>
      </c>
      <c r="J184" s="802" t="s">
        <v>5277</v>
      </c>
      <c r="K184" s="687">
        <v>4.9200000000000001E-2</v>
      </c>
      <c r="L184" s="687">
        <v>7.9200000000000007E-2</v>
      </c>
      <c r="M184" s="800">
        <v>43480</v>
      </c>
      <c r="N184" s="800">
        <v>45671</v>
      </c>
      <c r="O184" s="800">
        <v>45488</v>
      </c>
      <c r="P184" s="800">
        <v>45521</v>
      </c>
      <c r="Q184" s="803" t="s">
        <v>5</v>
      </c>
      <c r="R184" s="688">
        <v>100000000</v>
      </c>
      <c r="S184" s="804" t="s">
        <v>5</v>
      </c>
      <c r="T184" s="689">
        <v>100000000</v>
      </c>
      <c r="U184" s="689">
        <v>100000000</v>
      </c>
      <c r="V184" s="680">
        <v>0</v>
      </c>
      <c r="W184" s="681">
        <v>100000000</v>
      </c>
      <c r="X184" s="689">
        <v>1939532</v>
      </c>
      <c r="Y184" s="805"/>
      <c r="Z184" s="685"/>
      <c r="AA184" s="686"/>
      <c r="AB184" s="685"/>
      <c r="AC184" s="686"/>
    </row>
    <row r="185" spans="1:29" s="798" customFormat="1" ht="15" hidden="1" customHeight="1">
      <c r="A185" s="799"/>
      <c r="B185" s="801">
        <f t="shared" si="2"/>
        <v>176</v>
      </c>
      <c r="C185" s="791" t="s">
        <v>2848</v>
      </c>
      <c r="D185" s="791" t="s">
        <v>2736</v>
      </c>
      <c r="E185" s="791" t="s">
        <v>2699</v>
      </c>
      <c r="F185" s="677" t="s">
        <v>3237</v>
      </c>
      <c r="G185" s="792">
        <f>IFERROR(VLOOKUP(E185,Assign!$A$2:$A$48,1,FALSE),)</f>
        <v>0</v>
      </c>
      <c r="H185" s="792">
        <v>5</v>
      </c>
      <c r="I185" s="793" t="s">
        <v>318</v>
      </c>
      <c r="J185" s="802" t="s">
        <v>5278</v>
      </c>
      <c r="K185" s="687">
        <v>5.7599999999999998E-2</v>
      </c>
      <c r="L185" s="687">
        <v>8.7599999999999997E-2</v>
      </c>
      <c r="M185" s="800">
        <v>44112</v>
      </c>
      <c r="N185" s="800">
        <v>45573</v>
      </c>
      <c r="O185" s="800">
        <v>45481</v>
      </c>
      <c r="P185" s="800">
        <v>45513</v>
      </c>
      <c r="Q185" s="803" t="s">
        <v>5</v>
      </c>
      <c r="R185" s="688">
        <v>200000000</v>
      </c>
      <c r="S185" s="804" t="s">
        <v>5</v>
      </c>
      <c r="T185" s="689">
        <v>200000000</v>
      </c>
      <c r="U185" s="689">
        <v>200000000</v>
      </c>
      <c r="V185" s="680">
        <v>0</v>
      </c>
      <c r="W185" s="681">
        <v>200000000</v>
      </c>
      <c r="X185" s="689">
        <v>4706218</v>
      </c>
      <c r="Y185" s="805"/>
      <c r="Z185" s="685"/>
      <c r="AA185" s="686"/>
      <c r="AB185" s="685"/>
      <c r="AC185" s="686"/>
    </row>
    <row r="186" spans="1:29" s="798" customFormat="1" ht="15" hidden="1" customHeight="1">
      <c r="A186" s="799"/>
      <c r="B186" s="801">
        <f t="shared" si="2"/>
        <v>177</v>
      </c>
      <c r="C186" s="791" t="s">
        <v>2848</v>
      </c>
      <c r="D186" s="791" t="s">
        <v>2736</v>
      </c>
      <c r="E186" s="791" t="s">
        <v>2700</v>
      </c>
      <c r="F186" s="677" t="s">
        <v>3190</v>
      </c>
      <c r="G186" s="792">
        <f>IFERROR(VLOOKUP(E186,Assign!$A$2:$A$48,1,FALSE),)</f>
        <v>0</v>
      </c>
      <c r="H186" s="792">
        <v>1</v>
      </c>
      <c r="I186" s="793" t="s">
        <v>3356</v>
      </c>
      <c r="J186" s="802" t="s">
        <v>5074</v>
      </c>
      <c r="K186" s="687">
        <v>5.45E-2</v>
      </c>
      <c r="L186" s="687">
        <v>8.4500000000000006E-2</v>
      </c>
      <c r="M186" s="800">
        <v>45120</v>
      </c>
      <c r="N186" s="800">
        <v>59730</v>
      </c>
      <c r="O186" s="800">
        <v>45517</v>
      </c>
      <c r="P186" s="800">
        <v>45457</v>
      </c>
      <c r="Q186" s="803" t="s">
        <v>5</v>
      </c>
      <c r="R186" s="688">
        <v>524000000</v>
      </c>
      <c r="S186" s="804" t="s">
        <v>5</v>
      </c>
      <c r="T186" s="689">
        <v>519304591</v>
      </c>
      <c r="U186" s="689">
        <v>519304591</v>
      </c>
      <c r="V186" s="680">
        <v>0</v>
      </c>
      <c r="W186" s="681">
        <v>519304591</v>
      </c>
      <c r="X186" s="689">
        <v>5716762</v>
      </c>
      <c r="Y186" s="805"/>
      <c r="Z186" s="685"/>
      <c r="AA186" s="686"/>
      <c r="AB186" s="685"/>
      <c r="AC186" s="686"/>
    </row>
    <row r="187" spans="1:29" s="798" customFormat="1" ht="15" customHeight="1">
      <c r="A187" s="799"/>
      <c r="B187" s="801">
        <f t="shared" si="2"/>
        <v>178</v>
      </c>
      <c r="C187" s="791" t="s">
        <v>2848</v>
      </c>
      <c r="D187" s="791" t="s">
        <v>2736</v>
      </c>
      <c r="E187" s="791" t="s">
        <v>2701</v>
      </c>
      <c r="F187" s="677" t="s">
        <v>3219</v>
      </c>
      <c r="G187" s="792" t="str">
        <f>IFERROR(VLOOKUP(E187,Assign!$A$2:$A$48,1,FALSE),)</f>
        <v>R-075</v>
      </c>
      <c r="H187" s="792">
        <v>1</v>
      </c>
      <c r="I187" s="793" t="s">
        <v>313</v>
      </c>
      <c r="J187" s="802" t="s">
        <v>5279</v>
      </c>
      <c r="K187" s="687">
        <v>4.2300000000000004E-2</v>
      </c>
      <c r="L187" s="687">
        <v>7.2300000000000003E-2</v>
      </c>
      <c r="M187" s="800">
        <v>45183</v>
      </c>
      <c r="N187" s="800">
        <v>45869</v>
      </c>
      <c r="O187" s="800">
        <v>45505</v>
      </c>
      <c r="P187" s="800">
        <v>45535</v>
      </c>
      <c r="Q187" s="803" t="s">
        <v>5</v>
      </c>
      <c r="R187" s="688">
        <v>515000000</v>
      </c>
      <c r="S187" s="804" t="s">
        <v>5</v>
      </c>
      <c r="T187" s="689">
        <v>515000000</v>
      </c>
      <c r="U187" s="689">
        <v>515000000</v>
      </c>
      <c r="V187" s="680">
        <v>0</v>
      </c>
      <c r="W187" s="681">
        <v>515000000</v>
      </c>
      <c r="X187" s="689">
        <v>7694657</v>
      </c>
      <c r="Y187" s="805"/>
      <c r="Z187" s="685"/>
      <c r="AA187" s="686"/>
      <c r="AB187" s="685"/>
      <c r="AC187" s="686"/>
    </row>
    <row r="188" spans="1:29" s="798" customFormat="1" ht="15" hidden="1" customHeight="1">
      <c r="A188" s="799"/>
      <c r="B188" s="801">
        <f t="shared" si="2"/>
        <v>179</v>
      </c>
      <c r="C188" s="791" t="s">
        <v>2848</v>
      </c>
      <c r="D188" s="791" t="s">
        <v>2736</v>
      </c>
      <c r="E188" s="791" t="s">
        <v>2702</v>
      </c>
      <c r="F188" s="677" t="s">
        <v>2814</v>
      </c>
      <c r="G188" s="792">
        <f>IFERROR(VLOOKUP(E188,Assign!$A$2:$A$48,1,FALSE),)</f>
        <v>0</v>
      </c>
      <c r="H188" s="792">
        <v>1</v>
      </c>
      <c r="I188" s="793" t="s">
        <v>379</v>
      </c>
      <c r="J188" s="802" t="s">
        <v>5280</v>
      </c>
      <c r="K188" s="687">
        <v>5.7599999999999998E-2</v>
      </c>
      <c r="L188" s="687">
        <v>8.7599999999999997E-2</v>
      </c>
      <c r="M188" s="800">
        <v>44722</v>
      </c>
      <c r="N188" s="800">
        <v>45453</v>
      </c>
      <c r="O188" s="800">
        <v>45425</v>
      </c>
      <c r="P188" s="800">
        <v>45454</v>
      </c>
      <c r="Q188" s="803" t="s">
        <v>5</v>
      </c>
      <c r="R188" s="688">
        <v>100000000</v>
      </c>
      <c r="S188" s="804" t="s">
        <v>5</v>
      </c>
      <c r="T188" s="689">
        <v>100000000</v>
      </c>
      <c r="U188" s="689">
        <v>100000000</v>
      </c>
      <c r="V188" s="680">
        <v>0</v>
      </c>
      <c r="W188" s="681">
        <v>100000000</v>
      </c>
      <c r="X188" s="689">
        <v>3831147</v>
      </c>
      <c r="Y188" s="805"/>
      <c r="Z188" s="685"/>
      <c r="AA188" s="686"/>
      <c r="AB188" s="685"/>
      <c r="AC188" s="686"/>
    </row>
    <row r="189" spans="1:29" s="798" customFormat="1" ht="15" hidden="1" customHeight="1">
      <c r="A189" s="799"/>
      <c r="B189" s="801">
        <f t="shared" si="2"/>
        <v>180</v>
      </c>
      <c r="C189" s="791" t="s">
        <v>2848</v>
      </c>
      <c r="D189" s="791" t="s">
        <v>2736</v>
      </c>
      <c r="E189" s="791" t="s">
        <v>2702</v>
      </c>
      <c r="F189" s="677" t="s">
        <v>2814</v>
      </c>
      <c r="G189" s="792">
        <f>IFERROR(VLOOKUP(E189,Assign!$A$2:$A$48,1,FALSE),)</f>
        <v>0</v>
      </c>
      <c r="H189" s="792">
        <v>2</v>
      </c>
      <c r="I189" s="793" t="s">
        <v>318</v>
      </c>
      <c r="J189" s="802" t="s">
        <v>5281</v>
      </c>
      <c r="K189" s="687">
        <v>5.33E-2</v>
      </c>
      <c r="L189" s="687">
        <v>8.3299999999999999E-2</v>
      </c>
      <c r="M189" s="800">
        <v>44273</v>
      </c>
      <c r="N189" s="800">
        <v>45733</v>
      </c>
      <c r="O189" s="800">
        <v>45408</v>
      </c>
      <c r="P189" s="800">
        <v>45440</v>
      </c>
      <c r="Q189" s="803" t="s">
        <v>5</v>
      </c>
      <c r="R189" s="688">
        <v>300000000</v>
      </c>
      <c r="S189" s="804" t="s">
        <v>5</v>
      </c>
      <c r="T189" s="689">
        <v>300000000</v>
      </c>
      <c r="U189" s="689">
        <v>300000000</v>
      </c>
      <c r="V189" s="680">
        <v>5577780</v>
      </c>
      <c r="W189" s="681">
        <v>305577780</v>
      </c>
      <c r="X189" s="689">
        <v>11777269</v>
      </c>
      <c r="Y189" s="805"/>
      <c r="Z189" s="685"/>
      <c r="AA189" s="686"/>
      <c r="AB189" s="685"/>
      <c r="AC189" s="686"/>
    </row>
    <row r="190" spans="1:29" s="798" customFormat="1" ht="15" hidden="1" customHeight="1">
      <c r="A190" s="799"/>
      <c r="B190" s="801">
        <f t="shared" si="2"/>
        <v>181</v>
      </c>
      <c r="C190" s="791" t="s">
        <v>2848</v>
      </c>
      <c r="D190" s="791" t="s">
        <v>2736</v>
      </c>
      <c r="E190" s="791" t="s">
        <v>2702</v>
      </c>
      <c r="F190" s="677" t="s">
        <v>2814</v>
      </c>
      <c r="G190" s="792">
        <f>IFERROR(VLOOKUP(E190,Assign!$A$2:$A$48,1,FALSE),)</f>
        <v>0</v>
      </c>
      <c r="H190" s="792">
        <v>3</v>
      </c>
      <c r="I190" s="793" t="s">
        <v>379</v>
      </c>
      <c r="J190" s="802" t="s">
        <v>5282</v>
      </c>
      <c r="K190" s="687">
        <v>6.0100000000000001E-2</v>
      </c>
      <c r="L190" s="687">
        <v>9.01E-2</v>
      </c>
      <c r="M190" s="800">
        <v>44378</v>
      </c>
      <c r="N190" s="800">
        <v>45473</v>
      </c>
      <c r="O190" s="800">
        <v>45416</v>
      </c>
      <c r="P190" s="800">
        <v>45447</v>
      </c>
      <c r="Q190" s="803" t="s">
        <v>5</v>
      </c>
      <c r="R190" s="688">
        <v>100000000</v>
      </c>
      <c r="S190" s="804" t="s">
        <v>5</v>
      </c>
      <c r="T190" s="689">
        <v>100000000</v>
      </c>
      <c r="U190" s="689">
        <v>100000000</v>
      </c>
      <c r="V190" s="680">
        <v>0</v>
      </c>
      <c r="W190" s="681">
        <v>100000000</v>
      </c>
      <c r="X190" s="689">
        <v>4039372</v>
      </c>
      <c r="Y190" s="805"/>
      <c r="Z190" s="685"/>
      <c r="AA190" s="686"/>
      <c r="AB190" s="685"/>
      <c r="AC190" s="686"/>
    </row>
    <row r="191" spans="1:29" s="798" customFormat="1" ht="15" hidden="1" customHeight="1">
      <c r="A191" s="799"/>
      <c r="B191" s="801">
        <f t="shared" si="2"/>
        <v>182</v>
      </c>
      <c r="C191" s="791" t="s">
        <v>2848</v>
      </c>
      <c r="D191" s="791" t="s">
        <v>2736</v>
      </c>
      <c r="E191" s="791" t="s">
        <v>2703</v>
      </c>
      <c r="F191" s="677" t="s">
        <v>3171</v>
      </c>
      <c r="G191" s="792">
        <f>IFERROR(VLOOKUP(E191,Assign!$A$2:$A$48,1,FALSE),)</f>
        <v>0</v>
      </c>
      <c r="H191" s="792">
        <v>1</v>
      </c>
      <c r="I191" s="793" t="s">
        <v>313</v>
      </c>
      <c r="J191" s="802" t="s">
        <v>5283</v>
      </c>
      <c r="K191" s="687">
        <v>5.6900000000000006E-2</v>
      </c>
      <c r="L191" s="687">
        <v>8.6900000000000005E-2</v>
      </c>
      <c r="M191" s="800">
        <v>44956</v>
      </c>
      <c r="N191" s="800">
        <v>46021</v>
      </c>
      <c r="O191" s="800">
        <v>45533</v>
      </c>
      <c r="P191" s="800">
        <v>45503</v>
      </c>
      <c r="Q191" s="803" t="s">
        <v>5</v>
      </c>
      <c r="R191" s="688">
        <v>538000000</v>
      </c>
      <c r="S191" s="804" t="s">
        <v>5</v>
      </c>
      <c r="T191" s="689">
        <v>502007361</v>
      </c>
      <c r="U191" s="689">
        <v>502007361</v>
      </c>
      <c r="V191" s="680">
        <v>0</v>
      </c>
      <c r="W191" s="681">
        <v>502007361</v>
      </c>
      <c r="X191" s="689">
        <v>7481966</v>
      </c>
      <c r="Y191" s="805"/>
      <c r="Z191" s="685"/>
      <c r="AA191" s="686"/>
      <c r="AB191" s="685"/>
      <c r="AC191" s="686"/>
    </row>
    <row r="192" spans="1:29" s="798" customFormat="1" ht="15" customHeight="1">
      <c r="A192" s="799"/>
      <c r="B192" s="801">
        <f t="shared" si="2"/>
        <v>183</v>
      </c>
      <c r="C192" s="791" t="s">
        <v>2848</v>
      </c>
      <c r="D192" s="791" t="s">
        <v>2736</v>
      </c>
      <c r="E192" s="791" t="s">
        <v>2704</v>
      </c>
      <c r="F192" s="677" t="s">
        <v>3234</v>
      </c>
      <c r="G192" s="792" t="str">
        <f>IFERROR(VLOOKUP(E192,Assign!$A$2:$A$48,1,FALSE),)</f>
        <v>R-078</v>
      </c>
      <c r="H192" s="792">
        <v>1</v>
      </c>
      <c r="I192" s="793" t="s">
        <v>313</v>
      </c>
      <c r="J192" s="802" t="s">
        <v>4989</v>
      </c>
      <c r="K192" s="687">
        <v>6.3799999999999996E-2</v>
      </c>
      <c r="L192" s="687">
        <v>9.3799999999999994E-2</v>
      </c>
      <c r="M192" s="800">
        <v>44841</v>
      </c>
      <c r="N192" s="800">
        <v>48486</v>
      </c>
      <c r="O192" s="800">
        <v>45542</v>
      </c>
      <c r="P192" s="800">
        <v>45573</v>
      </c>
      <c r="Q192" s="803" t="s">
        <v>5</v>
      </c>
      <c r="R192" s="688">
        <v>300000000</v>
      </c>
      <c r="S192" s="804" t="s">
        <v>5</v>
      </c>
      <c r="T192" s="689">
        <v>300000000</v>
      </c>
      <c r="U192" s="689">
        <v>300000000</v>
      </c>
      <c r="V192" s="680">
        <v>0</v>
      </c>
      <c r="W192" s="681">
        <v>300000000</v>
      </c>
      <c r="X192" s="689">
        <v>2842305</v>
      </c>
      <c r="Y192" s="805"/>
      <c r="Z192" s="685"/>
      <c r="AA192" s="686"/>
      <c r="AB192" s="685"/>
      <c r="AC192" s="686"/>
    </row>
    <row r="193" spans="1:29" s="798" customFormat="1" ht="15" customHeight="1">
      <c r="A193" s="799"/>
      <c r="B193" s="801">
        <f t="shared" si="2"/>
        <v>184</v>
      </c>
      <c r="C193" s="791" t="s">
        <v>2848</v>
      </c>
      <c r="D193" s="791" t="s">
        <v>2736</v>
      </c>
      <c r="E193" s="791" t="s">
        <v>2704</v>
      </c>
      <c r="F193" s="677" t="s">
        <v>3234</v>
      </c>
      <c r="G193" s="792" t="str">
        <f>IFERROR(VLOOKUP(E193,Assign!$A$2:$A$48,1,FALSE),)</f>
        <v>R-078</v>
      </c>
      <c r="H193" s="792">
        <v>2</v>
      </c>
      <c r="I193" s="793" t="s">
        <v>318</v>
      </c>
      <c r="J193" s="802" t="s">
        <v>5284</v>
      </c>
      <c r="K193" s="687">
        <v>6.2700000000000006E-2</v>
      </c>
      <c r="L193" s="687">
        <v>9.2700000000000005E-2</v>
      </c>
      <c r="M193" s="800">
        <v>44804</v>
      </c>
      <c r="N193" s="800">
        <v>45626</v>
      </c>
      <c r="O193" s="800">
        <v>45517</v>
      </c>
      <c r="P193" s="800">
        <v>45549</v>
      </c>
      <c r="Q193" s="803" t="s">
        <v>5</v>
      </c>
      <c r="R193" s="688">
        <v>204000000</v>
      </c>
      <c r="S193" s="804" t="s">
        <v>5</v>
      </c>
      <c r="T193" s="689">
        <v>193800000</v>
      </c>
      <c r="U193" s="689">
        <v>193800000</v>
      </c>
      <c r="V193" s="680">
        <v>0</v>
      </c>
      <c r="W193" s="681">
        <v>193800000</v>
      </c>
      <c r="X193" s="689">
        <v>3101589</v>
      </c>
      <c r="Y193" s="805"/>
      <c r="Z193" s="685"/>
      <c r="AA193" s="686"/>
      <c r="AB193" s="685"/>
      <c r="AC193" s="686"/>
    </row>
    <row r="194" spans="1:29" s="798" customFormat="1" ht="15" hidden="1" customHeight="1">
      <c r="A194" s="799"/>
      <c r="B194" s="801">
        <f t="shared" si="2"/>
        <v>185</v>
      </c>
      <c r="C194" s="791" t="s">
        <v>2848</v>
      </c>
      <c r="D194" s="791" t="s">
        <v>2736</v>
      </c>
      <c r="E194" s="791" t="s">
        <v>2705</v>
      </c>
      <c r="F194" s="677" t="s">
        <v>3651</v>
      </c>
      <c r="G194" s="792">
        <f>IFERROR(VLOOKUP(E194,Assign!$A$2:$A$48,1,FALSE),)</f>
        <v>0</v>
      </c>
      <c r="H194" s="792">
        <v>1</v>
      </c>
      <c r="I194" s="793" t="s">
        <v>336</v>
      </c>
      <c r="J194" s="802" t="s">
        <v>5285</v>
      </c>
      <c r="K194" s="687">
        <v>5.2699999999999997E-2</v>
      </c>
      <c r="L194" s="687">
        <v>8.2699999999999996E-2</v>
      </c>
      <c r="M194" s="800">
        <v>44623</v>
      </c>
      <c r="N194" s="800">
        <v>45719</v>
      </c>
      <c r="O194" s="800">
        <v>45507</v>
      </c>
      <c r="P194" s="800">
        <v>45539</v>
      </c>
      <c r="Q194" s="803" t="s">
        <v>5</v>
      </c>
      <c r="R194" s="688">
        <v>490000000</v>
      </c>
      <c r="S194" s="804" t="s">
        <v>5</v>
      </c>
      <c r="T194" s="689">
        <v>490000000</v>
      </c>
      <c r="U194" s="689">
        <v>490000000</v>
      </c>
      <c r="V194" s="680">
        <v>0</v>
      </c>
      <c r="W194" s="681">
        <v>490000000</v>
      </c>
      <c r="X194" s="689">
        <v>7823271</v>
      </c>
      <c r="Y194" s="805"/>
      <c r="Z194" s="685"/>
      <c r="AA194" s="686"/>
      <c r="AB194" s="685"/>
      <c r="AC194" s="686"/>
    </row>
    <row r="195" spans="1:29" s="798" customFormat="1" ht="15" hidden="1" customHeight="1">
      <c r="A195" s="799"/>
      <c r="B195" s="801">
        <f t="shared" si="2"/>
        <v>186</v>
      </c>
      <c r="C195" s="791" t="s">
        <v>2848</v>
      </c>
      <c r="D195" s="791" t="s">
        <v>2736</v>
      </c>
      <c r="E195" s="791" t="s">
        <v>2706</v>
      </c>
      <c r="F195" s="677" t="s">
        <v>3167</v>
      </c>
      <c r="G195" s="792">
        <f>IFERROR(VLOOKUP(E195,Assign!$A$2:$A$48,1,FALSE),)</f>
        <v>0</v>
      </c>
      <c r="H195" s="792">
        <v>1</v>
      </c>
      <c r="I195" s="793" t="s">
        <v>3360</v>
      </c>
      <c r="J195" s="802" t="s">
        <v>5286</v>
      </c>
      <c r="K195" s="687">
        <v>5.2400000000000002E-2</v>
      </c>
      <c r="L195" s="687">
        <v>8.2400000000000001E-2</v>
      </c>
      <c r="M195" s="800">
        <v>42200</v>
      </c>
      <c r="N195" s="800">
        <v>53158</v>
      </c>
      <c r="O195" s="800">
        <v>45427</v>
      </c>
      <c r="P195" s="800">
        <v>45461</v>
      </c>
      <c r="Q195" s="803" t="s">
        <v>5</v>
      </c>
      <c r="R195" s="688">
        <v>610000000</v>
      </c>
      <c r="S195" s="804" t="s">
        <v>5</v>
      </c>
      <c r="T195" s="689">
        <v>487085789</v>
      </c>
      <c r="U195" s="689">
        <v>487085789</v>
      </c>
      <c r="V195" s="680">
        <v>0</v>
      </c>
      <c r="W195" s="681">
        <v>487085789</v>
      </c>
      <c r="X195" s="689">
        <v>14361685</v>
      </c>
      <c r="Y195" s="805"/>
      <c r="Z195" s="685"/>
      <c r="AA195" s="686"/>
      <c r="AB195" s="685"/>
      <c r="AC195" s="686"/>
    </row>
    <row r="196" spans="1:29" s="798" customFormat="1" ht="15" hidden="1" customHeight="1">
      <c r="A196" s="799"/>
      <c r="B196" s="801">
        <f t="shared" si="2"/>
        <v>187</v>
      </c>
      <c r="C196" s="791" t="s">
        <v>2848</v>
      </c>
      <c r="D196" s="791" t="s">
        <v>2736</v>
      </c>
      <c r="E196" s="791" t="s">
        <v>2707</v>
      </c>
      <c r="F196" s="677" t="s">
        <v>3652</v>
      </c>
      <c r="G196" s="792">
        <f>IFERROR(VLOOKUP(E196,Assign!$A$2:$A$48,1,FALSE),)</f>
        <v>0</v>
      </c>
      <c r="H196" s="792">
        <v>1</v>
      </c>
      <c r="I196" s="793" t="s">
        <v>3363</v>
      </c>
      <c r="J196" s="802" t="s">
        <v>5287</v>
      </c>
      <c r="K196" s="687">
        <v>6.8699999999999997E-2</v>
      </c>
      <c r="L196" s="687">
        <v>9.8699999999999996E-2</v>
      </c>
      <c r="M196" s="800">
        <v>43942</v>
      </c>
      <c r="N196" s="800">
        <v>45494</v>
      </c>
      <c r="O196" s="800">
        <v>45467</v>
      </c>
      <c r="P196" s="800">
        <v>45496</v>
      </c>
      <c r="Q196" s="803" t="s">
        <v>5</v>
      </c>
      <c r="R196" s="688">
        <v>503000000</v>
      </c>
      <c r="S196" s="804" t="s">
        <v>5</v>
      </c>
      <c r="T196" s="689">
        <v>486000000</v>
      </c>
      <c r="U196" s="689">
        <v>486000000</v>
      </c>
      <c r="V196" s="680">
        <v>0</v>
      </c>
      <c r="W196" s="681">
        <v>486000000</v>
      </c>
      <c r="X196" s="689">
        <v>15620517</v>
      </c>
      <c r="Y196" s="805"/>
      <c r="Z196" s="685"/>
      <c r="AA196" s="686"/>
      <c r="AB196" s="685"/>
      <c r="AC196" s="686"/>
    </row>
    <row r="197" spans="1:29" s="798" customFormat="1" ht="15" hidden="1" customHeight="1">
      <c r="A197" s="799"/>
      <c r="B197" s="801">
        <f t="shared" si="2"/>
        <v>188</v>
      </c>
      <c r="C197" s="791" t="s">
        <v>2848</v>
      </c>
      <c r="D197" s="791" t="s">
        <v>2736</v>
      </c>
      <c r="E197" s="791" t="s">
        <v>2708</v>
      </c>
      <c r="F197" s="677" t="s">
        <v>2786</v>
      </c>
      <c r="G197" s="792">
        <f>IFERROR(VLOOKUP(E197,Assign!$A$2:$A$48,1,FALSE),)</f>
        <v>0</v>
      </c>
      <c r="H197" s="792">
        <v>1</v>
      </c>
      <c r="I197" s="793" t="s">
        <v>410</v>
      </c>
      <c r="J197" s="802" t="s">
        <v>5288</v>
      </c>
      <c r="K197" s="687">
        <v>9.4100000000000003E-2</v>
      </c>
      <c r="L197" s="687">
        <v>0.1241</v>
      </c>
      <c r="M197" s="800">
        <v>44581</v>
      </c>
      <c r="N197" s="800">
        <v>45493</v>
      </c>
      <c r="O197" s="800">
        <v>45471</v>
      </c>
      <c r="P197" s="800">
        <v>45496</v>
      </c>
      <c r="Q197" s="803" t="s">
        <v>5</v>
      </c>
      <c r="R197" s="688">
        <v>480000000</v>
      </c>
      <c r="S197" s="804" t="s">
        <v>5</v>
      </c>
      <c r="T197" s="689">
        <v>477000000</v>
      </c>
      <c r="U197" s="689">
        <v>477000000</v>
      </c>
      <c r="V197" s="680">
        <v>0</v>
      </c>
      <c r="W197" s="681">
        <v>477000000</v>
      </c>
      <c r="X197" s="689">
        <v>19077914</v>
      </c>
      <c r="Y197" s="805"/>
      <c r="Z197" s="685"/>
      <c r="AA197" s="686"/>
      <c r="AB197" s="685"/>
      <c r="AC197" s="686"/>
    </row>
    <row r="198" spans="1:29" s="798" customFormat="1" ht="15" hidden="1" customHeight="1">
      <c r="A198" s="799"/>
      <c r="B198" s="801">
        <f t="shared" ref="B198:B261" si="3">ROW()-9</f>
        <v>189</v>
      </c>
      <c r="C198" s="791" t="s">
        <v>2848</v>
      </c>
      <c r="D198" s="791" t="s">
        <v>2736</v>
      </c>
      <c r="E198" s="791" t="s">
        <v>2709</v>
      </c>
      <c r="F198" s="677" t="s">
        <v>3653</v>
      </c>
      <c r="G198" s="792">
        <f>IFERROR(VLOOKUP(E198,Assign!$A$2:$A$48,1,FALSE),)</f>
        <v>0</v>
      </c>
      <c r="H198" s="792">
        <v>1</v>
      </c>
      <c r="I198" s="793" t="s">
        <v>318</v>
      </c>
      <c r="J198" s="802" t="s">
        <v>5289</v>
      </c>
      <c r="K198" s="687">
        <v>7.3200000000000001E-2</v>
      </c>
      <c r="L198" s="687">
        <v>0.1032</v>
      </c>
      <c r="M198" s="800">
        <v>45072</v>
      </c>
      <c r="N198" s="800">
        <v>45527</v>
      </c>
      <c r="O198" s="800">
        <v>45468</v>
      </c>
      <c r="P198" s="800">
        <v>45499</v>
      </c>
      <c r="Q198" s="803" t="s">
        <v>5</v>
      </c>
      <c r="R198" s="688">
        <v>500000000</v>
      </c>
      <c r="S198" s="804" t="s">
        <v>5</v>
      </c>
      <c r="T198" s="689">
        <v>475000000</v>
      </c>
      <c r="U198" s="689">
        <v>475000000</v>
      </c>
      <c r="V198" s="680">
        <v>0</v>
      </c>
      <c r="W198" s="681">
        <v>475000000</v>
      </c>
      <c r="X198" s="689">
        <v>15402806</v>
      </c>
      <c r="Y198" s="805"/>
      <c r="Z198" s="685"/>
      <c r="AA198" s="686"/>
      <c r="AB198" s="685"/>
      <c r="AC198" s="686"/>
    </row>
    <row r="199" spans="1:29" s="798" customFormat="1" ht="15" hidden="1" customHeight="1">
      <c r="A199" s="799"/>
      <c r="B199" s="801">
        <f t="shared" si="3"/>
        <v>190</v>
      </c>
      <c r="C199" s="791" t="s">
        <v>2848</v>
      </c>
      <c r="D199" s="791" t="s">
        <v>2736</v>
      </c>
      <c r="E199" s="791" t="s">
        <v>2710</v>
      </c>
      <c r="F199" s="677" t="s">
        <v>3215</v>
      </c>
      <c r="G199" s="792">
        <f>IFERROR(VLOOKUP(E199,Assign!$A$2:$A$48,1,FALSE),)</f>
        <v>0</v>
      </c>
      <c r="H199" s="792">
        <v>1</v>
      </c>
      <c r="I199" s="793" t="s">
        <v>3353</v>
      </c>
      <c r="J199" s="802" t="s">
        <v>5290</v>
      </c>
      <c r="K199" s="687">
        <v>4.6399999999999997E-2</v>
      </c>
      <c r="L199" s="687">
        <v>7.6399999999999996E-2</v>
      </c>
      <c r="M199" s="800">
        <v>44575</v>
      </c>
      <c r="N199" s="800">
        <v>57359</v>
      </c>
      <c r="O199" s="800">
        <v>45487</v>
      </c>
      <c r="P199" s="800">
        <v>45489</v>
      </c>
      <c r="Q199" s="803" t="s">
        <v>5</v>
      </c>
      <c r="R199" s="688">
        <v>463000000</v>
      </c>
      <c r="S199" s="804" t="s">
        <v>5</v>
      </c>
      <c r="T199" s="689">
        <v>454201050</v>
      </c>
      <c r="U199" s="689">
        <v>454201050</v>
      </c>
      <c r="V199" s="680">
        <v>0</v>
      </c>
      <c r="W199" s="681">
        <v>454201050</v>
      </c>
      <c r="X199" s="689">
        <v>6781955</v>
      </c>
      <c r="Y199" s="805"/>
      <c r="Z199" s="685"/>
      <c r="AA199" s="686"/>
      <c r="AB199" s="685"/>
      <c r="AC199" s="686"/>
    </row>
    <row r="200" spans="1:29" s="798" customFormat="1" ht="15" hidden="1" customHeight="1">
      <c r="A200" s="799"/>
      <c r="B200" s="836">
        <f t="shared" si="3"/>
        <v>191</v>
      </c>
      <c r="C200" s="822" t="s">
        <v>2848</v>
      </c>
      <c r="D200" s="822" t="s">
        <v>2736</v>
      </c>
      <c r="E200" s="822" t="s">
        <v>2711</v>
      </c>
      <c r="F200" s="823" t="s">
        <v>2740</v>
      </c>
      <c r="G200" s="824">
        <f>IFERROR(VLOOKUP(E200,Assign!$A$2:$A$48,1,FALSE),)</f>
        <v>0</v>
      </c>
      <c r="H200" s="824"/>
      <c r="I200" s="825"/>
      <c r="J200" s="837"/>
      <c r="K200" s="838"/>
      <c r="L200" s="838"/>
      <c r="M200" s="828"/>
      <c r="N200" s="828"/>
      <c r="O200" s="828"/>
      <c r="P200" s="828"/>
      <c r="Q200" s="839"/>
      <c r="R200" s="840"/>
      <c r="S200" s="841"/>
      <c r="T200" s="842"/>
      <c r="U200" s="842"/>
      <c r="V200" s="833"/>
      <c r="W200" s="834"/>
      <c r="X200" s="842"/>
      <c r="Y200" s="843"/>
      <c r="Z200" s="685"/>
      <c r="AA200" s="686"/>
      <c r="AB200" s="685" t="s">
        <v>5657</v>
      </c>
      <c r="AC200" s="686" t="s">
        <v>5664</v>
      </c>
    </row>
    <row r="201" spans="1:29" s="798" customFormat="1" ht="15" hidden="1" customHeight="1">
      <c r="A201" s="799"/>
      <c r="B201" s="801">
        <f t="shared" si="3"/>
        <v>192</v>
      </c>
      <c r="C201" s="791" t="s">
        <v>2848</v>
      </c>
      <c r="D201" s="791" t="s">
        <v>2736</v>
      </c>
      <c r="E201" s="791" t="s">
        <v>2712</v>
      </c>
      <c r="F201" s="677" t="s">
        <v>3655</v>
      </c>
      <c r="G201" s="792">
        <f>IFERROR(VLOOKUP(E201,Assign!$A$2:$A$48,1,FALSE),)</f>
        <v>0</v>
      </c>
      <c r="H201" s="792">
        <v>1</v>
      </c>
      <c r="I201" s="793" t="s">
        <v>410</v>
      </c>
      <c r="J201" s="802" t="s">
        <v>5291</v>
      </c>
      <c r="K201" s="687">
        <v>6.88E-2</v>
      </c>
      <c r="L201" s="687">
        <v>9.8799999999999999E-2</v>
      </c>
      <c r="M201" s="800">
        <v>44316</v>
      </c>
      <c r="N201" s="800">
        <v>45503</v>
      </c>
      <c r="O201" s="800">
        <v>45541</v>
      </c>
      <c r="P201" s="800">
        <v>45504</v>
      </c>
      <c r="Q201" s="803" t="s">
        <v>5</v>
      </c>
      <c r="R201" s="688">
        <v>449000000</v>
      </c>
      <c r="S201" s="804" t="s">
        <v>5</v>
      </c>
      <c r="T201" s="689">
        <v>449000000</v>
      </c>
      <c r="U201" s="689">
        <v>449000000</v>
      </c>
      <c r="V201" s="680">
        <v>0</v>
      </c>
      <c r="W201" s="681">
        <v>449000000</v>
      </c>
      <c r="X201" s="689">
        <v>12581160</v>
      </c>
      <c r="Y201" s="805"/>
      <c r="Z201" s="685"/>
      <c r="AA201" s="686"/>
      <c r="AB201" s="685"/>
      <c r="AC201" s="686"/>
    </row>
    <row r="202" spans="1:29" s="798" customFormat="1" ht="15" hidden="1" customHeight="1">
      <c r="A202" s="799"/>
      <c r="B202" s="801">
        <f t="shared" si="3"/>
        <v>193</v>
      </c>
      <c r="C202" s="791" t="s">
        <v>2848</v>
      </c>
      <c r="D202" s="791" t="s">
        <v>2736</v>
      </c>
      <c r="E202" s="791" t="s">
        <v>2713</v>
      </c>
      <c r="F202" s="677" t="s">
        <v>3224</v>
      </c>
      <c r="G202" s="792">
        <f>IFERROR(VLOOKUP(E202,Assign!$A$2:$A$48,1,FALSE),)</f>
        <v>0</v>
      </c>
      <c r="H202" s="792">
        <v>1</v>
      </c>
      <c r="I202" s="793" t="s">
        <v>3351</v>
      </c>
      <c r="J202" s="802" t="s">
        <v>5292</v>
      </c>
      <c r="K202" s="687">
        <v>4.6700000000000005E-2</v>
      </c>
      <c r="L202" s="687">
        <v>7.6700000000000004E-2</v>
      </c>
      <c r="M202" s="800">
        <v>41806</v>
      </c>
      <c r="N202" s="800">
        <v>45460</v>
      </c>
      <c r="O202" s="800">
        <v>45460</v>
      </c>
      <c r="P202" s="800">
        <v>45461</v>
      </c>
      <c r="Q202" s="803" t="s">
        <v>5</v>
      </c>
      <c r="R202" s="688">
        <v>70000000</v>
      </c>
      <c r="S202" s="804" t="s">
        <v>5</v>
      </c>
      <c r="T202" s="689">
        <v>69190993</v>
      </c>
      <c r="U202" s="689">
        <v>69190993</v>
      </c>
      <c r="V202" s="680">
        <v>0</v>
      </c>
      <c r="W202" s="681">
        <v>69190993</v>
      </c>
      <c r="X202" s="689">
        <v>1700794</v>
      </c>
      <c r="Y202" s="805"/>
      <c r="Z202" s="685"/>
      <c r="AA202" s="686"/>
      <c r="AB202" s="685"/>
      <c r="AC202" s="686"/>
    </row>
    <row r="203" spans="1:29" s="798" customFormat="1" ht="15" hidden="1" customHeight="1">
      <c r="A203" s="799"/>
      <c r="B203" s="801">
        <f t="shared" si="3"/>
        <v>194</v>
      </c>
      <c r="C203" s="791" t="s">
        <v>2848</v>
      </c>
      <c r="D203" s="791" t="s">
        <v>2736</v>
      </c>
      <c r="E203" s="791" t="s">
        <v>2713</v>
      </c>
      <c r="F203" s="677" t="s">
        <v>3224</v>
      </c>
      <c r="G203" s="792">
        <f>IFERROR(VLOOKUP(E203,Assign!$A$2:$A$48,1,FALSE),)</f>
        <v>0</v>
      </c>
      <c r="H203" s="792">
        <v>2</v>
      </c>
      <c r="I203" s="793" t="s">
        <v>313</v>
      </c>
      <c r="J203" s="802" t="s">
        <v>5293</v>
      </c>
      <c r="K203" s="687">
        <v>6.9000000000000006E-2</v>
      </c>
      <c r="L203" s="687">
        <v>9.9000000000000005E-2</v>
      </c>
      <c r="M203" s="800">
        <v>42158</v>
      </c>
      <c r="N203" s="800">
        <v>45538</v>
      </c>
      <c r="O203" s="800">
        <v>45538</v>
      </c>
      <c r="P203" s="800">
        <v>45539</v>
      </c>
      <c r="Q203" s="803" t="s">
        <v>5</v>
      </c>
      <c r="R203" s="688">
        <v>410000000</v>
      </c>
      <c r="S203" s="804" t="s">
        <v>5</v>
      </c>
      <c r="T203" s="689">
        <v>378000000</v>
      </c>
      <c r="U203" s="689">
        <v>378000000</v>
      </c>
      <c r="V203" s="680">
        <v>0</v>
      </c>
      <c r="W203" s="681">
        <v>378000000</v>
      </c>
      <c r="X203" s="689">
        <v>5797032</v>
      </c>
      <c r="Y203" s="805"/>
      <c r="Z203" s="685"/>
      <c r="AA203" s="686"/>
      <c r="AB203" s="685"/>
      <c r="AC203" s="686"/>
    </row>
    <row r="204" spans="1:29" s="798" customFormat="1" ht="15" hidden="1" customHeight="1">
      <c r="A204" s="799"/>
      <c r="B204" s="801">
        <f t="shared" si="3"/>
        <v>195</v>
      </c>
      <c r="C204" s="791" t="s">
        <v>2848</v>
      </c>
      <c r="D204" s="791" t="s">
        <v>2736</v>
      </c>
      <c r="E204" s="791" t="s">
        <v>2714</v>
      </c>
      <c r="F204" s="677" t="s">
        <v>3656</v>
      </c>
      <c r="G204" s="792">
        <f>IFERROR(VLOOKUP(E204,Assign!$A$2:$A$48,1,FALSE),)</f>
        <v>0</v>
      </c>
      <c r="H204" s="792">
        <v>1</v>
      </c>
      <c r="I204" s="793" t="s">
        <v>3353</v>
      </c>
      <c r="J204" s="802" t="s">
        <v>5076</v>
      </c>
      <c r="K204" s="687">
        <v>4.8599999999999997E-2</v>
      </c>
      <c r="L204" s="687">
        <v>7.8600000000000003E-2</v>
      </c>
      <c r="M204" s="800">
        <v>43293</v>
      </c>
      <c r="N204" s="800">
        <v>54251</v>
      </c>
      <c r="O204" s="800">
        <v>45455</v>
      </c>
      <c r="P204" s="800">
        <v>45486</v>
      </c>
      <c r="Q204" s="803" t="s">
        <v>5</v>
      </c>
      <c r="R204" s="688">
        <v>239000000</v>
      </c>
      <c r="S204" s="804" t="s">
        <v>5</v>
      </c>
      <c r="T204" s="689">
        <v>223531843</v>
      </c>
      <c r="U204" s="689">
        <v>223531843</v>
      </c>
      <c r="V204" s="680">
        <v>0</v>
      </c>
      <c r="W204" s="681">
        <v>223531843</v>
      </c>
      <c r="X204" s="689">
        <v>5016885</v>
      </c>
      <c r="Y204" s="805"/>
      <c r="Z204" s="685"/>
      <c r="AA204" s="686"/>
      <c r="AB204" s="685"/>
      <c r="AC204" s="686"/>
    </row>
    <row r="205" spans="1:29" s="798" customFormat="1" ht="15" hidden="1" customHeight="1">
      <c r="A205" s="799"/>
      <c r="B205" s="801">
        <f t="shared" si="3"/>
        <v>196</v>
      </c>
      <c r="C205" s="791" t="s">
        <v>2848</v>
      </c>
      <c r="D205" s="791" t="s">
        <v>2736</v>
      </c>
      <c r="E205" s="791" t="s">
        <v>2714</v>
      </c>
      <c r="F205" s="677" t="s">
        <v>3656</v>
      </c>
      <c r="G205" s="792">
        <f>IFERROR(VLOOKUP(E205,Assign!$A$2:$A$48,1,FALSE),)</f>
        <v>0</v>
      </c>
      <c r="H205" s="792">
        <v>2</v>
      </c>
      <c r="I205" s="793" t="s">
        <v>3353</v>
      </c>
      <c r="J205" s="802" t="s">
        <v>5075</v>
      </c>
      <c r="K205" s="687">
        <v>4.8599999999999997E-2</v>
      </c>
      <c r="L205" s="687">
        <v>7.8600000000000003E-2</v>
      </c>
      <c r="M205" s="800">
        <v>43291</v>
      </c>
      <c r="N205" s="800">
        <v>54221</v>
      </c>
      <c r="O205" s="800">
        <v>45455</v>
      </c>
      <c r="P205" s="800">
        <v>45486</v>
      </c>
      <c r="Q205" s="803" t="s">
        <v>5</v>
      </c>
      <c r="R205" s="688">
        <v>238000000</v>
      </c>
      <c r="S205" s="804" t="s">
        <v>5</v>
      </c>
      <c r="T205" s="689">
        <v>222016920</v>
      </c>
      <c r="U205" s="689">
        <v>222016920</v>
      </c>
      <c r="V205" s="680">
        <v>0</v>
      </c>
      <c r="W205" s="681">
        <v>222016920</v>
      </c>
      <c r="X205" s="689">
        <v>4982895</v>
      </c>
      <c r="Y205" s="805"/>
      <c r="Z205" s="685"/>
      <c r="AA205" s="686"/>
      <c r="AB205" s="685"/>
      <c r="AC205" s="686"/>
    </row>
    <row r="206" spans="1:29" s="798" customFormat="1" ht="15" hidden="1" customHeight="1">
      <c r="A206" s="799"/>
      <c r="B206" s="801">
        <f t="shared" si="3"/>
        <v>197</v>
      </c>
      <c r="C206" s="791" t="s">
        <v>2848</v>
      </c>
      <c r="D206" s="791" t="s">
        <v>2736</v>
      </c>
      <c r="E206" s="791" t="s">
        <v>2715</v>
      </c>
      <c r="F206" s="677" t="s">
        <v>3199</v>
      </c>
      <c r="G206" s="792">
        <f>IFERROR(VLOOKUP(E206,Assign!$A$2:$A$48,1,FALSE),)</f>
        <v>0</v>
      </c>
      <c r="H206" s="792">
        <v>1</v>
      </c>
      <c r="I206" s="793" t="s">
        <v>313</v>
      </c>
      <c r="J206" s="802" t="s">
        <v>5294</v>
      </c>
      <c r="K206" s="687">
        <v>5.5599999999999997E-2</v>
      </c>
      <c r="L206" s="687">
        <v>8.5599999999999996E-2</v>
      </c>
      <c r="M206" s="800">
        <v>44855</v>
      </c>
      <c r="N206" s="800">
        <v>45585</v>
      </c>
      <c r="O206" s="800">
        <v>45464</v>
      </c>
      <c r="P206" s="800">
        <v>45496</v>
      </c>
      <c r="Q206" s="803" t="s">
        <v>5</v>
      </c>
      <c r="R206" s="688">
        <v>637000000</v>
      </c>
      <c r="S206" s="804" t="s">
        <v>5</v>
      </c>
      <c r="T206" s="689">
        <v>440150000</v>
      </c>
      <c r="U206" s="689">
        <v>440150000</v>
      </c>
      <c r="V206" s="680">
        <v>0</v>
      </c>
      <c r="W206" s="681">
        <v>440150000</v>
      </c>
      <c r="X206" s="689">
        <v>11832410</v>
      </c>
      <c r="Y206" s="805"/>
      <c r="Z206" s="685"/>
      <c r="AA206" s="686"/>
      <c r="AB206" s="685"/>
      <c r="AC206" s="686"/>
    </row>
    <row r="207" spans="1:29" s="798" customFormat="1" ht="15" hidden="1" customHeight="1">
      <c r="A207" s="799"/>
      <c r="B207" s="801">
        <f t="shared" si="3"/>
        <v>198</v>
      </c>
      <c r="C207" s="791" t="s">
        <v>2848</v>
      </c>
      <c r="D207" s="791" t="s">
        <v>2736</v>
      </c>
      <c r="E207" s="791" t="s">
        <v>2716</v>
      </c>
      <c r="F207" s="677" t="s">
        <v>3657</v>
      </c>
      <c r="G207" s="792">
        <f>IFERROR(VLOOKUP(E207,Assign!$A$2:$A$48,1,FALSE),)</f>
        <v>0</v>
      </c>
      <c r="H207" s="792">
        <v>1</v>
      </c>
      <c r="I207" s="793" t="s">
        <v>3364</v>
      </c>
      <c r="J207" s="802" t="s">
        <v>5295</v>
      </c>
      <c r="K207" s="687">
        <v>5.67E-2</v>
      </c>
      <c r="L207" s="687">
        <v>8.6699999999999999E-2</v>
      </c>
      <c r="M207" s="800">
        <v>44862</v>
      </c>
      <c r="N207" s="800">
        <v>45593</v>
      </c>
      <c r="O207" s="800">
        <v>45471</v>
      </c>
      <c r="P207" s="800">
        <v>45503</v>
      </c>
      <c r="Q207" s="803" t="s">
        <v>5</v>
      </c>
      <c r="R207" s="688">
        <v>440000000</v>
      </c>
      <c r="S207" s="804" t="s">
        <v>5</v>
      </c>
      <c r="T207" s="689">
        <v>440000000</v>
      </c>
      <c r="U207" s="689">
        <v>440000000</v>
      </c>
      <c r="V207" s="680">
        <v>0</v>
      </c>
      <c r="W207" s="681">
        <v>440000000</v>
      </c>
      <c r="X207" s="689">
        <v>11272222</v>
      </c>
      <c r="Y207" s="805"/>
      <c r="Z207" s="685"/>
      <c r="AA207" s="686"/>
      <c r="AB207" s="685"/>
      <c r="AC207" s="686"/>
    </row>
    <row r="208" spans="1:29" s="798" customFormat="1" ht="15" hidden="1" customHeight="1">
      <c r="A208" s="799"/>
      <c r="B208" s="801">
        <f t="shared" si="3"/>
        <v>199</v>
      </c>
      <c r="C208" s="791" t="s">
        <v>2848</v>
      </c>
      <c r="D208" s="791" t="s">
        <v>2736</v>
      </c>
      <c r="E208" s="791" t="s">
        <v>2717</v>
      </c>
      <c r="F208" s="677" t="s">
        <v>3658</v>
      </c>
      <c r="G208" s="792">
        <f>IFERROR(VLOOKUP(E208,Assign!$A$2:$A$48,1,FALSE),)</f>
        <v>0</v>
      </c>
      <c r="H208" s="792">
        <v>1</v>
      </c>
      <c r="I208" s="793" t="s">
        <v>400</v>
      </c>
      <c r="J208" s="802" t="s">
        <v>5296</v>
      </c>
      <c r="K208" s="687">
        <v>7.4800000000000005E-2</v>
      </c>
      <c r="L208" s="687">
        <v>0.1048</v>
      </c>
      <c r="M208" s="800">
        <v>43728</v>
      </c>
      <c r="N208" s="800">
        <v>45555</v>
      </c>
      <c r="O208" s="800">
        <v>45532</v>
      </c>
      <c r="P208" s="800">
        <v>45556</v>
      </c>
      <c r="Q208" s="803" t="s">
        <v>5</v>
      </c>
      <c r="R208" s="688">
        <v>50000000</v>
      </c>
      <c r="S208" s="804" t="s">
        <v>5</v>
      </c>
      <c r="T208" s="689">
        <v>47500000</v>
      </c>
      <c r="U208" s="689">
        <v>47500000</v>
      </c>
      <c r="V208" s="680">
        <v>0</v>
      </c>
      <c r="W208" s="681">
        <v>47500000</v>
      </c>
      <c r="X208" s="689">
        <v>763425</v>
      </c>
      <c r="Y208" s="805"/>
      <c r="Z208" s="685"/>
      <c r="AA208" s="686"/>
      <c r="AB208" s="685"/>
      <c r="AC208" s="686"/>
    </row>
    <row r="209" spans="1:29" s="798" customFormat="1" ht="15" hidden="1" customHeight="1">
      <c r="A209" s="799"/>
      <c r="B209" s="801">
        <f t="shared" si="3"/>
        <v>200</v>
      </c>
      <c r="C209" s="791" t="s">
        <v>2848</v>
      </c>
      <c r="D209" s="791" t="s">
        <v>2736</v>
      </c>
      <c r="E209" s="791" t="s">
        <v>2717</v>
      </c>
      <c r="F209" s="677" t="s">
        <v>3658</v>
      </c>
      <c r="G209" s="792">
        <f>IFERROR(VLOOKUP(E209,Assign!$A$2:$A$48,1,FALSE),)</f>
        <v>0</v>
      </c>
      <c r="H209" s="792">
        <v>2</v>
      </c>
      <c r="I209" s="793" t="s">
        <v>3762</v>
      </c>
      <c r="J209" s="802" t="s">
        <v>5297</v>
      </c>
      <c r="K209" s="687">
        <v>1.4999999999999999E-2</v>
      </c>
      <c r="L209" s="687">
        <v>4.4999999999999998E-2</v>
      </c>
      <c r="M209" s="800">
        <v>43944</v>
      </c>
      <c r="N209" s="800">
        <v>47573</v>
      </c>
      <c r="O209" s="800">
        <v>45473</v>
      </c>
      <c r="P209" s="800">
        <v>45566</v>
      </c>
      <c r="Q209" s="803" t="s">
        <v>5</v>
      </c>
      <c r="R209" s="688">
        <v>167000000</v>
      </c>
      <c r="S209" s="804" t="s">
        <v>5</v>
      </c>
      <c r="T209" s="689">
        <v>137080000</v>
      </c>
      <c r="U209" s="689">
        <v>137080000</v>
      </c>
      <c r="V209" s="680">
        <v>0</v>
      </c>
      <c r="W209" s="681">
        <v>137080000</v>
      </c>
      <c r="X209" s="689">
        <v>701165</v>
      </c>
      <c r="Y209" s="805"/>
      <c r="Z209" s="685"/>
      <c r="AA209" s="686"/>
      <c r="AB209" s="685"/>
      <c r="AC209" s="686"/>
    </row>
    <row r="210" spans="1:29" s="798" customFormat="1" ht="15" hidden="1" customHeight="1">
      <c r="A210" s="799"/>
      <c r="B210" s="801">
        <f t="shared" si="3"/>
        <v>201</v>
      </c>
      <c r="C210" s="791" t="s">
        <v>2848</v>
      </c>
      <c r="D210" s="791" t="s">
        <v>2736</v>
      </c>
      <c r="E210" s="791" t="s">
        <v>2717</v>
      </c>
      <c r="F210" s="677" t="s">
        <v>3658</v>
      </c>
      <c r="G210" s="792">
        <f>IFERROR(VLOOKUP(E210,Assign!$A$2:$A$48,1,FALSE),)</f>
        <v>0</v>
      </c>
      <c r="H210" s="792">
        <v>3</v>
      </c>
      <c r="I210" s="793" t="s">
        <v>400</v>
      </c>
      <c r="J210" s="802" t="s">
        <v>5298</v>
      </c>
      <c r="K210" s="687">
        <v>7.0999999999999994E-2</v>
      </c>
      <c r="L210" s="687">
        <v>0.10100000000000001</v>
      </c>
      <c r="M210" s="800">
        <v>43654</v>
      </c>
      <c r="N210" s="800">
        <v>45573</v>
      </c>
      <c r="O210" s="800">
        <v>45513</v>
      </c>
      <c r="P210" s="800">
        <v>45545</v>
      </c>
      <c r="Q210" s="803" t="s">
        <v>5</v>
      </c>
      <c r="R210" s="688">
        <v>250000000</v>
      </c>
      <c r="S210" s="804" t="s">
        <v>5</v>
      </c>
      <c r="T210" s="689">
        <v>249000000</v>
      </c>
      <c r="U210" s="689">
        <v>249000000</v>
      </c>
      <c r="V210" s="680">
        <v>0</v>
      </c>
      <c r="W210" s="681">
        <v>249000000</v>
      </c>
      <c r="X210" s="689">
        <v>4593572</v>
      </c>
      <c r="Y210" s="805"/>
      <c r="Z210" s="685"/>
      <c r="AA210" s="686"/>
      <c r="AB210" s="685"/>
      <c r="AC210" s="686"/>
    </row>
    <row r="211" spans="1:29" s="798" customFormat="1" ht="15" hidden="1" customHeight="1">
      <c r="A211" s="799"/>
      <c r="B211" s="801">
        <f t="shared" si="3"/>
        <v>202</v>
      </c>
      <c r="C211" s="791" t="s">
        <v>2848</v>
      </c>
      <c r="D211" s="791" t="s">
        <v>2736</v>
      </c>
      <c r="E211" s="791" t="s">
        <v>3261</v>
      </c>
      <c r="F211" s="677" t="s">
        <v>3659</v>
      </c>
      <c r="G211" s="792">
        <f>IFERROR(VLOOKUP(E211,Assign!$A$2:$A$48,1,FALSE),)</f>
        <v>0</v>
      </c>
      <c r="H211" s="792">
        <v>1</v>
      </c>
      <c r="I211" s="793" t="s">
        <v>3761</v>
      </c>
      <c r="J211" s="802" t="s">
        <v>5299</v>
      </c>
      <c r="K211" s="687">
        <v>7.5999999999999998E-2</v>
      </c>
      <c r="L211" s="687">
        <v>0.106</v>
      </c>
      <c r="M211" s="800">
        <v>45484</v>
      </c>
      <c r="N211" s="800">
        <v>49136</v>
      </c>
      <c r="O211" s="800">
        <v>45504</v>
      </c>
      <c r="P211" s="800">
        <v>45538</v>
      </c>
      <c r="Q211" s="803" t="s">
        <v>5</v>
      </c>
      <c r="R211" s="688">
        <v>435000000</v>
      </c>
      <c r="S211" s="804" t="s">
        <v>5</v>
      </c>
      <c r="T211" s="689">
        <v>431375000</v>
      </c>
      <c r="U211" s="689">
        <v>431375000</v>
      </c>
      <c r="V211" s="680">
        <v>0</v>
      </c>
      <c r="W211" s="681">
        <v>431375000</v>
      </c>
      <c r="X211" s="689">
        <v>9183361</v>
      </c>
      <c r="Y211" s="805"/>
      <c r="Z211" s="685"/>
      <c r="AA211" s="686"/>
      <c r="AB211" s="685"/>
      <c r="AC211" s="686"/>
    </row>
    <row r="212" spans="1:29" s="798" customFormat="1" ht="15" hidden="1" customHeight="1">
      <c r="A212" s="799"/>
      <c r="B212" s="801">
        <f t="shared" si="3"/>
        <v>203</v>
      </c>
      <c r="C212" s="791" t="s">
        <v>2848</v>
      </c>
      <c r="D212" s="791" t="s">
        <v>2736</v>
      </c>
      <c r="E212" s="791" t="s">
        <v>3308</v>
      </c>
      <c r="F212" s="677" t="s">
        <v>3660</v>
      </c>
      <c r="G212" s="792">
        <f>IFERROR(VLOOKUP(E212,Assign!$A$2:$A$48,1,FALSE),)</f>
        <v>0</v>
      </c>
      <c r="H212" s="792">
        <v>1</v>
      </c>
      <c r="I212" s="793" t="s">
        <v>336</v>
      </c>
      <c r="J212" s="802" t="s">
        <v>5300</v>
      </c>
      <c r="K212" s="687">
        <v>7.0400000000000004E-2</v>
      </c>
      <c r="L212" s="687">
        <v>0.1004</v>
      </c>
      <c r="M212" s="800">
        <v>44831</v>
      </c>
      <c r="N212" s="800">
        <v>45558</v>
      </c>
      <c r="O212" s="800">
        <v>45439</v>
      </c>
      <c r="P212" s="800">
        <v>45471</v>
      </c>
      <c r="Q212" s="803" t="s">
        <v>5</v>
      </c>
      <c r="R212" s="688">
        <v>430000000</v>
      </c>
      <c r="S212" s="804" t="s">
        <v>5</v>
      </c>
      <c r="T212" s="689">
        <v>430000000</v>
      </c>
      <c r="U212" s="689">
        <v>430000000</v>
      </c>
      <c r="V212" s="680">
        <v>0</v>
      </c>
      <c r="W212" s="681">
        <v>430000000</v>
      </c>
      <c r="X212" s="689">
        <v>16789712</v>
      </c>
      <c r="Y212" s="805"/>
      <c r="Z212" s="685"/>
      <c r="AA212" s="686"/>
      <c r="AB212" s="685"/>
      <c r="AC212" s="686"/>
    </row>
    <row r="213" spans="1:29" s="798" customFormat="1" ht="15" hidden="1" customHeight="1">
      <c r="A213" s="799"/>
      <c r="B213" s="836">
        <f t="shared" si="3"/>
        <v>204</v>
      </c>
      <c r="C213" s="822" t="s">
        <v>2848</v>
      </c>
      <c r="D213" s="822" t="s">
        <v>2736</v>
      </c>
      <c r="E213" s="822" t="s">
        <v>3244</v>
      </c>
      <c r="F213" s="823" t="s">
        <v>3193</v>
      </c>
      <c r="G213" s="824">
        <f>IFERROR(VLOOKUP(E213,Assign!$A$2:$A$48,1,FALSE),)</f>
        <v>0</v>
      </c>
      <c r="H213" s="824"/>
      <c r="I213" s="825"/>
      <c r="J213" s="837"/>
      <c r="K213" s="838"/>
      <c r="L213" s="838"/>
      <c r="M213" s="828"/>
      <c r="N213" s="828"/>
      <c r="O213" s="828"/>
      <c r="P213" s="828"/>
      <c r="Q213" s="839"/>
      <c r="R213" s="840"/>
      <c r="S213" s="841"/>
      <c r="T213" s="842"/>
      <c r="U213" s="842"/>
      <c r="V213" s="833"/>
      <c r="W213" s="834"/>
      <c r="X213" s="842"/>
      <c r="Y213" s="843"/>
      <c r="Z213" s="685"/>
      <c r="AA213" s="686"/>
      <c r="AB213" s="685" t="s">
        <v>5657</v>
      </c>
      <c r="AC213" s="686" t="s">
        <v>5664</v>
      </c>
    </row>
    <row r="214" spans="1:29" s="798" customFormat="1" ht="15" hidden="1" customHeight="1">
      <c r="A214" s="799"/>
      <c r="B214" s="836">
        <f t="shared" si="3"/>
        <v>205</v>
      </c>
      <c r="C214" s="822" t="s">
        <v>2848</v>
      </c>
      <c r="D214" s="822" t="s">
        <v>2736</v>
      </c>
      <c r="E214" s="822" t="s">
        <v>3244</v>
      </c>
      <c r="F214" s="823" t="s">
        <v>3193</v>
      </c>
      <c r="G214" s="824">
        <f>IFERROR(VLOOKUP(E214,Assign!$A$2:$A$48,1,FALSE),)</f>
        <v>0</v>
      </c>
      <c r="H214" s="824"/>
      <c r="I214" s="825"/>
      <c r="J214" s="837"/>
      <c r="K214" s="838"/>
      <c r="L214" s="838"/>
      <c r="M214" s="828"/>
      <c r="N214" s="828"/>
      <c r="O214" s="828"/>
      <c r="P214" s="828"/>
      <c r="Q214" s="839"/>
      <c r="R214" s="840"/>
      <c r="S214" s="841"/>
      <c r="T214" s="842"/>
      <c r="U214" s="842"/>
      <c r="V214" s="833"/>
      <c r="W214" s="834"/>
      <c r="X214" s="842"/>
      <c r="Y214" s="843"/>
      <c r="Z214" s="685"/>
      <c r="AA214" s="686"/>
      <c r="AB214" s="685" t="s">
        <v>5657</v>
      </c>
      <c r="AC214" s="686" t="s">
        <v>5664</v>
      </c>
    </row>
    <row r="215" spans="1:29" s="798" customFormat="1" ht="15" hidden="1" customHeight="1">
      <c r="A215" s="799"/>
      <c r="B215" s="836">
        <f t="shared" si="3"/>
        <v>206</v>
      </c>
      <c r="C215" s="822" t="s">
        <v>2848</v>
      </c>
      <c r="D215" s="822" t="s">
        <v>2736</v>
      </c>
      <c r="E215" s="822" t="s">
        <v>3244</v>
      </c>
      <c r="F215" s="823" t="s">
        <v>3193</v>
      </c>
      <c r="G215" s="824">
        <f>IFERROR(VLOOKUP(E215,Assign!$A$2:$A$48,1,FALSE),)</f>
        <v>0</v>
      </c>
      <c r="H215" s="824"/>
      <c r="I215" s="825"/>
      <c r="J215" s="837"/>
      <c r="K215" s="838"/>
      <c r="L215" s="838"/>
      <c r="M215" s="828"/>
      <c r="N215" s="828"/>
      <c r="O215" s="828"/>
      <c r="P215" s="828"/>
      <c r="Q215" s="839"/>
      <c r="R215" s="840"/>
      <c r="S215" s="841"/>
      <c r="T215" s="842"/>
      <c r="U215" s="842"/>
      <c r="V215" s="833"/>
      <c r="W215" s="834"/>
      <c r="X215" s="842"/>
      <c r="Y215" s="843"/>
      <c r="Z215" s="685"/>
      <c r="AA215" s="686"/>
      <c r="AB215" s="685" t="s">
        <v>5657</v>
      </c>
      <c r="AC215" s="686" t="s">
        <v>5664</v>
      </c>
    </row>
    <row r="216" spans="1:29" s="798" customFormat="1" ht="15" hidden="1" customHeight="1">
      <c r="A216" s="799"/>
      <c r="B216" s="836">
        <f t="shared" si="3"/>
        <v>207</v>
      </c>
      <c r="C216" s="822" t="s">
        <v>2848</v>
      </c>
      <c r="D216" s="822" t="s">
        <v>2736</v>
      </c>
      <c r="E216" s="822" t="s">
        <v>3244</v>
      </c>
      <c r="F216" s="823" t="s">
        <v>3193</v>
      </c>
      <c r="G216" s="824">
        <f>IFERROR(VLOOKUP(E216,Assign!$A$2:$A$48,1,FALSE),)</f>
        <v>0</v>
      </c>
      <c r="H216" s="824"/>
      <c r="I216" s="825"/>
      <c r="J216" s="837"/>
      <c r="K216" s="838"/>
      <c r="L216" s="838"/>
      <c r="M216" s="828"/>
      <c r="N216" s="828"/>
      <c r="O216" s="828"/>
      <c r="P216" s="828"/>
      <c r="Q216" s="839"/>
      <c r="R216" s="840"/>
      <c r="S216" s="841"/>
      <c r="T216" s="842"/>
      <c r="U216" s="842"/>
      <c r="V216" s="833"/>
      <c r="W216" s="834"/>
      <c r="X216" s="842"/>
      <c r="Y216" s="843"/>
      <c r="Z216" s="685"/>
      <c r="AA216" s="686"/>
      <c r="AB216" s="685" t="s">
        <v>5657</v>
      </c>
      <c r="AC216" s="686" t="s">
        <v>5664</v>
      </c>
    </row>
    <row r="217" spans="1:29" s="798" customFormat="1" ht="15" hidden="1" customHeight="1">
      <c r="A217" s="799"/>
      <c r="B217" s="836">
        <f t="shared" si="3"/>
        <v>208</v>
      </c>
      <c r="C217" s="822" t="s">
        <v>2848</v>
      </c>
      <c r="D217" s="822" t="s">
        <v>2736</v>
      </c>
      <c r="E217" s="822" t="s">
        <v>3332</v>
      </c>
      <c r="F217" s="823" t="s">
        <v>3233</v>
      </c>
      <c r="G217" s="824">
        <f>IFERROR(VLOOKUP(E217,Assign!$A$2:$A$48,1,FALSE),)</f>
        <v>0</v>
      </c>
      <c r="H217" s="824"/>
      <c r="I217" s="825"/>
      <c r="J217" s="837"/>
      <c r="K217" s="838"/>
      <c r="L217" s="838"/>
      <c r="M217" s="828"/>
      <c r="N217" s="828"/>
      <c r="O217" s="828"/>
      <c r="P217" s="828"/>
      <c r="Q217" s="839"/>
      <c r="R217" s="840"/>
      <c r="S217" s="841"/>
      <c r="T217" s="842"/>
      <c r="U217" s="842"/>
      <c r="V217" s="833"/>
      <c r="W217" s="834"/>
      <c r="X217" s="842"/>
      <c r="Y217" s="843"/>
      <c r="Z217" s="685" t="s">
        <v>4848</v>
      </c>
      <c r="AA217" s="686" t="s">
        <v>4850</v>
      </c>
      <c r="AB217" s="685"/>
      <c r="AC217" s="686"/>
    </row>
    <row r="218" spans="1:29" s="798" customFormat="1" ht="15" hidden="1" customHeight="1">
      <c r="A218" s="799"/>
      <c r="B218" s="801">
        <f t="shared" si="3"/>
        <v>209</v>
      </c>
      <c r="C218" s="791" t="s">
        <v>2848</v>
      </c>
      <c r="D218" s="791" t="s">
        <v>2736</v>
      </c>
      <c r="E218" s="791" t="s">
        <v>3297</v>
      </c>
      <c r="F218" s="677" t="s">
        <v>3661</v>
      </c>
      <c r="G218" s="792">
        <f>IFERROR(VLOOKUP(E218,Assign!$A$2:$A$48,1,FALSE),)</f>
        <v>0</v>
      </c>
      <c r="H218" s="792">
        <v>1</v>
      </c>
      <c r="I218" s="793" t="s">
        <v>3364</v>
      </c>
      <c r="J218" s="802" t="s">
        <v>5301</v>
      </c>
      <c r="K218" s="687">
        <v>7.8600000000000003E-2</v>
      </c>
      <c r="L218" s="687">
        <v>0.1086</v>
      </c>
      <c r="M218" s="800">
        <v>44888</v>
      </c>
      <c r="N218" s="800">
        <v>45527</v>
      </c>
      <c r="O218" s="800">
        <v>45496</v>
      </c>
      <c r="P218" s="800">
        <v>45528</v>
      </c>
      <c r="Q218" s="803" t="s">
        <v>5</v>
      </c>
      <c r="R218" s="688">
        <v>430000000</v>
      </c>
      <c r="S218" s="804" t="s">
        <v>5</v>
      </c>
      <c r="T218" s="689">
        <v>414000000</v>
      </c>
      <c r="U218" s="689">
        <v>414000000</v>
      </c>
      <c r="V218" s="680">
        <v>0</v>
      </c>
      <c r="W218" s="681">
        <v>414000000</v>
      </c>
      <c r="X218" s="689">
        <v>11075517</v>
      </c>
      <c r="Y218" s="805"/>
      <c r="Z218" s="685"/>
      <c r="AA218" s="686"/>
      <c r="AB218" s="685"/>
      <c r="AC218" s="686"/>
    </row>
    <row r="219" spans="1:29" s="798" customFormat="1" ht="15" customHeight="1">
      <c r="A219" s="799"/>
      <c r="B219" s="801">
        <f t="shared" si="3"/>
        <v>210</v>
      </c>
      <c r="C219" s="791" t="s">
        <v>2848</v>
      </c>
      <c r="D219" s="791" t="s">
        <v>2736</v>
      </c>
      <c r="E219" s="791" t="s">
        <v>3301</v>
      </c>
      <c r="F219" s="677" t="s">
        <v>2813</v>
      </c>
      <c r="G219" s="792" t="str">
        <f>IFERROR(VLOOKUP(E219,Assign!$A$2:$A$48,1,FALSE),)</f>
        <v>R-097</v>
      </c>
      <c r="H219" s="792">
        <v>1</v>
      </c>
      <c r="I219" s="793" t="s">
        <v>313</v>
      </c>
      <c r="J219" s="802" t="s">
        <v>5302</v>
      </c>
      <c r="K219" s="687">
        <v>5.1900000000000002E-2</v>
      </c>
      <c r="L219" s="687">
        <v>8.1900000000000001E-2</v>
      </c>
      <c r="M219" s="800">
        <v>44792</v>
      </c>
      <c r="N219" s="800">
        <v>45857</v>
      </c>
      <c r="O219" s="800">
        <v>45495</v>
      </c>
      <c r="P219" s="800">
        <v>45527</v>
      </c>
      <c r="Q219" s="803" t="s">
        <v>5</v>
      </c>
      <c r="R219" s="688">
        <v>204000000</v>
      </c>
      <c r="S219" s="804" t="s">
        <v>5</v>
      </c>
      <c r="T219" s="689">
        <v>204000000</v>
      </c>
      <c r="U219" s="689">
        <v>204000000</v>
      </c>
      <c r="V219" s="680">
        <v>4883860</v>
      </c>
      <c r="W219" s="681">
        <v>208883860</v>
      </c>
      <c r="X219" s="689">
        <v>3812635</v>
      </c>
      <c r="Y219" s="805"/>
      <c r="Z219" s="685"/>
      <c r="AA219" s="686"/>
      <c r="AB219" s="685"/>
      <c r="AC219" s="686"/>
    </row>
    <row r="220" spans="1:29" s="798" customFormat="1" ht="15" customHeight="1">
      <c r="A220" s="799"/>
      <c r="B220" s="801">
        <f t="shared" si="3"/>
        <v>211</v>
      </c>
      <c r="C220" s="791" t="s">
        <v>2848</v>
      </c>
      <c r="D220" s="791" t="s">
        <v>2736</v>
      </c>
      <c r="E220" s="791" t="s">
        <v>3301</v>
      </c>
      <c r="F220" s="677" t="s">
        <v>2813</v>
      </c>
      <c r="G220" s="792" t="str">
        <f>IFERROR(VLOOKUP(E220,Assign!$A$2:$A$48,1,FALSE),)</f>
        <v>R-097</v>
      </c>
      <c r="H220" s="792">
        <v>2</v>
      </c>
      <c r="I220" s="793" t="s">
        <v>313</v>
      </c>
      <c r="J220" s="802" t="s">
        <v>5303</v>
      </c>
      <c r="K220" s="687">
        <v>5.1900000000000002E-2</v>
      </c>
      <c r="L220" s="687">
        <v>8.1900000000000001E-2</v>
      </c>
      <c r="M220" s="800">
        <v>44792</v>
      </c>
      <c r="N220" s="800">
        <v>45857</v>
      </c>
      <c r="O220" s="800">
        <v>45495</v>
      </c>
      <c r="P220" s="800">
        <v>45527</v>
      </c>
      <c r="Q220" s="803" t="s">
        <v>5</v>
      </c>
      <c r="R220" s="688">
        <v>204000000</v>
      </c>
      <c r="S220" s="804" t="s">
        <v>5</v>
      </c>
      <c r="T220" s="689">
        <v>204000000</v>
      </c>
      <c r="U220" s="689">
        <v>204000000</v>
      </c>
      <c r="V220" s="680">
        <v>0</v>
      </c>
      <c r="W220" s="681">
        <v>204000000</v>
      </c>
      <c r="X220" s="689">
        <v>3812635</v>
      </c>
      <c r="Y220" s="805"/>
      <c r="Z220" s="685"/>
      <c r="AA220" s="686"/>
      <c r="AB220" s="685"/>
      <c r="AC220" s="686"/>
    </row>
    <row r="221" spans="1:29" s="798" customFormat="1" ht="15" hidden="1" customHeight="1">
      <c r="A221" s="799"/>
      <c r="B221" s="801">
        <f t="shared" si="3"/>
        <v>212</v>
      </c>
      <c r="C221" s="791" t="s">
        <v>2848</v>
      </c>
      <c r="D221" s="791" t="s">
        <v>2736</v>
      </c>
      <c r="E221" s="791" t="s">
        <v>3345</v>
      </c>
      <c r="F221" s="677" t="s">
        <v>3662</v>
      </c>
      <c r="G221" s="792">
        <f>IFERROR(VLOOKUP(E221,Assign!$A$2:$A$48,1,FALSE),)</f>
        <v>0</v>
      </c>
      <c r="H221" s="792">
        <v>1</v>
      </c>
      <c r="I221" s="793" t="s">
        <v>3353</v>
      </c>
      <c r="J221" s="802" t="s">
        <v>5304</v>
      </c>
      <c r="K221" s="687">
        <v>2.47E-2</v>
      </c>
      <c r="L221" s="687">
        <v>5.4699999999999999E-2</v>
      </c>
      <c r="M221" s="800">
        <v>44029</v>
      </c>
      <c r="N221" s="800">
        <v>56787</v>
      </c>
      <c r="O221" s="800">
        <v>45434</v>
      </c>
      <c r="P221" s="800">
        <v>45468</v>
      </c>
      <c r="Q221" s="803" t="s">
        <v>5</v>
      </c>
      <c r="R221" s="688">
        <v>437000000</v>
      </c>
      <c r="S221" s="804" t="s">
        <v>5</v>
      </c>
      <c r="T221" s="689">
        <v>412181488</v>
      </c>
      <c r="U221" s="689">
        <v>412181488</v>
      </c>
      <c r="V221" s="680">
        <v>0</v>
      </c>
      <c r="W221" s="681">
        <v>412181488</v>
      </c>
      <c r="X221" s="689">
        <v>6371671</v>
      </c>
      <c r="Y221" s="805"/>
      <c r="Z221" s="685"/>
      <c r="AA221" s="686"/>
      <c r="AB221" s="685"/>
      <c r="AC221" s="686"/>
    </row>
    <row r="222" spans="1:29" s="798" customFormat="1" ht="15" hidden="1" customHeight="1">
      <c r="A222" s="799"/>
      <c r="B222" s="836">
        <f t="shared" si="3"/>
        <v>213</v>
      </c>
      <c r="C222" s="822" t="s">
        <v>2848</v>
      </c>
      <c r="D222" s="822" t="s">
        <v>2736</v>
      </c>
      <c r="E222" s="822" t="s">
        <v>3273</v>
      </c>
      <c r="F222" s="823" t="s">
        <v>3663</v>
      </c>
      <c r="G222" s="824">
        <f>IFERROR(VLOOKUP(E222,Assign!$A$2:$A$48,1,FALSE),)</f>
        <v>0</v>
      </c>
      <c r="H222" s="824"/>
      <c r="I222" s="825"/>
      <c r="J222" s="837"/>
      <c r="K222" s="838"/>
      <c r="L222" s="838"/>
      <c r="M222" s="828"/>
      <c r="N222" s="828"/>
      <c r="O222" s="828"/>
      <c r="P222" s="828"/>
      <c r="Q222" s="839"/>
      <c r="R222" s="840"/>
      <c r="S222" s="841"/>
      <c r="T222" s="842"/>
      <c r="U222" s="842"/>
      <c r="V222" s="833"/>
      <c r="W222" s="834"/>
      <c r="X222" s="842"/>
      <c r="Y222" s="843"/>
      <c r="Z222" s="685"/>
      <c r="AA222" s="686"/>
      <c r="AB222" s="685" t="s">
        <v>5640</v>
      </c>
      <c r="AC222" s="686" t="s">
        <v>5639</v>
      </c>
    </row>
    <row r="223" spans="1:29" s="798" customFormat="1" ht="15" hidden="1" customHeight="1">
      <c r="A223" s="799"/>
      <c r="B223" s="836">
        <f t="shared" si="3"/>
        <v>214</v>
      </c>
      <c r="C223" s="822" t="s">
        <v>2848</v>
      </c>
      <c r="D223" s="822" t="s">
        <v>2736</v>
      </c>
      <c r="E223" s="822" t="s">
        <v>3273</v>
      </c>
      <c r="F223" s="823" t="s">
        <v>3663</v>
      </c>
      <c r="G223" s="824">
        <f>IFERROR(VLOOKUP(E223,Assign!$A$2:$A$48,1,FALSE),)</f>
        <v>0</v>
      </c>
      <c r="H223" s="824"/>
      <c r="I223" s="825"/>
      <c r="J223" s="837"/>
      <c r="K223" s="838"/>
      <c r="L223" s="838"/>
      <c r="M223" s="828"/>
      <c r="N223" s="828"/>
      <c r="O223" s="828"/>
      <c r="P223" s="828"/>
      <c r="Q223" s="839"/>
      <c r="R223" s="840"/>
      <c r="S223" s="841"/>
      <c r="T223" s="842"/>
      <c r="U223" s="842"/>
      <c r="V223" s="833"/>
      <c r="W223" s="834"/>
      <c r="X223" s="842"/>
      <c r="Y223" s="843"/>
      <c r="Z223" s="685"/>
      <c r="AA223" s="686"/>
      <c r="AB223" s="685" t="s">
        <v>5640</v>
      </c>
      <c r="AC223" s="686" t="s">
        <v>5639</v>
      </c>
    </row>
    <row r="224" spans="1:29" s="798" customFormat="1" ht="15" hidden="1" customHeight="1">
      <c r="A224" s="799"/>
      <c r="B224" s="801">
        <f t="shared" si="3"/>
        <v>215</v>
      </c>
      <c r="C224" s="791" t="s">
        <v>2848</v>
      </c>
      <c r="D224" s="791" t="s">
        <v>2736</v>
      </c>
      <c r="E224" s="791" t="s">
        <v>3256</v>
      </c>
      <c r="F224" s="677" t="s">
        <v>3230</v>
      </c>
      <c r="G224" s="792">
        <f>IFERROR(VLOOKUP(E224,Assign!$A$2:$A$48,1,FALSE),)</f>
        <v>0</v>
      </c>
      <c r="H224" s="792">
        <v>1</v>
      </c>
      <c r="I224" s="793" t="s">
        <v>410</v>
      </c>
      <c r="J224" s="802" t="s">
        <v>5305</v>
      </c>
      <c r="K224" s="687">
        <v>7.7700000000000005E-2</v>
      </c>
      <c r="L224" s="687">
        <v>0.1077</v>
      </c>
      <c r="M224" s="800">
        <v>45056</v>
      </c>
      <c r="N224" s="800">
        <v>45514</v>
      </c>
      <c r="O224" s="800">
        <v>45474</v>
      </c>
      <c r="P224" s="800">
        <v>45506</v>
      </c>
      <c r="Q224" s="803" t="s">
        <v>5</v>
      </c>
      <c r="R224" s="688">
        <v>400000000</v>
      </c>
      <c r="S224" s="804" t="s">
        <v>5</v>
      </c>
      <c r="T224" s="689">
        <v>399000000</v>
      </c>
      <c r="U224" s="689">
        <v>399000000</v>
      </c>
      <c r="V224" s="680">
        <v>0</v>
      </c>
      <c r="W224" s="681">
        <v>399000000</v>
      </c>
      <c r="X224" s="689">
        <v>12808875</v>
      </c>
      <c r="Y224" s="805"/>
      <c r="Z224" s="685"/>
      <c r="AA224" s="686"/>
      <c r="AB224" s="685"/>
      <c r="AC224" s="686"/>
    </row>
    <row r="225" spans="1:29" s="798" customFormat="1" ht="15" hidden="1" customHeight="1">
      <c r="A225" s="799"/>
      <c r="B225" s="836">
        <f t="shared" si="3"/>
        <v>216</v>
      </c>
      <c r="C225" s="822" t="s">
        <v>2848</v>
      </c>
      <c r="D225" s="822" t="s">
        <v>2736</v>
      </c>
      <c r="E225" s="822" t="s">
        <v>3319</v>
      </c>
      <c r="F225" s="823" t="s">
        <v>2823</v>
      </c>
      <c r="G225" s="824">
        <f>IFERROR(VLOOKUP(E225,Assign!$A$2:$A$48,1,FALSE),)</f>
        <v>0</v>
      </c>
      <c r="H225" s="824"/>
      <c r="I225" s="825"/>
      <c r="J225" s="837"/>
      <c r="K225" s="838"/>
      <c r="L225" s="838"/>
      <c r="M225" s="828"/>
      <c r="N225" s="828"/>
      <c r="O225" s="828"/>
      <c r="P225" s="828"/>
      <c r="Q225" s="839"/>
      <c r="R225" s="840"/>
      <c r="S225" s="841"/>
      <c r="T225" s="842"/>
      <c r="U225" s="842"/>
      <c r="V225" s="833"/>
      <c r="W225" s="834"/>
      <c r="X225" s="842"/>
      <c r="Y225" s="843"/>
      <c r="Z225" s="685" t="s">
        <v>4848</v>
      </c>
      <c r="AA225" s="686" t="s">
        <v>4849</v>
      </c>
      <c r="AB225" s="685"/>
      <c r="AC225" s="686"/>
    </row>
    <row r="226" spans="1:29" s="798" customFormat="1" ht="15" hidden="1" customHeight="1">
      <c r="A226" s="799"/>
      <c r="B226" s="836">
        <f t="shared" si="3"/>
        <v>217</v>
      </c>
      <c r="C226" s="822" t="s">
        <v>2848</v>
      </c>
      <c r="D226" s="822" t="s">
        <v>2736</v>
      </c>
      <c r="E226" s="822" t="s">
        <v>3319</v>
      </c>
      <c r="F226" s="823" t="s">
        <v>2823</v>
      </c>
      <c r="G226" s="824">
        <f>IFERROR(VLOOKUP(E226,Assign!$A$2:$A$48,1,FALSE),)</f>
        <v>0</v>
      </c>
      <c r="H226" s="824"/>
      <c r="I226" s="825"/>
      <c r="J226" s="837"/>
      <c r="K226" s="838"/>
      <c r="L226" s="838"/>
      <c r="M226" s="828"/>
      <c r="N226" s="828"/>
      <c r="O226" s="828"/>
      <c r="P226" s="828"/>
      <c r="Q226" s="839"/>
      <c r="R226" s="840"/>
      <c r="S226" s="841"/>
      <c r="T226" s="842"/>
      <c r="U226" s="842"/>
      <c r="V226" s="833"/>
      <c r="W226" s="834"/>
      <c r="X226" s="842"/>
      <c r="Y226" s="843"/>
      <c r="Z226" s="685" t="s">
        <v>4848</v>
      </c>
      <c r="AA226" s="686" t="s">
        <v>4849</v>
      </c>
      <c r="AB226" s="685"/>
      <c r="AC226" s="686"/>
    </row>
    <row r="227" spans="1:29" s="798" customFormat="1" ht="15" hidden="1" customHeight="1">
      <c r="A227" s="799"/>
      <c r="B227" s="801">
        <f t="shared" si="3"/>
        <v>218</v>
      </c>
      <c r="C227" s="791" t="s">
        <v>2848</v>
      </c>
      <c r="D227" s="791" t="s">
        <v>2736</v>
      </c>
      <c r="E227" s="791" t="s">
        <v>3319</v>
      </c>
      <c r="F227" s="677" t="s">
        <v>2823</v>
      </c>
      <c r="G227" s="792">
        <f>IFERROR(VLOOKUP(E227,Assign!$A$2:$A$48,1,FALSE),)</f>
        <v>0</v>
      </c>
      <c r="H227" s="792">
        <v>3</v>
      </c>
      <c r="I227" s="793" t="s">
        <v>336</v>
      </c>
      <c r="J227" s="802" t="s">
        <v>5306</v>
      </c>
      <c r="K227" s="687">
        <v>5.7599999999999998E-2</v>
      </c>
      <c r="L227" s="687">
        <v>8.7599999999999997E-2</v>
      </c>
      <c r="M227" s="800">
        <v>44784</v>
      </c>
      <c r="N227" s="800">
        <v>45557</v>
      </c>
      <c r="O227" s="800">
        <v>45484</v>
      </c>
      <c r="P227" s="800">
        <v>45517</v>
      </c>
      <c r="Q227" s="803" t="s">
        <v>5</v>
      </c>
      <c r="R227" s="688">
        <v>185000000</v>
      </c>
      <c r="S227" s="804" t="s">
        <v>5</v>
      </c>
      <c r="T227" s="689">
        <v>185000000</v>
      </c>
      <c r="U227" s="689">
        <v>185000000</v>
      </c>
      <c r="V227" s="680">
        <v>0</v>
      </c>
      <c r="W227" s="681">
        <v>185000000</v>
      </c>
      <c r="X227" s="689">
        <v>4107777</v>
      </c>
      <c r="Y227" s="805"/>
      <c r="Z227" s="685"/>
      <c r="AA227" s="686"/>
      <c r="AB227" s="685"/>
      <c r="AC227" s="686"/>
    </row>
    <row r="228" spans="1:29" s="798" customFormat="1" ht="15" hidden="1" customHeight="1">
      <c r="A228" s="799"/>
      <c r="B228" s="801">
        <f t="shared" si="3"/>
        <v>219</v>
      </c>
      <c r="C228" s="791" t="s">
        <v>2848</v>
      </c>
      <c r="D228" s="791" t="s">
        <v>2736</v>
      </c>
      <c r="E228" s="791" t="s">
        <v>3272</v>
      </c>
      <c r="F228" s="677" t="s">
        <v>2764</v>
      </c>
      <c r="G228" s="792">
        <f>IFERROR(VLOOKUP(E228,Assign!$A$2:$A$48,1,FALSE),)</f>
        <v>0</v>
      </c>
      <c r="H228" s="792">
        <v>1</v>
      </c>
      <c r="I228" s="793" t="s">
        <v>3759</v>
      </c>
      <c r="J228" s="802" t="s">
        <v>5077</v>
      </c>
      <c r="K228" s="687">
        <v>4.2000000000000003E-2</v>
      </c>
      <c r="L228" s="687">
        <v>7.1999999999999995E-2</v>
      </c>
      <c r="M228" s="800">
        <v>45093</v>
      </c>
      <c r="N228" s="800">
        <v>59681</v>
      </c>
      <c r="O228" s="800">
        <v>45529</v>
      </c>
      <c r="P228" s="800">
        <v>45469</v>
      </c>
      <c r="Q228" s="803" t="s">
        <v>5</v>
      </c>
      <c r="R228" s="688">
        <v>384000000</v>
      </c>
      <c r="S228" s="804" t="s">
        <v>5</v>
      </c>
      <c r="T228" s="689">
        <v>383020352</v>
      </c>
      <c r="U228" s="689">
        <v>383020352</v>
      </c>
      <c r="V228" s="680">
        <v>0</v>
      </c>
      <c r="W228" s="681">
        <v>383020352</v>
      </c>
      <c r="X228" s="689">
        <v>4585776</v>
      </c>
      <c r="Y228" s="805"/>
      <c r="Z228" s="685"/>
      <c r="AA228" s="686"/>
      <c r="AB228" s="685"/>
      <c r="AC228" s="686"/>
    </row>
    <row r="229" spans="1:29" s="798" customFormat="1" ht="15" hidden="1" customHeight="1">
      <c r="A229" s="799"/>
      <c r="B229" s="801">
        <f t="shared" si="3"/>
        <v>220</v>
      </c>
      <c r="C229" s="791" t="s">
        <v>2848</v>
      </c>
      <c r="D229" s="791" t="s">
        <v>2736</v>
      </c>
      <c r="E229" s="791" t="s">
        <v>3266</v>
      </c>
      <c r="F229" s="677" t="s">
        <v>3664</v>
      </c>
      <c r="G229" s="792">
        <f>IFERROR(VLOOKUP(E229,Assign!$A$2:$A$48,1,FALSE),)</f>
        <v>0</v>
      </c>
      <c r="H229" s="792">
        <v>1</v>
      </c>
      <c r="I229" s="793" t="s">
        <v>3353</v>
      </c>
      <c r="J229" s="802" t="s">
        <v>5078</v>
      </c>
      <c r="K229" s="687">
        <v>4.5899999999999996E-2</v>
      </c>
      <c r="L229" s="687">
        <v>7.5899999999999995E-2</v>
      </c>
      <c r="M229" s="800">
        <v>44589</v>
      </c>
      <c r="N229" s="800">
        <v>57370</v>
      </c>
      <c r="O229" s="800">
        <v>45437</v>
      </c>
      <c r="P229" s="800">
        <v>45469</v>
      </c>
      <c r="Q229" s="803" t="s">
        <v>5</v>
      </c>
      <c r="R229" s="688">
        <v>380000000</v>
      </c>
      <c r="S229" s="804" t="s">
        <v>5</v>
      </c>
      <c r="T229" s="689">
        <v>373321477</v>
      </c>
      <c r="U229" s="689">
        <v>373321477</v>
      </c>
      <c r="V229" s="680">
        <v>4796050</v>
      </c>
      <c r="W229" s="681">
        <v>378117527</v>
      </c>
      <c r="X229" s="689">
        <v>8729728</v>
      </c>
      <c r="Y229" s="805"/>
      <c r="Z229" s="685"/>
      <c r="AA229" s="686"/>
      <c r="AB229" s="685"/>
      <c r="AC229" s="686"/>
    </row>
    <row r="230" spans="1:29" s="798" customFormat="1" ht="15" hidden="1" customHeight="1">
      <c r="A230" s="799"/>
      <c r="B230" s="836">
        <f t="shared" si="3"/>
        <v>221</v>
      </c>
      <c r="C230" s="822" t="s">
        <v>2848</v>
      </c>
      <c r="D230" s="822" t="s">
        <v>2736</v>
      </c>
      <c r="E230" s="822" t="s">
        <v>3318</v>
      </c>
      <c r="F230" s="823" t="s">
        <v>3666</v>
      </c>
      <c r="G230" s="824">
        <f>IFERROR(VLOOKUP(E230,Assign!$A$2:$A$48,1,FALSE),)</f>
        <v>0</v>
      </c>
      <c r="H230" s="824"/>
      <c r="I230" s="825"/>
      <c r="J230" s="837"/>
      <c r="K230" s="838"/>
      <c r="L230" s="838"/>
      <c r="M230" s="828"/>
      <c r="N230" s="828"/>
      <c r="O230" s="828"/>
      <c r="P230" s="828"/>
      <c r="Q230" s="839"/>
      <c r="R230" s="840"/>
      <c r="S230" s="841"/>
      <c r="T230" s="842"/>
      <c r="U230" s="842"/>
      <c r="V230" s="833"/>
      <c r="W230" s="834"/>
      <c r="X230" s="842"/>
      <c r="Y230" s="843"/>
      <c r="Z230" s="685" t="s">
        <v>4848</v>
      </c>
      <c r="AA230" s="686" t="s">
        <v>4850</v>
      </c>
      <c r="AB230" s="685"/>
      <c r="AC230" s="686"/>
    </row>
    <row r="231" spans="1:29" s="798" customFormat="1" ht="15" hidden="1" customHeight="1">
      <c r="A231" s="799"/>
      <c r="B231" s="801">
        <f t="shared" si="3"/>
        <v>222</v>
      </c>
      <c r="C231" s="791" t="s">
        <v>2848</v>
      </c>
      <c r="D231" s="791" t="s">
        <v>2736</v>
      </c>
      <c r="E231" s="791" t="s">
        <v>3310</v>
      </c>
      <c r="F231" s="677" t="s">
        <v>3667</v>
      </c>
      <c r="G231" s="792">
        <f>IFERROR(VLOOKUP(E231,Assign!$A$2:$A$48,1,FALSE),)</f>
        <v>0</v>
      </c>
      <c r="H231" s="792">
        <v>1</v>
      </c>
      <c r="I231" s="793" t="s">
        <v>3353</v>
      </c>
      <c r="J231" s="802" t="s">
        <v>5079</v>
      </c>
      <c r="K231" s="687">
        <v>2.6800000000000001E-2</v>
      </c>
      <c r="L231" s="687">
        <v>5.6800000000000003E-2</v>
      </c>
      <c r="M231" s="800">
        <v>44173</v>
      </c>
      <c r="N231" s="800">
        <v>56928</v>
      </c>
      <c r="O231" s="800">
        <v>45514</v>
      </c>
      <c r="P231" s="800">
        <v>45484</v>
      </c>
      <c r="Q231" s="803" t="s">
        <v>5</v>
      </c>
      <c r="R231" s="688">
        <v>378000000</v>
      </c>
      <c r="S231" s="804" t="s">
        <v>5</v>
      </c>
      <c r="T231" s="689">
        <v>358551017</v>
      </c>
      <c r="U231" s="689">
        <v>358551017</v>
      </c>
      <c r="V231" s="680">
        <v>0</v>
      </c>
      <c r="W231" s="681">
        <v>358551017</v>
      </c>
      <c r="X231" s="689">
        <v>2636161</v>
      </c>
      <c r="Y231" s="805"/>
      <c r="Z231" s="685"/>
      <c r="AA231" s="686"/>
      <c r="AB231" s="685"/>
      <c r="AC231" s="686"/>
    </row>
    <row r="232" spans="1:29" s="798" customFormat="1" ht="15" hidden="1" customHeight="1">
      <c r="A232" s="799"/>
      <c r="B232" s="801">
        <f t="shared" si="3"/>
        <v>223</v>
      </c>
      <c r="C232" s="791" t="s">
        <v>2848</v>
      </c>
      <c r="D232" s="791" t="s">
        <v>2736</v>
      </c>
      <c r="E232" s="791" t="s">
        <v>3344</v>
      </c>
      <c r="F232" s="677" t="s">
        <v>3668</v>
      </c>
      <c r="G232" s="792">
        <f>IFERROR(VLOOKUP(E232,Assign!$A$2:$A$48,1,FALSE),)</f>
        <v>0</v>
      </c>
      <c r="H232" s="792">
        <v>1</v>
      </c>
      <c r="I232" s="793" t="s">
        <v>336</v>
      </c>
      <c r="J232" s="802" t="s">
        <v>5307</v>
      </c>
      <c r="K232" s="687">
        <v>8.1900000000000001E-2</v>
      </c>
      <c r="L232" s="687">
        <v>0.1119</v>
      </c>
      <c r="M232" s="800">
        <v>44708</v>
      </c>
      <c r="N232" s="800">
        <v>45531</v>
      </c>
      <c r="O232" s="800">
        <v>45470</v>
      </c>
      <c r="P232" s="800">
        <v>45503</v>
      </c>
      <c r="Q232" s="803" t="s">
        <v>5</v>
      </c>
      <c r="R232" s="688">
        <v>270000000</v>
      </c>
      <c r="S232" s="804" t="s">
        <v>5</v>
      </c>
      <c r="T232" s="689">
        <v>270000000</v>
      </c>
      <c r="U232" s="689">
        <v>270000000</v>
      </c>
      <c r="V232" s="680">
        <v>0</v>
      </c>
      <c r="W232" s="681">
        <v>270000000</v>
      </c>
      <c r="X232" s="689">
        <v>9286239</v>
      </c>
      <c r="Y232" s="805"/>
      <c r="Z232" s="685"/>
      <c r="AA232" s="686"/>
      <c r="AB232" s="685"/>
      <c r="AC232" s="686"/>
    </row>
    <row r="233" spans="1:29" s="798" customFormat="1" ht="15" hidden="1" customHeight="1">
      <c r="A233" s="799"/>
      <c r="B233" s="801">
        <f t="shared" si="3"/>
        <v>224</v>
      </c>
      <c r="C233" s="791" t="s">
        <v>2848</v>
      </c>
      <c r="D233" s="791" t="s">
        <v>2736</v>
      </c>
      <c r="E233" s="791" t="s">
        <v>3344</v>
      </c>
      <c r="F233" s="677" t="s">
        <v>3668</v>
      </c>
      <c r="G233" s="792">
        <f>IFERROR(VLOOKUP(E233,Assign!$A$2:$A$48,1,FALSE),)</f>
        <v>0</v>
      </c>
      <c r="H233" s="792">
        <v>2</v>
      </c>
      <c r="I233" s="793" t="s">
        <v>336</v>
      </c>
      <c r="J233" s="802" t="s">
        <v>5308</v>
      </c>
      <c r="K233" s="687">
        <v>0.1207</v>
      </c>
      <c r="L233" s="687">
        <v>0.15</v>
      </c>
      <c r="M233" s="800">
        <v>44722</v>
      </c>
      <c r="N233" s="800">
        <v>45818</v>
      </c>
      <c r="O233" s="800">
        <v>45470</v>
      </c>
      <c r="P233" s="800">
        <v>45503</v>
      </c>
      <c r="Q233" s="803" t="s">
        <v>5</v>
      </c>
      <c r="R233" s="688">
        <v>30000000</v>
      </c>
      <c r="S233" s="804" t="s">
        <v>5</v>
      </c>
      <c r="T233" s="689">
        <v>30000000</v>
      </c>
      <c r="U233" s="689">
        <v>30000000</v>
      </c>
      <c r="V233" s="680">
        <v>0</v>
      </c>
      <c r="W233" s="681">
        <v>30000000</v>
      </c>
      <c r="X233" s="689">
        <v>1425709</v>
      </c>
      <c r="Y233" s="805"/>
      <c r="Z233" s="685"/>
      <c r="AA233" s="686"/>
      <c r="AB233" s="685"/>
      <c r="AC233" s="686"/>
    </row>
    <row r="234" spans="1:29" s="798" customFormat="1" ht="15" hidden="1" customHeight="1">
      <c r="A234" s="799"/>
      <c r="B234" s="801">
        <f t="shared" si="3"/>
        <v>225</v>
      </c>
      <c r="C234" s="791" t="s">
        <v>2848</v>
      </c>
      <c r="D234" s="791" t="s">
        <v>2736</v>
      </c>
      <c r="E234" s="791" t="s">
        <v>3344</v>
      </c>
      <c r="F234" s="677" t="s">
        <v>3668</v>
      </c>
      <c r="G234" s="792">
        <f>IFERROR(VLOOKUP(E234,Assign!$A$2:$A$48,1,FALSE),)</f>
        <v>0</v>
      </c>
      <c r="H234" s="792">
        <v>3</v>
      </c>
      <c r="I234" s="793" t="s">
        <v>318</v>
      </c>
      <c r="J234" s="802" t="s">
        <v>5309</v>
      </c>
      <c r="K234" s="687">
        <v>0.11929999999999999</v>
      </c>
      <c r="L234" s="687">
        <v>0.14929999999999999</v>
      </c>
      <c r="M234" s="800">
        <v>44722</v>
      </c>
      <c r="N234" s="800">
        <v>45541</v>
      </c>
      <c r="O234" s="800">
        <v>45530</v>
      </c>
      <c r="P234" s="800">
        <v>45503</v>
      </c>
      <c r="Q234" s="803" t="s">
        <v>5</v>
      </c>
      <c r="R234" s="688">
        <v>57000000</v>
      </c>
      <c r="S234" s="804" t="s">
        <v>5</v>
      </c>
      <c r="T234" s="689">
        <v>57000000</v>
      </c>
      <c r="U234" s="689">
        <v>57000000</v>
      </c>
      <c r="V234" s="680">
        <v>0</v>
      </c>
      <c r="W234" s="681">
        <v>57000000</v>
      </c>
      <c r="X234" s="689">
        <v>2647502</v>
      </c>
      <c r="Y234" s="805"/>
      <c r="Z234" s="685"/>
      <c r="AA234" s="686"/>
      <c r="AB234" s="685"/>
      <c r="AC234" s="686"/>
    </row>
    <row r="235" spans="1:29" s="798" customFormat="1" ht="15" hidden="1" customHeight="1">
      <c r="A235" s="799"/>
      <c r="B235" s="801">
        <f t="shared" si="3"/>
        <v>226</v>
      </c>
      <c r="C235" s="791" t="s">
        <v>2848</v>
      </c>
      <c r="D235" s="791" t="s">
        <v>2736</v>
      </c>
      <c r="E235" s="791" t="s">
        <v>3287</v>
      </c>
      <c r="F235" s="677" t="s">
        <v>3669</v>
      </c>
      <c r="G235" s="792">
        <f>IFERROR(VLOOKUP(E235,Assign!$A$2:$A$48,1,FALSE),)</f>
        <v>0</v>
      </c>
      <c r="H235" s="792">
        <v>1</v>
      </c>
      <c r="I235" s="793" t="s">
        <v>318</v>
      </c>
      <c r="J235" s="802" t="s">
        <v>5310</v>
      </c>
      <c r="K235" s="687">
        <v>0.1084</v>
      </c>
      <c r="L235" s="687">
        <v>0.1384</v>
      </c>
      <c r="M235" s="800">
        <v>44403</v>
      </c>
      <c r="N235" s="800">
        <v>45591</v>
      </c>
      <c r="O235" s="800">
        <v>45499</v>
      </c>
      <c r="P235" s="800">
        <v>45531</v>
      </c>
      <c r="Q235" s="803" t="s">
        <v>5</v>
      </c>
      <c r="R235" s="688">
        <v>360000000</v>
      </c>
      <c r="S235" s="804" t="s">
        <v>5</v>
      </c>
      <c r="T235" s="689">
        <v>356000000</v>
      </c>
      <c r="U235" s="689">
        <v>356000000</v>
      </c>
      <c r="V235" s="680">
        <v>0</v>
      </c>
      <c r="W235" s="681">
        <v>356000000</v>
      </c>
      <c r="X235" s="689">
        <v>11598389</v>
      </c>
      <c r="Y235" s="805"/>
      <c r="Z235" s="685"/>
      <c r="AA235" s="686"/>
      <c r="AB235" s="685"/>
      <c r="AC235" s="686"/>
    </row>
    <row r="236" spans="1:29" s="798" customFormat="1" ht="15" hidden="1" customHeight="1">
      <c r="A236" s="799"/>
      <c r="B236" s="801">
        <f t="shared" si="3"/>
        <v>227</v>
      </c>
      <c r="C236" s="791" t="s">
        <v>2848</v>
      </c>
      <c r="D236" s="791" t="s">
        <v>2736</v>
      </c>
      <c r="E236" s="791" t="s">
        <v>3291</v>
      </c>
      <c r="F236" s="677" t="s">
        <v>2795</v>
      </c>
      <c r="G236" s="792">
        <f>IFERROR(VLOOKUP(E236,Assign!$A$2:$A$48,1,FALSE),)</f>
        <v>0</v>
      </c>
      <c r="H236" s="792">
        <v>1</v>
      </c>
      <c r="I236" s="793" t="s">
        <v>362</v>
      </c>
      <c r="J236" s="802" t="s">
        <v>5080</v>
      </c>
      <c r="K236" s="687">
        <v>3.4000000000000002E-2</v>
      </c>
      <c r="L236" s="687">
        <v>6.4000000000000001E-2</v>
      </c>
      <c r="M236" s="800">
        <v>44012</v>
      </c>
      <c r="N236" s="800">
        <v>56795</v>
      </c>
      <c r="O236" s="800">
        <v>45420</v>
      </c>
      <c r="P236" s="800">
        <v>45443</v>
      </c>
      <c r="Q236" s="803" t="s">
        <v>5</v>
      </c>
      <c r="R236" s="688">
        <v>372000000</v>
      </c>
      <c r="S236" s="804" t="s">
        <v>5</v>
      </c>
      <c r="T236" s="689">
        <v>348585014</v>
      </c>
      <c r="U236" s="689">
        <v>348585014</v>
      </c>
      <c r="V236" s="680">
        <v>4670160</v>
      </c>
      <c r="W236" s="681">
        <v>353255174</v>
      </c>
      <c r="X236" s="689">
        <v>7727795</v>
      </c>
      <c r="Y236" s="805"/>
      <c r="Z236" s="685"/>
      <c r="AA236" s="686"/>
      <c r="AB236" s="685"/>
      <c r="AC236" s="686"/>
    </row>
    <row r="237" spans="1:29" s="798" customFormat="1" ht="15" hidden="1" customHeight="1">
      <c r="A237" s="799"/>
      <c r="B237" s="801">
        <f t="shared" si="3"/>
        <v>228</v>
      </c>
      <c r="C237" s="791" t="s">
        <v>2848</v>
      </c>
      <c r="D237" s="791" t="s">
        <v>2736</v>
      </c>
      <c r="E237" s="791" t="s">
        <v>3248</v>
      </c>
      <c r="F237" s="677" t="s">
        <v>3670</v>
      </c>
      <c r="G237" s="792">
        <f>IFERROR(VLOOKUP(E237,Assign!$A$2:$A$48,1,FALSE),)</f>
        <v>0</v>
      </c>
      <c r="H237" s="792">
        <v>1</v>
      </c>
      <c r="I237" s="793" t="s">
        <v>3365</v>
      </c>
      <c r="J237" s="802" t="s">
        <v>5311</v>
      </c>
      <c r="K237" s="687">
        <v>4.41E-2</v>
      </c>
      <c r="L237" s="687">
        <v>7.4099999999999999E-2</v>
      </c>
      <c r="M237" s="800">
        <v>41705</v>
      </c>
      <c r="N237" s="800">
        <v>52663</v>
      </c>
      <c r="O237" s="800">
        <v>45421</v>
      </c>
      <c r="P237" s="800">
        <v>45454</v>
      </c>
      <c r="Q237" s="803" t="s">
        <v>5</v>
      </c>
      <c r="R237" s="688">
        <v>315000000</v>
      </c>
      <c r="S237" s="804" t="s">
        <v>5</v>
      </c>
      <c r="T237" s="689">
        <v>292568216</v>
      </c>
      <c r="U237" s="689">
        <v>292568216</v>
      </c>
      <c r="V237" s="680">
        <v>0</v>
      </c>
      <c r="W237" s="681">
        <v>292568216</v>
      </c>
      <c r="X237" s="689">
        <v>7695649</v>
      </c>
      <c r="Y237" s="805"/>
      <c r="Z237" s="685"/>
      <c r="AA237" s="686"/>
      <c r="AB237" s="685"/>
      <c r="AC237" s="686"/>
    </row>
    <row r="238" spans="1:29" s="798" customFormat="1" ht="15" hidden="1" customHeight="1">
      <c r="A238" s="799"/>
      <c r="B238" s="801">
        <f t="shared" si="3"/>
        <v>229</v>
      </c>
      <c r="C238" s="791" t="s">
        <v>2848</v>
      </c>
      <c r="D238" s="791" t="s">
        <v>2736</v>
      </c>
      <c r="E238" s="791" t="s">
        <v>3248</v>
      </c>
      <c r="F238" s="677" t="s">
        <v>3670</v>
      </c>
      <c r="G238" s="792">
        <f>IFERROR(VLOOKUP(E238,Assign!$A$2:$A$48,1,FALSE),)</f>
        <v>0</v>
      </c>
      <c r="H238" s="792">
        <v>2</v>
      </c>
      <c r="I238" s="793" t="s">
        <v>368</v>
      </c>
      <c r="J238" s="802" t="s">
        <v>5081</v>
      </c>
      <c r="K238" s="687">
        <v>5.9200000000000003E-2</v>
      </c>
      <c r="L238" s="687">
        <v>8.9200000000000002E-2</v>
      </c>
      <c r="M238" s="800">
        <v>42466</v>
      </c>
      <c r="N238" s="800">
        <v>53395</v>
      </c>
      <c r="O238" s="800">
        <v>45421</v>
      </c>
      <c r="P238" s="800">
        <v>45454</v>
      </c>
      <c r="Q238" s="803" t="s">
        <v>5</v>
      </c>
      <c r="R238" s="688">
        <v>70000000</v>
      </c>
      <c r="S238" s="804" t="s">
        <v>5</v>
      </c>
      <c r="T238" s="689">
        <v>57649867</v>
      </c>
      <c r="U238" s="689">
        <v>57649867</v>
      </c>
      <c r="V238" s="680">
        <v>0</v>
      </c>
      <c r="W238" s="681">
        <v>57649867</v>
      </c>
      <c r="X238" s="689">
        <v>1931068</v>
      </c>
      <c r="Y238" s="805"/>
      <c r="Z238" s="685"/>
      <c r="AA238" s="686"/>
      <c r="AB238" s="685"/>
      <c r="AC238" s="686"/>
    </row>
    <row r="239" spans="1:29" s="798" customFormat="1" ht="15" hidden="1" customHeight="1">
      <c r="A239" s="799"/>
      <c r="B239" s="801">
        <f t="shared" si="3"/>
        <v>230</v>
      </c>
      <c r="C239" s="791" t="s">
        <v>2848</v>
      </c>
      <c r="D239" s="791" t="s">
        <v>2736</v>
      </c>
      <c r="E239" s="791" t="s">
        <v>3286</v>
      </c>
      <c r="F239" s="677" t="s">
        <v>4648</v>
      </c>
      <c r="G239" s="792">
        <f>IFERROR(VLOOKUP(E239,Assign!$A$2:$A$48,1,FALSE),)</f>
        <v>0</v>
      </c>
      <c r="H239" s="792">
        <v>1</v>
      </c>
      <c r="I239" s="793" t="s">
        <v>410</v>
      </c>
      <c r="J239" s="802" t="s">
        <v>5312</v>
      </c>
      <c r="K239" s="687">
        <v>3.5099999999999999E-2</v>
      </c>
      <c r="L239" s="687">
        <v>6.5100000000000005E-2</v>
      </c>
      <c r="M239" s="800">
        <v>44490</v>
      </c>
      <c r="N239" s="800">
        <v>45586</v>
      </c>
      <c r="O239" s="800">
        <v>45565</v>
      </c>
      <c r="P239" s="800">
        <v>45559</v>
      </c>
      <c r="Q239" s="803" t="s">
        <v>5</v>
      </c>
      <c r="R239" s="688">
        <v>340000000</v>
      </c>
      <c r="S239" s="804" t="s">
        <v>5</v>
      </c>
      <c r="T239" s="689">
        <v>340000000</v>
      </c>
      <c r="U239" s="689">
        <v>340000000</v>
      </c>
      <c r="V239" s="680">
        <v>0</v>
      </c>
      <c r="W239" s="681">
        <v>340000000</v>
      </c>
      <c r="X239" s="689">
        <v>1591310</v>
      </c>
      <c r="Y239" s="805"/>
      <c r="Z239" s="685"/>
      <c r="AA239" s="686"/>
      <c r="AB239" s="685"/>
      <c r="AC239" s="686"/>
    </row>
    <row r="240" spans="1:29" s="798" customFormat="1" ht="15" hidden="1" customHeight="1">
      <c r="A240" s="799"/>
      <c r="B240" s="836">
        <f t="shared" si="3"/>
        <v>231</v>
      </c>
      <c r="C240" s="822" t="s">
        <v>2848</v>
      </c>
      <c r="D240" s="822" t="s">
        <v>2736</v>
      </c>
      <c r="E240" s="822" t="s">
        <v>3329</v>
      </c>
      <c r="F240" s="823" t="s">
        <v>3618</v>
      </c>
      <c r="G240" s="824">
        <f>IFERROR(VLOOKUP(E240,Assign!$A$2:$A$48,1,FALSE),)</f>
        <v>0</v>
      </c>
      <c r="H240" s="824"/>
      <c r="I240" s="825"/>
      <c r="J240" s="837"/>
      <c r="K240" s="838"/>
      <c r="L240" s="838"/>
      <c r="M240" s="828"/>
      <c r="N240" s="828"/>
      <c r="O240" s="828"/>
      <c r="P240" s="828"/>
      <c r="Q240" s="839"/>
      <c r="R240" s="840"/>
      <c r="S240" s="841"/>
      <c r="T240" s="842"/>
      <c r="U240" s="842"/>
      <c r="V240" s="833"/>
      <c r="W240" s="834"/>
      <c r="X240" s="842"/>
      <c r="Y240" s="843"/>
      <c r="Z240" s="685"/>
      <c r="AA240" s="686"/>
      <c r="AB240" s="685" t="s">
        <v>5665</v>
      </c>
      <c r="AC240" s="686" t="s">
        <v>5666</v>
      </c>
    </row>
    <row r="241" spans="1:29" s="798" customFormat="1" ht="15" customHeight="1">
      <c r="A241" s="799"/>
      <c r="B241" s="801">
        <f t="shared" si="3"/>
        <v>232</v>
      </c>
      <c r="C241" s="791" t="s">
        <v>2848</v>
      </c>
      <c r="D241" s="791" t="s">
        <v>2736</v>
      </c>
      <c r="E241" s="791" t="s">
        <v>3303</v>
      </c>
      <c r="F241" s="677" t="s">
        <v>3186</v>
      </c>
      <c r="G241" s="792" t="str">
        <f>IFERROR(VLOOKUP(E241,Assign!$A$2:$A$48,1,FALSE),)</f>
        <v>R-112</v>
      </c>
      <c r="H241" s="792">
        <v>1</v>
      </c>
      <c r="I241" s="793" t="s">
        <v>410</v>
      </c>
      <c r="J241" s="802" t="s">
        <v>5313</v>
      </c>
      <c r="K241" s="687">
        <v>5.6099999999999997E-2</v>
      </c>
      <c r="L241" s="687">
        <v>8.6099999999999996E-2</v>
      </c>
      <c r="M241" s="800">
        <v>44804</v>
      </c>
      <c r="N241" s="800">
        <v>45900</v>
      </c>
      <c r="O241" s="800">
        <v>45504</v>
      </c>
      <c r="P241" s="800">
        <v>45538</v>
      </c>
      <c r="Q241" s="803" t="s">
        <v>5</v>
      </c>
      <c r="R241" s="688">
        <v>326000000</v>
      </c>
      <c r="S241" s="804" t="s">
        <v>5</v>
      </c>
      <c r="T241" s="689">
        <v>326000000</v>
      </c>
      <c r="U241" s="689">
        <v>326000000</v>
      </c>
      <c r="V241" s="680">
        <v>0</v>
      </c>
      <c r="W241" s="681">
        <v>326000000</v>
      </c>
      <c r="X241" s="689">
        <v>5647162</v>
      </c>
      <c r="Y241" s="805"/>
      <c r="Z241" s="685"/>
      <c r="AA241" s="686"/>
      <c r="AB241" s="685"/>
      <c r="AC241" s="686"/>
    </row>
    <row r="242" spans="1:29" s="798" customFormat="1" ht="15" hidden="1" customHeight="1">
      <c r="A242" s="799"/>
      <c r="B242" s="836">
        <f t="shared" si="3"/>
        <v>233</v>
      </c>
      <c r="C242" s="822" t="s">
        <v>2848</v>
      </c>
      <c r="D242" s="822" t="s">
        <v>2736</v>
      </c>
      <c r="E242" s="822" t="s">
        <v>3278</v>
      </c>
      <c r="F242" s="823" t="s">
        <v>3226</v>
      </c>
      <c r="G242" s="824">
        <f>IFERROR(VLOOKUP(E242,Assign!$A$2:$A$48,1,FALSE),)</f>
        <v>0</v>
      </c>
      <c r="H242" s="824"/>
      <c r="I242" s="825"/>
      <c r="J242" s="837"/>
      <c r="K242" s="838"/>
      <c r="L242" s="838"/>
      <c r="M242" s="828"/>
      <c r="N242" s="828"/>
      <c r="O242" s="828"/>
      <c r="P242" s="828"/>
      <c r="Q242" s="839"/>
      <c r="R242" s="840"/>
      <c r="S242" s="841"/>
      <c r="T242" s="842"/>
      <c r="U242" s="842"/>
      <c r="V242" s="833"/>
      <c r="W242" s="834"/>
      <c r="X242" s="842"/>
      <c r="Y242" s="843"/>
      <c r="Z242" s="685" t="s">
        <v>4914</v>
      </c>
      <c r="AA242" s="686" t="s">
        <v>4915</v>
      </c>
      <c r="AB242" s="685"/>
      <c r="AC242" s="686"/>
    </row>
    <row r="243" spans="1:29" s="798" customFormat="1" ht="15" hidden="1" customHeight="1">
      <c r="A243" s="799"/>
      <c r="B243" s="836">
        <f t="shared" si="3"/>
        <v>234</v>
      </c>
      <c r="C243" s="822" t="s">
        <v>2848</v>
      </c>
      <c r="D243" s="822" t="s">
        <v>2736</v>
      </c>
      <c r="E243" s="822" t="s">
        <v>3278</v>
      </c>
      <c r="F243" s="823" t="s">
        <v>3226</v>
      </c>
      <c r="G243" s="824">
        <f>IFERROR(VLOOKUP(E243,Assign!$A$2:$A$48,1,FALSE),)</f>
        <v>0</v>
      </c>
      <c r="H243" s="824"/>
      <c r="I243" s="825"/>
      <c r="J243" s="837"/>
      <c r="K243" s="838"/>
      <c r="L243" s="838"/>
      <c r="M243" s="828"/>
      <c r="N243" s="828"/>
      <c r="O243" s="828"/>
      <c r="P243" s="828"/>
      <c r="Q243" s="839"/>
      <c r="R243" s="840"/>
      <c r="S243" s="841"/>
      <c r="T243" s="842"/>
      <c r="U243" s="842"/>
      <c r="V243" s="833"/>
      <c r="W243" s="834"/>
      <c r="X243" s="842"/>
      <c r="Y243" s="843"/>
      <c r="Z243" s="685" t="s">
        <v>4914</v>
      </c>
      <c r="AA243" s="686" t="s">
        <v>4915</v>
      </c>
      <c r="AB243" s="685"/>
      <c r="AC243" s="686"/>
    </row>
    <row r="244" spans="1:29" s="798" customFormat="1" ht="15" customHeight="1">
      <c r="A244" s="799"/>
      <c r="B244" s="801">
        <f t="shared" si="3"/>
        <v>235</v>
      </c>
      <c r="C244" s="791" t="s">
        <v>2848</v>
      </c>
      <c r="D244" s="791" t="s">
        <v>2736</v>
      </c>
      <c r="E244" s="791" t="s">
        <v>3311</v>
      </c>
      <c r="F244" s="677" t="s">
        <v>3672</v>
      </c>
      <c r="G244" s="792" t="str">
        <f>IFERROR(VLOOKUP(E244,Assign!$A$2:$A$48,1,FALSE),)</f>
        <v>R-114</v>
      </c>
      <c r="H244" s="792">
        <v>1</v>
      </c>
      <c r="I244" s="793" t="s">
        <v>3366</v>
      </c>
      <c r="J244" s="802" t="s">
        <v>5314</v>
      </c>
      <c r="K244" s="687">
        <v>6.3299999999999995E-2</v>
      </c>
      <c r="L244" s="687">
        <v>9.3299999999999994E-2</v>
      </c>
      <c r="M244" s="800">
        <v>43306</v>
      </c>
      <c r="N244" s="800">
        <v>54264</v>
      </c>
      <c r="O244" s="800">
        <v>45407</v>
      </c>
      <c r="P244" s="800">
        <v>45440</v>
      </c>
      <c r="Q244" s="803" t="s">
        <v>5</v>
      </c>
      <c r="R244" s="688">
        <v>315000000</v>
      </c>
      <c r="S244" s="804" t="s">
        <v>5</v>
      </c>
      <c r="T244" s="689">
        <v>277844943</v>
      </c>
      <c r="U244" s="689">
        <v>277844943</v>
      </c>
      <c r="V244" s="680">
        <v>0</v>
      </c>
      <c r="W244" s="681">
        <v>277844943</v>
      </c>
      <c r="X244" s="689">
        <v>10519337</v>
      </c>
      <c r="Y244" s="805"/>
      <c r="Z244" s="685"/>
      <c r="AA244" s="686"/>
      <c r="AB244" s="685"/>
      <c r="AC244" s="686"/>
    </row>
    <row r="245" spans="1:29" s="798" customFormat="1" ht="15" customHeight="1">
      <c r="A245" s="799"/>
      <c r="B245" s="801">
        <f t="shared" si="3"/>
        <v>236</v>
      </c>
      <c r="C245" s="791" t="s">
        <v>2848</v>
      </c>
      <c r="D245" s="791" t="s">
        <v>2736</v>
      </c>
      <c r="E245" s="791" t="s">
        <v>3311</v>
      </c>
      <c r="F245" s="677" t="s">
        <v>3672</v>
      </c>
      <c r="G245" s="792" t="str">
        <f>IFERROR(VLOOKUP(E245,Assign!$A$2:$A$48,1,FALSE),)</f>
        <v>R-114</v>
      </c>
      <c r="H245" s="792">
        <v>2</v>
      </c>
      <c r="I245" s="793" t="s">
        <v>3354</v>
      </c>
      <c r="J245" s="802" t="s">
        <v>5082</v>
      </c>
      <c r="K245" s="687">
        <v>6.54E-2</v>
      </c>
      <c r="L245" s="687">
        <v>9.5399999999999999E-2</v>
      </c>
      <c r="M245" s="800">
        <v>44148</v>
      </c>
      <c r="N245" s="800">
        <v>56913</v>
      </c>
      <c r="O245" s="800">
        <v>45469</v>
      </c>
      <c r="P245" s="800">
        <v>45500</v>
      </c>
      <c r="Q245" s="803" t="s">
        <v>5</v>
      </c>
      <c r="R245" s="688">
        <v>45000000</v>
      </c>
      <c r="S245" s="804" t="s">
        <v>5</v>
      </c>
      <c r="T245" s="689">
        <v>42677986</v>
      </c>
      <c r="U245" s="689">
        <v>42677986</v>
      </c>
      <c r="V245" s="680">
        <v>0</v>
      </c>
      <c r="W245" s="681">
        <v>42677986</v>
      </c>
      <c r="X245" s="689">
        <v>1034528</v>
      </c>
      <c r="Y245" s="1092" t="s">
        <v>5692</v>
      </c>
      <c r="Z245" s="685"/>
      <c r="AA245" s="686"/>
      <c r="AB245" s="685" t="s">
        <v>5686</v>
      </c>
      <c r="AC245" s="686" t="s">
        <v>159</v>
      </c>
    </row>
    <row r="246" spans="1:29" s="798" customFormat="1" ht="15" hidden="1" customHeight="1">
      <c r="A246" s="799"/>
      <c r="B246" s="801">
        <f t="shared" si="3"/>
        <v>237</v>
      </c>
      <c r="C246" s="791" t="s">
        <v>2848</v>
      </c>
      <c r="D246" s="791" t="s">
        <v>2736</v>
      </c>
      <c r="E246" s="791" t="s">
        <v>3296</v>
      </c>
      <c r="F246" s="677" t="s">
        <v>3673</v>
      </c>
      <c r="G246" s="792">
        <f>IFERROR(VLOOKUP(E246,Assign!$A$2:$A$48,1,FALSE),)</f>
        <v>0</v>
      </c>
      <c r="H246" s="792">
        <v>1</v>
      </c>
      <c r="I246" s="793" t="s">
        <v>318</v>
      </c>
      <c r="J246" s="802" t="s">
        <v>5315</v>
      </c>
      <c r="K246" s="687">
        <v>6.13E-2</v>
      </c>
      <c r="L246" s="687">
        <v>9.1300000000000006E-2</v>
      </c>
      <c r="M246" s="800">
        <v>44435</v>
      </c>
      <c r="N246" s="800">
        <v>45531</v>
      </c>
      <c r="O246" s="800">
        <v>45472</v>
      </c>
      <c r="P246" s="800">
        <v>45503</v>
      </c>
      <c r="Q246" s="803" t="s">
        <v>5</v>
      </c>
      <c r="R246" s="688">
        <v>80000000</v>
      </c>
      <c r="S246" s="804" t="s">
        <v>5</v>
      </c>
      <c r="T246" s="689">
        <v>80000000</v>
      </c>
      <c r="U246" s="689">
        <v>80000000</v>
      </c>
      <c r="V246" s="680">
        <v>0</v>
      </c>
      <c r="W246" s="681">
        <v>80000000</v>
      </c>
      <c r="X246" s="689">
        <v>2160942</v>
      </c>
      <c r="Y246" s="805"/>
      <c r="Z246" s="685"/>
      <c r="AA246" s="686"/>
      <c r="AB246" s="685"/>
      <c r="AC246" s="686"/>
    </row>
    <row r="247" spans="1:29" s="798" customFormat="1" ht="15" hidden="1" customHeight="1">
      <c r="A247" s="799"/>
      <c r="B247" s="801">
        <f t="shared" si="3"/>
        <v>238</v>
      </c>
      <c r="C247" s="791" t="s">
        <v>2848</v>
      </c>
      <c r="D247" s="791" t="s">
        <v>2736</v>
      </c>
      <c r="E247" s="791" t="s">
        <v>3296</v>
      </c>
      <c r="F247" s="677" t="s">
        <v>3673</v>
      </c>
      <c r="G247" s="792">
        <f>IFERROR(VLOOKUP(E247,Assign!$A$2:$A$48,1,FALSE),)</f>
        <v>0</v>
      </c>
      <c r="H247" s="792">
        <v>2</v>
      </c>
      <c r="I247" s="793" t="s">
        <v>318</v>
      </c>
      <c r="J247" s="802" t="s">
        <v>5316</v>
      </c>
      <c r="K247" s="687">
        <v>6.0200000000000004E-2</v>
      </c>
      <c r="L247" s="687">
        <v>9.0200000000000002E-2</v>
      </c>
      <c r="M247" s="800">
        <v>43112</v>
      </c>
      <c r="N247" s="800">
        <v>45669</v>
      </c>
      <c r="O247" s="800">
        <v>45455</v>
      </c>
      <c r="P247" s="800">
        <v>45486</v>
      </c>
      <c r="Q247" s="803" t="s">
        <v>5</v>
      </c>
      <c r="R247" s="688">
        <v>590000000</v>
      </c>
      <c r="S247" s="804" t="s">
        <v>5</v>
      </c>
      <c r="T247" s="689">
        <v>240000000</v>
      </c>
      <c r="U247" s="689">
        <v>240000000</v>
      </c>
      <c r="V247" s="680">
        <v>0</v>
      </c>
      <c r="W247" s="681">
        <v>240000000</v>
      </c>
      <c r="X247" s="689">
        <v>7455457</v>
      </c>
      <c r="Y247" s="805"/>
      <c r="Z247" s="685"/>
      <c r="AA247" s="686"/>
      <c r="AB247" s="685"/>
      <c r="AC247" s="686"/>
    </row>
    <row r="248" spans="1:29" s="798" customFormat="1" ht="15" hidden="1" customHeight="1">
      <c r="A248" s="799"/>
      <c r="B248" s="801">
        <f t="shared" si="3"/>
        <v>239</v>
      </c>
      <c r="C248" s="791" t="s">
        <v>2848</v>
      </c>
      <c r="D248" s="791" t="s">
        <v>2736</v>
      </c>
      <c r="E248" s="791" t="s">
        <v>3279</v>
      </c>
      <c r="F248" s="677" t="s">
        <v>2758</v>
      </c>
      <c r="G248" s="792">
        <f>IFERROR(VLOOKUP(E248,Assign!$A$2:$A$48,1,FALSE),)</f>
        <v>0</v>
      </c>
      <c r="H248" s="792">
        <v>1</v>
      </c>
      <c r="I248" s="793" t="s">
        <v>313</v>
      </c>
      <c r="J248" s="802" t="s">
        <v>5317</v>
      </c>
      <c r="K248" s="687">
        <v>5.8000000000000003E-2</v>
      </c>
      <c r="L248" s="687">
        <v>8.7999999999999995E-2</v>
      </c>
      <c r="M248" s="800">
        <v>45121</v>
      </c>
      <c r="N248" s="800">
        <v>45487</v>
      </c>
      <c r="O248" s="800">
        <v>45476</v>
      </c>
      <c r="P248" s="800">
        <v>45489</v>
      </c>
      <c r="Q248" s="803" t="s">
        <v>5</v>
      </c>
      <c r="R248" s="688">
        <v>320000000</v>
      </c>
      <c r="S248" s="804" t="s">
        <v>5</v>
      </c>
      <c r="T248" s="689">
        <v>320000000</v>
      </c>
      <c r="U248" s="689">
        <v>320000000</v>
      </c>
      <c r="V248" s="680">
        <v>0</v>
      </c>
      <c r="W248" s="681">
        <v>320000000</v>
      </c>
      <c r="X248" s="689">
        <v>8814862</v>
      </c>
      <c r="Y248" s="805"/>
      <c r="Z248" s="685"/>
      <c r="AA248" s="686"/>
      <c r="AB248" s="685"/>
      <c r="AC248" s="686"/>
    </row>
    <row r="249" spans="1:29" s="798" customFormat="1" ht="15" hidden="1" customHeight="1">
      <c r="A249" s="799"/>
      <c r="B249" s="801">
        <f t="shared" si="3"/>
        <v>240</v>
      </c>
      <c r="C249" s="791" t="s">
        <v>2848</v>
      </c>
      <c r="D249" s="791" t="s">
        <v>2736</v>
      </c>
      <c r="E249" s="791" t="s">
        <v>3336</v>
      </c>
      <c r="F249" s="677" t="s">
        <v>3380</v>
      </c>
      <c r="G249" s="792">
        <f>IFERROR(VLOOKUP(E249,Assign!$A$2:$A$48,1,FALSE),)</f>
        <v>0</v>
      </c>
      <c r="H249" s="792">
        <v>1</v>
      </c>
      <c r="I249" s="793" t="s">
        <v>410</v>
      </c>
      <c r="J249" s="802" t="s">
        <v>5318</v>
      </c>
      <c r="K249" s="687">
        <v>5.7500000000000002E-2</v>
      </c>
      <c r="L249" s="687">
        <v>8.7499999999999994E-2</v>
      </c>
      <c r="M249" s="800">
        <v>44411</v>
      </c>
      <c r="N249" s="800">
        <v>45507</v>
      </c>
      <c r="O249" s="800">
        <v>45481</v>
      </c>
      <c r="P249" s="800">
        <v>45510</v>
      </c>
      <c r="Q249" s="803" t="s">
        <v>5</v>
      </c>
      <c r="R249" s="688">
        <v>320000000</v>
      </c>
      <c r="S249" s="804" t="s">
        <v>5</v>
      </c>
      <c r="T249" s="689">
        <v>320000000</v>
      </c>
      <c r="U249" s="689">
        <v>320000000</v>
      </c>
      <c r="V249" s="680">
        <v>0</v>
      </c>
      <c r="W249" s="681">
        <v>320000000</v>
      </c>
      <c r="X249" s="689">
        <v>7974294</v>
      </c>
      <c r="Y249" s="805"/>
      <c r="Z249" s="685"/>
      <c r="AA249" s="686"/>
      <c r="AB249" s="685"/>
      <c r="AC249" s="686"/>
    </row>
    <row r="250" spans="1:29" s="798" customFormat="1" ht="15" hidden="1" customHeight="1">
      <c r="A250" s="799"/>
      <c r="B250" s="801">
        <f t="shared" si="3"/>
        <v>241</v>
      </c>
      <c r="C250" s="791" t="s">
        <v>2848</v>
      </c>
      <c r="D250" s="791" t="s">
        <v>2736</v>
      </c>
      <c r="E250" s="791" t="s">
        <v>3324</v>
      </c>
      <c r="F250" s="677" t="s">
        <v>3221</v>
      </c>
      <c r="G250" s="792">
        <f>IFERROR(VLOOKUP(E250,Assign!$A$2:$A$48,1,FALSE),)</f>
        <v>0</v>
      </c>
      <c r="H250" s="792">
        <v>1</v>
      </c>
      <c r="I250" s="793" t="s">
        <v>3759</v>
      </c>
      <c r="J250" s="802" t="s">
        <v>5083</v>
      </c>
      <c r="K250" s="687">
        <v>4.2299999999999997E-2</v>
      </c>
      <c r="L250" s="687">
        <v>7.2300000000000003E-2</v>
      </c>
      <c r="M250" s="800">
        <v>45260</v>
      </c>
      <c r="N250" s="800">
        <v>59855</v>
      </c>
      <c r="O250" s="800">
        <v>45458</v>
      </c>
      <c r="P250" s="800">
        <v>45489</v>
      </c>
      <c r="Q250" s="803" t="s">
        <v>5</v>
      </c>
      <c r="R250" s="688">
        <v>320000000</v>
      </c>
      <c r="S250" s="804" t="s">
        <v>5</v>
      </c>
      <c r="T250" s="689">
        <v>317562834</v>
      </c>
      <c r="U250" s="689">
        <v>317562834</v>
      </c>
      <c r="V250" s="680">
        <v>0</v>
      </c>
      <c r="W250" s="681">
        <v>317562834</v>
      </c>
      <c r="X250" s="689">
        <v>5995496</v>
      </c>
      <c r="Y250" s="805"/>
      <c r="Z250" s="685"/>
      <c r="AA250" s="686"/>
      <c r="AB250" s="685"/>
      <c r="AC250" s="686"/>
    </row>
    <row r="251" spans="1:29" s="798" customFormat="1" ht="15" hidden="1" customHeight="1">
      <c r="A251" s="799"/>
      <c r="B251" s="836">
        <f t="shared" si="3"/>
        <v>242</v>
      </c>
      <c r="C251" s="822" t="s">
        <v>2848</v>
      </c>
      <c r="D251" s="822" t="s">
        <v>2736</v>
      </c>
      <c r="E251" s="822" t="s">
        <v>3267</v>
      </c>
      <c r="F251" s="823" t="s">
        <v>3674</v>
      </c>
      <c r="G251" s="824">
        <f>IFERROR(VLOOKUP(E251,Assign!$A$2:$A$48,1,FALSE),)</f>
        <v>0</v>
      </c>
      <c r="H251" s="824"/>
      <c r="I251" s="825"/>
      <c r="J251" s="837"/>
      <c r="K251" s="838"/>
      <c r="L251" s="838"/>
      <c r="M251" s="828"/>
      <c r="N251" s="828"/>
      <c r="O251" s="828"/>
      <c r="P251" s="828"/>
      <c r="Q251" s="839"/>
      <c r="R251" s="840"/>
      <c r="S251" s="841"/>
      <c r="T251" s="842"/>
      <c r="U251" s="842"/>
      <c r="V251" s="833"/>
      <c r="W251" s="834"/>
      <c r="X251" s="842"/>
      <c r="Y251" s="843"/>
      <c r="Z251" s="685"/>
      <c r="AA251" s="686"/>
      <c r="AB251" s="685" t="s">
        <v>4848</v>
      </c>
      <c r="AC251" s="686" t="s">
        <v>3132</v>
      </c>
    </row>
    <row r="252" spans="1:29" s="798" customFormat="1" ht="15" hidden="1" customHeight="1">
      <c r="A252" s="799"/>
      <c r="B252" s="801">
        <f t="shared" si="3"/>
        <v>243</v>
      </c>
      <c r="C252" s="791" t="s">
        <v>2848</v>
      </c>
      <c r="D252" s="791" t="s">
        <v>2736</v>
      </c>
      <c r="E252" s="791" t="s">
        <v>3306</v>
      </c>
      <c r="F252" s="677" t="s">
        <v>3675</v>
      </c>
      <c r="G252" s="792">
        <f>IFERROR(VLOOKUP(E252,Assign!$A$2:$A$48,1,FALSE),)</f>
        <v>0</v>
      </c>
      <c r="H252" s="792">
        <v>1</v>
      </c>
      <c r="I252" s="793" t="s">
        <v>3351</v>
      </c>
      <c r="J252" s="802" t="s">
        <v>5084</v>
      </c>
      <c r="K252" s="687">
        <v>4.0900000000000006E-2</v>
      </c>
      <c r="L252" s="687">
        <v>7.0900000000000005E-2</v>
      </c>
      <c r="M252" s="800">
        <v>43532</v>
      </c>
      <c r="N252" s="800">
        <v>45724</v>
      </c>
      <c r="O252" s="800">
        <v>45420</v>
      </c>
      <c r="P252" s="800">
        <v>45454</v>
      </c>
      <c r="Q252" s="803" t="s">
        <v>5</v>
      </c>
      <c r="R252" s="688">
        <v>315000000</v>
      </c>
      <c r="S252" s="804" t="s">
        <v>5</v>
      </c>
      <c r="T252" s="689">
        <v>315000000</v>
      </c>
      <c r="U252" s="689">
        <v>315000000</v>
      </c>
      <c r="V252" s="680">
        <v>0</v>
      </c>
      <c r="W252" s="681">
        <v>315000000</v>
      </c>
      <c r="X252" s="689">
        <v>7914744</v>
      </c>
      <c r="Y252" s="805"/>
      <c r="Z252" s="685"/>
      <c r="AA252" s="686"/>
      <c r="AB252" s="685"/>
      <c r="AC252" s="686"/>
    </row>
    <row r="253" spans="1:29" s="798" customFormat="1" ht="15" hidden="1" customHeight="1">
      <c r="A253" s="799"/>
      <c r="B253" s="801">
        <f t="shared" si="3"/>
        <v>244</v>
      </c>
      <c r="C253" s="791" t="s">
        <v>2848</v>
      </c>
      <c r="D253" s="791" t="s">
        <v>2736</v>
      </c>
      <c r="E253" s="791" t="s">
        <v>3326</v>
      </c>
      <c r="F253" s="677" t="s">
        <v>3228</v>
      </c>
      <c r="G253" s="792">
        <f>IFERROR(VLOOKUP(E253,Assign!$A$2:$A$48,1,FALSE),)</f>
        <v>0</v>
      </c>
      <c r="H253" s="792">
        <v>1</v>
      </c>
      <c r="I253" s="793" t="s">
        <v>410</v>
      </c>
      <c r="J253" s="802" t="s">
        <v>5319</v>
      </c>
      <c r="K253" s="687">
        <v>6.2299999999999994E-2</v>
      </c>
      <c r="L253" s="687">
        <v>9.2299999999999993E-2</v>
      </c>
      <c r="M253" s="800">
        <v>44928</v>
      </c>
      <c r="N253" s="800">
        <v>46022</v>
      </c>
      <c r="O253" s="800">
        <v>45496</v>
      </c>
      <c r="P253" s="800">
        <v>45528</v>
      </c>
      <c r="Q253" s="803" t="s">
        <v>5</v>
      </c>
      <c r="R253" s="688">
        <v>315000000</v>
      </c>
      <c r="S253" s="804" t="s">
        <v>5</v>
      </c>
      <c r="T253" s="689">
        <v>315000000</v>
      </c>
      <c r="U253" s="689">
        <v>315000000</v>
      </c>
      <c r="V253" s="680">
        <v>0</v>
      </c>
      <c r="W253" s="681">
        <v>315000000</v>
      </c>
      <c r="X253" s="689">
        <v>6725460</v>
      </c>
      <c r="Y253" s="805"/>
      <c r="Z253" s="685"/>
      <c r="AA253" s="686"/>
      <c r="AB253" s="685"/>
      <c r="AC253" s="686"/>
    </row>
    <row r="254" spans="1:29" s="798" customFormat="1" ht="15" hidden="1" customHeight="1">
      <c r="A254" s="799"/>
      <c r="B254" s="801">
        <f t="shared" si="3"/>
        <v>245</v>
      </c>
      <c r="C254" s="791" t="s">
        <v>2848</v>
      </c>
      <c r="D254" s="791" t="s">
        <v>2736</v>
      </c>
      <c r="E254" s="791" t="s">
        <v>3302</v>
      </c>
      <c r="F254" s="677" t="s">
        <v>3201</v>
      </c>
      <c r="G254" s="792">
        <f>IFERROR(VLOOKUP(E254,Assign!$A$2:$A$48,1,FALSE),)</f>
        <v>0</v>
      </c>
      <c r="H254" s="792">
        <v>1</v>
      </c>
      <c r="I254" s="793" t="s">
        <v>318</v>
      </c>
      <c r="J254" s="802" t="s">
        <v>5320</v>
      </c>
      <c r="K254" s="687">
        <v>0.13</v>
      </c>
      <c r="L254" s="687">
        <v>0.15</v>
      </c>
      <c r="M254" s="800">
        <v>44770</v>
      </c>
      <c r="N254" s="800">
        <v>45685</v>
      </c>
      <c r="O254" s="800">
        <v>45505</v>
      </c>
      <c r="P254" s="800">
        <v>45538</v>
      </c>
      <c r="Q254" s="803" t="s">
        <v>5</v>
      </c>
      <c r="R254" s="688">
        <v>150000000</v>
      </c>
      <c r="S254" s="804" t="s">
        <v>5</v>
      </c>
      <c r="T254" s="689">
        <v>142500000</v>
      </c>
      <c r="U254" s="689">
        <v>142500000</v>
      </c>
      <c r="V254" s="680">
        <v>0</v>
      </c>
      <c r="W254" s="681">
        <v>142500000</v>
      </c>
      <c r="X254" s="689">
        <v>4877733</v>
      </c>
      <c r="Y254" s="805"/>
      <c r="Z254" s="685"/>
      <c r="AA254" s="686"/>
      <c r="AB254" s="685"/>
      <c r="AC254" s="686"/>
    </row>
    <row r="255" spans="1:29" s="798" customFormat="1" ht="15" hidden="1" customHeight="1">
      <c r="A255" s="799"/>
      <c r="B255" s="801">
        <f t="shared" si="3"/>
        <v>246</v>
      </c>
      <c r="C255" s="791" t="s">
        <v>2848</v>
      </c>
      <c r="D255" s="791" t="s">
        <v>2736</v>
      </c>
      <c r="E255" s="791" t="s">
        <v>3302</v>
      </c>
      <c r="F255" s="677" t="s">
        <v>3201</v>
      </c>
      <c r="G255" s="792">
        <f>IFERROR(VLOOKUP(E255,Assign!$A$2:$A$48,1,FALSE),)</f>
        <v>0</v>
      </c>
      <c r="H255" s="792">
        <v>2</v>
      </c>
      <c r="I255" s="793" t="s">
        <v>336</v>
      </c>
      <c r="J255" s="802" t="s">
        <v>5321</v>
      </c>
      <c r="K255" s="687">
        <v>5.5500000000000001E-2</v>
      </c>
      <c r="L255" s="687">
        <v>8.5500000000000007E-2</v>
      </c>
      <c r="M255" s="800">
        <v>44648</v>
      </c>
      <c r="N255" s="800">
        <v>48301</v>
      </c>
      <c r="O255" s="800">
        <v>45501</v>
      </c>
      <c r="P255" s="800">
        <v>45533</v>
      </c>
      <c r="Q255" s="803" t="s">
        <v>5</v>
      </c>
      <c r="R255" s="688">
        <v>225000000</v>
      </c>
      <c r="S255" s="804" t="s">
        <v>5</v>
      </c>
      <c r="T255" s="689">
        <v>172500000</v>
      </c>
      <c r="U255" s="689">
        <v>172500000</v>
      </c>
      <c r="V255" s="680">
        <v>0</v>
      </c>
      <c r="W255" s="681">
        <v>172500000</v>
      </c>
      <c r="X255" s="689">
        <v>2944994</v>
      </c>
      <c r="Y255" s="805"/>
      <c r="Z255" s="685"/>
      <c r="AA255" s="686"/>
      <c r="AB255" s="685"/>
      <c r="AC255" s="686"/>
    </row>
    <row r="256" spans="1:29" s="798" customFormat="1" ht="15" hidden="1" customHeight="1">
      <c r="A256" s="799"/>
      <c r="B256" s="801">
        <f t="shared" si="3"/>
        <v>247</v>
      </c>
      <c r="C256" s="791" t="s">
        <v>2848</v>
      </c>
      <c r="D256" s="791" t="s">
        <v>2736</v>
      </c>
      <c r="E256" s="791" t="s">
        <v>3340</v>
      </c>
      <c r="F256" s="677" t="s">
        <v>3676</v>
      </c>
      <c r="G256" s="792">
        <f>IFERROR(VLOOKUP(E256,Assign!$A$2:$A$48,1,FALSE),)</f>
        <v>0</v>
      </c>
      <c r="H256" s="792">
        <v>1</v>
      </c>
      <c r="I256" s="793" t="s">
        <v>3359</v>
      </c>
      <c r="J256" s="802" t="s">
        <v>5085</v>
      </c>
      <c r="K256" s="687">
        <v>5.5999999999999994E-2</v>
      </c>
      <c r="L256" s="687">
        <v>8.5999999999999993E-2</v>
      </c>
      <c r="M256" s="800">
        <v>44981</v>
      </c>
      <c r="N256" s="800">
        <v>59587</v>
      </c>
      <c r="O256" s="800">
        <v>45432</v>
      </c>
      <c r="P256" s="800">
        <v>45464</v>
      </c>
      <c r="Q256" s="803" t="s">
        <v>5</v>
      </c>
      <c r="R256" s="688">
        <v>115000000</v>
      </c>
      <c r="S256" s="804" t="s">
        <v>5</v>
      </c>
      <c r="T256" s="689">
        <v>113925537</v>
      </c>
      <c r="U256" s="689">
        <v>113925537</v>
      </c>
      <c r="V256" s="680">
        <v>0</v>
      </c>
      <c r="W256" s="681">
        <v>113925537</v>
      </c>
      <c r="X256" s="689">
        <v>3276407</v>
      </c>
      <c r="Y256" s="805"/>
      <c r="Z256" s="685"/>
      <c r="AA256" s="686"/>
      <c r="AB256" s="685"/>
      <c r="AC256" s="686"/>
    </row>
    <row r="257" spans="1:29" s="798" customFormat="1" ht="15" hidden="1" customHeight="1">
      <c r="A257" s="799"/>
      <c r="B257" s="801">
        <f t="shared" si="3"/>
        <v>248</v>
      </c>
      <c r="C257" s="791" t="s">
        <v>2848</v>
      </c>
      <c r="D257" s="791" t="s">
        <v>2736</v>
      </c>
      <c r="E257" s="791" t="s">
        <v>3340</v>
      </c>
      <c r="F257" s="677" t="s">
        <v>3676</v>
      </c>
      <c r="G257" s="792">
        <f>IFERROR(VLOOKUP(E257,Assign!$A$2:$A$48,1,FALSE),)</f>
        <v>0</v>
      </c>
      <c r="H257" s="792">
        <v>2</v>
      </c>
      <c r="I257" s="793" t="s">
        <v>3359</v>
      </c>
      <c r="J257" s="802" t="s">
        <v>5322</v>
      </c>
      <c r="K257" s="687">
        <v>5.5999999999999994E-2</v>
      </c>
      <c r="L257" s="687">
        <v>8.5999999999999993E-2</v>
      </c>
      <c r="M257" s="800">
        <v>44981</v>
      </c>
      <c r="N257" s="800">
        <v>59591</v>
      </c>
      <c r="O257" s="800">
        <v>45432</v>
      </c>
      <c r="P257" s="800">
        <v>45464</v>
      </c>
      <c r="Q257" s="803" t="s">
        <v>5</v>
      </c>
      <c r="R257" s="688">
        <v>200000000</v>
      </c>
      <c r="S257" s="804" t="s">
        <v>5</v>
      </c>
      <c r="T257" s="689">
        <v>198131299</v>
      </c>
      <c r="U257" s="689">
        <v>198131299</v>
      </c>
      <c r="V257" s="680">
        <v>2677300</v>
      </c>
      <c r="W257" s="681">
        <v>200808599</v>
      </c>
      <c r="X257" s="689">
        <v>5698105</v>
      </c>
      <c r="Y257" s="805"/>
      <c r="Z257" s="685"/>
      <c r="AA257" s="686"/>
      <c r="AB257" s="685"/>
      <c r="AC257" s="686"/>
    </row>
    <row r="258" spans="1:29" s="798" customFormat="1" ht="15" customHeight="1">
      <c r="A258" s="799"/>
      <c r="B258" s="801">
        <f t="shared" si="3"/>
        <v>249</v>
      </c>
      <c r="C258" s="791" t="s">
        <v>2848</v>
      </c>
      <c r="D258" s="791" t="s">
        <v>2736</v>
      </c>
      <c r="E258" s="791" t="s">
        <v>3325</v>
      </c>
      <c r="F258" s="677" t="s">
        <v>3677</v>
      </c>
      <c r="G258" s="792" t="str">
        <f>IFERROR(VLOOKUP(E258,Assign!$A$2:$A$48,1,FALSE),)</f>
        <v>R-124</v>
      </c>
      <c r="H258" s="792">
        <v>1</v>
      </c>
      <c r="I258" s="793" t="s">
        <v>3369</v>
      </c>
      <c r="J258" s="802" t="s">
        <v>5323</v>
      </c>
      <c r="K258" s="687">
        <v>5.74E-2</v>
      </c>
      <c r="L258" s="687">
        <v>8.7400000000000005E-2</v>
      </c>
      <c r="M258" s="800">
        <v>44442</v>
      </c>
      <c r="N258" s="800">
        <v>45538</v>
      </c>
      <c r="O258" s="800">
        <v>45538</v>
      </c>
      <c r="P258" s="800">
        <v>45539</v>
      </c>
      <c r="Q258" s="803" t="s">
        <v>5</v>
      </c>
      <c r="R258" s="688">
        <v>306000000</v>
      </c>
      <c r="S258" s="804" t="s">
        <v>5</v>
      </c>
      <c r="T258" s="689">
        <v>305086319</v>
      </c>
      <c r="U258" s="689">
        <v>305086319</v>
      </c>
      <c r="V258" s="680">
        <v>0</v>
      </c>
      <c r="W258" s="681">
        <v>305086319</v>
      </c>
      <c r="X258" s="689">
        <v>4127666</v>
      </c>
      <c r="Y258" s="805"/>
      <c r="Z258" s="685"/>
      <c r="AA258" s="686"/>
      <c r="AB258" s="685"/>
      <c r="AC258" s="686"/>
    </row>
    <row r="259" spans="1:29" s="798" customFormat="1" ht="15" hidden="1" customHeight="1">
      <c r="A259" s="799"/>
      <c r="B259" s="801">
        <f t="shared" si="3"/>
        <v>250</v>
      </c>
      <c r="C259" s="791" t="s">
        <v>2848</v>
      </c>
      <c r="D259" s="791" t="s">
        <v>2736</v>
      </c>
      <c r="E259" s="791" t="s">
        <v>3284</v>
      </c>
      <c r="F259" s="677" t="s">
        <v>3678</v>
      </c>
      <c r="G259" s="792">
        <f>IFERROR(VLOOKUP(E259,Assign!$A$2:$A$48,1,FALSE),)</f>
        <v>0</v>
      </c>
      <c r="H259" s="792">
        <v>1</v>
      </c>
      <c r="I259" s="793" t="s">
        <v>313</v>
      </c>
      <c r="J259" s="802" t="s">
        <v>5324</v>
      </c>
      <c r="K259" s="687">
        <v>9.3600000000000003E-2</v>
      </c>
      <c r="L259" s="687">
        <v>0.1236</v>
      </c>
      <c r="M259" s="800">
        <v>45093</v>
      </c>
      <c r="N259" s="800">
        <v>45551</v>
      </c>
      <c r="O259" s="800">
        <v>45505</v>
      </c>
      <c r="P259" s="800">
        <v>45524</v>
      </c>
      <c r="Q259" s="803" t="s">
        <v>5</v>
      </c>
      <c r="R259" s="688">
        <v>300000000</v>
      </c>
      <c r="S259" s="804" t="s">
        <v>5</v>
      </c>
      <c r="T259" s="689">
        <v>300000000</v>
      </c>
      <c r="U259" s="689">
        <v>300000000</v>
      </c>
      <c r="V259" s="680">
        <v>0</v>
      </c>
      <c r="W259" s="681">
        <v>300000000</v>
      </c>
      <c r="X259" s="689">
        <v>8312358</v>
      </c>
      <c r="Y259" s="805"/>
      <c r="Z259" s="685"/>
      <c r="AA259" s="686"/>
      <c r="AB259" s="685"/>
      <c r="AC259" s="686"/>
    </row>
    <row r="260" spans="1:29" s="798" customFormat="1" ht="15" hidden="1" customHeight="1">
      <c r="A260" s="799"/>
      <c r="B260" s="801">
        <f t="shared" si="3"/>
        <v>251</v>
      </c>
      <c r="C260" s="791" t="s">
        <v>2848</v>
      </c>
      <c r="D260" s="791" t="s">
        <v>2736</v>
      </c>
      <c r="E260" s="791" t="s">
        <v>3243</v>
      </c>
      <c r="F260" s="677" t="s">
        <v>3679</v>
      </c>
      <c r="G260" s="792">
        <f>IFERROR(VLOOKUP(E260,Assign!$A$2:$A$48,1,FALSE),)</f>
        <v>0</v>
      </c>
      <c r="H260" s="792">
        <v>1</v>
      </c>
      <c r="I260" s="793" t="s">
        <v>318</v>
      </c>
      <c r="J260" s="802" t="s">
        <v>5325</v>
      </c>
      <c r="K260" s="687">
        <v>5.8700000000000002E-2</v>
      </c>
      <c r="L260" s="687">
        <v>8.8700000000000001E-2</v>
      </c>
      <c r="M260" s="800">
        <v>44789</v>
      </c>
      <c r="N260" s="800">
        <v>45520</v>
      </c>
      <c r="O260" s="800">
        <v>45489</v>
      </c>
      <c r="P260" s="800">
        <v>45521</v>
      </c>
      <c r="Q260" s="803" t="s">
        <v>5</v>
      </c>
      <c r="R260" s="688">
        <v>300000000</v>
      </c>
      <c r="S260" s="804" t="s">
        <v>5</v>
      </c>
      <c r="T260" s="689">
        <v>300000000</v>
      </c>
      <c r="U260" s="689">
        <v>300000000</v>
      </c>
      <c r="V260" s="680">
        <v>0</v>
      </c>
      <c r="W260" s="681">
        <v>300000000</v>
      </c>
      <c r="X260" s="689">
        <v>6919835</v>
      </c>
      <c r="Y260" s="805"/>
      <c r="Z260" s="685"/>
      <c r="AA260" s="686"/>
      <c r="AB260" s="685"/>
      <c r="AC260" s="686"/>
    </row>
    <row r="261" spans="1:29" s="798" customFormat="1" ht="15" hidden="1" customHeight="1">
      <c r="A261" s="799"/>
      <c r="B261" s="836">
        <f t="shared" si="3"/>
        <v>252</v>
      </c>
      <c r="C261" s="822" t="s">
        <v>2848</v>
      </c>
      <c r="D261" s="822" t="s">
        <v>2736</v>
      </c>
      <c r="E261" s="822" t="s">
        <v>3316</v>
      </c>
      <c r="F261" s="823" t="s">
        <v>3235</v>
      </c>
      <c r="G261" s="824">
        <f>IFERROR(VLOOKUP(E261,Assign!$A$2:$A$48,1,FALSE),)</f>
        <v>0</v>
      </c>
      <c r="H261" s="824"/>
      <c r="I261" s="825"/>
      <c r="J261" s="837"/>
      <c r="K261" s="838"/>
      <c r="L261" s="838"/>
      <c r="M261" s="828"/>
      <c r="N261" s="828"/>
      <c r="O261" s="828"/>
      <c r="P261" s="828"/>
      <c r="Q261" s="839"/>
      <c r="R261" s="840"/>
      <c r="S261" s="841"/>
      <c r="T261" s="842"/>
      <c r="U261" s="842"/>
      <c r="V261" s="833"/>
      <c r="W261" s="834"/>
      <c r="X261" s="842"/>
      <c r="Y261" s="843"/>
      <c r="Z261" s="685" t="s">
        <v>4848</v>
      </c>
      <c r="AA261" s="686" t="s">
        <v>4850</v>
      </c>
      <c r="AB261" s="685"/>
      <c r="AC261" s="686"/>
    </row>
    <row r="262" spans="1:29" s="798" customFormat="1" ht="15" hidden="1" customHeight="1">
      <c r="A262" s="799"/>
      <c r="B262" s="801">
        <f t="shared" ref="B262:B325" si="4">ROW()-9</f>
        <v>253</v>
      </c>
      <c r="C262" s="791" t="s">
        <v>2848</v>
      </c>
      <c r="D262" s="791" t="s">
        <v>2736</v>
      </c>
      <c r="E262" s="791" t="s">
        <v>3290</v>
      </c>
      <c r="F262" s="677" t="s">
        <v>3192</v>
      </c>
      <c r="G262" s="792">
        <f>IFERROR(VLOOKUP(E262,Assign!$A$2:$A$48,1,FALSE),)</f>
        <v>0</v>
      </c>
      <c r="H262" s="792">
        <v>1</v>
      </c>
      <c r="I262" s="793" t="s">
        <v>313</v>
      </c>
      <c r="J262" s="802" t="s">
        <v>5326</v>
      </c>
      <c r="K262" s="687">
        <v>5.6099999999999997E-2</v>
      </c>
      <c r="L262" s="687">
        <v>8.6099999999999996E-2</v>
      </c>
      <c r="M262" s="800">
        <v>45219</v>
      </c>
      <c r="N262" s="800">
        <v>45585</v>
      </c>
      <c r="O262" s="800">
        <v>45442</v>
      </c>
      <c r="P262" s="800">
        <v>45464</v>
      </c>
      <c r="Q262" s="803" t="s">
        <v>5</v>
      </c>
      <c r="R262" s="688">
        <v>300000000</v>
      </c>
      <c r="S262" s="804" t="s">
        <v>5</v>
      </c>
      <c r="T262" s="689">
        <v>300000000</v>
      </c>
      <c r="U262" s="689">
        <v>300000000</v>
      </c>
      <c r="V262" s="680">
        <v>0</v>
      </c>
      <c r="W262" s="681">
        <v>300000000</v>
      </c>
      <c r="X262" s="689">
        <v>9915719</v>
      </c>
      <c r="Y262" s="805"/>
      <c r="Z262" s="685"/>
      <c r="AA262" s="686"/>
      <c r="AB262" s="685"/>
      <c r="AC262" s="686"/>
    </row>
    <row r="263" spans="1:29" s="798" customFormat="1" ht="15" hidden="1" customHeight="1">
      <c r="A263" s="799"/>
      <c r="B263" s="801">
        <f t="shared" si="4"/>
        <v>254</v>
      </c>
      <c r="C263" s="791" t="s">
        <v>2848</v>
      </c>
      <c r="D263" s="791" t="s">
        <v>2736</v>
      </c>
      <c r="E263" s="791" t="s">
        <v>3271</v>
      </c>
      <c r="F263" s="677" t="s">
        <v>3188</v>
      </c>
      <c r="G263" s="792">
        <f>IFERROR(VLOOKUP(E263,Assign!$A$2:$A$48,1,FALSE),)</f>
        <v>0</v>
      </c>
      <c r="H263" s="792">
        <v>1</v>
      </c>
      <c r="I263" s="793" t="s">
        <v>318</v>
      </c>
      <c r="J263" s="802" t="s">
        <v>5327</v>
      </c>
      <c r="K263" s="687">
        <v>6.0999999999999999E-2</v>
      </c>
      <c r="L263" s="687">
        <v>9.0999999999999998E-2</v>
      </c>
      <c r="M263" s="800">
        <v>44386</v>
      </c>
      <c r="N263" s="800">
        <v>45481</v>
      </c>
      <c r="O263" s="800">
        <v>45537</v>
      </c>
      <c r="P263" s="800">
        <v>45482</v>
      </c>
      <c r="Q263" s="803" t="s">
        <v>5</v>
      </c>
      <c r="R263" s="688">
        <v>100000000</v>
      </c>
      <c r="S263" s="804" t="s">
        <v>5</v>
      </c>
      <c r="T263" s="689">
        <v>100000000</v>
      </c>
      <c r="U263" s="689">
        <v>100000000</v>
      </c>
      <c r="V263" s="680">
        <v>0</v>
      </c>
      <c r="W263" s="681">
        <v>100000000</v>
      </c>
      <c r="X263" s="689">
        <v>1442076</v>
      </c>
      <c r="Y263" s="805"/>
      <c r="Z263" s="685"/>
      <c r="AA263" s="686"/>
      <c r="AB263" s="685"/>
      <c r="AC263" s="686"/>
    </row>
    <row r="264" spans="1:29" s="798" customFormat="1" ht="15" hidden="1" customHeight="1">
      <c r="A264" s="799"/>
      <c r="B264" s="801">
        <f t="shared" si="4"/>
        <v>255</v>
      </c>
      <c r="C264" s="791" t="s">
        <v>2848</v>
      </c>
      <c r="D264" s="791" t="s">
        <v>2736</v>
      </c>
      <c r="E264" s="791" t="s">
        <v>3271</v>
      </c>
      <c r="F264" s="677" t="s">
        <v>3188</v>
      </c>
      <c r="G264" s="792">
        <f>IFERROR(VLOOKUP(E264,Assign!$A$2:$A$48,1,FALSE),)</f>
        <v>0</v>
      </c>
      <c r="H264" s="792">
        <v>2</v>
      </c>
      <c r="I264" s="793" t="s">
        <v>318</v>
      </c>
      <c r="J264" s="802" t="s">
        <v>5328</v>
      </c>
      <c r="K264" s="687">
        <v>6.4199999999999993E-2</v>
      </c>
      <c r="L264" s="687">
        <v>9.4200000000000006E-2</v>
      </c>
      <c r="M264" s="800">
        <v>44491</v>
      </c>
      <c r="N264" s="800">
        <v>45587</v>
      </c>
      <c r="O264" s="800">
        <v>45575</v>
      </c>
      <c r="P264" s="800">
        <v>45588</v>
      </c>
      <c r="Q264" s="803" t="s">
        <v>5</v>
      </c>
      <c r="R264" s="688">
        <v>100000000</v>
      </c>
      <c r="S264" s="804" t="s">
        <v>5</v>
      </c>
      <c r="T264" s="689">
        <v>100000000</v>
      </c>
      <c r="U264" s="689">
        <v>100000000</v>
      </c>
      <c r="V264" s="680">
        <v>0</v>
      </c>
      <c r="W264" s="681">
        <v>100000000</v>
      </c>
      <c r="X264" s="689">
        <v>408195</v>
      </c>
      <c r="Y264" s="805"/>
      <c r="Z264" s="685"/>
      <c r="AA264" s="686"/>
      <c r="AB264" s="685"/>
      <c r="AC264" s="686"/>
    </row>
    <row r="265" spans="1:29" s="798" customFormat="1" ht="15" hidden="1" customHeight="1">
      <c r="A265" s="799"/>
      <c r="B265" s="801">
        <f t="shared" si="4"/>
        <v>256</v>
      </c>
      <c r="C265" s="791" t="s">
        <v>2848</v>
      </c>
      <c r="D265" s="791" t="s">
        <v>2736</v>
      </c>
      <c r="E265" s="791" t="s">
        <v>3271</v>
      </c>
      <c r="F265" s="677" t="s">
        <v>3188</v>
      </c>
      <c r="G265" s="792">
        <f>IFERROR(VLOOKUP(E265,Assign!$A$2:$A$48,1,FALSE),)</f>
        <v>0</v>
      </c>
      <c r="H265" s="792">
        <v>3</v>
      </c>
      <c r="I265" s="793" t="s">
        <v>318</v>
      </c>
      <c r="J265" s="802" t="s">
        <v>5329</v>
      </c>
      <c r="K265" s="687">
        <v>6.0999999999999999E-2</v>
      </c>
      <c r="L265" s="687">
        <v>9.0999999999999998E-2</v>
      </c>
      <c r="M265" s="800">
        <v>44386</v>
      </c>
      <c r="N265" s="800">
        <v>45480</v>
      </c>
      <c r="O265" s="800">
        <v>45543</v>
      </c>
      <c r="P265" s="800">
        <v>45482</v>
      </c>
      <c r="Q265" s="803" t="s">
        <v>5</v>
      </c>
      <c r="R265" s="688">
        <v>100000000</v>
      </c>
      <c r="S265" s="804" t="s">
        <v>5</v>
      </c>
      <c r="T265" s="689">
        <v>99229736</v>
      </c>
      <c r="U265" s="689">
        <v>99229736</v>
      </c>
      <c r="V265" s="680">
        <v>0</v>
      </c>
      <c r="W265" s="681">
        <v>99229736</v>
      </c>
      <c r="X265" s="689">
        <v>1258221</v>
      </c>
      <c r="Y265" s="805"/>
      <c r="Z265" s="685"/>
      <c r="AA265" s="686"/>
      <c r="AB265" s="685"/>
      <c r="AC265" s="686"/>
    </row>
    <row r="266" spans="1:29" s="798" customFormat="1" ht="15" hidden="1" customHeight="1">
      <c r="A266" s="799"/>
      <c r="B266" s="801">
        <f t="shared" si="4"/>
        <v>257</v>
      </c>
      <c r="C266" s="791" t="s">
        <v>2848</v>
      </c>
      <c r="D266" s="791" t="s">
        <v>2736</v>
      </c>
      <c r="E266" s="791" t="s">
        <v>3255</v>
      </c>
      <c r="F266" s="677" t="s">
        <v>2852</v>
      </c>
      <c r="G266" s="792">
        <f>IFERROR(VLOOKUP(E266,Assign!$A$2:$A$48,1,FALSE),)</f>
        <v>0</v>
      </c>
      <c r="H266" s="792">
        <v>1</v>
      </c>
      <c r="I266" s="793" t="s">
        <v>400</v>
      </c>
      <c r="J266" s="802" t="s">
        <v>5330</v>
      </c>
      <c r="K266" s="687">
        <v>0.1176</v>
      </c>
      <c r="L266" s="687">
        <v>0.14760000000000001</v>
      </c>
      <c r="M266" s="800">
        <v>44756</v>
      </c>
      <c r="N266" s="800">
        <v>45549</v>
      </c>
      <c r="O266" s="800">
        <v>45470</v>
      </c>
      <c r="P266" s="800">
        <v>45503</v>
      </c>
      <c r="Q266" s="803" t="s">
        <v>5</v>
      </c>
      <c r="R266" s="688">
        <v>300000000</v>
      </c>
      <c r="S266" s="804" t="s">
        <v>5</v>
      </c>
      <c r="T266" s="689">
        <v>299000000</v>
      </c>
      <c r="U266" s="689">
        <v>299000000</v>
      </c>
      <c r="V266" s="680">
        <v>0</v>
      </c>
      <c r="W266" s="681">
        <v>299000000</v>
      </c>
      <c r="X266" s="689">
        <v>13936926</v>
      </c>
      <c r="Y266" s="805"/>
      <c r="Z266" s="685"/>
      <c r="AA266" s="686"/>
      <c r="AB266" s="685"/>
      <c r="AC266" s="686"/>
    </row>
    <row r="267" spans="1:29" s="798" customFormat="1" ht="15" hidden="1" customHeight="1">
      <c r="A267" s="799"/>
      <c r="B267" s="801">
        <f t="shared" si="4"/>
        <v>258</v>
      </c>
      <c r="C267" s="791" t="s">
        <v>2848</v>
      </c>
      <c r="D267" s="791" t="s">
        <v>2736</v>
      </c>
      <c r="E267" s="791" t="s">
        <v>3293</v>
      </c>
      <c r="F267" s="677" t="s">
        <v>3170</v>
      </c>
      <c r="G267" s="792">
        <f>IFERROR(VLOOKUP(E267,Assign!$A$2:$A$48,1,FALSE),)</f>
        <v>0</v>
      </c>
      <c r="H267" s="792">
        <v>1</v>
      </c>
      <c r="I267" s="793" t="s">
        <v>412</v>
      </c>
      <c r="J267" s="802" t="s">
        <v>5331</v>
      </c>
      <c r="K267" s="687">
        <v>5.5900000000000005E-2</v>
      </c>
      <c r="L267" s="687">
        <v>8.5900000000000004E-2</v>
      </c>
      <c r="M267" s="800">
        <v>42986</v>
      </c>
      <c r="N267" s="800">
        <v>53943</v>
      </c>
      <c r="O267" s="800">
        <v>45427</v>
      </c>
      <c r="P267" s="800">
        <v>45461</v>
      </c>
      <c r="Q267" s="803" t="s">
        <v>5</v>
      </c>
      <c r="R267" s="688">
        <v>346000000</v>
      </c>
      <c r="S267" s="804" t="s">
        <v>5</v>
      </c>
      <c r="T267" s="689">
        <v>298344916</v>
      </c>
      <c r="U267" s="689">
        <v>298344916</v>
      </c>
      <c r="V267" s="680">
        <v>0</v>
      </c>
      <c r="W267" s="681">
        <v>298344916</v>
      </c>
      <c r="X267" s="689">
        <v>9076419</v>
      </c>
      <c r="Y267" s="805"/>
      <c r="Z267" s="685"/>
      <c r="AA267" s="686"/>
      <c r="AB267" s="685"/>
      <c r="AC267" s="686"/>
    </row>
    <row r="268" spans="1:29" s="798" customFormat="1" ht="15" hidden="1" customHeight="1">
      <c r="A268" s="799"/>
      <c r="B268" s="801">
        <f t="shared" si="4"/>
        <v>259</v>
      </c>
      <c r="C268" s="791" t="s">
        <v>2848</v>
      </c>
      <c r="D268" s="791" t="s">
        <v>2736</v>
      </c>
      <c r="E268" s="791" t="s">
        <v>3295</v>
      </c>
      <c r="F268" s="677" t="s">
        <v>3197</v>
      </c>
      <c r="G268" s="792">
        <f>IFERROR(VLOOKUP(E268,Assign!$A$2:$A$48,1,FALSE),)</f>
        <v>0</v>
      </c>
      <c r="H268" s="792">
        <v>1</v>
      </c>
      <c r="I268" s="793" t="s">
        <v>318</v>
      </c>
      <c r="J268" s="802" t="s">
        <v>5332</v>
      </c>
      <c r="K268" s="687">
        <v>9.5500000000000002E-2</v>
      </c>
      <c r="L268" s="687">
        <v>0.1255</v>
      </c>
      <c r="M268" s="800">
        <v>44791</v>
      </c>
      <c r="N268" s="800">
        <v>45601</v>
      </c>
      <c r="O268" s="800">
        <v>45484</v>
      </c>
      <c r="P268" s="800">
        <v>45513</v>
      </c>
      <c r="Q268" s="803" t="s">
        <v>5</v>
      </c>
      <c r="R268" s="688">
        <v>100000000</v>
      </c>
      <c r="S268" s="804" t="s">
        <v>5</v>
      </c>
      <c r="T268" s="689">
        <v>99000000</v>
      </c>
      <c r="U268" s="689">
        <v>99000000</v>
      </c>
      <c r="V268" s="680">
        <v>0</v>
      </c>
      <c r="W268" s="681">
        <v>99000000</v>
      </c>
      <c r="X268" s="689">
        <v>3183446</v>
      </c>
      <c r="Y268" s="805"/>
      <c r="Z268" s="685"/>
      <c r="AA268" s="686"/>
      <c r="AB268" s="685"/>
      <c r="AC268" s="686"/>
    </row>
    <row r="269" spans="1:29" s="798" customFormat="1" ht="15" hidden="1" customHeight="1">
      <c r="A269" s="799"/>
      <c r="B269" s="801">
        <f t="shared" si="4"/>
        <v>260</v>
      </c>
      <c r="C269" s="791" t="s">
        <v>2848</v>
      </c>
      <c r="D269" s="791" t="s">
        <v>2736</v>
      </c>
      <c r="E269" s="791" t="s">
        <v>3295</v>
      </c>
      <c r="F269" s="677" t="s">
        <v>3197</v>
      </c>
      <c r="G269" s="792">
        <f>IFERROR(VLOOKUP(E269,Assign!$A$2:$A$48,1,FALSE),)</f>
        <v>0</v>
      </c>
      <c r="H269" s="792">
        <v>2</v>
      </c>
      <c r="I269" s="793" t="s">
        <v>318</v>
      </c>
      <c r="J269" s="802" t="s">
        <v>5333</v>
      </c>
      <c r="K269" s="687">
        <v>7.3300000000000004E-2</v>
      </c>
      <c r="L269" s="687">
        <v>0.1033</v>
      </c>
      <c r="M269" s="800">
        <v>44442</v>
      </c>
      <c r="N269" s="800">
        <v>45627</v>
      </c>
      <c r="O269" s="800">
        <v>45507</v>
      </c>
      <c r="P269" s="800">
        <v>45539</v>
      </c>
      <c r="Q269" s="803" t="s">
        <v>5</v>
      </c>
      <c r="R269" s="688">
        <v>200000000</v>
      </c>
      <c r="S269" s="804" t="s">
        <v>5</v>
      </c>
      <c r="T269" s="689">
        <v>199000000</v>
      </c>
      <c r="U269" s="689">
        <v>199000000</v>
      </c>
      <c r="V269" s="680">
        <v>0</v>
      </c>
      <c r="W269" s="681">
        <v>199000000</v>
      </c>
      <c r="X269" s="689">
        <v>3952978</v>
      </c>
      <c r="Y269" s="805"/>
      <c r="Z269" s="685"/>
      <c r="AA269" s="686"/>
      <c r="AB269" s="685"/>
      <c r="AC269" s="686"/>
    </row>
    <row r="270" spans="1:29" s="798" customFormat="1" ht="15" hidden="1" customHeight="1">
      <c r="A270" s="799"/>
      <c r="B270" s="801">
        <f t="shared" si="4"/>
        <v>261</v>
      </c>
      <c r="C270" s="791" t="s">
        <v>2848</v>
      </c>
      <c r="D270" s="791" t="s">
        <v>2736</v>
      </c>
      <c r="E270" s="791" t="s">
        <v>3307</v>
      </c>
      <c r="F270" s="677" t="s">
        <v>3170</v>
      </c>
      <c r="G270" s="792">
        <f>IFERROR(VLOOKUP(E270,Assign!$A$2:$A$48,1,FALSE),)</f>
        <v>0</v>
      </c>
      <c r="H270" s="792">
        <v>1</v>
      </c>
      <c r="I270" s="793" t="s">
        <v>3355</v>
      </c>
      <c r="J270" s="802" t="s">
        <v>5086</v>
      </c>
      <c r="K270" s="687">
        <v>5.2600000000000008E-2</v>
      </c>
      <c r="L270" s="687">
        <v>8.2600000000000007E-2</v>
      </c>
      <c r="M270" s="800">
        <v>45211</v>
      </c>
      <c r="N270" s="800">
        <v>59804</v>
      </c>
      <c r="O270" s="800">
        <v>45376</v>
      </c>
      <c r="P270" s="800">
        <v>45408</v>
      </c>
      <c r="Q270" s="803" t="s">
        <v>5</v>
      </c>
      <c r="R270" s="688">
        <v>296000000</v>
      </c>
      <c r="S270" s="804" t="s">
        <v>5</v>
      </c>
      <c r="T270" s="689">
        <v>296000000</v>
      </c>
      <c r="U270" s="689">
        <v>296000000</v>
      </c>
      <c r="V270" s="680">
        <v>0</v>
      </c>
      <c r="W270" s="681">
        <v>296000000</v>
      </c>
      <c r="X270" s="689">
        <v>11417507</v>
      </c>
      <c r="Y270" s="805"/>
      <c r="Z270" s="685"/>
      <c r="AA270" s="686"/>
      <c r="AB270" s="685"/>
      <c r="AC270" s="686"/>
    </row>
    <row r="271" spans="1:29" s="798" customFormat="1" ht="15" hidden="1" customHeight="1">
      <c r="A271" s="799"/>
      <c r="B271" s="836">
        <f t="shared" si="4"/>
        <v>262</v>
      </c>
      <c r="C271" s="822" t="s">
        <v>2848</v>
      </c>
      <c r="D271" s="822" t="s">
        <v>2736</v>
      </c>
      <c r="E271" s="822" t="s">
        <v>3341</v>
      </c>
      <c r="F271" s="823" t="s">
        <v>3662</v>
      </c>
      <c r="G271" s="824">
        <f>IFERROR(VLOOKUP(E271,Assign!$A$2:$A$48,1,FALSE),)</f>
        <v>0</v>
      </c>
      <c r="H271" s="824"/>
      <c r="I271" s="825"/>
      <c r="J271" s="837"/>
      <c r="K271" s="838"/>
      <c r="L271" s="838"/>
      <c r="M271" s="828"/>
      <c r="N271" s="828"/>
      <c r="O271" s="828"/>
      <c r="P271" s="828"/>
      <c r="Q271" s="839"/>
      <c r="R271" s="840"/>
      <c r="S271" s="841"/>
      <c r="T271" s="842"/>
      <c r="U271" s="842"/>
      <c r="V271" s="833"/>
      <c r="W271" s="834"/>
      <c r="X271" s="842"/>
      <c r="Y271" s="843"/>
      <c r="Z271" s="685" t="s">
        <v>4848</v>
      </c>
      <c r="AA271" s="686" t="s">
        <v>4850</v>
      </c>
      <c r="AB271" s="685"/>
      <c r="AC271" s="686"/>
    </row>
    <row r="272" spans="1:29" s="798" customFormat="1" ht="15" hidden="1" customHeight="1">
      <c r="A272" s="799"/>
      <c r="B272" s="801">
        <f t="shared" si="4"/>
        <v>263</v>
      </c>
      <c r="C272" s="791" t="s">
        <v>2848</v>
      </c>
      <c r="D272" s="791" t="s">
        <v>2736</v>
      </c>
      <c r="E272" s="791" t="s">
        <v>3274</v>
      </c>
      <c r="F272" s="677" t="s">
        <v>3680</v>
      </c>
      <c r="G272" s="792">
        <f>IFERROR(VLOOKUP(E272,Assign!$A$2:$A$48,1,FALSE),)</f>
        <v>0</v>
      </c>
      <c r="H272" s="792">
        <v>1</v>
      </c>
      <c r="I272" s="793" t="s">
        <v>318</v>
      </c>
      <c r="J272" s="802" t="s">
        <v>5334</v>
      </c>
      <c r="K272" s="687">
        <v>7.8100000000000003E-2</v>
      </c>
      <c r="L272" s="687">
        <v>0.1081</v>
      </c>
      <c r="M272" s="800">
        <v>45230</v>
      </c>
      <c r="N272" s="800">
        <v>45596</v>
      </c>
      <c r="O272" s="800">
        <v>45504</v>
      </c>
      <c r="P272" s="800">
        <v>45538</v>
      </c>
      <c r="Q272" s="803" t="s">
        <v>5</v>
      </c>
      <c r="R272" s="688">
        <v>290000000</v>
      </c>
      <c r="S272" s="804" t="s">
        <v>5</v>
      </c>
      <c r="T272" s="689">
        <v>290000000</v>
      </c>
      <c r="U272" s="689">
        <v>290000000</v>
      </c>
      <c r="V272" s="680">
        <v>0</v>
      </c>
      <c r="W272" s="681">
        <v>290000000</v>
      </c>
      <c r="X272" s="689">
        <v>6591759</v>
      </c>
      <c r="Y272" s="805"/>
      <c r="Z272" s="685"/>
      <c r="AA272" s="686"/>
      <c r="AB272" s="685"/>
      <c r="AC272" s="686"/>
    </row>
    <row r="273" spans="1:29" s="798" customFormat="1" ht="15" hidden="1" customHeight="1">
      <c r="A273" s="799"/>
      <c r="B273" s="801">
        <f t="shared" si="4"/>
        <v>264</v>
      </c>
      <c r="C273" s="791" t="s">
        <v>2848</v>
      </c>
      <c r="D273" s="791" t="s">
        <v>2736</v>
      </c>
      <c r="E273" s="791" t="s">
        <v>3320</v>
      </c>
      <c r="F273" s="677" t="s">
        <v>3681</v>
      </c>
      <c r="G273" s="792">
        <f>IFERROR(VLOOKUP(E273,Assign!$A$2:$A$48,1,FALSE),)</f>
        <v>0</v>
      </c>
      <c r="H273" s="792">
        <v>1</v>
      </c>
      <c r="I273" s="793" t="s">
        <v>313</v>
      </c>
      <c r="J273" s="802" t="s">
        <v>5335</v>
      </c>
      <c r="K273" s="687">
        <v>4.8599999999999997E-2</v>
      </c>
      <c r="L273" s="687">
        <v>7.8600000000000003E-2</v>
      </c>
      <c r="M273" s="800">
        <v>44330</v>
      </c>
      <c r="N273" s="800">
        <v>45791</v>
      </c>
      <c r="O273" s="800">
        <v>45518</v>
      </c>
      <c r="P273" s="800">
        <v>45555</v>
      </c>
      <c r="Q273" s="803" t="s">
        <v>5</v>
      </c>
      <c r="R273" s="688">
        <v>300000000</v>
      </c>
      <c r="S273" s="804" t="s">
        <v>5</v>
      </c>
      <c r="T273" s="689">
        <v>289800000</v>
      </c>
      <c r="U273" s="689">
        <v>289800000</v>
      </c>
      <c r="V273" s="680">
        <v>0</v>
      </c>
      <c r="W273" s="681">
        <v>289800000</v>
      </c>
      <c r="X273" s="689">
        <v>3654771</v>
      </c>
      <c r="Y273" s="805"/>
      <c r="Z273" s="685"/>
      <c r="AA273" s="686"/>
      <c r="AB273" s="685"/>
      <c r="AC273" s="686"/>
    </row>
    <row r="274" spans="1:29" s="798" customFormat="1" ht="15" hidden="1" customHeight="1">
      <c r="A274" s="799"/>
      <c r="B274" s="801">
        <f t="shared" si="4"/>
        <v>265</v>
      </c>
      <c r="C274" s="791" t="s">
        <v>2848</v>
      </c>
      <c r="D274" s="791" t="s">
        <v>2736</v>
      </c>
      <c r="E274" s="791" t="s">
        <v>3298</v>
      </c>
      <c r="F274" s="677" t="s">
        <v>2795</v>
      </c>
      <c r="G274" s="792">
        <f>IFERROR(VLOOKUP(E274,Assign!$A$2:$A$48,1,FALSE),)</f>
        <v>0</v>
      </c>
      <c r="H274" s="792">
        <v>1</v>
      </c>
      <c r="I274" s="793" t="s">
        <v>313</v>
      </c>
      <c r="J274" s="802" t="s">
        <v>5336</v>
      </c>
      <c r="K274" s="687">
        <v>4.5900000000000003E-2</v>
      </c>
      <c r="L274" s="687">
        <v>7.5899999999999995E-2</v>
      </c>
      <c r="M274" s="800">
        <v>45260</v>
      </c>
      <c r="N274" s="800">
        <v>45990</v>
      </c>
      <c r="O274" s="800">
        <v>45503</v>
      </c>
      <c r="P274" s="800">
        <v>45535</v>
      </c>
      <c r="Q274" s="803" t="s">
        <v>5</v>
      </c>
      <c r="R274" s="688">
        <v>288000000</v>
      </c>
      <c r="S274" s="804" t="s">
        <v>5</v>
      </c>
      <c r="T274" s="689">
        <v>288000000</v>
      </c>
      <c r="U274" s="689">
        <v>288000000</v>
      </c>
      <c r="V274" s="680">
        <v>0</v>
      </c>
      <c r="W274" s="681">
        <v>288000000</v>
      </c>
      <c r="X274" s="689">
        <v>4434028</v>
      </c>
      <c r="Y274" s="805"/>
      <c r="Z274" s="685"/>
      <c r="AA274" s="686"/>
      <c r="AB274" s="685"/>
      <c r="AC274" s="686"/>
    </row>
    <row r="275" spans="1:29" s="798" customFormat="1" ht="15" hidden="1" customHeight="1">
      <c r="A275" s="799"/>
      <c r="B275" s="836">
        <f t="shared" si="4"/>
        <v>266</v>
      </c>
      <c r="C275" s="822" t="s">
        <v>2848</v>
      </c>
      <c r="D275" s="822" t="s">
        <v>2736</v>
      </c>
      <c r="E275" s="822" t="s">
        <v>3250</v>
      </c>
      <c r="F275" s="823" t="s">
        <v>3682</v>
      </c>
      <c r="G275" s="824">
        <f>IFERROR(VLOOKUP(E275,Assign!$A$2:$A$48,1,FALSE),)</f>
        <v>0</v>
      </c>
      <c r="H275" s="824"/>
      <c r="I275" s="825"/>
      <c r="J275" s="837"/>
      <c r="K275" s="838"/>
      <c r="L275" s="838"/>
      <c r="M275" s="828"/>
      <c r="N275" s="828"/>
      <c r="O275" s="828"/>
      <c r="P275" s="828"/>
      <c r="Q275" s="839"/>
      <c r="R275" s="840"/>
      <c r="S275" s="841"/>
      <c r="T275" s="842"/>
      <c r="U275" s="842"/>
      <c r="V275" s="833"/>
      <c r="W275" s="834"/>
      <c r="X275" s="842"/>
      <c r="Y275" s="843"/>
      <c r="Z275" s="685"/>
      <c r="AA275" s="686"/>
      <c r="AB275" s="685" t="s">
        <v>5640</v>
      </c>
      <c r="AC275" s="686" t="s">
        <v>5639</v>
      </c>
    </row>
    <row r="276" spans="1:29" s="798" customFormat="1" ht="15" hidden="1" customHeight="1">
      <c r="A276" s="799"/>
      <c r="B276" s="836">
        <f t="shared" si="4"/>
        <v>267</v>
      </c>
      <c r="C276" s="822" t="s">
        <v>2848</v>
      </c>
      <c r="D276" s="822" t="s">
        <v>2736</v>
      </c>
      <c r="E276" s="822" t="s">
        <v>3250</v>
      </c>
      <c r="F276" s="823" t="s">
        <v>3682</v>
      </c>
      <c r="G276" s="824">
        <f>IFERROR(VLOOKUP(E276,Assign!$A$2:$A$48,1,FALSE),)</f>
        <v>0</v>
      </c>
      <c r="H276" s="824"/>
      <c r="I276" s="825"/>
      <c r="J276" s="837"/>
      <c r="K276" s="838"/>
      <c r="L276" s="838"/>
      <c r="M276" s="828"/>
      <c r="N276" s="828"/>
      <c r="O276" s="828"/>
      <c r="P276" s="828"/>
      <c r="Q276" s="839"/>
      <c r="R276" s="840"/>
      <c r="S276" s="841"/>
      <c r="T276" s="842"/>
      <c r="U276" s="842"/>
      <c r="V276" s="833"/>
      <c r="W276" s="834"/>
      <c r="X276" s="842"/>
      <c r="Y276" s="843"/>
      <c r="Z276" s="685"/>
      <c r="AA276" s="686"/>
      <c r="AB276" s="685" t="s">
        <v>5640</v>
      </c>
      <c r="AC276" s="686" t="s">
        <v>5639</v>
      </c>
    </row>
    <row r="277" spans="1:29" s="798" customFormat="1" ht="15" hidden="1" customHeight="1">
      <c r="A277" s="799"/>
      <c r="B277" s="836">
        <f t="shared" si="4"/>
        <v>268</v>
      </c>
      <c r="C277" s="822" t="s">
        <v>2848</v>
      </c>
      <c r="D277" s="822" t="s">
        <v>2736</v>
      </c>
      <c r="E277" s="822" t="s">
        <v>3250</v>
      </c>
      <c r="F277" s="823" t="s">
        <v>3682</v>
      </c>
      <c r="G277" s="824">
        <f>IFERROR(VLOOKUP(E277,Assign!$A$2:$A$48,1,FALSE),)</f>
        <v>0</v>
      </c>
      <c r="H277" s="824"/>
      <c r="I277" s="825"/>
      <c r="J277" s="837"/>
      <c r="K277" s="838"/>
      <c r="L277" s="838"/>
      <c r="M277" s="828"/>
      <c r="N277" s="828"/>
      <c r="O277" s="828"/>
      <c r="P277" s="828"/>
      <c r="Q277" s="839"/>
      <c r="R277" s="840"/>
      <c r="S277" s="841"/>
      <c r="T277" s="842"/>
      <c r="U277" s="842"/>
      <c r="V277" s="833"/>
      <c r="W277" s="834"/>
      <c r="X277" s="842"/>
      <c r="Y277" s="843"/>
      <c r="Z277" s="685"/>
      <c r="AA277" s="686"/>
      <c r="AB277" s="685" t="s">
        <v>5640</v>
      </c>
      <c r="AC277" s="686" t="s">
        <v>5639</v>
      </c>
    </row>
    <row r="278" spans="1:29" s="798" customFormat="1" ht="15" hidden="1" customHeight="1">
      <c r="A278" s="799"/>
      <c r="B278" s="801">
        <f t="shared" si="4"/>
        <v>269</v>
      </c>
      <c r="C278" s="791" t="s">
        <v>2848</v>
      </c>
      <c r="D278" s="791" t="s">
        <v>2736</v>
      </c>
      <c r="E278" s="791" t="s">
        <v>3346</v>
      </c>
      <c r="F278" s="677" t="s">
        <v>3196</v>
      </c>
      <c r="G278" s="792">
        <f>IFERROR(VLOOKUP(E278,Assign!$A$2:$A$48,1,FALSE),)</f>
        <v>0</v>
      </c>
      <c r="H278" s="792">
        <v>1</v>
      </c>
      <c r="I278" s="793" t="s">
        <v>318</v>
      </c>
      <c r="J278" s="802" t="s">
        <v>5337</v>
      </c>
      <c r="K278" s="687">
        <v>6.3500000000000001E-2</v>
      </c>
      <c r="L278" s="687">
        <v>9.35E-2</v>
      </c>
      <c r="M278" s="800">
        <v>44693</v>
      </c>
      <c r="N278" s="800">
        <v>45424</v>
      </c>
      <c r="O278" s="800">
        <v>45400</v>
      </c>
      <c r="P278" s="800">
        <v>45426</v>
      </c>
      <c r="Q278" s="803" t="s">
        <v>5</v>
      </c>
      <c r="R278" s="688">
        <v>80000000</v>
      </c>
      <c r="S278" s="804" t="s">
        <v>5</v>
      </c>
      <c r="T278" s="689">
        <v>80000000</v>
      </c>
      <c r="U278" s="689">
        <v>80000000</v>
      </c>
      <c r="V278" s="680">
        <v>0</v>
      </c>
      <c r="W278" s="681">
        <v>80000000</v>
      </c>
      <c r="X278" s="689">
        <v>3316392</v>
      </c>
      <c r="Y278" s="805"/>
      <c r="Z278" s="685"/>
      <c r="AA278" s="686"/>
      <c r="AB278" s="685"/>
      <c r="AC278" s="686"/>
    </row>
    <row r="279" spans="1:29" s="798" customFormat="1" ht="15" hidden="1" customHeight="1">
      <c r="A279" s="799"/>
      <c r="B279" s="801">
        <f t="shared" si="4"/>
        <v>270</v>
      </c>
      <c r="C279" s="791" t="s">
        <v>2848</v>
      </c>
      <c r="D279" s="791" t="s">
        <v>2736</v>
      </c>
      <c r="E279" s="791" t="s">
        <v>3346</v>
      </c>
      <c r="F279" s="677" t="s">
        <v>3196</v>
      </c>
      <c r="G279" s="792">
        <f>IFERROR(VLOOKUP(E279,Assign!$A$2:$A$48,1,FALSE),)</f>
        <v>0</v>
      </c>
      <c r="H279" s="792">
        <v>2</v>
      </c>
      <c r="I279" s="793" t="s">
        <v>368</v>
      </c>
      <c r="J279" s="802" t="s">
        <v>5087</v>
      </c>
      <c r="K279" s="687">
        <v>3.32E-2</v>
      </c>
      <c r="L279" s="687">
        <v>6.3200000000000006E-2</v>
      </c>
      <c r="M279" s="800">
        <v>43907</v>
      </c>
      <c r="N279" s="800">
        <v>54847</v>
      </c>
      <c r="O279" s="800">
        <v>45412</v>
      </c>
      <c r="P279" s="800">
        <v>45443</v>
      </c>
      <c r="Q279" s="803" t="s">
        <v>5</v>
      </c>
      <c r="R279" s="688">
        <v>110000000</v>
      </c>
      <c r="S279" s="804" t="s">
        <v>5</v>
      </c>
      <c r="T279" s="689">
        <v>99120625</v>
      </c>
      <c r="U279" s="689">
        <v>99120625</v>
      </c>
      <c r="V279" s="680">
        <v>0</v>
      </c>
      <c r="W279" s="681">
        <v>99120625</v>
      </c>
      <c r="X279" s="689">
        <v>2098502</v>
      </c>
      <c r="Y279" s="805"/>
      <c r="Z279" s="685"/>
      <c r="AA279" s="686"/>
      <c r="AB279" s="685"/>
      <c r="AC279" s="686"/>
    </row>
    <row r="280" spans="1:29" s="798" customFormat="1" ht="15" hidden="1" customHeight="1">
      <c r="A280" s="799"/>
      <c r="B280" s="801">
        <f t="shared" si="4"/>
        <v>271</v>
      </c>
      <c r="C280" s="791" t="s">
        <v>2848</v>
      </c>
      <c r="D280" s="791" t="s">
        <v>2736</v>
      </c>
      <c r="E280" s="791" t="s">
        <v>3346</v>
      </c>
      <c r="F280" s="677" t="s">
        <v>3196</v>
      </c>
      <c r="G280" s="792">
        <f>IFERROR(VLOOKUP(E280,Assign!$A$2:$A$48,1,FALSE),)</f>
        <v>0</v>
      </c>
      <c r="H280" s="792">
        <v>3</v>
      </c>
      <c r="I280" s="793" t="s">
        <v>318</v>
      </c>
      <c r="J280" s="802" t="s">
        <v>5338</v>
      </c>
      <c r="K280" s="687">
        <v>6.2199999999999998E-2</v>
      </c>
      <c r="L280" s="687">
        <v>9.2200000000000004E-2</v>
      </c>
      <c r="M280" s="800">
        <v>43972</v>
      </c>
      <c r="N280" s="800">
        <v>45429</v>
      </c>
      <c r="O280" s="800">
        <v>45407</v>
      </c>
      <c r="P280" s="800">
        <v>45430</v>
      </c>
      <c r="Q280" s="803" t="s">
        <v>5</v>
      </c>
      <c r="R280" s="688">
        <v>100000000</v>
      </c>
      <c r="S280" s="804" t="s">
        <v>5</v>
      </c>
      <c r="T280" s="689">
        <v>100000000</v>
      </c>
      <c r="U280" s="689">
        <v>100000000</v>
      </c>
      <c r="V280" s="680">
        <v>4087410</v>
      </c>
      <c r="W280" s="681">
        <v>104087410</v>
      </c>
      <c r="X280" s="689">
        <v>3957266</v>
      </c>
      <c r="Y280" s="805"/>
      <c r="Z280" s="685"/>
      <c r="AA280" s="686"/>
      <c r="AB280" s="685"/>
      <c r="AC280" s="686"/>
    </row>
    <row r="281" spans="1:29" s="798" customFormat="1" ht="15" customHeight="1">
      <c r="A281" s="799"/>
      <c r="B281" s="801">
        <f t="shared" si="4"/>
        <v>272</v>
      </c>
      <c r="C281" s="791" t="s">
        <v>2848</v>
      </c>
      <c r="D281" s="791" t="s">
        <v>2736</v>
      </c>
      <c r="E281" s="791" t="s">
        <v>3242</v>
      </c>
      <c r="F281" s="677" t="s">
        <v>3229</v>
      </c>
      <c r="G281" s="792" t="str">
        <f>IFERROR(VLOOKUP(E281,Assign!$A$2:$A$48,1,FALSE),)</f>
        <v>R-140</v>
      </c>
      <c r="H281" s="792">
        <v>1</v>
      </c>
      <c r="I281" s="793" t="s">
        <v>1527</v>
      </c>
      <c r="J281" s="802" t="s">
        <v>5339</v>
      </c>
      <c r="K281" s="687">
        <v>3.4299999999999997E-2</v>
      </c>
      <c r="L281" s="687">
        <v>6.4299999999999996E-2</v>
      </c>
      <c r="M281" s="800">
        <v>44021</v>
      </c>
      <c r="N281" s="800">
        <v>56804</v>
      </c>
      <c r="O281" s="800">
        <v>45458</v>
      </c>
      <c r="P281" s="800">
        <v>45489</v>
      </c>
      <c r="Q281" s="803" t="s">
        <v>5</v>
      </c>
      <c r="R281" s="688">
        <v>303900000</v>
      </c>
      <c r="S281" s="804" t="s">
        <v>5</v>
      </c>
      <c r="T281" s="689">
        <v>281803939</v>
      </c>
      <c r="U281" s="689">
        <v>281803939</v>
      </c>
      <c r="V281" s="680">
        <v>0</v>
      </c>
      <c r="W281" s="681">
        <v>281803939</v>
      </c>
      <c r="X281" s="689">
        <v>4035617</v>
      </c>
      <c r="Y281" s="805"/>
      <c r="Z281" s="685"/>
      <c r="AA281" s="686"/>
      <c r="AB281" s="685"/>
      <c r="AC281" s="686"/>
    </row>
    <row r="282" spans="1:29" s="798" customFormat="1" ht="15" hidden="1" customHeight="1">
      <c r="A282" s="799"/>
      <c r="B282" s="801">
        <f t="shared" si="4"/>
        <v>273</v>
      </c>
      <c r="C282" s="791" t="s">
        <v>2848</v>
      </c>
      <c r="D282" s="791" t="s">
        <v>2736</v>
      </c>
      <c r="E282" s="791" t="s">
        <v>3334</v>
      </c>
      <c r="F282" s="677" t="s">
        <v>3683</v>
      </c>
      <c r="G282" s="792">
        <f>IFERROR(VLOOKUP(E282,Assign!$A$2:$A$48,1,FALSE),)</f>
        <v>0</v>
      </c>
      <c r="H282" s="792">
        <v>1</v>
      </c>
      <c r="I282" s="793" t="s">
        <v>318</v>
      </c>
      <c r="J282" s="802" t="s">
        <v>5340</v>
      </c>
      <c r="K282" s="687">
        <v>6.4100000000000004E-2</v>
      </c>
      <c r="L282" s="687">
        <v>9.4100000000000003E-2</v>
      </c>
      <c r="M282" s="800">
        <v>44651</v>
      </c>
      <c r="N282" s="800">
        <v>45747</v>
      </c>
      <c r="O282" s="800">
        <v>45505</v>
      </c>
      <c r="P282" s="800">
        <v>45510</v>
      </c>
      <c r="Q282" s="803" t="s">
        <v>5</v>
      </c>
      <c r="R282" s="688">
        <v>280000000</v>
      </c>
      <c r="S282" s="804" t="s">
        <v>5</v>
      </c>
      <c r="T282" s="689">
        <v>280000000</v>
      </c>
      <c r="U282" s="689">
        <v>280000000</v>
      </c>
      <c r="V282" s="680">
        <v>0</v>
      </c>
      <c r="W282" s="681">
        <v>280000000</v>
      </c>
      <c r="X282" s="689">
        <v>6043656</v>
      </c>
      <c r="Y282" s="805"/>
      <c r="Z282" s="685"/>
      <c r="AA282" s="686"/>
      <c r="AB282" s="685"/>
      <c r="AC282" s="686"/>
    </row>
    <row r="283" spans="1:29" s="798" customFormat="1" ht="15" hidden="1" customHeight="1">
      <c r="A283" s="799"/>
      <c r="B283" s="801">
        <f t="shared" si="4"/>
        <v>274</v>
      </c>
      <c r="C283" s="791" t="s">
        <v>2848</v>
      </c>
      <c r="D283" s="791" t="s">
        <v>2736</v>
      </c>
      <c r="E283" s="791" t="s">
        <v>3238</v>
      </c>
      <c r="F283" s="677" t="s">
        <v>3235</v>
      </c>
      <c r="G283" s="792">
        <f>IFERROR(VLOOKUP(E283,Assign!$A$2:$A$48,1,FALSE),)</f>
        <v>0</v>
      </c>
      <c r="H283" s="792">
        <v>1</v>
      </c>
      <c r="I283" s="793" t="s">
        <v>3353</v>
      </c>
      <c r="J283" s="802" t="s">
        <v>5341</v>
      </c>
      <c r="K283" s="687">
        <v>4.9799999999999997E-2</v>
      </c>
      <c r="L283" s="687">
        <v>7.9799999999999996E-2</v>
      </c>
      <c r="M283" s="800">
        <v>43566</v>
      </c>
      <c r="N283" s="800">
        <v>54524</v>
      </c>
      <c r="O283" s="800">
        <v>45454</v>
      </c>
      <c r="P283" s="800">
        <v>45485</v>
      </c>
      <c r="Q283" s="803" t="s">
        <v>5</v>
      </c>
      <c r="R283" s="688">
        <v>309000000</v>
      </c>
      <c r="S283" s="804" t="s">
        <v>5</v>
      </c>
      <c r="T283" s="689">
        <v>274389087</v>
      </c>
      <c r="U283" s="689">
        <v>274389087</v>
      </c>
      <c r="V283" s="680">
        <v>0</v>
      </c>
      <c r="W283" s="681">
        <v>274389087</v>
      </c>
      <c r="X283" s="689">
        <v>6235125</v>
      </c>
      <c r="Y283" s="805"/>
      <c r="Z283" s="685"/>
      <c r="AA283" s="686"/>
      <c r="AB283" s="685"/>
      <c r="AC283" s="686"/>
    </row>
    <row r="284" spans="1:29" s="798" customFormat="1" ht="15" customHeight="1">
      <c r="A284" s="799"/>
      <c r="B284" s="836">
        <f t="shared" si="4"/>
        <v>275</v>
      </c>
      <c r="C284" s="822" t="s">
        <v>2848</v>
      </c>
      <c r="D284" s="822" t="s">
        <v>2736</v>
      </c>
      <c r="E284" s="822" t="s">
        <v>3275</v>
      </c>
      <c r="F284" s="823" t="s">
        <v>3551</v>
      </c>
      <c r="G284" s="824" t="str">
        <f>IFERROR(VLOOKUP(E284,Assign!$A$2:$A$48,1,FALSE),)</f>
        <v>R-143</v>
      </c>
      <c r="H284" s="824"/>
      <c r="I284" s="825"/>
      <c r="J284" s="837"/>
      <c r="K284" s="838"/>
      <c r="L284" s="838"/>
      <c r="M284" s="828"/>
      <c r="N284" s="828"/>
      <c r="O284" s="828"/>
      <c r="P284" s="828"/>
      <c r="Q284" s="839"/>
      <c r="R284" s="840"/>
      <c r="S284" s="841"/>
      <c r="T284" s="842"/>
      <c r="U284" s="842"/>
      <c r="V284" s="833"/>
      <c r="W284" s="834"/>
      <c r="X284" s="842"/>
      <c r="Y284" s="843"/>
      <c r="Z284" s="685"/>
      <c r="AA284" s="686"/>
      <c r="AB284" s="685" t="s">
        <v>5640</v>
      </c>
      <c r="AC284" s="686" t="s">
        <v>5639</v>
      </c>
    </row>
    <row r="285" spans="1:29" s="798" customFormat="1" ht="15" customHeight="1">
      <c r="A285" s="799"/>
      <c r="B285" s="836">
        <f t="shared" si="4"/>
        <v>276</v>
      </c>
      <c r="C285" s="822" t="s">
        <v>2848</v>
      </c>
      <c r="D285" s="822" t="s">
        <v>2736</v>
      </c>
      <c r="E285" s="822" t="s">
        <v>3275</v>
      </c>
      <c r="F285" s="823" t="s">
        <v>3551</v>
      </c>
      <c r="G285" s="824" t="str">
        <f>IFERROR(VLOOKUP(E285,Assign!$A$2:$A$48,1,FALSE),)</f>
        <v>R-143</v>
      </c>
      <c r="H285" s="824"/>
      <c r="I285" s="825"/>
      <c r="J285" s="837"/>
      <c r="K285" s="838"/>
      <c r="L285" s="838"/>
      <c r="M285" s="828"/>
      <c r="N285" s="828"/>
      <c r="O285" s="828"/>
      <c r="P285" s="828"/>
      <c r="Q285" s="839"/>
      <c r="R285" s="840"/>
      <c r="S285" s="841"/>
      <c r="T285" s="842"/>
      <c r="U285" s="842"/>
      <c r="V285" s="833"/>
      <c r="W285" s="834"/>
      <c r="X285" s="842"/>
      <c r="Y285" s="843"/>
      <c r="Z285" s="685"/>
      <c r="AA285" s="686"/>
      <c r="AB285" s="685" t="s">
        <v>5640</v>
      </c>
      <c r="AC285" s="686" t="s">
        <v>5639</v>
      </c>
    </row>
    <row r="286" spans="1:29" s="798" customFormat="1" ht="15" hidden="1" customHeight="1">
      <c r="A286" s="799"/>
      <c r="B286" s="801">
        <f t="shared" si="4"/>
        <v>277</v>
      </c>
      <c r="C286" s="791" t="s">
        <v>2848</v>
      </c>
      <c r="D286" s="791" t="s">
        <v>2736</v>
      </c>
      <c r="E286" s="791" t="s">
        <v>3333</v>
      </c>
      <c r="F286" s="677" t="s">
        <v>2793</v>
      </c>
      <c r="G286" s="792">
        <f>IFERROR(VLOOKUP(E286,Assign!$A$2:$A$48,1,FALSE),)</f>
        <v>0</v>
      </c>
      <c r="H286" s="792">
        <v>1</v>
      </c>
      <c r="I286" s="793" t="s">
        <v>412</v>
      </c>
      <c r="J286" s="802" t="s">
        <v>5342</v>
      </c>
      <c r="K286" s="687">
        <v>5.5000000000000007E-2</v>
      </c>
      <c r="L286" s="687">
        <v>8.5000000000000006E-2</v>
      </c>
      <c r="M286" s="800">
        <v>42793</v>
      </c>
      <c r="N286" s="800">
        <v>53748</v>
      </c>
      <c r="O286" s="800">
        <v>45437</v>
      </c>
      <c r="P286" s="800">
        <v>45469</v>
      </c>
      <c r="Q286" s="803" t="s">
        <v>5</v>
      </c>
      <c r="R286" s="688">
        <v>350000000</v>
      </c>
      <c r="S286" s="804" t="s">
        <v>5</v>
      </c>
      <c r="T286" s="689">
        <v>265416686</v>
      </c>
      <c r="U286" s="689">
        <v>265416686</v>
      </c>
      <c r="V286" s="680">
        <v>0</v>
      </c>
      <c r="W286" s="681">
        <v>265416686</v>
      </c>
      <c r="X286" s="689">
        <v>6918908</v>
      </c>
      <c r="Y286" s="805"/>
      <c r="Z286" s="685"/>
      <c r="AA286" s="686"/>
      <c r="AB286" s="685"/>
      <c r="AC286" s="686"/>
    </row>
    <row r="287" spans="1:29" s="798" customFormat="1" ht="15" hidden="1" customHeight="1">
      <c r="A287" s="799"/>
      <c r="B287" s="801">
        <f t="shared" si="4"/>
        <v>278</v>
      </c>
      <c r="C287" s="791" t="s">
        <v>2848</v>
      </c>
      <c r="D287" s="791" t="s">
        <v>2736</v>
      </c>
      <c r="E287" s="791" t="s">
        <v>3312</v>
      </c>
      <c r="F287" s="677" t="s">
        <v>3684</v>
      </c>
      <c r="G287" s="792">
        <f>IFERROR(VLOOKUP(E287,Assign!$A$2:$A$48,1,FALSE),)</f>
        <v>0</v>
      </c>
      <c r="H287" s="792">
        <v>1</v>
      </c>
      <c r="I287" s="793" t="s">
        <v>3353</v>
      </c>
      <c r="J287" s="802" t="s">
        <v>5343</v>
      </c>
      <c r="K287" s="687">
        <v>5.0299999999999997E-2</v>
      </c>
      <c r="L287" s="687">
        <v>8.0299999999999996E-2</v>
      </c>
      <c r="M287" s="800">
        <v>43434</v>
      </c>
      <c r="N287" s="800">
        <v>54363</v>
      </c>
      <c r="O287" s="800">
        <v>45474</v>
      </c>
      <c r="P287" s="800">
        <v>45475</v>
      </c>
      <c r="Q287" s="803" t="s">
        <v>5</v>
      </c>
      <c r="R287" s="688">
        <v>300000000</v>
      </c>
      <c r="S287" s="804" t="s">
        <v>5</v>
      </c>
      <c r="T287" s="689">
        <v>263143704</v>
      </c>
      <c r="U287" s="689">
        <v>263143704</v>
      </c>
      <c r="V287" s="680">
        <v>0</v>
      </c>
      <c r="W287" s="681">
        <v>263143704</v>
      </c>
      <c r="X287" s="689">
        <v>4846516</v>
      </c>
      <c r="Y287" s="805"/>
      <c r="Z287" s="685"/>
      <c r="AA287" s="686"/>
      <c r="AB287" s="685"/>
      <c r="AC287" s="686"/>
    </row>
    <row r="288" spans="1:29" s="798" customFormat="1" ht="15" hidden="1" customHeight="1">
      <c r="A288" s="799"/>
      <c r="B288" s="801">
        <f t="shared" si="4"/>
        <v>279</v>
      </c>
      <c r="C288" s="791" t="s">
        <v>2848</v>
      </c>
      <c r="D288" s="791" t="s">
        <v>2736</v>
      </c>
      <c r="E288" s="791" t="s">
        <v>3342</v>
      </c>
      <c r="F288" s="677" t="s">
        <v>3685</v>
      </c>
      <c r="G288" s="792">
        <f>IFERROR(VLOOKUP(E288,Assign!$A$2:$A$48,1,FALSE),)</f>
        <v>0</v>
      </c>
      <c r="H288" s="792">
        <v>1</v>
      </c>
      <c r="I288" s="793" t="s">
        <v>3353</v>
      </c>
      <c r="J288" s="802" t="s">
        <v>5088</v>
      </c>
      <c r="K288" s="687">
        <v>5.0200000000000002E-2</v>
      </c>
      <c r="L288" s="687">
        <v>8.0199999999999994E-2</v>
      </c>
      <c r="M288" s="800">
        <v>43122</v>
      </c>
      <c r="N288" s="800">
        <v>54067</v>
      </c>
      <c r="O288" s="800">
        <v>45422</v>
      </c>
      <c r="P288" s="800">
        <v>45454</v>
      </c>
      <c r="Q288" s="803" t="s">
        <v>5</v>
      </c>
      <c r="R288" s="688">
        <v>264000000</v>
      </c>
      <c r="S288" s="804" t="s">
        <v>5</v>
      </c>
      <c r="T288" s="689">
        <v>262000000</v>
      </c>
      <c r="U288" s="689">
        <v>262000000</v>
      </c>
      <c r="V288" s="680">
        <v>0</v>
      </c>
      <c r="W288" s="681">
        <v>262000000</v>
      </c>
      <c r="X288" s="689">
        <v>7771292</v>
      </c>
      <c r="Y288" s="805"/>
      <c r="Z288" s="685"/>
      <c r="AA288" s="686"/>
      <c r="AB288" s="685"/>
      <c r="AC288" s="686"/>
    </row>
    <row r="289" spans="1:29" s="798" customFormat="1" ht="15" hidden="1" customHeight="1">
      <c r="A289" s="799"/>
      <c r="B289" s="836">
        <f t="shared" si="4"/>
        <v>280</v>
      </c>
      <c r="C289" s="822" t="s">
        <v>2848</v>
      </c>
      <c r="D289" s="822" t="s">
        <v>2736</v>
      </c>
      <c r="E289" s="822" t="s">
        <v>3283</v>
      </c>
      <c r="F289" s="823" t="s">
        <v>3686</v>
      </c>
      <c r="G289" s="824">
        <f>IFERROR(VLOOKUP(E289,Assign!$A$2:$A$48,1,FALSE),)</f>
        <v>0</v>
      </c>
      <c r="H289" s="824"/>
      <c r="I289" s="825"/>
      <c r="J289" s="837"/>
      <c r="K289" s="838"/>
      <c r="L289" s="838"/>
      <c r="M289" s="828"/>
      <c r="N289" s="828"/>
      <c r="O289" s="828"/>
      <c r="P289" s="828"/>
      <c r="Q289" s="839"/>
      <c r="R289" s="840"/>
      <c r="S289" s="841"/>
      <c r="T289" s="842"/>
      <c r="U289" s="842"/>
      <c r="V289" s="833"/>
      <c r="W289" s="834"/>
      <c r="X289" s="842"/>
      <c r="Y289" s="843"/>
      <c r="Z289" s="685"/>
      <c r="AA289" s="686"/>
      <c r="AB289" s="685" t="s">
        <v>5640</v>
      </c>
      <c r="AC289" s="686" t="s">
        <v>5639</v>
      </c>
    </row>
    <row r="290" spans="1:29" s="798" customFormat="1" ht="15" hidden="1" customHeight="1">
      <c r="A290" s="799"/>
      <c r="B290" s="836">
        <f t="shared" si="4"/>
        <v>281</v>
      </c>
      <c r="C290" s="822" t="s">
        <v>2848</v>
      </c>
      <c r="D290" s="822" t="s">
        <v>2736</v>
      </c>
      <c r="E290" s="822" t="s">
        <v>3253</v>
      </c>
      <c r="F290" s="823" t="s">
        <v>3648</v>
      </c>
      <c r="G290" s="824">
        <f>IFERROR(VLOOKUP(E290,Assign!$A$2:$A$48,1,FALSE),)</f>
        <v>0</v>
      </c>
      <c r="H290" s="824"/>
      <c r="I290" s="825"/>
      <c r="J290" s="837"/>
      <c r="K290" s="838"/>
      <c r="L290" s="838"/>
      <c r="M290" s="828"/>
      <c r="N290" s="828"/>
      <c r="O290" s="828"/>
      <c r="P290" s="828"/>
      <c r="Q290" s="839"/>
      <c r="R290" s="840"/>
      <c r="S290" s="841"/>
      <c r="T290" s="842"/>
      <c r="U290" s="842"/>
      <c r="V290" s="833"/>
      <c r="W290" s="834"/>
      <c r="X290" s="842"/>
      <c r="Y290" s="843"/>
      <c r="Z290" s="685" t="s">
        <v>4914</v>
      </c>
      <c r="AA290" s="686" t="s">
        <v>4915</v>
      </c>
      <c r="AB290" s="685"/>
      <c r="AC290" s="686"/>
    </row>
    <row r="291" spans="1:29" s="798" customFormat="1" ht="15" hidden="1" customHeight="1">
      <c r="A291" s="799"/>
      <c r="B291" s="801">
        <f t="shared" si="4"/>
        <v>282</v>
      </c>
      <c r="C291" s="791" t="s">
        <v>2848</v>
      </c>
      <c r="D291" s="791" t="s">
        <v>2736</v>
      </c>
      <c r="E291" s="791" t="s">
        <v>3289</v>
      </c>
      <c r="F291" s="677" t="s">
        <v>3216</v>
      </c>
      <c r="G291" s="792">
        <f>IFERROR(VLOOKUP(E291,Assign!$A$2:$A$48,1,FALSE),)</f>
        <v>0</v>
      </c>
      <c r="H291" s="792">
        <v>1</v>
      </c>
      <c r="I291" s="793" t="s">
        <v>362</v>
      </c>
      <c r="J291" s="802" t="s">
        <v>5344</v>
      </c>
      <c r="K291" s="687">
        <v>6.1400000000000003E-2</v>
      </c>
      <c r="L291" s="687">
        <v>9.1399999999999995E-2</v>
      </c>
      <c r="M291" s="800">
        <v>42857</v>
      </c>
      <c r="N291" s="800">
        <v>53796</v>
      </c>
      <c r="O291" s="800">
        <v>45426</v>
      </c>
      <c r="P291" s="800">
        <v>45458</v>
      </c>
      <c r="Q291" s="803" t="s">
        <v>5</v>
      </c>
      <c r="R291" s="688">
        <v>336000000</v>
      </c>
      <c r="S291" s="804" t="s">
        <v>5</v>
      </c>
      <c r="T291" s="689">
        <v>256666695</v>
      </c>
      <c r="U291" s="689">
        <v>256666695</v>
      </c>
      <c r="V291" s="680">
        <v>3968350</v>
      </c>
      <c r="W291" s="681">
        <v>260635045</v>
      </c>
      <c r="X291" s="689">
        <v>8583809</v>
      </c>
      <c r="Y291" s="805"/>
      <c r="Z291" s="685"/>
      <c r="AA291" s="686"/>
      <c r="AB291" s="685"/>
      <c r="AC291" s="686"/>
    </row>
    <row r="292" spans="1:29" s="798" customFormat="1" ht="15" hidden="1" customHeight="1">
      <c r="A292" s="799"/>
      <c r="B292" s="801">
        <f t="shared" si="4"/>
        <v>283</v>
      </c>
      <c r="C292" s="791" t="s">
        <v>2848</v>
      </c>
      <c r="D292" s="791" t="s">
        <v>2736</v>
      </c>
      <c r="E292" s="791" t="s">
        <v>3264</v>
      </c>
      <c r="F292" s="677" t="s">
        <v>3200</v>
      </c>
      <c r="G292" s="792">
        <f>IFERROR(VLOOKUP(E292,Assign!$A$2:$A$48,1,FALSE),)</f>
        <v>0</v>
      </c>
      <c r="H292" s="792">
        <v>1</v>
      </c>
      <c r="I292" s="793" t="s">
        <v>313</v>
      </c>
      <c r="J292" s="802" t="s">
        <v>5345</v>
      </c>
      <c r="K292" s="687">
        <v>6.8500000000000005E-2</v>
      </c>
      <c r="L292" s="687">
        <v>9.8500000000000004E-2</v>
      </c>
      <c r="M292" s="800">
        <v>43403</v>
      </c>
      <c r="N292" s="800">
        <v>45503</v>
      </c>
      <c r="O292" s="800">
        <v>45482</v>
      </c>
      <c r="P292" s="800">
        <v>45504</v>
      </c>
      <c r="Q292" s="803" t="s">
        <v>5</v>
      </c>
      <c r="R292" s="688">
        <v>300000000</v>
      </c>
      <c r="S292" s="804" t="s">
        <v>5</v>
      </c>
      <c r="T292" s="689">
        <v>252000000</v>
      </c>
      <c r="U292" s="689">
        <v>252000000</v>
      </c>
      <c r="V292" s="680">
        <v>3945870</v>
      </c>
      <c r="W292" s="681">
        <v>255945870</v>
      </c>
      <c r="X292" s="689">
        <v>7209196</v>
      </c>
      <c r="Y292" s="805"/>
      <c r="Z292" s="685"/>
      <c r="AA292" s="686"/>
      <c r="AB292" s="685"/>
      <c r="AC292" s="686"/>
    </row>
    <row r="293" spans="1:29" s="798" customFormat="1" ht="15" hidden="1" customHeight="1">
      <c r="A293" s="799"/>
      <c r="B293" s="801">
        <f t="shared" si="4"/>
        <v>284</v>
      </c>
      <c r="C293" s="791" t="s">
        <v>2848</v>
      </c>
      <c r="D293" s="791" t="s">
        <v>2736</v>
      </c>
      <c r="E293" s="791" t="s">
        <v>3240</v>
      </c>
      <c r="F293" s="677" t="s">
        <v>3633</v>
      </c>
      <c r="G293" s="792">
        <f>IFERROR(VLOOKUP(E293,Assign!$A$2:$A$48,1,FALSE),)</f>
        <v>0</v>
      </c>
      <c r="H293" s="792">
        <v>1</v>
      </c>
      <c r="I293" s="793" t="s">
        <v>400</v>
      </c>
      <c r="J293" s="802" t="s">
        <v>5346</v>
      </c>
      <c r="K293" s="687">
        <v>7.2400000000000006E-2</v>
      </c>
      <c r="L293" s="687">
        <v>0.1024</v>
      </c>
      <c r="M293" s="800">
        <v>44862</v>
      </c>
      <c r="N293" s="800">
        <v>45501</v>
      </c>
      <c r="O293" s="800">
        <v>45501</v>
      </c>
      <c r="P293" s="800">
        <v>45503</v>
      </c>
      <c r="Q293" s="803" t="s">
        <v>5</v>
      </c>
      <c r="R293" s="688">
        <v>300000000</v>
      </c>
      <c r="S293" s="804" t="s">
        <v>5</v>
      </c>
      <c r="T293" s="689">
        <v>255000000</v>
      </c>
      <c r="U293" s="689">
        <v>255000000</v>
      </c>
      <c r="V293" s="680">
        <v>0</v>
      </c>
      <c r="W293" s="681">
        <v>255000000</v>
      </c>
      <c r="X293" s="689">
        <v>6664557</v>
      </c>
      <c r="Y293" s="805"/>
      <c r="Z293" s="685"/>
      <c r="AA293" s="686"/>
      <c r="AB293" s="685"/>
      <c r="AC293" s="686"/>
    </row>
    <row r="294" spans="1:29" s="798" customFormat="1" ht="15" hidden="1" customHeight="1">
      <c r="A294" s="799"/>
      <c r="B294" s="801">
        <f t="shared" si="4"/>
        <v>285</v>
      </c>
      <c r="C294" s="791" t="s">
        <v>2848</v>
      </c>
      <c r="D294" s="791" t="s">
        <v>2736</v>
      </c>
      <c r="E294" s="791" t="s">
        <v>3262</v>
      </c>
      <c r="F294" s="677" t="s">
        <v>3687</v>
      </c>
      <c r="G294" s="792">
        <f>IFERROR(VLOOKUP(E294,Assign!$A$2:$A$48,1,FALSE),)</f>
        <v>0</v>
      </c>
      <c r="H294" s="792">
        <v>1</v>
      </c>
      <c r="I294" s="793" t="s">
        <v>362</v>
      </c>
      <c r="J294" s="802" t="s">
        <v>5347</v>
      </c>
      <c r="K294" s="687">
        <v>5.0799999999999998E-2</v>
      </c>
      <c r="L294" s="687">
        <v>8.0799999999999997E-2</v>
      </c>
      <c r="M294" s="800">
        <v>41759</v>
      </c>
      <c r="N294" s="800">
        <v>54528</v>
      </c>
      <c r="O294" s="800">
        <v>45458</v>
      </c>
      <c r="P294" s="800">
        <v>45489</v>
      </c>
      <c r="Q294" s="803" t="s">
        <v>5</v>
      </c>
      <c r="R294" s="688">
        <v>312000000</v>
      </c>
      <c r="S294" s="804" t="s">
        <v>5</v>
      </c>
      <c r="T294" s="689">
        <v>254795746</v>
      </c>
      <c r="U294" s="689">
        <v>254795746</v>
      </c>
      <c r="V294" s="680">
        <v>0</v>
      </c>
      <c r="W294" s="681">
        <v>254795746</v>
      </c>
      <c r="X294" s="689">
        <v>5560887</v>
      </c>
      <c r="Y294" s="805"/>
      <c r="Z294" s="685"/>
      <c r="AA294" s="686"/>
      <c r="AB294" s="685"/>
      <c r="AC294" s="686"/>
    </row>
    <row r="295" spans="1:29" s="798" customFormat="1" ht="15" hidden="1" customHeight="1">
      <c r="A295" s="799"/>
      <c r="B295" s="801">
        <f t="shared" si="4"/>
        <v>286</v>
      </c>
      <c r="C295" s="791" t="s">
        <v>2848</v>
      </c>
      <c r="D295" s="791" t="s">
        <v>2736</v>
      </c>
      <c r="E295" s="791" t="s">
        <v>3249</v>
      </c>
      <c r="F295" s="677" t="s">
        <v>3174</v>
      </c>
      <c r="G295" s="792">
        <f>IFERROR(VLOOKUP(E295,Assign!$A$2:$A$48,1,FALSE),)</f>
        <v>0</v>
      </c>
      <c r="H295" s="792">
        <v>1</v>
      </c>
      <c r="I295" s="793" t="s">
        <v>3351</v>
      </c>
      <c r="J295" s="802" t="s">
        <v>5348</v>
      </c>
      <c r="K295" s="687">
        <v>5.0299999999999997E-2</v>
      </c>
      <c r="L295" s="687">
        <v>8.0299999999999996E-2</v>
      </c>
      <c r="M295" s="800">
        <v>40610</v>
      </c>
      <c r="N295" s="800">
        <v>51557</v>
      </c>
      <c r="O295" s="800">
        <v>45407</v>
      </c>
      <c r="P295" s="800">
        <v>45440</v>
      </c>
      <c r="Q295" s="803" t="s">
        <v>5</v>
      </c>
      <c r="R295" s="688">
        <v>200000000</v>
      </c>
      <c r="S295" s="804" t="s">
        <v>5</v>
      </c>
      <c r="T295" s="689">
        <v>143120327</v>
      </c>
      <c r="U295" s="689">
        <v>143120327</v>
      </c>
      <c r="V295" s="680">
        <v>0</v>
      </c>
      <c r="W295" s="681">
        <v>143120327</v>
      </c>
      <c r="X295" s="689">
        <v>4509248</v>
      </c>
      <c r="Y295" s="805"/>
      <c r="Z295" s="685"/>
      <c r="AA295" s="686"/>
      <c r="AB295" s="685"/>
      <c r="AC295" s="686"/>
    </row>
    <row r="296" spans="1:29" s="798" customFormat="1" ht="15" hidden="1" customHeight="1">
      <c r="A296" s="799"/>
      <c r="B296" s="801">
        <f t="shared" si="4"/>
        <v>287</v>
      </c>
      <c r="C296" s="791" t="s">
        <v>2848</v>
      </c>
      <c r="D296" s="791" t="s">
        <v>2736</v>
      </c>
      <c r="E296" s="791" t="s">
        <v>3249</v>
      </c>
      <c r="F296" s="677" t="s">
        <v>3174</v>
      </c>
      <c r="G296" s="792">
        <f>IFERROR(VLOOKUP(E296,Assign!$A$2:$A$48,1,FALSE),)</f>
        <v>0</v>
      </c>
      <c r="H296" s="792">
        <v>2</v>
      </c>
      <c r="I296" s="793" t="s">
        <v>3351</v>
      </c>
      <c r="J296" s="802" t="s">
        <v>5089</v>
      </c>
      <c r="K296" s="687">
        <v>5.7700000000000001E-2</v>
      </c>
      <c r="L296" s="687">
        <v>8.77E-2</v>
      </c>
      <c r="M296" s="800">
        <v>42657</v>
      </c>
      <c r="N296" s="800">
        <v>53614</v>
      </c>
      <c r="O296" s="800">
        <v>45365</v>
      </c>
      <c r="P296" s="800">
        <v>45398</v>
      </c>
      <c r="Q296" s="803" t="s">
        <v>5</v>
      </c>
      <c r="R296" s="688">
        <v>99000000</v>
      </c>
      <c r="S296" s="804" t="s">
        <v>5</v>
      </c>
      <c r="T296" s="689">
        <v>85609355</v>
      </c>
      <c r="U296" s="689">
        <v>85609355</v>
      </c>
      <c r="V296" s="680">
        <v>0</v>
      </c>
      <c r="W296" s="681">
        <v>85609355</v>
      </c>
      <c r="X296" s="689">
        <v>3756771</v>
      </c>
      <c r="Y296" s="805"/>
      <c r="Z296" s="685"/>
      <c r="AA296" s="686"/>
      <c r="AB296" s="685"/>
      <c r="AC296" s="686"/>
    </row>
    <row r="297" spans="1:29" s="798" customFormat="1" ht="15" hidden="1" customHeight="1">
      <c r="A297" s="799"/>
      <c r="B297" s="801">
        <f t="shared" si="4"/>
        <v>288</v>
      </c>
      <c r="C297" s="791" t="s">
        <v>2848</v>
      </c>
      <c r="D297" s="791" t="s">
        <v>2736</v>
      </c>
      <c r="E297" s="791" t="s">
        <v>3249</v>
      </c>
      <c r="F297" s="677" t="s">
        <v>3174</v>
      </c>
      <c r="G297" s="792">
        <f>IFERROR(VLOOKUP(E297,Assign!$A$2:$A$48,1,FALSE),)</f>
        <v>0</v>
      </c>
      <c r="H297" s="792">
        <v>3</v>
      </c>
      <c r="I297" s="793" t="s">
        <v>3351</v>
      </c>
      <c r="J297" s="802" t="s">
        <v>5349</v>
      </c>
      <c r="K297" s="687">
        <v>4.8500000000000001E-2</v>
      </c>
      <c r="L297" s="687">
        <v>7.85E-2</v>
      </c>
      <c r="M297" s="800">
        <v>42151</v>
      </c>
      <c r="N297" s="800">
        <v>53109</v>
      </c>
      <c r="O297" s="800">
        <v>45407</v>
      </c>
      <c r="P297" s="800">
        <v>45440</v>
      </c>
      <c r="Q297" s="803" t="s">
        <v>5</v>
      </c>
      <c r="R297" s="688">
        <v>30000000</v>
      </c>
      <c r="S297" s="804" t="s">
        <v>5</v>
      </c>
      <c r="T297" s="689">
        <v>25474787</v>
      </c>
      <c r="U297" s="689">
        <v>25474787</v>
      </c>
      <c r="V297" s="680">
        <v>0</v>
      </c>
      <c r="W297" s="681">
        <v>25474787</v>
      </c>
      <c r="X297" s="689">
        <v>813311</v>
      </c>
      <c r="Y297" s="1092" t="s">
        <v>5691</v>
      </c>
      <c r="Z297" s="685"/>
      <c r="AA297" s="686"/>
      <c r="AB297" s="685" t="s">
        <v>5686</v>
      </c>
      <c r="AC297" s="686" t="s">
        <v>159</v>
      </c>
    </row>
    <row r="298" spans="1:29" s="798" customFormat="1" ht="15" hidden="1" customHeight="1">
      <c r="A298" s="799"/>
      <c r="B298" s="801">
        <f t="shared" si="4"/>
        <v>289</v>
      </c>
      <c r="C298" s="791" t="s">
        <v>2848</v>
      </c>
      <c r="D298" s="791" t="s">
        <v>2736</v>
      </c>
      <c r="E298" s="791" t="s">
        <v>3257</v>
      </c>
      <c r="F298" s="677" t="s">
        <v>2852</v>
      </c>
      <c r="G298" s="792">
        <f>IFERROR(VLOOKUP(E298,Assign!$A$2:$A$48,1,FALSE),)</f>
        <v>0</v>
      </c>
      <c r="H298" s="792">
        <v>1</v>
      </c>
      <c r="I298" s="793" t="s">
        <v>313</v>
      </c>
      <c r="J298" s="802" t="s">
        <v>5350</v>
      </c>
      <c r="K298" s="687">
        <v>5.4699999999999999E-2</v>
      </c>
      <c r="L298" s="687">
        <v>8.4699999999999998E-2</v>
      </c>
      <c r="M298" s="800">
        <v>43780</v>
      </c>
      <c r="N298" s="800">
        <v>45607</v>
      </c>
      <c r="O298" s="800">
        <v>45454</v>
      </c>
      <c r="P298" s="800">
        <v>45485</v>
      </c>
      <c r="Q298" s="803" t="s">
        <v>5</v>
      </c>
      <c r="R298" s="688">
        <v>253000000</v>
      </c>
      <c r="S298" s="804" t="s">
        <v>5</v>
      </c>
      <c r="T298" s="689">
        <v>253000000</v>
      </c>
      <c r="U298" s="689">
        <v>253000000</v>
      </c>
      <c r="V298" s="680">
        <v>0</v>
      </c>
      <c r="W298" s="681">
        <v>253000000</v>
      </c>
      <c r="X298" s="689">
        <v>7325950</v>
      </c>
      <c r="Y298" s="805"/>
      <c r="Z298" s="685"/>
      <c r="AA298" s="686"/>
      <c r="AB298" s="685"/>
      <c r="AC298" s="686"/>
    </row>
    <row r="299" spans="1:29" s="798" customFormat="1" ht="15" hidden="1" customHeight="1">
      <c r="A299" s="799"/>
      <c r="B299" s="801">
        <f t="shared" si="4"/>
        <v>290</v>
      </c>
      <c r="C299" s="791" t="s">
        <v>2848</v>
      </c>
      <c r="D299" s="791" t="s">
        <v>2736</v>
      </c>
      <c r="E299" s="791" t="s">
        <v>3349</v>
      </c>
      <c r="F299" s="677" t="s">
        <v>3688</v>
      </c>
      <c r="G299" s="792">
        <f>IFERROR(VLOOKUP(E299,Assign!$A$2:$A$48,1,FALSE),)</f>
        <v>0</v>
      </c>
      <c r="H299" s="792">
        <v>1</v>
      </c>
      <c r="I299" s="793" t="s">
        <v>3358</v>
      </c>
      <c r="J299" s="802" t="s">
        <v>5351</v>
      </c>
      <c r="K299" s="687">
        <v>6.5200000000000008E-2</v>
      </c>
      <c r="L299" s="687">
        <v>9.5200000000000007E-2</v>
      </c>
      <c r="M299" s="800">
        <v>43343</v>
      </c>
      <c r="N299" s="800">
        <v>56127</v>
      </c>
      <c r="O299" s="800">
        <v>45371</v>
      </c>
      <c r="P299" s="800">
        <v>45405</v>
      </c>
      <c r="Q299" s="803" t="s">
        <v>5</v>
      </c>
      <c r="R299" s="688">
        <v>240000000</v>
      </c>
      <c r="S299" s="804" t="s">
        <v>5</v>
      </c>
      <c r="T299" s="689">
        <v>220883243</v>
      </c>
      <c r="U299" s="689">
        <v>220883243</v>
      </c>
      <c r="V299" s="680">
        <v>0</v>
      </c>
      <c r="W299" s="681">
        <v>220883243</v>
      </c>
      <c r="X299" s="689">
        <v>10983132</v>
      </c>
      <c r="Y299" s="805"/>
      <c r="Z299" s="685"/>
      <c r="AA299" s="686"/>
      <c r="AB299" s="685"/>
      <c r="AC299" s="686"/>
    </row>
    <row r="300" spans="1:29" s="798" customFormat="1" ht="15" hidden="1" customHeight="1">
      <c r="A300" s="799"/>
      <c r="B300" s="801">
        <f t="shared" si="4"/>
        <v>291</v>
      </c>
      <c r="C300" s="791" t="s">
        <v>2848</v>
      </c>
      <c r="D300" s="791" t="s">
        <v>2736</v>
      </c>
      <c r="E300" s="791" t="s">
        <v>3349</v>
      </c>
      <c r="F300" s="677" t="s">
        <v>3688</v>
      </c>
      <c r="G300" s="792">
        <f>IFERROR(VLOOKUP(E300,Assign!$A$2:$A$48,1,FALSE),)</f>
        <v>0</v>
      </c>
      <c r="H300" s="792">
        <v>2</v>
      </c>
      <c r="I300" s="793" t="s">
        <v>318</v>
      </c>
      <c r="J300" s="802" t="s">
        <v>5352</v>
      </c>
      <c r="K300" s="687">
        <v>6.8000000000000005E-2</v>
      </c>
      <c r="L300" s="687">
        <v>9.8000000000000004E-2</v>
      </c>
      <c r="M300" s="800">
        <v>44817</v>
      </c>
      <c r="N300" s="800">
        <v>45543</v>
      </c>
      <c r="O300" s="800">
        <v>45489</v>
      </c>
      <c r="P300" s="800">
        <v>45521</v>
      </c>
      <c r="Q300" s="803" t="s">
        <v>5</v>
      </c>
      <c r="R300" s="688">
        <v>30000000</v>
      </c>
      <c r="S300" s="804" t="s">
        <v>5</v>
      </c>
      <c r="T300" s="689">
        <v>30000000</v>
      </c>
      <c r="U300" s="689">
        <v>30000000</v>
      </c>
      <c r="V300" s="680">
        <v>0</v>
      </c>
      <c r="W300" s="681">
        <v>30000000</v>
      </c>
      <c r="X300" s="689">
        <v>739005</v>
      </c>
      <c r="Y300" s="805"/>
      <c r="Z300" s="685"/>
      <c r="AA300" s="686"/>
      <c r="AB300" s="685"/>
      <c r="AC300" s="686"/>
    </row>
    <row r="301" spans="1:29" s="798" customFormat="1" ht="15" hidden="1" customHeight="1">
      <c r="A301" s="799"/>
      <c r="B301" s="836">
        <f t="shared" si="4"/>
        <v>292</v>
      </c>
      <c r="C301" s="822" t="s">
        <v>2848</v>
      </c>
      <c r="D301" s="822" t="s">
        <v>2736</v>
      </c>
      <c r="E301" s="822" t="s">
        <v>3313</v>
      </c>
      <c r="F301" s="823" t="s">
        <v>3187</v>
      </c>
      <c r="G301" s="824">
        <f>IFERROR(VLOOKUP(E301,Assign!$A$2:$A$48,1,FALSE),)</f>
        <v>0</v>
      </c>
      <c r="H301" s="824"/>
      <c r="I301" s="825"/>
      <c r="J301" s="837"/>
      <c r="K301" s="838"/>
      <c r="L301" s="838"/>
      <c r="M301" s="828"/>
      <c r="N301" s="828"/>
      <c r="O301" s="828"/>
      <c r="P301" s="828"/>
      <c r="Q301" s="839"/>
      <c r="R301" s="840"/>
      <c r="S301" s="841"/>
      <c r="T301" s="842"/>
      <c r="U301" s="842"/>
      <c r="V301" s="833"/>
      <c r="W301" s="834"/>
      <c r="X301" s="842"/>
      <c r="Y301" s="843"/>
      <c r="Z301" s="685" t="s">
        <v>4914</v>
      </c>
      <c r="AA301" s="686" t="s">
        <v>4915</v>
      </c>
      <c r="AB301" s="685"/>
      <c r="AC301" s="686"/>
    </row>
    <row r="302" spans="1:29" s="798" customFormat="1" ht="15" hidden="1" customHeight="1">
      <c r="A302" s="799"/>
      <c r="B302" s="836">
        <f t="shared" si="4"/>
        <v>293</v>
      </c>
      <c r="C302" s="822" t="s">
        <v>2848</v>
      </c>
      <c r="D302" s="822" t="s">
        <v>2736</v>
      </c>
      <c r="E302" s="822" t="s">
        <v>3313</v>
      </c>
      <c r="F302" s="823" t="s">
        <v>3187</v>
      </c>
      <c r="G302" s="824">
        <f>IFERROR(VLOOKUP(E302,Assign!$A$2:$A$48,1,FALSE),)</f>
        <v>0</v>
      </c>
      <c r="H302" s="824"/>
      <c r="I302" s="825"/>
      <c r="J302" s="837"/>
      <c r="K302" s="838"/>
      <c r="L302" s="838"/>
      <c r="M302" s="828"/>
      <c r="N302" s="828"/>
      <c r="O302" s="828"/>
      <c r="P302" s="828"/>
      <c r="Q302" s="839"/>
      <c r="R302" s="840"/>
      <c r="S302" s="841"/>
      <c r="T302" s="842"/>
      <c r="U302" s="842"/>
      <c r="V302" s="833"/>
      <c r="W302" s="834"/>
      <c r="X302" s="842"/>
      <c r="Y302" s="843"/>
      <c r="Z302" s="685" t="s">
        <v>4914</v>
      </c>
      <c r="AA302" s="686" t="s">
        <v>4915</v>
      </c>
      <c r="AB302" s="685"/>
      <c r="AC302" s="686"/>
    </row>
    <row r="303" spans="1:29" s="798" customFormat="1" ht="15" hidden="1" customHeight="1">
      <c r="A303" s="799"/>
      <c r="B303" s="801">
        <f t="shared" si="4"/>
        <v>294</v>
      </c>
      <c r="C303" s="791" t="s">
        <v>2848</v>
      </c>
      <c r="D303" s="791" t="s">
        <v>2736</v>
      </c>
      <c r="E303" s="791" t="s">
        <v>3268</v>
      </c>
      <c r="F303" s="677" t="s">
        <v>3689</v>
      </c>
      <c r="G303" s="792">
        <f>IFERROR(VLOOKUP(E303,Assign!$A$2:$A$48,1,FALSE),)</f>
        <v>0</v>
      </c>
      <c r="H303" s="792">
        <v>1</v>
      </c>
      <c r="I303" s="793" t="s">
        <v>3351</v>
      </c>
      <c r="J303" s="802" t="s">
        <v>5353</v>
      </c>
      <c r="K303" s="687">
        <v>5.1299999999999998E-2</v>
      </c>
      <c r="L303" s="687">
        <v>8.1299999999999997E-2</v>
      </c>
      <c r="M303" s="800">
        <v>41477</v>
      </c>
      <c r="N303" s="800">
        <v>52434</v>
      </c>
      <c r="O303" s="800">
        <v>45434</v>
      </c>
      <c r="P303" s="800">
        <v>45468</v>
      </c>
      <c r="Q303" s="803" t="s">
        <v>5</v>
      </c>
      <c r="R303" s="688">
        <v>330000000</v>
      </c>
      <c r="S303" s="804" t="s">
        <v>5</v>
      </c>
      <c r="T303" s="689">
        <v>247794278</v>
      </c>
      <c r="U303" s="689">
        <v>247794278</v>
      </c>
      <c r="V303" s="680">
        <v>0</v>
      </c>
      <c r="W303" s="681">
        <v>247794278</v>
      </c>
      <c r="X303" s="689">
        <v>6815186</v>
      </c>
      <c r="Y303" s="805"/>
      <c r="Z303" s="685"/>
      <c r="AA303" s="686"/>
      <c r="AB303" s="685"/>
      <c r="AC303" s="686"/>
    </row>
    <row r="304" spans="1:29" s="798" customFormat="1" ht="15" customHeight="1">
      <c r="A304" s="799"/>
      <c r="B304" s="836">
        <f t="shared" si="4"/>
        <v>295</v>
      </c>
      <c r="C304" s="822" t="s">
        <v>2848</v>
      </c>
      <c r="D304" s="822" t="s">
        <v>2736</v>
      </c>
      <c r="E304" s="822" t="s">
        <v>3246</v>
      </c>
      <c r="F304" s="823" t="s">
        <v>3220</v>
      </c>
      <c r="G304" s="824" t="str">
        <f>IFERROR(VLOOKUP(E304,Assign!$A$2:$A$48,1,FALSE),)</f>
        <v>R-158</v>
      </c>
      <c r="H304" s="824"/>
      <c r="I304" s="825"/>
      <c r="J304" s="837"/>
      <c r="K304" s="838"/>
      <c r="L304" s="838"/>
      <c r="M304" s="828"/>
      <c r="N304" s="828"/>
      <c r="O304" s="828"/>
      <c r="P304" s="828"/>
      <c r="Q304" s="839"/>
      <c r="R304" s="840"/>
      <c r="S304" s="841"/>
      <c r="T304" s="842"/>
      <c r="U304" s="842"/>
      <c r="V304" s="833"/>
      <c r="W304" s="834"/>
      <c r="X304" s="842"/>
      <c r="Y304" s="843"/>
      <c r="Z304" s="685"/>
      <c r="AA304" s="686"/>
      <c r="AB304" s="685" t="s">
        <v>5640</v>
      </c>
      <c r="AC304" s="686" t="s">
        <v>5639</v>
      </c>
    </row>
    <row r="305" spans="1:29" s="798" customFormat="1" ht="15" customHeight="1">
      <c r="A305" s="799"/>
      <c r="B305" s="836">
        <f t="shared" si="4"/>
        <v>296</v>
      </c>
      <c r="C305" s="822" t="s">
        <v>2848</v>
      </c>
      <c r="D305" s="822" t="s">
        <v>2736</v>
      </c>
      <c r="E305" s="822" t="s">
        <v>3246</v>
      </c>
      <c r="F305" s="823" t="s">
        <v>3220</v>
      </c>
      <c r="G305" s="824" t="str">
        <f>IFERROR(VLOOKUP(E305,Assign!$A$2:$A$48,1,FALSE),)</f>
        <v>R-158</v>
      </c>
      <c r="H305" s="824"/>
      <c r="I305" s="825"/>
      <c r="J305" s="837"/>
      <c r="K305" s="838"/>
      <c r="L305" s="838"/>
      <c r="M305" s="828"/>
      <c r="N305" s="828"/>
      <c r="O305" s="828"/>
      <c r="P305" s="828"/>
      <c r="Q305" s="839"/>
      <c r="R305" s="840"/>
      <c r="S305" s="841"/>
      <c r="T305" s="842"/>
      <c r="U305" s="842"/>
      <c r="V305" s="833"/>
      <c r="W305" s="834"/>
      <c r="X305" s="842"/>
      <c r="Y305" s="843"/>
      <c r="Z305" s="685"/>
      <c r="AA305" s="686"/>
      <c r="AB305" s="685" t="s">
        <v>5640</v>
      </c>
      <c r="AC305" s="686" t="s">
        <v>5639</v>
      </c>
    </row>
    <row r="306" spans="1:29" s="798" customFormat="1" ht="15" hidden="1" customHeight="1">
      <c r="A306" s="799"/>
      <c r="B306" s="801">
        <f t="shared" si="4"/>
        <v>297</v>
      </c>
      <c r="C306" s="791" t="s">
        <v>2848</v>
      </c>
      <c r="D306" s="791" t="s">
        <v>2736</v>
      </c>
      <c r="E306" s="791" t="s">
        <v>3327</v>
      </c>
      <c r="F306" s="677" t="s">
        <v>3232</v>
      </c>
      <c r="G306" s="792">
        <f>IFERROR(VLOOKUP(E306,Assign!$A$2:$A$48,1,FALSE),)</f>
        <v>0</v>
      </c>
      <c r="H306" s="792">
        <v>1</v>
      </c>
      <c r="I306" s="793" t="s">
        <v>318</v>
      </c>
      <c r="J306" s="802" t="s">
        <v>5354</v>
      </c>
      <c r="K306" s="687">
        <v>6.4600000000000005E-2</v>
      </c>
      <c r="L306" s="687">
        <v>9.4600000000000004E-2</v>
      </c>
      <c r="M306" s="800">
        <v>45098</v>
      </c>
      <c r="N306" s="800">
        <v>45554</v>
      </c>
      <c r="O306" s="800">
        <v>45527</v>
      </c>
      <c r="P306" s="800">
        <v>45555</v>
      </c>
      <c r="Q306" s="803" t="s">
        <v>5</v>
      </c>
      <c r="R306" s="688">
        <v>50000000</v>
      </c>
      <c r="S306" s="804" t="s">
        <v>5</v>
      </c>
      <c r="T306" s="689">
        <v>48000000</v>
      </c>
      <c r="U306" s="689">
        <v>48000000</v>
      </c>
      <c r="V306" s="680">
        <v>0</v>
      </c>
      <c r="W306" s="681">
        <v>48000000</v>
      </c>
      <c r="X306" s="689">
        <v>733481</v>
      </c>
      <c r="Y306" s="805"/>
      <c r="Z306" s="685"/>
      <c r="AA306" s="686"/>
      <c r="AB306" s="685"/>
      <c r="AC306" s="686"/>
    </row>
    <row r="307" spans="1:29" s="798" customFormat="1" ht="15" hidden="1" customHeight="1">
      <c r="A307" s="799"/>
      <c r="B307" s="801">
        <f t="shared" si="4"/>
        <v>298</v>
      </c>
      <c r="C307" s="791" t="s">
        <v>2848</v>
      </c>
      <c r="D307" s="791" t="s">
        <v>2736</v>
      </c>
      <c r="E307" s="791" t="s">
        <v>3327</v>
      </c>
      <c r="F307" s="677" t="s">
        <v>3232</v>
      </c>
      <c r="G307" s="792">
        <f>IFERROR(VLOOKUP(E307,Assign!$A$2:$A$48,1,FALSE),)</f>
        <v>0</v>
      </c>
      <c r="H307" s="792">
        <v>2</v>
      </c>
      <c r="I307" s="793" t="s">
        <v>318</v>
      </c>
      <c r="J307" s="802" t="s">
        <v>5355</v>
      </c>
      <c r="K307" s="687">
        <v>6.4600000000000005E-2</v>
      </c>
      <c r="L307" s="687">
        <v>9.4600000000000004E-2</v>
      </c>
      <c r="M307" s="800">
        <v>45098</v>
      </c>
      <c r="N307" s="800">
        <v>45556</v>
      </c>
      <c r="O307" s="800">
        <v>45513</v>
      </c>
      <c r="P307" s="800">
        <v>45545</v>
      </c>
      <c r="Q307" s="803" t="s">
        <v>5</v>
      </c>
      <c r="R307" s="688">
        <v>200000000</v>
      </c>
      <c r="S307" s="804" t="s">
        <v>5</v>
      </c>
      <c r="T307" s="689">
        <v>192000000</v>
      </c>
      <c r="U307" s="689">
        <v>192000000</v>
      </c>
      <c r="V307" s="680">
        <v>0</v>
      </c>
      <c r="W307" s="681">
        <v>192000000</v>
      </c>
      <c r="X307" s="689">
        <v>3349216</v>
      </c>
      <c r="Y307" s="805"/>
      <c r="Z307" s="685"/>
      <c r="AA307" s="686"/>
      <c r="AB307" s="685"/>
      <c r="AC307" s="686"/>
    </row>
    <row r="308" spans="1:29" s="798" customFormat="1" ht="15" hidden="1" customHeight="1">
      <c r="A308" s="799"/>
      <c r="B308" s="801">
        <f t="shared" si="4"/>
        <v>299</v>
      </c>
      <c r="C308" s="791" t="s">
        <v>2848</v>
      </c>
      <c r="D308" s="791" t="s">
        <v>2736</v>
      </c>
      <c r="E308" s="791" t="s">
        <v>3304</v>
      </c>
      <c r="F308" s="677" t="s">
        <v>3690</v>
      </c>
      <c r="G308" s="792">
        <f>IFERROR(VLOOKUP(E308,Assign!$A$2:$A$48,1,FALSE),)</f>
        <v>0</v>
      </c>
      <c r="H308" s="792">
        <v>1</v>
      </c>
      <c r="I308" s="793" t="s">
        <v>3352</v>
      </c>
      <c r="J308" s="802" t="s">
        <v>5356</v>
      </c>
      <c r="K308" s="687">
        <v>5.5399999999999998E-2</v>
      </c>
      <c r="L308" s="687">
        <v>8.5400000000000004E-2</v>
      </c>
      <c r="M308" s="800">
        <v>45316</v>
      </c>
      <c r="N308" s="800">
        <v>46381</v>
      </c>
      <c r="O308" s="800">
        <v>45471</v>
      </c>
      <c r="P308" s="800">
        <v>45503</v>
      </c>
      <c r="Q308" s="803" t="s">
        <v>5</v>
      </c>
      <c r="R308" s="688">
        <v>240000000</v>
      </c>
      <c r="S308" s="804" t="s">
        <v>5</v>
      </c>
      <c r="T308" s="689">
        <v>240000000</v>
      </c>
      <c r="U308" s="689">
        <v>240000000</v>
      </c>
      <c r="V308" s="680">
        <v>0</v>
      </c>
      <c r="W308" s="681">
        <v>240000000</v>
      </c>
      <c r="X308" s="689">
        <v>6042641</v>
      </c>
      <c r="Y308" s="805"/>
      <c r="Z308" s="685"/>
      <c r="AA308" s="686"/>
      <c r="AB308" s="685"/>
      <c r="AC308" s="686"/>
    </row>
    <row r="309" spans="1:29" s="798" customFormat="1" ht="15" hidden="1" customHeight="1">
      <c r="A309" s="799"/>
      <c r="B309" s="801">
        <f t="shared" si="4"/>
        <v>300</v>
      </c>
      <c r="C309" s="791" t="s">
        <v>2848</v>
      </c>
      <c r="D309" s="791" t="s">
        <v>2736</v>
      </c>
      <c r="E309" s="791" t="s">
        <v>3305</v>
      </c>
      <c r="F309" s="677" t="s">
        <v>3205</v>
      </c>
      <c r="G309" s="792">
        <f>IFERROR(VLOOKUP(E309,Assign!$A$2:$A$48,1,FALSE),)</f>
        <v>0</v>
      </c>
      <c r="H309" s="792">
        <v>1</v>
      </c>
      <c r="I309" s="793" t="s">
        <v>3353</v>
      </c>
      <c r="J309" s="802" t="s">
        <v>5357</v>
      </c>
      <c r="K309" s="687">
        <v>5.0200000000000002E-2</v>
      </c>
      <c r="L309" s="687">
        <v>8.0199999999999994E-2</v>
      </c>
      <c r="M309" s="800">
        <v>44924</v>
      </c>
      <c r="N309" s="800">
        <v>59534</v>
      </c>
      <c r="O309" s="800">
        <v>45502</v>
      </c>
      <c r="P309" s="800">
        <v>45475</v>
      </c>
      <c r="Q309" s="803" t="s">
        <v>5</v>
      </c>
      <c r="R309" s="688">
        <v>240000000</v>
      </c>
      <c r="S309" s="804" t="s">
        <v>5</v>
      </c>
      <c r="T309" s="689">
        <v>238824609</v>
      </c>
      <c r="U309" s="689">
        <v>238824609</v>
      </c>
      <c r="V309" s="680">
        <v>0</v>
      </c>
      <c r="W309" s="681">
        <v>238824609</v>
      </c>
      <c r="X309" s="689">
        <v>3050218</v>
      </c>
      <c r="Y309" s="805"/>
      <c r="Z309" s="685"/>
      <c r="AA309" s="686"/>
      <c r="AB309" s="685"/>
      <c r="AC309" s="686"/>
    </row>
    <row r="310" spans="1:29" s="798" customFormat="1" ht="15" customHeight="1">
      <c r="A310" s="799"/>
      <c r="B310" s="836">
        <f t="shared" si="4"/>
        <v>301</v>
      </c>
      <c r="C310" s="822" t="s">
        <v>2848</v>
      </c>
      <c r="D310" s="822" t="s">
        <v>2736</v>
      </c>
      <c r="E310" s="822" t="s">
        <v>3348</v>
      </c>
      <c r="F310" s="823" t="s">
        <v>3204</v>
      </c>
      <c r="G310" s="824" t="str">
        <f>IFERROR(VLOOKUP(E310,Assign!$A$2:$A$48,1,FALSE),)</f>
        <v>R-162</v>
      </c>
      <c r="H310" s="824"/>
      <c r="I310" s="825"/>
      <c r="J310" s="837"/>
      <c r="K310" s="838"/>
      <c r="L310" s="838"/>
      <c r="M310" s="828"/>
      <c r="N310" s="828"/>
      <c r="O310" s="828"/>
      <c r="P310" s="828"/>
      <c r="Q310" s="839"/>
      <c r="R310" s="840"/>
      <c r="S310" s="841"/>
      <c r="T310" s="842"/>
      <c r="U310" s="842"/>
      <c r="V310" s="833"/>
      <c r="W310" s="834"/>
      <c r="X310" s="842"/>
      <c r="Y310" s="843"/>
      <c r="Z310" s="685"/>
      <c r="AA310" s="686"/>
      <c r="AB310" s="685" t="s">
        <v>5640</v>
      </c>
      <c r="AC310" s="686" t="s">
        <v>5639</v>
      </c>
    </row>
    <row r="311" spans="1:29" s="798" customFormat="1" ht="15" hidden="1" customHeight="1">
      <c r="A311" s="799"/>
      <c r="B311" s="801">
        <f t="shared" si="4"/>
        <v>302</v>
      </c>
      <c r="C311" s="791" t="s">
        <v>2848</v>
      </c>
      <c r="D311" s="791" t="s">
        <v>2736</v>
      </c>
      <c r="E311" s="791" t="s">
        <v>3282</v>
      </c>
      <c r="F311" s="677" t="s">
        <v>3200</v>
      </c>
      <c r="G311" s="792">
        <f>IFERROR(VLOOKUP(E311,Assign!$A$2:$A$48,1,FALSE),)</f>
        <v>0</v>
      </c>
      <c r="H311" s="792">
        <v>1</v>
      </c>
      <c r="I311" s="793" t="s">
        <v>3353</v>
      </c>
      <c r="J311" s="802" t="s">
        <v>5358</v>
      </c>
      <c r="K311" s="687">
        <v>3.6400000000000002E-2</v>
      </c>
      <c r="L311" s="687">
        <v>6.6400000000000001E-2</v>
      </c>
      <c r="M311" s="800">
        <v>39073</v>
      </c>
      <c r="N311" s="800">
        <v>50031</v>
      </c>
      <c r="O311" s="800">
        <v>45434</v>
      </c>
      <c r="P311" s="800">
        <v>45468</v>
      </c>
      <c r="Q311" s="803" t="s">
        <v>5</v>
      </c>
      <c r="R311" s="688">
        <v>300000000</v>
      </c>
      <c r="S311" s="804" t="s">
        <v>5</v>
      </c>
      <c r="T311" s="689">
        <v>27420063</v>
      </c>
      <c r="U311" s="689">
        <v>27420063</v>
      </c>
      <c r="V311" s="680">
        <v>0</v>
      </c>
      <c r="W311" s="681">
        <v>27420063</v>
      </c>
      <c r="X311" s="689">
        <v>575533</v>
      </c>
      <c r="Y311" s="805"/>
      <c r="Z311" s="685"/>
      <c r="AA311" s="686"/>
      <c r="AB311" s="685"/>
      <c r="AC311" s="686"/>
    </row>
    <row r="312" spans="1:29" s="798" customFormat="1" ht="15" hidden="1" customHeight="1">
      <c r="A312" s="799"/>
      <c r="B312" s="801">
        <f t="shared" si="4"/>
        <v>303</v>
      </c>
      <c r="C312" s="791" t="s">
        <v>2848</v>
      </c>
      <c r="D312" s="791" t="s">
        <v>2736</v>
      </c>
      <c r="E312" s="791" t="s">
        <v>3282</v>
      </c>
      <c r="F312" s="677" t="s">
        <v>3200</v>
      </c>
      <c r="G312" s="792">
        <f>IFERROR(VLOOKUP(E312,Assign!$A$2:$A$48,1,FALSE),)</f>
        <v>0</v>
      </c>
      <c r="H312" s="792">
        <v>2</v>
      </c>
      <c r="I312" s="793" t="s">
        <v>368</v>
      </c>
      <c r="J312" s="802" t="s">
        <v>5359</v>
      </c>
      <c r="K312" s="687">
        <v>5.6000000000000001E-2</v>
      </c>
      <c r="L312" s="687">
        <v>8.5999999999999993E-2</v>
      </c>
      <c r="M312" s="800">
        <v>42663</v>
      </c>
      <c r="N312" s="800">
        <v>53620</v>
      </c>
      <c r="O312" s="800">
        <v>45448</v>
      </c>
      <c r="P312" s="800">
        <v>45479</v>
      </c>
      <c r="Q312" s="803" t="s">
        <v>5</v>
      </c>
      <c r="R312" s="688">
        <v>250000000</v>
      </c>
      <c r="S312" s="804" t="s">
        <v>5</v>
      </c>
      <c r="T312" s="689">
        <v>209179576</v>
      </c>
      <c r="U312" s="689">
        <v>209179576</v>
      </c>
      <c r="V312" s="680">
        <v>0</v>
      </c>
      <c r="W312" s="681">
        <v>209179576</v>
      </c>
      <c r="X312" s="689">
        <v>5515421</v>
      </c>
      <c r="Y312" s="805"/>
      <c r="Z312" s="685"/>
      <c r="AA312" s="686"/>
      <c r="AB312" s="685"/>
      <c r="AC312" s="686"/>
    </row>
    <row r="313" spans="1:29" s="798" customFormat="1" ht="15" hidden="1" customHeight="1">
      <c r="A313" s="799"/>
      <c r="B313" s="801">
        <f t="shared" si="4"/>
        <v>304</v>
      </c>
      <c r="C313" s="791" t="s">
        <v>2848</v>
      </c>
      <c r="D313" s="791" t="s">
        <v>2736</v>
      </c>
      <c r="E313" s="791" t="s">
        <v>3309</v>
      </c>
      <c r="F313" s="677" t="s">
        <v>3231</v>
      </c>
      <c r="G313" s="792">
        <f>IFERROR(VLOOKUP(E313,Assign!$A$2:$A$48,1,FALSE),)</f>
        <v>0</v>
      </c>
      <c r="H313" s="792">
        <v>1</v>
      </c>
      <c r="I313" s="793" t="s">
        <v>3353</v>
      </c>
      <c r="J313" s="802" t="s">
        <v>5090</v>
      </c>
      <c r="K313" s="687">
        <v>4.65E-2</v>
      </c>
      <c r="L313" s="687">
        <v>7.6499999999999999E-2</v>
      </c>
      <c r="M313" s="800">
        <v>43215</v>
      </c>
      <c r="N313" s="800">
        <v>54173</v>
      </c>
      <c r="O313" s="800">
        <v>45437</v>
      </c>
      <c r="P313" s="800">
        <v>45469</v>
      </c>
      <c r="Q313" s="803" t="s">
        <v>5</v>
      </c>
      <c r="R313" s="688">
        <v>254000000</v>
      </c>
      <c r="S313" s="804" t="s">
        <v>5</v>
      </c>
      <c r="T313" s="689">
        <v>235922338</v>
      </c>
      <c r="U313" s="689">
        <v>235922338</v>
      </c>
      <c r="V313" s="680">
        <v>0</v>
      </c>
      <c r="W313" s="681">
        <v>235922338</v>
      </c>
      <c r="X313" s="689">
        <v>5964437</v>
      </c>
      <c r="Y313" s="805"/>
      <c r="Z313" s="685"/>
      <c r="AA313" s="686"/>
      <c r="AB313" s="685"/>
      <c r="AC313" s="686"/>
    </row>
    <row r="314" spans="1:29" s="798" customFormat="1" ht="15" hidden="1" customHeight="1">
      <c r="A314" s="799"/>
      <c r="B314" s="801">
        <f t="shared" si="4"/>
        <v>305</v>
      </c>
      <c r="C314" s="791" t="s">
        <v>2848</v>
      </c>
      <c r="D314" s="791" t="s">
        <v>2736</v>
      </c>
      <c r="E314" s="791" t="s">
        <v>3331</v>
      </c>
      <c r="F314" s="677" t="s">
        <v>3691</v>
      </c>
      <c r="G314" s="792">
        <f>IFERROR(VLOOKUP(E314,Assign!$A$2:$A$48,1,FALSE),)</f>
        <v>0</v>
      </c>
      <c r="H314" s="792">
        <v>1</v>
      </c>
      <c r="I314" s="793" t="s">
        <v>3359</v>
      </c>
      <c r="J314" s="802" t="s">
        <v>5360</v>
      </c>
      <c r="K314" s="687">
        <v>4.7899999999999998E-2</v>
      </c>
      <c r="L314" s="687">
        <v>7.7899999999999997E-2</v>
      </c>
      <c r="M314" s="800">
        <v>44525</v>
      </c>
      <c r="N314" s="800">
        <v>55482</v>
      </c>
      <c r="O314" s="800">
        <v>45453</v>
      </c>
      <c r="P314" s="800">
        <v>45484</v>
      </c>
      <c r="Q314" s="803" t="s">
        <v>5</v>
      </c>
      <c r="R314" s="688">
        <v>100000000</v>
      </c>
      <c r="S314" s="804" t="s">
        <v>5</v>
      </c>
      <c r="T314" s="689">
        <v>91388913</v>
      </c>
      <c r="U314" s="689">
        <v>91388913</v>
      </c>
      <c r="V314" s="680">
        <v>0</v>
      </c>
      <c r="W314" s="681">
        <v>91388913</v>
      </c>
      <c r="X314" s="689">
        <v>1928022</v>
      </c>
      <c r="Y314" s="805"/>
      <c r="Z314" s="685"/>
      <c r="AA314" s="686"/>
      <c r="AB314" s="685"/>
      <c r="AC314" s="686"/>
    </row>
    <row r="315" spans="1:29" s="798" customFormat="1" ht="15" hidden="1" customHeight="1">
      <c r="A315" s="799"/>
      <c r="B315" s="801">
        <f t="shared" si="4"/>
        <v>306</v>
      </c>
      <c r="C315" s="791" t="s">
        <v>2848</v>
      </c>
      <c r="D315" s="791" t="s">
        <v>2736</v>
      </c>
      <c r="E315" s="791" t="s">
        <v>3331</v>
      </c>
      <c r="F315" s="677" t="s">
        <v>3691</v>
      </c>
      <c r="G315" s="792">
        <f>IFERROR(VLOOKUP(E315,Assign!$A$2:$A$48,1,FALSE),)</f>
        <v>0</v>
      </c>
      <c r="H315" s="792">
        <v>2</v>
      </c>
      <c r="I315" s="793" t="s">
        <v>3360</v>
      </c>
      <c r="J315" s="802" t="s">
        <v>5361</v>
      </c>
      <c r="K315" s="687">
        <v>4.7E-2</v>
      </c>
      <c r="L315" s="687">
        <v>7.6999999999999999E-2</v>
      </c>
      <c r="M315" s="800">
        <v>42201</v>
      </c>
      <c r="N315" s="800">
        <v>53159</v>
      </c>
      <c r="O315" s="800">
        <v>45453</v>
      </c>
      <c r="P315" s="800">
        <v>45484</v>
      </c>
      <c r="Q315" s="803" t="s">
        <v>5</v>
      </c>
      <c r="R315" s="688">
        <v>170000000</v>
      </c>
      <c r="S315" s="804" t="s">
        <v>5</v>
      </c>
      <c r="T315" s="689">
        <v>144068128</v>
      </c>
      <c r="U315" s="689">
        <v>144068128</v>
      </c>
      <c r="V315" s="680">
        <v>0</v>
      </c>
      <c r="W315" s="681">
        <v>144068128</v>
      </c>
      <c r="X315" s="689">
        <v>2749539</v>
      </c>
      <c r="Y315" s="805"/>
      <c r="Z315" s="685"/>
      <c r="AA315" s="686"/>
      <c r="AB315" s="685"/>
      <c r="AC315" s="686"/>
    </row>
    <row r="316" spans="1:29" s="798" customFormat="1" ht="15" hidden="1" customHeight="1">
      <c r="A316" s="799"/>
      <c r="B316" s="801">
        <f t="shared" si="4"/>
        <v>307</v>
      </c>
      <c r="C316" s="791" t="s">
        <v>2848</v>
      </c>
      <c r="D316" s="791" t="s">
        <v>2736</v>
      </c>
      <c r="E316" s="791" t="s">
        <v>3292</v>
      </c>
      <c r="F316" s="677" t="s">
        <v>3692</v>
      </c>
      <c r="G316" s="792">
        <f>IFERROR(VLOOKUP(E316,Assign!$A$2:$A$48,1,FALSE),)</f>
        <v>0</v>
      </c>
      <c r="H316" s="792">
        <v>1</v>
      </c>
      <c r="I316" s="793" t="s">
        <v>410</v>
      </c>
      <c r="J316" s="802" t="s">
        <v>5362</v>
      </c>
      <c r="K316" s="687">
        <v>5.7499999999999996E-2</v>
      </c>
      <c r="L316" s="687">
        <v>8.7499999999999994E-2</v>
      </c>
      <c r="M316" s="800">
        <v>43738</v>
      </c>
      <c r="N316" s="800">
        <v>45565</v>
      </c>
      <c r="O316" s="800">
        <v>45473</v>
      </c>
      <c r="P316" s="800">
        <v>45505</v>
      </c>
      <c r="Q316" s="803" t="s">
        <v>5</v>
      </c>
      <c r="R316" s="688">
        <v>116400000</v>
      </c>
      <c r="S316" s="804" t="s">
        <v>5</v>
      </c>
      <c r="T316" s="689">
        <v>116400000</v>
      </c>
      <c r="U316" s="689">
        <v>116400000</v>
      </c>
      <c r="V316" s="680">
        <v>0</v>
      </c>
      <c r="W316" s="681">
        <v>116400000</v>
      </c>
      <c r="X316" s="689">
        <v>2978529</v>
      </c>
      <c r="Y316" s="805"/>
      <c r="Z316" s="685"/>
      <c r="AA316" s="686"/>
      <c r="AB316" s="685"/>
      <c r="AC316" s="686"/>
    </row>
    <row r="317" spans="1:29" s="798" customFormat="1" ht="15" hidden="1" customHeight="1">
      <c r="A317" s="799"/>
      <c r="B317" s="801">
        <f t="shared" si="4"/>
        <v>308</v>
      </c>
      <c r="C317" s="791" t="s">
        <v>2848</v>
      </c>
      <c r="D317" s="791" t="s">
        <v>2736</v>
      </c>
      <c r="E317" s="791" t="s">
        <v>3292</v>
      </c>
      <c r="F317" s="677" t="s">
        <v>3692</v>
      </c>
      <c r="G317" s="792">
        <f>IFERROR(VLOOKUP(E317,Assign!$A$2:$A$48,1,FALSE),)</f>
        <v>0</v>
      </c>
      <c r="H317" s="792">
        <v>2</v>
      </c>
      <c r="I317" s="793" t="s">
        <v>410</v>
      </c>
      <c r="J317" s="802" t="s">
        <v>5363</v>
      </c>
      <c r="K317" s="687">
        <v>5.7499999999999996E-2</v>
      </c>
      <c r="L317" s="687">
        <v>8.7499999999999994E-2</v>
      </c>
      <c r="M317" s="800">
        <v>43738</v>
      </c>
      <c r="N317" s="800">
        <v>45565</v>
      </c>
      <c r="O317" s="800">
        <v>45473</v>
      </c>
      <c r="P317" s="800">
        <v>45505</v>
      </c>
      <c r="Q317" s="803" t="s">
        <v>5</v>
      </c>
      <c r="R317" s="688">
        <v>117600000</v>
      </c>
      <c r="S317" s="804" t="s">
        <v>5</v>
      </c>
      <c r="T317" s="689">
        <v>117600000</v>
      </c>
      <c r="U317" s="689">
        <v>117600000</v>
      </c>
      <c r="V317" s="680">
        <v>0</v>
      </c>
      <c r="W317" s="681">
        <v>117600000</v>
      </c>
      <c r="X317" s="689">
        <v>3009235</v>
      </c>
      <c r="Y317" s="805"/>
      <c r="Z317" s="685"/>
      <c r="AA317" s="686"/>
      <c r="AB317" s="685"/>
      <c r="AC317" s="686"/>
    </row>
    <row r="318" spans="1:29" s="798" customFormat="1" ht="15" hidden="1" customHeight="1">
      <c r="A318" s="799"/>
      <c r="B318" s="801">
        <f t="shared" si="4"/>
        <v>309</v>
      </c>
      <c r="C318" s="791" t="s">
        <v>2848</v>
      </c>
      <c r="D318" s="791" t="s">
        <v>2736</v>
      </c>
      <c r="E318" s="791" t="s">
        <v>3347</v>
      </c>
      <c r="F318" s="677" t="s">
        <v>3694</v>
      </c>
      <c r="G318" s="792">
        <f>IFERROR(VLOOKUP(E318,Assign!$A$2:$A$48,1,FALSE),)</f>
        <v>0</v>
      </c>
      <c r="H318" s="792">
        <v>1</v>
      </c>
      <c r="I318" s="793" t="s">
        <v>362</v>
      </c>
      <c r="J318" s="802" t="s">
        <v>5364</v>
      </c>
      <c r="K318" s="687">
        <v>5.4300000000000001E-2</v>
      </c>
      <c r="L318" s="687">
        <v>8.43E-2</v>
      </c>
      <c r="M318" s="800">
        <v>42060</v>
      </c>
      <c r="N318" s="800">
        <v>54822</v>
      </c>
      <c r="O318" s="800">
        <v>45415</v>
      </c>
      <c r="P318" s="800">
        <v>45447</v>
      </c>
      <c r="Q318" s="803" t="s">
        <v>5</v>
      </c>
      <c r="R318" s="688">
        <v>260000000</v>
      </c>
      <c r="S318" s="804" t="s">
        <v>5</v>
      </c>
      <c r="T318" s="689">
        <v>228392904</v>
      </c>
      <c r="U318" s="689">
        <v>228392904</v>
      </c>
      <c r="V318" s="680">
        <v>4656140</v>
      </c>
      <c r="W318" s="681">
        <v>233049044</v>
      </c>
      <c r="X318" s="689">
        <v>7371280</v>
      </c>
      <c r="Y318" s="805"/>
      <c r="Z318" s="685"/>
      <c r="AA318" s="686"/>
      <c r="AB318" s="685"/>
      <c r="AC318" s="686"/>
    </row>
    <row r="319" spans="1:29" s="798" customFormat="1" ht="15" hidden="1" customHeight="1">
      <c r="A319" s="799"/>
      <c r="B319" s="801">
        <f t="shared" si="4"/>
        <v>310</v>
      </c>
      <c r="C319" s="791" t="s">
        <v>2848</v>
      </c>
      <c r="D319" s="791" t="s">
        <v>2736</v>
      </c>
      <c r="E319" s="791" t="s">
        <v>3260</v>
      </c>
      <c r="F319" s="677" t="s">
        <v>3177</v>
      </c>
      <c r="G319" s="792">
        <f>IFERROR(VLOOKUP(E319,Assign!$A$2:$A$48,1,FALSE),)</f>
        <v>0</v>
      </c>
      <c r="H319" s="792">
        <v>1</v>
      </c>
      <c r="I319" s="793" t="s">
        <v>3355</v>
      </c>
      <c r="J319" s="802" t="s">
        <v>5091</v>
      </c>
      <c r="K319" s="687">
        <v>6.2799999999999995E-2</v>
      </c>
      <c r="L319" s="687">
        <v>9.2799999999999994E-2</v>
      </c>
      <c r="M319" s="800">
        <v>44362</v>
      </c>
      <c r="N319" s="800">
        <v>57146</v>
      </c>
      <c r="O319" s="800">
        <v>45458</v>
      </c>
      <c r="P319" s="800">
        <v>45489</v>
      </c>
      <c r="Q319" s="803" t="s">
        <v>5</v>
      </c>
      <c r="R319" s="688">
        <v>255000000</v>
      </c>
      <c r="S319" s="804" t="s">
        <v>5</v>
      </c>
      <c r="T319" s="689">
        <v>232671839</v>
      </c>
      <c r="U319" s="689">
        <v>232671839</v>
      </c>
      <c r="V319" s="680">
        <v>0</v>
      </c>
      <c r="W319" s="681">
        <v>232671839</v>
      </c>
      <c r="X319" s="689">
        <v>4940663</v>
      </c>
      <c r="Y319" s="805"/>
      <c r="Z319" s="685"/>
      <c r="AA319" s="686"/>
      <c r="AB319" s="685"/>
      <c r="AC319" s="686"/>
    </row>
    <row r="320" spans="1:29" s="798" customFormat="1" ht="15" hidden="1" customHeight="1">
      <c r="A320" s="799"/>
      <c r="B320" s="801">
        <f t="shared" si="4"/>
        <v>311</v>
      </c>
      <c r="C320" s="791" t="s">
        <v>2848</v>
      </c>
      <c r="D320" s="791" t="s">
        <v>2736</v>
      </c>
      <c r="E320" s="791" t="s">
        <v>3343</v>
      </c>
      <c r="F320" s="677" t="s">
        <v>3671</v>
      </c>
      <c r="G320" s="792">
        <f>IFERROR(VLOOKUP(E320,Assign!$A$2:$A$48,1,FALSE),)</f>
        <v>0</v>
      </c>
      <c r="H320" s="792">
        <v>1</v>
      </c>
      <c r="I320" s="793" t="s">
        <v>3359</v>
      </c>
      <c r="J320" s="802" t="s">
        <v>5093</v>
      </c>
      <c r="K320" s="687">
        <v>5.3699999999999998E-2</v>
      </c>
      <c r="L320" s="687">
        <v>8.3699999999999997E-2</v>
      </c>
      <c r="M320" s="800">
        <v>45091</v>
      </c>
      <c r="N320" s="800">
        <v>59676</v>
      </c>
      <c r="O320" s="800">
        <v>45402</v>
      </c>
      <c r="P320" s="800">
        <v>45433</v>
      </c>
      <c r="Q320" s="803" t="s">
        <v>5</v>
      </c>
      <c r="R320" s="688">
        <v>33000000</v>
      </c>
      <c r="S320" s="804" t="s">
        <v>5</v>
      </c>
      <c r="T320" s="689">
        <v>32736863</v>
      </c>
      <c r="U320" s="689">
        <v>32736863</v>
      </c>
      <c r="V320" s="680">
        <v>0</v>
      </c>
      <c r="W320" s="681">
        <v>32736863</v>
      </c>
      <c r="X320" s="689">
        <v>1092070</v>
      </c>
      <c r="Y320" s="1092" t="s">
        <v>5691</v>
      </c>
      <c r="Z320" s="685"/>
      <c r="AA320" s="686"/>
      <c r="AB320" s="685" t="s">
        <v>5686</v>
      </c>
      <c r="AC320" s="686" t="s">
        <v>159</v>
      </c>
    </row>
    <row r="321" spans="1:29" s="798" customFormat="1" ht="15" hidden="1" customHeight="1">
      <c r="A321" s="799"/>
      <c r="B321" s="801">
        <f t="shared" si="4"/>
        <v>312</v>
      </c>
      <c r="C321" s="791" t="s">
        <v>2848</v>
      </c>
      <c r="D321" s="791" t="s">
        <v>2736</v>
      </c>
      <c r="E321" s="791" t="s">
        <v>3343</v>
      </c>
      <c r="F321" s="677" t="s">
        <v>3671</v>
      </c>
      <c r="G321" s="792">
        <f>IFERROR(VLOOKUP(E321,Assign!$A$2:$A$48,1,FALSE),)</f>
        <v>0</v>
      </c>
      <c r="H321" s="792">
        <v>2</v>
      </c>
      <c r="I321" s="793" t="s">
        <v>3355</v>
      </c>
      <c r="J321" s="802" t="s">
        <v>5092</v>
      </c>
      <c r="K321" s="687">
        <v>7.2599999999999998E-2</v>
      </c>
      <c r="L321" s="687">
        <v>0.1026</v>
      </c>
      <c r="M321" s="800">
        <v>44960</v>
      </c>
      <c r="N321" s="800">
        <v>59556</v>
      </c>
      <c r="O321" s="800">
        <v>45402</v>
      </c>
      <c r="P321" s="800">
        <v>45433</v>
      </c>
      <c r="Q321" s="803" t="s">
        <v>5</v>
      </c>
      <c r="R321" s="688">
        <v>198000000</v>
      </c>
      <c r="S321" s="804" t="s">
        <v>5</v>
      </c>
      <c r="T321" s="689">
        <v>196645867</v>
      </c>
      <c r="U321" s="689">
        <v>196645867</v>
      </c>
      <c r="V321" s="680">
        <v>0</v>
      </c>
      <c r="W321" s="681">
        <v>196645867</v>
      </c>
      <c r="X321" s="689">
        <v>8549141</v>
      </c>
      <c r="Y321" s="805"/>
      <c r="Z321" s="685"/>
      <c r="AA321" s="686"/>
      <c r="AB321" s="685"/>
      <c r="AC321" s="686"/>
    </row>
    <row r="322" spans="1:29" s="798" customFormat="1" ht="15" hidden="1" customHeight="1">
      <c r="A322" s="799"/>
      <c r="B322" s="836">
        <f t="shared" si="4"/>
        <v>313</v>
      </c>
      <c r="C322" s="822" t="s">
        <v>2848</v>
      </c>
      <c r="D322" s="822" t="s">
        <v>2736</v>
      </c>
      <c r="E322" s="822" t="s">
        <v>3322</v>
      </c>
      <c r="F322" s="823" t="s">
        <v>3207</v>
      </c>
      <c r="G322" s="824">
        <f>IFERROR(VLOOKUP(E322,Assign!$A$2:$A$48,1,FALSE),)</f>
        <v>0</v>
      </c>
      <c r="H322" s="824"/>
      <c r="I322" s="825"/>
      <c r="J322" s="837"/>
      <c r="K322" s="838"/>
      <c r="L322" s="838"/>
      <c r="M322" s="828"/>
      <c r="N322" s="828"/>
      <c r="O322" s="828"/>
      <c r="P322" s="828"/>
      <c r="Q322" s="839"/>
      <c r="R322" s="840"/>
      <c r="S322" s="841"/>
      <c r="T322" s="842"/>
      <c r="U322" s="842"/>
      <c r="V322" s="833"/>
      <c r="W322" s="834"/>
      <c r="X322" s="842"/>
      <c r="Y322" s="843"/>
      <c r="Z322" s="685"/>
      <c r="AA322" s="686"/>
      <c r="AB322" s="685" t="s">
        <v>5665</v>
      </c>
      <c r="AC322" s="686" t="s">
        <v>5666</v>
      </c>
    </row>
    <row r="323" spans="1:29" s="798" customFormat="1" ht="15" customHeight="1">
      <c r="A323" s="799"/>
      <c r="B323" s="801">
        <f t="shared" si="4"/>
        <v>314</v>
      </c>
      <c r="C323" s="791" t="s">
        <v>2848</v>
      </c>
      <c r="D323" s="791" t="s">
        <v>2736</v>
      </c>
      <c r="E323" s="791" t="s">
        <v>3251</v>
      </c>
      <c r="F323" s="677" t="s">
        <v>3695</v>
      </c>
      <c r="G323" s="792" t="str">
        <f>IFERROR(VLOOKUP(E323,Assign!$A$2:$A$48,1,FALSE),)</f>
        <v>R-171</v>
      </c>
      <c r="H323" s="792">
        <v>1</v>
      </c>
      <c r="I323" s="793" t="s">
        <v>3351</v>
      </c>
      <c r="J323" s="802" t="s">
        <v>5365</v>
      </c>
      <c r="K323" s="687">
        <v>4.8200000000000007E-2</v>
      </c>
      <c r="L323" s="687">
        <v>7.8200000000000006E-2</v>
      </c>
      <c r="M323" s="800">
        <v>43256</v>
      </c>
      <c r="N323" s="800">
        <v>45448</v>
      </c>
      <c r="O323" s="800">
        <v>45448</v>
      </c>
      <c r="P323" s="800">
        <v>45449</v>
      </c>
      <c r="Q323" s="803" t="s">
        <v>5</v>
      </c>
      <c r="R323" s="688">
        <v>220000000</v>
      </c>
      <c r="S323" s="804" t="s">
        <v>5</v>
      </c>
      <c r="T323" s="689">
        <v>220000000</v>
      </c>
      <c r="U323" s="689">
        <v>220000000</v>
      </c>
      <c r="V323" s="680">
        <v>0</v>
      </c>
      <c r="W323" s="681">
        <v>220000000</v>
      </c>
      <c r="X323" s="689">
        <v>6102534</v>
      </c>
      <c r="Y323" s="805"/>
      <c r="Z323" s="685"/>
      <c r="AA323" s="686"/>
      <c r="AB323" s="685"/>
      <c r="AC323" s="686"/>
    </row>
    <row r="324" spans="1:29" s="798" customFormat="1" ht="15" hidden="1" customHeight="1">
      <c r="A324" s="799"/>
      <c r="B324" s="801">
        <f t="shared" si="4"/>
        <v>315</v>
      </c>
      <c r="C324" s="791" t="s">
        <v>2848</v>
      </c>
      <c r="D324" s="791" t="s">
        <v>2736</v>
      </c>
      <c r="E324" s="791" t="s">
        <v>3294</v>
      </c>
      <c r="F324" s="677" t="s">
        <v>2791</v>
      </c>
      <c r="G324" s="792">
        <f>IFERROR(VLOOKUP(E324,Assign!$A$2:$A$48,1,FALSE),)</f>
        <v>0</v>
      </c>
      <c r="H324" s="792">
        <v>1</v>
      </c>
      <c r="I324" s="793" t="s">
        <v>318</v>
      </c>
      <c r="J324" s="802" t="s">
        <v>5366</v>
      </c>
      <c r="K324" s="687">
        <v>5.8999999999999997E-2</v>
      </c>
      <c r="L324" s="687">
        <v>8.8999999999999996E-2</v>
      </c>
      <c r="M324" s="800">
        <v>44453</v>
      </c>
      <c r="N324" s="800">
        <v>45549</v>
      </c>
      <c r="O324" s="800">
        <v>45514</v>
      </c>
      <c r="P324" s="800">
        <v>45546</v>
      </c>
      <c r="Q324" s="803" t="s">
        <v>5</v>
      </c>
      <c r="R324" s="688">
        <v>220000000</v>
      </c>
      <c r="S324" s="804" t="s">
        <v>5</v>
      </c>
      <c r="T324" s="689">
        <v>220000000</v>
      </c>
      <c r="U324" s="689">
        <v>220000000</v>
      </c>
      <c r="V324" s="680">
        <v>0</v>
      </c>
      <c r="W324" s="681">
        <v>220000000</v>
      </c>
      <c r="X324" s="689">
        <v>3596338</v>
      </c>
      <c r="Y324" s="805"/>
      <c r="Z324" s="685"/>
      <c r="AA324" s="686"/>
      <c r="AB324" s="685"/>
      <c r="AC324" s="686"/>
    </row>
    <row r="325" spans="1:29" s="798" customFormat="1" ht="15" hidden="1" customHeight="1">
      <c r="A325" s="799"/>
      <c r="B325" s="801">
        <f t="shared" si="4"/>
        <v>316</v>
      </c>
      <c r="C325" s="791" t="s">
        <v>2848</v>
      </c>
      <c r="D325" s="791" t="s">
        <v>2736</v>
      </c>
      <c r="E325" s="791" t="s">
        <v>3328</v>
      </c>
      <c r="F325" s="677" t="s">
        <v>3696</v>
      </c>
      <c r="G325" s="792">
        <f>IFERROR(VLOOKUP(E325,Assign!$A$2:$A$48,1,FALSE),)</f>
        <v>0</v>
      </c>
      <c r="H325" s="792">
        <v>1</v>
      </c>
      <c r="I325" s="793" t="s">
        <v>313</v>
      </c>
      <c r="J325" s="802" t="s">
        <v>5367</v>
      </c>
      <c r="K325" s="687">
        <v>5.5899999999999998E-2</v>
      </c>
      <c r="L325" s="687">
        <v>8.5900000000000004E-2</v>
      </c>
      <c r="M325" s="800">
        <v>45138</v>
      </c>
      <c r="N325" s="800">
        <v>45504</v>
      </c>
      <c r="O325" s="800">
        <v>45443</v>
      </c>
      <c r="P325" s="800">
        <v>45475</v>
      </c>
      <c r="Q325" s="803" t="s">
        <v>5</v>
      </c>
      <c r="R325" s="688">
        <v>220000000</v>
      </c>
      <c r="S325" s="804" t="s">
        <v>5</v>
      </c>
      <c r="T325" s="689">
        <v>220000000</v>
      </c>
      <c r="U325" s="689">
        <v>220000000</v>
      </c>
      <c r="V325" s="680">
        <v>0</v>
      </c>
      <c r="W325" s="681">
        <v>220000000</v>
      </c>
      <c r="X325" s="689">
        <v>7022152</v>
      </c>
      <c r="Y325" s="805"/>
      <c r="Z325" s="685"/>
      <c r="AA325" s="686"/>
      <c r="AB325" s="685"/>
      <c r="AC325" s="686"/>
    </row>
    <row r="326" spans="1:29" s="798" customFormat="1" ht="15" hidden="1" customHeight="1">
      <c r="A326" s="799"/>
      <c r="B326" s="801">
        <f t="shared" ref="B326:B388" si="5">ROW()-9</f>
        <v>317</v>
      </c>
      <c r="C326" s="791" t="s">
        <v>2848</v>
      </c>
      <c r="D326" s="791" t="s">
        <v>2736</v>
      </c>
      <c r="E326" s="791" t="s">
        <v>3263</v>
      </c>
      <c r="F326" s="677" t="s">
        <v>3697</v>
      </c>
      <c r="G326" s="792">
        <f>IFERROR(VLOOKUP(E326,Assign!$A$2:$A$48,1,FALSE),)</f>
        <v>0</v>
      </c>
      <c r="H326" s="792">
        <v>1</v>
      </c>
      <c r="I326" s="793" t="s">
        <v>3359</v>
      </c>
      <c r="J326" s="802" t="s">
        <v>5368</v>
      </c>
      <c r="K326" s="687">
        <v>5.3499999999999999E-2</v>
      </c>
      <c r="L326" s="687">
        <v>8.3500000000000005E-2</v>
      </c>
      <c r="M326" s="800">
        <v>45089</v>
      </c>
      <c r="N326" s="800">
        <v>59699</v>
      </c>
      <c r="O326" s="800">
        <v>45458</v>
      </c>
      <c r="P326" s="800">
        <v>45489</v>
      </c>
      <c r="Q326" s="803" t="s">
        <v>5</v>
      </c>
      <c r="R326" s="688">
        <v>225000000</v>
      </c>
      <c r="S326" s="804" t="s">
        <v>5</v>
      </c>
      <c r="T326" s="689">
        <v>218906250</v>
      </c>
      <c r="U326" s="689">
        <v>218906250</v>
      </c>
      <c r="V326" s="680">
        <v>0</v>
      </c>
      <c r="W326" s="681">
        <v>218906250</v>
      </c>
      <c r="X326" s="689">
        <v>4933229</v>
      </c>
      <c r="Y326" s="805"/>
      <c r="Z326" s="685"/>
      <c r="AA326" s="686"/>
      <c r="AB326" s="685"/>
      <c r="AC326" s="686"/>
    </row>
    <row r="327" spans="1:29" s="798" customFormat="1" ht="15" hidden="1" customHeight="1">
      <c r="A327" s="799"/>
      <c r="B327" s="801">
        <f t="shared" si="5"/>
        <v>318</v>
      </c>
      <c r="C327" s="791" t="s">
        <v>2848</v>
      </c>
      <c r="D327" s="791" t="s">
        <v>2736</v>
      </c>
      <c r="E327" s="791" t="s">
        <v>3330</v>
      </c>
      <c r="F327" s="677" t="s">
        <v>3698</v>
      </c>
      <c r="G327" s="792">
        <f>IFERROR(VLOOKUP(E327,Assign!$A$2:$A$48,1,FALSE),)</f>
        <v>0</v>
      </c>
      <c r="H327" s="792">
        <v>1</v>
      </c>
      <c r="I327" s="793" t="s">
        <v>3351</v>
      </c>
      <c r="J327" s="802" t="s">
        <v>5369</v>
      </c>
      <c r="K327" s="687">
        <v>5.0799999999999998E-2</v>
      </c>
      <c r="L327" s="687">
        <v>8.0799999999999997E-2</v>
      </c>
      <c r="M327" s="800">
        <v>42244</v>
      </c>
      <c r="N327" s="800">
        <v>53199</v>
      </c>
      <c r="O327" s="800">
        <v>45583</v>
      </c>
      <c r="P327" s="800">
        <v>45591</v>
      </c>
      <c r="Q327" s="803" t="s">
        <v>5</v>
      </c>
      <c r="R327" s="688">
        <v>143000000</v>
      </c>
      <c r="S327" s="804" t="s">
        <v>5</v>
      </c>
      <c r="T327" s="689">
        <v>113372188</v>
      </c>
      <c r="U327" s="689">
        <v>113372188</v>
      </c>
      <c r="V327" s="680">
        <v>0</v>
      </c>
      <c r="W327" s="681">
        <v>113372188</v>
      </c>
      <c r="X327" s="689">
        <v>188973</v>
      </c>
      <c r="Y327" s="805"/>
      <c r="Z327" s="685"/>
      <c r="AA327" s="686"/>
      <c r="AB327" s="685"/>
      <c r="AC327" s="686"/>
    </row>
    <row r="328" spans="1:29" s="798" customFormat="1" ht="15" hidden="1" customHeight="1">
      <c r="A328" s="799"/>
      <c r="B328" s="801">
        <f t="shared" si="5"/>
        <v>319</v>
      </c>
      <c r="C328" s="791" t="s">
        <v>2848</v>
      </c>
      <c r="D328" s="791" t="s">
        <v>2736</v>
      </c>
      <c r="E328" s="791" t="s">
        <v>3330</v>
      </c>
      <c r="F328" s="677" t="s">
        <v>3698</v>
      </c>
      <c r="G328" s="792">
        <f>IFERROR(VLOOKUP(E328,Assign!$A$2:$A$48,1,FALSE),)</f>
        <v>0</v>
      </c>
      <c r="H328" s="792">
        <v>2</v>
      </c>
      <c r="I328" s="793" t="s">
        <v>368</v>
      </c>
      <c r="J328" s="802" t="s">
        <v>5370</v>
      </c>
      <c r="K328" s="687">
        <v>5.5899999999999998E-2</v>
      </c>
      <c r="L328" s="687">
        <v>8.5900000000000004E-2</v>
      </c>
      <c r="M328" s="800">
        <v>41761</v>
      </c>
      <c r="N328" s="800">
        <v>49059</v>
      </c>
      <c r="O328" s="800">
        <v>45504</v>
      </c>
      <c r="P328" s="800">
        <v>45531</v>
      </c>
      <c r="Q328" s="803" t="s">
        <v>5</v>
      </c>
      <c r="R328" s="688">
        <v>180000000</v>
      </c>
      <c r="S328" s="804" t="s">
        <v>5</v>
      </c>
      <c r="T328" s="689">
        <v>104321486</v>
      </c>
      <c r="U328" s="689">
        <v>104321486</v>
      </c>
      <c r="V328" s="680">
        <v>0</v>
      </c>
      <c r="W328" s="681">
        <v>104321486</v>
      </c>
      <c r="X328" s="689">
        <v>1496699</v>
      </c>
      <c r="Y328" s="805"/>
      <c r="Z328" s="685"/>
      <c r="AA328" s="686"/>
      <c r="AB328" s="685"/>
      <c r="AC328" s="686"/>
    </row>
    <row r="329" spans="1:29" s="798" customFormat="1" ht="15" hidden="1" customHeight="1">
      <c r="A329" s="799"/>
      <c r="B329" s="801">
        <f t="shared" si="5"/>
        <v>320</v>
      </c>
      <c r="C329" s="791" t="s">
        <v>2848</v>
      </c>
      <c r="D329" s="791" t="s">
        <v>2736</v>
      </c>
      <c r="E329" s="791" t="s">
        <v>3335</v>
      </c>
      <c r="F329" s="677" t="s">
        <v>3699</v>
      </c>
      <c r="G329" s="792">
        <f>IFERROR(VLOOKUP(E329,Assign!$A$2:$A$48,1,FALSE),)</f>
        <v>0</v>
      </c>
      <c r="H329" s="792">
        <v>1</v>
      </c>
      <c r="I329" s="793" t="s">
        <v>410</v>
      </c>
      <c r="J329" s="802" t="s">
        <v>5371</v>
      </c>
      <c r="K329" s="687">
        <v>4.99E-2</v>
      </c>
      <c r="L329" s="687">
        <v>7.9899999999999999E-2</v>
      </c>
      <c r="M329" s="800">
        <v>45173</v>
      </c>
      <c r="N329" s="800">
        <v>45539</v>
      </c>
      <c r="O329" s="800">
        <v>45505</v>
      </c>
      <c r="P329" s="800">
        <v>45538</v>
      </c>
      <c r="Q329" s="803" t="s">
        <v>5</v>
      </c>
      <c r="R329" s="688">
        <v>215000000</v>
      </c>
      <c r="S329" s="804" t="s">
        <v>5</v>
      </c>
      <c r="T329" s="689">
        <v>215000000</v>
      </c>
      <c r="U329" s="689">
        <v>215000000</v>
      </c>
      <c r="V329" s="680">
        <v>0</v>
      </c>
      <c r="W329" s="681">
        <v>215000000</v>
      </c>
      <c r="X329" s="689">
        <v>3607800</v>
      </c>
      <c r="Y329" s="805"/>
      <c r="Z329" s="685"/>
      <c r="AA329" s="686"/>
      <c r="AB329" s="685"/>
      <c r="AC329" s="686"/>
    </row>
    <row r="330" spans="1:29" s="798" customFormat="1" ht="15" hidden="1" customHeight="1">
      <c r="A330" s="799"/>
      <c r="B330" s="801">
        <f t="shared" si="5"/>
        <v>321</v>
      </c>
      <c r="C330" s="791" t="s">
        <v>2848</v>
      </c>
      <c r="D330" s="791" t="s">
        <v>2736</v>
      </c>
      <c r="E330" s="791" t="s">
        <v>3315</v>
      </c>
      <c r="F330" s="677" t="s">
        <v>3700</v>
      </c>
      <c r="G330" s="792">
        <f>IFERROR(VLOOKUP(E330,Assign!$A$2:$A$48,1,FALSE),)</f>
        <v>0</v>
      </c>
      <c r="H330" s="792">
        <v>1</v>
      </c>
      <c r="I330" s="793" t="s">
        <v>3360</v>
      </c>
      <c r="J330" s="802" t="s">
        <v>5372</v>
      </c>
      <c r="K330" s="687">
        <v>5.04E-2</v>
      </c>
      <c r="L330" s="687">
        <v>8.0399999999999999E-2</v>
      </c>
      <c r="M330" s="800">
        <v>42153</v>
      </c>
      <c r="N330" s="800">
        <v>53111</v>
      </c>
      <c r="O330" s="800">
        <v>45411</v>
      </c>
      <c r="P330" s="800">
        <v>45442</v>
      </c>
      <c r="Q330" s="803" t="s">
        <v>5</v>
      </c>
      <c r="R330" s="688">
        <v>250000000</v>
      </c>
      <c r="S330" s="804" t="s">
        <v>5</v>
      </c>
      <c r="T330" s="689">
        <v>212260700</v>
      </c>
      <c r="U330" s="689">
        <v>212260700</v>
      </c>
      <c r="V330" s="680">
        <v>0</v>
      </c>
      <c r="W330" s="681">
        <v>212260700</v>
      </c>
      <c r="X330" s="689">
        <v>6745879</v>
      </c>
      <c r="Y330" s="805"/>
      <c r="Z330" s="685"/>
      <c r="AA330" s="686"/>
      <c r="AB330" s="685"/>
      <c r="AC330" s="686"/>
    </row>
    <row r="331" spans="1:29" s="798" customFormat="1" ht="15" hidden="1" customHeight="1">
      <c r="A331" s="799"/>
      <c r="B331" s="801">
        <f t="shared" si="5"/>
        <v>322</v>
      </c>
      <c r="C331" s="791" t="s">
        <v>2848</v>
      </c>
      <c r="D331" s="791" t="s">
        <v>2736</v>
      </c>
      <c r="E331" s="791" t="s">
        <v>3259</v>
      </c>
      <c r="F331" s="677" t="s">
        <v>3169</v>
      </c>
      <c r="G331" s="792">
        <f>IFERROR(VLOOKUP(E331,Assign!$A$2:$A$48,1,FALSE),)</f>
        <v>0</v>
      </c>
      <c r="H331" s="792">
        <v>1</v>
      </c>
      <c r="I331" s="793" t="s">
        <v>368</v>
      </c>
      <c r="J331" s="802" t="s">
        <v>5373</v>
      </c>
      <c r="K331" s="687">
        <v>3.4799999999999998E-2</v>
      </c>
      <c r="L331" s="687">
        <v>6.4799999999999996E-2</v>
      </c>
      <c r="M331" s="800">
        <v>44012</v>
      </c>
      <c r="N331" s="800">
        <v>56795</v>
      </c>
      <c r="O331" s="800">
        <v>45439</v>
      </c>
      <c r="P331" s="800">
        <v>45471</v>
      </c>
      <c r="Q331" s="803" t="s">
        <v>5</v>
      </c>
      <c r="R331" s="688">
        <v>205000000</v>
      </c>
      <c r="S331" s="804" t="s">
        <v>5</v>
      </c>
      <c r="T331" s="689">
        <v>182059535</v>
      </c>
      <c r="U331" s="689">
        <v>182059535</v>
      </c>
      <c r="V331" s="680">
        <v>0</v>
      </c>
      <c r="W331" s="681">
        <v>182059535</v>
      </c>
      <c r="X331" s="689">
        <v>3126297</v>
      </c>
      <c r="Y331" s="805"/>
      <c r="Z331" s="685"/>
      <c r="AA331" s="686"/>
      <c r="AB331" s="685"/>
      <c r="AC331" s="686"/>
    </row>
    <row r="332" spans="1:29" s="798" customFormat="1" ht="15" hidden="1" customHeight="1">
      <c r="A332" s="799"/>
      <c r="B332" s="801">
        <f t="shared" si="5"/>
        <v>323</v>
      </c>
      <c r="C332" s="791" t="s">
        <v>2848</v>
      </c>
      <c r="D332" s="791" t="s">
        <v>2736</v>
      </c>
      <c r="E332" s="791" t="s">
        <v>3259</v>
      </c>
      <c r="F332" s="677" t="s">
        <v>3169</v>
      </c>
      <c r="G332" s="792">
        <f>IFERROR(VLOOKUP(E332,Assign!$A$2:$A$48,1,FALSE),)</f>
        <v>0</v>
      </c>
      <c r="H332" s="792">
        <v>2</v>
      </c>
      <c r="I332" s="793" t="s">
        <v>368</v>
      </c>
      <c r="J332" s="802" t="s">
        <v>5094</v>
      </c>
      <c r="K332" s="687">
        <v>3.4799999999999998E-2</v>
      </c>
      <c r="L332" s="687">
        <v>6.4799999999999996E-2</v>
      </c>
      <c r="M332" s="800">
        <v>44012</v>
      </c>
      <c r="N332" s="800">
        <v>56780</v>
      </c>
      <c r="O332" s="800">
        <v>45458</v>
      </c>
      <c r="P332" s="800">
        <v>45489</v>
      </c>
      <c r="Q332" s="803" t="s">
        <v>5</v>
      </c>
      <c r="R332" s="688">
        <v>33000000</v>
      </c>
      <c r="S332" s="804" t="s">
        <v>5</v>
      </c>
      <c r="T332" s="689">
        <v>29228592</v>
      </c>
      <c r="U332" s="689">
        <v>29228592</v>
      </c>
      <c r="V332" s="680">
        <v>0</v>
      </c>
      <c r="W332" s="681">
        <v>29228592</v>
      </c>
      <c r="X332" s="689">
        <v>426907</v>
      </c>
      <c r="Y332" s="1092" t="s">
        <v>5690</v>
      </c>
      <c r="Z332" s="685"/>
      <c r="AA332" s="686"/>
      <c r="AB332" s="685" t="s">
        <v>5686</v>
      </c>
      <c r="AC332" s="686" t="s">
        <v>159</v>
      </c>
    </row>
    <row r="333" spans="1:29" s="798" customFormat="1" ht="15" customHeight="1">
      <c r="A333" s="799"/>
      <c r="B333" s="801">
        <f t="shared" si="5"/>
        <v>324</v>
      </c>
      <c r="C333" s="791" t="s">
        <v>2848</v>
      </c>
      <c r="D333" s="791" t="s">
        <v>2736</v>
      </c>
      <c r="E333" s="791" t="s">
        <v>3314</v>
      </c>
      <c r="F333" s="677" t="s">
        <v>3702</v>
      </c>
      <c r="G333" s="792" t="str">
        <f>IFERROR(VLOOKUP(E333,Assign!$A$2:$A$48,1,FALSE),)</f>
        <v>R-179</v>
      </c>
      <c r="H333" s="792">
        <v>1</v>
      </c>
      <c r="I333" s="793" t="s">
        <v>368</v>
      </c>
      <c r="J333" s="802" t="s">
        <v>5374</v>
      </c>
      <c r="K333" s="687">
        <v>5.3599999999999995E-2</v>
      </c>
      <c r="L333" s="687">
        <v>8.3599999999999994E-2</v>
      </c>
      <c r="M333" s="800">
        <v>42297</v>
      </c>
      <c r="N333" s="800">
        <v>55081</v>
      </c>
      <c r="O333" s="800">
        <v>45404</v>
      </c>
      <c r="P333" s="800">
        <v>45435</v>
      </c>
      <c r="Q333" s="803" t="s">
        <v>5</v>
      </c>
      <c r="R333" s="688">
        <v>244000000</v>
      </c>
      <c r="S333" s="804" t="s">
        <v>5</v>
      </c>
      <c r="T333" s="689">
        <v>209163847</v>
      </c>
      <c r="U333" s="689">
        <v>209163847</v>
      </c>
      <c r="V333" s="680">
        <v>1297600</v>
      </c>
      <c r="W333" s="681">
        <v>210461447</v>
      </c>
      <c r="X333" s="689">
        <v>7679904</v>
      </c>
      <c r="Y333" s="805"/>
      <c r="Z333" s="685"/>
      <c r="AA333" s="686"/>
      <c r="AB333" s="685"/>
      <c r="AC333" s="686"/>
    </row>
    <row r="334" spans="1:29" s="798" customFormat="1" ht="15" hidden="1" customHeight="1">
      <c r="A334" s="799"/>
      <c r="B334" s="801">
        <f t="shared" si="5"/>
        <v>325</v>
      </c>
      <c r="C334" s="791" t="s">
        <v>2848</v>
      </c>
      <c r="D334" s="791" t="s">
        <v>2736</v>
      </c>
      <c r="E334" s="791" t="s">
        <v>3265</v>
      </c>
      <c r="F334" s="677" t="s">
        <v>3701</v>
      </c>
      <c r="G334" s="792">
        <f>IFERROR(VLOOKUP(E334,Assign!$A$2:$A$48,1,FALSE),)</f>
        <v>0</v>
      </c>
      <c r="H334" s="792">
        <v>1</v>
      </c>
      <c r="I334" s="793" t="s">
        <v>410</v>
      </c>
      <c r="J334" s="802" t="s">
        <v>5375</v>
      </c>
      <c r="K334" s="687">
        <v>4.9500000000000002E-2</v>
      </c>
      <c r="L334" s="687">
        <v>7.9500000000000001E-2</v>
      </c>
      <c r="M334" s="800">
        <v>43567</v>
      </c>
      <c r="N334" s="800">
        <v>45758</v>
      </c>
      <c r="O334" s="800">
        <v>45486</v>
      </c>
      <c r="P334" s="800">
        <v>45517</v>
      </c>
      <c r="Q334" s="803" t="s">
        <v>5</v>
      </c>
      <c r="R334" s="688">
        <v>250000000</v>
      </c>
      <c r="S334" s="804" t="s">
        <v>5</v>
      </c>
      <c r="T334" s="689">
        <v>210000000</v>
      </c>
      <c r="U334" s="689">
        <v>210000000</v>
      </c>
      <c r="V334" s="680">
        <v>0</v>
      </c>
      <c r="W334" s="681">
        <v>210000000</v>
      </c>
      <c r="X334" s="689">
        <v>4200008</v>
      </c>
      <c r="Y334" s="805"/>
      <c r="Z334" s="685"/>
      <c r="AA334" s="686"/>
      <c r="AB334" s="685"/>
      <c r="AC334" s="686"/>
    </row>
    <row r="335" spans="1:29" s="798" customFormat="1" ht="15" hidden="1" customHeight="1">
      <c r="A335" s="799"/>
      <c r="B335" s="836">
        <f t="shared" si="5"/>
        <v>326</v>
      </c>
      <c r="C335" s="822" t="s">
        <v>2848</v>
      </c>
      <c r="D335" s="822" t="s">
        <v>2736</v>
      </c>
      <c r="E335" s="822" t="s">
        <v>3288</v>
      </c>
      <c r="F335" s="823" t="s">
        <v>2787</v>
      </c>
      <c r="G335" s="824">
        <f>IFERROR(VLOOKUP(E335,Assign!$A$2:$A$48,1,FALSE),)</f>
        <v>0</v>
      </c>
      <c r="H335" s="824"/>
      <c r="I335" s="825"/>
      <c r="J335" s="837"/>
      <c r="K335" s="838"/>
      <c r="L335" s="838"/>
      <c r="M335" s="828"/>
      <c r="N335" s="828"/>
      <c r="O335" s="828"/>
      <c r="P335" s="828"/>
      <c r="Q335" s="839"/>
      <c r="R335" s="840"/>
      <c r="S335" s="841"/>
      <c r="T335" s="842"/>
      <c r="U335" s="842"/>
      <c r="V335" s="833"/>
      <c r="W335" s="834"/>
      <c r="X335" s="842"/>
      <c r="Y335" s="843"/>
      <c r="Z335" s="685"/>
      <c r="AA335" s="686"/>
      <c r="AB335" s="685" t="s">
        <v>5640</v>
      </c>
      <c r="AC335" s="686" t="s">
        <v>5639</v>
      </c>
    </row>
    <row r="336" spans="1:29" s="798" customFormat="1" ht="15" hidden="1" customHeight="1">
      <c r="A336" s="799"/>
      <c r="B336" s="801">
        <f t="shared" si="5"/>
        <v>327</v>
      </c>
      <c r="C336" s="791" t="s">
        <v>2848</v>
      </c>
      <c r="D336" s="791" t="s">
        <v>2736</v>
      </c>
      <c r="E336" s="791" t="s">
        <v>3258</v>
      </c>
      <c r="F336" s="677" t="s">
        <v>3173</v>
      </c>
      <c r="G336" s="792">
        <f>IFERROR(VLOOKUP(E336,Assign!$A$2:$A$48,1,FALSE),)</f>
        <v>0</v>
      </c>
      <c r="H336" s="792">
        <v>1</v>
      </c>
      <c r="I336" s="793" t="s">
        <v>3358</v>
      </c>
      <c r="J336" s="802" t="s">
        <v>5095</v>
      </c>
      <c r="K336" s="687">
        <v>6.54E-2</v>
      </c>
      <c r="L336" s="687">
        <v>9.5399999999999999E-2</v>
      </c>
      <c r="M336" s="800">
        <v>43292</v>
      </c>
      <c r="N336" s="800">
        <v>56076</v>
      </c>
      <c r="O336" s="800">
        <v>45423</v>
      </c>
      <c r="P336" s="800">
        <v>45455</v>
      </c>
      <c r="Q336" s="803" t="s">
        <v>5</v>
      </c>
      <c r="R336" s="688">
        <v>227500000</v>
      </c>
      <c r="S336" s="804" t="s">
        <v>5</v>
      </c>
      <c r="T336" s="689">
        <v>207488187</v>
      </c>
      <c r="U336" s="689">
        <v>207488187</v>
      </c>
      <c r="V336" s="680">
        <v>0</v>
      </c>
      <c r="W336" s="681">
        <v>207488187</v>
      </c>
      <c r="X336" s="689">
        <v>7582069</v>
      </c>
      <c r="Y336" s="805"/>
      <c r="Z336" s="685"/>
      <c r="AA336" s="686"/>
      <c r="AB336" s="685"/>
      <c r="AC336" s="686"/>
    </row>
    <row r="337" spans="1:29" s="798" customFormat="1" ht="15" hidden="1" customHeight="1">
      <c r="A337" s="799"/>
      <c r="B337" s="836">
        <f t="shared" si="5"/>
        <v>328</v>
      </c>
      <c r="C337" s="822" t="s">
        <v>2848</v>
      </c>
      <c r="D337" s="822" t="s">
        <v>2736</v>
      </c>
      <c r="E337" s="822" t="s">
        <v>3247</v>
      </c>
      <c r="F337" s="823" t="s">
        <v>3703</v>
      </c>
      <c r="G337" s="824">
        <f>IFERROR(VLOOKUP(E337,Assign!$A$2:$A$48,1,FALSE),)</f>
        <v>0</v>
      </c>
      <c r="H337" s="824"/>
      <c r="I337" s="825"/>
      <c r="J337" s="837"/>
      <c r="K337" s="838"/>
      <c r="L337" s="838"/>
      <c r="M337" s="828"/>
      <c r="N337" s="828"/>
      <c r="O337" s="828"/>
      <c r="P337" s="828"/>
      <c r="Q337" s="839"/>
      <c r="R337" s="840"/>
      <c r="S337" s="841"/>
      <c r="T337" s="842"/>
      <c r="U337" s="842"/>
      <c r="V337" s="833"/>
      <c r="W337" s="834"/>
      <c r="X337" s="842"/>
      <c r="Y337" s="843"/>
      <c r="Z337" s="685"/>
      <c r="AA337" s="686"/>
      <c r="AB337" s="685" t="s">
        <v>4848</v>
      </c>
      <c r="AC337" s="686" t="s">
        <v>3132</v>
      </c>
    </row>
    <row r="338" spans="1:29" s="798" customFormat="1" ht="15" hidden="1" customHeight="1">
      <c r="A338" s="799"/>
      <c r="B338" s="801">
        <f t="shared" si="5"/>
        <v>329</v>
      </c>
      <c r="C338" s="791" t="s">
        <v>2848</v>
      </c>
      <c r="D338" s="791" t="s">
        <v>2736</v>
      </c>
      <c r="E338" s="791" t="s">
        <v>3241</v>
      </c>
      <c r="F338" s="677" t="s">
        <v>3704</v>
      </c>
      <c r="G338" s="792">
        <f>IFERROR(VLOOKUP(E338,Assign!$A$2:$A$48,1,FALSE),)</f>
        <v>0</v>
      </c>
      <c r="H338" s="792">
        <v>1</v>
      </c>
      <c r="I338" s="793" t="s">
        <v>400</v>
      </c>
      <c r="J338" s="802" t="s">
        <v>5376</v>
      </c>
      <c r="K338" s="687">
        <v>5.4800000000000001E-2</v>
      </c>
      <c r="L338" s="687">
        <v>8.48E-2</v>
      </c>
      <c r="M338" s="800">
        <v>44427</v>
      </c>
      <c r="N338" s="800">
        <v>45523</v>
      </c>
      <c r="O338" s="800">
        <v>45490</v>
      </c>
      <c r="P338" s="800">
        <v>45524</v>
      </c>
      <c r="Q338" s="803" t="s">
        <v>5</v>
      </c>
      <c r="R338" s="688">
        <v>202000000</v>
      </c>
      <c r="S338" s="804" t="s">
        <v>5</v>
      </c>
      <c r="T338" s="689">
        <v>202000000</v>
      </c>
      <c r="U338" s="689">
        <v>202000000</v>
      </c>
      <c r="V338" s="680">
        <v>0</v>
      </c>
      <c r="W338" s="681">
        <v>202000000</v>
      </c>
      <c r="X338" s="689">
        <v>4367669</v>
      </c>
      <c r="Y338" s="805"/>
      <c r="Z338" s="685"/>
      <c r="AA338" s="686"/>
      <c r="AB338" s="685"/>
      <c r="AC338" s="686"/>
    </row>
    <row r="339" spans="1:29" s="798" customFormat="1" ht="15" hidden="1" customHeight="1">
      <c r="A339" s="799"/>
      <c r="B339" s="801">
        <f t="shared" si="5"/>
        <v>330</v>
      </c>
      <c r="C339" s="791" t="s">
        <v>2848</v>
      </c>
      <c r="D339" s="791" t="s">
        <v>2736</v>
      </c>
      <c r="E339" s="791" t="s">
        <v>3281</v>
      </c>
      <c r="F339" s="677" t="s">
        <v>3655</v>
      </c>
      <c r="G339" s="792">
        <f>IFERROR(VLOOKUP(E339,Assign!$A$2:$A$48,1,FALSE),)</f>
        <v>0</v>
      </c>
      <c r="H339" s="792">
        <v>1</v>
      </c>
      <c r="I339" s="793" t="s">
        <v>3353</v>
      </c>
      <c r="J339" s="802" t="s">
        <v>5377</v>
      </c>
      <c r="K339" s="687">
        <v>3.15E-2</v>
      </c>
      <c r="L339" s="687">
        <v>6.1499999999999999E-2</v>
      </c>
      <c r="M339" s="800">
        <v>42615</v>
      </c>
      <c r="N339" s="800">
        <v>53572</v>
      </c>
      <c r="O339" s="800">
        <v>45417</v>
      </c>
      <c r="P339" s="800">
        <v>45449</v>
      </c>
      <c r="Q339" s="803" t="s">
        <v>5</v>
      </c>
      <c r="R339" s="688">
        <v>246000000</v>
      </c>
      <c r="S339" s="804" t="s">
        <v>5</v>
      </c>
      <c r="T339" s="689">
        <v>200873647</v>
      </c>
      <c r="U339" s="689">
        <v>200873647</v>
      </c>
      <c r="V339" s="680">
        <v>0</v>
      </c>
      <c r="W339" s="681">
        <v>200873647</v>
      </c>
      <c r="X339" s="689">
        <v>4192127</v>
      </c>
      <c r="Y339" s="805"/>
      <c r="Z339" s="685"/>
      <c r="AA339" s="686"/>
      <c r="AB339" s="685"/>
      <c r="AC339" s="686"/>
    </row>
    <row r="340" spans="1:29" s="798" customFormat="1" ht="15" hidden="1" customHeight="1">
      <c r="A340" s="799"/>
      <c r="B340" s="801">
        <f t="shared" si="5"/>
        <v>331</v>
      </c>
      <c r="C340" s="791" t="s">
        <v>2848</v>
      </c>
      <c r="D340" s="791" t="s">
        <v>2736</v>
      </c>
      <c r="E340" s="791" t="s">
        <v>3277</v>
      </c>
      <c r="F340" s="677" t="s">
        <v>2752</v>
      </c>
      <c r="G340" s="792">
        <f>IFERROR(VLOOKUP(E340,Assign!$A$2:$A$48,1,FALSE),)</f>
        <v>0</v>
      </c>
      <c r="H340" s="792">
        <v>1</v>
      </c>
      <c r="I340" s="793" t="s">
        <v>410</v>
      </c>
      <c r="J340" s="802" t="s">
        <v>5378</v>
      </c>
      <c r="K340" s="687">
        <v>6.3200000000000006E-2</v>
      </c>
      <c r="L340" s="687">
        <v>9.3200000000000005E-2</v>
      </c>
      <c r="M340" s="800">
        <v>44980</v>
      </c>
      <c r="N340" s="800">
        <v>46076</v>
      </c>
      <c r="O340" s="800">
        <v>45496</v>
      </c>
      <c r="P340" s="800">
        <v>45528</v>
      </c>
      <c r="Q340" s="803" t="s">
        <v>5</v>
      </c>
      <c r="R340" s="688">
        <v>200000000</v>
      </c>
      <c r="S340" s="804" t="s">
        <v>5</v>
      </c>
      <c r="T340" s="689">
        <v>200000000</v>
      </c>
      <c r="U340" s="689">
        <v>200000000</v>
      </c>
      <c r="V340" s="680">
        <v>0</v>
      </c>
      <c r="W340" s="681">
        <v>200000000</v>
      </c>
      <c r="X340" s="689">
        <v>4291683</v>
      </c>
      <c r="Y340" s="805"/>
      <c r="Z340" s="685"/>
      <c r="AA340" s="686"/>
      <c r="AB340" s="685"/>
      <c r="AC340" s="686"/>
    </row>
    <row r="341" spans="1:29" s="798" customFormat="1" ht="15" customHeight="1">
      <c r="A341" s="799"/>
      <c r="B341" s="836">
        <f t="shared" si="5"/>
        <v>332</v>
      </c>
      <c r="C341" s="822" t="s">
        <v>2848</v>
      </c>
      <c r="D341" s="822" t="s">
        <v>2736</v>
      </c>
      <c r="E341" s="822" t="s">
        <v>3276</v>
      </c>
      <c r="F341" s="823" t="s">
        <v>3194</v>
      </c>
      <c r="G341" s="824" t="str">
        <f>IFERROR(VLOOKUP(E341,Assign!$A$2:$A$48,1,FALSE),)</f>
        <v>R-187</v>
      </c>
      <c r="H341" s="824"/>
      <c r="I341" s="825"/>
      <c r="J341" s="837"/>
      <c r="K341" s="838"/>
      <c r="L341" s="838"/>
      <c r="M341" s="828"/>
      <c r="N341" s="828"/>
      <c r="O341" s="828"/>
      <c r="P341" s="828"/>
      <c r="Q341" s="839"/>
      <c r="R341" s="840"/>
      <c r="S341" s="841"/>
      <c r="T341" s="842"/>
      <c r="U341" s="842"/>
      <c r="V341" s="833"/>
      <c r="W341" s="834"/>
      <c r="X341" s="842"/>
      <c r="Y341" s="843"/>
      <c r="Z341" s="685" t="s">
        <v>4848</v>
      </c>
      <c r="AA341" s="686" t="s">
        <v>4849</v>
      </c>
      <c r="AB341" s="685"/>
      <c r="AC341" s="686"/>
    </row>
    <row r="342" spans="1:29" s="798" customFormat="1" ht="15" customHeight="1">
      <c r="A342" s="799"/>
      <c r="B342" s="836">
        <f t="shared" si="5"/>
        <v>333</v>
      </c>
      <c r="C342" s="822" t="s">
        <v>2848</v>
      </c>
      <c r="D342" s="822" t="s">
        <v>2736</v>
      </c>
      <c r="E342" s="822" t="s">
        <v>3276</v>
      </c>
      <c r="F342" s="823" t="s">
        <v>3194</v>
      </c>
      <c r="G342" s="824" t="str">
        <f>IFERROR(VLOOKUP(E342,Assign!$A$2:$A$48,1,FALSE),)</f>
        <v>R-187</v>
      </c>
      <c r="H342" s="824"/>
      <c r="I342" s="825"/>
      <c r="J342" s="837"/>
      <c r="K342" s="838"/>
      <c r="L342" s="838"/>
      <c r="M342" s="828"/>
      <c r="N342" s="828"/>
      <c r="O342" s="828"/>
      <c r="P342" s="828"/>
      <c r="Q342" s="839"/>
      <c r="R342" s="840"/>
      <c r="S342" s="841"/>
      <c r="T342" s="842"/>
      <c r="U342" s="842"/>
      <c r="V342" s="833"/>
      <c r="W342" s="834"/>
      <c r="X342" s="842"/>
      <c r="Y342" s="843"/>
      <c r="Z342" s="685" t="s">
        <v>4848</v>
      </c>
      <c r="AA342" s="686" t="s">
        <v>4849</v>
      </c>
      <c r="AB342" s="685"/>
      <c r="AC342" s="686"/>
    </row>
    <row r="343" spans="1:29" s="798" customFormat="1" ht="15" customHeight="1">
      <c r="A343" s="799"/>
      <c r="B343" s="801">
        <f t="shared" si="5"/>
        <v>334</v>
      </c>
      <c r="C343" s="791" t="s">
        <v>2848</v>
      </c>
      <c r="D343" s="791" t="s">
        <v>2736</v>
      </c>
      <c r="E343" s="791" t="s">
        <v>3276</v>
      </c>
      <c r="F343" s="677" t="s">
        <v>3194</v>
      </c>
      <c r="G343" s="792" t="str">
        <f>IFERROR(VLOOKUP(E343,Assign!$A$2:$A$48,1,FALSE),)</f>
        <v>R-187</v>
      </c>
      <c r="H343" s="792">
        <v>3</v>
      </c>
      <c r="I343" s="793" t="s">
        <v>3372</v>
      </c>
      <c r="J343" s="802" t="s">
        <v>5379</v>
      </c>
      <c r="K343" s="687">
        <v>4.3999999999999997E-2</v>
      </c>
      <c r="L343" s="687">
        <v>7.3999999999999996E-2</v>
      </c>
      <c r="M343" s="800">
        <v>44995</v>
      </c>
      <c r="N343" s="800">
        <v>45726</v>
      </c>
      <c r="O343" s="800">
        <v>45588</v>
      </c>
      <c r="P343" s="800">
        <v>45546</v>
      </c>
      <c r="Q343" s="803" t="s">
        <v>5</v>
      </c>
      <c r="R343" s="688">
        <v>100000000</v>
      </c>
      <c r="S343" s="804" t="s">
        <v>5</v>
      </c>
      <c r="T343" s="689">
        <v>100000000</v>
      </c>
      <c r="U343" s="689">
        <v>100000000</v>
      </c>
      <c r="V343" s="680">
        <v>0</v>
      </c>
      <c r="W343" s="681">
        <v>100000000</v>
      </c>
      <c r="X343" s="689">
        <v>464972</v>
      </c>
      <c r="Y343" s="805"/>
      <c r="Z343" s="685"/>
      <c r="AA343" s="686"/>
      <c r="AB343" s="685"/>
      <c r="AC343" s="686"/>
    </row>
    <row r="344" spans="1:29" s="798" customFormat="1" ht="15" hidden="1" customHeight="1">
      <c r="A344" s="799"/>
      <c r="B344" s="801">
        <f t="shared" si="5"/>
        <v>335</v>
      </c>
      <c r="C344" s="791" t="s">
        <v>2848</v>
      </c>
      <c r="D344" s="791" t="s">
        <v>2736</v>
      </c>
      <c r="E344" s="791" t="s">
        <v>3339</v>
      </c>
      <c r="F344" s="677" t="s">
        <v>3705</v>
      </c>
      <c r="G344" s="792">
        <f>IFERROR(VLOOKUP(E344,Assign!$A$2:$A$48,1,FALSE),)</f>
        <v>0</v>
      </c>
      <c r="H344" s="792">
        <v>1</v>
      </c>
      <c r="I344" s="793" t="s">
        <v>3356</v>
      </c>
      <c r="J344" s="802" t="s">
        <v>5096</v>
      </c>
      <c r="K344" s="687">
        <v>4.4999999999999998E-2</v>
      </c>
      <c r="L344" s="687">
        <v>7.4999999999999997E-2</v>
      </c>
      <c r="M344" s="800">
        <v>45338</v>
      </c>
      <c r="N344" s="800">
        <v>63586</v>
      </c>
      <c r="O344" s="800">
        <v>45413</v>
      </c>
      <c r="P344" s="800">
        <v>45447</v>
      </c>
      <c r="Q344" s="803" t="s">
        <v>5</v>
      </c>
      <c r="R344" s="688">
        <v>200000000</v>
      </c>
      <c r="S344" s="804" t="s">
        <v>5</v>
      </c>
      <c r="T344" s="689">
        <v>199000001</v>
      </c>
      <c r="U344" s="689">
        <v>199000001</v>
      </c>
      <c r="V344" s="680">
        <v>0</v>
      </c>
      <c r="W344" s="681">
        <v>199000001</v>
      </c>
      <c r="X344" s="689">
        <v>5201126</v>
      </c>
      <c r="Y344" s="805"/>
      <c r="Z344" s="685"/>
      <c r="AA344" s="686"/>
      <c r="AB344" s="685"/>
      <c r="AC344" s="686"/>
    </row>
    <row r="345" spans="1:29" s="798" customFormat="1" ht="15" hidden="1" customHeight="1">
      <c r="A345" s="799"/>
      <c r="B345" s="801">
        <f t="shared" si="5"/>
        <v>336</v>
      </c>
      <c r="C345" s="791" t="s">
        <v>2848</v>
      </c>
      <c r="D345" s="791" t="s">
        <v>2736</v>
      </c>
      <c r="E345" s="791" t="s">
        <v>3270</v>
      </c>
      <c r="F345" s="677" t="s">
        <v>3706</v>
      </c>
      <c r="G345" s="792">
        <f>IFERROR(VLOOKUP(E345,Assign!$A$2:$A$48,1,FALSE),)</f>
        <v>0</v>
      </c>
      <c r="H345" s="792">
        <v>1</v>
      </c>
      <c r="I345" s="793" t="s">
        <v>3359</v>
      </c>
      <c r="J345" s="802" t="s">
        <v>5380</v>
      </c>
      <c r="K345" s="687">
        <v>6.54E-2</v>
      </c>
      <c r="L345" s="687">
        <v>9.5399999999999999E-2</v>
      </c>
      <c r="M345" s="800">
        <v>44866</v>
      </c>
      <c r="N345" s="800">
        <v>59476</v>
      </c>
      <c r="O345" s="800">
        <v>45443</v>
      </c>
      <c r="P345" s="800">
        <v>45475</v>
      </c>
      <c r="Q345" s="803" t="s">
        <v>5</v>
      </c>
      <c r="R345" s="688">
        <v>200000000</v>
      </c>
      <c r="S345" s="804" t="s">
        <v>5</v>
      </c>
      <c r="T345" s="689">
        <v>198133788</v>
      </c>
      <c r="U345" s="689">
        <v>198133788</v>
      </c>
      <c r="V345" s="680">
        <v>0</v>
      </c>
      <c r="W345" s="681">
        <v>198133788</v>
      </c>
      <c r="X345" s="689">
        <v>5914497</v>
      </c>
      <c r="Y345" s="805"/>
      <c r="Z345" s="685"/>
      <c r="AA345" s="686"/>
      <c r="AB345" s="685"/>
      <c r="AC345" s="686"/>
    </row>
    <row r="346" spans="1:29" s="798" customFormat="1" ht="15" hidden="1" customHeight="1">
      <c r="A346" s="799"/>
      <c r="B346" s="801">
        <f t="shared" si="5"/>
        <v>337</v>
      </c>
      <c r="C346" s="791" t="s">
        <v>2848</v>
      </c>
      <c r="D346" s="791" t="s">
        <v>2736</v>
      </c>
      <c r="E346" s="791" t="s">
        <v>3338</v>
      </c>
      <c r="F346" s="677" t="s">
        <v>2771</v>
      </c>
      <c r="G346" s="792">
        <f>IFERROR(VLOOKUP(E346,Assign!$A$2:$A$48,1,FALSE),)</f>
        <v>0</v>
      </c>
      <c r="H346" s="792">
        <v>1</v>
      </c>
      <c r="I346" s="793" t="s">
        <v>313</v>
      </c>
      <c r="J346" s="802" t="s">
        <v>5381</v>
      </c>
      <c r="K346" s="687">
        <v>6.9099999999999995E-2</v>
      </c>
      <c r="L346" s="687">
        <v>9.9099999999999994E-2</v>
      </c>
      <c r="M346" s="800">
        <v>44055</v>
      </c>
      <c r="N346" s="800">
        <v>45539</v>
      </c>
      <c r="O346" s="800">
        <v>45470</v>
      </c>
      <c r="P346" s="800">
        <v>45503</v>
      </c>
      <c r="Q346" s="803" t="s">
        <v>5</v>
      </c>
      <c r="R346" s="688">
        <v>200000000</v>
      </c>
      <c r="S346" s="804" t="s">
        <v>5</v>
      </c>
      <c r="T346" s="689">
        <v>197000000</v>
      </c>
      <c r="U346" s="689">
        <v>197000000</v>
      </c>
      <c r="V346" s="680">
        <v>0</v>
      </c>
      <c r="W346" s="681">
        <v>197000000</v>
      </c>
      <c r="X346" s="689">
        <v>5912881</v>
      </c>
      <c r="Y346" s="805"/>
      <c r="Z346" s="685"/>
      <c r="AA346" s="686"/>
      <c r="AB346" s="685"/>
      <c r="AC346" s="686"/>
    </row>
    <row r="347" spans="1:29" s="798" customFormat="1" ht="15" customHeight="1">
      <c r="A347" s="799"/>
      <c r="B347" s="836">
        <f t="shared" si="5"/>
        <v>338</v>
      </c>
      <c r="C347" s="822" t="s">
        <v>2848</v>
      </c>
      <c r="D347" s="822" t="s">
        <v>2736</v>
      </c>
      <c r="E347" s="822" t="s">
        <v>3317</v>
      </c>
      <c r="F347" s="823" t="s">
        <v>2786</v>
      </c>
      <c r="G347" s="824" t="str">
        <f>IFERROR(VLOOKUP(E347,Assign!$A$2:$A$48,1,FALSE),)</f>
        <v>R-191</v>
      </c>
      <c r="H347" s="824"/>
      <c r="I347" s="825"/>
      <c r="J347" s="837"/>
      <c r="K347" s="838"/>
      <c r="L347" s="838"/>
      <c r="M347" s="828"/>
      <c r="N347" s="828"/>
      <c r="O347" s="828"/>
      <c r="P347" s="828"/>
      <c r="Q347" s="839"/>
      <c r="R347" s="840"/>
      <c r="S347" s="841"/>
      <c r="T347" s="842"/>
      <c r="U347" s="842"/>
      <c r="V347" s="833"/>
      <c r="W347" s="834"/>
      <c r="X347" s="842"/>
      <c r="Y347" s="843"/>
      <c r="Z347" s="685"/>
      <c r="AA347" s="686"/>
      <c r="AB347" s="685" t="s">
        <v>5657</v>
      </c>
      <c r="AC347" s="686" t="s">
        <v>5664</v>
      </c>
    </row>
    <row r="348" spans="1:29" s="798" customFormat="1" ht="15" hidden="1" customHeight="1">
      <c r="A348" s="799"/>
      <c r="B348" s="801">
        <f t="shared" si="5"/>
        <v>339</v>
      </c>
      <c r="C348" s="791" t="s">
        <v>2848</v>
      </c>
      <c r="D348" s="791" t="s">
        <v>2736</v>
      </c>
      <c r="E348" s="791" t="s">
        <v>3285</v>
      </c>
      <c r="F348" s="677" t="s">
        <v>3203</v>
      </c>
      <c r="G348" s="792">
        <f>IFERROR(VLOOKUP(E348,Assign!$A$2:$A$48,1,FALSE),)</f>
        <v>0</v>
      </c>
      <c r="H348" s="792">
        <v>1</v>
      </c>
      <c r="I348" s="793" t="s">
        <v>3354</v>
      </c>
      <c r="J348" s="802" t="s">
        <v>5382</v>
      </c>
      <c r="K348" s="687">
        <v>6.4500000000000002E-2</v>
      </c>
      <c r="L348" s="687">
        <v>9.4500000000000001E-2</v>
      </c>
      <c r="M348" s="800">
        <v>44687</v>
      </c>
      <c r="N348" s="800">
        <v>57471</v>
      </c>
      <c r="O348" s="800">
        <v>45417</v>
      </c>
      <c r="P348" s="800">
        <v>45449</v>
      </c>
      <c r="Q348" s="803" t="s">
        <v>5</v>
      </c>
      <c r="R348" s="688">
        <v>100000000</v>
      </c>
      <c r="S348" s="804" t="s">
        <v>5</v>
      </c>
      <c r="T348" s="689">
        <v>97937011</v>
      </c>
      <c r="U348" s="689">
        <v>97937011</v>
      </c>
      <c r="V348" s="680">
        <v>0</v>
      </c>
      <c r="W348" s="681">
        <v>97937011</v>
      </c>
      <c r="X348" s="689">
        <v>3678376</v>
      </c>
      <c r="Y348" s="805"/>
      <c r="Z348" s="685"/>
      <c r="AA348" s="686"/>
      <c r="AB348" s="685"/>
      <c r="AC348" s="686"/>
    </row>
    <row r="349" spans="1:29" s="798" customFormat="1" ht="15" hidden="1" customHeight="1">
      <c r="A349" s="799"/>
      <c r="B349" s="801">
        <f t="shared" si="5"/>
        <v>340</v>
      </c>
      <c r="C349" s="791" t="s">
        <v>2848</v>
      </c>
      <c r="D349" s="791" t="s">
        <v>2736</v>
      </c>
      <c r="E349" s="791" t="s">
        <v>3285</v>
      </c>
      <c r="F349" s="677" t="s">
        <v>3203</v>
      </c>
      <c r="G349" s="792">
        <f>IFERROR(VLOOKUP(E349,Assign!$A$2:$A$48,1,FALSE),)</f>
        <v>0</v>
      </c>
      <c r="H349" s="792">
        <v>2</v>
      </c>
      <c r="I349" s="793" t="s">
        <v>3353</v>
      </c>
      <c r="J349" s="802" t="s">
        <v>5383</v>
      </c>
      <c r="K349" s="687">
        <v>3.3300000000000003E-2</v>
      </c>
      <c r="L349" s="687">
        <v>6.3299999999999995E-2</v>
      </c>
      <c r="M349" s="800">
        <v>44286</v>
      </c>
      <c r="N349" s="800">
        <v>57064</v>
      </c>
      <c r="O349" s="800">
        <v>45437</v>
      </c>
      <c r="P349" s="800">
        <v>45440</v>
      </c>
      <c r="Q349" s="803" t="s">
        <v>5</v>
      </c>
      <c r="R349" s="688">
        <v>207000000</v>
      </c>
      <c r="S349" s="804" t="s">
        <v>5</v>
      </c>
      <c r="T349" s="689">
        <v>96438364</v>
      </c>
      <c r="U349" s="689">
        <v>96438364</v>
      </c>
      <c r="V349" s="680">
        <v>0</v>
      </c>
      <c r="W349" s="681">
        <v>96438364</v>
      </c>
      <c r="X349" s="689">
        <v>1944369</v>
      </c>
      <c r="Y349" s="805"/>
      <c r="Z349" s="685"/>
      <c r="AA349" s="686"/>
      <c r="AB349" s="685"/>
      <c r="AC349" s="686"/>
    </row>
    <row r="350" spans="1:29" s="798" customFormat="1" ht="15" hidden="1" customHeight="1">
      <c r="A350" s="799"/>
      <c r="B350" s="801">
        <f t="shared" si="5"/>
        <v>341</v>
      </c>
      <c r="C350" s="791" t="s">
        <v>2848</v>
      </c>
      <c r="D350" s="791" t="s">
        <v>2736</v>
      </c>
      <c r="E350" s="791" t="s">
        <v>3269</v>
      </c>
      <c r="F350" s="677" t="s">
        <v>3707</v>
      </c>
      <c r="G350" s="792">
        <f>IFERROR(VLOOKUP(E350,Assign!$A$2:$A$48,1,FALSE),)</f>
        <v>0</v>
      </c>
      <c r="H350" s="792">
        <v>1</v>
      </c>
      <c r="I350" s="793" t="s">
        <v>410</v>
      </c>
      <c r="J350" s="802" t="s">
        <v>5384</v>
      </c>
      <c r="K350" s="687">
        <v>5.6399999999999999E-2</v>
      </c>
      <c r="L350" s="687">
        <v>8.6400000000000005E-2</v>
      </c>
      <c r="M350" s="800">
        <v>44447</v>
      </c>
      <c r="N350" s="800">
        <v>45543</v>
      </c>
      <c r="O350" s="800">
        <v>45512</v>
      </c>
      <c r="P350" s="800">
        <v>45545</v>
      </c>
      <c r="Q350" s="803" t="s">
        <v>5</v>
      </c>
      <c r="R350" s="688">
        <v>96500000</v>
      </c>
      <c r="S350" s="804" t="s">
        <v>5</v>
      </c>
      <c r="T350" s="689">
        <v>96500000</v>
      </c>
      <c r="U350" s="689">
        <v>96500000</v>
      </c>
      <c r="V350" s="680">
        <v>0</v>
      </c>
      <c r="W350" s="681">
        <v>96500000</v>
      </c>
      <c r="X350" s="689">
        <v>1636280</v>
      </c>
      <c r="Y350" s="805"/>
      <c r="Z350" s="685"/>
      <c r="AA350" s="686"/>
      <c r="AB350" s="685"/>
      <c r="AC350" s="686"/>
    </row>
    <row r="351" spans="1:29" s="798" customFormat="1" ht="15" hidden="1" customHeight="1">
      <c r="A351" s="799"/>
      <c r="B351" s="801">
        <f t="shared" si="5"/>
        <v>342</v>
      </c>
      <c r="C351" s="791" t="s">
        <v>2848</v>
      </c>
      <c r="D351" s="791" t="s">
        <v>2736</v>
      </c>
      <c r="E351" s="791" t="s">
        <v>3269</v>
      </c>
      <c r="F351" s="677" t="s">
        <v>3707</v>
      </c>
      <c r="G351" s="792">
        <f>IFERROR(VLOOKUP(E351,Assign!$A$2:$A$48,1,FALSE),)</f>
        <v>0</v>
      </c>
      <c r="H351" s="792">
        <v>2</v>
      </c>
      <c r="I351" s="793" t="s">
        <v>410</v>
      </c>
      <c r="J351" s="802" t="s">
        <v>5385</v>
      </c>
      <c r="K351" s="687">
        <v>5.6399999999999999E-2</v>
      </c>
      <c r="L351" s="687">
        <v>8.6400000000000005E-2</v>
      </c>
      <c r="M351" s="800">
        <v>44447</v>
      </c>
      <c r="N351" s="800">
        <v>45543</v>
      </c>
      <c r="O351" s="800">
        <v>45512</v>
      </c>
      <c r="P351" s="800">
        <v>45545</v>
      </c>
      <c r="Q351" s="803" t="s">
        <v>5</v>
      </c>
      <c r="R351" s="688">
        <v>96500000</v>
      </c>
      <c r="S351" s="804" t="s">
        <v>5</v>
      </c>
      <c r="T351" s="689">
        <v>96500000</v>
      </c>
      <c r="U351" s="689">
        <v>96500000</v>
      </c>
      <c r="V351" s="680">
        <v>0</v>
      </c>
      <c r="W351" s="681">
        <v>96500000</v>
      </c>
      <c r="X351" s="689">
        <v>1636280</v>
      </c>
      <c r="Y351" s="805"/>
      <c r="Z351" s="685"/>
      <c r="AA351" s="686"/>
      <c r="AB351" s="685"/>
      <c r="AC351" s="686"/>
    </row>
    <row r="352" spans="1:29" s="798" customFormat="1" ht="15" hidden="1" customHeight="1">
      <c r="A352" s="799"/>
      <c r="B352" s="801">
        <f t="shared" si="5"/>
        <v>343</v>
      </c>
      <c r="C352" s="791" t="s">
        <v>2848</v>
      </c>
      <c r="D352" s="791" t="s">
        <v>2736</v>
      </c>
      <c r="E352" s="791" t="s">
        <v>3323</v>
      </c>
      <c r="F352" s="677" t="s">
        <v>3708</v>
      </c>
      <c r="G352" s="792">
        <f>IFERROR(VLOOKUP(E352,Assign!$A$2:$A$48,1,FALSE),)</f>
        <v>0</v>
      </c>
      <c r="H352" s="792">
        <v>1</v>
      </c>
      <c r="I352" s="793" t="s">
        <v>318</v>
      </c>
      <c r="J352" s="802" t="s">
        <v>5386</v>
      </c>
      <c r="K352" s="687">
        <v>6.0600000000000001E-2</v>
      </c>
      <c r="L352" s="687">
        <v>9.06E-2</v>
      </c>
      <c r="M352" s="800">
        <v>44566</v>
      </c>
      <c r="N352" s="800">
        <v>45661</v>
      </c>
      <c r="O352" s="800">
        <v>45533</v>
      </c>
      <c r="P352" s="800">
        <v>45566</v>
      </c>
      <c r="Q352" s="803" t="s">
        <v>5</v>
      </c>
      <c r="R352" s="688">
        <v>100000000</v>
      </c>
      <c r="S352" s="804" t="s">
        <v>5</v>
      </c>
      <c r="T352" s="689">
        <v>100000000</v>
      </c>
      <c r="U352" s="689">
        <v>100000000</v>
      </c>
      <c r="V352" s="680">
        <v>0</v>
      </c>
      <c r="W352" s="681">
        <v>100000000</v>
      </c>
      <c r="X352" s="689">
        <v>1151285</v>
      </c>
      <c r="Y352" s="805"/>
      <c r="Z352" s="685"/>
      <c r="AA352" s="686"/>
      <c r="AB352" s="685"/>
      <c r="AC352" s="686"/>
    </row>
    <row r="353" spans="1:29" s="798" customFormat="1" ht="15" hidden="1" customHeight="1">
      <c r="A353" s="799"/>
      <c r="B353" s="801">
        <f t="shared" si="5"/>
        <v>344</v>
      </c>
      <c r="C353" s="791" t="s">
        <v>2848</v>
      </c>
      <c r="D353" s="791" t="s">
        <v>2736</v>
      </c>
      <c r="E353" s="791" t="s">
        <v>3323</v>
      </c>
      <c r="F353" s="677" t="s">
        <v>3708</v>
      </c>
      <c r="G353" s="792">
        <f>IFERROR(VLOOKUP(E353,Assign!$A$2:$A$48,1,FALSE),)</f>
        <v>0</v>
      </c>
      <c r="H353" s="792">
        <v>2</v>
      </c>
      <c r="I353" s="793" t="s">
        <v>318</v>
      </c>
      <c r="J353" s="802" t="s">
        <v>5387</v>
      </c>
      <c r="K353" s="687">
        <v>7.3899999999999993E-2</v>
      </c>
      <c r="L353" s="687">
        <v>0.10390000000000001</v>
      </c>
      <c r="M353" s="800">
        <v>44769</v>
      </c>
      <c r="N353" s="800">
        <v>45592</v>
      </c>
      <c r="O353" s="800">
        <v>45523</v>
      </c>
      <c r="P353" s="800">
        <v>45555</v>
      </c>
      <c r="Q353" s="803" t="s">
        <v>5</v>
      </c>
      <c r="R353" s="688">
        <v>100000000</v>
      </c>
      <c r="S353" s="804" t="s">
        <v>5</v>
      </c>
      <c r="T353" s="689">
        <v>89000000</v>
      </c>
      <c r="U353" s="689">
        <v>89000000</v>
      </c>
      <c r="V353" s="680">
        <v>0</v>
      </c>
      <c r="W353" s="681">
        <v>89000000</v>
      </c>
      <c r="X353" s="689">
        <v>1478602</v>
      </c>
      <c r="Y353" s="805"/>
      <c r="Z353" s="685"/>
      <c r="AA353" s="686"/>
      <c r="AB353" s="685"/>
      <c r="AC353" s="686"/>
    </row>
    <row r="354" spans="1:29" s="798" customFormat="1" ht="15" customHeight="1">
      <c r="A354" s="799"/>
      <c r="B354" s="801">
        <f t="shared" si="5"/>
        <v>345</v>
      </c>
      <c r="C354" s="791" t="s">
        <v>2848</v>
      </c>
      <c r="D354" s="791" t="s">
        <v>2736</v>
      </c>
      <c r="E354" s="791" t="s">
        <v>3321</v>
      </c>
      <c r="F354" s="677" t="s">
        <v>2817</v>
      </c>
      <c r="G354" s="792" t="str">
        <f>IFERROR(VLOOKUP(E354,Assign!$A$2:$A$48,1,FALSE),)</f>
        <v>R-195</v>
      </c>
      <c r="H354" s="792">
        <v>1</v>
      </c>
      <c r="I354" s="793" t="s">
        <v>3353</v>
      </c>
      <c r="J354" s="802" t="s">
        <v>5388</v>
      </c>
      <c r="K354" s="687">
        <v>2.8400000000000002E-2</v>
      </c>
      <c r="L354" s="687">
        <v>5.8400000000000001E-2</v>
      </c>
      <c r="M354" s="800">
        <v>43861</v>
      </c>
      <c r="N354" s="800">
        <v>54819</v>
      </c>
      <c r="O354" s="800">
        <v>45412</v>
      </c>
      <c r="P354" s="800">
        <v>45444</v>
      </c>
      <c r="Q354" s="803" t="s">
        <v>5</v>
      </c>
      <c r="R354" s="688">
        <v>206300000</v>
      </c>
      <c r="S354" s="804" t="s">
        <v>5</v>
      </c>
      <c r="T354" s="689">
        <v>186603403</v>
      </c>
      <c r="U354" s="689">
        <v>186603403</v>
      </c>
      <c r="V354" s="680">
        <v>0</v>
      </c>
      <c r="W354" s="681">
        <v>186603403</v>
      </c>
      <c r="X354" s="689">
        <v>3735845</v>
      </c>
      <c r="Y354" s="805"/>
      <c r="Z354" s="685"/>
      <c r="AA354" s="686"/>
      <c r="AB354" s="685"/>
      <c r="AC354" s="686"/>
    </row>
    <row r="355" spans="1:29" s="798" customFormat="1" ht="15" hidden="1" customHeight="1">
      <c r="A355" s="799"/>
      <c r="B355" s="836">
        <f t="shared" si="5"/>
        <v>346</v>
      </c>
      <c r="C355" s="822" t="s">
        <v>2848</v>
      </c>
      <c r="D355" s="822" t="s">
        <v>2736</v>
      </c>
      <c r="E355" s="822" t="s">
        <v>3280</v>
      </c>
      <c r="F355" s="823" t="s">
        <v>3178</v>
      </c>
      <c r="G355" s="824">
        <f>IFERROR(VLOOKUP(E355,Assign!$A$2:$A$48,1,FALSE),)</f>
        <v>0</v>
      </c>
      <c r="H355" s="824"/>
      <c r="I355" s="825"/>
      <c r="J355" s="837"/>
      <c r="K355" s="838"/>
      <c r="L355" s="838"/>
      <c r="M355" s="828"/>
      <c r="N355" s="828"/>
      <c r="O355" s="828"/>
      <c r="P355" s="828"/>
      <c r="Q355" s="839"/>
      <c r="R355" s="840"/>
      <c r="S355" s="841"/>
      <c r="T355" s="842"/>
      <c r="U355" s="842"/>
      <c r="V355" s="833"/>
      <c r="W355" s="834"/>
      <c r="X355" s="842"/>
      <c r="Y355" s="843"/>
      <c r="Z355" s="685" t="s">
        <v>4914</v>
      </c>
      <c r="AA355" s="686" t="s">
        <v>4915</v>
      </c>
      <c r="AB355" s="685"/>
      <c r="AC355" s="686"/>
    </row>
    <row r="356" spans="1:29" s="798" customFormat="1" ht="15" customHeight="1">
      <c r="A356" s="799"/>
      <c r="B356" s="801">
        <f t="shared" si="5"/>
        <v>347</v>
      </c>
      <c r="C356" s="791" t="s">
        <v>2848</v>
      </c>
      <c r="D356" s="791" t="s">
        <v>2736</v>
      </c>
      <c r="E356" s="791" t="s">
        <v>3245</v>
      </c>
      <c r="F356" s="677" t="s">
        <v>3181</v>
      </c>
      <c r="G356" s="792" t="str">
        <f>IFERROR(VLOOKUP(E356,Assign!$A$2:$A$48,1,FALSE),)</f>
        <v>R-197</v>
      </c>
      <c r="H356" s="792">
        <v>1</v>
      </c>
      <c r="I356" s="793" t="s">
        <v>3361</v>
      </c>
      <c r="J356" s="802" t="s">
        <v>5389</v>
      </c>
      <c r="K356" s="687">
        <v>0.02</v>
      </c>
      <c r="L356" s="687">
        <v>0.05</v>
      </c>
      <c r="M356" s="800">
        <v>43767</v>
      </c>
      <c r="N356" s="800">
        <v>45585</v>
      </c>
      <c r="O356" s="800">
        <v>45311</v>
      </c>
      <c r="P356" s="800">
        <v>45405</v>
      </c>
      <c r="Q356" s="803" t="s">
        <v>5</v>
      </c>
      <c r="R356" s="688">
        <v>70000000</v>
      </c>
      <c r="S356" s="804" t="s">
        <v>5</v>
      </c>
      <c r="T356" s="689">
        <v>33249000</v>
      </c>
      <c r="U356" s="689">
        <v>33249000</v>
      </c>
      <c r="V356" s="680">
        <v>0</v>
      </c>
      <c r="W356" s="681">
        <v>33249000</v>
      </c>
      <c r="X356" s="689">
        <v>818125</v>
      </c>
      <c r="Y356" s="805"/>
      <c r="Z356" s="685"/>
      <c r="AA356" s="686"/>
      <c r="AB356" s="685"/>
      <c r="AC356" s="686"/>
    </row>
    <row r="357" spans="1:29" s="798" customFormat="1" ht="15" customHeight="1">
      <c r="A357" s="799"/>
      <c r="B357" s="801">
        <f t="shared" si="5"/>
        <v>348</v>
      </c>
      <c r="C357" s="791" t="s">
        <v>2848</v>
      </c>
      <c r="D357" s="791" t="s">
        <v>2736</v>
      </c>
      <c r="E357" s="791" t="s">
        <v>3245</v>
      </c>
      <c r="F357" s="677" t="s">
        <v>3181</v>
      </c>
      <c r="G357" s="792" t="str">
        <f>IFERROR(VLOOKUP(E357,Assign!$A$2:$A$48,1,FALSE),)</f>
        <v>R-197</v>
      </c>
      <c r="H357" s="792">
        <v>2</v>
      </c>
      <c r="I357" s="793" t="s">
        <v>318</v>
      </c>
      <c r="J357" s="802" t="s">
        <v>5390</v>
      </c>
      <c r="K357" s="687">
        <v>8.1799999999999998E-2</v>
      </c>
      <c r="L357" s="687">
        <v>0.1118</v>
      </c>
      <c r="M357" s="800">
        <v>45230</v>
      </c>
      <c r="N357" s="800">
        <v>45596</v>
      </c>
      <c r="O357" s="800">
        <v>45443</v>
      </c>
      <c r="P357" s="800">
        <v>45475</v>
      </c>
      <c r="Q357" s="803" t="s">
        <v>5</v>
      </c>
      <c r="R357" s="688">
        <v>70000000</v>
      </c>
      <c r="S357" s="804" t="s">
        <v>5</v>
      </c>
      <c r="T357" s="689">
        <v>70000000</v>
      </c>
      <c r="U357" s="689">
        <v>70000000</v>
      </c>
      <c r="V357" s="680">
        <v>0</v>
      </c>
      <c r="W357" s="681">
        <v>70000000</v>
      </c>
      <c r="X357" s="689">
        <v>2988213</v>
      </c>
      <c r="Y357" s="805"/>
      <c r="Z357" s="685"/>
      <c r="AA357" s="686"/>
      <c r="AB357" s="685"/>
      <c r="AC357" s="686"/>
    </row>
    <row r="358" spans="1:29" s="798" customFormat="1" ht="15" customHeight="1">
      <c r="A358" s="799"/>
      <c r="B358" s="801">
        <f t="shared" si="5"/>
        <v>349</v>
      </c>
      <c r="C358" s="791" t="s">
        <v>2848</v>
      </c>
      <c r="D358" s="791" t="s">
        <v>2736</v>
      </c>
      <c r="E358" s="791" t="s">
        <v>3245</v>
      </c>
      <c r="F358" s="677" t="s">
        <v>3181</v>
      </c>
      <c r="G358" s="792" t="str">
        <f>IFERROR(VLOOKUP(E358,Assign!$A$2:$A$48,1,FALSE),)</f>
        <v>R-197</v>
      </c>
      <c r="H358" s="792">
        <v>3</v>
      </c>
      <c r="I358" s="793" t="s">
        <v>400</v>
      </c>
      <c r="J358" s="802" t="s">
        <v>5391</v>
      </c>
      <c r="K358" s="687">
        <v>8.14E-2</v>
      </c>
      <c r="L358" s="687">
        <v>0.1114</v>
      </c>
      <c r="M358" s="800">
        <v>44487</v>
      </c>
      <c r="N358" s="800">
        <v>45582</v>
      </c>
      <c r="O358" s="800">
        <v>45430</v>
      </c>
      <c r="P358" s="800">
        <v>45462</v>
      </c>
      <c r="Q358" s="803" t="s">
        <v>5</v>
      </c>
      <c r="R358" s="688">
        <v>50000000</v>
      </c>
      <c r="S358" s="804" t="s">
        <v>5</v>
      </c>
      <c r="T358" s="689">
        <v>50000000</v>
      </c>
      <c r="U358" s="689">
        <v>50000000</v>
      </c>
      <c r="V358" s="680">
        <v>0</v>
      </c>
      <c r="W358" s="681">
        <v>50000000</v>
      </c>
      <c r="X358" s="689">
        <v>2324007</v>
      </c>
      <c r="Y358" s="805"/>
      <c r="Z358" s="685"/>
      <c r="AA358" s="686"/>
      <c r="AB358" s="685"/>
      <c r="AC358" s="686"/>
    </row>
    <row r="359" spans="1:29" s="798" customFormat="1" ht="15" customHeight="1">
      <c r="A359" s="799"/>
      <c r="B359" s="801">
        <f t="shared" si="5"/>
        <v>350</v>
      </c>
      <c r="C359" s="791" t="s">
        <v>2848</v>
      </c>
      <c r="D359" s="791" t="s">
        <v>2736</v>
      </c>
      <c r="E359" s="791" t="s">
        <v>3245</v>
      </c>
      <c r="F359" s="677" t="s">
        <v>3181</v>
      </c>
      <c r="G359" s="792" t="str">
        <f>IFERROR(VLOOKUP(E359,Assign!$A$2:$A$48,1,FALSE),)</f>
        <v>R-197</v>
      </c>
      <c r="H359" s="792">
        <v>4</v>
      </c>
      <c r="I359" s="793" t="s">
        <v>400</v>
      </c>
      <c r="J359" s="802" t="s">
        <v>5392</v>
      </c>
      <c r="K359" s="687">
        <v>6.5299999999999997E-2</v>
      </c>
      <c r="L359" s="687">
        <v>9.5299999999999996E-2</v>
      </c>
      <c r="M359" s="800">
        <v>44897</v>
      </c>
      <c r="N359" s="800">
        <v>45628</v>
      </c>
      <c r="O359" s="800">
        <v>45445</v>
      </c>
      <c r="P359" s="800">
        <v>45461</v>
      </c>
      <c r="Q359" s="803" t="s">
        <v>5</v>
      </c>
      <c r="R359" s="688">
        <v>30000000</v>
      </c>
      <c r="S359" s="804" t="s">
        <v>5</v>
      </c>
      <c r="T359" s="689">
        <v>30000000</v>
      </c>
      <c r="U359" s="689">
        <v>30000000</v>
      </c>
      <c r="V359" s="680">
        <v>0</v>
      </c>
      <c r="W359" s="681">
        <v>30000000</v>
      </c>
      <c r="X359" s="689">
        <v>1098241</v>
      </c>
      <c r="Y359" s="805"/>
      <c r="Z359" s="685"/>
      <c r="AA359" s="686"/>
      <c r="AB359" s="685"/>
      <c r="AC359" s="686"/>
    </row>
    <row r="360" spans="1:29" s="798" customFormat="1" ht="15" hidden="1" customHeight="1">
      <c r="A360" s="799"/>
      <c r="B360" s="801">
        <f t="shared" si="5"/>
        <v>351</v>
      </c>
      <c r="C360" s="791" t="s">
        <v>2848</v>
      </c>
      <c r="D360" s="791" t="s">
        <v>2736</v>
      </c>
      <c r="E360" s="791" t="s">
        <v>3254</v>
      </c>
      <c r="F360" s="677" t="s">
        <v>3709</v>
      </c>
      <c r="G360" s="792">
        <f>IFERROR(VLOOKUP(E360,Assign!$A$2:$A$48,1,FALSE),)</f>
        <v>0</v>
      </c>
      <c r="H360" s="792">
        <v>1</v>
      </c>
      <c r="I360" s="793" t="s">
        <v>3353</v>
      </c>
      <c r="J360" s="802" t="s">
        <v>5097</v>
      </c>
      <c r="K360" s="687">
        <v>4.9299999999999997E-2</v>
      </c>
      <c r="L360" s="687">
        <v>7.9299999999999995E-2</v>
      </c>
      <c r="M360" s="800">
        <v>43136</v>
      </c>
      <c r="N360" s="800">
        <v>54093</v>
      </c>
      <c r="O360" s="800">
        <v>45540</v>
      </c>
      <c r="P360" s="800">
        <v>45449</v>
      </c>
      <c r="Q360" s="803" t="s">
        <v>5</v>
      </c>
      <c r="R360" s="688">
        <v>192000000</v>
      </c>
      <c r="S360" s="804" t="s">
        <v>5</v>
      </c>
      <c r="T360" s="689">
        <v>181926456</v>
      </c>
      <c r="U360" s="689">
        <v>181926456</v>
      </c>
      <c r="V360" s="680">
        <v>0</v>
      </c>
      <c r="W360" s="681">
        <v>181926456</v>
      </c>
      <c r="X360" s="689">
        <v>2051991</v>
      </c>
      <c r="Y360" s="805"/>
      <c r="Z360" s="685"/>
      <c r="AA360" s="686"/>
      <c r="AB360" s="685"/>
      <c r="AC360" s="686"/>
    </row>
    <row r="361" spans="1:29" s="798" customFormat="1" ht="15" hidden="1" customHeight="1">
      <c r="A361" s="799"/>
      <c r="B361" s="836">
        <f t="shared" si="5"/>
        <v>352</v>
      </c>
      <c r="C361" s="822" t="s">
        <v>2848</v>
      </c>
      <c r="D361" s="822" t="s">
        <v>2736</v>
      </c>
      <c r="E361" s="822" t="s">
        <v>3252</v>
      </c>
      <c r="F361" s="823" t="s">
        <v>2795</v>
      </c>
      <c r="G361" s="824">
        <f>IFERROR(VLOOKUP(E361,Assign!$A$2:$A$48,1,FALSE),)</f>
        <v>0</v>
      </c>
      <c r="H361" s="824"/>
      <c r="I361" s="825"/>
      <c r="J361" s="837"/>
      <c r="K361" s="838"/>
      <c r="L361" s="838"/>
      <c r="M361" s="828"/>
      <c r="N361" s="828"/>
      <c r="O361" s="828"/>
      <c r="P361" s="828"/>
      <c r="Q361" s="839"/>
      <c r="R361" s="840"/>
      <c r="S361" s="841"/>
      <c r="T361" s="842"/>
      <c r="U361" s="842"/>
      <c r="V361" s="833"/>
      <c r="W361" s="834"/>
      <c r="X361" s="842"/>
      <c r="Y361" s="843"/>
      <c r="Z361" s="685" t="s">
        <v>4848</v>
      </c>
      <c r="AA361" s="686" t="s">
        <v>4850</v>
      </c>
      <c r="AB361" s="685"/>
      <c r="AC361" s="686"/>
    </row>
    <row r="362" spans="1:29" s="798" customFormat="1" ht="15" hidden="1" customHeight="1">
      <c r="A362" s="799"/>
      <c r="B362" s="836">
        <f t="shared" si="5"/>
        <v>353</v>
      </c>
      <c r="C362" s="822" t="s">
        <v>2848</v>
      </c>
      <c r="D362" s="822" t="s">
        <v>2736</v>
      </c>
      <c r="E362" s="822" t="s">
        <v>3252</v>
      </c>
      <c r="F362" s="823" t="s">
        <v>2795</v>
      </c>
      <c r="G362" s="824">
        <f>IFERROR(VLOOKUP(E362,Assign!$A$2:$A$48,1,FALSE),)</f>
        <v>0</v>
      </c>
      <c r="H362" s="824"/>
      <c r="I362" s="825"/>
      <c r="J362" s="837"/>
      <c r="K362" s="838"/>
      <c r="L362" s="838"/>
      <c r="M362" s="828"/>
      <c r="N362" s="828"/>
      <c r="O362" s="828"/>
      <c r="P362" s="828"/>
      <c r="Q362" s="839"/>
      <c r="R362" s="840"/>
      <c r="S362" s="841"/>
      <c r="T362" s="842"/>
      <c r="U362" s="842"/>
      <c r="V362" s="833"/>
      <c r="W362" s="834"/>
      <c r="X362" s="842"/>
      <c r="Y362" s="843"/>
      <c r="Z362" s="685" t="s">
        <v>4848</v>
      </c>
      <c r="AA362" s="686" t="s">
        <v>4850</v>
      </c>
      <c r="AB362" s="685"/>
      <c r="AC362" s="686"/>
    </row>
    <row r="363" spans="1:29" s="798" customFormat="1" ht="15" hidden="1" customHeight="1">
      <c r="A363" s="799"/>
      <c r="B363" s="836">
        <f t="shared" si="5"/>
        <v>354</v>
      </c>
      <c r="C363" s="822" t="s">
        <v>2848</v>
      </c>
      <c r="D363" s="822" t="s">
        <v>2736</v>
      </c>
      <c r="E363" s="822" t="s">
        <v>3252</v>
      </c>
      <c r="F363" s="823" t="s">
        <v>2795</v>
      </c>
      <c r="G363" s="824">
        <f>IFERROR(VLOOKUP(E363,Assign!$A$2:$A$48,1,FALSE),)</f>
        <v>0</v>
      </c>
      <c r="H363" s="824"/>
      <c r="I363" s="825"/>
      <c r="J363" s="837"/>
      <c r="K363" s="838"/>
      <c r="L363" s="838"/>
      <c r="M363" s="828"/>
      <c r="N363" s="828"/>
      <c r="O363" s="828"/>
      <c r="P363" s="828"/>
      <c r="Q363" s="839"/>
      <c r="R363" s="840"/>
      <c r="S363" s="841"/>
      <c r="T363" s="842"/>
      <c r="U363" s="842"/>
      <c r="V363" s="833"/>
      <c r="W363" s="834"/>
      <c r="X363" s="842"/>
      <c r="Y363" s="843"/>
      <c r="Z363" s="685" t="s">
        <v>4848</v>
      </c>
      <c r="AA363" s="686" t="s">
        <v>4850</v>
      </c>
      <c r="AB363" s="685"/>
      <c r="AC363" s="686"/>
    </row>
    <row r="364" spans="1:29" s="798" customFormat="1" ht="15" hidden="1" customHeight="1">
      <c r="A364" s="799"/>
      <c r="B364" s="836">
        <f t="shared" si="5"/>
        <v>355</v>
      </c>
      <c r="C364" s="822" t="s">
        <v>2848</v>
      </c>
      <c r="D364" s="822" t="s">
        <v>2736</v>
      </c>
      <c r="E364" s="822" t="s">
        <v>3299</v>
      </c>
      <c r="F364" s="823" t="s">
        <v>3711</v>
      </c>
      <c r="G364" s="824">
        <f>IFERROR(VLOOKUP(E364,Assign!$A$2:$A$48,1,FALSE),)</f>
        <v>0</v>
      </c>
      <c r="H364" s="824"/>
      <c r="I364" s="825"/>
      <c r="J364" s="837"/>
      <c r="K364" s="838"/>
      <c r="L364" s="838"/>
      <c r="M364" s="828"/>
      <c r="N364" s="828"/>
      <c r="O364" s="828"/>
      <c r="P364" s="828"/>
      <c r="Q364" s="839"/>
      <c r="R364" s="840"/>
      <c r="S364" s="841"/>
      <c r="T364" s="842"/>
      <c r="U364" s="842"/>
      <c r="V364" s="833"/>
      <c r="W364" s="834"/>
      <c r="X364" s="842"/>
      <c r="Y364" s="843"/>
      <c r="Z364" s="685"/>
      <c r="AA364" s="686"/>
      <c r="AB364" s="685" t="s">
        <v>4848</v>
      </c>
      <c r="AC364" s="686" t="s">
        <v>3132</v>
      </c>
    </row>
    <row r="365" spans="1:29" s="798" customFormat="1" ht="15" hidden="1" customHeight="1">
      <c r="A365" s="799"/>
      <c r="B365" s="836">
        <f t="shared" si="5"/>
        <v>356</v>
      </c>
      <c r="C365" s="822" t="s">
        <v>2848</v>
      </c>
      <c r="D365" s="822" t="s">
        <v>2736</v>
      </c>
      <c r="E365" s="822" t="s">
        <v>3300</v>
      </c>
      <c r="F365" s="823" t="s">
        <v>3712</v>
      </c>
      <c r="G365" s="824">
        <f>IFERROR(VLOOKUP(E365,Assign!$A$2:$A$48,1,FALSE),)</f>
        <v>0</v>
      </c>
      <c r="H365" s="824"/>
      <c r="I365" s="825"/>
      <c r="J365" s="837"/>
      <c r="K365" s="838"/>
      <c r="L365" s="838"/>
      <c r="M365" s="828"/>
      <c r="N365" s="828"/>
      <c r="O365" s="828"/>
      <c r="P365" s="828"/>
      <c r="Q365" s="839"/>
      <c r="R365" s="840"/>
      <c r="S365" s="841"/>
      <c r="T365" s="842"/>
      <c r="U365" s="842"/>
      <c r="V365" s="833"/>
      <c r="W365" s="834"/>
      <c r="X365" s="842"/>
      <c r="Y365" s="843"/>
      <c r="Z365" s="685" t="s">
        <v>4848</v>
      </c>
      <c r="AA365" s="686" t="s">
        <v>4850</v>
      </c>
      <c r="AB365" s="685"/>
      <c r="AC365" s="686"/>
    </row>
    <row r="366" spans="1:29" s="798" customFormat="1" ht="15" hidden="1" customHeight="1">
      <c r="A366" s="799"/>
      <c r="B366" s="836">
        <f t="shared" si="5"/>
        <v>357</v>
      </c>
      <c r="C366" s="822" t="s">
        <v>2848</v>
      </c>
      <c r="D366" s="822" t="s">
        <v>2736</v>
      </c>
      <c r="E366" s="822" t="s">
        <v>3300</v>
      </c>
      <c r="F366" s="823" t="s">
        <v>3712</v>
      </c>
      <c r="G366" s="824">
        <f>IFERROR(VLOOKUP(E366,Assign!$A$2:$A$48,1,FALSE),)</f>
        <v>0</v>
      </c>
      <c r="H366" s="824"/>
      <c r="I366" s="825"/>
      <c r="J366" s="837"/>
      <c r="K366" s="838"/>
      <c r="L366" s="838"/>
      <c r="M366" s="828"/>
      <c r="N366" s="828"/>
      <c r="O366" s="828"/>
      <c r="P366" s="828"/>
      <c r="Q366" s="839"/>
      <c r="R366" s="840"/>
      <c r="S366" s="841"/>
      <c r="T366" s="842"/>
      <c r="U366" s="842"/>
      <c r="V366" s="833"/>
      <c r="W366" s="834"/>
      <c r="X366" s="842"/>
      <c r="Y366" s="843"/>
      <c r="Z366" s="685" t="s">
        <v>4848</v>
      </c>
      <c r="AA366" s="686" t="s">
        <v>4850</v>
      </c>
      <c r="AB366" s="685"/>
      <c r="AC366" s="686"/>
    </row>
    <row r="367" spans="1:29" s="798" customFormat="1" ht="15" hidden="1" customHeight="1">
      <c r="A367" s="799"/>
      <c r="B367" s="801">
        <f t="shared" si="5"/>
        <v>358</v>
      </c>
      <c r="C367" s="791" t="s">
        <v>2848</v>
      </c>
      <c r="D367" s="791" t="s">
        <v>2736</v>
      </c>
      <c r="E367" s="791" t="s">
        <v>3239</v>
      </c>
      <c r="F367" s="677" t="s">
        <v>3713</v>
      </c>
      <c r="G367" s="792">
        <f>IFERROR(VLOOKUP(E367,Assign!$A$2:$A$48,1,FALSE),)</f>
        <v>0</v>
      </c>
      <c r="H367" s="792">
        <v>1</v>
      </c>
      <c r="I367" s="793" t="s">
        <v>313</v>
      </c>
      <c r="J367" s="802" t="s">
        <v>5393</v>
      </c>
      <c r="K367" s="687">
        <v>5.2299999999999999E-2</v>
      </c>
      <c r="L367" s="687">
        <v>8.2299999999999998E-2</v>
      </c>
      <c r="M367" s="800">
        <v>45230</v>
      </c>
      <c r="N367" s="800">
        <v>45596</v>
      </c>
      <c r="O367" s="800">
        <v>45572</v>
      </c>
      <c r="P367" s="800">
        <v>45566</v>
      </c>
      <c r="Q367" s="803" t="s">
        <v>5</v>
      </c>
      <c r="R367" s="688">
        <v>180000000</v>
      </c>
      <c r="S367" s="804" t="s">
        <v>5</v>
      </c>
      <c r="T367" s="689">
        <v>179554028</v>
      </c>
      <c r="U367" s="689">
        <v>179554028</v>
      </c>
      <c r="V367" s="680">
        <v>0</v>
      </c>
      <c r="W367" s="681">
        <v>179554028</v>
      </c>
      <c r="X367" s="689">
        <v>928627</v>
      </c>
      <c r="Y367" s="805"/>
      <c r="Z367" s="685"/>
      <c r="AA367" s="686"/>
      <c r="AB367" s="685"/>
      <c r="AC367" s="686"/>
    </row>
    <row r="368" spans="1:29" s="798" customFormat="1" ht="15" customHeight="1">
      <c r="A368" s="799"/>
      <c r="B368" s="801">
        <f t="shared" si="5"/>
        <v>359</v>
      </c>
      <c r="C368" s="791" t="s">
        <v>2848</v>
      </c>
      <c r="D368" s="791" t="s">
        <v>2736</v>
      </c>
      <c r="E368" s="791" t="s">
        <v>3337</v>
      </c>
      <c r="F368" s="677" t="s">
        <v>3714</v>
      </c>
      <c r="G368" s="792" t="str">
        <f>IFERROR(VLOOKUP(E368,Assign!$A$2:$A$48,1,FALSE),)</f>
        <v>R-203</v>
      </c>
      <c r="H368" s="792">
        <v>1</v>
      </c>
      <c r="I368" s="793" t="s">
        <v>3356</v>
      </c>
      <c r="J368" s="802" t="s">
        <v>5098</v>
      </c>
      <c r="K368" s="687">
        <v>5.8599999999999999E-2</v>
      </c>
      <c r="L368" s="687">
        <v>8.8599999999999998E-2</v>
      </c>
      <c r="M368" s="800">
        <v>45000</v>
      </c>
      <c r="N368" s="800">
        <v>59596</v>
      </c>
      <c r="O368" s="800">
        <v>45444</v>
      </c>
      <c r="P368" s="800">
        <v>45475</v>
      </c>
      <c r="Q368" s="803" t="s">
        <v>5</v>
      </c>
      <c r="R368" s="688">
        <v>181000000</v>
      </c>
      <c r="S368" s="804" t="s">
        <v>5</v>
      </c>
      <c r="T368" s="689">
        <v>179321003</v>
      </c>
      <c r="U368" s="689">
        <v>179321003</v>
      </c>
      <c r="V368" s="680">
        <v>0</v>
      </c>
      <c r="W368" s="681">
        <v>179321003</v>
      </c>
      <c r="X368" s="689">
        <v>4863245</v>
      </c>
      <c r="Y368" s="805"/>
      <c r="Z368" s="685"/>
      <c r="AA368" s="686"/>
      <c r="AB368" s="685"/>
      <c r="AC368" s="686"/>
    </row>
    <row r="369" spans="1:29" s="798" customFormat="1" ht="15" hidden="1" customHeight="1">
      <c r="A369" s="799"/>
      <c r="B369" s="836">
        <f t="shared" si="5"/>
        <v>360</v>
      </c>
      <c r="C369" s="822" t="s">
        <v>2848</v>
      </c>
      <c r="D369" s="822" t="s">
        <v>2736</v>
      </c>
      <c r="E369" s="822" t="s">
        <v>4660</v>
      </c>
      <c r="F369" s="823" t="s">
        <v>3715</v>
      </c>
      <c r="G369" s="824">
        <f>IFERROR(VLOOKUP(E369,Assign!$A$2:$A$48,1,FALSE),)</f>
        <v>0</v>
      </c>
      <c r="H369" s="824"/>
      <c r="I369" s="825"/>
      <c r="J369" s="837"/>
      <c r="K369" s="838"/>
      <c r="L369" s="838"/>
      <c r="M369" s="828"/>
      <c r="N369" s="828"/>
      <c r="O369" s="828"/>
      <c r="P369" s="828"/>
      <c r="Q369" s="839"/>
      <c r="R369" s="840"/>
      <c r="S369" s="841"/>
      <c r="T369" s="842"/>
      <c r="U369" s="842"/>
      <c r="V369" s="833"/>
      <c r="W369" s="834"/>
      <c r="X369" s="842"/>
      <c r="Y369" s="843"/>
      <c r="Z369" s="685"/>
      <c r="AA369" s="686"/>
      <c r="AB369" s="685" t="s">
        <v>5657</v>
      </c>
      <c r="AC369" s="686" t="s">
        <v>5664</v>
      </c>
    </row>
    <row r="370" spans="1:29" s="798" customFormat="1" ht="15" hidden="1" customHeight="1">
      <c r="A370" s="799"/>
      <c r="B370" s="836">
        <f t="shared" si="5"/>
        <v>361</v>
      </c>
      <c r="C370" s="822" t="s">
        <v>2848</v>
      </c>
      <c r="D370" s="822" t="s">
        <v>2736</v>
      </c>
      <c r="E370" s="822" t="s">
        <v>4660</v>
      </c>
      <c r="F370" s="823" t="s">
        <v>3715</v>
      </c>
      <c r="G370" s="824">
        <f>IFERROR(VLOOKUP(E370,Assign!$A$2:$A$48,1,FALSE),)</f>
        <v>0</v>
      </c>
      <c r="H370" s="824"/>
      <c r="I370" s="825"/>
      <c r="J370" s="837"/>
      <c r="K370" s="838"/>
      <c r="L370" s="838"/>
      <c r="M370" s="828"/>
      <c r="N370" s="828"/>
      <c r="O370" s="828"/>
      <c r="P370" s="828"/>
      <c r="Q370" s="839"/>
      <c r="R370" s="840"/>
      <c r="S370" s="841"/>
      <c r="T370" s="842"/>
      <c r="U370" s="842"/>
      <c r="V370" s="833"/>
      <c r="W370" s="834"/>
      <c r="X370" s="842"/>
      <c r="Y370" s="843"/>
      <c r="Z370" s="685"/>
      <c r="AA370" s="686"/>
      <c r="AB370" s="685" t="s">
        <v>5657</v>
      </c>
      <c r="AC370" s="686" t="s">
        <v>5664</v>
      </c>
    </row>
    <row r="371" spans="1:29" s="798" customFormat="1" ht="15" hidden="1" customHeight="1">
      <c r="A371" s="799"/>
      <c r="B371" s="801">
        <f t="shared" si="5"/>
        <v>362</v>
      </c>
      <c r="C371" s="791" t="s">
        <v>2848</v>
      </c>
      <c r="D371" s="791" t="s">
        <v>2736</v>
      </c>
      <c r="E371" s="791" t="s">
        <v>4661</v>
      </c>
      <c r="F371" s="677" t="s">
        <v>3189</v>
      </c>
      <c r="G371" s="792">
        <f>IFERROR(VLOOKUP(E371,Assign!$A$2:$A$48,1,FALSE),)</f>
        <v>0</v>
      </c>
      <c r="H371" s="792">
        <v>1</v>
      </c>
      <c r="I371" s="793" t="s">
        <v>313</v>
      </c>
      <c r="J371" s="802" t="s">
        <v>5394</v>
      </c>
      <c r="K371" s="687">
        <v>6.1600000000000002E-2</v>
      </c>
      <c r="L371" s="687">
        <v>9.1600000000000001E-2</v>
      </c>
      <c r="M371" s="800">
        <v>44848</v>
      </c>
      <c r="N371" s="800">
        <v>45944</v>
      </c>
      <c r="O371" s="800">
        <v>45474</v>
      </c>
      <c r="P371" s="800">
        <v>45506</v>
      </c>
      <c r="Q371" s="803" t="s">
        <v>5</v>
      </c>
      <c r="R371" s="688">
        <v>176000000</v>
      </c>
      <c r="S371" s="804" t="s">
        <v>5</v>
      </c>
      <c r="T371" s="689">
        <v>176000000</v>
      </c>
      <c r="U371" s="689">
        <v>176000000</v>
      </c>
      <c r="V371" s="680">
        <v>0</v>
      </c>
      <c r="W371" s="681">
        <v>176000000</v>
      </c>
      <c r="X371" s="689">
        <v>4697738</v>
      </c>
      <c r="Y371" s="805"/>
      <c r="Z371" s="685"/>
      <c r="AA371" s="686"/>
      <c r="AB371" s="685"/>
      <c r="AC371" s="686"/>
    </row>
    <row r="372" spans="1:29" s="798" customFormat="1" ht="15" hidden="1" customHeight="1">
      <c r="A372" s="799"/>
      <c r="B372" s="836">
        <f t="shared" si="5"/>
        <v>363</v>
      </c>
      <c r="C372" s="822" t="s">
        <v>2848</v>
      </c>
      <c r="D372" s="822" t="s">
        <v>2736</v>
      </c>
      <c r="E372" s="822" t="s">
        <v>4662</v>
      </c>
      <c r="F372" s="823" t="s">
        <v>2795</v>
      </c>
      <c r="G372" s="824">
        <f>IFERROR(VLOOKUP(E372,Assign!$A$2:$A$48,1,FALSE),)</f>
        <v>0</v>
      </c>
      <c r="H372" s="824"/>
      <c r="I372" s="825"/>
      <c r="J372" s="837"/>
      <c r="K372" s="838"/>
      <c r="L372" s="838"/>
      <c r="M372" s="828"/>
      <c r="N372" s="828"/>
      <c r="O372" s="828"/>
      <c r="P372" s="828"/>
      <c r="Q372" s="839"/>
      <c r="R372" s="840"/>
      <c r="S372" s="841"/>
      <c r="T372" s="842"/>
      <c r="U372" s="842"/>
      <c r="V372" s="833"/>
      <c r="W372" s="834"/>
      <c r="X372" s="842"/>
      <c r="Y372" s="843"/>
      <c r="Z372" s="685"/>
      <c r="AA372" s="686"/>
      <c r="AB372" s="685" t="s">
        <v>5640</v>
      </c>
      <c r="AC372" s="686" t="s">
        <v>5639</v>
      </c>
    </row>
    <row r="373" spans="1:29" s="798" customFormat="1" ht="15" hidden="1" customHeight="1">
      <c r="A373" s="799"/>
      <c r="B373" s="801">
        <f t="shared" si="5"/>
        <v>364</v>
      </c>
      <c r="C373" s="791" t="s">
        <v>2848</v>
      </c>
      <c r="D373" s="791" t="s">
        <v>2736</v>
      </c>
      <c r="E373" s="791" t="s">
        <v>4663</v>
      </c>
      <c r="F373" s="677" t="s">
        <v>3716</v>
      </c>
      <c r="G373" s="792">
        <f>IFERROR(VLOOKUP(E373,Assign!$A$2:$A$48,1,FALSE),)</f>
        <v>0</v>
      </c>
      <c r="H373" s="792">
        <v>1</v>
      </c>
      <c r="I373" s="793" t="s">
        <v>412</v>
      </c>
      <c r="J373" s="802" t="s">
        <v>5395</v>
      </c>
      <c r="K373" s="687">
        <v>5.91E-2</v>
      </c>
      <c r="L373" s="687">
        <v>8.9099999999999999E-2</v>
      </c>
      <c r="M373" s="800">
        <v>43145</v>
      </c>
      <c r="N373" s="800">
        <v>54088</v>
      </c>
      <c r="O373" s="800">
        <v>45504</v>
      </c>
      <c r="P373" s="800">
        <v>45475</v>
      </c>
      <c r="Q373" s="803" t="s">
        <v>5</v>
      </c>
      <c r="R373" s="688">
        <v>202000000</v>
      </c>
      <c r="S373" s="804" t="s">
        <v>5</v>
      </c>
      <c r="T373" s="689">
        <v>174812839</v>
      </c>
      <c r="U373" s="689">
        <v>174812839</v>
      </c>
      <c r="V373" s="680">
        <v>0</v>
      </c>
      <c r="W373" s="681">
        <v>174812839</v>
      </c>
      <c r="X373" s="689">
        <v>3302653</v>
      </c>
      <c r="Y373" s="805"/>
      <c r="Z373" s="685"/>
      <c r="AA373" s="686"/>
      <c r="AB373" s="685"/>
      <c r="AC373" s="686"/>
    </row>
    <row r="374" spans="1:29" s="798" customFormat="1" ht="15" hidden="1" customHeight="1">
      <c r="A374" s="799"/>
      <c r="B374" s="801">
        <f t="shared" si="5"/>
        <v>365</v>
      </c>
      <c r="C374" s="791" t="s">
        <v>2848</v>
      </c>
      <c r="D374" s="791" t="s">
        <v>2736</v>
      </c>
      <c r="E374" s="791" t="s">
        <v>4664</v>
      </c>
      <c r="F374" s="677" t="s">
        <v>3717</v>
      </c>
      <c r="G374" s="792">
        <f>IFERROR(VLOOKUP(E374,Assign!$A$2:$A$48,1,FALSE),)</f>
        <v>0</v>
      </c>
      <c r="H374" s="792">
        <v>1</v>
      </c>
      <c r="I374" s="793" t="s">
        <v>313</v>
      </c>
      <c r="J374" s="802" t="s">
        <v>5396</v>
      </c>
      <c r="K374" s="687">
        <v>5.74E-2</v>
      </c>
      <c r="L374" s="687">
        <v>8.7400000000000005E-2</v>
      </c>
      <c r="M374" s="800">
        <v>44824</v>
      </c>
      <c r="N374" s="800">
        <v>45555</v>
      </c>
      <c r="O374" s="800">
        <v>45555</v>
      </c>
      <c r="P374" s="800">
        <v>45556</v>
      </c>
      <c r="Q374" s="803" t="s">
        <v>5</v>
      </c>
      <c r="R374" s="688">
        <v>173000000</v>
      </c>
      <c r="S374" s="804" t="s">
        <v>5</v>
      </c>
      <c r="T374" s="689">
        <v>173000000</v>
      </c>
      <c r="U374" s="689">
        <v>173000000</v>
      </c>
      <c r="V374" s="680">
        <v>0</v>
      </c>
      <c r="W374" s="681">
        <v>173000000</v>
      </c>
      <c r="X374" s="689">
        <v>1638299</v>
      </c>
      <c r="Y374" s="805"/>
      <c r="Z374" s="685"/>
      <c r="AA374" s="686"/>
      <c r="AB374" s="685"/>
      <c r="AC374" s="686"/>
    </row>
    <row r="375" spans="1:29" s="798" customFormat="1" ht="15" hidden="1" customHeight="1">
      <c r="A375" s="799"/>
      <c r="B375" s="801">
        <f t="shared" si="5"/>
        <v>366</v>
      </c>
      <c r="C375" s="791" t="s">
        <v>2848</v>
      </c>
      <c r="D375" s="791" t="s">
        <v>2736</v>
      </c>
      <c r="E375" s="791" t="s">
        <v>4665</v>
      </c>
      <c r="F375" s="677" t="s">
        <v>3236</v>
      </c>
      <c r="G375" s="792">
        <f>IFERROR(VLOOKUP(E375,Assign!$A$2:$A$48,1,FALSE),)</f>
        <v>0</v>
      </c>
      <c r="H375" s="792">
        <v>1</v>
      </c>
      <c r="I375" s="793" t="s">
        <v>3367</v>
      </c>
      <c r="J375" s="802" t="s">
        <v>5099</v>
      </c>
      <c r="K375" s="687">
        <v>5.4400000000000004E-2</v>
      </c>
      <c r="L375" s="687">
        <v>8.4400000000000003E-2</v>
      </c>
      <c r="M375" s="800">
        <v>45363</v>
      </c>
      <c r="N375" s="800">
        <v>58134</v>
      </c>
      <c r="O375" s="800">
        <v>45412</v>
      </c>
      <c r="P375" s="800">
        <v>45443</v>
      </c>
      <c r="Q375" s="803" t="s">
        <v>5</v>
      </c>
      <c r="R375" s="688">
        <v>171600000</v>
      </c>
      <c r="S375" s="804" t="s">
        <v>5</v>
      </c>
      <c r="T375" s="689">
        <v>171600000</v>
      </c>
      <c r="U375" s="689">
        <v>171600000</v>
      </c>
      <c r="V375" s="680">
        <v>0</v>
      </c>
      <c r="W375" s="681">
        <v>171600000</v>
      </c>
      <c r="X375" s="689">
        <v>5794591</v>
      </c>
      <c r="Y375" s="805"/>
      <c r="Z375" s="685"/>
      <c r="AA375" s="686"/>
      <c r="AB375" s="685"/>
      <c r="AC375" s="686"/>
    </row>
    <row r="376" spans="1:29" s="798" customFormat="1" ht="15" hidden="1" customHeight="1">
      <c r="A376" s="799"/>
      <c r="B376" s="801">
        <f t="shared" si="5"/>
        <v>367</v>
      </c>
      <c r="C376" s="791" t="s">
        <v>2848</v>
      </c>
      <c r="D376" s="791" t="s">
        <v>2736</v>
      </c>
      <c r="E376" s="791" t="s">
        <v>4666</v>
      </c>
      <c r="F376" s="677" t="s">
        <v>3187</v>
      </c>
      <c r="G376" s="792">
        <f>IFERROR(VLOOKUP(E376,Assign!$A$2:$A$48,1,FALSE),)</f>
        <v>0</v>
      </c>
      <c r="H376" s="792">
        <v>1</v>
      </c>
      <c r="I376" s="793" t="s">
        <v>368</v>
      </c>
      <c r="J376" s="802" t="s">
        <v>5397</v>
      </c>
      <c r="K376" s="687">
        <v>6.0699999999999997E-2</v>
      </c>
      <c r="L376" s="687">
        <v>9.0700000000000003E-2</v>
      </c>
      <c r="M376" s="800">
        <v>42558</v>
      </c>
      <c r="N376" s="800">
        <v>53488</v>
      </c>
      <c r="O376" s="800">
        <v>45453</v>
      </c>
      <c r="P376" s="800">
        <v>45454</v>
      </c>
      <c r="Q376" s="803" t="s">
        <v>5</v>
      </c>
      <c r="R376" s="688">
        <v>200000000</v>
      </c>
      <c r="S376" s="804" t="s">
        <v>5</v>
      </c>
      <c r="T376" s="689">
        <v>170283817</v>
      </c>
      <c r="U376" s="689">
        <v>170283817</v>
      </c>
      <c r="V376" s="680">
        <v>0</v>
      </c>
      <c r="W376" s="681">
        <v>170283817</v>
      </c>
      <c r="X376" s="689">
        <v>4676469</v>
      </c>
      <c r="Y376" s="805"/>
      <c r="Z376" s="685"/>
      <c r="AA376" s="686"/>
      <c r="AB376" s="685"/>
      <c r="AC376" s="686"/>
    </row>
    <row r="377" spans="1:29" s="798" customFormat="1" ht="15" hidden="1" customHeight="1">
      <c r="A377" s="799"/>
      <c r="B377" s="801">
        <f t="shared" si="5"/>
        <v>368</v>
      </c>
      <c r="C377" s="791" t="s">
        <v>2848</v>
      </c>
      <c r="D377" s="791" t="s">
        <v>2736</v>
      </c>
      <c r="E377" s="791" t="s">
        <v>4667</v>
      </c>
      <c r="F377" s="677" t="s">
        <v>3212</v>
      </c>
      <c r="G377" s="792">
        <f>IFERROR(VLOOKUP(E377,Assign!$A$2:$A$48,1,FALSE),)</f>
        <v>0</v>
      </c>
      <c r="H377" s="792">
        <v>1</v>
      </c>
      <c r="I377" s="793" t="s">
        <v>3360</v>
      </c>
      <c r="J377" s="802" t="s">
        <v>5100</v>
      </c>
      <c r="K377" s="687">
        <v>5.8999999999999997E-2</v>
      </c>
      <c r="L377" s="687">
        <v>8.8999999999999996E-2</v>
      </c>
      <c r="M377" s="800">
        <v>43279</v>
      </c>
      <c r="N377" s="800">
        <v>54237</v>
      </c>
      <c r="O377" s="800">
        <v>45440</v>
      </c>
      <c r="P377" s="800">
        <v>45472</v>
      </c>
      <c r="Q377" s="803" t="s">
        <v>5</v>
      </c>
      <c r="R377" s="688">
        <v>187800000</v>
      </c>
      <c r="S377" s="804" t="s">
        <v>5</v>
      </c>
      <c r="T377" s="689">
        <v>168468321</v>
      </c>
      <c r="U377" s="689">
        <v>168468321</v>
      </c>
      <c r="V377" s="680">
        <v>0</v>
      </c>
      <c r="W377" s="681">
        <v>168468321</v>
      </c>
      <c r="X377" s="689">
        <v>4602153</v>
      </c>
      <c r="Y377" s="805"/>
      <c r="Z377" s="685"/>
      <c r="AA377" s="686"/>
      <c r="AB377" s="685"/>
      <c r="AC377" s="686"/>
    </row>
    <row r="378" spans="1:29" s="798" customFormat="1" ht="15" hidden="1" customHeight="1">
      <c r="A378" s="799"/>
      <c r="B378" s="801">
        <f t="shared" si="5"/>
        <v>369</v>
      </c>
      <c r="C378" s="791" t="s">
        <v>2848</v>
      </c>
      <c r="D378" s="791" t="s">
        <v>2736</v>
      </c>
      <c r="E378" s="791" t="s">
        <v>4668</v>
      </c>
      <c r="F378" s="677" t="s">
        <v>3616</v>
      </c>
      <c r="G378" s="792">
        <f>IFERROR(VLOOKUP(E378,Assign!$A$2:$A$48,1,FALSE),)</f>
        <v>0</v>
      </c>
      <c r="H378" s="792">
        <v>1</v>
      </c>
      <c r="I378" s="793" t="s">
        <v>318</v>
      </c>
      <c r="J378" s="802" t="s">
        <v>5398</v>
      </c>
      <c r="K378" s="687">
        <v>7.4399999999999994E-2</v>
      </c>
      <c r="L378" s="687">
        <v>0.10440000000000001</v>
      </c>
      <c r="M378" s="800">
        <v>44495</v>
      </c>
      <c r="N378" s="800">
        <v>45499</v>
      </c>
      <c r="O378" s="800">
        <v>45499</v>
      </c>
      <c r="P378" s="800">
        <v>45500</v>
      </c>
      <c r="Q378" s="803" t="s">
        <v>5</v>
      </c>
      <c r="R378" s="688">
        <v>204000000</v>
      </c>
      <c r="S378" s="804" t="s">
        <v>5</v>
      </c>
      <c r="T378" s="689">
        <v>168200000</v>
      </c>
      <c r="U378" s="689">
        <v>168200000</v>
      </c>
      <c r="V378" s="680">
        <v>0</v>
      </c>
      <c r="W378" s="681">
        <v>168200000</v>
      </c>
      <c r="X378" s="689">
        <v>4592135</v>
      </c>
      <c r="Y378" s="805"/>
      <c r="Z378" s="685"/>
      <c r="AA378" s="686"/>
      <c r="AB378" s="685"/>
      <c r="AC378" s="686"/>
    </row>
    <row r="379" spans="1:29" s="798" customFormat="1" ht="15" hidden="1" customHeight="1">
      <c r="A379" s="799"/>
      <c r="B379" s="801">
        <f t="shared" si="5"/>
        <v>370</v>
      </c>
      <c r="C379" s="791" t="s">
        <v>2848</v>
      </c>
      <c r="D379" s="791" t="s">
        <v>2736</v>
      </c>
      <c r="E379" s="791" t="s">
        <v>4669</v>
      </c>
      <c r="F379" s="677" t="s">
        <v>3191</v>
      </c>
      <c r="G379" s="792">
        <f>IFERROR(VLOOKUP(E379,Assign!$A$2:$A$48,1,FALSE),)</f>
        <v>0</v>
      </c>
      <c r="H379" s="792">
        <v>1</v>
      </c>
      <c r="I379" s="793" t="s">
        <v>318</v>
      </c>
      <c r="J379" s="802" t="s">
        <v>5399</v>
      </c>
      <c r="K379" s="687">
        <v>8.6800000000000002E-2</v>
      </c>
      <c r="L379" s="687">
        <v>0.1168</v>
      </c>
      <c r="M379" s="800">
        <v>45098</v>
      </c>
      <c r="N379" s="800">
        <v>45554</v>
      </c>
      <c r="O379" s="800">
        <v>45564</v>
      </c>
      <c r="P379" s="800">
        <v>45555</v>
      </c>
      <c r="Q379" s="803" t="s">
        <v>5</v>
      </c>
      <c r="R379" s="688">
        <v>168000000</v>
      </c>
      <c r="S379" s="804" t="s">
        <v>5</v>
      </c>
      <c r="T379" s="689">
        <v>168000000</v>
      </c>
      <c r="U379" s="689">
        <v>168000000</v>
      </c>
      <c r="V379" s="680">
        <v>0</v>
      </c>
      <c r="W379" s="681">
        <v>168000000</v>
      </c>
      <c r="X379" s="689">
        <v>2003064</v>
      </c>
      <c r="Y379" s="805"/>
      <c r="Z379" s="685"/>
      <c r="AA379" s="686"/>
      <c r="AB379" s="685"/>
      <c r="AC379" s="686"/>
    </row>
    <row r="380" spans="1:29" s="798" customFormat="1" ht="15" hidden="1" customHeight="1">
      <c r="A380" s="799"/>
      <c r="B380" s="801">
        <f t="shared" si="5"/>
        <v>371</v>
      </c>
      <c r="C380" s="791" t="s">
        <v>2848</v>
      </c>
      <c r="D380" s="791" t="s">
        <v>2736</v>
      </c>
      <c r="E380" s="791" t="s">
        <v>4670</v>
      </c>
      <c r="F380" s="677" t="s">
        <v>3719</v>
      </c>
      <c r="G380" s="792">
        <f>IFERROR(VLOOKUP(E380,Assign!$A$2:$A$48,1,FALSE),)</f>
        <v>0</v>
      </c>
      <c r="H380" s="792">
        <v>1</v>
      </c>
      <c r="I380" s="793" t="s">
        <v>3351</v>
      </c>
      <c r="J380" s="802" t="s">
        <v>5101</v>
      </c>
      <c r="K380" s="690">
        <v>5.0999999999999997E-2</v>
      </c>
      <c r="L380" s="690">
        <v>8.1000000000000003E-2</v>
      </c>
      <c r="M380" s="800">
        <v>42017</v>
      </c>
      <c r="N380" s="800">
        <v>52975</v>
      </c>
      <c r="O380" s="800">
        <v>45456</v>
      </c>
      <c r="P380" s="800">
        <v>45489</v>
      </c>
      <c r="Q380" s="803" t="s">
        <v>5</v>
      </c>
      <c r="R380" s="688">
        <v>40000000</v>
      </c>
      <c r="S380" s="804" t="s">
        <v>5</v>
      </c>
      <c r="T380" s="689">
        <v>33576450</v>
      </c>
      <c r="U380" s="689">
        <v>33576450</v>
      </c>
      <c r="V380" s="680">
        <v>0</v>
      </c>
      <c r="W380" s="691">
        <v>33576450</v>
      </c>
      <c r="X380" s="692">
        <v>775142</v>
      </c>
      <c r="Y380" s="1092" t="s">
        <v>5691</v>
      </c>
      <c r="Z380" s="694"/>
      <c r="AA380" s="695"/>
      <c r="AB380" s="694" t="s">
        <v>5686</v>
      </c>
      <c r="AC380" s="695" t="s">
        <v>159</v>
      </c>
    </row>
    <row r="381" spans="1:29" s="798" customFormat="1" ht="15" hidden="1" customHeight="1">
      <c r="A381" s="799"/>
      <c r="B381" s="801">
        <f t="shared" si="5"/>
        <v>372</v>
      </c>
      <c r="C381" s="791" t="s">
        <v>2848</v>
      </c>
      <c r="D381" s="791" t="s">
        <v>2736</v>
      </c>
      <c r="E381" s="791" t="s">
        <v>4670</v>
      </c>
      <c r="F381" s="677" t="s">
        <v>3719</v>
      </c>
      <c r="G381" s="792">
        <f>IFERROR(VLOOKUP(E381,Assign!$A$2:$A$48,1,FALSE),)</f>
        <v>0</v>
      </c>
      <c r="H381" s="792">
        <v>2</v>
      </c>
      <c r="I381" s="793" t="s">
        <v>3351</v>
      </c>
      <c r="J381" s="802" t="s">
        <v>5400</v>
      </c>
      <c r="K381" s="690">
        <v>5.0900000000000001E-2</v>
      </c>
      <c r="L381" s="690">
        <v>8.09E-2</v>
      </c>
      <c r="M381" s="800">
        <v>41844</v>
      </c>
      <c r="N381" s="800">
        <v>52802</v>
      </c>
      <c r="O381" s="800">
        <v>45436</v>
      </c>
      <c r="P381" s="800">
        <v>45468</v>
      </c>
      <c r="Q381" s="803" t="s">
        <v>5</v>
      </c>
      <c r="R381" s="688">
        <v>155000000</v>
      </c>
      <c r="S381" s="804" t="s">
        <v>5</v>
      </c>
      <c r="T381" s="689">
        <v>127592134</v>
      </c>
      <c r="U381" s="689">
        <v>127592134</v>
      </c>
      <c r="V381" s="680">
        <v>0</v>
      </c>
      <c r="W381" s="691">
        <v>127592134</v>
      </c>
      <c r="X381" s="692">
        <v>3097042</v>
      </c>
      <c r="Y381" s="693"/>
      <c r="Z381" s="694"/>
      <c r="AA381" s="695"/>
      <c r="AB381" s="694"/>
      <c r="AC381" s="695"/>
    </row>
    <row r="382" spans="1:29" s="798" customFormat="1" ht="15" hidden="1" customHeight="1">
      <c r="A382" s="799"/>
      <c r="B382" s="836">
        <f t="shared" si="5"/>
        <v>373</v>
      </c>
      <c r="C382" s="822" t="s">
        <v>2848</v>
      </c>
      <c r="D382" s="822" t="s">
        <v>2736</v>
      </c>
      <c r="E382" s="822" t="s">
        <v>4671</v>
      </c>
      <c r="F382" s="823" t="s">
        <v>3222</v>
      </c>
      <c r="G382" s="824">
        <f>IFERROR(VLOOKUP(E382,Assign!$A$2:$A$48,1,FALSE),)</f>
        <v>0</v>
      </c>
      <c r="H382" s="824"/>
      <c r="I382" s="825"/>
      <c r="J382" s="837"/>
      <c r="K382" s="838"/>
      <c r="L382" s="838"/>
      <c r="M382" s="828"/>
      <c r="N382" s="828"/>
      <c r="O382" s="828"/>
      <c r="P382" s="828"/>
      <c r="Q382" s="839"/>
      <c r="R382" s="840"/>
      <c r="S382" s="841"/>
      <c r="T382" s="842"/>
      <c r="U382" s="842"/>
      <c r="V382" s="833"/>
      <c r="W382" s="834"/>
      <c r="X382" s="842"/>
      <c r="Y382" s="843"/>
      <c r="Z382" s="685"/>
      <c r="AA382" s="686"/>
      <c r="AB382" s="685" t="s">
        <v>5640</v>
      </c>
      <c r="AC382" s="686" t="s">
        <v>5639</v>
      </c>
    </row>
    <row r="383" spans="1:29" s="798" customFormat="1" ht="15" hidden="1" customHeight="1">
      <c r="A383" s="799"/>
      <c r="B383" s="801">
        <f t="shared" si="5"/>
        <v>374</v>
      </c>
      <c r="C383" s="791" t="s">
        <v>2848</v>
      </c>
      <c r="D383" s="791" t="s">
        <v>2736</v>
      </c>
      <c r="E383" s="791" t="s">
        <v>4672</v>
      </c>
      <c r="F383" s="677" t="s">
        <v>2817</v>
      </c>
      <c r="G383" s="792">
        <f>IFERROR(VLOOKUP(E383,Assign!$A$2:$A$48,1,FALSE),)</f>
        <v>0</v>
      </c>
      <c r="H383" s="792">
        <v>1</v>
      </c>
      <c r="I383" s="793" t="s">
        <v>3358</v>
      </c>
      <c r="J383" s="802" t="s">
        <v>5102</v>
      </c>
      <c r="K383" s="687">
        <v>6.2799999999999995E-2</v>
      </c>
      <c r="L383" s="687">
        <v>9.2799999999999994E-2</v>
      </c>
      <c r="M383" s="800">
        <v>43329</v>
      </c>
      <c r="N383" s="800">
        <v>56090</v>
      </c>
      <c r="O383" s="800">
        <v>45437</v>
      </c>
      <c r="P383" s="800">
        <v>45469</v>
      </c>
      <c r="Q383" s="803" t="s">
        <v>5</v>
      </c>
      <c r="R383" s="688">
        <v>176000000</v>
      </c>
      <c r="S383" s="804" t="s">
        <v>5</v>
      </c>
      <c r="T383" s="689">
        <v>160135511</v>
      </c>
      <c r="U383" s="689">
        <v>160135511</v>
      </c>
      <c r="V383" s="680">
        <v>0</v>
      </c>
      <c r="W383" s="681">
        <v>160135511</v>
      </c>
      <c r="X383" s="689">
        <v>4962405</v>
      </c>
      <c r="Y383" s="805"/>
      <c r="Z383" s="685"/>
      <c r="AA383" s="686"/>
      <c r="AB383" s="685"/>
      <c r="AC383" s="686"/>
    </row>
    <row r="384" spans="1:29" s="798" customFormat="1" ht="15" hidden="1" customHeight="1">
      <c r="A384" s="799"/>
      <c r="B384" s="801">
        <f t="shared" si="5"/>
        <v>375</v>
      </c>
      <c r="C384" s="791" t="s">
        <v>2848</v>
      </c>
      <c r="D384" s="791" t="s">
        <v>2736</v>
      </c>
      <c r="E384" s="791" t="s">
        <v>4673</v>
      </c>
      <c r="F384" s="677" t="s">
        <v>3712</v>
      </c>
      <c r="G384" s="792">
        <f>IFERROR(VLOOKUP(E384,Assign!$A$2:$A$48,1,FALSE),)</f>
        <v>0</v>
      </c>
      <c r="H384" s="792">
        <v>1</v>
      </c>
      <c r="I384" s="793" t="s">
        <v>3351</v>
      </c>
      <c r="J384" s="802" t="s">
        <v>5401</v>
      </c>
      <c r="K384" s="687">
        <v>5.9400000000000001E-2</v>
      </c>
      <c r="L384" s="687">
        <v>8.9399999999999993E-2</v>
      </c>
      <c r="M384" s="800">
        <v>43272</v>
      </c>
      <c r="N384" s="800">
        <v>54230</v>
      </c>
      <c r="O384" s="800">
        <v>45464</v>
      </c>
      <c r="P384" s="800">
        <v>45434</v>
      </c>
      <c r="Q384" s="803" t="s">
        <v>5</v>
      </c>
      <c r="R384" s="688">
        <v>200000000</v>
      </c>
      <c r="S384" s="804" t="s">
        <v>5</v>
      </c>
      <c r="T384" s="689">
        <v>160000040</v>
      </c>
      <c r="U384" s="689">
        <v>160000040</v>
      </c>
      <c r="V384" s="680">
        <v>0</v>
      </c>
      <c r="W384" s="681">
        <v>160000040</v>
      </c>
      <c r="X384" s="689">
        <v>3863733</v>
      </c>
      <c r="Y384" s="805"/>
      <c r="Z384" s="685"/>
      <c r="AA384" s="686"/>
      <c r="AB384" s="685"/>
      <c r="AC384" s="686"/>
    </row>
    <row r="385" spans="1:29" s="798" customFormat="1" ht="15" hidden="1" customHeight="1">
      <c r="A385" s="799"/>
      <c r="B385" s="801">
        <f t="shared" si="5"/>
        <v>376</v>
      </c>
      <c r="C385" s="791" t="s">
        <v>2848</v>
      </c>
      <c r="D385" s="791" t="s">
        <v>2736</v>
      </c>
      <c r="E385" s="791" t="s">
        <v>4674</v>
      </c>
      <c r="F385" s="677" t="s">
        <v>3176</v>
      </c>
      <c r="G385" s="792">
        <f>IFERROR(VLOOKUP(E385,Assign!$A$2:$A$48,1,FALSE),)</f>
        <v>0</v>
      </c>
      <c r="H385" s="792">
        <v>1</v>
      </c>
      <c r="I385" s="793" t="s">
        <v>3352</v>
      </c>
      <c r="J385" s="802" t="s">
        <v>5402</v>
      </c>
      <c r="K385" s="687">
        <v>4.7500000000000001E-2</v>
      </c>
      <c r="L385" s="687">
        <v>7.7499999999999999E-2</v>
      </c>
      <c r="M385" s="800">
        <v>45378</v>
      </c>
      <c r="N385" s="800">
        <v>46107</v>
      </c>
      <c r="O385" s="800">
        <v>45558</v>
      </c>
      <c r="P385" s="800">
        <v>45503</v>
      </c>
      <c r="Q385" s="803" t="s">
        <v>5</v>
      </c>
      <c r="R385" s="688">
        <v>160000000</v>
      </c>
      <c r="S385" s="804" t="s">
        <v>5</v>
      </c>
      <c r="T385" s="689">
        <v>160000000</v>
      </c>
      <c r="U385" s="689">
        <v>160000000</v>
      </c>
      <c r="V385" s="680">
        <v>0</v>
      </c>
      <c r="W385" s="681">
        <v>160000000</v>
      </c>
      <c r="X385" s="689">
        <v>3607601</v>
      </c>
      <c r="Y385" s="805"/>
      <c r="Z385" s="685"/>
      <c r="AA385" s="686"/>
      <c r="AB385" s="685"/>
      <c r="AC385" s="686"/>
    </row>
    <row r="386" spans="1:29" s="798" customFormat="1" ht="15" hidden="1" customHeight="1">
      <c r="A386" s="799"/>
      <c r="B386" s="801">
        <f t="shared" si="5"/>
        <v>377</v>
      </c>
      <c r="C386" s="791" t="s">
        <v>2848</v>
      </c>
      <c r="D386" s="791" t="s">
        <v>2736</v>
      </c>
      <c r="E386" s="791" t="s">
        <v>4675</v>
      </c>
      <c r="F386" s="677" t="s">
        <v>3720</v>
      </c>
      <c r="G386" s="792">
        <f>IFERROR(VLOOKUP(E386,Assign!$A$2:$A$48,1,FALSE),)</f>
        <v>0</v>
      </c>
      <c r="H386" s="792">
        <v>1</v>
      </c>
      <c r="I386" s="793" t="s">
        <v>313</v>
      </c>
      <c r="J386" s="802" t="s">
        <v>5403</v>
      </c>
      <c r="K386" s="687">
        <v>5.5599999999999997E-2</v>
      </c>
      <c r="L386" s="687">
        <v>8.5599999999999996E-2</v>
      </c>
      <c r="M386" s="800">
        <v>44910</v>
      </c>
      <c r="N386" s="800">
        <v>45611</v>
      </c>
      <c r="O386" s="800">
        <v>45488</v>
      </c>
      <c r="P386" s="800">
        <v>45521</v>
      </c>
      <c r="Q386" s="803" t="s">
        <v>5</v>
      </c>
      <c r="R386" s="688">
        <v>160000000</v>
      </c>
      <c r="S386" s="804" t="s">
        <v>5</v>
      </c>
      <c r="T386" s="689">
        <v>160000000</v>
      </c>
      <c r="U386" s="689">
        <v>160000000</v>
      </c>
      <c r="V386" s="680">
        <v>0</v>
      </c>
      <c r="W386" s="681">
        <v>160000000</v>
      </c>
      <c r="X386" s="689">
        <v>3427487</v>
      </c>
      <c r="Y386" s="805"/>
      <c r="Z386" s="685"/>
      <c r="AA386" s="686"/>
      <c r="AB386" s="685"/>
      <c r="AC386" s="686"/>
    </row>
    <row r="387" spans="1:29" s="798" customFormat="1" ht="15" hidden="1" customHeight="1">
      <c r="A387" s="799"/>
      <c r="B387" s="801">
        <f t="shared" si="5"/>
        <v>378</v>
      </c>
      <c r="C387" s="791" t="s">
        <v>2848</v>
      </c>
      <c r="D387" s="791" t="s">
        <v>2736</v>
      </c>
      <c r="E387" s="791" t="s">
        <v>4676</v>
      </c>
      <c r="F387" s="677" t="s">
        <v>3722</v>
      </c>
      <c r="G387" s="792">
        <f>IFERROR(VLOOKUP(E387,Assign!$A$2:$A$48,1,FALSE),)</f>
        <v>0</v>
      </c>
      <c r="H387" s="792">
        <v>1</v>
      </c>
      <c r="I387" s="793" t="s">
        <v>3377</v>
      </c>
      <c r="J387" s="802" t="s">
        <v>5404</v>
      </c>
      <c r="K387" s="687">
        <v>5.0500000000000003E-2</v>
      </c>
      <c r="L387" s="687">
        <v>8.0500000000000002E-2</v>
      </c>
      <c r="M387" s="800">
        <v>42237</v>
      </c>
      <c r="N387" s="800">
        <v>53195</v>
      </c>
      <c r="O387" s="800">
        <v>45403</v>
      </c>
      <c r="P387" s="800">
        <v>45434</v>
      </c>
      <c r="Q387" s="803" t="s">
        <v>5</v>
      </c>
      <c r="R387" s="688">
        <v>146000000</v>
      </c>
      <c r="S387" s="804" t="s">
        <v>5</v>
      </c>
      <c r="T387" s="689">
        <v>124778741</v>
      </c>
      <c r="U387" s="689">
        <v>124778741</v>
      </c>
      <c r="V387" s="680">
        <v>3124350</v>
      </c>
      <c r="W387" s="681">
        <v>127903091</v>
      </c>
      <c r="X387" s="689">
        <v>4213495</v>
      </c>
      <c r="Y387" s="805"/>
      <c r="Z387" s="685"/>
      <c r="AA387" s="686"/>
      <c r="AB387" s="685"/>
      <c r="AC387" s="686"/>
    </row>
    <row r="388" spans="1:29" s="798" customFormat="1" ht="15" hidden="1" customHeight="1">
      <c r="A388" s="799"/>
      <c r="B388" s="801">
        <f t="shared" si="5"/>
        <v>379</v>
      </c>
      <c r="C388" s="791" t="s">
        <v>2848</v>
      </c>
      <c r="D388" s="791" t="s">
        <v>2736</v>
      </c>
      <c r="E388" s="791" t="s">
        <v>4676</v>
      </c>
      <c r="F388" s="677" t="s">
        <v>3722</v>
      </c>
      <c r="G388" s="792">
        <f>IFERROR(VLOOKUP(E388,Assign!$A$2:$A$48,1,FALSE),)</f>
        <v>0</v>
      </c>
      <c r="H388" s="792">
        <v>2</v>
      </c>
      <c r="I388" s="793" t="s">
        <v>3351</v>
      </c>
      <c r="J388" s="802" t="s">
        <v>5405</v>
      </c>
      <c r="K388" s="687">
        <v>4.9799999999999997E-2</v>
      </c>
      <c r="L388" s="687">
        <v>7.9799999999999996E-2</v>
      </c>
      <c r="M388" s="800">
        <v>42237</v>
      </c>
      <c r="N388" s="800">
        <v>53195</v>
      </c>
      <c r="O388" s="800">
        <v>45403</v>
      </c>
      <c r="P388" s="800">
        <v>45434</v>
      </c>
      <c r="Q388" s="803" t="s">
        <v>5</v>
      </c>
      <c r="R388" s="688">
        <v>34000000</v>
      </c>
      <c r="S388" s="804" t="s">
        <v>5</v>
      </c>
      <c r="T388" s="689">
        <v>29116990</v>
      </c>
      <c r="U388" s="689">
        <v>29116990</v>
      </c>
      <c r="V388" s="680">
        <v>0</v>
      </c>
      <c r="W388" s="681">
        <v>29116990</v>
      </c>
      <c r="X388" s="689">
        <v>972435</v>
      </c>
      <c r="Y388" s="1092" t="s">
        <v>5691</v>
      </c>
      <c r="Z388" s="685"/>
      <c r="AA388" s="686"/>
      <c r="AB388" s="685" t="s">
        <v>5686</v>
      </c>
      <c r="AC388" s="686" t="s">
        <v>159</v>
      </c>
    </row>
    <row r="389" spans="1:29" s="798" customFormat="1" ht="15" customHeight="1">
      <c r="A389" s="799"/>
      <c r="B389" s="801">
        <f t="shared" ref="B389:B451" si="6">ROW()-9</f>
        <v>380</v>
      </c>
      <c r="C389" s="791" t="s">
        <v>2848</v>
      </c>
      <c r="D389" s="791" t="s">
        <v>2736</v>
      </c>
      <c r="E389" s="791" t="s">
        <v>4677</v>
      </c>
      <c r="F389" s="677" t="s">
        <v>3230</v>
      </c>
      <c r="G389" s="792" t="str">
        <f>IFERROR(VLOOKUP(E389,Assign!$A$2:$A$48,1,FALSE),)</f>
        <v>R-222</v>
      </c>
      <c r="H389" s="792">
        <v>1</v>
      </c>
      <c r="I389" s="793" t="s">
        <v>313</v>
      </c>
      <c r="J389" s="802" t="s">
        <v>5406</v>
      </c>
      <c r="K389" s="687">
        <v>8.5900000000000004E-2</v>
      </c>
      <c r="L389" s="687">
        <v>0.1159</v>
      </c>
      <c r="M389" s="800">
        <v>45324</v>
      </c>
      <c r="N389" s="800">
        <v>45506</v>
      </c>
      <c r="O389" s="800">
        <v>45497</v>
      </c>
      <c r="P389" s="800">
        <v>45507</v>
      </c>
      <c r="Q389" s="803" t="s">
        <v>5</v>
      </c>
      <c r="R389" s="688">
        <v>158000000</v>
      </c>
      <c r="S389" s="804" t="s">
        <v>5</v>
      </c>
      <c r="T389" s="689">
        <v>156000000</v>
      </c>
      <c r="U389" s="689">
        <v>156000000</v>
      </c>
      <c r="V389" s="680">
        <v>0</v>
      </c>
      <c r="W389" s="681">
        <v>156000000</v>
      </c>
      <c r="X389" s="689">
        <v>4713331</v>
      </c>
      <c r="Y389" s="805"/>
      <c r="Z389" s="685"/>
      <c r="AA389" s="686"/>
      <c r="AB389" s="685"/>
      <c r="AC389" s="686"/>
    </row>
    <row r="390" spans="1:29" s="798" customFormat="1" ht="15" hidden="1" customHeight="1">
      <c r="A390" s="799"/>
      <c r="B390" s="801">
        <f t="shared" si="6"/>
        <v>381</v>
      </c>
      <c r="C390" s="791" t="s">
        <v>2848</v>
      </c>
      <c r="D390" s="791" t="s">
        <v>2736</v>
      </c>
      <c r="E390" s="791" t="s">
        <v>4678</v>
      </c>
      <c r="F390" s="677" t="s">
        <v>3721</v>
      </c>
      <c r="G390" s="792">
        <f>IFERROR(VLOOKUP(E390,Assign!$A$2:$A$48,1,FALSE),)</f>
        <v>0</v>
      </c>
      <c r="H390" s="792">
        <v>1</v>
      </c>
      <c r="I390" s="793" t="s">
        <v>3356</v>
      </c>
      <c r="J390" s="802" t="s">
        <v>5407</v>
      </c>
      <c r="K390" s="687">
        <v>5.3100000000000001E-2</v>
      </c>
      <c r="L390" s="687">
        <v>8.3099999999999993E-2</v>
      </c>
      <c r="M390" s="800">
        <v>45079</v>
      </c>
      <c r="N390" s="800">
        <v>56037</v>
      </c>
      <c r="O390" s="800">
        <v>45438</v>
      </c>
      <c r="P390" s="800">
        <v>45470</v>
      </c>
      <c r="Q390" s="803" t="s">
        <v>5</v>
      </c>
      <c r="R390" s="688">
        <v>160000000</v>
      </c>
      <c r="S390" s="804" t="s">
        <v>5</v>
      </c>
      <c r="T390" s="689">
        <v>154663593</v>
      </c>
      <c r="U390" s="689">
        <v>154663593</v>
      </c>
      <c r="V390" s="680">
        <v>0</v>
      </c>
      <c r="W390" s="681">
        <v>154663593</v>
      </c>
      <c r="X390" s="689">
        <v>4206666</v>
      </c>
      <c r="Y390" s="805"/>
      <c r="Z390" s="685"/>
      <c r="AA390" s="686"/>
      <c r="AB390" s="685"/>
      <c r="AC390" s="686"/>
    </row>
    <row r="391" spans="1:29" s="798" customFormat="1" ht="15" hidden="1" customHeight="1">
      <c r="A391" s="799"/>
      <c r="B391" s="836">
        <f t="shared" si="6"/>
        <v>382</v>
      </c>
      <c r="C391" s="822" t="s">
        <v>2848</v>
      </c>
      <c r="D391" s="822" t="s">
        <v>2736</v>
      </c>
      <c r="E391" s="822" t="s">
        <v>4679</v>
      </c>
      <c r="F391" s="823" t="s">
        <v>3230</v>
      </c>
      <c r="G391" s="824">
        <f>IFERROR(VLOOKUP(E391,Assign!$A$2:$A$48,1,FALSE),)</f>
        <v>0</v>
      </c>
      <c r="H391" s="824"/>
      <c r="I391" s="825"/>
      <c r="J391" s="837"/>
      <c r="K391" s="838"/>
      <c r="L391" s="838"/>
      <c r="M391" s="828"/>
      <c r="N391" s="828"/>
      <c r="O391" s="828"/>
      <c r="P391" s="828"/>
      <c r="Q391" s="839"/>
      <c r="R391" s="840"/>
      <c r="S391" s="841"/>
      <c r="T391" s="842"/>
      <c r="U391" s="842"/>
      <c r="V391" s="833"/>
      <c r="W391" s="834"/>
      <c r="X391" s="842"/>
      <c r="Y391" s="843"/>
      <c r="Z391" s="685" t="s">
        <v>4848</v>
      </c>
      <c r="AA391" s="686" t="s">
        <v>4850</v>
      </c>
      <c r="AB391" s="685"/>
      <c r="AC391" s="686"/>
    </row>
    <row r="392" spans="1:29" s="798" customFormat="1" ht="15" hidden="1" customHeight="1">
      <c r="A392" s="799"/>
      <c r="B392" s="836">
        <f t="shared" si="6"/>
        <v>383</v>
      </c>
      <c r="C392" s="822" t="s">
        <v>2848</v>
      </c>
      <c r="D392" s="822" t="s">
        <v>2736</v>
      </c>
      <c r="E392" s="822" t="s">
        <v>4679</v>
      </c>
      <c r="F392" s="823" t="s">
        <v>3230</v>
      </c>
      <c r="G392" s="824">
        <f>IFERROR(VLOOKUP(E392,Assign!$A$2:$A$48,1,FALSE),)</f>
        <v>0</v>
      </c>
      <c r="H392" s="824"/>
      <c r="I392" s="825"/>
      <c r="J392" s="837"/>
      <c r="K392" s="838"/>
      <c r="L392" s="838"/>
      <c r="M392" s="828"/>
      <c r="N392" s="828"/>
      <c r="O392" s="828"/>
      <c r="P392" s="828"/>
      <c r="Q392" s="839"/>
      <c r="R392" s="840"/>
      <c r="S392" s="841"/>
      <c r="T392" s="842"/>
      <c r="U392" s="842"/>
      <c r="V392" s="833"/>
      <c r="W392" s="834"/>
      <c r="X392" s="842"/>
      <c r="Y392" s="843"/>
      <c r="Z392" s="685" t="s">
        <v>4848</v>
      </c>
      <c r="AA392" s="686" t="s">
        <v>4850</v>
      </c>
      <c r="AB392" s="685"/>
      <c r="AC392" s="686"/>
    </row>
    <row r="393" spans="1:29" s="798" customFormat="1" ht="15" hidden="1" customHeight="1">
      <c r="A393" s="799"/>
      <c r="B393" s="801">
        <f t="shared" si="6"/>
        <v>384</v>
      </c>
      <c r="C393" s="791" t="s">
        <v>2848</v>
      </c>
      <c r="D393" s="791" t="s">
        <v>2736</v>
      </c>
      <c r="E393" s="791" t="s">
        <v>4680</v>
      </c>
      <c r="F393" s="677" t="s">
        <v>2795</v>
      </c>
      <c r="G393" s="792">
        <f>IFERROR(VLOOKUP(E393,Assign!$A$2:$A$48,1,FALSE),)</f>
        <v>0</v>
      </c>
      <c r="H393" s="792">
        <v>1</v>
      </c>
      <c r="I393" s="793" t="s">
        <v>313</v>
      </c>
      <c r="J393" s="802" t="s">
        <v>5408</v>
      </c>
      <c r="K393" s="687">
        <v>5.3199999999999997E-2</v>
      </c>
      <c r="L393" s="687">
        <v>8.3199999999999996E-2</v>
      </c>
      <c r="M393" s="800">
        <v>42730</v>
      </c>
      <c r="N393" s="800">
        <v>45469</v>
      </c>
      <c r="O393" s="800">
        <v>45575</v>
      </c>
      <c r="P393" s="800">
        <v>45470</v>
      </c>
      <c r="Q393" s="803" t="s">
        <v>5</v>
      </c>
      <c r="R393" s="688">
        <v>265000000</v>
      </c>
      <c r="S393" s="804" t="s">
        <v>5</v>
      </c>
      <c r="T393" s="689">
        <v>151807717</v>
      </c>
      <c r="U393" s="689">
        <v>151807717</v>
      </c>
      <c r="V393" s="680">
        <v>0</v>
      </c>
      <c r="W393" s="681">
        <v>151807717</v>
      </c>
      <c r="X393" s="689">
        <v>690185</v>
      </c>
      <c r="Y393" s="805"/>
      <c r="Z393" s="685"/>
      <c r="AA393" s="686"/>
      <c r="AB393" s="685"/>
      <c r="AC393" s="686"/>
    </row>
    <row r="394" spans="1:29" s="798" customFormat="1" ht="15" hidden="1" customHeight="1">
      <c r="A394" s="799"/>
      <c r="B394" s="801">
        <f t="shared" si="6"/>
        <v>385</v>
      </c>
      <c r="C394" s="791" t="s">
        <v>2848</v>
      </c>
      <c r="D394" s="791" t="s">
        <v>2736</v>
      </c>
      <c r="E394" s="791" t="s">
        <v>4681</v>
      </c>
      <c r="F394" s="677" t="s">
        <v>3223</v>
      </c>
      <c r="G394" s="792">
        <f>IFERROR(VLOOKUP(E394,Assign!$A$2:$A$48,1,FALSE),)</f>
        <v>0</v>
      </c>
      <c r="H394" s="792">
        <v>1</v>
      </c>
      <c r="I394" s="793" t="s">
        <v>362</v>
      </c>
      <c r="J394" s="802" t="s">
        <v>5409</v>
      </c>
      <c r="K394" s="687">
        <v>6.0199999999999997E-2</v>
      </c>
      <c r="L394" s="687">
        <v>9.0200000000000002E-2</v>
      </c>
      <c r="M394" s="800">
        <v>42545</v>
      </c>
      <c r="N394" s="800">
        <v>55328</v>
      </c>
      <c r="O394" s="800">
        <v>45436</v>
      </c>
      <c r="P394" s="800">
        <v>45468</v>
      </c>
      <c r="Q394" s="803" t="s">
        <v>5</v>
      </c>
      <c r="R394" s="688">
        <v>192000000</v>
      </c>
      <c r="S394" s="804" t="s">
        <v>5</v>
      </c>
      <c r="T394" s="689">
        <v>148571510</v>
      </c>
      <c r="U394" s="689">
        <v>148571510</v>
      </c>
      <c r="V394" s="680">
        <v>3076550</v>
      </c>
      <c r="W394" s="681">
        <v>151648060</v>
      </c>
      <c r="X394" s="689">
        <v>4552610</v>
      </c>
      <c r="Y394" s="805"/>
      <c r="Z394" s="685"/>
      <c r="AA394" s="686"/>
      <c r="AB394" s="685"/>
      <c r="AC394" s="686"/>
    </row>
    <row r="395" spans="1:29" s="798" customFormat="1" ht="15" hidden="1" customHeight="1">
      <c r="A395" s="799"/>
      <c r="B395" s="801">
        <f t="shared" si="6"/>
        <v>386</v>
      </c>
      <c r="C395" s="791" t="s">
        <v>2848</v>
      </c>
      <c r="D395" s="791" t="s">
        <v>2736</v>
      </c>
      <c r="E395" s="791" t="s">
        <v>4682</v>
      </c>
      <c r="F395" s="677" t="s">
        <v>3723</v>
      </c>
      <c r="G395" s="792">
        <f>IFERROR(VLOOKUP(E395,Assign!$A$2:$A$48,1,FALSE),)</f>
        <v>0</v>
      </c>
      <c r="H395" s="792">
        <v>1</v>
      </c>
      <c r="I395" s="793" t="s">
        <v>313</v>
      </c>
      <c r="J395" s="802" t="s">
        <v>5410</v>
      </c>
      <c r="K395" s="687">
        <v>5.5099999999999996E-2</v>
      </c>
      <c r="L395" s="687">
        <v>8.5099999999999995E-2</v>
      </c>
      <c r="M395" s="800">
        <v>42605</v>
      </c>
      <c r="N395" s="800">
        <v>45527</v>
      </c>
      <c r="O395" s="800">
        <v>45474</v>
      </c>
      <c r="P395" s="800">
        <v>45504</v>
      </c>
      <c r="Q395" s="803" t="s">
        <v>5</v>
      </c>
      <c r="R395" s="688">
        <v>150000000</v>
      </c>
      <c r="S395" s="804" t="s">
        <v>5</v>
      </c>
      <c r="T395" s="689">
        <v>150000000</v>
      </c>
      <c r="U395" s="689">
        <v>150000000</v>
      </c>
      <c r="V395" s="680">
        <v>0</v>
      </c>
      <c r="W395" s="681">
        <v>150000000</v>
      </c>
      <c r="X395" s="689">
        <v>3742270</v>
      </c>
      <c r="Y395" s="805"/>
      <c r="Z395" s="685"/>
      <c r="AA395" s="686"/>
      <c r="AB395" s="685"/>
      <c r="AC395" s="686"/>
    </row>
    <row r="396" spans="1:29" s="798" customFormat="1" ht="15" hidden="1" customHeight="1">
      <c r="A396" s="799"/>
      <c r="B396" s="801">
        <f t="shared" si="6"/>
        <v>387</v>
      </c>
      <c r="C396" s="791" t="s">
        <v>2848</v>
      </c>
      <c r="D396" s="791" t="s">
        <v>2736</v>
      </c>
      <c r="E396" s="791" t="s">
        <v>4683</v>
      </c>
      <c r="F396" s="677" t="s">
        <v>3724</v>
      </c>
      <c r="G396" s="792">
        <f>IFERROR(VLOOKUP(E396,Assign!$A$2:$A$48,1,FALSE),)</f>
        <v>0</v>
      </c>
      <c r="H396" s="792">
        <v>1</v>
      </c>
      <c r="I396" s="793" t="s">
        <v>3353</v>
      </c>
      <c r="J396" s="802" t="s">
        <v>5103</v>
      </c>
      <c r="K396" s="687">
        <v>4.7199999999999999E-2</v>
      </c>
      <c r="L396" s="687">
        <v>7.7200000000000005E-2</v>
      </c>
      <c r="M396" s="800">
        <v>43350</v>
      </c>
      <c r="N396" s="800">
        <v>54280</v>
      </c>
      <c r="O396" s="800">
        <v>45483</v>
      </c>
      <c r="P396" s="800">
        <v>45484</v>
      </c>
      <c r="Q396" s="803" t="s">
        <v>5</v>
      </c>
      <c r="R396" s="688">
        <v>160000000</v>
      </c>
      <c r="S396" s="804" t="s">
        <v>5</v>
      </c>
      <c r="T396" s="689">
        <v>149678007</v>
      </c>
      <c r="U396" s="689">
        <v>149678007</v>
      </c>
      <c r="V396" s="680">
        <v>0</v>
      </c>
      <c r="W396" s="681">
        <v>149678007</v>
      </c>
      <c r="X396" s="689">
        <v>1495447</v>
      </c>
      <c r="Y396" s="805"/>
      <c r="Z396" s="685"/>
      <c r="AA396" s="686"/>
      <c r="AB396" s="685"/>
      <c r="AC396" s="686"/>
    </row>
    <row r="397" spans="1:29" s="798" customFormat="1" ht="15" hidden="1" customHeight="1">
      <c r="A397" s="799"/>
      <c r="B397" s="836">
        <f t="shared" si="6"/>
        <v>388</v>
      </c>
      <c r="C397" s="822" t="s">
        <v>2848</v>
      </c>
      <c r="D397" s="822" t="s">
        <v>2736</v>
      </c>
      <c r="E397" s="822" t="s">
        <v>4684</v>
      </c>
      <c r="F397" s="823" t="s">
        <v>3168</v>
      </c>
      <c r="G397" s="824">
        <f>IFERROR(VLOOKUP(E397,Assign!$A$2:$A$48,1,FALSE),)</f>
        <v>0</v>
      </c>
      <c r="H397" s="824"/>
      <c r="I397" s="825"/>
      <c r="J397" s="837"/>
      <c r="K397" s="838"/>
      <c r="L397" s="838"/>
      <c r="M397" s="828"/>
      <c r="N397" s="828"/>
      <c r="O397" s="828"/>
      <c r="P397" s="828"/>
      <c r="Q397" s="839"/>
      <c r="R397" s="840"/>
      <c r="S397" s="841"/>
      <c r="T397" s="842"/>
      <c r="U397" s="842"/>
      <c r="V397" s="833"/>
      <c r="W397" s="834"/>
      <c r="X397" s="842"/>
      <c r="Y397" s="843"/>
      <c r="Z397" s="685" t="s">
        <v>4914</v>
      </c>
      <c r="AA397" s="686" t="s">
        <v>4915</v>
      </c>
      <c r="AB397" s="685"/>
      <c r="AC397" s="686"/>
    </row>
    <row r="398" spans="1:29" s="798" customFormat="1" ht="15" hidden="1" customHeight="1">
      <c r="A398" s="799"/>
      <c r="B398" s="801">
        <f t="shared" si="6"/>
        <v>389</v>
      </c>
      <c r="C398" s="791" t="s">
        <v>2848</v>
      </c>
      <c r="D398" s="791" t="s">
        <v>2736</v>
      </c>
      <c r="E398" s="791" t="s">
        <v>4685</v>
      </c>
      <c r="F398" s="677" t="s">
        <v>3650</v>
      </c>
      <c r="G398" s="792">
        <f>IFERROR(VLOOKUP(E398,Assign!$A$2:$A$48,1,FALSE),)</f>
        <v>0</v>
      </c>
      <c r="H398" s="792">
        <v>1</v>
      </c>
      <c r="I398" s="793" t="s">
        <v>3354</v>
      </c>
      <c r="J398" s="802" t="s">
        <v>5411</v>
      </c>
      <c r="K398" s="687">
        <v>5.9399999999999994E-2</v>
      </c>
      <c r="L398" s="687">
        <v>8.9399999999999993E-2</v>
      </c>
      <c r="M398" s="800">
        <v>44421</v>
      </c>
      <c r="N398" s="800">
        <v>57205</v>
      </c>
      <c r="O398" s="800">
        <v>45437</v>
      </c>
      <c r="P398" s="800">
        <v>45469</v>
      </c>
      <c r="Q398" s="803" t="s">
        <v>5</v>
      </c>
      <c r="R398" s="688">
        <v>160000000</v>
      </c>
      <c r="S398" s="804" t="s">
        <v>5</v>
      </c>
      <c r="T398" s="689">
        <v>147047632</v>
      </c>
      <c r="U398" s="689">
        <v>147047632</v>
      </c>
      <c r="V398" s="680">
        <v>0</v>
      </c>
      <c r="W398" s="681">
        <v>147047632</v>
      </c>
      <c r="X398" s="689">
        <v>4303997</v>
      </c>
      <c r="Y398" s="805"/>
      <c r="Z398" s="685"/>
      <c r="AA398" s="686"/>
      <c r="AB398" s="685"/>
      <c r="AC398" s="686"/>
    </row>
    <row r="399" spans="1:29" s="798" customFormat="1" ht="15" hidden="1" customHeight="1">
      <c r="A399" s="799"/>
      <c r="B399" s="801">
        <f t="shared" si="6"/>
        <v>390</v>
      </c>
      <c r="C399" s="791" t="s">
        <v>2848</v>
      </c>
      <c r="D399" s="791" t="s">
        <v>2736</v>
      </c>
      <c r="E399" s="791" t="s">
        <v>4686</v>
      </c>
      <c r="F399" s="677" t="s">
        <v>3694</v>
      </c>
      <c r="G399" s="792">
        <f>IFERROR(VLOOKUP(E399,Assign!$A$2:$A$48,1,FALSE),)</f>
        <v>0</v>
      </c>
      <c r="H399" s="792">
        <v>1</v>
      </c>
      <c r="I399" s="793" t="s">
        <v>3354</v>
      </c>
      <c r="J399" s="802" t="s">
        <v>5104</v>
      </c>
      <c r="K399" s="687">
        <v>5.8700000000000002E-2</v>
      </c>
      <c r="L399" s="687">
        <v>8.8700000000000001E-2</v>
      </c>
      <c r="M399" s="800">
        <v>44365</v>
      </c>
      <c r="N399" s="800">
        <v>57125</v>
      </c>
      <c r="O399" s="800">
        <v>45407</v>
      </c>
      <c r="P399" s="800">
        <v>45440</v>
      </c>
      <c r="Q399" s="803" t="s">
        <v>5</v>
      </c>
      <c r="R399" s="688">
        <v>150000000</v>
      </c>
      <c r="S399" s="804" t="s">
        <v>5</v>
      </c>
      <c r="T399" s="689">
        <v>143681200</v>
      </c>
      <c r="U399" s="689">
        <v>143681200</v>
      </c>
      <c r="V399" s="680">
        <v>3050670</v>
      </c>
      <c r="W399" s="681">
        <v>146731870</v>
      </c>
      <c r="X399" s="689">
        <v>5264956</v>
      </c>
      <c r="Y399" s="805"/>
      <c r="Z399" s="685"/>
      <c r="AA399" s="686"/>
      <c r="AB399" s="685"/>
      <c r="AC399" s="686"/>
    </row>
    <row r="400" spans="1:29" s="798" customFormat="1" ht="15" hidden="1" customHeight="1">
      <c r="A400" s="799"/>
      <c r="B400" s="801">
        <f t="shared" si="6"/>
        <v>391</v>
      </c>
      <c r="C400" s="791" t="s">
        <v>2848</v>
      </c>
      <c r="D400" s="791" t="s">
        <v>2736</v>
      </c>
      <c r="E400" s="791" t="s">
        <v>4687</v>
      </c>
      <c r="F400" s="677" t="s">
        <v>3725</v>
      </c>
      <c r="G400" s="792">
        <f>IFERROR(VLOOKUP(E400,Assign!$A$2:$A$48,1,FALSE),)</f>
        <v>0</v>
      </c>
      <c r="H400" s="792">
        <v>1</v>
      </c>
      <c r="I400" s="793" t="s">
        <v>3767</v>
      </c>
      <c r="J400" s="802" t="s">
        <v>5412</v>
      </c>
      <c r="K400" s="687">
        <v>3.4000000000000002E-2</v>
      </c>
      <c r="L400" s="687">
        <v>6.4000000000000001E-2</v>
      </c>
      <c r="M400" s="800">
        <v>43585</v>
      </c>
      <c r="N400" s="800">
        <v>46843</v>
      </c>
      <c r="O400" s="800">
        <v>45546</v>
      </c>
      <c r="P400" s="800">
        <v>45475</v>
      </c>
      <c r="Q400" s="803" t="s">
        <v>5</v>
      </c>
      <c r="R400" s="688">
        <v>500000000</v>
      </c>
      <c r="S400" s="804" t="s">
        <v>5</v>
      </c>
      <c r="T400" s="689">
        <v>145719946</v>
      </c>
      <c r="U400" s="689">
        <v>145719946</v>
      </c>
      <c r="V400" s="680">
        <v>0</v>
      </c>
      <c r="W400" s="681">
        <v>145719946</v>
      </c>
      <c r="X400" s="689">
        <v>8318984</v>
      </c>
      <c r="Y400" s="805"/>
      <c r="Z400" s="685"/>
      <c r="AA400" s="686"/>
      <c r="AB400" s="685"/>
      <c r="AC400" s="686"/>
    </row>
    <row r="401" spans="1:29" s="798" customFormat="1" ht="15" hidden="1" customHeight="1">
      <c r="A401" s="799"/>
      <c r="B401" s="801">
        <f t="shared" si="6"/>
        <v>392</v>
      </c>
      <c r="C401" s="791" t="s">
        <v>2848</v>
      </c>
      <c r="D401" s="791" t="s">
        <v>2736</v>
      </c>
      <c r="E401" s="791" t="s">
        <v>4688</v>
      </c>
      <c r="F401" s="677" t="s">
        <v>3217</v>
      </c>
      <c r="G401" s="792">
        <f>IFERROR(VLOOKUP(E401,Assign!$A$2:$A$48,1,FALSE),)</f>
        <v>0</v>
      </c>
      <c r="H401" s="792">
        <v>1</v>
      </c>
      <c r="I401" s="793" t="s">
        <v>368</v>
      </c>
      <c r="J401" s="802" t="s">
        <v>5413</v>
      </c>
      <c r="K401" s="690">
        <v>5.8099999999999999E-2</v>
      </c>
      <c r="L401" s="690">
        <v>8.8099999999999998E-2</v>
      </c>
      <c r="M401" s="800">
        <v>42446</v>
      </c>
      <c r="N401" s="800">
        <v>53379</v>
      </c>
      <c r="O401" s="800">
        <v>45403</v>
      </c>
      <c r="P401" s="800">
        <v>45434</v>
      </c>
      <c r="Q401" s="803" t="s">
        <v>5</v>
      </c>
      <c r="R401" s="688">
        <v>176000000</v>
      </c>
      <c r="S401" s="804" t="s">
        <v>5</v>
      </c>
      <c r="T401" s="689">
        <v>144731401</v>
      </c>
      <c r="U401" s="689">
        <v>144731401</v>
      </c>
      <c r="V401" s="680">
        <v>0</v>
      </c>
      <c r="W401" s="691">
        <v>144731401</v>
      </c>
      <c r="X401" s="692">
        <v>5510365</v>
      </c>
      <c r="Y401" s="693"/>
      <c r="Z401" s="694"/>
      <c r="AA401" s="695"/>
      <c r="AB401" s="694"/>
      <c r="AC401" s="695"/>
    </row>
    <row r="402" spans="1:29" s="798" customFormat="1" ht="15" customHeight="1">
      <c r="A402" s="799"/>
      <c r="B402" s="801">
        <f t="shared" si="6"/>
        <v>393</v>
      </c>
      <c r="C402" s="791" t="s">
        <v>2848</v>
      </c>
      <c r="D402" s="791" t="s">
        <v>2736</v>
      </c>
      <c r="E402" s="791" t="s">
        <v>4689</v>
      </c>
      <c r="F402" s="677" t="s">
        <v>3665</v>
      </c>
      <c r="G402" s="792" t="str">
        <f>IFERROR(VLOOKUP(E402,Assign!$A$2:$A$48,1,FALSE),)</f>
        <v>R-234</v>
      </c>
      <c r="H402" s="792">
        <v>1</v>
      </c>
      <c r="I402" s="793" t="s">
        <v>400</v>
      </c>
      <c r="J402" s="802" t="s">
        <v>5414</v>
      </c>
      <c r="K402" s="687">
        <v>5.8900000000000001E-2</v>
      </c>
      <c r="L402" s="687">
        <v>8.8900000000000007E-2</v>
      </c>
      <c r="M402" s="800">
        <v>43347</v>
      </c>
      <c r="N402" s="800">
        <v>45522</v>
      </c>
      <c r="O402" s="800">
        <v>45460</v>
      </c>
      <c r="P402" s="800">
        <v>45491</v>
      </c>
      <c r="Q402" s="803" t="s">
        <v>5</v>
      </c>
      <c r="R402" s="688">
        <v>30000000</v>
      </c>
      <c r="S402" s="804" t="s">
        <v>5</v>
      </c>
      <c r="T402" s="689">
        <v>24000000</v>
      </c>
      <c r="U402" s="689">
        <v>24000000</v>
      </c>
      <c r="V402" s="680">
        <v>0</v>
      </c>
      <c r="W402" s="681">
        <v>24000000</v>
      </c>
      <c r="X402" s="689">
        <v>698851</v>
      </c>
      <c r="Y402" s="805"/>
      <c r="Z402" s="685"/>
      <c r="AA402" s="686"/>
      <c r="AB402" s="685"/>
      <c r="AC402" s="686"/>
    </row>
    <row r="403" spans="1:29" s="798" customFormat="1" ht="15" customHeight="1">
      <c r="A403" s="799"/>
      <c r="B403" s="801">
        <f t="shared" si="6"/>
        <v>394</v>
      </c>
      <c r="C403" s="791" t="s">
        <v>2848</v>
      </c>
      <c r="D403" s="791" t="s">
        <v>2736</v>
      </c>
      <c r="E403" s="791" t="s">
        <v>4689</v>
      </c>
      <c r="F403" s="677" t="s">
        <v>3665</v>
      </c>
      <c r="G403" s="792" t="str">
        <f>IFERROR(VLOOKUP(E403,Assign!$A$2:$A$48,1,FALSE),)</f>
        <v>R-234</v>
      </c>
      <c r="H403" s="792">
        <v>2</v>
      </c>
      <c r="I403" s="793" t="s">
        <v>3351</v>
      </c>
      <c r="J403" s="802" t="s">
        <v>5105</v>
      </c>
      <c r="K403" s="687">
        <v>4.6100000000000002E-2</v>
      </c>
      <c r="L403" s="687">
        <v>7.6100000000000001E-2</v>
      </c>
      <c r="M403" s="800">
        <v>42117</v>
      </c>
      <c r="N403" s="800">
        <v>45770</v>
      </c>
      <c r="O403" s="800">
        <v>45408</v>
      </c>
      <c r="P403" s="800">
        <v>45440</v>
      </c>
      <c r="Q403" s="803" t="s">
        <v>5</v>
      </c>
      <c r="R403" s="688">
        <v>120000000</v>
      </c>
      <c r="S403" s="804" t="s">
        <v>5</v>
      </c>
      <c r="T403" s="689">
        <v>120000000</v>
      </c>
      <c r="U403" s="689">
        <v>120000000</v>
      </c>
      <c r="V403" s="680">
        <v>0</v>
      </c>
      <c r="W403" s="681">
        <v>120000000</v>
      </c>
      <c r="X403" s="689">
        <v>3477116</v>
      </c>
      <c r="Y403" s="805"/>
      <c r="Z403" s="685"/>
      <c r="AA403" s="686"/>
      <c r="AB403" s="685"/>
      <c r="AC403" s="686"/>
    </row>
    <row r="404" spans="1:29" s="798" customFormat="1" ht="15" hidden="1" customHeight="1">
      <c r="A404" s="799"/>
      <c r="B404" s="801">
        <f t="shared" si="6"/>
        <v>395</v>
      </c>
      <c r="C404" s="791" t="s">
        <v>2848</v>
      </c>
      <c r="D404" s="791" t="s">
        <v>2736</v>
      </c>
      <c r="E404" s="791" t="s">
        <v>4690</v>
      </c>
      <c r="F404" s="677" t="s">
        <v>3726</v>
      </c>
      <c r="G404" s="792">
        <f>IFERROR(VLOOKUP(E404,Assign!$A$2:$A$48,1,FALSE),)</f>
        <v>0</v>
      </c>
      <c r="H404" s="792">
        <v>1</v>
      </c>
      <c r="I404" s="793" t="s">
        <v>3373</v>
      </c>
      <c r="J404" s="802" t="s">
        <v>5415</v>
      </c>
      <c r="K404" s="687">
        <v>5.2600000000000001E-2</v>
      </c>
      <c r="L404" s="687">
        <v>8.2600000000000007E-2</v>
      </c>
      <c r="M404" s="800">
        <v>42180</v>
      </c>
      <c r="N404" s="800">
        <v>53118</v>
      </c>
      <c r="O404" s="800">
        <v>45448</v>
      </c>
      <c r="P404" s="800">
        <v>45479</v>
      </c>
      <c r="Q404" s="803" t="s">
        <v>5</v>
      </c>
      <c r="R404" s="688">
        <v>168000000</v>
      </c>
      <c r="S404" s="804" t="s">
        <v>5</v>
      </c>
      <c r="T404" s="689">
        <v>143668899</v>
      </c>
      <c r="U404" s="689">
        <v>143668899</v>
      </c>
      <c r="V404" s="680">
        <v>0</v>
      </c>
      <c r="W404" s="681">
        <v>143668899</v>
      </c>
      <c r="X404" s="689">
        <v>3615059</v>
      </c>
      <c r="Y404" s="805"/>
      <c r="Z404" s="685"/>
      <c r="AA404" s="686"/>
      <c r="AB404" s="685"/>
      <c r="AC404" s="686"/>
    </row>
    <row r="405" spans="1:29" s="798" customFormat="1" ht="15" hidden="1" customHeight="1">
      <c r="A405" s="799"/>
      <c r="B405" s="801">
        <f t="shared" si="6"/>
        <v>396</v>
      </c>
      <c r="C405" s="791" t="s">
        <v>2848</v>
      </c>
      <c r="D405" s="791" t="s">
        <v>2736</v>
      </c>
      <c r="E405" s="791" t="s">
        <v>4691</v>
      </c>
      <c r="F405" s="677" t="s">
        <v>3727</v>
      </c>
      <c r="G405" s="792">
        <f>IFERROR(VLOOKUP(E405,Assign!$A$2:$A$48,1,FALSE),)</f>
        <v>0</v>
      </c>
      <c r="H405" s="792">
        <v>1</v>
      </c>
      <c r="I405" s="793" t="s">
        <v>3351</v>
      </c>
      <c r="J405" s="802" t="s">
        <v>5416</v>
      </c>
      <c r="K405" s="687">
        <v>5.0799999999999998E-2</v>
      </c>
      <c r="L405" s="687">
        <v>8.0799999999999997E-2</v>
      </c>
      <c r="M405" s="800">
        <v>41990</v>
      </c>
      <c r="N405" s="800">
        <v>52936</v>
      </c>
      <c r="O405" s="800">
        <v>45390</v>
      </c>
      <c r="P405" s="800">
        <v>45420</v>
      </c>
      <c r="Q405" s="803" t="s">
        <v>5</v>
      </c>
      <c r="R405" s="688">
        <v>130000000</v>
      </c>
      <c r="S405" s="804" t="s">
        <v>5</v>
      </c>
      <c r="T405" s="689">
        <v>108669504</v>
      </c>
      <c r="U405" s="689">
        <v>108669504</v>
      </c>
      <c r="V405" s="680">
        <v>0</v>
      </c>
      <c r="W405" s="681">
        <v>108669504</v>
      </c>
      <c r="X405" s="689">
        <v>3982085</v>
      </c>
      <c r="Y405" s="805"/>
      <c r="Z405" s="685"/>
      <c r="AA405" s="686"/>
      <c r="AB405" s="685"/>
      <c r="AC405" s="686"/>
    </row>
    <row r="406" spans="1:29" s="798" customFormat="1" ht="15" hidden="1" customHeight="1">
      <c r="A406" s="799"/>
      <c r="B406" s="801">
        <f t="shared" si="6"/>
        <v>397</v>
      </c>
      <c r="C406" s="791" t="s">
        <v>2848</v>
      </c>
      <c r="D406" s="791" t="s">
        <v>2736</v>
      </c>
      <c r="E406" s="791" t="s">
        <v>4691</v>
      </c>
      <c r="F406" s="677" t="s">
        <v>3727</v>
      </c>
      <c r="G406" s="792">
        <f>IFERROR(VLOOKUP(E406,Assign!$A$2:$A$48,1,FALSE),)</f>
        <v>0</v>
      </c>
      <c r="H406" s="792">
        <v>2</v>
      </c>
      <c r="I406" s="793" t="s">
        <v>3366</v>
      </c>
      <c r="J406" s="802" t="s">
        <v>5106</v>
      </c>
      <c r="K406" s="687">
        <v>6.2199999999999998E-2</v>
      </c>
      <c r="L406" s="687">
        <v>9.2200000000000004E-2</v>
      </c>
      <c r="M406" s="800">
        <v>43322</v>
      </c>
      <c r="N406" s="800">
        <v>54280</v>
      </c>
      <c r="O406" s="800">
        <v>45587</v>
      </c>
      <c r="P406" s="800"/>
      <c r="Q406" s="803" t="s">
        <v>5</v>
      </c>
      <c r="R406" s="688">
        <v>36000000</v>
      </c>
      <c r="S406" s="804" t="s">
        <v>5</v>
      </c>
      <c r="T406" s="689">
        <v>31750836</v>
      </c>
      <c r="U406" s="689">
        <v>31750836</v>
      </c>
      <c r="V406" s="680">
        <v>0</v>
      </c>
      <c r="W406" s="681">
        <v>31750836</v>
      </c>
      <c r="X406" s="689">
        <v>43167</v>
      </c>
      <c r="Y406" s="1092" t="s">
        <v>5693</v>
      </c>
      <c r="Z406" s="685"/>
      <c r="AA406" s="686"/>
      <c r="AB406" s="685" t="s">
        <v>5686</v>
      </c>
      <c r="AC406" s="686" t="s">
        <v>5687</v>
      </c>
    </row>
    <row r="407" spans="1:29" s="798" customFormat="1" ht="15" customHeight="1">
      <c r="A407" s="799"/>
      <c r="B407" s="801">
        <f t="shared" si="6"/>
        <v>398</v>
      </c>
      <c r="C407" s="791" t="s">
        <v>2848</v>
      </c>
      <c r="D407" s="791" t="s">
        <v>2736</v>
      </c>
      <c r="E407" s="791" t="s">
        <v>4692</v>
      </c>
      <c r="F407" s="677" t="s">
        <v>3728</v>
      </c>
      <c r="G407" s="792" t="str">
        <f>IFERROR(VLOOKUP(E407,Assign!$A$2:$A$48,1,FALSE),)</f>
        <v>R-237</v>
      </c>
      <c r="H407" s="792">
        <v>1</v>
      </c>
      <c r="I407" s="793" t="s">
        <v>410</v>
      </c>
      <c r="J407" s="802" t="s">
        <v>5417</v>
      </c>
      <c r="K407" s="687">
        <v>4.9599999999999998E-2</v>
      </c>
      <c r="L407" s="687">
        <v>7.9600000000000004E-2</v>
      </c>
      <c r="M407" s="800">
        <v>45162</v>
      </c>
      <c r="N407" s="800">
        <v>46257</v>
      </c>
      <c r="O407" s="800">
        <v>45514</v>
      </c>
      <c r="P407" s="800">
        <v>45546</v>
      </c>
      <c r="Q407" s="803" t="s">
        <v>5</v>
      </c>
      <c r="R407" s="688">
        <v>138000000</v>
      </c>
      <c r="S407" s="804" t="s">
        <v>5</v>
      </c>
      <c r="T407" s="689">
        <v>138000000</v>
      </c>
      <c r="U407" s="689">
        <v>138000000</v>
      </c>
      <c r="V407" s="680">
        <v>0</v>
      </c>
      <c r="W407" s="681">
        <v>138000000</v>
      </c>
      <c r="X407" s="689">
        <v>1943737</v>
      </c>
      <c r="Y407" s="805"/>
      <c r="Z407" s="685"/>
      <c r="AA407" s="686"/>
      <c r="AB407" s="685"/>
      <c r="AC407" s="686"/>
    </row>
    <row r="408" spans="1:29" s="798" customFormat="1" ht="15" hidden="1" customHeight="1">
      <c r="A408" s="799"/>
      <c r="B408" s="801">
        <f t="shared" si="6"/>
        <v>399</v>
      </c>
      <c r="C408" s="791" t="s">
        <v>2848</v>
      </c>
      <c r="D408" s="791" t="s">
        <v>2736</v>
      </c>
      <c r="E408" s="791" t="s">
        <v>4693</v>
      </c>
      <c r="F408" s="677" t="s">
        <v>3176</v>
      </c>
      <c r="G408" s="792">
        <f>IFERROR(VLOOKUP(E408,Assign!$A$2:$A$48,1,FALSE),)</f>
        <v>0</v>
      </c>
      <c r="H408" s="792">
        <v>1</v>
      </c>
      <c r="I408" s="793" t="s">
        <v>3362</v>
      </c>
      <c r="J408" s="802" t="s">
        <v>5418</v>
      </c>
      <c r="K408" s="687">
        <v>5.8999999999999997E-2</v>
      </c>
      <c r="L408" s="687">
        <v>8.8999999999999996E-2</v>
      </c>
      <c r="M408" s="800">
        <v>42051</v>
      </c>
      <c r="N408" s="800">
        <v>45791</v>
      </c>
      <c r="O408" s="800">
        <v>45489</v>
      </c>
      <c r="P408" s="800">
        <v>45521</v>
      </c>
      <c r="Q408" s="803" t="s">
        <v>5</v>
      </c>
      <c r="R408" s="688">
        <v>144000000</v>
      </c>
      <c r="S408" s="804" t="s">
        <v>5</v>
      </c>
      <c r="T408" s="689">
        <v>136800000</v>
      </c>
      <c r="U408" s="689">
        <v>136800000</v>
      </c>
      <c r="V408" s="680">
        <v>0</v>
      </c>
      <c r="W408" s="681">
        <v>136800000</v>
      </c>
      <c r="X408" s="689">
        <v>3012673</v>
      </c>
      <c r="Y408" s="805"/>
      <c r="Z408" s="685"/>
      <c r="AA408" s="686"/>
      <c r="AB408" s="685"/>
      <c r="AC408" s="686"/>
    </row>
    <row r="409" spans="1:29" s="798" customFormat="1" ht="15" hidden="1" customHeight="1">
      <c r="A409" s="799"/>
      <c r="B409" s="801">
        <f t="shared" si="6"/>
        <v>400</v>
      </c>
      <c r="C409" s="791" t="s">
        <v>2848</v>
      </c>
      <c r="D409" s="791" t="s">
        <v>2736</v>
      </c>
      <c r="E409" s="791" t="s">
        <v>4694</v>
      </c>
      <c r="F409" s="677" t="s">
        <v>3610</v>
      </c>
      <c r="G409" s="792">
        <f>IFERROR(VLOOKUP(E409,Assign!$A$2:$A$48,1,FALSE),)</f>
        <v>0</v>
      </c>
      <c r="H409" s="792">
        <v>1</v>
      </c>
      <c r="I409" s="793" t="s">
        <v>3366</v>
      </c>
      <c r="J409" s="802" t="s">
        <v>5419</v>
      </c>
      <c r="K409" s="687">
        <v>6.2E-2</v>
      </c>
      <c r="L409" s="687">
        <v>9.1999999999999998E-2</v>
      </c>
      <c r="M409" s="800">
        <v>43332</v>
      </c>
      <c r="N409" s="800">
        <v>54264</v>
      </c>
      <c r="O409" s="800">
        <v>45407</v>
      </c>
      <c r="P409" s="800">
        <v>45440</v>
      </c>
      <c r="Q409" s="803" t="s">
        <v>5</v>
      </c>
      <c r="R409" s="688">
        <v>164500000</v>
      </c>
      <c r="S409" s="804" t="s">
        <v>5</v>
      </c>
      <c r="T409" s="689">
        <v>132970864</v>
      </c>
      <c r="U409" s="689">
        <v>132970864</v>
      </c>
      <c r="V409" s="680">
        <v>2979100</v>
      </c>
      <c r="W409" s="681">
        <v>135949964</v>
      </c>
      <c r="X409" s="689">
        <v>5204259</v>
      </c>
      <c r="Y409" s="805"/>
      <c r="Z409" s="685"/>
      <c r="AA409" s="686"/>
      <c r="AB409" s="685"/>
      <c r="AC409" s="686"/>
    </row>
    <row r="410" spans="1:29" s="798" customFormat="1" ht="15" hidden="1" customHeight="1">
      <c r="A410" s="799"/>
      <c r="B410" s="801">
        <f t="shared" si="6"/>
        <v>401</v>
      </c>
      <c r="C410" s="791" t="s">
        <v>2848</v>
      </c>
      <c r="D410" s="791" t="s">
        <v>2736</v>
      </c>
      <c r="E410" s="791" t="s">
        <v>4695</v>
      </c>
      <c r="F410" s="677" t="s">
        <v>2781</v>
      </c>
      <c r="G410" s="792">
        <f>IFERROR(VLOOKUP(E410,Assign!$A$2:$A$48,1,FALSE),)</f>
        <v>0</v>
      </c>
      <c r="H410" s="792">
        <v>1</v>
      </c>
      <c r="I410" s="793" t="s">
        <v>410</v>
      </c>
      <c r="J410" s="802" t="s">
        <v>5420</v>
      </c>
      <c r="K410" s="687">
        <v>5.5899999999999998E-2</v>
      </c>
      <c r="L410" s="687">
        <v>8.5900000000000004E-2</v>
      </c>
      <c r="M410" s="800">
        <v>44162</v>
      </c>
      <c r="N410" s="800">
        <v>45804</v>
      </c>
      <c r="O410" s="800">
        <v>45470</v>
      </c>
      <c r="P410" s="800">
        <v>45503</v>
      </c>
      <c r="Q410" s="803" t="s">
        <v>5</v>
      </c>
      <c r="R410" s="688">
        <v>143000000</v>
      </c>
      <c r="S410" s="804" t="s">
        <v>5</v>
      </c>
      <c r="T410" s="689">
        <v>135800000</v>
      </c>
      <c r="U410" s="689">
        <v>135800000</v>
      </c>
      <c r="V410" s="680">
        <v>0</v>
      </c>
      <c r="W410" s="681">
        <v>135800000</v>
      </c>
      <c r="X410" s="689">
        <v>3462902</v>
      </c>
      <c r="Y410" s="805"/>
      <c r="Z410" s="685"/>
      <c r="AA410" s="686"/>
      <c r="AB410" s="685"/>
      <c r="AC410" s="686"/>
    </row>
    <row r="411" spans="1:29" s="798" customFormat="1" ht="15" hidden="1" customHeight="1">
      <c r="A411" s="799"/>
      <c r="B411" s="801">
        <f t="shared" si="6"/>
        <v>402</v>
      </c>
      <c r="C411" s="791" t="s">
        <v>2848</v>
      </c>
      <c r="D411" s="791" t="s">
        <v>2736</v>
      </c>
      <c r="E411" s="791" t="s">
        <v>4696</v>
      </c>
      <c r="F411" s="677" t="s">
        <v>3729</v>
      </c>
      <c r="G411" s="792">
        <f>IFERROR(VLOOKUP(E411,Assign!$A$2:$A$48,1,FALSE),)</f>
        <v>0</v>
      </c>
      <c r="H411" s="792">
        <v>1</v>
      </c>
      <c r="I411" s="793" t="s">
        <v>336</v>
      </c>
      <c r="J411" s="802" t="s">
        <v>5421</v>
      </c>
      <c r="K411" s="687">
        <v>6.0600000000000001E-2</v>
      </c>
      <c r="L411" s="687">
        <v>9.06E-2</v>
      </c>
      <c r="M411" s="800">
        <v>44532</v>
      </c>
      <c r="N411" s="800">
        <v>45628</v>
      </c>
      <c r="O411" s="800">
        <v>45517</v>
      </c>
      <c r="P411" s="800">
        <v>45549</v>
      </c>
      <c r="Q411" s="803" t="s">
        <v>5</v>
      </c>
      <c r="R411" s="688">
        <v>134000000</v>
      </c>
      <c r="S411" s="804" t="s">
        <v>5</v>
      </c>
      <c r="T411" s="689">
        <v>134000000</v>
      </c>
      <c r="U411" s="689">
        <v>134000000</v>
      </c>
      <c r="V411" s="680">
        <v>0</v>
      </c>
      <c r="W411" s="681">
        <v>134000000</v>
      </c>
      <c r="X411" s="689">
        <v>2084434</v>
      </c>
      <c r="Y411" s="805"/>
      <c r="Z411" s="685"/>
      <c r="AA411" s="686"/>
      <c r="AB411" s="685"/>
      <c r="AC411" s="686"/>
    </row>
    <row r="412" spans="1:29" s="798" customFormat="1" ht="15" hidden="1" customHeight="1">
      <c r="A412" s="799"/>
      <c r="B412" s="801">
        <f t="shared" si="6"/>
        <v>403</v>
      </c>
      <c r="C412" s="791" t="s">
        <v>2848</v>
      </c>
      <c r="D412" s="791" t="s">
        <v>2736</v>
      </c>
      <c r="E412" s="791" t="s">
        <v>4697</v>
      </c>
      <c r="F412" s="677" t="s">
        <v>3730</v>
      </c>
      <c r="G412" s="792">
        <f>IFERROR(VLOOKUP(E412,Assign!$A$2:$A$48,1,FALSE),)</f>
        <v>0</v>
      </c>
      <c r="H412" s="792">
        <v>1</v>
      </c>
      <c r="I412" s="793" t="s">
        <v>362</v>
      </c>
      <c r="J412" s="802" t="s">
        <v>5422</v>
      </c>
      <c r="K412" s="687">
        <v>6.25E-2</v>
      </c>
      <c r="L412" s="687">
        <v>9.2499999999999999E-2</v>
      </c>
      <c r="M412" s="800">
        <v>42362</v>
      </c>
      <c r="N412" s="800">
        <v>55146</v>
      </c>
      <c r="O412" s="800">
        <v>45435</v>
      </c>
      <c r="P412" s="800">
        <v>45468</v>
      </c>
      <c r="Q412" s="803" t="s">
        <v>5</v>
      </c>
      <c r="R412" s="688">
        <v>160000000</v>
      </c>
      <c r="S412" s="804" t="s">
        <v>5</v>
      </c>
      <c r="T412" s="689">
        <v>132777502</v>
      </c>
      <c r="U412" s="689">
        <v>132777502</v>
      </c>
      <c r="V412" s="680">
        <v>0</v>
      </c>
      <c r="W412" s="681">
        <v>132777502</v>
      </c>
      <c r="X412" s="689">
        <v>3831681</v>
      </c>
      <c r="Y412" s="805"/>
      <c r="Z412" s="685"/>
      <c r="AA412" s="686"/>
      <c r="AB412" s="685"/>
      <c r="AC412" s="686"/>
    </row>
    <row r="413" spans="1:29" s="798" customFormat="1" ht="15" hidden="1" customHeight="1">
      <c r="A413" s="799"/>
      <c r="B413" s="801">
        <f t="shared" si="6"/>
        <v>404</v>
      </c>
      <c r="C413" s="791" t="s">
        <v>2848</v>
      </c>
      <c r="D413" s="791" t="s">
        <v>2736</v>
      </c>
      <c r="E413" s="791" t="s">
        <v>4698</v>
      </c>
      <c r="F413" s="677" t="s">
        <v>3731</v>
      </c>
      <c r="G413" s="792">
        <f>IFERROR(VLOOKUP(E413,Assign!$A$2:$A$48,1,FALSE),)</f>
        <v>0</v>
      </c>
      <c r="H413" s="792">
        <v>1</v>
      </c>
      <c r="I413" s="793" t="s">
        <v>3360</v>
      </c>
      <c r="J413" s="802" t="s">
        <v>5423</v>
      </c>
      <c r="K413" s="687">
        <v>5.21E-2</v>
      </c>
      <c r="L413" s="687">
        <v>8.2100000000000006E-2</v>
      </c>
      <c r="M413" s="800">
        <v>40836</v>
      </c>
      <c r="N413" s="800">
        <v>51794</v>
      </c>
      <c r="O413" s="800">
        <v>45432</v>
      </c>
      <c r="P413" s="800">
        <v>45464</v>
      </c>
      <c r="Q413" s="803" t="s">
        <v>5</v>
      </c>
      <c r="R413" s="688">
        <v>30000000</v>
      </c>
      <c r="S413" s="804" t="s">
        <v>5</v>
      </c>
      <c r="T413" s="689">
        <v>21641935</v>
      </c>
      <c r="U413" s="689">
        <v>21641935</v>
      </c>
      <c r="V413" s="680">
        <v>0</v>
      </c>
      <c r="W413" s="681">
        <v>21641935</v>
      </c>
      <c r="X413" s="689">
        <v>613092</v>
      </c>
      <c r="Y413" s="1092" t="s">
        <v>5691</v>
      </c>
      <c r="Z413" s="685"/>
      <c r="AA413" s="686"/>
      <c r="AB413" s="685" t="s">
        <v>5686</v>
      </c>
      <c r="AC413" s="686" t="s">
        <v>159</v>
      </c>
    </row>
    <row r="414" spans="1:29" s="798" customFormat="1" ht="15" hidden="1" customHeight="1">
      <c r="A414" s="799"/>
      <c r="B414" s="801">
        <f t="shared" si="6"/>
        <v>405</v>
      </c>
      <c r="C414" s="791" t="s">
        <v>2848</v>
      </c>
      <c r="D414" s="791" t="s">
        <v>2736</v>
      </c>
      <c r="E414" s="791" t="s">
        <v>4698</v>
      </c>
      <c r="F414" s="677" t="s">
        <v>3731</v>
      </c>
      <c r="G414" s="792">
        <f>IFERROR(VLOOKUP(E414,Assign!$A$2:$A$48,1,FALSE),)</f>
        <v>0</v>
      </c>
      <c r="H414" s="792">
        <v>2</v>
      </c>
      <c r="I414" s="793" t="s">
        <v>3360</v>
      </c>
      <c r="J414" s="802" t="s">
        <v>5424</v>
      </c>
      <c r="K414" s="687">
        <v>4.8099999999999997E-2</v>
      </c>
      <c r="L414" s="687">
        <v>7.8100000000000003E-2</v>
      </c>
      <c r="M414" s="800">
        <v>41282</v>
      </c>
      <c r="N414" s="800">
        <v>52239</v>
      </c>
      <c r="O414" s="800">
        <v>45420</v>
      </c>
      <c r="P414" s="800">
        <v>45454</v>
      </c>
      <c r="Q414" s="803" t="s">
        <v>5</v>
      </c>
      <c r="R414" s="688">
        <v>141000000</v>
      </c>
      <c r="S414" s="804" t="s">
        <v>5</v>
      </c>
      <c r="T414" s="689">
        <v>109258964</v>
      </c>
      <c r="U414" s="689">
        <v>109258964</v>
      </c>
      <c r="V414" s="680">
        <v>0</v>
      </c>
      <c r="W414" s="681">
        <v>109258964</v>
      </c>
      <c r="X414" s="689">
        <v>3183341</v>
      </c>
      <c r="Y414" s="805"/>
      <c r="Z414" s="685"/>
      <c r="AA414" s="686"/>
      <c r="AB414" s="685"/>
      <c r="AC414" s="686"/>
    </row>
    <row r="415" spans="1:29" s="798" customFormat="1" ht="15" hidden="1" customHeight="1">
      <c r="A415" s="799"/>
      <c r="B415" s="801">
        <f t="shared" si="6"/>
        <v>406</v>
      </c>
      <c r="C415" s="791" t="s">
        <v>2848</v>
      </c>
      <c r="D415" s="791" t="s">
        <v>2736</v>
      </c>
      <c r="E415" s="791" t="s">
        <v>4699</v>
      </c>
      <c r="F415" s="677" t="s">
        <v>3209</v>
      </c>
      <c r="G415" s="792">
        <f>IFERROR(VLOOKUP(E415,Assign!$A$2:$A$48,1,FALSE),)</f>
        <v>0</v>
      </c>
      <c r="H415" s="792">
        <v>1</v>
      </c>
      <c r="I415" s="793" t="s">
        <v>362</v>
      </c>
      <c r="J415" s="802" t="s">
        <v>5425</v>
      </c>
      <c r="K415" s="687">
        <v>6.0699999999999997E-2</v>
      </c>
      <c r="L415" s="687">
        <v>9.0700000000000003E-2</v>
      </c>
      <c r="M415" s="800">
        <v>42615</v>
      </c>
      <c r="N415" s="800">
        <v>53554</v>
      </c>
      <c r="O415" s="800">
        <v>45458</v>
      </c>
      <c r="P415" s="800">
        <v>45489</v>
      </c>
      <c r="Q415" s="803" t="s">
        <v>5</v>
      </c>
      <c r="R415" s="688">
        <v>153000000</v>
      </c>
      <c r="S415" s="804" t="s">
        <v>5</v>
      </c>
      <c r="T415" s="689">
        <v>130494792</v>
      </c>
      <c r="U415" s="689">
        <v>130494792</v>
      </c>
      <c r="V415" s="680">
        <v>0</v>
      </c>
      <c r="W415" s="681">
        <v>130494792</v>
      </c>
      <c r="X415" s="689">
        <v>3440851</v>
      </c>
      <c r="Y415" s="805"/>
      <c r="Z415" s="685"/>
      <c r="AA415" s="686"/>
      <c r="AB415" s="685"/>
      <c r="AC415" s="686"/>
    </row>
    <row r="416" spans="1:29" s="798" customFormat="1" ht="15" hidden="1" customHeight="1">
      <c r="A416" s="799"/>
      <c r="B416" s="801">
        <f t="shared" si="6"/>
        <v>407</v>
      </c>
      <c r="C416" s="791" t="s">
        <v>2848</v>
      </c>
      <c r="D416" s="791" t="s">
        <v>2736</v>
      </c>
      <c r="E416" s="791" t="s">
        <v>4700</v>
      </c>
      <c r="F416" s="677" t="s">
        <v>3170</v>
      </c>
      <c r="G416" s="792">
        <f>IFERROR(VLOOKUP(E416,Assign!$A$2:$A$48,1,FALSE),)</f>
        <v>0</v>
      </c>
      <c r="H416" s="792">
        <v>1</v>
      </c>
      <c r="I416" s="793" t="s">
        <v>313</v>
      </c>
      <c r="J416" s="802" t="s">
        <v>5426</v>
      </c>
      <c r="K416" s="687">
        <v>6.88E-2</v>
      </c>
      <c r="L416" s="687">
        <v>9.8799999999999999E-2</v>
      </c>
      <c r="M416" s="800">
        <v>44439</v>
      </c>
      <c r="N416" s="800">
        <v>45532</v>
      </c>
      <c r="O416" s="800">
        <v>45504</v>
      </c>
      <c r="P416" s="800">
        <v>45533</v>
      </c>
      <c r="Q416" s="803" t="s">
        <v>5</v>
      </c>
      <c r="R416" s="688">
        <v>154000000</v>
      </c>
      <c r="S416" s="804" t="s">
        <v>5</v>
      </c>
      <c r="T416" s="689">
        <v>130000000</v>
      </c>
      <c r="U416" s="689">
        <v>130000000</v>
      </c>
      <c r="V416" s="680">
        <v>0</v>
      </c>
      <c r="W416" s="681">
        <v>130000000</v>
      </c>
      <c r="X416" s="689">
        <v>2884436</v>
      </c>
      <c r="Y416" s="805"/>
      <c r="Z416" s="685"/>
      <c r="AA416" s="686"/>
      <c r="AB416" s="685"/>
      <c r="AC416" s="686"/>
    </row>
    <row r="417" spans="1:29" s="798" customFormat="1" ht="15" hidden="1" customHeight="1">
      <c r="A417" s="799"/>
      <c r="B417" s="801">
        <f t="shared" si="6"/>
        <v>408</v>
      </c>
      <c r="C417" s="791" t="s">
        <v>2848</v>
      </c>
      <c r="D417" s="791" t="s">
        <v>2736</v>
      </c>
      <c r="E417" s="791" t="s">
        <v>4701</v>
      </c>
      <c r="F417" s="677" t="s">
        <v>3227</v>
      </c>
      <c r="G417" s="792">
        <f>IFERROR(VLOOKUP(E417,Assign!$A$2:$A$48,1,FALSE),)</f>
        <v>0</v>
      </c>
      <c r="H417" s="792">
        <v>1</v>
      </c>
      <c r="I417" s="793" t="s">
        <v>3356</v>
      </c>
      <c r="J417" s="802" t="s">
        <v>5107</v>
      </c>
      <c r="K417" s="687">
        <v>5.4199999999999998E-2</v>
      </c>
      <c r="L417" s="687">
        <v>8.4199999999999997E-2</v>
      </c>
      <c r="M417" s="800">
        <v>44988</v>
      </c>
      <c r="N417" s="800">
        <v>59572</v>
      </c>
      <c r="O417" s="800">
        <v>45448</v>
      </c>
      <c r="P417" s="800">
        <v>45479</v>
      </c>
      <c r="Q417" s="803" t="s">
        <v>5</v>
      </c>
      <c r="R417" s="688">
        <v>131000000</v>
      </c>
      <c r="S417" s="804" t="s">
        <v>5</v>
      </c>
      <c r="T417" s="689">
        <v>129497161</v>
      </c>
      <c r="U417" s="689">
        <v>129497161</v>
      </c>
      <c r="V417" s="680">
        <v>0</v>
      </c>
      <c r="W417" s="681">
        <v>129497161</v>
      </c>
      <c r="X417" s="689">
        <v>3157056</v>
      </c>
      <c r="Y417" s="805"/>
      <c r="Z417" s="685"/>
      <c r="AA417" s="686"/>
      <c r="AB417" s="685"/>
      <c r="AC417" s="686"/>
    </row>
    <row r="418" spans="1:29" s="798" customFormat="1" ht="15" hidden="1" customHeight="1">
      <c r="A418" s="799"/>
      <c r="B418" s="836">
        <f t="shared" si="6"/>
        <v>409</v>
      </c>
      <c r="C418" s="822" t="s">
        <v>2848</v>
      </c>
      <c r="D418" s="822" t="s">
        <v>2736</v>
      </c>
      <c r="E418" s="822" t="s">
        <v>4702</v>
      </c>
      <c r="F418" s="823" t="s">
        <v>3732</v>
      </c>
      <c r="G418" s="824">
        <f>IFERROR(VLOOKUP(E418,Assign!$A$2:$A$48,1,FALSE),)</f>
        <v>0</v>
      </c>
      <c r="H418" s="824"/>
      <c r="I418" s="825"/>
      <c r="J418" s="837"/>
      <c r="K418" s="838"/>
      <c r="L418" s="838"/>
      <c r="M418" s="828"/>
      <c r="N418" s="828"/>
      <c r="O418" s="828"/>
      <c r="P418" s="828"/>
      <c r="Q418" s="839"/>
      <c r="R418" s="840"/>
      <c r="S418" s="841"/>
      <c r="T418" s="842"/>
      <c r="U418" s="842"/>
      <c r="V418" s="833"/>
      <c r="W418" s="834"/>
      <c r="X418" s="842"/>
      <c r="Y418" s="843"/>
      <c r="Z418" s="685"/>
      <c r="AA418" s="686"/>
      <c r="AB418" s="685" t="s">
        <v>5640</v>
      </c>
      <c r="AC418" s="686" t="s">
        <v>5639</v>
      </c>
    </row>
    <row r="419" spans="1:29" s="798" customFormat="1" ht="15" hidden="1" customHeight="1">
      <c r="A419" s="799"/>
      <c r="B419" s="801">
        <f t="shared" si="6"/>
        <v>410</v>
      </c>
      <c r="C419" s="791" t="s">
        <v>2848</v>
      </c>
      <c r="D419" s="791" t="s">
        <v>2736</v>
      </c>
      <c r="E419" s="791" t="s">
        <v>4703</v>
      </c>
      <c r="F419" s="677" t="s">
        <v>3176</v>
      </c>
      <c r="G419" s="792">
        <f>IFERROR(VLOOKUP(E419,Assign!$A$2:$A$48,1,FALSE),)</f>
        <v>0</v>
      </c>
      <c r="H419" s="792">
        <v>1</v>
      </c>
      <c r="I419" s="793" t="s">
        <v>3352</v>
      </c>
      <c r="J419" s="802" t="s">
        <v>5427</v>
      </c>
      <c r="K419" s="687">
        <v>4.7700000000000006E-2</v>
      </c>
      <c r="L419" s="687">
        <v>7.7700000000000005E-2</v>
      </c>
      <c r="M419" s="800">
        <v>45188</v>
      </c>
      <c r="N419" s="800">
        <v>46284</v>
      </c>
      <c r="O419" s="800">
        <v>45488</v>
      </c>
      <c r="P419" s="800">
        <v>45493</v>
      </c>
      <c r="Q419" s="803" t="s">
        <v>5</v>
      </c>
      <c r="R419" s="688">
        <v>129000000</v>
      </c>
      <c r="S419" s="804" t="s">
        <v>5</v>
      </c>
      <c r="T419" s="689">
        <v>129000000</v>
      </c>
      <c r="U419" s="689">
        <v>129000000</v>
      </c>
      <c r="V419" s="680">
        <v>0</v>
      </c>
      <c r="W419" s="681">
        <v>129000000</v>
      </c>
      <c r="X419" s="689">
        <v>2901798</v>
      </c>
      <c r="Y419" s="805"/>
      <c r="Z419" s="685"/>
      <c r="AA419" s="686"/>
      <c r="AB419" s="685"/>
      <c r="AC419" s="686"/>
    </row>
    <row r="420" spans="1:29" s="798" customFormat="1" ht="15" hidden="1" customHeight="1">
      <c r="A420" s="799"/>
      <c r="B420" s="801">
        <f t="shared" si="6"/>
        <v>411</v>
      </c>
      <c r="C420" s="791" t="s">
        <v>2848</v>
      </c>
      <c r="D420" s="791" t="s">
        <v>2736</v>
      </c>
      <c r="E420" s="791" t="s">
        <v>4704</v>
      </c>
      <c r="F420" s="677" t="s">
        <v>2771</v>
      </c>
      <c r="G420" s="792">
        <f>IFERROR(VLOOKUP(E420,Assign!$A$2:$A$48,1,FALSE),)</f>
        <v>0</v>
      </c>
      <c r="H420" s="792">
        <v>1</v>
      </c>
      <c r="I420" s="793" t="s">
        <v>3357</v>
      </c>
      <c r="J420" s="802" t="s">
        <v>5428</v>
      </c>
      <c r="K420" s="687">
        <v>7.9500000000000001E-2</v>
      </c>
      <c r="L420" s="687">
        <v>0.1095</v>
      </c>
      <c r="M420" s="800">
        <v>38666</v>
      </c>
      <c r="N420" s="800">
        <v>51450</v>
      </c>
      <c r="O420" s="800">
        <v>45445</v>
      </c>
      <c r="P420" s="800">
        <v>45476</v>
      </c>
      <c r="Q420" s="803" t="s">
        <v>5</v>
      </c>
      <c r="R420" s="688">
        <v>155682000</v>
      </c>
      <c r="S420" s="804" t="s">
        <v>5</v>
      </c>
      <c r="T420" s="689">
        <v>125343423</v>
      </c>
      <c r="U420" s="689">
        <v>125343423</v>
      </c>
      <c r="V420" s="680">
        <v>0</v>
      </c>
      <c r="W420" s="681">
        <v>125343423</v>
      </c>
      <c r="X420" s="689">
        <v>4802153</v>
      </c>
      <c r="Y420" s="805"/>
      <c r="Z420" s="685"/>
      <c r="AA420" s="686"/>
      <c r="AB420" s="685"/>
      <c r="AC420" s="686"/>
    </row>
    <row r="421" spans="1:29" s="798" customFormat="1" ht="15" hidden="1" customHeight="1">
      <c r="A421" s="799"/>
      <c r="B421" s="801">
        <f t="shared" si="6"/>
        <v>412</v>
      </c>
      <c r="C421" s="791" t="s">
        <v>2848</v>
      </c>
      <c r="D421" s="791" t="s">
        <v>2736</v>
      </c>
      <c r="E421" s="791" t="s">
        <v>4705</v>
      </c>
      <c r="F421" s="677" t="s">
        <v>3733</v>
      </c>
      <c r="G421" s="792">
        <f>IFERROR(VLOOKUP(E421,Assign!$A$2:$A$48,1,FALSE),)</f>
        <v>0</v>
      </c>
      <c r="H421" s="792">
        <v>1</v>
      </c>
      <c r="I421" s="793" t="s">
        <v>3351</v>
      </c>
      <c r="J421" s="802" t="s">
        <v>5108</v>
      </c>
      <c r="K421" s="687">
        <v>5.1000000000000004E-2</v>
      </c>
      <c r="L421" s="687">
        <v>8.1000000000000003E-2</v>
      </c>
      <c r="M421" s="800">
        <v>42102</v>
      </c>
      <c r="N421" s="800">
        <v>53036</v>
      </c>
      <c r="O421" s="800">
        <v>45458</v>
      </c>
      <c r="P421" s="800">
        <v>45489</v>
      </c>
      <c r="Q421" s="803" t="s">
        <v>5</v>
      </c>
      <c r="R421" s="688">
        <v>147000000</v>
      </c>
      <c r="S421" s="804" t="s">
        <v>5</v>
      </c>
      <c r="T421" s="689">
        <v>123829616</v>
      </c>
      <c r="U421" s="689">
        <v>123829616</v>
      </c>
      <c r="V421" s="680">
        <v>0</v>
      </c>
      <c r="W421" s="681">
        <v>123829616</v>
      </c>
      <c r="X421" s="689">
        <v>2640257</v>
      </c>
      <c r="Y421" s="805"/>
      <c r="Z421" s="685"/>
      <c r="AA421" s="686"/>
      <c r="AB421" s="685"/>
      <c r="AC421" s="686"/>
    </row>
    <row r="422" spans="1:29" s="798" customFormat="1" ht="15" hidden="1" customHeight="1">
      <c r="A422" s="799"/>
      <c r="B422" s="801">
        <f t="shared" si="6"/>
        <v>413</v>
      </c>
      <c r="C422" s="791" t="s">
        <v>2848</v>
      </c>
      <c r="D422" s="791" t="s">
        <v>2736</v>
      </c>
      <c r="E422" s="791" t="s">
        <v>4706</v>
      </c>
      <c r="F422" s="677" t="s">
        <v>2741</v>
      </c>
      <c r="G422" s="792">
        <f>IFERROR(VLOOKUP(E422,Assign!$A$2:$A$48,1,FALSE),)</f>
        <v>0</v>
      </c>
      <c r="H422" s="792">
        <v>1</v>
      </c>
      <c r="I422" s="793" t="s">
        <v>410</v>
      </c>
      <c r="J422" s="802" t="s">
        <v>5429</v>
      </c>
      <c r="K422" s="687">
        <v>5.8900000000000001E-2</v>
      </c>
      <c r="L422" s="687">
        <v>8.8900000000000007E-2</v>
      </c>
      <c r="M422" s="800">
        <v>44504</v>
      </c>
      <c r="N422" s="800">
        <v>45600</v>
      </c>
      <c r="O422" s="800">
        <v>45496</v>
      </c>
      <c r="P422" s="800">
        <v>45528</v>
      </c>
      <c r="Q422" s="803" t="s">
        <v>5</v>
      </c>
      <c r="R422" s="688">
        <v>122000000</v>
      </c>
      <c r="S422" s="804" t="s">
        <v>5</v>
      </c>
      <c r="T422" s="689">
        <v>122000000</v>
      </c>
      <c r="U422" s="689">
        <v>122000000</v>
      </c>
      <c r="V422" s="680">
        <v>0</v>
      </c>
      <c r="W422" s="681">
        <v>122000000</v>
      </c>
      <c r="X422" s="689">
        <v>2478176</v>
      </c>
      <c r="Y422" s="805"/>
      <c r="Z422" s="685"/>
      <c r="AA422" s="686"/>
      <c r="AB422" s="685"/>
      <c r="AC422" s="686"/>
    </row>
    <row r="423" spans="1:29" s="798" customFormat="1" ht="15" hidden="1" customHeight="1">
      <c r="A423" s="799"/>
      <c r="B423" s="801">
        <f t="shared" si="6"/>
        <v>414</v>
      </c>
      <c r="C423" s="791" t="s">
        <v>2848</v>
      </c>
      <c r="D423" s="791" t="s">
        <v>2736</v>
      </c>
      <c r="E423" s="791" t="s">
        <v>4707</v>
      </c>
      <c r="F423" s="677" t="s">
        <v>3225</v>
      </c>
      <c r="G423" s="792">
        <f>IFERROR(VLOOKUP(E423,Assign!$A$2:$A$48,1,FALSE),)</f>
        <v>0</v>
      </c>
      <c r="H423" s="792">
        <v>1</v>
      </c>
      <c r="I423" s="793" t="s">
        <v>362</v>
      </c>
      <c r="J423" s="802" t="s">
        <v>5109</v>
      </c>
      <c r="K423" s="687">
        <v>6.59E-2</v>
      </c>
      <c r="L423" s="687">
        <v>9.5899999999999999E-2</v>
      </c>
      <c r="M423" s="800">
        <v>43581</v>
      </c>
      <c r="N423" s="800">
        <v>56365</v>
      </c>
      <c r="O423" s="800">
        <v>45408</v>
      </c>
      <c r="P423" s="800">
        <v>45440</v>
      </c>
      <c r="Q423" s="803" t="s">
        <v>5</v>
      </c>
      <c r="R423" s="688">
        <v>132000000</v>
      </c>
      <c r="S423" s="804" t="s">
        <v>5</v>
      </c>
      <c r="T423" s="689">
        <v>121302027</v>
      </c>
      <c r="U423" s="689">
        <v>121302027</v>
      </c>
      <c r="V423" s="680">
        <v>0</v>
      </c>
      <c r="W423" s="681">
        <v>121302027</v>
      </c>
      <c r="X423" s="689">
        <v>4600402</v>
      </c>
      <c r="Y423" s="805"/>
      <c r="Z423" s="685"/>
      <c r="AA423" s="686"/>
      <c r="AB423" s="685"/>
      <c r="AC423" s="686"/>
    </row>
    <row r="424" spans="1:29" s="798" customFormat="1" ht="15" customHeight="1">
      <c r="A424" s="799"/>
      <c r="B424" s="801">
        <f t="shared" si="6"/>
        <v>415</v>
      </c>
      <c r="C424" s="791" t="s">
        <v>2848</v>
      </c>
      <c r="D424" s="791" t="s">
        <v>2736</v>
      </c>
      <c r="E424" s="791" t="s">
        <v>4708</v>
      </c>
      <c r="F424" s="677" t="s">
        <v>3187</v>
      </c>
      <c r="G424" s="792" t="str">
        <f>IFERROR(VLOOKUP(E424,Assign!$A$2:$A$48,1,FALSE),)</f>
        <v>R-253</v>
      </c>
      <c r="H424" s="792">
        <v>1</v>
      </c>
      <c r="I424" s="793" t="s">
        <v>3358</v>
      </c>
      <c r="J424" s="802" t="s">
        <v>5430</v>
      </c>
      <c r="K424" s="687">
        <v>6.2799999999999995E-2</v>
      </c>
      <c r="L424" s="687">
        <v>9.2799999999999994E-2</v>
      </c>
      <c r="M424" s="800">
        <v>43319</v>
      </c>
      <c r="N424" s="800">
        <v>54277</v>
      </c>
      <c r="O424" s="800">
        <v>45285</v>
      </c>
      <c r="P424" s="800">
        <v>45317</v>
      </c>
      <c r="Q424" s="803" t="s">
        <v>5</v>
      </c>
      <c r="R424" s="688">
        <v>94800000</v>
      </c>
      <c r="S424" s="804" t="s">
        <v>5</v>
      </c>
      <c r="T424" s="689">
        <v>84772232</v>
      </c>
      <c r="U424" s="689">
        <v>84772232</v>
      </c>
      <c r="V424" s="680">
        <v>3043630</v>
      </c>
      <c r="W424" s="681">
        <v>87815862</v>
      </c>
      <c r="X424" s="689">
        <v>5801926</v>
      </c>
      <c r="Y424" s="805"/>
      <c r="Z424" s="685"/>
      <c r="AA424" s="686"/>
      <c r="AB424" s="685"/>
      <c r="AC424" s="686"/>
    </row>
    <row r="425" spans="1:29" s="798" customFormat="1" ht="15" customHeight="1">
      <c r="A425" s="799"/>
      <c r="B425" s="801">
        <f t="shared" si="6"/>
        <v>416</v>
      </c>
      <c r="C425" s="791" t="s">
        <v>2848</v>
      </c>
      <c r="D425" s="791" t="s">
        <v>2736</v>
      </c>
      <c r="E425" s="791" t="s">
        <v>4708</v>
      </c>
      <c r="F425" s="677" t="s">
        <v>3187</v>
      </c>
      <c r="G425" s="792" t="str">
        <f>IFERROR(VLOOKUP(E425,Assign!$A$2:$A$48,1,FALSE),)</f>
        <v>R-253</v>
      </c>
      <c r="H425" s="792">
        <v>2</v>
      </c>
      <c r="I425" s="793" t="s">
        <v>368</v>
      </c>
      <c r="J425" s="802" t="s">
        <v>5431</v>
      </c>
      <c r="K425" s="687">
        <v>3.3599999999999998E-2</v>
      </c>
      <c r="L425" s="687">
        <v>6.3600000000000004E-2</v>
      </c>
      <c r="M425" s="800">
        <v>43804</v>
      </c>
      <c r="N425" s="800">
        <v>54752</v>
      </c>
      <c r="O425" s="800">
        <v>45437</v>
      </c>
      <c r="P425" s="800">
        <v>45469</v>
      </c>
      <c r="Q425" s="803" t="s">
        <v>5</v>
      </c>
      <c r="R425" s="688">
        <v>38000000</v>
      </c>
      <c r="S425" s="804" t="s">
        <v>5</v>
      </c>
      <c r="T425" s="689">
        <v>32300030</v>
      </c>
      <c r="U425" s="689">
        <v>32300030</v>
      </c>
      <c r="V425" s="680">
        <v>0</v>
      </c>
      <c r="W425" s="681">
        <v>32300030</v>
      </c>
      <c r="X425" s="689">
        <v>635291</v>
      </c>
      <c r="Y425" s="1092" t="s">
        <v>5689</v>
      </c>
      <c r="Z425" s="685"/>
      <c r="AA425" s="686"/>
      <c r="AB425" s="685" t="s">
        <v>5686</v>
      </c>
      <c r="AC425" s="686" t="s">
        <v>159</v>
      </c>
    </row>
    <row r="426" spans="1:29" s="798" customFormat="1" ht="15" hidden="1" customHeight="1">
      <c r="A426" s="799"/>
      <c r="B426" s="801">
        <f t="shared" si="6"/>
        <v>417</v>
      </c>
      <c r="C426" s="791" t="s">
        <v>2848</v>
      </c>
      <c r="D426" s="791" t="s">
        <v>2736</v>
      </c>
      <c r="E426" s="791" t="s">
        <v>4709</v>
      </c>
      <c r="F426" s="677" t="s">
        <v>3734</v>
      </c>
      <c r="G426" s="792">
        <f>IFERROR(VLOOKUP(E426,Assign!$A$2:$A$48,1,FALSE),)</f>
        <v>0</v>
      </c>
      <c r="H426" s="792">
        <v>1</v>
      </c>
      <c r="I426" s="793" t="s">
        <v>3364</v>
      </c>
      <c r="J426" s="802" t="s">
        <v>5432</v>
      </c>
      <c r="K426" s="687">
        <v>5.1500000000000004E-2</v>
      </c>
      <c r="L426" s="687">
        <v>8.1500000000000003E-2</v>
      </c>
      <c r="M426" s="800">
        <v>44404</v>
      </c>
      <c r="N426" s="800">
        <v>45499</v>
      </c>
      <c r="O426" s="800">
        <v>45482</v>
      </c>
      <c r="P426" s="800">
        <v>45500</v>
      </c>
      <c r="Q426" s="803" t="s">
        <v>5</v>
      </c>
      <c r="R426" s="688">
        <v>120000000</v>
      </c>
      <c r="S426" s="804" t="s">
        <v>5</v>
      </c>
      <c r="T426" s="689">
        <v>120000000</v>
      </c>
      <c r="U426" s="689">
        <v>120000000</v>
      </c>
      <c r="V426" s="680">
        <v>0</v>
      </c>
      <c r="W426" s="681">
        <v>120000000</v>
      </c>
      <c r="X426" s="689">
        <v>2871966</v>
      </c>
      <c r="Y426" s="805"/>
      <c r="Z426" s="685"/>
      <c r="AA426" s="686"/>
      <c r="AB426" s="685"/>
      <c r="AC426" s="686"/>
    </row>
    <row r="427" spans="1:29" s="798" customFormat="1" ht="15" hidden="1" customHeight="1">
      <c r="A427" s="799"/>
      <c r="B427" s="836">
        <f t="shared" si="6"/>
        <v>418</v>
      </c>
      <c r="C427" s="822" t="s">
        <v>2848</v>
      </c>
      <c r="D427" s="822" t="s">
        <v>2736</v>
      </c>
      <c r="E427" s="822" t="s">
        <v>4710</v>
      </c>
      <c r="F427" s="823" t="s">
        <v>3737</v>
      </c>
      <c r="G427" s="824">
        <f>IFERROR(VLOOKUP(E427,Assign!$A$2:$A$48,1,FALSE),)</f>
        <v>0</v>
      </c>
      <c r="H427" s="824"/>
      <c r="I427" s="825"/>
      <c r="J427" s="837"/>
      <c r="K427" s="838"/>
      <c r="L427" s="838"/>
      <c r="M427" s="828"/>
      <c r="N427" s="828"/>
      <c r="O427" s="828"/>
      <c r="P427" s="828"/>
      <c r="Q427" s="839"/>
      <c r="R427" s="840"/>
      <c r="S427" s="841"/>
      <c r="T427" s="842"/>
      <c r="U427" s="842"/>
      <c r="V427" s="833"/>
      <c r="W427" s="834"/>
      <c r="X427" s="842"/>
      <c r="Y427" s="843"/>
      <c r="Z427" s="685"/>
      <c r="AA427" s="686"/>
      <c r="AB427" s="685" t="s">
        <v>5640</v>
      </c>
      <c r="AC427" s="686" t="s">
        <v>5639</v>
      </c>
    </row>
    <row r="428" spans="1:29" s="798" customFormat="1" ht="15" customHeight="1">
      <c r="A428" s="799"/>
      <c r="B428" s="801">
        <f t="shared" si="6"/>
        <v>419</v>
      </c>
      <c r="C428" s="791" t="s">
        <v>2848</v>
      </c>
      <c r="D428" s="791" t="s">
        <v>2736</v>
      </c>
      <c r="E428" s="791" t="s">
        <v>4711</v>
      </c>
      <c r="F428" s="677" t="s">
        <v>3735</v>
      </c>
      <c r="G428" s="792" t="str">
        <f>IFERROR(VLOOKUP(E428,Assign!$A$2:$A$48,1,FALSE),)</f>
        <v>R-256</v>
      </c>
      <c r="H428" s="792">
        <v>1</v>
      </c>
      <c r="I428" s="793" t="s">
        <v>3351</v>
      </c>
      <c r="J428" s="802" t="s">
        <v>5433</v>
      </c>
      <c r="K428" s="687">
        <v>5.3999999999999999E-2</v>
      </c>
      <c r="L428" s="687">
        <v>8.4000000000000005E-2</v>
      </c>
      <c r="M428" s="800">
        <v>42164</v>
      </c>
      <c r="N428" s="800">
        <v>53122</v>
      </c>
      <c r="O428" s="800">
        <v>45421</v>
      </c>
      <c r="P428" s="800">
        <v>45454</v>
      </c>
      <c r="Q428" s="803" t="s">
        <v>5</v>
      </c>
      <c r="R428" s="688">
        <v>140000000</v>
      </c>
      <c r="S428" s="804" t="s">
        <v>5</v>
      </c>
      <c r="T428" s="689">
        <v>119639877</v>
      </c>
      <c r="U428" s="689">
        <v>119639877</v>
      </c>
      <c r="V428" s="680">
        <v>0</v>
      </c>
      <c r="W428" s="681">
        <v>119639877</v>
      </c>
      <c r="X428" s="689">
        <v>3754389</v>
      </c>
      <c r="Y428" s="805"/>
      <c r="Z428" s="685"/>
      <c r="AA428" s="686"/>
      <c r="AB428" s="685"/>
      <c r="AC428" s="686"/>
    </row>
    <row r="429" spans="1:29" s="798" customFormat="1" ht="15" hidden="1" customHeight="1">
      <c r="A429" s="799"/>
      <c r="B429" s="801">
        <f t="shared" si="6"/>
        <v>420</v>
      </c>
      <c r="C429" s="791" t="s">
        <v>2848</v>
      </c>
      <c r="D429" s="791" t="s">
        <v>2736</v>
      </c>
      <c r="E429" s="791" t="s">
        <v>4712</v>
      </c>
      <c r="F429" s="677" t="s">
        <v>2758</v>
      </c>
      <c r="G429" s="792">
        <f>IFERROR(VLOOKUP(E429,Assign!$A$2:$A$48,1,FALSE),)</f>
        <v>0</v>
      </c>
      <c r="H429" s="792">
        <v>1</v>
      </c>
      <c r="I429" s="793" t="s">
        <v>412</v>
      </c>
      <c r="J429" s="802" t="s">
        <v>5434</v>
      </c>
      <c r="K429" s="687">
        <v>4.9500000000000002E-2</v>
      </c>
      <c r="L429" s="687">
        <v>7.9500000000000001E-2</v>
      </c>
      <c r="M429" s="800">
        <v>42285</v>
      </c>
      <c r="N429" s="800">
        <v>53243</v>
      </c>
      <c r="O429" s="800">
        <v>45420</v>
      </c>
      <c r="P429" s="800">
        <v>45454</v>
      </c>
      <c r="Q429" s="803" t="s">
        <v>5</v>
      </c>
      <c r="R429" s="688">
        <v>220000000</v>
      </c>
      <c r="S429" s="804" t="s">
        <v>5</v>
      </c>
      <c r="T429" s="689">
        <v>117884243</v>
      </c>
      <c r="U429" s="689">
        <v>117884243</v>
      </c>
      <c r="V429" s="680">
        <v>0</v>
      </c>
      <c r="W429" s="681">
        <v>117884243</v>
      </c>
      <c r="X429" s="689">
        <v>3406283</v>
      </c>
      <c r="Y429" s="805"/>
      <c r="Z429" s="685"/>
      <c r="AA429" s="686"/>
      <c r="AB429" s="685"/>
      <c r="AC429" s="686"/>
    </row>
    <row r="430" spans="1:29" s="798" customFormat="1" ht="15" customHeight="1">
      <c r="A430" s="799"/>
      <c r="B430" s="801">
        <f t="shared" si="6"/>
        <v>421</v>
      </c>
      <c r="C430" s="791" t="s">
        <v>2848</v>
      </c>
      <c r="D430" s="791" t="s">
        <v>2736</v>
      </c>
      <c r="E430" s="791" t="s">
        <v>4713</v>
      </c>
      <c r="F430" s="677" t="s">
        <v>3736</v>
      </c>
      <c r="G430" s="792" t="str">
        <f>IFERROR(VLOOKUP(E430,Assign!$A$2:$A$48,1,FALSE),)</f>
        <v>R-258</v>
      </c>
      <c r="H430" s="792">
        <v>1</v>
      </c>
      <c r="I430" s="793" t="s">
        <v>368</v>
      </c>
      <c r="J430" s="802" t="s">
        <v>5111</v>
      </c>
      <c r="K430" s="687">
        <v>3.7900000000000003E-2</v>
      </c>
      <c r="L430" s="687">
        <v>6.7900000000000002E-2</v>
      </c>
      <c r="M430" s="800">
        <v>44119</v>
      </c>
      <c r="N430" s="800">
        <v>56897</v>
      </c>
      <c r="O430" s="800">
        <v>45422</v>
      </c>
      <c r="P430" s="800">
        <v>45454</v>
      </c>
      <c r="Q430" s="803" t="s">
        <v>5</v>
      </c>
      <c r="R430" s="688">
        <v>60000000</v>
      </c>
      <c r="S430" s="804" t="s">
        <v>5</v>
      </c>
      <c r="T430" s="689">
        <v>56280569</v>
      </c>
      <c r="U430" s="689">
        <v>56280569</v>
      </c>
      <c r="V430" s="680">
        <v>0</v>
      </c>
      <c r="W430" s="681">
        <v>56280569</v>
      </c>
      <c r="X430" s="689">
        <v>1218633</v>
      </c>
      <c r="Y430" s="805"/>
      <c r="Z430" s="685"/>
      <c r="AA430" s="686"/>
      <c r="AB430" s="685"/>
      <c r="AC430" s="686"/>
    </row>
    <row r="431" spans="1:29" s="798" customFormat="1" ht="15" customHeight="1">
      <c r="A431" s="799"/>
      <c r="B431" s="801">
        <f t="shared" si="6"/>
        <v>422</v>
      </c>
      <c r="C431" s="791" t="s">
        <v>2848</v>
      </c>
      <c r="D431" s="791" t="s">
        <v>2736</v>
      </c>
      <c r="E431" s="791" t="s">
        <v>4713</v>
      </c>
      <c r="F431" s="677" t="s">
        <v>3736</v>
      </c>
      <c r="G431" s="792" t="str">
        <f>IFERROR(VLOOKUP(E431,Assign!$A$2:$A$48,1,FALSE),)</f>
        <v>R-258</v>
      </c>
      <c r="H431" s="792">
        <v>2</v>
      </c>
      <c r="I431" s="793" t="s">
        <v>362</v>
      </c>
      <c r="J431" s="802" t="s">
        <v>5110</v>
      </c>
      <c r="K431" s="687">
        <v>5.8300000000000005E-2</v>
      </c>
      <c r="L431" s="687">
        <v>8.8300000000000003E-2</v>
      </c>
      <c r="M431" s="800">
        <v>42612</v>
      </c>
      <c r="N431" s="800">
        <v>55370</v>
      </c>
      <c r="O431" s="800">
        <v>45417</v>
      </c>
      <c r="P431" s="800">
        <v>45449</v>
      </c>
      <c r="Q431" s="803" t="s">
        <v>5</v>
      </c>
      <c r="R431" s="688">
        <v>69000000</v>
      </c>
      <c r="S431" s="804" t="s">
        <v>5</v>
      </c>
      <c r="T431" s="689">
        <v>61095395</v>
      </c>
      <c r="U431" s="689">
        <v>61095395</v>
      </c>
      <c r="V431" s="680">
        <v>0</v>
      </c>
      <c r="W431" s="681">
        <v>61095395</v>
      </c>
      <c r="X431" s="689">
        <v>2107501</v>
      </c>
      <c r="Y431" s="805"/>
      <c r="Z431" s="685"/>
      <c r="AA431" s="686"/>
      <c r="AB431" s="685"/>
      <c r="AC431" s="686"/>
    </row>
    <row r="432" spans="1:29" s="798" customFormat="1" ht="15" hidden="1" customHeight="1">
      <c r="A432" s="799"/>
      <c r="B432" s="801">
        <f t="shared" si="6"/>
        <v>423</v>
      </c>
      <c r="C432" s="791" t="s">
        <v>2848</v>
      </c>
      <c r="D432" s="791" t="s">
        <v>2736</v>
      </c>
      <c r="E432" s="791" t="s">
        <v>4714</v>
      </c>
      <c r="F432" s="677" t="s">
        <v>3738</v>
      </c>
      <c r="G432" s="792">
        <f>IFERROR(VLOOKUP(E432,Assign!$A$2:$A$48,1,FALSE),)</f>
        <v>0</v>
      </c>
      <c r="H432" s="792">
        <v>1</v>
      </c>
      <c r="I432" s="793" t="s">
        <v>3352</v>
      </c>
      <c r="J432" s="802" t="s">
        <v>5435</v>
      </c>
      <c r="K432" s="687">
        <v>4.8000000000000001E-2</v>
      </c>
      <c r="L432" s="687">
        <v>7.8E-2</v>
      </c>
      <c r="M432" s="800">
        <v>45156</v>
      </c>
      <c r="N432" s="800">
        <v>46252</v>
      </c>
      <c r="O432" s="800">
        <v>45491</v>
      </c>
      <c r="P432" s="800">
        <v>45524</v>
      </c>
      <c r="Q432" s="803" t="s">
        <v>5</v>
      </c>
      <c r="R432" s="688">
        <v>117000000</v>
      </c>
      <c r="S432" s="804" t="s">
        <v>5</v>
      </c>
      <c r="T432" s="689">
        <v>117000000</v>
      </c>
      <c r="U432" s="689">
        <v>117000000</v>
      </c>
      <c r="V432" s="680">
        <v>0</v>
      </c>
      <c r="W432" s="681">
        <v>117000000</v>
      </c>
      <c r="X432" s="689">
        <v>2201509</v>
      </c>
      <c r="Y432" s="805"/>
      <c r="Z432" s="685"/>
      <c r="AA432" s="686"/>
      <c r="AB432" s="685"/>
      <c r="AC432" s="686"/>
    </row>
    <row r="433" spans="1:29" s="798" customFormat="1" ht="15" hidden="1" customHeight="1">
      <c r="A433" s="799"/>
      <c r="B433" s="801">
        <f t="shared" si="6"/>
        <v>424</v>
      </c>
      <c r="C433" s="791" t="s">
        <v>2848</v>
      </c>
      <c r="D433" s="791" t="s">
        <v>2736</v>
      </c>
      <c r="E433" s="791" t="s">
        <v>4715</v>
      </c>
      <c r="F433" s="677" t="s">
        <v>3739</v>
      </c>
      <c r="G433" s="792">
        <f>IFERROR(VLOOKUP(E433,Assign!$A$2:$A$48,1,FALSE),)</f>
        <v>0</v>
      </c>
      <c r="H433" s="792">
        <v>1</v>
      </c>
      <c r="I433" s="793" t="s">
        <v>412</v>
      </c>
      <c r="J433" s="802" t="s">
        <v>5112</v>
      </c>
      <c r="K433" s="687">
        <v>5.5000000000000007E-2</v>
      </c>
      <c r="L433" s="687">
        <v>8.5000000000000006E-2</v>
      </c>
      <c r="M433" s="800">
        <v>43095</v>
      </c>
      <c r="N433" s="800">
        <v>54052</v>
      </c>
      <c r="O433" s="800">
        <v>45499</v>
      </c>
      <c r="P433" s="800">
        <v>45349</v>
      </c>
      <c r="Q433" s="803" t="s">
        <v>5</v>
      </c>
      <c r="R433" s="688">
        <v>134000000</v>
      </c>
      <c r="S433" s="804" t="s">
        <v>5</v>
      </c>
      <c r="T433" s="689">
        <v>116981706</v>
      </c>
      <c r="U433" s="689">
        <v>116981706</v>
      </c>
      <c r="V433" s="680">
        <v>0</v>
      </c>
      <c r="W433" s="681">
        <v>116981706</v>
      </c>
      <c r="X433" s="689">
        <v>2406750</v>
      </c>
      <c r="Y433" s="805"/>
      <c r="Z433" s="685"/>
      <c r="AA433" s="686"/>
      <c r="AB433" s="685"/>
      <c r="AC433" s="686"/>
    </row>
    <row r="434" spans="1:29" s="798" customFormat="1" ht="15" hidden="1" customHeight="1">
      <c r="A434" s="799"/>
      <c r="B434" s="801">
        <f t="shared" si="6"/>
        <v>425</v>
      </c>
      <c r="C434" s="791" t="s">
        <v>2848</v>
      </c>
      <c r="D434" s="791" t="s">
        <v>2736</v>
      </c>
      <c r="E434" s="791" t="s">
        <v>4716</v>
      </c>
      <c r="F434" s="677" t="s">
        <v>2830</v>
      </c>
      <c r="G434" s="792">
        <f>IFERROR(VLOOKUP(E434,Assign!$A$2:$A$48,1,FALSE),)</f>
        <v>0</v>
      </c>
      <c r="H434" s="792">
        <v>1</v>
      </c>
      <c r="I434" s="793" t="s">
        <v>313</v>
      </c>
      <c r="J434" s="802" t="s">
        <v>5436</v>
      </c>
      <c r="K434" s="687">
        <v>6.9099999999999995E-2</v>
      </c>
      <c r="L434" s="687">
        <v>9.9099999999999994E-2</v>
      </c>
      <c r="M434" s="800">
        <v>44286</v>
      </c>
      <c r="N434" s="800">
        <v>45530</v>
      </c>
      <c r="O434" s="800">
        <v>45506</v>
      </c>
      <c r="P434" s="800">
        <v>45531</v>
      </c>
      <c r="Q434" s="803" t="s">
        <v>5</v>
      </c>
      <c r="R434" s="688">
        <v>123900000</v>
      </c>
      <c r="S434" s="804" t="s">
        <v>5</v>
      </c>
      <c r="T434" s="689">
        <v>115000000</v>
      </c>
      <c r="U434" s="689">
        <v>115000000</v>
      </c>
      <c r="V434" s="680">
        <v>0</v>
      </c>
      <c r="W434" s="681">
        <v>115000000</v>
      </c>
      <c r="X434" s="689">
        <v>2535623</v>
      </c>
      <c r="Y434" s="805"/>
      <c r="Z434" s="685"/>
      <c r="AA434" s="686"/>
      <c r="AB434" s="685"/>
      <c r="AC434" s="686"/>
    </row>
    <row r="435" spans="1:29" s="798" customFormat="1" ht="15" hidden="1" customHeight="1">
      <c r="A435" s="799"/>
      <c r="B435" s="801">
        <f t="shared" si="6"/>
        <v>426</v>
      </c>
      <c r="C435" s="791" t="s">
        <v>2848</v>
      </c>
      <c r="D435" s="791" t="s">
        <v>2736</v>
      </c>
      <c r="E435" s="791" t="s">
        <v>4717</v>
      </c>
      <c r="F435" s="677" t="s">
        <v>3202</v>
      </c>
      <c r="G435" s="792">
        <f>IFERROR(VLOOKUP(E435,Assign!$A$2:$A$48,1,FALSE),)</f>
        <v>0</v>
      </c>
      <c r="H435" s="792">
        <v>1</v>
      </c>
      <c r="I435" s="793" t="s">
        <v>3355</v>
      </c>
      <c r="J435" s="802" t="s">
        <v>5113</v>
      </c>
      <c r="K435" s="687">
        <v>6.8000000000000005E-2</v>
      </c>
      <c r="L435" s="687">
        <v>9.8000000000000004E-2</v>
      </c>
      <c r="M435" s="800">
        <v>44897</v>
      </c>
      <c r="N435" s="800">
        <v>59480</v>
      </c>
      <c r="O435" s="800">
        <v>45448</v>
      </c>
      <c r="P435" s="800">
        <v>45479</v>
      </c>
      <c r="Q435" s="803" t="s">
        <v>5</v>
      </c>
      <c r="R435" s="688">
        <v>115500000</v>
      </c>
      <c r="S435" s="804" t="s">
        <v>5</v>
      </c>
      <c r="T435" s="689">
        <v>114366560</v>
      </c>
      <c r="U435" s="689">
        <v>114366560</v>
      </c>
      <c r="V435" s="680">
        <v>0</v>
      </c>
      <c r="W435" s="681">
        <v>114366560</v>
      </c>
      <c r="X435" s="689">
        <v>3424284</v>
      </c>
      <c r="Y435" s="805"/>
      <c r="Z435" s="685"/>
      <c r="AA435" s="686"/>
      <c r="AB435" s="685"/>
      <c r="AC435" s="686"/>
    </row>
    <row r="436" spans="1:29" s="798" customFormat="1" ht="15" hidden="1" customHeight="1">
      <c r="A436" s="799"/>
      <c r="B436" s="801">
        <f t="shared" si="6"/>
        <v>427</v>
      </c>
      <c r="C436" s="791" t="s">
        <v>2848</v>
      </c>
      <c r="D436" s="791" t="s">
        <v>2736</v>
      </c>
      <c r="E436" s="791" t="s">
        <v>4718</v>
      </c>
      <c r="F436" s="677" t="s">
        <v>3172</v>
      </c>
      <c r="G436" s="792">
        <f>IFERROR(VLOOKUP(E436,Assign!$A$2:$A$48,1,FALSE),)</f>
        <v>0</v>
      </c>
      <c r="H436" s="792">
        <v>1</v>
      </c>
      <c r="I436" s="793" t="s">
        <v>362</v>
      </c>
      <c r="J436" s="802" t="s">
        <v>5114</v>
      </c>
      <c r="K436" s="687">
        <v>7.3400000000000007E-2</v>
      </c>
      <c r="L436" s="687">
        <v>0.10340000000000001</v>
      </c>
      <c r="M436" s="800">
        <v>43413</v>
      </c>
      <c r="N436" s="800">
        <v>56197</v>
      </c>
      <c r="O436" s="800">
        <v>45421</v>
      </c>
      <c r="P436" s="800">
        <v>45454</v>
      </c>
      <c r="Q436" s="803" t="s">
        <v>5</v>
      </c>
      <c r="R436" s="688">
        <v>120000000</v>
      </c>
      <c r="S436" s="804" t="s">
        <v>5</v>
      </c>
      <c r="T436" s="689">
        <v>110160283</v>
      </c>
      <c r="U436" s="689">
        <v>110160283</v>
      </c>
      <c r="V436" s="680">
        <v>0</v>
      </c>
      <c r="W436" s="681">
        <v>110160283</v>
      </c>
      <c r="X436" s="689">
        <v>4435936</v>
      </c>
      <c r="Y436" s="805"/>
      <c r="Z436" s="685"/>
      <c r="AA436" s="686"/>
      <c r="AB436" s="685"/>
      <c r="AC436" s="686"/>
    </row>
    <row r="437" spans="1:29" s="798" customFormat="1" ht="15" hidden="1" customHeight="1">
      <c r="A437" s="799"/>
      <c r="B437" s="801">
        <f t="shared" si="6"/>
        <v>428</v>
      </c>
      <c r="C437" s="791" t="s">
        <v>2848</v>
      </c>
      <c r="D437" s="806" t="s">
        <v>2736</v>
      </c>
      <c r="E437" s="791" t="s">
        <v>4719</v>
      </c>
      <c r="F437" s="677" t="s">
        <v>2755</v>
      </c>
      <c r="G437" s="792">
        <f>IFERROR(VLOOKUP(E437,Assign!$A$2:$A$48,1,FALSE),)</f>
        <v>0</v>
      </c>
      <c r="H437" s="792">
        <v>1</v>
      </c>
      <c r="I437" s="793" t="s">
        <v>368</v>
      </c>
      <c r="J437" s="802" t="s">
        <v>5437</v>
      </c>
      <c r="K437" s="687">
        <v>6.5199999999999994E-2</v>
      </c>
      <c r="L437" s="687">
        <v>9.5200000000000007E-2</v>
      </c>
      <c r="M437" s="800">
        <v>42899</v>
      </c>
      <c r="N437" s="800">
        <v>53856</v>
      </c>
      <c r="O437" s="800">
        <v>45407</v>
      </c>
      <c r="P437" s="800">
        <v>45440</v>
      </c>
      <c r="Q437" s="803" t="s">
        <v>5</v>
      </c>
      <c r="R437" s="696">
        <v>75000000</v>
      </c>
      <c r="S437" s="804" t="s">
        <v>5</v>
      </c>
      <c r="T437" s="697">
        <v>69137957</v>
      </c>
      <c r="U437" s="689">
        <v>69137957</v>
      </c>
      <c r="V437" s="680">
        <v>0</v>
      </c>
      <c r="W437" s="681">
        <v>69137957</v>
      </c>
      <c r="X437" s="689">
        <v>2794114</v>
      </c>
      <c r="Y437" s="805"/>
      <c r="Z437" s="685"/>
      <c r="AA437" s="686"/>
      <c r="AB437" s="685"/>
      <c r="AC437" s="686"/>
    </row>
    <row r="438" spans="1:29" s="798" customFormat="1" ht="15" hidden="1" customHeight="1">
      <c r="A438" s="799"/>
      <c r="B438" s="801">
        <f t="shared" si="6"/>
        <v>429</v>
      </c>
      <c r="C438" s="791" t="s">
        <v>2848</v>
      </c>
      <c r="D438" s="791" t="s">
        <v>2736</v>
      </c>
      <c r="E438" s="791" t="s">
        <v>4719</v>
      </c>
      <c r="F438" s="677" t="s">
        <v>2755</v>
      </c>
      <c r="G438" s="792">
        <f>IFERROR(VLOOKUP(E438,Assign!$A$2:$A$48,1,FALSE),)</f>
        <v>0</v>
      </c>
      <c r="H438" s="792">
        <v>2</v>
      </c>
      <c r="I438" s="793" t="s">
        <v>3351</v>
      </c>
      <c r="J438" s="802" t="s">
        <v>5438</v>
      </c>
      <c r="K438" s="687">
        <v>5.1700000000000003E-2</v>
      </c>
      <c r="L438" s="687">
        <v>8.1699999999999995E-2</v>
      </c>
      <c r="M438" s="800">
        <v>42184</v>
      </c>
      <c r="N438" s="800">
        <v>49489</v>
      </c>
      <c r="O438" s="800">
        <v>45411</v>
      </c>
      <c r="P438" s="800">
        <v>45442</v>
      </c>
      <c r="Q438" s="803" t="s">
        <v>5</v>
      </c>
      <c r="R438" s="688">
        <v>50000000</v>
      </c>
      <c r="S438" s="804" t="s">
        <v>5</v>
      </c>
      <c r="T438" s="689">
        <v>35957253</v>
      </c>
      <c r="U438" s="689">
        <v>35957253</v>
      </c>
      <c r="V438" s="680">
        <v>0</v>
      </c>
      <c r="W438" s="681">
        <v>35957253</v>
      </c>
      <c r="X438" s="689">
        <v>1179451</v>
      </c>
      <c r="Y438" s="1092" t="s">
        <v>5691</v>
      </c>
      <c r="Z438" s="685"/>
      <c r="AA438" s="686"/>
      <c r="AB438" s="685" t="s">
        <v>5686</v>
      </c>
      <c r="AC438" s="686" t="s">
        <v>159</v>
      </c>
    </row>
    <row r="439" spans="1:29" s="798" customFormat="1" ht="15" hidden="1" customHeight="1">
      <c r="A439" s="799"/>
      <c r="B439" s="836">
        <f t="shared" si="6"/>
        <v>430</v>
      </c>
      <c r="C439" s="822" t="s">
        <v>2848</v>
      </c>
      <c r="D439" s="822" t="s">
        <v>2736</v>
      </c>
      <c r="E439" s="822" t="s">
        <v>4720</v>
      </c>
      <c r="F439" s="823" t="s">
        <v>3740</v>
      </c>
      <c r="G439" s="824">
        <f>IFERROR(VLOOKUP(E439,Assign!$A$2:$A$48,1,FALSE),)</f>
        <v>0</v>
      </c>
      <c r="H439" s="824"/>
      <c r="I439" s="825"/>
      <c r="J439" s="837"/>
      <c r="K439" s="838"/>
      <c r="L439" s="838"/>
      <c r="M439" s="828"/>
      <c r="N439" s="828"/>
      <c r="O439" s="828"/>
      <c r="P439" s="828"/>
      <c r="Q439" s="839"/>
      <c r="R439" s="840"/>
      <c r="S439" s="841"/>
      <c r="T439" s="842"/>
      <c r="U439" s="842"/>
      <c r="V439" s="833"/>
      <c r="W439" s="834"/>
      <c r="X439" s="842"/>
      <c r="Y439" s="843"/>
      <c r="Z439" s="685"/>
      <c r="AA439" s="686"/>
      <c r="AB439" s="685" t="s">
        <v>4848</v>
      </c>
      <c r="AC439" s="686" t="s">
        <v>3132</v>
      </c>
    </row>
    <row r="440" spans="1:29" s="798" customFormat="1" ht="15" hidden="1" customHeight="1">
      <c r="A440" s="799"/>
      <c r="B440" s="801">
        <f t="shared" si="6"/>
        <v>431</v>
      </c>
      <c r="C440" s="791" t="s">
        <v>2848</v>
      </c>
      <c r="D440" s="791" t="s">
        <v>2736</v>
      </c>
      <c r="E440" s="791" t="s">
        <v>4721</v>
      </c>
      <c r="F440" s="677" t="s">
        <v>3198</v>
      </c>
      <c r="G440" s="792">
        <f>IFERROR(VLOOKUP(E440,Assign!$A$2:$A$48,1,FALSE),)</f>
        <v>0</v>
      </c>
      <c r="H440" s="792">
        <v>1</v>
      </c>
      <c r="I440" s="793" t="s">
        <v>3360</v>
      </c>
      <c r="J440" s="802" t="s">
        <v>5439</v>
      </c>
      <c r="K440" s="687">
        <v>5.4399999999999997E-2</v>
      </c>
      <c r="L440" s="687">
        <v>8.4400000000000003E-2</v>
      </c>
      <c r="M440" s="800">
        <v>41045</v>
      </c>
      <c r="N440" s="800">
        <v>52002</v>
      </c>
      <c r="O440" s="800">
        <v>45246</v>
      </c>
      <c r="P440" s="800">
        <v>45279</v>
      </c>
      <c r="Q440" s="803" t="s">
        <v>5</v>
      </c>
      <c r="R440" s="688">
        <v>180000000</v>
      </c>
      <c r="S440" s="804" t="s">
        <v>5</v>
      </c>
      <c r="T440" s="689">
        <v>103092445</v>
      </c>
      <c r="U440" s="689">
        <v>103092445</v>
      </c>
      <c r="V440" s="680">
        <v>0</v>
      </c>
      <c r="W440" s="681">
        <v>103092445</v>
      </c>
      <c r="X440" s="689">
        <v>6947767</v>
      </c>
      <c r="Y440" s="805"/>
      <c r="Z440" s="685"/>
      <c r="AA440" s="686"/>
      <c r="AB440" s="685"/>
      <c r="AC440" s="686"/>
    </row>
    <row r="441" spans="1:29" s="798" customFormat="1" ht="15" hidden="1" customHeight="1">
      <c r="A441" s="799"/>
      <c r="B441" s="801">
        <f t="shared" si="6"/>
        <v>432</v>
      </c>
      <c r="C441" s="791" t="s">
        <v>2848</v>
      </c>
      <c r="D441" s="791" t="s">
        <v>2736</v>
      </c>
      <c r="E441" s="791" t="s">
        <v>4722</v>
      </c>
      <c r="F441" s="677" t="s">
        <v>3211</v>
      </c>
      <c r="G441" s="792">
        <f>IFERROR(VLOOKUP(E441,Assign!$A$2:$A$48,1,FALSE),)</f>
        <v>0</v>
      </c>
      <c r="H441" s="792">
        <v>1</v>
      </c>
      <c r="I441" s="793" t="s">
        <v>3351</v>
      </c>
      <c r="J441" s="802" t="s">
        <v>5440</v>
      </c>
      <c r="K441" s="687">
        <v>5.7500000000000002E-2</v>
      </c>
      <c r="L441" s="687">
        <v>8.7499999999999994E-2</v>
      </c>
      <c r="M441" s="800">
        <v>42660</v>
      </c>
      <c r="N441" s="800">
        <v>53617</v>
      </c>
      <c r="O441" s="800">
        <v>45442</v>
      </c>
      <c r="P441" s="800">
        <v>45475</v>
      </c>
      <c r="Q441" s="803" t="s">
        <v>5</v>
      </c>
      <c r="R441" s="688">
        <v>120000000</v>
      </c>
      <c r="S441" s="804" t="s">
        <v>5</v>
      </c>
      <c r="T441" s="689">
        <v>102512945</v>
      </c>
      <c r="U441" s="689">
        <v>102512945</v>
      </c>
      <c r="V441" s="680">
        <v>0</v>
      </c>
      <c r="W441" s="681">
        <v>102512945</v>
      </c>
      <c r="X441" s="689">
        <v>2879808</v>
      </c>
      <c r="Y441" s="805"/>
      <c r="Z441" s="685"/>
      <c r="AA441" s="686"/>
      <c r="AB441" s="685"/>
      <c r="AC441" s="686"/>
    </row>
    <row r="442" spans="1:29" s="798" customFormat="1" ht="15" hidden="1" customHeight="1">
      <c r="A442" s="799"/>
      <c r="B442" s="801">
        <f t="shared" si="6"/>
        <v>433</v>
      </c>
      <c r="C442" s="791" t="s">
        <v>2848</v>
      </c>
      <c r="D442" s="791" t="s">
        <v>2736</v>
      </c>
      <c r="E442" s="791" t="s">
        <v>4723</v>
      </c>
      <c r="F442" s="677" t="s">
        <v>3195</v>
      </c>
      <c r="G442" s="792">
        <f>IFERROR(VLOOKUP(E442,Assign!$A$2:$A$48,1,FALSE),)</f>
        <v>0</v>
      </c>
      <c r="H442" s="792">
        <v>1</v>
      </c>
      <c r="I442" s="793" t="s">
        <v>3352</v>
      </c>
      <c r="J442" s="802" t="s">
        <v>5441</v>
      </c>
      <c r="K442" s="687">
        <v>5.3100000000000001E-2</v>
      </c>
      <c r="L442" s="687">
        <v>8.3099999999999993E-2</v>
      </c>
      <c r="M442" s="800">
        <v>45275</v>
      </c>
      <c r="N442" s="800">
        <v>46005</v>
      </c>
      <c r="O442" s="800">
        <v>45490</v>
      </c>
      <c r="P442" s="800">
        <v>45524</v>
      </c>
      <c r="Q442" s="803" t="s">
        <v>5</v>
      </c>
      <c r="R442" s="688">
        <v>148000000</v>
      </c>
      <c r="S442" s="804" t="s">
        <v>5</v>
      </c>
      <c r="T442" s="689">
        <v>101500000</v>
      </c>
      <c r="U442" s="689">
        <v>101500000</v>
      </c>
      <c r="V442" s="680">
        <v>0</v>
      </c>
      <c r="W442" s="681">
        <v>101500000</v>
      </c>
      <c r="X442" s="689">
        <v>2021882</v>
      </c>
      <c r="Y442" s="805"/>
      <c r="Z442" s="685"/>
      <c r="AA442" s="686"/>
      <c r="AB442" s="685"/>
      <c r="AC442" s="686"/>
    </row>
    <row r="443" spans="1:29" s="798" customFormat="1" ht="15" hidden="1" customHeight="1">
      <c r="A443" s="799"/>
      <c r="B443" s="801">
        <f t="shared" si="6"/>
        <v>434</v>
      </c>
      <c r="C443" s="791" t="s">
        <v>2848</v>
      </c>
      <c r="D443" s="791" t="s">
        <v>2736</v>
      </c>
      <c r="E443" s="791" t="s">
        <v>4724</v>
      </c>
      <c r="F443" s="677" t="s">
        <v>3693</v>
      </c>
      <c r="G443" s="792">
        <f>IFERROR(VLOOKUP(E443,Assign!$A$2:$A$48,1,FALSE),)</f>
        <v>0</v>
      </c>
      <c r="H443" s="792">
        <v>1</v>
      </c>
      <c r="I443" s="793" t="s">
        <v>336</v>
      </c>
      <c r="J443" s="802" t="s">
        <v>5442</v>
      </c>
      <c r="K443" s="687">
        <v>7.6300000000000007E-2</v>
      </c>
      <c r="L443" s="687">
        <v>0.10630000000000001</v>
      </c>
      <c r="M443" s="800">
        <v>44820</v>
      </c>
      <c r="N443" s="800">
        <v>45551</v>
      </c>
      <c r="O443" s="800">
        <v>45504</v>
      </c>
      <c r="P443" s="800">
        <v>45538</v>
      </c>
      <c r="Q443" s="803" t="s">
        <v>5</v>
      </c>
      <c r="R443" s="688">
        <v>100000000</v>
      </c>
      <c r="S443" s="804" t="s">
        <v>5</v>
      </c>
      <c r="T443" s="689">
        <v>100000000</v>
      </c>
      <c r="U443" s="689">
        <v>100000000</v>
      </c>
      <c r="V443" s="680">
        <v>0</v>
      </c>
      <c r="W443" s="681">
        <v>100000000</v>
      </c>
      <c r="X443" s="689">
        <v>2228133</v>
      </c>
      <c r="Y443" s="805"/>
      <c r="Z443" s="685"/>
      <c r="AA443" s="686"/>
      <c r="AB443" s="685"/>
      <c r="AC443" s="686"/>
    </row>
    <row r="444" spans="1:29" s="798" customFormat="1" ht="15" hidden="1" customHeight="1">
      <c r="A444" s="799"/>
      <c r="B444" s="801">
        <f t="shared" si="6"/>
        <v>435</v>
      </c>
      <c r="C444" s="791" t="s">
        <v>2848</v>
      </c>
      <c r="D444" s="791" t="s">
        <v>2736</v>
      </c>
      <c r="E444" s="791" t="s">
        <v>4725</v>
      </c>
      <c r="F444" s="677" t="s">
        <v>3175</v>
      </c>
      <c r="G444" s="792">
        <f>IFERROR(VLOOKUP(E444,Assign!$A$2:$A$48,1,FALSE),)</f>
        <v>0</v>
      </c>
      <c r="H444" s="792">
        <v>1</v>
      </c>
      <c r="I444" s="793" t="s">
        <v>318</v>
      </c>
      <c r="J444" s="802" t="s">
        <v>5443</v>
      </c>
      <c r="K444" s="687">
        <v>6.5699999999999995E-2</v>
      </c>
      <c r="L444" s="687">
        <v>9.5699999999999993E-2</v>
      </c>
      <c r="M444" s="800">
        <v>44778</v>
      </c>
      <c r="N444" s="800">
        <v>45509</v>
      </c>
      <c r="O444" s="800">
        <v>45497</v>
      </c>
      <c r="P444" s="800">
        <v>45510</v>
      </c>
      <c r="Q444" s="803" t="s">
        <v>5</v>
      </c>
      <c r="R444" s="688">
        <v>100000000</v>
      </c>
      <c r="S444" s="804" t="s">
        <v>5</v>
      </c>
      <c r="T444" s="689">
        <v>100000000</v>
      </c>
      <c r="U444" s="689">
        <v>100000000</v>
      </c>
      <c r="V444" s="680">
        <v>0</v>
      </c>
      <c r="W444" s="681">
        <v>100000000</v>
      </c>
      <c r="X444" s="689">
        <v>2455900</v>
      </c>
      <c r="Y444" s="805"/>
      <c r="Z444" s="685"/>
      <c r="AA444" s="686"/>
      <c r="AB444" s="685"/>
      <c r="AC444" s="686"/>
    </row>
    <row r="445" spans="1:29" s="798" customFormat="1" ht="15" hidden="1" customHeight="1">
      <c r="A445" s="799"/>
      <c r="B445" s="836">
        <f t="shared" si="6"/>
        <v>436</v>
      </c>
      <c r="C445" s="822" t="s">
        <v>2848</v>
      </c>
      <c r="D445" s="822" t="s">
        <v>2736</v>
      </c>
      <c r="E445" s="822" t="s">
        <v>4726</v>
      </c>
      <c r="F445" s="823" t="s">
        <v>3741</v>
      </c>
      <c r="G445" s="824">
        <f>IFERROR(VLOOKUP(E445,Assign!$A$2:$A$48,1,FALSE),)</f>
        <v>0</v>
      </c>
      <c r="H445" s="824"/>
      <c r="I445" s="825"/>
      <c r="J445" s="837"/>
      <c r="K445" s="838"/>
      <c r="L445" s="838"/>
      <c r="M445" s="828"/>
      <c r="N445" s="828"/>
      <c r="O445" s="828"/>
      <c r="P445" s="828"/>
      <c r="Q445" s="839"/>
      <c r="R445" s="840"/>
      <c r="S445" s="841"/>
      <c r="T445" s="842"/>
      <c r="U445" s="842"/>
      <c r="V445" s="833"/>
      <c r="W445" s="834"/>
      <c r="X445" s="842"/>
      <c r="Y445" s="843"/>
      <c r="Z445" s="685"/>
      <c r="AA445" s="686"/>
      <c r="AB445" s="685" t="s">
        <v>5657</v>
      </c>
      <c r="AC445" s="686" t="s">
        <v>5664</v>
      </c>
    </row>
    <row r="446" spans="1:29" s="798" customFormat="1" ht="15" hidden="1" customHeight="1">
      <c r="A446" s="799"/>
      <c r="B446" s="801">
        <f t="shared" si="6"/>
        <v>437</v>
      </c>
      <c r="C446" s="791" t="s">
        <v>2848</v>
      </c>
      <c r="D446" s="791" t="s">
        <v>2736</v>
      </c>
      <c r="E446" s="791" t="s">
        <v>4727</v>
      </c>
      <c r="F446" s="677" t="s">
        <v>3742</v>
      </c>
      <c r="G446" s="792">
        <f>IFERROR(VLOOKUP(E446,Assign!$A$2:$A$48,1,FALSE),)</f>
        <v>0</v>
      </c>
      <c r="H446" s="792">
        <v>1</v>
      </c>
      <c r="I446" s="793" t="s">
        <v>318</v>
      </c>
      <c r="J446" s="802" t="s">
        <v>5444</v>
      </c>
      <c r="K446" s="687">
        <v>7.9500000000000001E-2</v>
      </c>
      <c r="L446" s="687">
        <v>0.1095</v>
      </c>
      <c r="M446" s="800">
        <v>44881</v>
      </c>
      <c r="N446" s="800">
        <v>45612</v>
      </c>
      <c r="O446" s="800">
        <v>45521</v>
      </c>
      <c r="P446" s="800">
        <v>45555</v>
      </c>
      <c r="Q446" s="803" t="s">
        <v>5</v>
      </c>
      <c r="R446" s="688">
        <v>100000000</v>
      </c>
      <c r="S446" s="804" t="s">
        <v>5</v>
      </c>
      <c r="T446" s="689">
        <v>100000000</v>
      </c>
      <c r="U446" s="689">
        <v>100000000</v>
      </c>
      <c r="V446" s="680">
        <v>0</v>
      </c>
      <c r="W446" s="681">
        <v>100000000</v>
      </c>
      <c r="X446" s="689">
        <v>1831304</v>
      </c>
      <c r="Y446" s="805"/>
      <c r="Z446" s="685"/>
      <c r="AA446" s="686"/>
      <c r="AB446" s="685"/>
      <c r="AC446" s="686"/>
    </row>
    <row r="447" spans="1:29" s="798" customFormat="1" ht="15" hidden="1" customHeight="1">
      <c r="A447" s="799"/>
      <c r="B447" s="801">
        <f t="shared" si="6"/>
        <v>438</v>
      </c>
      <c r="C447" s="791" t="s">
        <v>2848</v>
      </c>
      <c r="D447" s="791" t="s">
        <v>2736</v>
      </c>
      <c r="E447" s="791" t="s">
        <v>4728</v>
      </c>
      <c r="F447" s="677" t="s">
        <v>3743</v>
      </c>
      <c r="G447" s="792">
        <f>IFERROR(VLOOKUP(E447,Assign!$A$2:$A$48,1,FALSE),)</f>
        <v>0</v>
      </c>
      <c r="H447" s="792">
        <v>1</v>
      </c>
      <c r="I447" s="793" t="s">
        <v>318</v>
      </c>
      <c r="J447" s="802" t="s">
        <v>5445</v>
      </c>
      <c r="K447" s="687">
        <v>7.5200000000000003E-2</v>
      </c>
      <c r="L447" s="687">
        <v>0.1052</v>
      </c>
      <c r="M447" s="800">
        <v>44847</v>
      </c>
      <c r="N447" s="800">
        <v>45478</v>
      </c>
      <c r="O447" s="800">
        <v>45480</v>
      </c>
      <c r="P447" s="800">
        <v>45479</v>
      </c>
      <c r="Q447" s="803" t="s">
        <v>5</v>
      </c>
      <c r="R447" s="688">
        <v>79400000</v>
      </c>
      <c r="S447" s="804" t="s">
        <v>5</v>
      </c>
      <c r="T447" s="689">
        <v>79400000</v>
      </c>
      <c r="U447" s="689">
        <v>79400000</v>
      </c>
      <c r="V447" s="680">
        <v>0</v>
      </c>
      <c r="W447" s="681">
        <v>79400000</v>
      </c>
      <c r="X447" s="689">
        <v>3005597</v>
      </c>
      <c r="Y447" s="805"/>
      <c r="Z447" s="685"/>
      <c r="AA447" s="686"/>
      <c r="AB447" s="685"/>
      <c r="AC447" s="686"/>
    </row>
    <row r="448" spans="1:29" s="798" customFormat="1" ht="15" hidden="1" customHeight="1">
      <c r="A448" s="799"/>
      <c r="B448" s="801">
        <f t="shared" si="6"/>
        <v>439</v>
      </c>
      <c r="C448" s="791" t="s">
        <v>2848</v>
      </c>
      <c r="D448" s="791" t="s">
        <v>2736</v>
      </c>
      <c r="E448" s="791" t="s">
        <v>4728</v>
      </c>
      <c r="F448" s="677" t="s">
        <v>3743</v>
      </c>
      <c r="G448" s="792">
        <f>IFERROR(VLOOKUP(E448,Assign!$A$2:$A$48,1,FALSE),)</f>
        <v>0</v>
      </c>
      <c r="H448" s="792">
        <v>2</v>
      </c>
      <c r="I448" s="793" t="s">
        <v>318</v>
      </c>
      <c r="J448" s="802" t="s">
        <v>5446</v>
      </c>
      <c r="K448" s="687">
        <v>7.4800000000000005E-2</v>
      </c>
      <c r="L448" s="687">
        <v>0.1048</v>
      </c>
      <c r="M448" s="800">
        <v>44921</v>
      </c>
      <c r="N448" s="800">
        <v>45558</v>
      </c>
      <c r="O448" s="800">
        <v>45530</v>
      </c>
      <c r="P448" s="800">
        <v>45559</v>
      </c>
      <c r="Q448" s="803" t="s">
        <v>5</v>
      </c>
      <c r="R448" s="688">
        <v>30000000</v>
      </c>
      <c r="S448" s="804" t="s">
        <v>5</v>
      </c>
      <c r="T448" s="689">
        <v>20000000</v>
      </c>
      <c r="U448" s="689">
        <v>20000000</v>
      </c>
      <c r="V448" s="680">
        <v>0</v>
      </c>
      <c r="W448" s="681">
        <v>20000000</v>
      </c>
      <c r="X448" s="689">
        <v>324698</v>
      </c>
      <c r="Y448" s="805"/>
      <c r="Z448" s="685"/>
      <c r="AA448" s="686"/>
      <c r="AB448" s="685"/>
      <c r="AC448" s="686"/>
    </row>
    <row r="449" spans="1:29" s="798" customFormat="1" ht="15" hidden="1" customHeight="1">
      <c r="A449" s="799"/>
      <c r="B449" s="801">
        <f t="shared" si="6"/>
        <v>440</v>
      </c>
      <c r="C449" s="791" t="s">
        <v>2848</v>
      </c>
      <c r="D449" s="791" t="s">
        <v>2736</v>
      </c>
      <c r="E449" s="791" t="s">
        <v>4729</v>
      </c>
      <c r="F449" s="677" t="s">
        <v>3744</v>
      </c>
      <c r="G449" s="792">
        <f>IFERROR(VLOOKUP(E449,Assign!$A$2:$A$48,1,FALSE),)</f>
        <v>0</v>
      </c>
      <c r="H449" s="792">
        <v>1</v>
      </c>
      <c r="I449" s="793" t="s">
        <v>3351</v>
      </c>
      <c r="J449" s="802" t="s">
        <v>5115</v>
      </c>
      <c r="K449" s="687">
        <v>5.9499999999999997E-2</v>
      </c>
      <c r="L449" s="687">
        <v>8.9499999999999996E-2</v>
      </c>
      <c r="M449" s="800">
        <v>41570</v>
      </c>
      <c r="N449" s="800">
        <v>52527</v>
      </c>
      <c r="O449" s="800">
        <v>45405</v>
      </c>
      <c r="P449" s="800">
        <v>45436</v>
      </c>
      <c r="Q449" s="803" t="s">
        <v>5</v>
      </c>
      <c r="R449" s="688">
        <v>69000000</v>
      </c>
      <c r="S449" s="804" t="s">
        <v>5</v>
      </c>
      <c r="T449" s="689">
        <v>56899268</v>
      </c>
      <c r="U449" s="689">
        <v>56899268</v>
      </c>
      <c r="V449" s="680">
        <v>0</v>
      </c>
      <c r="W449" s="681">
        <v>56899268</v>
      </c>
      <c r="X449" s="689">
        <v>2158686</v>
      </c>
      <c r="Y449" s="805"/>
      <c r="Z449" s="685"/>
      <c r="AA449" s="686"/>
      <c r="AB449" s="685"/>
      <c r="AC449" s="686"/>
    </row>
    <row r="450" spans="1:29" s="798" customFormat="1" ht="15" hidden="1" customHeight="1">
      <c r="A450" s="799"/>
      <c r="B450" s="801">
        <f t="shared" si="6"/>
        <v>441</v>
      </c>
      <c r="C450" s="791" t="s">
        <v>2848</v>
      </c>
      <c r="D450" s="791" t="s">
        <v>2736</v>
      </c>
      <c r="E450" s="791" t="s">
        <v>4729</v>
      </c>
      <c r="F450" s="677" t="s">
        <v>3744</v>
      </c>
      <c r="G450" s="792">
        <f>IFERROR(VLOOKUP(E450,Assign!$A$2:$A$48,1,FALSE),)</f>
        <v>0</v>
      </c>
      <c r="H450" s="792">
        <v>2</v>
      </c>
      <c r="I450" s="793" t="s">
        <v>3351</v>
      </c>
      <c r="J450" s="802" t="s">
        <v>5447</v>
      </c>
      <c r="K450" s="687">
        <v>4.2999999999999997E-2</v>
      </c>
      <c r="L450" s="687">
        <v>7.2999999999999995E-2</v>
      </c>
      <c r="M450" s="800">
        <v>43189</v>
      </c>
      <c r="N450" s="800">
        <v>45746</v>
      </c>
      <c r="O450" s="800">
        <v>45383</v>
      </c>
      <c r="P450" s="800">
        <v>45415</v>
      </c>
      <c r="Q450" s="803" t="s">
        <v>5</v>
      </c>
      <c r="R450" s="688">
        <v>40000000</v>
      </c>
      <c r="S450" s="804" t="s">
        <v>5</v>
      </c>
      <c r="T450" s="689">
        <v>38995897</v>
      </c>
      <c r="U450" s="689">
        <v>38995897</v>
      </c>
      <c r="V450" s="680">
        <v>0</v>
      </c>
      <c r="W450" s="681">
        <v>38995897</v>
      </c>
      <c r="X450" s="689">
        <v>1366847</v>
      </c>
      <c r="Y450" s="805"/>
      <c r="Z450" s="685"/>
      <c r="AA450" s="686"/>
      <c r="AB450" s="685"/>
      <c r="AC450" s="686"/>
    </row>
    <row r="451" spans="1:29" s="798" customFormat="1" ht="15" hidden="1" customHeight="1">
      <c r="A451" s="799"/>
      <c r="B451" s="801">
        <f t="shared" si="6"/>
        <v>442</v>
      </c>
      <c r="C451" s="791" t="s">
        <v>2848</v>
      </c>
      <c r="D451" s="791" t="s">
        <v>2736</v>
      </c>
      <c r="E451" s="791" t="s">
        <v>4730</v>
      </c>
      <c r="F451" s="677" t="s">
        <v>3710</v>
      </c>
      <c r="G451" s="792">
        <f>IFERROR(VLOOKUP(E451,Assign!$A$2:$A$48,1,FALSE),)</f>
        <v>0</v>
      </c>
      <c r="H451" s="792">
        <v>1</v>
      </c>
      <c r="I451" s="793" t="s">
        <v>368</v>
      </c>
      <c r="J451" s="802" t="s">
        <v>5448</v>
      </c>
      <c r="K451" s="687">
        <v>5.8400000000000007E-2</v>
      </c>
      <c r="L451" s="687">
        <v>8.8400000000000006E-2</v>
      </c>
      <c r="M451" s="800">
        <v>42062</v>
      </c>
      <c r="N451" s="800">
        <v>53020</v>
      </c>
      <c r="O451" s="800">
        <v>45257</v>
      </c>
      <c r="P451" s="800">
        <v>45288</v>
      </c>
      <c r="Q451" s="803" t="s">
        <v>5</v>
      </c>
      <c r="R451" s="688">
        <v>110000000</v>
      </c>
      <c r="S451" s="804" t="s">
        <v>5</v>
      </c>
      <c r="T451" s="689">
        <v>95345017</v>
      </c>
      <c r="U451" s="689">
        <v>95345017</v>
      </c>
      <c r="V451" s="680">
        <v>0</v>
      </c>
      <c r="W451" s="681">
        <v>95345017</v>
      </c>
      <c r="X451" s="689">
        <v>6700240</v>
      </c>
      <c r="Y451" s="805"/>
      <c r="Z451" s="685"/>
      <c r="AA451" s="686"/>
      <c r="AB451" s="685"/>
      <c r="AC451" s="686"/>
    </row>
    <row r="452" spans="1:29" s="798" customFormat="1" ht="15" hidden="1" customHeight="1">
      <c r="A452" s="799"/>
      <c r="B452" s="836">
        <f t="shared" ref="B452:B553" si="7">ROW()-9</f>
        <v>443</v>
      </c>
      <c r="C452" s="822" t="s">
        <v>2848</v>
      </c>
      <c r="D452" s="822" t="s">
        <v>2736</v>
      </c>
      <c r="E452" s="822" t="s">
        <v>4731</v>
      </c>
      <c r="F452" s="823" t="s">
        <v>2795</v>
      </c>
      <c r="G452" s="824">
        <f>IFERROR(VLOOKUP(E452,Assign!$A$2:$A$48,1,FALSE),)</f>
        <v>0</v>
      </c>
      <c r="H452" s="824"/>
      <c r="I452" s="825"/>
      <c r="J452" s="837"/>
      <c r="K452" s="838"/>
      <c r="L452" s="838"/>
      <c r="M452" s="828"/>
      <c r="N452" s="828"/>
      <c r="O452" s="828"/>
      <c r="P452" s="828"/>
      <c r="Q452" s="839"/>
      <c r="R452" s="840"/>
      <c r="S452" s="841"/>
      <c r="T452" s="842"/>
      <c r="U452" s="842"/>
      <c r="V452" s="833"/>
      <c r="W452" s="834"/>
      <c r="X452" s="842"/>
      <c r="Y452" s="843"/>
      <c r="Z452" s="685"/>
      <c r="AA452" s="686"/>
      <c r="AB452" s="685" t="s">
        <v>5640</v>
      </c>
      <c r="AC452" s="686" t="s">
        <v>5639</v>
      </c>
    </row>
    <row r="453" spans="1:29" s="798" customFormat="1" ht="15" hidden="1" customHeight="1">
      <c r="A453" s="799"/>
      <c r="B453" s="836">
        <f t="shared" si="7"/>
        <v>444</v>
      </c>
      <c r="C453" s="822" t="s">
        <v>2848</v>
      </c>
      <c r="D453" s="822" t="s">
        <v>2736</v>
      </c>
      <c r="E453" s="822" t="s">
        <v>4731</v>
      </c>
      <c r="F453" s="823" t="s">
        <v>2795</v>
      </c>
      <c r="G453" s="824">
        <f>IFERROR(VLOOKUP(E453,Assign!$A$2:$A$48,1,FALSE),)</f>
        <v>0</v>
      </c>
      <c r="H453" s="824"/>
      <c r="I453" s="825"/>
      <c r="J453" s="837"/>
      <c r="K453" s="838"/>
      <c r="L453" s="838"/>
      <c r="M453" s="828"/>
      <c r="N453" s="828"/>
      <c r="O453" s="828"/>
      <c r="P453" s="828"/>
      <c r="Q453" s="839"/>
      <c r="R453" s="840"/>
      <c r="S453" s="841"/>
      <c r="T453" s="842"/>
      <c r="U453" s="842"/>
      <c r="V453" s="833"/>
      <c r="W453" s="834"/>
      <c r="X453" s="842"/>
      <c r="Y453" s="843"/>
      <c r="Z453" s="685"/>
      <c r="AA453" s="686"/>
      <c r="AB453" s="685" t="s">
        <v>5640</v>
      </c>
      <c r="AC453" s="686" t="s">
        <v>5639</v>
      </c>
    </row>
    <row r="454" spans="1:29" s="798" customFormat="1" ht="15" customHeight="1">
      <c r="A454" s="799"/>
      <c r="B454" s="801">
        <f t="shared" si="7"/>
        <v>445</v>
      </c>
      <c r="C454" s="791" t="s">
        <v>2848</v>
      </c>
      <c r="D454" s="791" t="s">
        <v>2736</v>
      </c>
      <c r="E454" s="791" t="s">
        <v>4732</v>
      </c>
      <c r="F454" s="677" t="s">
        <v>3745</v>
      </c>
      <c r="G454" s="792" t="str">
        <f>IFERROR(VLOOKUP(E454,Assign!$A$2:$A$48,1,FALSE),)</f>
        <v>R-278</v>
      </c>
      <c r="H454" s="792">
        <v>1</v>
      </c>
      <c r="I454" s="793" t="s">
        <v>3765</v>
      </c>
      <c r="J454" s="802" t="s">
        <v>5449</v>
      </c>
      <c r="K454" s="687">
        <v>0.08</v>
      </c>
      <c r="L454" s="687">
        <v>0.11</v>
      </c>
      <c r="M454" s="800">
        <v>44089</v>
      </c>
      <c r="N454" s="800">
        <v>45440</v>
      </c>
      <c r="O454" s="800">
        <v>45429</v>
      </c>
      <c r="P454" s="800">
        <v>45441</v>
      </c>
      <c r="Q454" s="803" t="s">
        <v>5</v>
      </c>
      <c r="R454" s="688">
        <v>65000000</v>
      </c>
      <c r="S454" s="804" t="s">
        <v>5</v>
      </c>
      <c r="T454" s="689">
        <v>48600000</v>
      </c>
      <c r="U454" s="689">
        <v>48600000</v>
      </c>
      <c r="V454" s="680">
        <v>0</v>
      </c>
      <c r="W454" s="681">
        <v>48600000</v>
      </c>
      <c r="X454" s="689">
        <v>2376884</v>
      </c>
      <c r="Y454" s="805"/>
      <c r="Z454" s="685"/>
      <c r="AA454" s="686"/>
      <c r="AB454" s="685"/>
      <c r="AC454" s="686"/>
    </row>
    <row r="455" spans="1:29" s="798" customFormat="1" ht="15" customHeight="1">
      <c r="A455" s="799"/>
      <c r="B455" s="801">
        <f t="shared" si="7"/>
        <v>446</v>
      </c>
      <c r="C455" s="791" t="s">
        <v>2848</v>
      </c>
      <c r="D455" s="791" t="s">
        <v>2736</v>
      </c>
      <c r="E455" s="791" t="s">
        <v>4732</v>
      </c>
      <c r="F455" s="677" t="s">
        <v>3745</v>
      </c>
      <c r="G455" s="792" t="str">
        <f>IFERROR(VLOOKUP(E455,Assign!$A$2:$A$48,1,FALSE),)</f>
        <v>R-278</v>
      </c>
      <c r="H455" s="792">
        <v>2</v>
      </c>
      <c r="I455" s="793" t="s">
        <v>3765</v>
      </c>
      <c r="J455" s="802" t="s">
        <v>5450</v>
      </c>
      <c r="K455" s="687">
        <v>0.08</v>
      </c>
      <c r="L455" s="687">
        <v>0.11</v>
      </c>
      <c r="M455" s="800">
        <v>45166</v>
      </c>
      <c r="N455" s="800">
        <v>45440</v>
      </c>
      <c r="O455" s="800">
        <v>45412</v>
      </c>
      <c r="P455" s="800">
        <v>45441</v>
      </c>
      <c r="Q455" s="803" t="s">
        <v>5</v>
      </c>
      <c r="R455" s="688">
        <v>40000000</v>
      </c>
      <c r="S455" s="804" t="s">
        <v>5</v>
      </c>
      <c r="T455" s="689">
        <v>36000000</v>
      </c>
      <c r="U455" s="689">
        <v>36000000</v>
      </c>
      <c r="V455" s="680">
        <v>0</v>
      </c>
      <c r="W455" s="681">
        <v>36000000</v>
      </c>
      <c r="X455" s="689">
        <v>1894425</v>
      </c>
      <c r="Y455" s="805"/>
      <c r="Z455" s="685"/>
      <c r="AA455" s="686"/>
      <c r="AB455" s="685"/>
      <c r="AC455" s="686"/>
    </row>
    <row r="456" spans="1:29" s="798" customFormat="1" ht="15" customHeight="1">
      <c r="A456" s="799"/>
      <c r="B456" s="801">
        <f t="shared" si="7"/>
        <v>447</v>
      </c>
      <c r="C456" s="791" t="s">
        <v>2848</v>
      </c>
      <c r="D456" s="791" t="s">
        <v>2736</v>
      </c>
      <c r="E456" s="791" t="s">
        <v>4733</v>
      </c>
      <c r="F456" s="677" t="s">
        <v>3746</v>
      </c>
      <c r="G456" s="792" t="str">
        <f>IFERROR(VLOOKUP(E456,Assign!$A$2:$A$48,1,FALSE),)</f>
        <v>R-279</v>
      </c>
      <c r="H456" s="792">
        <v>1</v>
      </c>
      <c r="I456" s="793" t="s">
        <v>368</v>
      </c>
      <c r="J456" s="802" t="s">
        <v>5451</v>
      </c>
      <c r="K456" s="687">
        <v>5.9799999999999999E-2</v>
      </c>
      <c r="L456" s="687">
        <v>8.9800000000000005E-2</v>
      </c>
      <c r="M456" s="800">
        <v>42738</v>
      </c>
      <c r="N456" s="800">
        <v>53695</v>
      </c>
      <c r="O456" s="800">
        <v>45407</v>
      </c>
      <c r="P456" s="800">
        <v>45440</v>
      </c>
      <c r="Q456" s="803" t="s">
        <v>5</v>
      </c>
      <c r="R456" s="688">
        <v>45000000</v>
      </c>
      <c r="S456" s="804" t="s">
        <v>5</v>
      </c>
      <c r="T456" s="689">
        <v>38460913</v>
      </c>
      <c r="U456" s="689">
        <v>38460913</v>
      </c>
      <c r="V456" s="680">
        <v>0</v>
      </c>
      <c r="W456" s="681">
        <v>38460913</v>
      </c>
      <c r="X456" s="689">
        <v>1431758</v>
      </c>
      <c r="Y456" s="1092" t="s">
        <v>5691</v>
      </c>
      <c r="Z456" s="685"/>
      <c r="AA456" s="686"/>
      <c r="AB456" s="685" t="s">
        <v>5686</v>
      </c>
      <c r="AC456" s="686" t="s">
        <v>159</v>
      </c>
    </row>
    <row r="457" spans="1:29" s="798" customFormat="1" ht="15" customHeight="1">
      <c r="A457" s="799"/>
      <c r="B457" s="801">
        <f t="shared" si="7"/>
        <v>448</v>
      </c>
      <c r="C457" s="791" t="s">
        <v>2848</v>
      </c>
      <c r="D457" s="791" t="s">
        <v>2736</v>
      </c>
      <c r="E457" s="791" t="s">
        <v>4733</v>
      </c>
      <c r="F457" s="677" t="s">
        <v>3746</v>
      </c>
      <c r="G457" s="792" t="str">
        <f>IFERROR(VLOOKUP(E457,Assign!$A$2:$A$48,1,FALSE),)</f>
        <v>R-279</v>
      </c>
      <c r="H457" s="792">
        <v>2</v>
      </c>
      <c r="I457" s="793" t="s">
        <v>368</v>
      </c>
      <c r="J457" s="802" t="s">
        <v>5452</v>
      </c>
      <c r="K457" s="687">
        <v>6.2899999999999998E-2</v>
      </c>
      <c r="L457" s="687">
        <v>9.2899999999999996E-2</v>
      </c>
      <c r="M457" s="800">
        <v>43637</v>
      </c>
      <c r="N457" s="800">
        <v>56421</v>
      </c>
      <c r="O457" s="800">
        <v>45422</v>
      </c>
      <c r="P457" s="800">
        <v>45423</v>
      </c>
      <c r="Q457" s="803" t="s">
        <v>5</v>
      </c>
      <c r="R457" s="688">
        <v>50000000</v>
      </c>
      <c r="S457" s="804" t="s">
        <v>5</v>
      </c>
      <c r="T457" s="689">
        <v>45869768</v>
      </c>
      <c r="U457" s="689">
        <v>45869768</v>
      </c>
      <c r="V457" s="680">
        <v>0</v>
      </c>
      <c r="W457" s="681">
        <v>45869768</v>
      </c>
      <c r="X457" s="689">
        <v>1314136</v>
      </c>
      <c r="Y457" s="1092" t="s">
        <v>5691</v>
      </c>
      <c r="Z457" s="685"/>
      <c r="AA457" s="686"/>
      <c r="AB457" s="685" t="s">
        <v>5686</v>
      </c>
      <c r="AC457" s="686" t="s">
        <v>159</v>
      </c>
    </row>
    <row r="458" spans="1:29" s="798" customFormat="1" ht="15" customHeight="1">
      <c r="A458" s="799"/>
      <c r="B458" s="801">
        <f t="shared" si="7"/>
        <v>449</v>
      </c>
      <c r="C458" s="791" t="s">
        <v>2848</v>
      </c>
      <c r="D458" s="791" t="s">
        <v>2736</v>
      </c>
      <c r="E458" s="791" t="s">
        <v>4734</v>
      </c>
      <c r="F458" s="677" t="s">
        <v>3747</v>
      </c>
      <c r="G458" s="792" t="str">
        <f>IFERROR(VLOOKUP(E458,Assign!$A$2:$A$48,1,FALSE),)</f>
        <v>R-281</v>
      </c>
      <c r="H458" s="792">
        <v>1</v>
      </c>
      <c r="I458" s="793" t="s">
        <v>3351</v>
      </c>
      <c r="J458" s="802" t="s">
        <v>5453</v>
      </c>
      <c r="K458" s="687">
        <v>5.2499999999999998E-2</v>
      </c>
      <c r="L458" s="687">
        <v>8.2500000000000004E-2</v>
      </c>
      <c r="M458" s="800">
        <v>42052</v>
      </c>
      <c r="N458" s="800">
        <v>52987</v>
      </c>
      <c r="O458" s="800">
        <v>45437</v>
      </c>
      <c r="P458" s="800">
        <v>45469</v>
      </c>
      <c r="Q458" s="803" t="s">
        <v>5</v>
      </c>
      <c r="R458" s="688">
        <v>38000000</v>
      </c>
      <c r="S458" s="804" t="s">
        <v>5</v>
      </c>
      <c r="T458" s="689">
        <v>26177840</v>
      </c>
      <c r="U458" s="689">
        <v>26177840</v>
      </c>
      <c r="V458" s="680">
        <v>0</v>
      </c>
      <c r="W458" s="681">
        <v>26177840</v>
      </c>
      <c r="X458" s="689">
        <v>684027</v>
      </c>
      <c r="Y458" s="1092" t="s">
        <v>5689</v>
      </c>
      <c r="Z458" s="685"/>
      <c r="AA458" s="686"/>
      <c r="AB458" s="685" t="s">
        <v>5686</v>
      </c>
      <c r="AC458" s="686" t="s">
        <v>159</v>
      </c>
    </row>
    <row r="459" spans="1:29" s="798" customFormat="1" ht="15" customHeight="1">
      <c r="A459" s="799"/>
      <c r="B459" s="801">
        <f t="shared" si="7"/>
        <v>450</v>
      </c>
      <c r="C459" s="791" t="s">
        <v>2848</v>
      </c>
      <c r="D459" s="791" t="s">
        <v>2736</v>
      </c>
      <c r="E459" s="791" t="s">
        <v>4734</v>
      </c>
      <c r="F459" s="677" t="s">
        <v>3747</v>
      </c>
      <c r="G459" s="792" t="str">
        <f>IFERROR(VLOOKUP(E459,Assign!$A$2:$A$48,1,FALSE),)</f>
        <v>R-281</v>
      </c>
      <c r="H459" s="792">
        <v>2</v>
      </c>
      <c r="I459" s="793" t="s">
        <v>366</v>
      </c>
      <c r="J459" s="802" t="s">
        <v>5454</v>
      </c>
      <c r="K459" s="687">
        <v>4.9799999999999997E-2</v>
      </c>
      <c r="L459" s="687">
        <v>7.9799999999999996E-2</v>
      </c>
      <c r="M459" s="800">
        <v>41859</v>
      </c>
      <c r="N459" s="800">
        <v>52817</v>
      </c>
      <c r="O459" s="800">
        <v>45439</v>
      </c>
      <c r="P459" s="800">
        <v>45471</v>
      </c>
      <c r="Q459" s="803" t="s">
        <v>5</v>
      </c>
      <c r="R459" s="688">
        <v>30000000</v>
      </c>
      <c r="S459" s="804" t="s">
        <v>5</v>
      </c>
      <c r="T459" s="689">
        <v>20162902</v>
      </c>
      <c r="U459" s="689">
        <v>20162902</v>
      </c>
      <c r="V459" s="680">
        <v>0</v>
      </c>
      <c r="W459" s="681">
        <v>20162902</v>
      </c>
      <c r="X459" s="689">
        <v>527249</v>
      </c>
      <c r="Y459" s="1092" t="s">
        <v>5689</v>
      </c>
      <c r="Z459" s="685"/>
      <c r="AA459" s="686"/>
      <c r="AB459" s="685" t="s">
        <v>5686</v>
      </c>
      <c r="AC459" s="686" t="s">
        <v>159</v>
      </c>
    </row>
    <row r="460" spans="1:29" s="798" customFormat="1" ht="15" customHeight="1">
      <c r="A460" s="799"/>
      <c r="B460" s="801">
        <f t="shared" si="7"/>
        <v>451</v>
      </c>
      <c r="C460" s="791" t="s">
        <v>2848</v>
      </c>
      <c r="D460" s="791" t="s">
        <v>2736</v>
      </c>
      <c r="E460" s="791" t="s">
        <v>4734</v>
      </c>
      <c r="F460" s="677" t="s">
        <v>3747</v>
      </c>
      <c r="G460" s="792" t="str">
        <f>IFERROR(VLOOKUP(E460,Assign!$A$2:$A$48,1,FALSE),)</f>
        <v>R-281</v>
      </c>
      <c r="H460" s="792">
        <v>3</v>
      </c>
      <c r="I460" s="793" t="s">
        <v>368</v>
      </c>
      <c r="J460" s="802" t="s">
        <v>5455</v>
      </c>
      <c r="K460" s="687">
        <v>5.5100000000000003E-2</v>
      </c>
      <c r="L460" s="687">
        <v>8.5099999999999995E-2</v>
      </c>
      <c r="M460" s="800">
        <v>42576</v>
      </c>
      <c r="N460" s="800">
        <v>55359</v>
      </c>
      <c r="O460" s="800">
        <v>45449</v>
      </c>
      <c r="P460" s="800">
        <v>45482</v>
      </c>
      <c r="Q460" s="803" t="s">
        <v>5</v>
      </c>
      <c r="R460" s="688">
        <v>40000000</v>
      </c>
      <c r="S460" s="804" t="s">
        <v>5</v>
      </c>
      <c r="T460" s="689">
        <v>31042882</v>
      </c>
      <c r="U460" s="689">
        <v>31042882</v>
      </c>
      <c r="V460" s="680">
        <v>0</v>
      </c>
      <c r="W460" s="681">
        <v>31042882</v>
      </c>
      <c r="X460" s="689">
        <v>827114</v>
      </c>
      <c r="Y460" s="1092" t="s">
        <v>5689</v>
      </c>
      <c r="Z460" s="685"/>
      <c r="AA460" s="686"/>
      <c r="AB460" s="685" t="s">
        <v>5686</v>
      </c>
      <c r="AC460" s="686" t="s">
        <v>159</v>
      </c>
    </row>
    <row r="461" spans="1:29" s="798" customFormat="1" ht="15" customHeight="1">
      <c r="A461" s="799"/>
      <c r="B461" s="801">
        <f t="shared" si="7"/>
        <v>452</v>
      </c>
      <c r="C461" s="791" t="s">
        <v>2848</v>
      </c>
      <c r="D461" s="791" t="s">
        <v>2736</v>
      </c>
      <c r="E461" s="791" t="s">
        <v>4735</v>
      </c>
      <c r="F461" s="677" t="s">
        <v>3550</v>
      </c>
      <c r="G461" s="792" t="str">
        <f>IFERROR(VLOOKUP(E461,Assign!$A$2:$A$48,1,FALSE),)</f>
        <v>R-282</v>
      </c>
      <c r="H461" s="792">
        <v>1</v>
      </c>
      <c r="I461" s="793" t="s">
        <v>3351</v>
      </c>
      <c r="J461" s="802" t="s">
        <v>5116</v>
      </c>
      <c r="K461" s="687">
        <v>5.7599999999999998E-2</v>
      </c>
      <c r="L461" s="687">
        <v>8.7599999999999997E-2</v>
      </c>
      <c r="M461" s="800">
        <v>42807</v>
      </c>
      <c r="N461" s="800">
        <v>53748</v>
      </c>
      <c r="O461" s="800">
        <v>45376</v>
      </c>
      <c r="P461" s="800">
        <v>45408</v>
      </c>
      <c r="Q461" s="803" t="s">
        <v>5</v>
      </c>
      <c r="R461" s="688">
        <v>30000000</v>
      </c>
      <c r="S461" s="804" t="s">
        <v>5</v>
      </c>
      <c r="T461" s="689">
        <v>22916695</v>
      </c>
      <c r="U461" s="689">
        <v>22916695</v>
      </c>
      <c r="V461" s="680">
        <v>2823840</v>
      </c>
      <c r="W461" s="681">
        <v>25740535</v>
      </c>
      <c r="X461" s="689">
        <v>986134</v>
      </c>
      <c r="Y461" s="1092" t="s">
        <v>5689</v>
      </c>
      <c r="Z461" s="685"/>
      <c r="AA461" s="686"/>
      <c r="AB461" s="685" t="s">
        <v>5686</v>
      </c>
      <c r="AC461" s="686" t="s">
        <v>159</v>
      </c>
    </row>
    <row r="462" spans="1:29" s="798" customFormat="1" ht="15" customHeight="1">
      <c r="A462" s="799"/>
      <c r="B462" s="801">
        <f t="shared" si="7"/>
        <v>453</v>
      </c>
      <c r="C462" s="791" t="s">
        <v>2848</v>
      </c>
      <c r="D462" s="791" t="s">
        <v>2736</v>
      </c>
      <c r="E462" s="791" t="s">
        <v>4735</v>
      </c>
      <c r="F462" s="677" t="s">
        <v>3550</v>
      </c>
      <c r="G462" s="792" t="str">
        <f>IFERROR(VLOOKUP(E462,Assign!$A$2:$A$48,1,FALSE),)</f>
        <v>R-282</v>
      </c>
      <c r="H462" s="792">
        <v>2</v>
      </c>
      <c r="I462" s="793" t="s">
        <v>3351</v>
      </c>
      <c r="J462" s="802" t="s">
        <v>5117</v>
      </c>
      <c r="K462" s="687">
        <v>5.7599999999999998E-2</v>
      </c>
      <c r="L462" s="687">
        <v>8.7599999999999997E-2</v>
      </c>
      <c r="M462" s="800">
        <v>42807</v>
      </c>
      <c r="N462" s="800">
        <v>53748</v>
      </c>
      <c r="O462" s="800">
        <v>45376</v>
      </c>
      <c r="P462" s="800">
        <v>45408</v>
      </c>
      <c r="Q462" s="803" t="s">
        <v>5</v>
      </c>
      <c r="R462" s="688">
        <v>30000000</v>
      </c>
      <c r="S462" s="804" t="s">
        <v>5</v>
      </c>
      <c r="T462" s="689">
        <v>22916695</v>
      </c>
      <c r="U462" s="689">
        <v>22916695</v>
      </c>
      <c r="V462" s="680">
        <v>0</v>
      </c>
      <c r="W462" s="681">
        <v>22916695</v>
      </c>
      <c r="X462" s="689">
        <v>987941</v>
      </c>
      <c r="Y462" s="1092" t="s">
        <v>5689</v>
      </c>
      <c r="Z462" s="685"/>
      <c r="AA462" s="686"/>
      <c r="AB462" s="685" t="s">
        <v>5686</v>
      </c>
      <c r="AC462" s="686" t="s">
        <v>159</v>
      </c>
    </row>
    <row r="463" spans="1:29" s="798" customFormat="1" ht="15" customHeight="1">
      <c r="A463" s="799"/>
      <c r="B463" s="801">
        <f t="shared" si="7"/>
        <v>454</v>
      </c>
      <c r="C463" s="791" t="s">
        <v>2848</v>
      </c>
      <c r="D463" s="791" t="s">
        <v>2736</v>
      </c>
      <c r="E463" s="791" t="s">
        <v>4735</v>
      </c>
      <c r="F463" s="677" t="s">
        <v>3550</v>
      </c>
      <c r="G463" s="792" t="str">
        <f>IFERROR(VLOOKUP(E463,Assign!$A$2:$A$48,1,FALSE),)</f>
        <v>R-282</v>
      </c>
      <c r="H463" s="792">
        <v>3</v>
      </c>
      <c r="I463" s="793" t="s">
        <v>318</v>
      </c>
      <c r="J463" s="802" t="s">
        <v>5456</v>
      </c>
      <c r="K463" s="687">
        <v>6.5600000000000006E-2</v>
      </c>
      <c r="L463" s="687">
        <v>9.5600000000000004E-2</v>
      </c>
      <c r="M463" s="800">
        <v>43035</v>
      </c>
      <c r="N463" s="800">
        <v>45592</v>
      </c>
      <c r="O463" s="800">
        <v>45384</v>
      </c>
      <c r="P463" s="800">
        <v>45415</v>
      </c>
      <c r="Q463" s="803" t="s">
        <v>5</v>
      </c>
      <c r="R463" s="688">
        <v>30000000</v>
      </c>
      <c r="S463" s="804" t="s">
        <v>5</v>
      </c>
      <c r="T463" s="689">
        <v>27000000</v>
      </c>
      <c r="U463" s="689">
        <v>27000000</v>
      </c>
      <c r="V463" s="680">
        <v>0</v>
      </c>
      <c r="W463" s="681">
        <v>27000000</v>
      </c>
      <c r="X463" s="689">
        <v>1271182</v>
      </c>
      <c r="Y463" s="805"/>
      <c r="Z463" s="685"/>
      <c r="AA463" s="686"/>
      <c r="AB463" s="685"/>
      <c r="AC463" s="686"/>
    </row>
    <row r="464" spans="1:29" s="798" customFormat="1" ht="15" customHeight="1">
      <c r="A464" s="799"/>
      <c r="B464" s="801">
        <f t="shared" si="7"/>
        <v>455</v>
      </c>
      <c r="C464" s="791" t="s">
        <v>2848</v>
      </c>
      <c r="D464" s="791" t="s">
        <v>2736</v>
      </c>
      <c r="E464" s="791" t="s">
        <v>4736</v>
      </c>
      <c r="F464" s="677" t="s">
        <v>3214</v>
      </c>
      <c r="G464" s="792" t="str">
        <f>IFERROR(VLOOKUP(E464,Assign!$A$2:$A$48,1,FALSE),)</f>
        <v>R-283</v>
      </c>
      <c r="H464" s="792">
        <v>1</v>
      </c>
      <c r="I464" s="793" t="s">
        <v>3351</v>
      </c>
      <c r="J464" s="802" t="s">
        <v>5457</v>
      </c>
      <c r="K464" s="687">
        <v>5.8400000000000001E-2</v>
      </c>
      <c r="L464" s="687">
        <v>8.8400000000000006E-2</v>
      </c>
      <c r="M464" s="800">
        <v>42537</v>
      </c>
      <c r="N464" s="800">
        <v>46183</v>
      </c>
      <c r="O464" s="800">
        <v>45392</v>
      </c>
      <c r="P464" s="800">
        <v>45423</v>
      </c>
      <c r="Q464" s="803" t="s">
        <v>5</v>
      </c>
      <c r="R464" s="688">
        <v>43000000</v>
      </c>
      <c r="S464" s="804" t="s">
        <v>5</v>
      </c>
      <c r="T464" s="689">
        <v>10257254</v>
      </c>
      <c r="U464" s="689">
        <v>10257254</v>
      </c>
      <c r="V464" s="680">
        <v>0</v>
      </c>
      <c r="W464" s="681">
        <v>10257254</v>
      </c>
      <c r="X464" s="689">
        <v>419031</v>
      </c>
      <c r="Y464" s="1092" t="s">
        <v>5691</v>
      </c>
      <c r="Z464" s="685"/>
      <c r="AA464" s="686"/>
      <c r="AB464" s="685" t="s">
        <v>5686</v>
      </c>
      <c r="AC464" s="686" t="s">
        <v>159</v>
      </c>
    </row>
    <row r="465" spans="1:29" s="798" customFormat="1" ht="15" customHeight="1">
      <c r="A465" s="799"/>
      <c r="B465" s="801">
        <f t="shared" si="7"/>
        <v>456</v>
      </c>
      <c r="C465" s="791" t="s">
        <v>2848</v>
      </c>
      <c r="D465" s="791" t="s">
        <v>2736</v>
      </c>
      <c r="E465" s="791" t="s">
        <v>4736</v>
      </c>
      <c r="F465" s="677" t="s">
        <v>3214</v>
      </c>
      <c r="G465" s="792" t="str">
        <f>IFERROR(VLOOKUP(E465,Assign!$A$2:$A$48,1,FALSE),)</f>
        <v>R-283</v>
      </c>
      <c r="H465" s="792">
        <v>2</v>
      </c>
      <c r="I465" s="793" t="s">
        <v>3368</v>
      </c>
      <c r="J465" s="802" t="s">
        <v>5458</v>
      </c>
      <c r="K465" s="687">
        <v>4.5400000000000003E-2</v>
      </c>
      <c r="L465" s="687">
        <v>7.5399999999999995E-2</v>
      </c>
      <c r="M465" s="800">
        <v>41430</v>
      </c>
      <c r="N465" s="800">
        <v>52376</v>
      </c>
      <c r="O465" s="800">
        <v>45376</v>
      </c>
      <c r="P465" s="800">
        <v>45408</v>
      </c>
      <c r="Q465" s="803" t="s">
        <v>5</v>
      </c>
      <c r="R465" s="688">
        <v>100000000</v>
      </c>
      <c r="S465" s="804" t="s">
        <v>5</v>
      </c>
      <c r="T465" s="689">
        <v>61333420</v>
      </c>
      <c r="U465" s="689">
        <v>61333420</v>
      </c>
      <c r="V465" s="680">
        <v>2283700</v>
      </c>
      <c r="W465" s="681">
        <v>63617120</v>
      </c>
      <c r="X465" s="689">
        <v>2158232</v>
      </c>
      <c r="Y465" s="805"/>
      <c r="Z465" s="685"/>
      <c r="AA465" s="686"/>
      <c r="AB465" s="685"/>
      <c r="AC465" s="686"/>
    </row>
    <row r="466" spans="1:29" s="798" customFormat="1" ht="15" customHeight="1">
      <c r="A466" s="799"/>
      <c r="B466" s="801">
        <f t="shared" si="7"/>
        <v>457</v>
      </c>
      <c r="C466" s="791" t="s">
        <v>2848</v>
      </c>
      <c r="D466" s="791" t="s">
        <v>2736</v>
      </c>
      <c r="E466" s="791" t="s">
        <v>4737</v>
      </c>
      <c r="F466" s="677" t="s">
        <v>3235</v>
      </c>
      <c r="G466" s="792" t="str">
        <f>IFERROR(VLOOKUP(E466,Assign!$A$2:$A$48,1,FALSE),)</f>
        <v>R-284</v>
      </c>
      <c r="H466" s="792">
        <v>1</v>
      </c>
      <c r="I466" s="793" t="s">
        <v>366</v>
      </c>
      <c r="J466" s="802" t="s">
        <v>5118</v>
      </c>
      <c r="K466" s="687">
        <v>6.0499999999999998E-2</v>
      </c>
      <c r="L466" s="687">
        <v>9.0499999999999997E-2</v>
      </c>
      <c r="M466" s="800">
        <v>42906</v>
      </c>
      <c r="N466" s="800">
        <v>53838</v>
      </c>
      <c r="O466" s="800">
        <v>45042</v>
      </c>
      <c r="P466" s="800">
        <v>45073</v>
      </c>
      <c r="Q466" s="803" t="s">
        <v>5</v>
      </c>
      <c r="R466" s="688">
        <v>32000000</v>
      </c>
      <c r="S466" s="804" t="s">
        <v>5</v>
      </c>
      <c r="T466" s="689">
        <v>28198434</v>
      </c>
      <c r="U466" s="689">
        <v>28198434</v>
      </c>
      <c r="V466" s="680">
        <v>0</v>
      </c>
      <c r="W466" s="681">
        <v>28198434</v>
      </c>
      <c r="X466" s="689">
        <v>3406414</v>
      </c>
      <c r="Y466" s="1092" t="s">
        <v>5691</v>
      </c>
      <c r="Z466" s="685"/>
      <c r="AA466" s="686"/>
      <c r="AB466" s="685" t="s">
        <v>5686</v>
      </c>
      <c r="AC466" s="686" t="s">
        <v>159</v>
      </c>
    </row>
    <row r="467" spans="1:29" s="798" customFormat="1" ht="15" customHeight="1">
      <c r="A467" s="799"/>
      <c r="B467" s="801">
        <f t="shared" si="7"/>
        <v>458</v>
      </c>
      <c r="C467" s="791" t="s">
        <v>2848</v>
      </c>
      <c r="D467" s="791" t="s">
        <v>2736</v>
      </c>
      <c r="E467" s="791" t="s">
        <v>4737</v>
      </c>
      <c r="F467" s="677" t="s">
        <v>3235</v>
      </c>
      <c r="G467" s="792" t="str">
        <f>IFERROR(VLOOKUP(E467,Assign!$A$2:$A$48,1,FALSE),)</f>
        <v>R-284</v>
      </c>
      <c r="H467" s="792">
        <v>2</v>
      </c>
      <c r="I467" s="793" t="s">
        <v>368</v>
      </c>
      <c r="J467" s="802" t="s">
        <v>5459</v>
      </c>
      <c r="K467" s="687">
        <v>5.7900000000000007E-2</v>
      </c>
      <c r="L467" s="687">
        <v>8.7900000000000006E-2</v>
      </c>
      <c r="M467" s="800">
        <v>42600</v>
      </c>
      <c r="N467" s="800">
        <v>53557</v>
      </c>
      <c r="O467" s="800">
        <v>45042</v>
      </c>
      <c r="P467" s="800">
        <v>45073</v>
      </c>
      <c r="Q467" s="803" t="s">
        <v>5</v>
      </c>
      <c r="R467" s="688">
        <v>46000000</v>
      </c>
      <c r="S467" s="804" t="s">
        <v>5</v>
      </c>
      <c r="T467" s="689">
        <v>39095776</v>
      </c>
      <c r="U467" s="689">
        <v>39095776</v>
      </c>
      <c r="V467" s="680">
        <v>2279800</v>
      </c>
      <c r="W467" s="681">
        <v>41375576</v>
      </c>
      <c r="X467" s="689">
        <v>4589433</v>
      </c>
      <c r="Y467" s="1092" t="s">
        <v>5691</v>
      </c>
      <c r="Z467" s="685"/>
      <c r="AA467" s="686"/>
      <c r="AB467" s="685" t="s">
        <v>5686</v>
      </c>
      <c r="AC467" s="686" t="s">
        <v>159</v>
      </c>
    </row>
    <row r="468" spans="1:29" s="798" customFormat="1" ht="15" hidden="1" customHeight="1">
      <c r="A468" s="799"/>
      <c r="B468" s="801">
        <f t="shared" si="7"/>
        <v>459</v>
      </c>
      <c r="C468" s="791" t="s">
        <v>2848</v>
      </c>
      <c r="D468" s="791" t="s">
        <v>2736</v>
      </c>
      <c r="E468" s="791" t="s">
        <v>4738</v>
      </c>
      <c r="F468" s="677" t="s">
        <v>3206</v>
      </c>
      <c r="G468" s="792">
        <f>IFERROR(VLOOKUP(E468,Assign!$A$2:$A$48,1,FALSE),)</f>
        <v>0</v>
      </c>
      <c r="H468" s="792">
        <v>1</v>
      </c>
      <c r="I468" s="793" t="s">
        <v>368</v>
      </c>
      <c r="J468" s="802" t="s">
        <v>5460</v>
      </c>
      <c r="K468" s="687">
        <v>6.59E-2</v>
      </c>
      <c r="L468" s="687">
        <v>9.5899999999999999E-2</v>
      </c>
      <c r="M468" s="800">
        <v>43389</v>
      </c>
      <c r="N468" s="800">
        <v>54347</v>
      </c>
      <c r="O468" s="800">
        <v>45355</v>
      </c>
      <c r="P468" s="800">
        <v>45384</v>
      </c>
      <c r="Q468" s="803" t="s">
        <v>5</v>
      </c>
      <c r="R468" s="688">
        <v>42000000</v>
      </c>
      <c r="S468" s="804" t="s">
        <v>5</v>
      </c>
      <c r="T468" s="689">
        <v>39984095</v>
      </c>
      <c r="U468" s="689">
        <v>39984095</v>
      </c>
      <c r="V468" s="680">
        <v>0</v>
      </c>
      <c r="W468" s="681">
        <v>39984095</v>
      </c>
      <c r="X468" s="689">
        <v>2125076</v>
      </c>
      <c r="Y468" s="1092" t="s">
        <v>5691</v>
      </c>
      <c r="Z468" s="685"/>
      <c r="AA468" s="686"/>
      <c r="AB468" s="685" t="s">
        <v>5686</v>
      </c>
      <c r="AC468" s="686" t="s">
        <v>159</v>
      </c>
    </row>
    <row r="469" spans="1:29" s="798" customFormat="1" ht="15" hidden="1" customHeight="1">
      <c r="A469" s="799"/>
      <c r="B469" s="801">
        <f t="shared" si="7"/>
        <v>460</v>
      </c>
      <c r="C469" s="791" t="s">
        <v>2848</v>
      </c>
      <c r="D469" s="791" t="s">
        <v>2736</v>
      </c>
      <c r="E469" s="791" t="s">
        <v>4738</v>
      </c>
      <c r="F469" s="677" t="s">
        <v>3206</v>
      </c>
      <c r="G469" s="792">
        <f>IFERROR(VLOOKUP(E469,Assign!$A$2:$A$48,1,FALSE),)</f>
        <v>0</v>
      </c>
      <c r="H469" s="792">
        <v>2</v>
      </c>
      <c r="I469" s="793" t="s">
        <v>3351</v>
      </c>
      <c r="J469" s="802" t="s">
        <v>5461</v>
      </c>
      <c r="K469" s="687">
        <v>5.9399999999999994E-2</v>
      </c>
      <c r="L469" s="687">
        <v>8.9399999999999993E-2</v>
      </c>
      <c r="M469" s="800">
        <v>43185</v>
      </c>
      <c r="N469" s="800">
        <v>46838</v>
      </c>
      <c r="O469" s="800">
        <v>45414</v>
      </c>
      <c r="P469" s="800">
        <v>45444</v>
      </c>
      <c r="Q469" s="803" t="s">
        <v>5</v>
      </c>
      <c r="R469" s="688">
        <v>50000000</v>
      </c>
      <c r="S469" s="804" t="s">
        <v>5</v>
      </c>
      <c r="T469" s="689">
        <v>29339282</v>
      </c>
      <c r="U469" s="689">
        <v>29339282</v>
      </c>
      <c r="V469" s="680">
        <v>0</v>
      </c>
      <c r="W469" s="681">
        <v>29339282</v>
      </c>
      <c r="X469" s="689">
        <v>1069673</v>
      </c>
      <c r="Y469" s="1092" t="s">
        <v>5691</v>
      </c>
      <c r="Z469" s="685"/>
      <c r="AA469" s="686"/>
      <c r="AB469" s="685" t="s">
        <v>5686</v>
      </c>
      <c r="AC469" s="686" t="s">
        <v>159</v>
      </c>
    </row>
    <row r="470" spans="1:29" s="798" customFormat="1" ht="15" customHeight="1">
      <c r="A470" s="799"/>
      <c r="B470" s="801">
        <f t="shared" si="7"/>
        <v>461</v>
      </c>
      <c r="C470" s="791" t="s">
        <v>2848</v>
      </c>
      <c r="D470" s="791" t="s">
        <v>2736</v>
      </c>
      <c r="E470" s="791" t="s">
        <v>4739</v>
      </c>
      <c r="F470" s="677" t="s">
        <v>3188</v>
      </c>
      <c r="G470" s="792" t="str">
        <f>IFERROR(VLOOKUP(E470,Assign!$A$2:$A$48,1,FALSE),)</f>
        <v>R-286</v>
      </c>
      <c r="H470" s="792">
        <v>1</v>
      </c>
      <c r="I470" s="793" t="s">
        <v>3365</v>
      </c>
      <c r="J470" s="802" t="s">
        <v>5462</v>
      </c>
      <c r="K470" s="687">
        <v>4.4900000000000002E-2</v>
      </c>
      <c r="L470" s="687">
        <v>7.4899999999999994E-2</v>
      </c>
      <c r="M470" s="800">
        <v>38793</v>
      </c>
      <c r="N470" s="800">
        <v>49751</v>
      </c>
      <c r="O470" s="800">
        <v>45399</v>
      </c>
      <c r="P470" s="800">
        <v>45430</v>
      </c>
      <c r="Q470" s="803" t="s">
        <v>5</v>
      </c>
      <c r="R470" s="688">
        <v>85000000</v>
      </c>
      <c r="S470" s="804" t="s">
        <v>5</v>
      </c>
      <c r="T470" s="689">
        <v>37515555</v>
      </c>
      <c r="U470" s="689">
        <v>37515555</v>
      </c>
      <c r="V470" s="680">
        <v>0</v>
      </c>
      <c r="W470" s="681">
        <v>37515555</v>
      </c>
      <c r="X470" s="689">
        <v>1174208</v>
      </c>
      <c r="Y470" s="805"/>
      <c r="Z470" s="685"/>
      <c r="AA470" s="686"/>
      <c r="AB470" s="685"/>
      <c r="AC470" s="686"/>
    </row>
    <row r="471" spans="1:29" s="798" customFormat="1" ht="15" customHeight="1">
      <c r="A471" s="799"/>
      <c r="B471" s="801">
        <f t="shared" si="7"/>
        <v>462</v>
      </c>
      <c r="C471" s="791" t="s">
        <v>2848</v>
      </c>
      <c r="D471" s="791" t="s">
        <v>2736</v>
      </c>
      <c r="E471" s="791" t="s">
        <v>4739</v>
      </c>
      <c r="F471" s="677" t="s">
        <v>3188</v>
      </c>
      <c r="G471" s="792" t="str">
        <f>IFERROR(VLOOKUP(E471,Assign!$A$2:$A$48,1,FALSE),)</f>
        <v>R-286</v>
      </c>
      <c r="H471" s="792">
        <v>2</v>
      </c>
      <c r="I471" s="793" t="s">
        <v>366</v>
      </c>
      <c r="J471" s="802" t="s">
        <v>5463</v>
      </c>
      <c r="K471" s="687">
        <v>5.7400000000000007E-2</v>
      </c>
      <c r="L471" s="687">
        <v>8.7400000000000005E-2</v>
      </c>
      <c r="M471" s="800">
        <v>43194</v>
      </c>
      <c r="N471" s="800">
        <v>54152</v>
      </c>
      <c r="O471" s="800">
        <v>45407</v>
      </c>
      <c r="P471" s="800">
        <v>45440</v>
      </c>
      <c r="Q471" s="803" t="s">
        <v>5</v>
      </c>
      <c r="R471" s="688">
        <v>35000000</v>
      </c>
      <c r="S471" s="804" t="s">
        <v>5</v>
      </c>
      <c r="T471" s="689">
        <v>30736578</v>
      </c>
      <c r="U471" s="689">
        <v>30736578</v>
      </c>
      <c r="V471" s="680">
        <v>0</v>
      </c>
      <c r="W471" s="681">
        <v>30736578</v>
      </c>
      <c r="X471" s="689">
        <v>1101987</v>
      </c>
      <c r="Y471" s="1092" t="s">
        <v>5691</v>
      </c>
      <c r="Z471" s="685"/>
      <c r="AA471" s="686"/>
      <c r="AB471" s="685" t="s">
        <v>5686</v>
      </c>
      <c r="AC471" s="686" t="s">
        <v>159</v>
      </c>
    </row>
    <row r="472" spans="1:29" s="798" customFormat="1" ht="15" customHeight="1">
      <c r="A472" s="799"/>
      <c r="B472" s="801">
        <f t="shared" si="7"/>
        <v>463</v>
      </c>
      <c r="C472" s="791" t="s">
        <v>2848</v>
      </c>
      <c r="D472" s="791" t="s">
        <v>2736</v>
      </c>
      <c r="E472" s="791" t="s">
        <v>4740</v>
      </c>
      <c r="F472" s="677" t="s">
        <v>3168</v>
      </c>
      <c r="G472" s="792" t="str">
        <f>IFERROR(VLOOKUP(E472,Assign!$A$2:$A$48,1,FALSE),)</f>
        <v>R-287</v>
      </c>
      <c r="H472" s="792">
        <v>1</v>
      </c>
      <c r="I472" s="793" t="s">
        <v>3351</v>
      </c>
      <c r="J472" s="802" t="s">
        <v>5464</v>
      </c>
      <c r="K472" s="687">
        <v>4.7300000000000002E-2</v>
      </c>
      <c r="L472" s="687">
        <v>7.7299999999999994E-2</v>
      </c>
      <c r="M472" s="800">
        <v>41324</v>
      </c>
      <c r="N472" s="800">
        <v>47898</v>
      </c>
      <c r="O472" s="800">
        <v>45455</v>
      </c>
      <c r="P472" s="800">
        <v>45486</v>
      </c>
      <c r="Q472" s="803" t="s">
        <v>5</v>
      </c>
      <c r="R472" s="688">
        <v>83000000</v>
      </c>
      <c r="S472" s="804" t="s">
        <v>5</v>
      </c>
      <c r="T472" s="689">
        <v>41824265</v>
      </c>
      <c r="U472" s="689">
        <v>41824265</v>
      </c>
      <c r="V472" s="680">
        <v>0</v>
      </c>
      <c r="W472" s="681">
        <v>41824265</v>
      </c>
      <c r="X472" s="689">
        <v>929452</v>
      </c>
      <c r="Y472" s="805"/>
      <c r="Z472" s="685"/>
      <c r="AA472" s="686"/>
      <c r="AB472" s="685"/>
      <c r="AC472" s="686"/>
    </row>
    <row r="473" spans="1:29" s="798" customFormat="1" ht="15" customHeight="1">
      <c r="A473" s="799"/>
      <c r="B473" s="801">
        <f t="shared" si="7"/>
        <v>464</v>
      </c>
      <c r="C473" s="791" t="s">
        <v>2848</v>
      </c>
      <c r="D473" s="791" t="s">
        <v>2736</v>
      </c>
      <c r="E473" s="791" t="s">
        <v>4740</v>
      </c>
      <c r="F473" s="677" t="s">
        <v>3168</v>
      </c>
      <c r="G473" s="792" t="str">
        <f>IFERROR(VLOOKUP(E473,Assign!$A$2:$A$48,1,FALSE),)</f>
        <v>R-287</v>
      </c>
      <c r="H473" s="792">
        <v>2</v>
      </c>
      <c r="I473" s="793" t="s">
        <v>368</v>
      </c>
      <c r="J473" s="802" t="s">
        <v>5119</v>
      </c>
      <c r="K473" s="687">
        <v>4.19E-2</v>
      </c>
      <c r="L473" s="687">
        <v>7.1900000000000006E-2</v>
      </c>
      <c r="M473" s="800">
        <v>43782</v>
      </c>
      <c r="N473" s="800">
        <v>49260</v>
      </c>
      <c r="O473" s="800">
        <v>45455</v>
      </c>
      <c r="P473" s="800">
        <v>45486</v>
      </c>
      <c r="Q473" s="803" t="s">
        <v>5</v>
      </c>
      <c r="R473" s="688">
        <v>35000000</v>
      </c>
      <c r="S473" s="804" t="s">
        <v>5</v>
      </c>
      <c r="T473" s="689">
        <v>24305580</v>
      </c>
      <c r="U473" s="689">
        <v>24305580</v>
      </c>
      <c r="V473" s="680">
        <v>0</v>
      </c>
      <c r="W473" s="681">
        <v>24305580</v>
      </c>
      <c r="X473" s="689">
        <v>474778</v>
      </c>
      <c r="Y473" s="1092" t="s">
        <v>5689</v>
      </c>
      <c r="Z473" s="685"/>
      <c r="AA473" s="686"/>
      <c r="AB473" s="685" t="s">
        <v>5686</v>
      </c>
      <c r="AC473" s="686" t="s">
        <v>159</v>
      </c>
    </row>
    <row r="474" spans="1:29" s="798" customFormat="1" ht="15" customHeight="1">
      <c r="A474" s="799"/>
      <c r="B474" s="801">
        <f t="shared" si="7"/>
        <v>465</v>
      </c>
      <c r="C474" s="791" t="s">
        <v>2848</v>
      </c>
      <c r="D474" s="791" t="s">
        <v>2736</v>
      </c>
      <c r="E474" s="791" t="s">
        <v>4741</v>
      </c>
      <c r="F474" s="677" t="s">
        <v>3748</v>
      </c>
      <c r="G474" s="792" t="str">
        <f>IFERROR(VLOOKUP(E474,Assign!$A$2:$A$48,1,FALSE),)</f>
        <v>R-288</v>
      </c>
      <c r="H474" s="792">
        <v>1</v>
      </c>
      <c r="I474" s="793" t="s">
        <v>318</v>
      </c>
      <c r="J474" s="802" t="s">
        <v>5465</v>
      </c>
      <c r="K474" s="687">
        <v>7.2599999999999998E-2</v>
      </c>
      <c r="L474" s="687">
        <v>0.1026</v>
      </c>
      <c r="M474" s="800">
        <v>45012</v>
      </c>
      <c r="N474" s="800">
        <v>45559</v>
      </c>
      <c r="O474" s="800">
        <v>45553</v>
      </c>
      <c r="P474" s="800">
        <v>45560</v>
      </c>
      <c r="Q474" s="803" t="s">
        <v>5</v>
      </c>
      <c r="R474" s="688">
        <v>70000000</v>
      </c>
      <c r="S474" s="804" t="s">
        <v>5</v>
      </c>
      <c r="T474" s="689">
        <v>61500000</v>
      </c>
      <c r="U474" s="689">
        <v>61500000</v>
      </c>
      <c r="V474" s="680">
        <v>0</v>
      </c>
      <c r="W474" s="681">
        <v>61500000</v>
      </c>
      <c r="X474" s="689">
        <v>688799</v>
      </c>
      <c r="Y474" s="805"/>
      <c r="Z474" s="685"/>
      <c r="AA474" s="686"/>
      <c r="AB474" s="685"/>
      <c r="AC474" s="686"/>
    </row>
    <row r="475" spans="1:29" s="798" customFormat="1" ht="15" hidden="1" customHeight="1">
      <c r="A475" s="799"/>
      <c r="B475" s="801">
        <f t="shared" si="7"/>
        <v>466</v>
      </c>
      <c r="C475" s="791" t="s">
        <v>2848</v>
      </c>
      <c r="D475" s="791" t="s">
        <v>2736</v>
      </c>
      <c r="E475" s="791" t="s">
        <v>4742</v>
      </c>
      <c r="F475" s="677" t="s">
        <v>2822</v>
      </c>
      <c r="G475" s="792">
        <f>IFERROR(VLOOKUP(E475,Assign!$A$2:$A$48,1,FALSE),)</f>
        <v>0</v>
      </c>
      <c r="H475" s="792">
        <v>1</v>
      </c>
      <c r="I475" s="793" t="s">
        <v>368</v>
      </c>
      <c r="J475" s="802" t="s">
        <v>5120</v>
      </c>
      <c r="K475" s="687">
        <v>3.7599999999999995E-2</v>
      </c>
      <c r="L475" s="687">
        <v>6.7599999999999993E-2</v>
      </c>
      <c r="M475" s="800">
        <v>43893</v>
      </c>
      <c r="N475" s="800">
        <v>54831</v>
      </c>
      <c r="O475" s="800">
        <v>45455</v>
      </c>
      <c r="P475" s="800">
        <v>45486</v>
      </c>
      <c r="Q475" s="803" t="s">
        <v>5</v>
      </c>
      <c r="R475" s="688">
        <v>30000000</v>
      </c>
      <c r="S475" s="804" t="s">
        <v>5</v>
      </c>
      <c r="T475" s="689">
        <v>27388088</v>
      </c>
      <c r="U475" s="689">
        <v>27388088</v>
      </c>
      <c r="V475" s="680">
        <v>0</v>
      </c>
      <c r="W475" s="681">
        <v>27388088</v>
      </c>
      <c r="X475" s="689">
        <v>486801</v>
      </c>
      <c r="Y475" s="1092" t="s">
        <v>5691</v>
      </c>
      <c r="Z475" s="685"/>
      <c r="AA475" s="686"/>
      <c r="AB475" s="685" t="s">
        <v>5686</v>
      </c>
      <c r="AC475" s="686" t="s">
        <v>159</v>
      </c>
    </row>
    <row r="476" spans="1:29" s="798" customFormat="1" ht="15" hidden="1" customHeight="1">
      <c r="A476" s="799"/>
      <c r="B476" s="801">
        <f t="shared" si="7"/>
        <v>467</v>
      </c>
      <c r="C476" s="791" t="s">
        <v>2848</v>
      </c>
      <c r="D476" s="791" t="s">
        <v>2736</v>
      </c>
      <c r="E476" s="791" t="s">
        <v>4742</v>
      </c>
      <c r="F476" s="677" t="s">
        <v>2822</v>
      </c>
      <c r="G476" s="792">
        <f>IFERROR(VLOOKUP(E476,Assign!$A$2:$A$48,1,FALSE),)</f>
        <v>0</v>
      </c>
      <c r="H476" s="792">
        <v>2</v>
      </c>
      <c r="I476" s="793" t="s">
        <v>3360</v>
      </c>
      <c r="J476" s="802" t="s">
        <v>5466</v>
      </c>
      <c r="K476" s="687">
        <v>5.0500000000000003E-2</v>
      </c>
      <c r="L476" s="687">
        <v>8.0500000000000002E-2</v>
      </c>
      <c r="M476" s="800">
        <v>41869</v>
      </c>
      <c r="N476" s="800">
        <v>52815</v>
      </c>
      <c r="O476" s="800">
        <v>45424</v>
      </c>
      <c r="P476" s="800">
        <v>45426</v>
      </c>
      <c r="Q476" s="803" t="s">
        <v>5</v>
      </c>
      <c r="R476" s="688">
        <v>40000000</v>
      </c>
      <c r="S476" s="804" t="s">
        <v>5</v>
      </c>
      <c r="T476" s="689">
        <v>33082431</v>
      </c>
      <c r="U476" s="689">
        <v>33082431</v>
      </c>
      <c r="V476" s="680">
        <v>0</v>
      </c>
      <c r="W476" s="681">
        <v>33082431</v>
      </c>
      <c r="X476" s="689">
        <v>1025044</v>
      </c>
      <c r="Y476" s="1092" t="s">
        <v>5691</v>
      </c>
      <c r="Z476" s="685"/>
      <c r="AA476" s="686"/>
      <c r="AB476" s="685" t="s">
        <v>5686</v>
      </c>
      <c r="AC476" s="686" t="s">
        <v>159</v>
      </c>
    </row>
    <row r="477" spans="1:29" s="798" customFormat="1" ht="15" hidden="1" customHeight="1">
      <c r="A477" s="799"/>
      <c r="B477" s="801">
        <f t="shared" si="7"/>
        <v>468</v>
      </c>
      <c r="C477" s="791" t="s">
        <v>2848</v>
      </c>
      <c r="D477" s="791" t="s">
        <v>2736</v>
      </c>
      <c r="E477" s="791" t="s">
        <v>4743</v>
      </c>
      <c r="F477" s="677" t="s">
        <v>3182</v>
      </c>
      <c r="G477" s="792">
        <f>IFERROR(VLOOKUP(E477,Assign!$A$2:$A$48,1,FALSE),)</f>
        <v>0</v>
      </c>
      <c r="H477" s="792">
        <v>1</v>
      </c>
      <c r="I477" s="793" t="s">
        <v>366</v>
      </c>
      <c r="J477" s="802" t="s">
        <v>5467</v>
      </c>
      <c r="K477" s="687">
        <v>5.8599999999999999E-2</v>
      </c>
      <c r="L477" s="687">
        <v>8.8599999999999998E-2</v>
      </c>
      <c r="M477" s="800">
        <v>43024</v>
      </c>
      <c r="N477" s="800">
        <v>53981</v>
      </c>
      <c r="O477" s="800">
        <v>45285</v>
      </c>
      <c r="P477" s="800">
        <v>45317</v>
      </c>
      <c r="Q477" s="803" t="s">
        <v>5</v>
      </c>
      <c r="R477" s="688">
        <v>30000000</v>
      </c>
      <c r="S477" s="804" t="s">
        <v>5</v>
      </c>
      <c r="T477" s="689">
        <v>26319754</v>
      </c>
      <c r="U477" s="689">
        <v>26319754</v>
      </c>
      <c r="V477" s="680">
        <v>0</v>
      </c>
      <c r="W477" s="681">
        <v>26319754</v>
      </c>
      <c r="X477" s="689">
        <v>1691983</v>
      </c>
      <c r="Y477" s="1092" t="s">
        <v>5691</v>
      </c>
      <c r="Z477" s="685"/>
      <c r="AA477" s="686"/>
      <c r="AB477" s="685" t="s">
        <v>5686</v>
      </c>
      <c r="AC477" s="686" t="s">
        <v>159</v>
      </c>
    </row>
    <row r="478" spans="1:29" s="798" customFormat="1" ht="15" hidden="1" customHeight="1">
      <c r="A478" s="799"/>
      <c r="B478" s="801">
        <f t="shared" si="7"/>
        <v>469</v>
      </c>
      <c r="C478" s="791" t="s">
        <v>2848</v>
      </c>
      <c r="D478" s="791" t="s">
        <v>2736</v>
      </c>
      <c r="E478" s="791" t="s">
        <v>4743</v>
      </c>
      <c r="F478" s="677" t="s">
        <v>3182</v>
      </c>
      <c r="G478" s="792">
        <f>IFERROR(VLOOKUP(E478,Assign!$A$2:$A$48,1,FALSE),)</f>
        <v>0</v>
      </c>
      <c r="H478" s="792">
        <v>2</v>
      </c>
      <c r="I478" s="793" t="s">
        <v>366</v>
      </c>
      <c r="J478" s="802" t="s">
        <v>5468</v>
      </c>
      <c r="K478" s="687">
        <v>5.96E-2</v>
      </c>
      <c r="L478" s="687">
        <v>8.9599999999999999E-2</v>
      </c>
      <c r="M478" s="800">
        <v>42793</v>
      </c>
      <c r="N478" s="800">
        <v>53750</v>
      </c>
      <c r="O478" s="800">
        <v>45347</v>
      </c>
      <c r="P478" s="800">
        <v>45317</v>
      </c>
      <c r="Q478" s="803" t="s">
        <v>5</v>
      </c>
      <c r="R478" s="688">
        <v>30000000</v>
      </c>
      <c r="S478" s="804" t="s">
        <v>5</v>
      </c>
      <c r="T478" s="689">
        <v>25969369</v>
      </c>
      <c r="U478" s="689">
        <v>25969369</v>
      </c>
      <c r="V478" s="680">
        <v>0</v>
      </c>
      <c r="W478" s="681">
        <v>25969369</v>
      </c>
      <c r="X478" s="689">
        <v>1418546</v>
      </c>
      <c r="Y478" s="1092" t="s">
        <v>5691</v>
      </c>
      <c r="Z478" s="685"/>
      <c r="AA478" s="686"/>
      <c r="AB478" s="685" t="s">
        <v>5686</v>
      </c>
      <c r="AC478" s="686" t="s">
        <v>159</v>
      </c>
    </row>
    <row r="479" spans="1:29" s="798" customFormat="1" ht="15" hidden="1" customHeight="1">
      <c r="A479" s="799"/>
      <c r="B479" s="801">
        <f t="shared" si="7"/>
        <v>470</v>
      </c>
      <c r="C479" s="791" t="s">
        <v>2848</v>
      </c>
      <c r="D479" s="791" t="s">
        <v>2736</v>
      </c>
      <c r="E479" s="791" t="s">
        <v>4744</v>
      </c>
      <c r="F479" s="677" t="s">
        <v>2742</v>
      </c>
      <c r="G479" s="792">
        <f>IFERROR(VLOOKUP(E479,Assign!$A$2:$A$48,1,FALSE),)</f>
        <v>0</v>
      </c>
      <c r="H479" s="792">
        <v>1</v>
      </c>
      <c r="I479" s="793" t="s">
        <v>3764</v>
      </c>
      <c r="J479" s="802" t="s">
        <v>5469</v>
      </c>
      <c r="K479" s="687">
        <v>1.4999999999999999E-2</v>
      </c>
      <c r="L479" s="687">
        <v>4.4999999999999998E-2</v>
      </c>
      <c r="M479" s="800">
        <v>44139</v>
      </c>
      <c r="N479" s="800">
        <v>45965</v>
      </c>
      <c r="O479" s="800">
        <v>44899</v>
      </c>
      <c r="P479" s="800">
        <v>44931</v>
      </c>
      <c r="Q479" s="803" t="s">
        <v>5</v>
      </c>
      <c r="R479" s="688">
        <v>42000000</v>
      </c>
      <c r="S479" s="804" t="s">
        <v>5</v>
      </c>
      <c r="T479" s="689">
        <v>42000000</v>
      </c>
      <c r="U479" s="689">
        <v>42000000</v>
      </c>
      <c r="V479" s="680">
        <v>1953240</v>
      </c>
      <c r="W479" s="681">
        <v>43953240</v>
      </c>
      <c r="X479" s="689">
        <v>2957902</v>
      </c>
      <c r="Y479" s="1092" t="s">
        <v>5689</v>
      </c>
      <c r="Z479" s="685"/>
      <c r="AA479" s="686"/>
      <c r="AB479" s="685" t="s">
        <v>5686</v>
      </c>
      <c r="AC479" s="686" t="s">
        <v>159</v>
      </c>
    </row>
    <row r="480" spans="1:29" s="798" customFormat="1" ht="15" hidden="1" customHeight="1">
      <c r="A480" s="799"/>
      <c r="B480" s="859">
        <f t="shared" si="7"/>
        <v>471</v>
      </c>
      <c r="C480" s="860" t="s">
        <v>2848</v>
      </c>
      <c r="D480" s="860" t="s">
        <v>2736</v>
      </c>
      <c r="E480" s="860" t="s">
        <v>4745</v>
      </c>
      <c r="F480" s="861" t="s">
        <v>4854</v>
      </c>
      <c r="G480" s="862">
        <f>IFERROR(VLOOKUP(E480,Assign!$A$2:$A$48,1,FALSE),)</f>
        <v>0</v>
      </c>
      <c r="H480" s="862">
        <v>1</v>
      </c>
      <c r="I480" s="863" t="s">
        <v>340</v>
      </c>
      <c r="J480" s="864" t="s">
        <v>5470</v>
      </c>
      <c r="K480" s="865" t="s">
        <v>4999</v>
      </c>
      <c r="L480" s="865">
        <v>0.09</v>
      </c>
      <c r="M480" s="866">
        <v>45561</v>
      </c>
      <c r="N480" s="866">
        <v>45561</v>
      </c>
      <c r="O480" s="866">
        <v>45561</v>
      </c>
      <c r="P480" s="866">
        <v>45561</v>
      </c>
      <c r="Q480" s="867" t="s">
        <v>5</v>
      </c>
      <c r="R480" s="868">
        <v>44284558</v>
      </c>
      <c r="S480" s="869" t="s">
        <v>5</v>
      </c>
      <c r="T480" s="870">
        <v>44284558</v>
      </c>
      <c r="U480" s="870">
        <v>44284558</v>
      </c>
      <c r="V480" s="871">
        <v>1332476</v>
      </c>
      <c r="W480" s="872">
        <v>45617034</v>
      </c>
      <c r="X480" s="870">
        <v>370247</v>
      </c>
      <c r="Y480" s="873"/>
      <c r="Z480" s="685" t="s">
        <v>4848</v>
      </c>
      <c r="AA480" s="686" t="s">
        <v>4863</v>
      </c>
      <c r="AB480" s="685"/>
      <c r="AC480" s="686"/>
    </row>
    <row r="481" spans="1:29" s="798" customFormat="1" ht="15" hidden="1" customHeight="1">
      <c r="A481" s="799"/>
      <c r="B481" s="859">
        <f t="shared" si="7"/>
        <v>472</v>
      </c>
      <c r="C481" s="860" t="s">
        <v>2848</v>
      </c>
      <c r="D481" s="860" t="s">
        <v>2736</v>
      </c>
      <c r="E481" s="860" t="s">
        <v>4745</v>
      </c>
      <c r="F481" s="861" t="s">
        <v>4854</v>
      </c>
      <c r="G481" s="862">
        <f>IFERROR(VLOOKUP(E481,Assign!$A$2:$A$48,1,FALSE),)</f>
        <v>0</v>
      </c>
      <c r="H481" s="862">
        <v>2</v>
      </c>
      <c r="I481" s="863" t="s">
        <v>340</v>
      </c>
      <c r="J481" s="864" t="s">
        <v>5471</v>
      </c>
      <c r="K481" s="865" t="s">
        <v>4999</v>
      </c>
      <c r="L481" s="865">
        <v>0.09</v>
      </c>
      <c r="M481" s="866">
        <v>45567</v>
      </c>
      <c r="N481" s="866">
        <v>45567</v>
      </c>
      <c r="O481" s="866">
        <v>45567</v>
      </c>
      <c r="P481" s="866">
        <v>45567</v>
      </c>
      <c r="Q481" s="867" t="s">
        <v>5</v>
      </c>
      <c r="R481" s="868">
        <v>52858080</v>
      </c>
      <c r="S481" s="869" t="s">
        <v>5</v>
      </c>
      <c r="T481" s="870">
        <v>52858080</v>
      </c>
      <c r="U481" s="870">
        <v>52858080</v>
      </c>
      <c r="V481" s="871">
        <v>3334474</v>
      </c>
      <c r="W481" s="872">
        <v>56192554</v>
      </c>
      <c r="X481" s="870">
        <v>363940</v>
      </c>
      <c r="Y481" s="873"/>
      <c r="Z481" s="685" t="s">
        <v>4848</v>
      </c>
      <c r="AA481" s="686" t="s">
        <v>4863</v>
      </c>
      <c r="AB481" s="685"/>
      <c r="AC481" s="686"/>
    </row>
    <row r="482" spans="1:29" s="798" customFormat="1" ht="15" hidden="1" customHeight="1">
      <c r="A482" s="799"/>
      <c r="B482" s="859">
        <f t="shared" si="7"/>
        <v>473</v>
      </c>
      <c r="C482" s="860" t="s">
        <v>2848</v>
      </c>
      <c r="D482" s="860" t="s">
        <v>2736</v>
      </c>
      <c r="E482" s="860" t="s">
        <v>4745</v>
      </c>
      <c r="F482" s="861" t="s">
        <v>4854</v>
      </c>
      <c r="G482" s="862">
        <f>IFERROR(VLOOKUP(E482,Assign!$A$2:$A$48,1,FALSE),)</f>
        <v>0</v>
      </c>
      <c r="H482" s="862">
        <v>3</v>
      </c>
      <c r="I482" s="863" t="s">
        <v>340</v>
      </c>
      <c r="J482" s="864" t="s">
        <v>5472</v>
      </c>
      <c r="K482" s="865" t="s">
        <v>4999</v>
      </c>
      <c r="L482" s="865">
        <v>0.09</v>
      </c>
      <c r="M482" s="866">
        <v>45587</v>
      </c>
      <c r="N482" s="866">
        <v>45587</v>
      </c>
      <c r="O482" s="866">
        <v>45587</v>
      </c>
      <c r="P482" s="866">
        <v>45587</v>
      </c>
      <c r="Q482" s="867" t="s">
        <v>5</v>
      </c>
      <c r="R482" s="868">
        <v>14056560</v>
      </c>
      <c r="S482" s="869" t="s">
        <v>5</v>
      </c>
      <c r="T482" s="870">
        <v>14056560</v>
      </c>
      <c r="U482" s="870">
        <v>14056560</v>
      </c>
      <c r="V482" s="871">
        <v>428680</v>
      </c>
      <c r="W482" s="872">
        <v>14485240</v>
      </c>
      <c r="X482" s="870">
        <v>27652</v>
      </c>
      <c r="Y482" s="873"/>
      <c r="Z482" s="685" t="s">
        <v>4848</v>
      </c>
      <c r="AA482" s="686" t="s">
        <v>4863</v>
      </c>
      <c r="AB482" s="685"/>
      <c r="AC482" s="686"/>
    </row>
    <row r="483" spans="1:29" s="798" customFormat="1" ht="15" hidden="1" customHeight="1">
      <c r="A483" s="799"/>
      <c r="B483" s="859">
        <f t="shared" si="7"/>
        <v>474</v>
      </c>
      <c r="C483" s="860" t="s">
        <v>2848</v>
      </c>
      <c r="D483" s="860" t="s">
        <v>2736</v>
      </c>
      <c r="E483" s="860" t="s">
        <v>4745</v>
      </c>
      <c r="F483" s="861" t="s">
        <v>4854</v>
      </c>
      <c r="G483" s="862">
        <f>IFERROR(VLOOKUP(E483,Assign!$A$2:$A$48,1,FALSE),)</f>
        <v>0</v>
      </c>
      <c r="H483" s="862">
        <v>4</v>
      </c>
      <c r="I483" s="863" t="s">
        <v>340</v>
      </c>
      <c r="J483" s="864" t="s">
        <v>5473</v>
      </c>
      <c r="K483" s="865" t="s">
        <v>4999</v>
      </c>
      <c r="L483" s="865">
        <v>0.09</v>
      </c>
      <c r="M483" s="866">
        <v>45560</v>
      </c>
      <c r="N483" s="866">
        <v>45560</v>
      </c>
      <c r="O483" s="866">
        <v>45560</v>
      </c>
      <c r="P483" s="866">
        <v>45560</v>
      </c>
      <c r="Q483" s="867" t="s">
        <v>5</v>
      </c>
      <c r="R483" s="868">
        <v>56588287</v>
      </c>
      <c r="S483" s="869" t="s">
        <v>5</v>
      </c>
      <c r="T483" s="870">
        <v>56588287</v>
      </c>
      <c r="U483" s="870">
        <v>56588287</v>
      </c>
      <c r="V483" s="871">
        <v>1704838</v>
      </c>
      <c r="W483" s="872">
        <v>58293125</v>
      </c>
      <c r="X483" s="870">
        <v>487030</v>
      </c>
      <c r="Y483" s="873"/>
      <c r="Z483" s="685" t="s">
        <v>4848</v>
      </c>
      <c r="AA483" s="686" t="s">
        <v>4863</v>
      </c>
      <c r="AB483" s="685"/>
      <c r="AC483" s="686"/>
    </row>
    <row r="484" spans="1:29" s="798" customFormat="1" ht="15" hidden="1" customHeight="1">
      <c r="A484" s="799"/>
      <c r="B484" s="859">
        <f t="shared" si="7"/>
        <v>475</v>
      </c>
      <c r="C484" s="860" t="s">
        <v>2848</v>
      </c>
      <c r="D484" s="860" t="s">
        <v>2736</v>
      </c>
      <c r="E484" s="860" t="s">
        <v>4745</v>
      </c>
      <c r="F484" s="861" t="s">
        <v>4854</v>
      </c>
      <c r="G484" s="862">
        <f>IFERROR(VLOOKUP(E484,Assign!$A$2:$A$48,1,FALSE),)</f>
        <v>0</v>
      </c>
      <c r="H484" s="862">
        <v>5</v>
      </c>
      <c r="I484" s="863" t="s">
        <v>340</v>
      </c>
      <c r="J484" s="864" t="s">
        <v>5474</v>
      </c>
      <c r="K484" s="865" t="s">
        <v>4999</v>
      </c>
      <c r="L484" s="865">
        <v>0.09</v>
      </c>
      <c r="M484" s="866">
        <v>45581</v>
      </c>
      <c r="N484" s="866">
        <v>45581</v>
      </c>
      <c r="O484" s="866">
        <v>45581</v>
      </c>
      <c r="P484" s="866">
        <v>45581</v>
      </c>
      <c r="Q484" s="867" t="s">
        <v>5</v>
      </c>
      <c r="R484" s="868">
        <v>43749324</v>
      </c>
      <c r="S484" s="869" t="s">
        <v>5</v>
      </c>
      <c r="T484" s="870">
        <v>43749324</v>
      </c>
      <c r="U484" s="870">
        <v>43749324</v>
      </c>
      <c r="V484" s="871">
        <v>1333530</v>
      </c>
      <c r="W484" s="872">
        <v>45082854</v>
      </c>
      <c r="X484" s="870">
        <v>150612</v>
      </c>
      <c r="Y484" s="873"/>
      <c r="Z484" s="685" t="s">
        <v>4848</v>
      </c>
      <c r="AA484" s="686" t="s">
        <v>4863</v>
      </c>
      <c r="AB484" s="685"/>
      <c r="AC484" s="686"/>
    </row>
    <row r="485" spans="1:29" s="798" customFormat="1" ht="15" hidden="1" customHeight="1">
      <c r="A485" s="799"/>
      <c r="B485" s="859">
        <f t="shared" si="7"/>
        <v>476</v>
      </c>
      <c r="C485" s="860" t="s">
        <v>2848</v>
      </c>
      <c r="D485" s="860" t="s">
        <v>2736</v>
      </c>
      <c r="E485" s="860" t="s">
        <v>4745</v>
      </c>
      <c r="F485" s="861" t="s">
        <v>4854</v>
      </c>
      <c r="G485" s="862">
        <f>IFERROR(VLOOKUP(E485,Assign!$A$2:$A$48,1,FALSE),)</f>
        <v>0</v>
      </c>
      <c r="H485" s="862">
        <v>6</v>
      </c>
      <c r="I485" s="863" t="s">
        <v>340</v>
      </c>
      <c r="J485" s="864" t="s">
        <v>5475</v>
      </c>
      <c r="K485" s="865" t="s">
        <v>4999</v>
      </c>
      <c r="L485" s="865">
        <v>0.09</v>
      </c>
      <c r="M485" s="866">
        <v>45539</v>
      </c>
      <c r="N485" s="866">
        <v>45539</v>
      </c>
      <c r="O485" s="866">
        <v>45539</v>
      </c>
      <c r="P485" s="866">
        <v>45539</v>
      </c>
      <c r="Q485" s="867" t="s">
        <v>5</v>
      </c>
      <c r="R485" s="868">
        <v>64000125</v>
      </c>
      <c r="S485" s="869" t="s">
        <v>5</v>
      </c>
      <c r="T485" s="870">
        <v>64000125</v>
      </c>
      <c r="U485" s="870">
        <v>64000125</v>
      </c>
      <c r="V485" s="871">
        <v>1934659</v>
      </c>
      <c r="W485" s="872">
        <v>65934784</v>
      </c>
      <c r="X485" s="870">
        <v>881313</v>
      </c>
      <c r="Y485" s="873"/>
      <c r="Z485" s="685" t="s">
        <v>4848</v>
      </c>
      <c r="AA485" s="686" t="s">
        <v>4863</v>
      </c>
      <c r="AB485" s="685"/>
      <c r="AC485" s="686"/>
    </row>
    <row r="486" spans="1:29" s="798" customFormat="1" ht="15" hidden="1" customHeight="1">
      <c r="A486" s="799"/>
      <c r="B486" s="859">
        <f t="shared" si="7"/>
        <v>477</v>
      </c>
      <c r="C486" s="860" t="s">
        <v>2848</v>
      </c>
      <c r="D486" s="860" t="s">
        <v>2736</v>
      </c>
      <c r="E486" s="860" t="s">
        <v>4745</v>
      </c>
      <c r="F486" s="861" t="s">
        <v>4854</v>
      </c>
      <c r="G486" s="862">
        <f>IFERROR(VLOOKUP(E486,Assign!$A$2:$A$48,1,FALSE),)</f>
        <v>0</v>
      </c>
      <c r="H486" s="862">
        <v>7</v>
      </c>
      <c r="I486" s="863" t="s">
        <v>340</v>
      </c>
      <c r="J486" s="864" t="s">
        <v>5476</v>
      </c>
      <c r="K486" s="865" t="s">
        <v>4999</v>
      </c>
      <c r="L486" s="865">
        <v>0.09</v>
      </c>
      <c r="M486" s="866">
        <v>45555</v>
      </c>
      <c r="N486" s="866">
        <v>45555</v>
      </c>
      <c r="O486" s="866">
        <v>45555</v>
      </c>
      <c r="P486" s="866">
        <v>45555</v>
      </c>
      <c r="Q486" s="867" t="s">
        <v>5</v>
      </c>
      <c r="R486" s="868">
        <v>124116500</v>
      </c>
      <c r="S486" s="869" t="s">
        <v>5</v>
      </c>
      <c r="T486" s="870">
        <v>124116500</v>
      </c>
      <c r="U486" s="870">
        <v>124116500</v>
      </c>
      <c r="V486" s="871">
        <v>3868744</v>
      </c>
      <c r="W486" s="872">
        <v>127985244</v>
      </c>
      <c r="X486" s="870">
        <v>1220818</v>
      </c>
      <c r="Y486" s="873"/>
      <c r="Z486" s="685" t="s">
        <v>4848</v>
      </c>
      <c r="AA486" s="686" t="s">
        <v>4863</v>
      </c>
      <c r="AB486" s="685"/>
      <c r="AC486" s="686"/>
    </row>
    <row r="487" spans="1:29" s="798" customFormat="1" ht="15" hidden="1" customHeight="1">
      <c r="A487" s="799"/>
      <c r="B487" s="859">
        <f t="shared" si="7"/>
        <v>478</v>
      </c>
      <c r="C487" s="860" t="s">
        <v>2848</v>
      </c>
      <c r="D487" s="860" t="s">
        <v>2736</v>
      </c>
      <c r="E487" s="860" t="s">
        <v>4745</v>
      </c>
      <c r="F487" s="861" t="s">
        <v>4854</v>
      </c>
      <c r="G487" s="862">
        <f>IFERROR(VLOOKUP(E487,Assign!$A$2:$A$48,1,FALSE),)</f>
        <v>0</v>
      </c>
      <c r="H487" s="862">
        <v>8</v>
      </c>
      <c r="I487" s="863" t="s">
        <v>340</v>
      </c>
      <c r="J487" s="864" t="s">
        <v>5477</v>
      </c>
      <c r="K487" s="865" t="s">
        <v>4999</v>
      </c>
      <c r="L487" s="865">
        <v>0.09</v>
      </c>
      <c r="M487" s="866">
        <v>45546</v>
      </c>
      <c r="N487" s="866">
        <v>45546</v>
      </c>
      <c r="O487" s="866">
        <v>45546</v>
      </c>
      <c r="P487" s="866">
        <v>45546</v>
      </c>
      <c r="Q487" s="867" t="s">
        <v>5</v>
      </c>
      <c r="R487" s="868">
        <v>59040065</v>
      </c>
      <c r="S487" s="869" t="s">
        <v>5</v>
      </c>
      <c r="T487" s="870">
        <v>59040065</v>
      </c>
      <c r="U487" s="870">
        <v>59040065</v>
      </c>
      <c r="V487" s="871">
        <v>1786185</v>
      </c>
      <c r="W487" s="872">
        <v>60826250</v>
      </c>
      <c r="X487" s="870">
        <v>711384</v>
      </c>
      <c r="Y487" s="873"/>
      <c r="Z487" s="685" t="s">
        <v>4848</v>
      </c>
      <c r="AA487" s="686" t="s">
        <v>4863</v>
      </c>
      <c r="AB487" s="685"/>
      <c r="AC487" s="686"/>
    </row>
    <row r="488" spans="1:29" s="798" customFormat="1" ht="15" hidden="1" customHeight="1">
      <c r="A488" s="799"/>
      <c r="B488" s="859">
        <f t="shared" si="7"/>
        <v>479</v>
      </c>
      <c r="C488" s="860" t="s">
        <v>2848</v>
      </c>
      <c r="D488" s="860" t="s">
        <v>2736</v>
      </c>
      <c r="E488" s="860" t="s">
        <v>4745</v>
      </c>
      <c r="F488" s="861" t="s">
        <v>4854</v>
      </c>
      <c r="G488" s="862">
        <f>IFERROR(VLOOKUP(E488,Assign!$A$2:$A$48,1,FALSE),)</f>
        <v>0</v>
      </c>
      <c r="H488" s="862">
        <v>9</v>
      </c>
      <c r="I488" s="863" t="s">
        <v>340</v>
      </c>
      <c r="J488" s="864" t="s">
        <v>5478</v>
      </c>
      <c r="K488" s="865" t="s">
        <v>4999</v>
      </c>
      <c r="L488" s="865">
        <v>0.09</v>
      </c>
      <c r="M488" s="866">
        <v>45559</v>
      </c>
      <c r="N488" s="866">
        <v>45559</v>
      </c>
      <c r="O488" s="866">
        <v>45559</v>
      </c>
      <c r="P488" s="866">
        <v>45559</v>
      </c>
      <c r="Q488" s="867" t="s">
        <v>5</v>
      </c>
      <c r="R488" s="868">
        <v>63846549</v>
      </c>
      <c r="S488" s="869" t="s">
        <v>5</v>
      </c>
      <c r="T488" s="870">
        <v>63846549</v>
      </c>
      <c r="U488" s="870">
        <v>63846549</v>
      </c>
      <c r="V488" s="871">
        <v>1932966</v>
      </c>
      <c r="W488" s="872">
        <v>65779515</v>
      </c>
      <c r="X488" s="870">
        <v>565198</v>
      </c>
      <c r="Y488" s="873"/>
      <c r="Z488" s="685" t="s">
        <v>4848</v>
      </c>
      <c r="AA488" s="686" t="s">
        <v>4863</v>
      </c>
      <c r="AB488" s="685"/>
      <c r="AC488" s="686"/>
    </row>
    <row r="489" spans="1:29" s="798" customFormat="1" ht="15" hidden="1" customHeight="1">
      <c r="A489" s="799"/>
      <c r="B489" s="859">
        <f t="shared" si="7"/>
        <v>480</v>
      </c>
      <c r="C489" s="860" t="s">
        <v>2848</v>
      </c>
      <c r="D489" s="860" t="s">
        <v>2736</v>
      </c>
      <c r="E489" s="860" t="s">
        <v>4745</v>
      </c>
      <c r="F489" s="861" t="s">
        <v>4854</v>
      </c>
      <c r="G489" s="862">
        <f>IFERROR(VLOOKUP(E489,Assign!$A$2:$A$48,1,FALSE),)</f>
        <v>0</v>
      </c>
      <c r="H489" s="862">
        <v>10</v>
      </c>
      <c r="I489" s="863" t="s">
        <v>340</v>
      </c>
      <c r="J489" s="864" t="s">
        <v>5479</v>
      </c>
      <c r="K489" s="865" t="s">
        <v>4999</v>
      </c>
      <c r="L489" s="865">
        <v>0.09</v>
      </c>
      <c r="M489" s="866">
        <v>45587</v>
      </c>
      <c r="N489" s="866">
        <v>45587</v>
      </c>
      <c r="O489" s="866">
        <v>45587</v>
      </c>
      <c r="P489" s="866">
        <v>45587</v>
      </c>
      <c r="Q489" s="867" t="s">
        <v>5</v>
      </c>
      <c r="R489" s="868">
        <v>39245413</v>
      </c>
      <c r="S489" s="869" t="s">
        <v>5</v>
      </c>
      <c r="T489" s="870">
        <v>39245413</v>
      </c>
      <c r="U489" s="870">
        <v>39245413</v>
      </c>
      <c r="V489" s="871">
        <v>1196536</v>
      </c>
      <c r="W489" s="872">
        <v>40441949</v>
      </c>
      <c r="X489" s="870">
        <v>77204</v>
      </c>
      <c r="Y489" s="873"/>
      <c r="Z489" s="685" t="s">
        <v>4848</v>
      </c>
      <c r="AA489" s="686" t="s">
        <v>4863</v>
      </c>
      <c r="AB489" s="685"/>
      <c r="AC489" s="686"/>
    </row>
    <row r="490" spans="1:29" s="798" customFormat="1" ht="15" hidden="1" customHeight="1">
      <c r="A490" s="799"/>
      <c r="B490" s="859">
        <f t="shared" si="7"/>
        <v>481</v>
      </c>
      <c r="C490" s="860" t="s">
        <v>2848</v>
      </c>
      <c r="D490" s="860" t="s">
        <v>2736</v>
      </c>
      <c r="E490" s="860" t="s">
        <v>4745</v>
      </c>
      <c r="F490" s="861" t="s">
        <v>4854</v>
      </c>
      <c r="G490" s="862">
        <f>IFERROR(VLOOKUP(E490,Assign!$A$2:$A$48,1,FALSE),)</f>
        <v>0</v>
      </c>
      <c r="H490" s="862">
        <v>11</v>
      </c>
      <c r="I490" s="863" t="s">
        <v>340</v>
      </c>
      <c r="J490" s="864" t="s">
        <v>5480</v>
      </c>
      <c r="K490" s="865" t="s">
        <v>4999</v>
      </c>
      <c r="L490" s="865">
        <v>0.09</v>
      </c>
      <c r="M490" s="866">
        <v>45559</v>
      </c>
      <c r="N490" s="866">
        <v>45559</v>
      </c>
      <c r="O490" s="866">
        <v>45559</v>
      </c>
      <c r="P490" s="866">
        <v>45559</v>
      </c>
      <c r="Q490" s="867" t="s">
        <v>5</v>
      </c>
      <c r="R490" s="868">
        <v>73153156</v>
      </c>
      <c r="S490" s="869" t="s">
        <v>5</v>
      </c>
      <c r="T490" s="870">
        <v>73153156</v>
      </c>
      <c r="U490" s="870">
        <v>73153156</v>
      </c>
      <c r="V490" s="871">
        <v>2229371</v>
      </c>
      <c r="W490" s="872">
        <v>75382527</v>
      </c>
      <c r="X490" s="870">
        <v>647585</v>
      </c>
      <c r="Y490" s="873"/>
      <c r="Z490" s="685" t="s">
        <v>4848</v>
      </c>
      <c r="AA490" s="686" t="s">
        <v>4863</v>
      </c>
      <c r="AB490" s="685"/>
      <c r="AC490" s="686"/>
    </row>
    <row r="491" spans="1:29" s="798" customFormat="1" ht="15" hidden="1" customHeight="1">
      <c r="A491" s="799"/>
      <c r="B491" s="859">
        <f t="shared" si="7"/>
        <v>482</v>
      </c>
      <c r="C491" s="860" t="s">
        <v>2848</v>
      </c>
      <c r="D491" s="860" t="s">
        <v>2736</v>
      </c>
      <c r="E491" s="860" t="s">
        <v>4745</v>
      </c>
      <c r="F491" s="861" t="s">
        <v>4854</v>
      </c>
      <c r="G491" s="862">
        <f>IFERROR(VLOOKUP(E491,Assign!$A$2:$A$48,1,FALSE),)</f>
        <v>0</v>
      </c>
      <c r="H491" s="862">
        <v>12</v>
      </c>
      <c r="I491" s="863" t="s">
        <v>340</v>
      </c>
      <c r="J491" s="864" t="s">
        <v>5481</v>
      </c>
      <c r="K491" s="865" t="s">
        <v>4999</v>
      </c>
      <c r="L491" s="865">
        <v>0.09</v>
      </c>
      <c r="M491" s="866">
        <v>45581</v>
      </c>
      <c r="N491" s="866">
        <v>45581</v>
      </c>
      <c r="O491" s="866">
        <v>45581</v>
      </c>
      <c r="P491" s="866">
        <v>45581</v>
      </c>
      <c r="Q491" s="867" t="s">
        <v>5</v>
      </c>
      <c r="R491" s="868">
        <v>43481597</v>
      </c>
      <c r="S491" s="869" t="s">
        <v>5</v>
      </c>
      <c r="T491" s="870">
        <v>43481597</v>
      </c>
      <c r="U491" s="870">
        <v>43481597</v>
      </c>
      <c r="V491" s="871">
        <v>1349333</v>
      </c>
      <c r="W491" s="872">
        <v>44830930</v>
      </c>
      <c r="X491" s="870">
        <v>149690</v>
      </c>
      <c r="Y491" s="873"/>
      <c r="Z491" s="685" t="s">
        <v>4848</v>
      </c>
      <c r="AA491" s="686" t="s">
        <v>4863</v>
      </c>
      <c r="AB491" s="685"/>
      <c r="AC491" s="686"/>
    </row>
    <row r="492" spans="1:29" s="798" customFormat="1" ht="15" hidden="1" customHeight="1">
      <c r="A492" s="799"/>
      <c r="B492" s="859">
        <f t="shared" si="7"/>
        <v>483</v>
      </c>
      <c r="C492" s="860" t="s">
        <v>2848</v>
      </c>
      <c r="D492" s="860" t="s">
        <v>2736</v>
      </c>
      <c r="E492" s="860" t="s">
        <v>4745</v>
      </c>
      <c r="F492" s="861" t="s">
        <v>4854</v>
      </c>
      <c r="G492" s="862">
        <f>IFERROR(VLOOKUP(E492,Assign!$A$2:$A$48,1,FALSE),)</f>
        <v>0</v>
      </c>
      <c r="H492" s="862">
        <v>13</v>
      </c>
      <c r="I492" s="863" t="s">
        <v>340</v>
      </c>
      <c r="J492" s="864" t="s">
        <v>5482</v>
      </c>
      <c r="K492" s="865" t="s">
        <v>4999</v>
      </c>
      <c r="L492" s="865">
        <v>0.09</v>
      </c>
      <c r="M492" s="866">
        <v>45560</v>
      </c>
      <c r="N492" s="866">
        <v>45560</v>
      </c>
      <c r="O492" s="866">
        <v>45560</v>
      </c>
      <c r="P492" s="866">
        <v>45560</v>
      </c>
      <c r="Q492" s="867" t="s">
        <v>5</v>
      </c>
      <c r="R492" s="868">
        <v>60228000</v>
      </c>
      <c r="S492" s="869" t="s">
        <v>5</v>
      </c>
      <c r="T492" s="870">
        <v>60228000</v>
      </c>
      <c r="U492" s="870">
        <v>60228000</v>
      </c>
      <c r="V492" s="871">
        <v>1813674</v>
      </c>
      <c r="W492" s="872">
        <v>62041674</v>
      </c>
      <c r="X492" s="870">
        <v>518355</v>
      </c>
      <c r="Y492" s="873"/>
      <c r="Z492" s="685" t="s">
        <v>4848</v>
      </c>
      <c r="AA492" s="686" t="s">
        <v>4863</v>
      </c>
      <c r="AB492" s="685"/>
      <c r="AC492" s="686"/>
    </row>
    <row r="493" spans="1:29" s="798" customFormat="1" ht="15" hidden="1" customHeight="1">
      <c r="A493" s="799"/>
      <c r="B493" s="859">
        <f t="shared" si="7"/>
        <v>484</v>
      </c>
      <c r="C493" s="860" t="s">
        <v>2848</v>
      </c>
      <c r="D493" s="860" t="s">
        <v>2736</v>
      </c>
      <c r="E493" s="860" t="s">
        <v>4745</v>
      </c>
      <c r="F493" s="861" t="s">
        <v>4854</v>
      </c>
      <c r="G493" s="862">
        <f>IFERROR(VLOOKUP(E493,Assign!$A$2:$A$48,1,FALSE),)</f>
        <v>0</v>
      </c>
      <c r="H493" s="862">
        <v>14</v>
      </c>
      <c r="I493" s="863" t="s">
        <v>340</v>
      </c>
      <c r="J493" s="864" t="s">
        <v>5483</v>
      </c>
      <c r="K493" s="865" t="s">
        <v>4999</v>
      </c>
      <c r="L493" s="865">
        <v>0.09</v>
      </c>
      <c r="M493" s="866">
        <v>45511</v>
      </c>
      <c r="N493" s="866">
        <v>45511</v>
      </c>
      <c r="O493" s="866">
        <v>45511</v>
      </c>
      <c r="P493" s="866">
        <v>45511</v>
      </c>
      <c r="Q493" s="867" t="s">
        <v>5</v>
      </c>
      <c r="R493" s="868">
        <v>56647971</v>
      </c>
      <c r="S493" s="869" t="s">
        <v>5</v>
      </c>
      <c r="T493" s="870">
        <v>56647971</v>
      </c>
      <c r="U493" s="870">
        <v>56647971</v>
      </c>
      <c r="V493" s="871">
        <v>1697585</v>
      </c>
      <c r="W493" s="872">
        <v>58345556</v>
      </c>
      <c r="X493" s="870">
        <v>1170105</v>
      </c>
      <c r="Y493" s="873"/>
      <c r="Z493" s="685" t="s">
        <v>4848</v>
      </c>
      <c r="AA493" s="686" t="s">
        <v>4863</v>
      </c>
      <c r="AB493" s="685"/>
      <c r="AC493" s="686"/>
    </row>
    <row r="494" spans="1:29" s="798" customFormat="1" ht="15" hidden="1" customHeight="1">
      <c r="A494" s="799"/>
      <c r="B494" s="859">
        <f t="shared" si="7"/>
        <v>485</v>
      </c>
      <c r="C494" s="860" t="s">
        <v>2848</v>
      </c>
      <c r="D494" s="860" t="s">
        <v>2736</v>
      </c>
      <c r="E494" s="860" t="s">
        <v>4745</v>
      </c>
      <c r="F494" s="861" t="s">
        <v>4854</v>
      </c>
      <c r="G494" s="862">
        <f>IFERROR(VLOOKUP(E494,Assign!$A$2:$A$48,1,FALSE),)</f>
        <v>0</v>
      </c>
      <c r="H494" s="862">
        <v>15</v>
      </c>
      <c r="I494" s="863" t="s">
        <v>340</v>
      </c>
      <c r="J494" s="864" t="s">
        <v>5484</v>
      </c>
      <c r="K494" s="865" t="s">
        <v>4999</v>
      </c>
      <c r="L494" s="865">
        <v>0.09</v>
      </c>
      <c r="M494" s="866">
        <v>45517</v>
      </c>
      <c r="N494" s="866">
        <v>45517</v>
      </c>
      <c r="O494" s="866">
        <v>45517</v>
      </c>
      <c r="P494" s="866">
        <v>45517</v>
      </c>
      <c r="Q494" s="867" t="s">
        <v>5</v>
      </c>
      <c r="R494" s="868">
        <v>75166944</v>
      </c>
      <c r="S494" s="869" t="s">
        <v>5</v>
      </c>
      <c r="T494" s="870">
        <v>75166944</v>
      </c>
      <c r="U494" s="870">
        <v>75166944</v>
      </c>
      <c r="V494" s="871">
        <v>2251778</v>
      </c>
      <c r="W494" s="872">
        <v>77418722</v>
      </c>
      <c r="X494" s="870">
        <v>1441726</v>
      </c>
      <c r="Y494" s="873"/>
      <c r="Z494" s="685" t="s">
        <v>4848</v>
      </c>
      <c r="AA494" s="686" t="s">
        <v>4863</v>
      </c>
      <c r="AB494" s="685"/>
      <c r="AC494" s="686"/>
    </row>
    <row r="495" spans="1:29" s="798" customFormat="1" ht="15" hidden="1" customHeight="1">
      <c r="A495" s="799"/>
      <c r="B495" s="859">
        <f t="shared" si="7"/>
        <v>486</v>
      </c>
      <c r="C495" s="860" t="s">
        <v>2848</v>
      </c>
      <c r="D495" s="860" t="s">
        <v>2736</v>
      </c>
      <c r="E495" s="860" t="s">
        <v>4745</v>
      </c>
      <c r="F495" s="861" t="s">
        <v>4854</v>
      </c>
      <c r="G495" s="862">
        <f>IFERROR(VLOOKUP(E495,Assign!$A$2:$A$48,1,FALSE),)</f>
        <v>0</v>
      </c>
      <c r="H495" s="862">
        <v>16</v>
      </c>
      <c r="I495" s="863" t="s">
        <v>340</v>
      </c>
      <c r="J495" s="864" t="s">
        <v>5485</v>
      </c>
      <c r="K495" s="865" t="s">
        <v>4999</v>
      </c>
      <c r="L495" s="865">
        <v>0.09</v>
      </c>
      <c r="M495" s="866">
        <v>45518</v>
      </c>
      <c r="N495" s="866">
        <v>45518</v>
      </c>
      <c r="O495" s="866">
        <v>45518</v>
      </c>
      <c r="P495" s="866">
        <v>45518</v>
      </c>
      <c r="Q495" s="867" t="s">
        <v>5</v>
      </c>
      <c r="R495" s="868">
        <v>69216529</v>
      </c>
      <c r="S495" s="869" t="s">
        <v>5</v>
      </c>
      <c r="T495" s="870">
        <v>69216529</v>
      </c>
      <c r="U495" s="870">
        <v>69216529</v>
      </c>
      <c r="V495" s="871">
        <v>2096208</v>
      </c>
      <c r="W495" s="872">
        <v>71312737</v>
      </c>
      <c r="X495" s="870">
        <v>1310575</v>
      </c>
      <c r="Y495" s="873"/>
      <c r="Z495" s="685" t="s">
        <v>4848</v>
      </c>
      <c r="AA495" s="686" t="s">
        <v>4863</v>
      </c>
      <c r="AB495" s="685"/>
      <c r="AC495" s="686"/>
    </row>
    <row r="496" spans="1:29" s="798" customFormat="1" ht="15" hidden="1" customHeight="1">
      <c r="A496" s="799"/>
      <c r="B496" s="859">
        <f t="shared" si="7"/>
        <v>487</v>
      </c>
      <c r="C496" s="860" t="s">
        <v>2848</v>
      </c>
      <c r="D496" s="860" t="s">
        <v>2736</v>
      </c>
      <c r="E496" s="860" t="s">
        <v>4745</v>
      </c>
      <c r="F496" s="861" t="s">
        <v>4854</v>
      </c>
      <c r="G496" s="862">
        <f>IFERROR(VLOOKUP(E496,Assign!$A$2:$A$48,1,FALSE),)</f>
        <v>0</v>
      </c>
      <c r="H496" s="862">
        <v>17</v>
      </c>
      <c r="I496" s="863" t="s">
        <v>340</v>
      </c>
      <c r="J496" s="864" t="s">
        <v>5486</v>
      </c>
      <c r="K496" s="865" t="s">
        <v>4999</v>
      </c>
      <c r="L496" s="865">
        <v>0.09</v>
      </c>
      <c r="M496" s="866">
        <v>45440</v>
      </c>
      <c r="N496" s="866">
        <v>45440</v>
      </c>
      <c r="O496" s="866">
        <v>45440</v>
      </c>
      <c r="P496" s="866">
        <v>45440</v>
      </c>
      <c r="Q496" s="867" t="s">
        <v>5</v>
      </c>
      <c r="R496" s="868">
        <v>73284624</v>
      </c>
      <c r="S496" s="869" t="s">
        <v>5</v>
      </c>
      <c r="T496" s="870">
        <v>73284624</v>
      </c>
      <c r="U496" s="870">
        <v>73284624</v>
      </c>
      <c r="V496" s="871">
        <v>2284774</v>
      </c>
      <c r="W496" s="872">
        <v>75569398</v>
      </c>
      <c r="X496" s="870">
        <v>2793225</v>
      </c>
      <c r="Y496" s="873"/>
      <c r="Z496" s="685" t="s">
        <v>4848</v>
      </c>
      <c r="AA496" s="686" t="s">
        <v>4863</v>
      </c>
      <c r="AB496" s="685"/>
      <c r="AC496" s="686"/>
    </row>
    <row r="497" spans="1:29" s="798" customFormat="1" ht="15" hidden="1" customHeight="1">
      <c r="A497" s="799"/>
      <c r="B497" s="859">
        <f t="shared" si="7"/>
        <v>488</v>
      </c>
      <c r="C497" s="860" t="s">
        <v>2848</v>
      </c>
      <c r="D497" s="860" t="s">
        <v>2736</v>
      </c>
      <c r="E497" s="860" t="s">
        <v>4745</v>
      </c>
      <c r="F497" s="861" t="s">
        <v>4854</v>
      </c>
      <c r="G497" s="862">
        <f>IFERROR(VLOOKUP(E497,Assign!$A$2:$A$48,1,FALSE),)</f>
        <v>0</v>
      </c>
      <c r="H497" s="862">
        <v>18</v>
      </c>
      <c r="I497" s="863" t="s">
        <v>340</v>
      </c>
      <c r="J497" s="864" t="s">
        <v>5487</v>
      </c>
      <c r="K497" s="865" t="s">
        <v>4999</v>
      </c>
      <c r="L497" s="865">
        <v>0.09</v>
      </c>
      <c r="M497" s="866">
        <v>45448</v>
      </c>
      <c r="N497" s="866">
        <v>45448</v>
      </c>
      <c r="O497" s="866">
        <v>45448</v>
      </c>
      <c r="P497" s="866">
        <v>45448</v>
      </c>
      <c r="Q497" s="867" t="s">
        <v>5</v>
      </c>
      <c r="R497" s="868">
        <v>120593489</v>
      </c>
      <c r="S497" s="869" t="s">
        <v>5</v>
      </c>
      <c r="T497" s="870">
        <v>120593489</v>
      </c>
      <c r="U497" s="870">
        <v>120593489</v>
      </c>
      <c r="V497" s="871">
        <v>3690000</v>
      </c>
      <c r="W497" s="872">
        <v>124283489</v>
      </c>
      <c r="X497" s="870">
        <v>4359158</v>
      </c>
      <c r="Y497" s="873"/>
      <c r="Z497" s="685" t="s">
        <v>4848</v>
      </c>
      <c r="AA497" s="686" t="s">
        <v>4863</v>
      </c>
      <c r="AB497" s="685"/>
      <c r="AC497" s="686"/>
    </row>
    <row r="498" spans="1:29" s="798" customFormat="1" ht="15" hidden="1" customHeight="1">
      <c r="A498" s="799"/>
      <c r="B498" s="859">
        <f t="shared" si="7"/>
        <v>489</v>
      </c>
      <c r="C498" s="860" t="s">
        <v>2848</v>
      </c>
      <c r="D498" s="860" t="s">
        <v>2736</v>
      </c>
      <c r="E498" s="860" t="s">
        <v>4745</v>
      </c>
      <c r="F498" s="861" t="s">
        <v>4854</v>
      </c>
      <c r="G498" s="862">
        <f>IFERROR(VLOOKUP(E498,Assign!$A$2:$A$48,1,FALSE),)</f>
        <v>0</v>
      </c>
      <c r="H498" s="862">
        <v>19</v>
      </c>
      <c r="I498" s="863" t="s">
        <v>340</v>
      </c>
      <c r="J498" s="864" t="s">
        <v>5488</v>
      </c>
      <c r="K498" s="865" t="s">
        <v>4999</v>
      </c>
      <c r="L498" s="865">
        <v>0.09</v>
      </c>
      <c r="M498" s="866">
        <v>45523</v>
      </c>
      <c r="N498" s="866">
        <v>45523</v>
      </c>
      <c r="O498" s="866">
        <v>45523</v>
      </c>
      <c r="P498" s="866">
        <v>45523</v>
      </c>
      <c r="Q498" s="867" t="s">
        <v>5</v>
      </c>
      <c r="R498" s="868">
        <v>103080600</v>
      </c>
      <c r="S498" s="869" t="s">
        <v>5</v>
      </c>
      <c r="T498" s="870">
        <v>103080600</v>
      </c>
      <c r="U498" s="870">
        <v>103080600</v>
      </c>
      <c r="V498" s="871">
        <v>3108480</v>
      </c>
      <c r="W498" s="872">
        <v>106189080</v>
      </c>
      <c r="X498" s="870">
        <v>1825033</v>
      </c>
      <c r="Y498" s="873"/>
      <c r="Z498" s="685" t="s">
        <v>4848</v>
      </c>
      <c r="AA498" s="686" t="s">
        <v>4863</v>
      </c>
      <c r="AB498" s="685"/>
      <c r="AC498" s="686"/>
    </row>
    <row r="499" spans="1:29" s="798" customFormat="1" ht="15" hidden="1" customHeight="1">
      <c r="A499" s="799"/>
      <c r="B499" s="859">
        <f t="shared" si="7"/>
        <v>490</v>
      </c>
      <c r="C499" s="860" t="s">
        <v>2848</v>
      </c>
      <c r="D499" s="860" t="s">
        <v>2736</v>
      </c>
      <c r="E499" s="860" t="s">
        <v>4745</v>
      </c>
      <c r="F499" s="861" t="s">
        <v>4854</v>
      </c>
      <c r="G499" s="862">
        <f>IFERROR(VLOOKUP(E499,Assign!$A$2:$A$48,1,FALSE),)</f>
        <v>0</v>
      </c>
      <c r="H499" s="862">
        <v>20</v>
      </c>
      <c r="I499" s="863" t="s">
        <v>340</v>
      </c>
      <c r="J499" s="864" t="s">
        <v>5489</v>
      </c>
      <c r="K499" s="865" t="s">
        <v>4999</v>
      </c>
      <c r="L499" s="865">
        <v>0.09</v>
      </c>
      <c r="M499" s="866">
        <v>45511</v>
      </c>
      <c r="N499" s="866">
        <v>45511</v>
      </c>
      <c r="O499" s="866">
        <v>45511</v>
      </c>
      <c r="P499" s="866">
        <v>45511</v>
      </c>
      <c r="Q499" s="867" t="s">
        <v>5</v>
      </c>
      <c r="R499" s="868">
        <v>9287252</v>
      </c>
      <c r="S499" s="869" t="s">
        <v>5</v>
      </c>
      <c r="T499" s="870">
        <v>9287252</v>
      </c>
      <c r="U499" s="870">
        <v>9287252</v>
      </c>
      <c r="V499" s="871">
        <v>278309</v>
      </c>
      <c r="W499" s="872">
        <v>9565561</v>
      </c>
      <c r="X499" s="870">
        <v>191835</v>
      </c>
      <c r="Y499" s="873"/>
      <c r="Z499" s="685" t="s">
        <v>4848</v>
      </c>
      <c r="AA499" s="686" t="s">
        <v>4863</v>
      </c>
      <c r="AB499" s="685"/>
      <c r="AC499" s="686"/>
    </row>
    <row r="500" spans="1:29" s="798" customFormat="1" ht="15" hidden="1" customHeight="1">
      <c r="A500" s="799"/>
      <c r="B500" s="859">
        <f t="shared" si="7"/>
        <v>491</v>
      </c>
      <c r="C500" s="860" t="s">
        <v>2848</v>
      </c>
      <c r="D500" s="860" t="s">
        <v>2736</v>
      </c>
      <c r="E500" s="860" t="s">
        <v>4745</v>
      </c>
      <c r="F500" s="861" t="s">
        <v>4854</v>
      </c>
      <c r="G500" s="862">
        <f>IFERROR(VLOOKUP(E500,Assign!$A$2:$A$48,1,FALSE),)</f>
        <v>0</v>
      </c>
      <c r="H500" s="862">
        <v>21</v>
      </c>
      <c r="I500" s="863" t="s">
        <v>340</v>
      </c>
      <c r="J500" s="864" t="s">
        <v>5490</v>
      </c>
      <c r="K500" s="865" t="s">
        <v>4999</v>
      </c>
      <c r="L500" s="865">
        <v>0.09</v>
      </c>
      <c r="M500" s="866">
        <v>45455</v>
      </c>
      <c r="N500" s="866">
        <v>45455</v>
      </c>
      <c r="O500" s="866">
        <v>45455</v>
      </c>
      <c r="P500" s="866">
        <v>45455</v>
      </c>
      <c r="Q500" s="867" t="s">
        <v>5</v>
      </c>
      <c r="R500" s="868">
        <v>85368465</v>
      </c>
      <c r="S500" s="869" t="s">
        <v>5</v>
      </c>
      <c r="T500" s="870">
        <v>85368465</v>
      </c>
      <c r="U500" s="870">
        <v>85368465</v>
      </c>
      <c r="V500" s="871">
        <v>2617493</v>
      </c>
      <c r="W500" s="872">
        <v>87985958</v>
      </c>
      <c r="X500" s="870">
        <v>2938914</v>
      </c>
      <c r="Y500" s="873"/>
      <c r="Z500" s="685" t="s">
        <v>4848</v>
      </c>
      <c r="AA500" s="686" t="s">
        <v>4863</v>
      </c>
      <c r="AB500" s="685"/>
      <c r="AC500" s="686"/>
    </row>
    <row r="501" spans="1:29" s="798" customFormat="1" ht="15" hidden="1" customHeight="1">
      <c r="A501" s="799"/>
      <c r="B501" s="859">
        <f t="shared" si="7"/>
        <v>492</v>
      </c>
      <c r="C501" s="860" t="s">
        <v>2848</v>
      </c>
      <c r="D501" s="860" t="s">
        <v>2736</v>
      </c>
      <c r="E501" s="860" t="s">
        <v>4745</v>
      </c>
      <c r="F501" s="861" t="s">
        <v>4854</v>
      </c>
      <c r="G501" s="862">
        <f>IFERROR(VLOOKUP(E501,Assign!$A$2:$A$48,1,FALSE),)</f>
        <v>0</v>
      </c>
      <c r="H501" s="862">
        <v>22</v>
      </c>
      <c r="I501" s="863" t="s">
        <v>340</v>
      </c>
      <c r="J501" s="864" t="s">
        <v>5491</v>
      </c>
      <c r="K501" s="865" t="s">
        <v>4999</v>
      </c>
      <c r="L501" s="865">
        <v>0.09</v>
      </c>
      <c r="M501" s="866">
        <v>45462</v>
      </c>
      <c r="N501" s="866">
        <v>45462</v>
      </c>
      <c r="O501" s="866">
        <v>45462</v>
      </c>
      <c r="P501" s="866">
        <v>45462</v>
      </c>
      <c r="Q501" s="867" t="s">
        <v>5</v>
      </c>
      <c r="R501" s="868">
        <v>20926500</v>
      </c>
      <c r="S501" s="869" t="s">
        <v>5</v>
      </c>
      <c r="T501" s="870">
        <v>20926500</v>
      </c>
      <c r="U501" s="870">
        <v>20926500</v>
      </c>
      <c r="V501" s="871">
        <v>633300</v>
      </c>
      <c r="W501" s="872">
        <v>21559800</v>
      </c>
      <c r="X501" s="870">
        <v>684399</v>
      </c>
      <c r="Y501" s="873"/>
      <c r="Z501" s="685" t="s">
        <v>4848</v>
      </c>
      <c r="AA501" s="686" t="s">
        <v>4863</v>
      </c>
      <c r="AB501" s="685"/>
      <c r="AC501" s="686"/>
    </row>
    <row r="502" spans="1:29" s="798" customFormat="1" ht="15" hidden="1" customHeight="1">
      <c r="A502" s="799"/>
      <c r="B502" s="859">
        <f t="shared" si="7"/>
        <v>493</v>
      </c>
      <c r="C502" s="860" t="s">
        <v>2848</v>
      </c>
      <c r="D502" s="860" t="s">
        <v>2736</v>
      </c>
      <c r="E502" s="860" t="s">
        <v>4745</v>
      </c>
      <c r="F502" s="861" t="s">
        <v>4854</v>
      </c>
      <c r="G502" s="862">
        <f>IFERROR(VLOOKUP(E502,Assign!$A$2:$A$48,1,FALSE),)</f>
        <v>0</v>
      </c>
      <c r="H502" s="862">
        <v>23</v>
      </c>
      <c r="I502" s="863" t="s">
        <v>340</v>
      </c>
      <c r="J502" s="864" t="s">
        <v>5492</v>
      </c>
      <c r="K502" s="865" t="s">
        <v>4999</v>
      </c>
      <c r="L502" s="865">
        <v>0.09</v>
      </c>
      <c r="M502" s="866">
        <v>45406</v>
      </c>
      <c r="N502" s="866">
        <v>45406</v>
      </c>
      <c r="O502" s="866">
        <v>45406</v>
      </c>
      <c r="P502" s="866">
        <v>45406</v>
      </c>
      <c r="Q502" s="867" t="s">
        <v>5</v>
      </c>
      <c r="R502" s="868">
        <v>94020861</v>
      </c>
      <c r="S502" s="869" t="s">
        <v>5</v>
      </c>
      <c r="T502" s="870">
        <v>94020861</v>
      </c>
      <c r="U502" s="870">
        <v>94020861</v>
      </c>
      <c r="V502" s="871">
        <v>2940678</v>
      </c>
      <c r="W502" s="872">
        <v>96961539</v>
      </c>
      <c r="X502" s="870">
        <v>4369658</v>
      </c>
      <c r="Y502" s="873"/>
      <c r="Z502" s="685" t="s">
        <v>4848</v>
      </c>
      <c r="AA502" s="686" t="s">
        <v>4863</v>
      </c>
      <c r="AB502" s="685"/>
      <c r="AC502" s="686"/>
    </row>
    <row r="503" spans="1:29" s="798" customFormat="1" ht="15" hidden="1" customHeight="1">
      <c r="A503" s="799"/>
      <c r="B503" s="859">
        <f t="shared" si="7"/>
        <v>494</v>
      </c>
      <c r="C503" s="860" t="s">
        <v>2848</v>
      </c>
      <c r="D503" s="860" t="s">
        <v>2736</v>
      </c>
      <c r="E503" s="860" t="s">
        <v>4745</v>
      </c>
      <c r="F503" s="861" t="s">
        <v>4854</v>
      </c>
      <c r="G503" s="862">
        <f>IFERROR(VLOOKUP(E503,Assign!$A$2:$A$48,1,FALSE),)</f>
        <v>0</v>
      </c>
      <c r="H503" s="862">
        <v>24</v>
      </c>
      <c r="I503" s="863" t="s">
        <v>340</v>
      </c>
      <c r="J503" s="864" t="s">
        <v>5493</v>
      </c>
      <c r="K503" s="865" t="s">
        <v>4999</v>
      </c>
      <c r="L503" s="865">
        <v>0.09</v>
      </c>
      <c r="M503" s="866">
        <v>45504</v>
      </c>
      <c r="N503" s="866">
        <v>45504</v>
      </c>
      <c r="O503" s="866">
        <v>45504</v>
      </c>
      <c r="P503" s="866">
        <v>45504</v>
      </c>
      <c r="Q503" s="867" t="s">
        <v>5</v>
      </c>
      <c r="R503" s="868">
        <v>58811923</v>
      </c>
      <c r="S503" s="869" t="s">
        <v>5</v>
      </c>
      <c r="T503" s="870">
        <v>58811923</v>
      </c>
      <c r="U503" s="870">
        <v>58811923</v>
      </c>
      <c r="V503" s="871">
        <v>1754953</v>
      </c>
      <c r="W503" s="872">
        <v>60566876</v>
      </c>
      <c r="X503" s="870">
        <v>1316037</v>
      </c>
      <c r="Y503" s="873"/>
      <c r="Z503" s="685" t="s">
        <v>4848</v>
      </c>
      <c r="AA503" s="686" t="s">
        <v>4863</v>
      </c>
      <c r="AB503" s="685"/>
      <c r="AC503" s="686"/>
    </row>
    <row r="504" spans="1:29" s="798" customFormat="1" ht="15" hidden="1" customHeight="1">
      <c r="A504" s="799"/>
      <c r="B504" s="859">
        <f t="shared" si="7"/>
        <v>495</v>
      </c>
      <c r="C504" s="860" t="s">
        <v>2848</v>
      </c>
      <c r="D504" s="860" t="s">
        <v>2736</v>
      </c>
      <c r="E504" s="860" t="s">
        <v>4745</v>
      </c>
      <c r="F504" s="861" t="s">
        <v>4854</v>
      </c>
      <c r="G504" s="862">
        <f>IFERROR(VLOOKUP(E504,Assign!$A$2:$A$48,1,FALSE),)</f>
        <v>0</v>
      </c>
      <c r="H504" s="862">
        <v>25</v>
      </c>
      <c r="I504" s="863" t="s">
        <v>340</v>
      </c>
      <c r="J504" s="864" t="s">
        <v>5494</v>
      </c>
      <c r="K504" s="865" t="s">
        <v>4999</v>
      </c>
      <c r="L504" s="865">
        <v>0.09</v>
      </c>
      <c r="M504" s="866">
        <v>45532</v>
      </c>
      <c r="N504" s="866">
        <v>45532</v>
      </c>
      <c r="O504" s="866">
        <v>45532</v>
      </c>
      <c r="P504" s="866">
        <v>45532</v>
      </c>
      <c r="Q504" s="867" t="s">
        <v>5</v>
      </c>
      <c r="R504" s="868">
        <v>134098188</v>
      </c>
      <c r="S504" s="869" t="s">
        <v>5</v>
      </c>
      <c r="T504" s="870">
        <v>134098188</v>
      </c>
      <c r="U504" s="870">
        <v>134098188</v>
      </c>
      <c r="V504" s="871">
        <v>4079980</v>
      </c>
      <c r="W504" s="872">
        <v>138178168</v>
      </c>
      <c r="X504" s="870">
        <v>2077422</v>
      </c>
      <c r="Y504" s="873"/>
      <c r="Z504" s="685" t="s">
        <v>4848</v>
      </c>
      <c r="AA504" s="686" t="s">
        <v>4863</v>
      </c>
      <c r="AB504" s="685"/>
      <c r="AC504" s="686"/>
    </row>
    <row r="505" spans="1:29" s="798" customFormat="1" ht="15" hidden="1" customHeight="1">
      <c r="A505" s="799"/>
      <c r="B505" s="859">
        <f t="shared" si="7"/>
        <v>496</v>
      </c>
      <c r="C505" s="860" t="s">
        <v>2848</v>
      </c>
      <c r="D505" s="860" t="s">
        <v>2736</v>
      </c>
      <c r="E505" s="860" t="s">
        <v>4745</v>
      </c>
      <c r="F505" s="861" t="s">
        <v>4854</v>
      </c>
      <c r="G505" s="862">
        <f>IFERROR(VLOOKUP(E505,Assign!$A$2:$A$48,1,FALSE),)</f>
        <v>0</v>
      </c>
      <c r="H505" s="862">
        <v>26</v>
      </c>
      <c r="I505" s="863" t="s">
        <v>340</v>
      </c>
      <c r="J505" s="864" t="s">
        <v>5495</v>
      </c>
      <c r="K505" s="865" t="s">
        <v>4999</v>
      </c>
      <c r="L505" s="865">
        <v>0.09</v>
      </c>
      <c r="M505" s="866">
        <v>45405</v>
      </c>
      <c r="N505" s="866">
        <v>45405</v>
      </c>
      <c r="O505" s="866">
        <v>45405</v>
      </c>
      <c r="P505" s="866">
        <v>45405</v>
      </c>
      <c r="Q505" s="867" t="s">
        <v>5</v>
      </c>
      <c r="R505" s="868">
        <v>72138622</v>
      </c>
      <c r="S505" s="869" t="s">
        <v>5</v>
      </c>
      <c r="T505" s="870">
        <v>72138622</v>
      </c>
      <c r="U505" s="870">
        <v>72138622</v>
      </c>
      <c r="V505" s="871">
        <v>2289661</v>
      </c>
      <c r="W505" s="872">
        <v>74428283</v>
      </c>
      <c r="X505" s="870">
        <v>3370411</v>
      </c>
      <c r="Y505" s="873"/>
      <c r="Z505" s="685" t="s">
        <v>4848</v>
      </c>
      <c r="AA505" s="686" t="s">
        <v>4863</v>
      </c>
      <c r="AB505" s="685"/>
      <c r="AC505" s="686"/>
    </row>
    <row r="506" spans="1:29" s="798" customFormat="1" ht="15" hidden="1" customHeight="1">
      <c r="A506" s="799"/>
      <c r="B506" s="859">
        <f t="shared" si="7"/>
        <v>497</v>
      </c>
      <c r="C506" s="860" t="s">
        <v>2848</v>
      </c>
      <c r="D506" s="860" t="s">
        <v>2736</v>
      </c>
      <c r="E506" s="860" t="s">
        <v>4745</v>
      </c>
      <c r="F506" s="861" t="s">
        <v>4854</v>
      </c>
      <c r="G506" s="862">
        <f>IFERROR(VLOOKUP(E506,Assign!$A$2:$A$48,1,FALSE),)</f>
        <v>0</v>
      </c>
      <c r="H506" s="862">
        <v>27</v>
      </c>
      <c r="I506" s="863" t="s">
        <v>340</v>
      </c>
      <c r="J506" s="864" t="s">
        <v>5496</v>
      </c>
      <c r="K506" s="865" t="s">
        <v>4999</v>
      </c>
      <c r="L506" s="865">
        <v>0.09</v>
      </c>
      <c r="M506" s="866">
        <v>45510</v>
      </c>
      <c r="N506" s="866">
        <v>45510</v>
      </c>
      <c r="O506" s="866">
        <v>45510</v>
      </c>
      <c r="P506" s="866">
        <v>45510</v>
      </c>
      <c r="Q506" s="867" t="s">
        <v>5</v>
      </c>
      <c r="R506" s="868">
        <v>45370715</v>
      </c>
      <c r="S506" s="869" t="s">
        <v>5</v>
      </c>
      <c r="T506" s="870">
        <v>45370715</v>
      </c>
      <c r="U506" s="870">
        <v>45370715</v>
      </c>
      <c r="V506" s="871">
        <v>1340789</v>
      </c>
      <c r="W506" s="872">
        <v>46711504</v>
      </c>
      <c r="X506" s="870">
        <v>948322</v>
      </c>
      <c r="Y506" s="873"/>
      <c r="Z506" s="685" t="s">
        <v>4848</v>
      </c>
      <c r="AA506" s="686" t="s">
        <v>4863</v>
      </c>
      <c r="AB506" s="685"/>
      <c r="AC506" s="686"/>
    </row>
    <row r="507" spans="1:29" s="798" customFormat="1" ht="15" hidden="1" customHeight="1">
      <c r="A507" s="799"/>
      <c r="B507" s="859">
        <f t="shared" si="7"/>
        <v>498</v>
      </c>
      <c r="C507" s="860" t="s">
        <v>2848</v>
      </c>
      <c r="D507" s="860" t="s">
        <v>2736</v>
      </c>
      <c r="E507" s="860" t="s">
        <v>4745</v>
      </c>
      <c r="F507" s="861" t="s">
        <v>4854</v>
      </c>
      <c r="G507" s="862">
        <f>IFERROR(VLOOKUP(E507,Assign!$A$2:$A$48,1,FALSE),)</f>
        <v>0</v>
      </c>
      <c r="H507" s="862">
        <v>28</v>
      </c>
      <c r="I507" s="863" t="s">
        <v>340</v>
      </c>
      <c r="J507" s="864" t="s">
        <v>5497</v>
      </c>
      <c r="K507" s="865" t="s">
        <v>4999</v>
      </c>
      <c r="L507" s="865">
        <v>0.09</v>
      </c>
      <c r="M507" s="866">
        <v>45421</v>
      </c>
      <c r="N507" s="866">
        <v>45421</v>
      </c>
      <c r="O507" s="866">
        <v>45421</v>
      </c>
      <c r="P507" s="866">
        <v>45421</v>
      </c>
      <c r="Q507" s="867" t="s">
        <v>5</v>
      </c>
      <c r="R507" s="868">
        <v>69597694</v>
      </c>
      <c r="S507" s="869" t="s">
        <v>5</v>
      </c>
      <c r="T507" s="870">
        <v>69597694</v>
      </c>
      <c r="U507" s="870">
        <v>69597694</v>
      </c>
      <c r="V507" s="871">
        <v>2158225</v>
      </c>
      <c r="W507" s="872">
        <v>71755919</v>
      </c>
      <c r="X507" s="870">
        <v>2977868</v>
      </c>
      <c r="Y507" s="873"/>
      <c r="Z507" s="685" t="s">
        <v>4848</v>
      </c>
      <c r="AA507" s="686" t="s">
        <v>4863</v>
      </c>
      <c r="AB507" s="685"/>
      <c r="AC507" s="686"/>
    </row>
    <row r="508" spans="1:29" s="798" customFormat="1" ht="15" hidden="1" customHeight="1">
      <c r="A508" s="799"/>
      <c r="B508" s="859">
        <f t="shared" si="7"/>
        <v>499</v>
      </c>
      <c r="C508" s="860" t="s">
        <v>2848</v>
      </c>
      <c r="D508" s="860" t="s">
        <v>2736</v>
      </c>
      <c r="E508" s="860" t="s">
        <v>4745</v>
      </c>
      <c r="F508" s="861" t="s">
        <v>4854</v>
      </c>
      <c r="G508" s="862">
        <f>IFERROR(VLOOKUP(E508,Assign!$A$2:$A$48,1,FALSE),)</f>
        <v>0</v>
      </c>
      <c r="H508" s="862">
        <v>29</v>
      </c>
      <c r="I508" s="863" t="s">
        <v>340</v>
      </c>
      <c r="J508" s="864" t="s">
        <v>5498</v>
      </c>
      <c r="K508" s="865" t="s">
        <v>4999</v>
      </c>
      <c r="L508" s="865">
        <v>0.09</v>
      </c>
      <c r="M508" s="866">
        <v>45400</v>
      </c>
      <c r="N508" s="866">
        <v>45400</v>
      </c>
      <c r="O508" s="866">
        <v>45400</v>
      </c>
      <c r="P508" s="866">
        <v>45400</v>
      </c>
      <c r="Q508" s="867" t="s">
        <v>5</v>
      </c>
      <c r="R508" s="868">
        <v>63478080</v>
      </c>
      <c r="S508" s="869" t="s">
        <v>5</v>
      </c>
      <c r="T508" s="870">
        <v>63478080</v>
      </c>
      <c r="U508" s="870">
        <v>63478080</v>
      </c>
      <c r="V508" s="871">
        <v>2101511</v>
      </c>
      <c r="W508" s="872">
        <v>65579591</v>
      </c>
      <c r="X508" s="870">
        <v>3043825</v>
      </c>
      <c r="Y508" s="873"/>
      <c r="Z508" s="685" t="s">
        <v>4848</v>
      </c>
      <c r="AA508" s="686" t="s">
        <v>4863</v>
      </c>
      <c r="AB508" s="685"/>
      <c r="AC508" s="686"/>
    </row>
    <row r="509" spans="1:29" s="798" customFormat="1" ht="15" hidden="1" customHeight="1">
      <c r="A509" s="799"/>
      <c r="B509" s="859">
        <f t="shared" si="7"/>
        <v>500</v>
      </c>
      <c r="C509" s="860" t="s">
        <v>2848</v>
      </c>
      <c r="D509" s="860" t="s">
        <v>2736</v>
      </c>
      <c r="E509" s="860" t="s">
        <v>4837</v>
      </c>
      <c r="F509" s="861" t="s">
        <v>4855</v>
      </c>
      <c r="G509" s="862">
        <f>IFERROR(VLOOKUP(E509,Assign!$A$2:$A$48,1,FALSE),)</f>
        <v>0</v>
      </c>
      <c r="H509" s="862">
        <v>1</v>
      </c>
      <c r="I509" s="863" t="s">
        <v>3354</v>
      </c>
      <c r="J509" s="864" t="s">
        <v>5499</v>
      </c>
      <c r="K509" s="865">
        <v>5.0299999999999997E-2</v>
      </c>
      <c r="L509" s="865">
        <v>8.0299999999999996E-2</v>
      </c>
      <c r="M509" s="866">
        <v>45258</v>
      </c>
      <c r="N509" s="866">
        <v>59868</v>
      </c>
      <c r="O509" s="866">
        <v>45488</v>
      </c>
      <c r="P509" s="866">
        <v>45521</v>
      </c>
      <c r="Q509" s="867" t="s">
        <v>5</v>
      </c>
      <c r="R509" s="868">
        <v>50000000</v>
      </c>
      <c r="S509" s="869" t="s">
        <v>5</v>
      </c>
      <c r="T509" s="870">
        <v>49728465</v>
      </c>
      <c r="U509" s="870">
        <v>49728465</v>
      </c>
      <c r="V509" s="871">
        <v>0</v>
      </c>
      <c r="W509" s="872">
        <v>49728465</v>
      </c>
      <c r="X509" s="870">
        <v>702539</v>
      </c>
      <c r="Y509" s="1092" t="s">
        <v>5691</v>
      </c>
      <c r="Z509" s="685" t="s">
        <v>4848</v>
      </c>
      <c r="AA509" s="686" t="s">
        <v>4863</v>
      </c>
      <c r="AB509" s="685" t="s">
        <v>5686</v>
      </c>
      <c r="AC509" s="686" t="s">
        <v>159</v>
      </c>
    </row>
    <row r="510" spans="1:29" s="798" customFormat="1" ht="15" hidden="1" customHeight="1">
      <c r="A510" s="799"/>
      <c r="B510" s="859">
        <f t="shared" si="7"/>
        <v>501</v>
      </c>
      <c r="C510" s="860" t="s">
        <v>2848</v>
      </c>
      <c r="D510" s="860" t="s">
        <v>2736</v>
      </c>
      <c r="E510" s="860" t="s">
        <v>4837</v>
      </c>
      <c r="F510" s="861" t="s">
        <v>4855</v>
      </c>
      <c r="G510" s="862">
        <f>IFERROR(VLOOKUP(E510,Assign!$A$2:$A$48,1,FALSE),)</f>
        <v>0</v>
      </c>
      <c r="H510" s="862">
        <v>2</v>
      </c>
      <c r="I510" s="863" t="s">
        <v>3352</v>
      </c>
      <c r="J510" s="864" t="s">
        <v>5500</v>
      </c>
      <c r="K510" s="865">
        <v>5.8799999999999998E-2</v>
      </c>
      <c r="L510" s="865">
        <v>8.8800000000000004E-2</v>
      </c>
      <c r="M510" s="866">
        <v>44956</v>
      </c>
      <c r="N510" s="866">
        <v>45656</v>
      </c>
      <c r="O510" s="866">
        <v>45505</v>
      </c>
      <c r="P510" s="866">
        <v>45538</v>
      </c>
      <c r="Q510" s="867" t="s">
        <v>5</v>
      </c>
      <c r="R510" s="868">
        <v>90000000</v>
      </c>
      <c r="S510" s="869" t="s">
        <v>5</v>
      </c>
      <c r="T510" s="870">
        <v>90000000</v>
      </c>
      <c r="U510" s="870">
        <v>90000000</v>
      </c>
      <c r="V510" s="871">
        <v>0</v>
      </c>
      <c r="W510" s="872">
        <v>90000000</v>
      </c>
      <c r="X510" s="870">
        <v>1301310</v>
      </c>
      <c r="Y510" s="873"/>
      <c r="Z510" s="685" t="s">
        <v>4848</v>
      </c>
      <c r="AA510" s="686" t="s">
        <v>4863</v>
      </c>
      <c r="AB510" s="685"/>
      <c r="AC510" s="686"/>
    </row>
    <row r="511" spans="1:29" s="798" customFormat="1" ht="15" hidden="1" customHeight="1">
      <c r="A511" s="799"/>
      <c r="B511" s="859">
        <f t="shared" si="7"/>
        <v>502</v>
      </c>
      <c r="C511" s="860" t="s">
        <v>2848</v>
      </c>
      <c r="D511" s="860" t="s">
        <v>2736</v>
      </c>
      <c r="E511" s="860" t="s">
        <v>4837</v>
      </c>
      <c r="F511" s="861" t="s">
        <v>4855</v>
      </c>
      <c r="G511" s="862">
        <f>IFERROR(VLOOKUP(E511,Assign!$A$2:$A$48,1,FALSE),)</f>
        <v>0</v>
      </c>
      <c r="H511" s="862">
        <v>3</v>
      </c>
      <c r="I511" s="863" t="s">
        <v>3352</v>
      </c>
      <c r="J511" s="864" t="s">
        <v>5501</v>
      </c>
      <c r="K511" s="865">
        <v>5.8799999999999998E-2</v>
      </c>
      <c r="L511" s="865">
        <v>8.8800000000000004E-2</v>
      </c>
      <c r="M511" s="866">
        <v>44956</v>
      </c>
      <c r="N511" s="866">
        <v>45656</v>
      </c>
      <c r="O511" s="866">
        <v>45476</v>
      </c>
      <c r="P511" s="866">
        <v>45506</v>
      </c>
      <c r="Q511" s="867" t="s">
        <v>5</v>
      </c>
      <c r="R511" s="868">
        <v>540000000</v>
      </c>
      <c r="S511" s="869" t="s">
        <v>5</v>
      </c>
      <c r="T511" s="870">
        <v>540000000</v>
      </c>
      <c r="U511" s="870">
        <v>540000000</v>
      </c>
      <c r="V511" s="871">
        <v>0</v>
      </c>
      <c r="W511" s="872">
        <v>540000000</v>
      </c>
      <c r="X511" s="870">
        <v>10326177</v>
      </c>
      <c r="Y511" s="873"/>
      <c r="Z511" s="685" t="s">
        <v>4848</v>
      </c>
      <c r="AA511" s="686" t="s">
        <v>4863</v>
      </c>
      <c r="AB511" s="685"/>
      <c r="AC511" s="686"/>
    </row>
    <row r="512" spans="1:29" s="798" customFormat="1" ht="15" hidden="1" customHeight="1">
      <c r="A512" s="799"/>
      <c r="B512" s="859">
        <f t="shared" si="7"/>
        <v>503</v>
      </c>
      <c r="C512" s="860" t="s">
        <v>2848</v>
      </c>
      <c r="D512" s="860" t="s">
        <v>2736</v>
      </c>
      <c r="E512" s="860" t="s">
        <v>4838</v>
      </c>
      <c r="F512" s="861" t="s">
        <v>3187</v>
      </c>
      <c r="G512" s="862">
        <f>IFERROR(VLOOKUP(E512,Assign!$A$2:$A$48,1,FALSE),)</f>
        <v>0</v>
      </c>
      <c r="H512" s="862">
        <v>1</v>
      </c>
      <c r="I512" s="863" t="s">
        <v>3353</v>
      </c>
      <c r="J512" s="864" t="s">
        <v>5502</v>
      </c>
      <c r="K512" s="865">
        <v>4.4499999999999998E-2</v>
      </c>
      <c r="L512" s="865">
        <v>7.4499999999999997E-2</v>
      </c>
      <c r="M512" s="866">
        <v>42234</v>
      </c>
      <c r="N512" s="866">
        <v>53192</v>
      </c>
      <c r="O512" s="866">
        <v>45491</v>
      </c>
      <c r="P512" s="866">
        <v>45492</v>
      </c>
      <c r="Q512" s="867" t="s">
        <v>5</v>
      </c>
      <c r="R512" s="868">
        <v>560000000</v>
      </c>
      <c r="S512" s="869" t="s">
        <v>5</v>
      </c>
      <c r="T512" s="870">
        <v>510411690</v>
      </c>
      <c r="U512" s="870">
        <v>510411690</v>
      </c>
      <c r="V512" s="871">
        <v>0</v>
      </c>
      <c r="W512" s="872">
        <v>510411690</v>
      </c>
      <c r="X512" s="870">
        <v>6923350</v>
      </c>
      <c r="Y512" s="873"/>
      <c r="Z512" s="685" t="s">
        <v>4848</v>
      </c>
      <c r="AA512" s="686" t="s">
        <v>4863</v>
      </c>
      <c r="AB512" s="685"/>
      <c r="AC512" s="686"/>
    </row>
    <row r="513" spans="1:29" s="798" customFormat="1" ht="15" customHeight="1">
      <c r="A513" s="799"/>
      <c r="B513" s="859">
        <f t="shared" si="7"/>
        <v>504</v>
      </c>
      <c r="C513" s="860" t="s">
        <v>2848</v>
      </c>
      <c r="D513" s="860" t="s">
        <v>2736</v>
      </c>
      <c r="E513" s="860" t="s">
        <v>4839</v>
      </c>
      <c r="F513" s="861" t="s">
        <v>4856</v>
      </c>
      <c r="G513" s="862" t="str">
        <f>IFERROR(VLOOKUP(E513,Assign!$A$2:$A$48,1,FALSE),)</f>
        <v>R-295</v>
      </c>
      <c r="H513" s="862">
        <v>1</v>
      </c>
      <c r="I513" s="863" t="s">
        <v>1544</v>
      </c>
      <c r="J513" s="864" t="s">
        <v>5503</v>
      </c>
      <c r="K513" s="865">
        <v>9.8799999999999999E-2</v>
      </c>
      <c r="L513" s="865">
        <v>0.1288</v>
      </c>
      <c r="M513" s="866">
        <v>44609</v>
      </c>
      <c r="N513" s="866">
        <v>45247</v>
      </c>
      <c r="O513" s="866">
        <v>45299</v>
      </c>
      <c r="P513" s="866">
        <v>45248</v>
      </c>
      <c r="Q513" s="867" t="s">
        <v>5</v>
      </c>
      <c r="R513" s="868">
        <v>570000000</v>
      </c>
      <c r="S513" s="869" t="s">
        <v>5</v>
      </c>
      <c r="T513" s="870">
        <v>475850000</v>
      </c>
      <c r="U513" s="870">
        <v>475850000</v>
      </c>
      <c r="V513" s="871">
        <v>6261820</v>
      </c>
      <c r="W513" s="872">
        <v>482111820</v>
      </c>
      <c r="X513" s="870">
        <v>50984800</v>
      </c>
      <c r="Y513" s="873"/>
      <c r="Z513" s="685" t="s">
        <v>4848</v>
      </c>
      <c r="AA513" s="686" t="s">
        <v>4863</v>
      </c>
      <c r="AB513" s="685"/>
      <c r="AC513" s="686"/>
    </row>
    <row r="514" spans="1:29" s="798" customFormat="1" ht="15" hidden="1" customHeight="1">
      <c r="A514" s="799"/>
      <c r="B514" s="859">
        <f t="shared" si="7"/>
        <v>505</v>
      </c>
      <c r="C514" s="860" t="s">
        <v>2848</v>
      </c>
      <c r="D514" s="860" t="s">
        <v>2736</v>
      </c>
      <c r="E514" s="860" t="s">
        <v>4840</v>
      </c>
      <c r="F514" s="861" t="s">
        <v>4857</v>
      </c>
      <c r="G514" s="862">
        <f>IFERROR(VLOOKUP(E514,Assign!$A$2:$A$48,1,FALSE),)</f>
        <v>0</v>
      </c>
      <c r="H514" s="862">
        <v>1</v>
      </c>
      <c r="I514" s="863" t="s">
        <v>366</v>
      </c>
      <c r="J514" s="864" t="s">
        <v>5504</v>
      </c>
      <c r="K514" s="865">
        <v>4.7300000000000002E-2</v>
      </c>
      <c r="L514" s="865">
        <v>7.7299999999999994E-2</v>
      </c>
      <c r="M514" s="866">
        <v>42233</v>
      </c>
      <c r="N514" s="866">
        <v>53191</v>
      </c>
      <c r="O514" s="866">
        <v>45473</v>
      </c>
      <c r="P514" s="866">
        <v>45504</v>
      </c>
      <c r="Q514" s="867" t="s">
        <v>5</v>
      </c>
      <c r="R514" s="868">
        <v>600000000</v>
      </c>
      <c r="S514" s="869" t="s">
        <v>5</v>
      </c>
      <c r="T514" s="870">
        <v>470197744</v>
      </c>
      <c r="U514" s="870">
        <v>470197744</v>
      </c>
      <c r="V514" s="871">
        <v>0</v>
      </c>
      <c r="W514" s="872">
        <v>470197744</v>
      </c>
      <c r="X514" s="870">
        <v>8002899</v>
      </c>
      <c r="Y514" s="873"/>
      <c r="Z514" s="685" t="s">
        <v>4848</v>
      </c>
      <c r="AA514" s="686" t="s">
        <v>4863</v>
      </c>
      <c r="AB514" s="685"/>
      <c r="AC514" s="686"/>
    </row>
    <row r="515" spans="1:29" s="798" customFormat="1" ht="15" hidden="1" customHeight="1">
      <c r="A515" s="799"/>
      <c r="B515" s="859">
        <f t="shared" si="7"/>
        <v>506</v>
      </c>
      <c r="C515" s="860" t="s">
        <v>2848</v>
      </c>
      <c r="D515" s="860" t="s">
        <v>2736</v>
      </c>
      <c r="E515" s="860" t="s">
        <v>4841</v>
      </c>
      <c r="F515" s="861" t="s">
        <v>4858</v>
      </c>
      <c r="G515" s="862">
        <f>IFERROR(VLOOKUP(E515,Assign!$A$2:$A$48,1,FALSE),)</f>
        <v>0</v>
      </c>
      <c r="H515" s="862">
        <v>1</v>
      </c>
      <c r="I515" s="863" t="s">
        <v>318</v>
      </c>
      <c r="J515" s="864" t="s">
        <v>5505</v>
      </c>
      <c r="K515" s="865">
        <v>7.3400000000000007E-2</v>
      </c>
      <c r="L515" s="865">
        <v>0.10340000000000001</v>
      </c>
      <c r="M515" s="866">
        <v>45184</v>
      </c>
      <c r="N515" s="866">
        <v>45550</v>
      </c>
      <c r="O515" s="866">
        <v>45429</v>
      </c>
      <c r="P515" s="866">
        <v>45461</v>
      </c>
      <c r="Q515" s="867" t="s">
        <v>5</v>
      </c>
      <c r="R515" s="868">
        <v>135000000</v>
      </c>
      <c r="S515" s="869" t="s">
        <v>5</v>
      </c>
      <c r="T515" s="870">
        <v>135000000</v>
      </c>
      <c r="U515" s="870">
        <v>135000000</v>
      </c>
      <c r="V515" s="871">
        <v>0</v>
      </c>
      <c r="W515" s="872">
        <v>135000000</v>
      </c>
      <c r="X515" s="870">
        <v>5824957</v>
      </c>
      <c r="Y515" s="873"/>
      <c r="Z515" s="685" t="s">
        <v>4848</v>
      </c>
      <c r="AA515" s="686" t="s">
        <v>4863</v>
      </c>
      <c r="AB515" s="685"/>
      <c r="AC515" s="686"/>
    </row>
    <row r="516" spans="1:29" s="798" customFormat="1" ht="15" hidden="1" customHeight="1">
      <c r="A516" s="799"/>
      <c r="B516" s="859">
        <f t="shared" si="7"/>
        <v>507</v>
      </c>
      <c r="C516" s="860" t="s">
        <v>2848</v>
      </c>
      <c r="D516" s="860" t="s">
        <v>2736</v>
      </c>
      <c r="E516" s="860" t="s">
        <v>4841</v>
      </c>
      <c r="F516" s="861" t="s">
        <v>4858</v>
      </c>
      <c r="G516" s="862">
        <f>IFERROR(VLOOKUP(E516,Assign!$A$2:$A$48,1,FALSE),)</f>
        <v>0</v>
      </c>
      <c r="H516" s="862">
        <v>2</v>
      </c>
      <c r="I516" s="863" t="s">
        <v>3353</v>
      </c>
      <c r="J516" s="864" t="s">
        <v>5506</v>
      </c>
      <c r="K516" s="865">
        <v>2.7199999999999998E-2</v>
      </c>
      <c r="L516" s="865">
        <v>5.7200000000000001E-2</v>
      </c>
      <c r="M516" s="866">
        <v>43838</v>
      </c>
      <c r="N516" s="866">
        <v>54796</v>
      </c>
      <c r="O516" s="866">
        <v>45512</v>
      </c>
      <c r="P516" s="866">
        <v>45545</v>
      </c>
      <c r="Q516" s="867" t="s">
        <v>5</v>
      </c>
      <c r="R516" s="868">
        <v>350000000</v>
      </c>
      <c r="S516" s="869" t="s">
        <v>5</v>
      </c>
      <c r="T516" s="870">
        <v>320146085</v>
      </c>
      <c r="U516" s="870">
        <v>320146085</v>
      </c>
      <c r="V516" s="871">
        <v>0</v>
      </c>
      <c r="W516" s="872">
        <v>320146085</v>
      </c>
      <c r="X516" s="870">
        <v>1986186</v>
      </c>
      <c r="Y516" s="873"/>
      <c r="Z516" s="685" t="s">
        <v>4848</v>
      </c>
      <c r="AA516" s="686" t="s">
        <v>4863</v>
      </c>
      <c r="AB516" s="685"/>
      <c r="AC516" s="686"/>
    </row>
    <row r="517" spans="1:29" s="798" customFormat="1" ht="15" hidden="1" customHeight="1">
      <c r="A517" s="799"/>
      <c r="B517" s="859">
        <f t="shared" si="7"/>
        <v>508</v>
      </c>
      <c r="C517" s="860" t="s">
        <v>2848</v>
      </c>
      <c r="D517" s="860" t="s">
        <v>2736</v>
      </c>
      <c r="E517" s="860" t="s">
        <v>4842</v>
      </c>
      <c r="F517" s="861" t="s">
        <v>2771</v>
      </c>
      <c r="G517" s="862">
        <f>IFERROR(VLOOKUP(E517,Assign!$A$2:$A$48,1,FALSE),)</f>
        <v>0</v>
      </c>
      <c r="H517" s="862">
        <v>1</v>
      </c>
      <c r="I517" s="863" t="s">
        <v>362</v>
      </c>
      <c r="J517" s="864" t="s">
        <v>5507</v>
      </c>
      <c r="K517" s="865">
        <v>3.5999999999999997E-2</v>
      </c>
      <c r="L517" s="865">
        <v>6.6000000000000003E-2</v>
      </c>
      <c r="M517" s="866">
        <v>44165</v>
      </c>
      <c r="N517" s="866">
        <v>56948</v>
      </c>
      <c r="O517" s="866">
        <v>45473</v>
      </c>
      <c r="P517" s="866">
        <v>45504</v>
      </c>
      <c r="Q517" s="867" t="s">
        <v>5</v>
      </c>
      <c r="R517" s="868">
        <v>450000000</v>
      </c>
      <c r="S517" s="869" t="s">
        <v>5</v>
      </c>
      <c r="T517" s="870">
        <v>422869428</v>
      </c>
      <c r="U517" s="870">
        <v>422869428</v>
      </c>
      <c r="V517" s="871">
        <v>0</v>
      </c>
      <c r="W517" s="872">
        <v>422869428</v>
      </c>
      <c r="X517" s="870">
        <v>5583492</v>
      </c>
      <c r="Y517" s="873"/>
      <c r="Z517" s="685" t="s">
        <v>4848</v>
      </c>
      <c r="AA517" s="686" t="s">
        <v>4863</v>
      </c>
      <c r="AB517" s="685"/>
      <c r="AC517" s="686"/>
    </row>
    <row r="518" spans="1:29" s="798" customFormat="1" ht="15" hidden="1" customHeight="1">
      <c r="A518" s="799"/>
      <c r="B518" s="859">
        <f t="shared" si="7"/>
        <v>509</v>
      </c>
      <c r="C518" s="860" t="s">
        <v>2848</v>
      </c>
      <c r="D518" s="860" t="s">
        <v>2736</v>
      </c>
      <c r="E518" s="860" t="s">
        <v>4843</v>
      </c>
      <c r="F518" s="861" t="s">
        <v>4859</v>
      </c>
      <c r="G518" s="862">
        <f>IFERROR(VLOOKUP(E518,Assign!$A$2:$A$48,1,FALSE),)</f>
        <v>0</v>
      </c>
      <c r="H518" s="862">
        <v>1</v>
      </c>
      <c r="I518" s="863" t="s">
        <v>362</v>
      </c>
      <c r="J518" s="864" t="s">
        <v>5508</v>
      </c>
      <c r="K518" s="865">
        <v>5.6599999999999998E-2</v>
      </c>
      <c r="L518" s="865">
        <v>8.6599999999999996E-2</v>
      </c>
      <c r="M518" s="866">
        <v>42565</v>
      </c>
      <c r="N518" s="866">
        <v>55330</v>
      </c>
      <c r="O518" s="866">
        <v>45469</v>
      </c>
      <c r="P518" s="866">
        <v>45500</v>
      </c>
      <c r="Q518" s="867" t="s">
        <v>5</v>
      </c>
      <c r="R518" s="868">
        <v>484000000</v>
      </c>
      <c r="S518" s="869" t="s">
        <v>5</v>
      </c>
      <c r="T518" s="870">
        <v>418392154</v>
      </c>
      <c r="U518" s="870">
        <v>418392154</v>
      </c>
      <c r="V518" s="871">
        <v>0</v>
      </c>
      <c r="W518" s="872">
        <v>418392154</v>
      </c>
      <c r="X518" s="870">
        <v>9490511</v>
      </c>
      <c r="Y518" s="873"/>
      <c r="Z518" s="685" t="s">
        <v>4848</v>
      </c>
      <c r="AA518" s="686" t="s">
        <v>4863</v>
      </c>
      <c r="AB518" s="685"/>
      <c r="AC518" s="686"/>
    </row>
    <row r="519" spans="1:29" s="798" customFormat="1" ht="15" hidden="1" customHeight="1">
      <c r="A519" s="799"/>
      <c r="B519" s="859">
        <f t="shared" si="7"/>
        <v>510</v>
      </c>
      <c r="C519" s="860" t="s">
        <v>2848</v>
      </c>
      <c r="D519" s="860" t="s">
        <v>2736</v>
      </c>
      <c r="E519" s="860" t="s">
        <v>4844</v>
      </c>
      <c r="F519" s="861" t="s">
        <v>3642</v>
      </c>
      <c r="G519" s="862">
        <f>IFERROR(VLOOKUP(E519,Assign!$A$2:$A$48,1,FALSE),)</f>
        <v>0</v>
      </c>
      <c r="H519" s="862">
        <v>1</v>
      </c>
      <c r="I519" s="863" t="s">
        <v>3759</v>
      </c>
      <c r="J519" s="864" t="s">
        <v>5121</v>
      </c>
      <c r="K519" s="865">
        <v>4.07E-2</v>
      </c>
      <c r="L519" s="865">
        <v>7.0699999999999999E-2</v>
      </c>
      <c r="M519" s="866">
        <v>45322</v>
      </c>
      <c r="N519" s="866">
        <v>63579</v>
      </c>
      <c r="O519" s="866">
        <v>45498</v>
      </c>
      <c r="P519" s="866">
        <v>45499</v>
      </c>
      <c r="Q519" s="867" t="s">
        <v>5</v>
      </c>
      <c r="R519" s="868">
        <v>344000000</v>
      </c>
      <c r="S519" s="869" t="s">
        <v>5</v>
      </c>
      <c r="T519" s="870">
        <v>344000000</v>
      </c>
      <c r="U519" s="870">
        <v>344000000</v>
      </c>
      <c r="V519" s="871">
        <v>0</v>
      </c>
      <c r="W519" s="872">
        <v>344000000</v>
      </c>
      <c r="X519" s="870">
        <v>3028471</v>
      </c>
      <c r="Y519" s="873"/>
      <c r="Z519" s="685" t="s">
        <v>4848</v>
      </c>
      <c r="AA519" s="686" t="s">
        <v>4863</v>
      </c>
      <c r="AB519" s="685"/>
      <c r="AC519" s="686"/>
    </row>
    <row r="520" spans="1:29" s="798" customFormat="1" ht="15" hidden="1" customHeight="1">
      <c r="A520" s="799"/>
      <c r="B520" s="859">
        <f t="shared" si="7"/>
        <v>511</v>
      </c>
      <c r="C520" s="860" t="s">
        <v>2848</v>
      </c>
      <c r="D520" s="860" t="s">
        <v>2736</v>
      </c>
      <c r="E520" s="860" t="s">
        <v>4845</v>
      </c>
      <c r="F520" s="861" t="s">
        <v>2752</v>
      </c>
      <c r="G520" s="862">
        <f>IFERROR(VLOOKUP(E520,Assign!$A$2:$A$48,1,FALSE),)</f>
        <v>0</v>
      </c>
      <c r="H520" s="862">
        <v>1</v>
      </c>
      <c r="I520" s="863" t="s">
        <v>3355</v>
      </c>
      <c r="J520" s="864" t="s">
        <v>5122</v>
      </c>
      <c r="K520" s="865">
        <v>6.2100000000000002E-2</v>
      </c>
      <c r="L520" s="865">
        <v>9.2100000000000001E-2</v>
      </c>
      <c r="M520" s="866">
        <v>44454</v>
      </c>
      <c r="N520" s="866">
        <v>57217</v>
      </c>
      <c r="O520" s="866">
        <v>45488</v>
      </c>
      <c r="P520" s="866">
        <v>45499</v>
      </c>
      <c r="Q520" s="867" t="s">
        <v>5</v>
      </c>
      <c r="R520" s="868">
        <v>339500000</v>
      </c>
      <c r="S520" s="869" t="s">
        <v>5</v>
      </c>
      <c r="T520" s="870">
        <v>327718014</v>
      </c>
      <c r="U520" s="870">
        <v>327718014</v>
      </c>
      <c r="V520" s="871">
        <v>0</v>
      </c>
      <c r="W520" s="872">
        <v>327718014</v>
      </c>
      <c r="X520" s="870">
        <v>6973095</v>
      </c>
      <c r="Y520" s="873"/>
      <c r="Z520" s="685" t="s">
        <v>4848</v>
      </c>
      <c r="AA520" s="686" t="s">
        <v>4863</v>
      </c>
      <c r="AB520" s="685"/>
      <c r="AC520" s="686"/>
    </row>
    <row r="521" spans="1:29" s="798" customFormat="1" ht="15" hidden="1" customHeight="1">
      <c r="A521" s="799"/>
      <c r="B521" s="801">
        <f t="shared" si="7"/>
        <v>512</v>
      </c>
      <c r="C521" s="791" t="s">
        <v>2848</v>
      </c>
      <c r="D521" s="791" t="s">
        <v>4812</v>
      </c>
      <c r="E521" s="791" t="s">
        <v>2613</v>
      </c>
      <c r="F521" s="677" t="s">
        <v>3605</v>
      </c>
      <c r="G521" s="792">
        <f>IFERROR(VLOOKUP(E521,Assign!$A$2:$A$48,1,FALSE),)</f>
        <v>0</v>
      </c>
      <c r="H521" s="792">
        <v>1</v>
      </c>
      <c r="I521" s="793" t="s">
        <v>318</v>
      </c>
      <c r="J521" s="802" t="s">
        <v>5509</v>
      </c>
      <c r="K521" s="687">
        <v>4.5999999999999999E-2</v>
      </c>
      <c r="L521" s="687">
        <v>7.5999999999999998E-2</v>
      </c>
      <c r="M521" s="800">
        <v>45184</v>
      </c>
      <c r="N521" s="800">
        <v>45535</v>
      </c>
      <c r="O521" s="800">
        <v>45519</v>
      </c>
      <c r="P521" s="800">
        <v>45538</v>
      </c>
      <c r="Q521" s="803" t="s">
        <v>5</v>
      </c>
      <c r="R521" s="688">
        <v>1000000000</v>
      </c>
      <c r="S521" s="804" t="s">
        <v>5</v>
      </c>
      <c r="T521" s="689">
        <v>984674561</v>
      </c>
      <c r="U521" s="689">
        <v>984674561</v>
      </c>
      <c r="V521" s="680">
        <v>0</v>
      </c>
      <c r="W521" s="681">
        <v>984674561</v>
      </c>
      <c r="X521" s="689">
        <v>14006053</v>
      </c>
      <c r="Y521" s="805"/>
      <c r="Z521" s="685"/>
      <c r="AA521" s="686"/>
      <c r="AB521" s="685"/>
      <c r="AC521" s="686"/>
    </row>
    <row r="522" spans="1:29" s="798" customFormat="1" ht="15" hidden="1" customHeight="1">
      <c r="A522" s="799"/>
      <c r="B522" s="801">
        <f t="shared" si="7"/>
        <v>513</v>
      </c>
      <c r="C522" s="791" t="s">
        <v>2848</v>
      </c>
      <c r="D522" s="791" t="s">
        <v>4812</v>
      </c>
      <c r="E522" s="791" t="s">
        <v>2613</v>
      </c>
      <c r="F522" s="677" t="s">
        <v>3605</v>
      </c>
      <c r="G522" s="792">
        <f>IFERROR(VLOOKUP(E522,Assign!$A$2:$A$48,1,FALSE),)</f>
        <v>0</v>
      </c>
      <c r="H522" s="792">
        <v>2</v>
      </c>
      <c r="I522" s="793" t="s">
        <v>318</v>
      </c>
      <c r="J522" s="802" t="s">
        <v>4980</v>
      </c>
      <c r="K522" s="687">
        <v>4.5999999999999999E-2</v>
      </c>
      <c r="L522" s="687">
        <v>7.5999999999999998E-2</v>
      </c>
      <c r="M522" s="800">
        <v>45184</v>
      </c>
      <c r="N522" s="800">
        <v>45535</v>
      </c>
      <c r="O522" s="800">
        <v>45519</v>
      </c>
      <c r="P522" s="800">
        <v>45538</v>
      </c>
      <c r="Q522" s="803" t="s">
        <v>5</v>
      </c>
      <c r="R522" s="688">
        <v>525000000</v>
      </c>
      <c r="S522" s="804" t="s">
        <v>5</v>
      </c>
      <c r="T522" s="689">
        <v>525000000</v>
      </c>
      <c r="U522" s="689">
        <v>525000000</v>
      </c>
      <c r="V522" s="680">
        <v>0</v>
      </c>
      <c r="W522" s="681">
        <v>525000000</v>
      </c>
      <c r="X522" s="689">
        <v>7467622</v>
      </c>
      <c r="Y522" s="805"/>
      <c r="Z522" s="685"/>
      <c r="AA522" s="686"/>
      <c r="AB522" s="685"/>
      <c r="AC522" s="686"/>
    </row>
    <row r="523" spans="1:29" s="798" customFormat="1" ht="15" hidden="1" customHeight="1">
      <c r="A523" s="799"/>
      <c r="B523" s="801">
        <f t="shared" si="7"/>
        <v>514</v>
      </c>
      <c r="C523" s="791" t="s">
        <v>2848</v>
      </c>
      <c r="D523" s="791" t="s">
        <v>4812</v>
      </c>
      <c r="E523" s="791" t="s">
        <v>2613</v>
      </c>
      <c r="F523" s="677" t="s">
        <v>3605</v>
      </c>
      <c r="G523" s="792">
        <f>IFERROR(VLOOKUP(E523,Assign!$A$2:$A$48,1,FALSE),)</f>
        <v>0</v>
      </c>
      <c r="H523" s="792">
        <v>3</v>
      </c>
      <c r="I523" s="793" t="s">
        <v>318</v>
      </c>
      <c r="J523" s="802" t="s">
        <v>4981</v>
      </c>
      <c r="K523" s="687">
        <v>4.5999999999999999E-2</v>
      </c>
      <c r="L523" s="687">
        <v>7.5999999999999998E-2</v>
      </c>
      <c r="M523" s="800">
        <v>45184</v>
      </c>
      <c r="N523" s="800">
        <v>45535</v>
      </c>
      <c r="O523" s="800">
        <v>45519</v>
      </c>
      <c r="P523" s="800">
        <v>45538</v>
      </c>
      <c r="Q523" s="803" t="s">
        <v>5</v>
      </c>
      <c r="R523" s="688">
        <v>458260000</v>
      </c>
      <c r="S523" s="804" t="s">
        <v>5</v>
      </c>
      <c r="T523" s="689">
        <v>447316490</v>
      </c>
      <c r="U523" s="689">
        <v>447316490</v>
      </c>
      <c r="V523" s="680">
        <v>0</v>
      </c>
      <c r="W523" s="681">
        <v>447316490</v>
      </c>
      <c r="X523" s="689">
        <v>6362649</v>
      </c>
      <c r="Y523" s="805"/>
      <c r="Z523" s="685"/>
      <c r="AA523" s="686"/>
      <c r="AB523" s="685"/>
      <c r="AC523" s="686"/>
    </row>
    <row r="524" spans="1:29" s="798" customFormat="1" ht="15" hidden="1" customHeight="1">
      <c r="A524" s="799"/>
      <c r="B524" s="801">
        <f t="shared" si="7"/>
        <v>515</v>
      </c>
      <c r="C524" s="791" t="s">
        <v>2848</v>
      </c>
      <c r="D524" s="791" t="s">
        <v>4812</v>
      </c>
      <c r="E524" s="791" t="s">
        <v>2613</v>
      </c>
      <c r="F524" s="677" t="s">
        <v>3605</v>
      </c>
      <c r="G524" s="792">
        <f>IFERROR(VLOOKUP(E524,Assign!$A$2:$A$48,1,FALSE),)</f>
        <v>0</v>
      </c>
      <c r="H524" s="792">
        <v>4</v>
      </c>
      <c r="I524" s="793" t="s">
        <v>318</v>
      </c>
      <c r="J524" s="802" t="s">
        <v>4982</v>
      </c>
      <c r="K524" s="687">
        <v>4.5999999999999999E-2</v>
      </c>
      <c r="L524" s="687">
        <v>7.5999999999999998E-2</v>
      </c>
      <c r="M524" s="800">
        <v>45184</v>
      </c>
      <c r="N524" s="800">
        <v>45535</v>
      </c>
      <c r="O524" s="800">
        <v>45519</v>
      </c>
      <c r="P524" s="800">
        <v>45538</v>
      </c>
      <c r="Q524" s="803" t="s">
        <v>5</v>
      </c>
      <c r="R524" s="688">
        <v>300000000</v>
      </c>
      <c r="S524" s="804" t="s">
        <v>5</v>
      </c>
      <c r="T524" s="689">
        <v>300000000</v>
      </c>
      <c r="U524" s="689">
        <v>300000000</v>
      </c>
      <c r="V524" s="680">
        <v>0</v>
      </c>
      <c r="W524" s="681">
        <v>300000000</v>
      </c>
      <c r="X524" s="689">
        <v>4267212</v>
      </c>
      <c r="Y524" s="805"/>
      <c r="Z524" s="685"/>
      <c r="AA524" s="686"/>
      <c r="AB524" s="685"/>
      <c r="AC524" s="686"/>
    </row>
    <row r="525" spans="1:29" s="798" customFormat="1" ht="15" hidden="1" customHeight="1">
      <c r="A525" s="799"/>
      <c r="B525" s="801">
        <f t="shared" si="7"/>
        <v>516</v>
      </c>
      <c r="C525" s="791" t="s">
        <v>2848</v>
      </c>
      <c r="D525" s="791" t="s">
        <v>4812</v>
      </c>
      <c r="E525" s="791" t="s">
        <v>2613</v>
      </c>
      <c r="F525" s="677" t="s">
        <v>3605</v>
      </c>
      <c r="G525" s="792">
        <f>IFERROR(VLOOKUP(E525,Assign!$A$2:$A$48,1,FALSE),)</f>
        <v>0</v>
      </c>
      <c r="H525" s="792">
        <v>5</v>
      </c>
      <c r="I525" s="793" t="s">
        <v>318</v>
      </c>
      <c r="J525" s="802" t="s">
        <v>4983</v>
      </c>
      <c r="K525" s="687">
        <v>4.5999999999999999E-2</v>
      </c>
      <c r="L525" s="687">
        <v>7.5999999999999998E-2</v>
      </c>
      <c r="M525" s="800">
        <v>45184</v>
      </c>
      <c r="N525" s="800">
        <v>45537</v>
      </c>
      <c r="O525" s="800">
        <v>45519</v>
      </c>
      <c r="P525" s="800">
        <v>45538</v>
      </c>
      <c r="Q525" s="803" t="s">
        <v>5</v>
      </c>
      <c r="R525" s="688">
        <v>300000000</v>
      </c>
      <c r="S525" s="804" t="s">
        <v>5</v>
      </c>
      <c r="T525" s="689">
        <v>300000000</v>
      </c>
      <c r="U525" s="689">
        <v>300000000</v>
      </c>
      <c r="V525" s="680">
        <v>0</v>
      </c>
      <c r="W525" s="681">
        <v>300000000</v>
      </c>
      <c r="X525" s="689">
        <v>4267212</v>
      </c>
      <c r="Y525" s="805"/>
      <c r="Z525" s="685"/>
      <c r="AA525" s="686"/>
      <c r="AB525" s="685"/>
      <c r="AC525" s="686"/>
    </row>
    <row r="526" spans="1:29" s="798" customFormat="1" ht="15" hidden="1" customHeight="1">
      <c r="A526" s="799"/>
      <c r="B526" s="801">
        <f t="shared" si="7"/>
        <v>517</v>
      </c>
      <c r="C526" s="791" t="s">
        <v>2848</v>
      </c>
      <c r="D526" s="791" t="s">
        <v>4812</v>
      </c>
      <c r="E526" s="791" t="s">
        <v>2613</v>
      </c>
      <c r="F526" s="677" t="s">
        <v>3605</v>
      </c>
      <c r="G526" s="792">
        <f>IFERROR(VLOOKUP(E526,Assign!$A$2:$A$48,1,FALSE),)</f>
        <v>0</v>
      </c>
      <c r="H526" s="792">
        <v>6</v>
      </c>
      <c r="I526" s="793" t="s">
        <v>318</v>
      </c>
      <c r="J526" s="802" t="s">
        <v>5510</v>
      </c>
      <c r="K526" s="687">
        <v>4.5999999999999999E-2</v>
      </c>
      <c r="L526" s="687">
        <v>7.5999999999999998E-2</v>
      </c>
      <c r="M526" s="800">
        <v>45184</v>
      </c>
      <c r="N526" s="800">
        <v>45535</v>
      </c>
      <c r="O526" s="800">
        <v>45519</v>
      </c>
      <c r="P526" s="800">
        <v>45538</v>
      </c>
      <c r="Q526" s="803" t="s">
        <v>5</v>
      </c>
      <c r="R526" s="688">
        <v>900000000</v>
      </c>
      <c r="S526" s="804" t="s">
        <v>5</v>
      </c>
      <c r="T526" s="689">
        <v>900000000</v>
      </c>
      <c r="U526" s="689">
        <v>900000000</v>
      </c>
      <c r="V526" s="680">
        <v>0</v>
      </c>
      <c r="W526" s="681">
        <v>900000000</v>
      </c>
      <c r="X526" s="689">
        <v>12801639</v>
      </c>
      <c r="Y526" s="805"/>
      <c r="Z526" s="685"/>
      <c r="AA526" s="686"/>
      <c r="AB526" s="685"/>
      <c r="AC526" s="686"/>
    </row>
    <row r="527" spans="1:29" s="798" customFormat="1" ht="15" hidden="1" customHeight="1">
      <c r="A527" s="799"/>
      <c r="B527" s="801">
        <f t="shared" si="7"/>
        <v>518</v>
      </c>
      <c r="C527" s="791" t="s">
        <v>2848</v>
      </c>
      <c r="D527" s="791" t="s">
        <v>4812</v>
      </c>
      <c r="E527" s="791" t="s">
        <v>2614</v>
      </c>
      <c r="F527" s="677" t="s">
        <v>3603</v>
      </c>
      <c r="G527" s="792">
        <f>IFERROR(VLOOKUP(E527,Assign!$A$2:$A$48,1,FALSE),)</f>
        <v>0</v>
      </c>
      <c r="H527" s="792">
        <v>1</v>
      </c>
      <c r="I527" s="793" t="s">
        <v>318</v>
      </c>
      <c r="J527" s="802" t="s">
        <v>5511</v>
      </c>
      <c r="K527" s="687">
        <v>6.9099999999999995E-2</v>
      </c>
      <c r="L527" s="687">
        <v>9.9099999999999994E-2</v>
      </c>
      <c r="M527" s="800">
        <v>43035</v>
      </c>
      <c r="N527" s="800">
        <v>45583</v>
      </c>
      <c r="O527" s="800">
        <v>45588</v>
      </c>
      <c r="P527" s="800">
        <v>45518</v>
      </c>
      <c r="Q527" s="803" t="s">
        <v>5</v>
      </c>
      <c r="R527" s="688">
        <v>450000000</v>
      </c>
      <c r="S527" s="804" t="s">
        <v>5</v>
      </c>
      <c r="T527" s="689">
        <v>67500000</v>
      </c>
      <c r="U527" s="689">
        <v>67500000</v>
      </c>
      <c r="V527" s="680">
        <v>0</v>
      </c>
      <c r="W527" s="681">
        <v>67500000</v>
      </c>
      <c r="X527" s="689">
        <v>3810574</v>
      </c>
      <c r="Y527" s="805"/>
      <c r="Z527" s="685"/>
      <c r="AA527" s="686"/>
      <c r="AB527" s="685"/>
      <c r="AC527" s="686"/>
    </row>
    <row r="528" spans="1:29" s="798" customFormat="1" ht="15" hidden="1" customHeight="1">
      <c r="A528" s="799"/>
      <c r="B528" s="801">
        <f t="shared" si="7"/>
        <v>519</v>
      </c>
      <c r="C528" s="791" t="s">
        <v>2848</v>
      </c>
      <c r="D528" s="791" t="s">
        <v>4812</v>
      </c>
      <c r="E528" s="791" t="s">
        <v>2614</v>
      </c>
      <c r="F528" s="677" t="s">
        <v>3603</v>
      </c>
      <c r="G528" s="792">
        <f>IFERROR(VLOOKUP(E528,Assign!$A$2:$A$48,1,FALSE),)</f>
        <v>0</v>
      </c>
      <c r="H528" s="792">
        <v>2</v>
      </c>
      <c r="I528" s="793" t="s">
        <v>318</v>
      </c>
      <c r="J528" s="802" t="s">
        <v>5512</v>
      </c>
      <c r="K528" s="687">
        <v>6.7500000000000004E-2</v>
      </c>
      <c r="L528" s="687">
        <v>9.7500000000000003E-2</v>
      </c>
      <c r="M528" s="800">
        <v>43763</v>
      </c>
      <c r="N528" s="800">
        <v>45576</v>
      </c>
      <c r="O528" s="800">
        <v>45589</v>
      </c>
      <c r="P528" s="800">
        <v>45526</v>
      </c>
      <c r="Q528" s="803" t="s">
        <v>5</v>
      </c>
      <c r="R528" s="688">
        <v>1000000000</v>
      </c>
      <c r="S528" s="804" t="s">
        <v>5</v>
      </c>
      <c r="T528" s="689">
        <v>150000000</v>
      </c>
      <c r="U528" s="689">
        <v>150000000</v>
      </c>
      <c r="V528" s="680">
        <v>0</v>
      </c>
      <c r="W528" s="681">
        <v>150000000</v>
      </c>
      <c r="X528" s="689">
        <v>7839138</v>
      </c>
      <c r="Y528" s="805"/>
      <c r="Z528" s="685"/>
      <c r="AA528" s="686"/>
      <c r="AB528" s="685"/>
      <c r="AC528" s="686"/>
    </row>
    <row r="529" spans="1:29" s="798" customFormat="1" ht="15" hidden="1" customHeight="1">
      <c r="A529" s="799"/>
      <c r="B529" s="801">
        <f t="shared" si="7"/>
        <v>520</v>
      </c>
      <c r="C529" s="791" t="s">
        <v>2848</v>
      </c>
      <c r="D529" s="791" t="s">
        <v>4812</v>
      </c>
      <c r="E529" s="791" t="s">
        <v>2614</v>
      </c>
      <c r="F529" s="677" t="s">
        <v>3603</v>
      </c>
      <c r="G529" s="792">
        <f>IFERROR(VLOOKUP(E529,Assign!$A$2:$A$48,1,FALSE),)</f>
        <v>0</v>
      </c>
      <c r="H529" s="792">
        <v>3</v>
      </c>
      <c r="I529" s="793" t="s">
        <v>3762</v>
      </c>
      <c r="J529" s="802" t="s">
        <v>5513</v>
      </c>
      <c r="K529" s="687">
        <v>1.4999999999999999E-2</v>
      </c>
      <c r="L529" s="687">
        <v>4.4999999999999998E-2</v>
      </c>
      <c r="M529" s="800">
        <v>43244</v>
      </c>
      <c r="N529" s="800">
        <v>46843</v>
      </c>
      <c r="O529" s="800">
        <v>45473</v>
      </c>
      <c r="P529" s="800">
        <v>45526</v>
      </c>
      <c r="Q529" s="803" t="s">
        <v>5</v>
      </c>
      <c r="R529" s="688">
        <v>363000000</v>
      </c>
      <c r="S529" s="804" t="s">
        <v>5</v>
      </c>
      <c r="T529" s="689">
        <v>194400000</v>
      </c>
      <c r="U529" s="689">
        <v>194400000</v>
      </c>
      <c r="V529" s="680">
        <v>0</v>
      </c>
      <c r="W529" s="681">
        <v>194400000</v>
      </c>
      <c r="X529" s="689">
        <v>2055539</v>
      </c>
      <c r="Y529" s="805"/>
      <c r="Z529" s="685"/>
      <c r="AA529" s="686"/>
      <c r="AB529" s="685"/>
      <c r="AC529" s="686"/>
    </row>
    <row r="530" spans="1:29" s="798" customFormat="1" ht="15" hidden="1" customHeight="1">
      <c r="A530" s="799"/>
      <c r="B530" s="801">
        <f t="shared" si="7"/>
        <v>521</v>
      </c>
      <c r="C530" s="791" t="s">
        <v>2848</v>
      </c>
      <c r="D530" s="791" t="s">
        <v>4812</v>
      </c>
      <c r="E530" s="791" t="s">
        <v>2614</v>
      </c>
      <c r="F530" s="677" t="s">
        <v>3603</v>
      </c>
      <c r="G530" s="792">
        <f>IFERROR(VLOOKUP(E530,Assign!$A$2:$A$48,1,FALSE),)</f>
        <v>0</v>
      </c>
      <c r="H530" s="792">
        <v>4</v>
      </c>
      <c r="I530" s="793" t="s">
        <v>3762</v>
      </c>
      <c r="J530" s="802" t="s">
        <v>5514</v>
      </c>
      <c r="K530" s="687">
        <v>1.4999999999999999E-2</v>
      </c>
      <c r="L530" s="687">
        <v>4.4999999999999998E-2</v>
      </c>
      <c r="M530" s="800">
        <v>43363</v>
      </c>
      <c r="N530" s="800">
        <v>46934</v>
      </c>
      <c r="O530" s="800">
        <v>45473</v>
      </c>
      <c r="P530" s="800">
        <v>45526</v>
      </c>
      <c r="Q530" s="803" t="s">
        <v>5</v>
      </c>
      <c r="R530" s="688">
        <v>66900000</v>
      </c>
      <c r="S530" s="804" t="s">
        <v>5</v>
      </c>
      <c r="T530" s="689">
        <v>38080000</v>
      </c>
      <c r="U530" s="689">
        <v>38080000</v>
      </c>
      <c r="V530" s="680">
        <v>0</v>
      </c>
      <c r="W530" s="681">
        <v>38080000</v>
      </c>
      <c r="X530" s="689">
        <v>402647</v>
      </c>
      <c r="Y530" s="805"/>
      <c r="Z530" s="685"/>
      <c r="AA530" s="686"/>
      <c r="AB530" s="685"/>
      <c r="AC530" s="686"/>
    </row>
    <row r="531" spans="1:29" s="798" customFormat="1" ht="15" hidden="1" customHeight="1">
      <c r="A531" s="799"/>
      <c r="B531" s="801">
        <f t="shared" si="7"/>
        <v>522</v>
      </c>
      <c r="C531" s="791" t="s">
        <v>2848</v>
      </c>
      <c r="D531" s="791" t="s">
        <v>4812</v>
      </c>
      <c r="E531" s="791" t="s">
        <v>2614</v>
      </c>
      <c r="F531" s="677" t="s">
        <v>3603</v>
      </c>
      <c r="G531" s="792">
        <f>IFERROR(VLOOKUP(E531,Assign!$A$2:$A$48,1,FALSE),)</f>
        <v>0</v>
      </c>
      <c r="H531" s="792">
        <v>5</v>
      </c>
      <c r="I531" s="793" t="s">
        <v>3762</v>
      </c>
      <c r="J531" s="802" t="s">
        <v>5515</v>
      </c>
      <c r="K531" s="687">
        <v>1.4999999999999999E-2</v>
      </c>
      <c r="L531" s="687">
        <v>4.4999999999999998E-2</v>
      </c>
      <c r="M531" s="800">
        <v>44371</v>
      </c>
      <c r="N531" s="800">
        <v>47938</v>
      </c>
      <c r="O531" s="800">
        <v>45473</v>
      </c>
      <c r="P531" s="800">
        <v>45526</v>
      </c>
      <c r="Q531" s="803" t="s">
        <v>5</v>
      </c>
      <c r="R531" s="688">
        <v>24500000</v>
      </c>
      <c r="S531" s="804" t="s">
        <v>5</v>
      </c>
      <c r="T531" s="689">
        <v>23490000</v>
      </c>
      <c r="U531" s="689">
        <v>23490000</v>
      </c>
      <c r="V531" s="680">
        <v>0</v>
      </c>
      <c r="W531" s="681">
        <v>23490000</v>
      </c>
      <c r="X531" s="689">
        <v>248377</v>
      </c>
      <c r="Y531" s="805"/>
      <c r="Z531" s="685"/>
      <c r="AA531" s="686"/>
      <c r="AB531" s="685"/>
      <c r="AC531" s="686"/>
    </row>
    <row r="532" spans="1:29" s="798" customFormat="1" ht="15" hidden="1" customHeight="1">
      <c r="A532" s="799"/>
      <c r="B532" s="801">
        <f t="shared" si="7"/>
        <v>523</v>
      </c>
      <c r="C532" s="791" t="s">
        <v>2848</v>
      </c>
      <c r="D532" s="791" t="s">
        <v>4812</v>
      </c>
      <c r="E532" s="791" t="s">
        <v>2614</v>
      </c>
      <c r="F532" s="677" t="s">
        <v>3603</v>
      </c>
      <c r="G532" s="792">
        <f>IFERROR(VLOOKUP(E532,Assign!$A$2:$A$48,1,FALSE),)</f>
        <v>0</v>
      </c>
      <c r="H532" s="792">
        <v>6</v>
      </c>
      <c r="I532" s="793" t="s">
        <v>318</v>
      </c>
      <c r="J532" s="802" t="s">
        <v>5516</v>
      </c>
      <c r="K532" s="687">
        <v>6.3100000000000003E-2</v>
      </c>
      <c r="L532" s="687">
        <v>9.3100000000000002E-2</v>
      </c>
      <c r="M532" s="800">
        <v>45005</v>
      </c>
      <c r="N532" s="800">
        <v>45736</v>
      </c>
      <c r="O532" s="800">
        <v>45589</v>
      </c>
      <c r="P532" s="800">
        <v>45525</v>
      </c>
      <c r="Q532" s="803" t="s">
        <v>5</v>
      </c>
      <c r="R532" s="688">
        <v>1500000000</v>
      </c>
      <c r="S532" s="804" t="s">
        <v>5</v>
      </c>
      <c r="T532" s="689">
        <v>225000000</v>
      </c>
      <c r="U532" s="689">
        <v>225000000</v>
      </c>
      <c r="V532" s="680">
        <v>0</v>
      </c>
      <c r="W532" s="681">
        <v>225000000</v>
      </c>
      <c r="X532" s="689">
        <v>11694363</v>
      </c>
      <c r="Y532" s="805"/>
      <c r="Z532" s="685"/>
      <c r="AA532" s="686"/>
      <c r="AB532" s="685"/>
      <c r="AC532" s="686"/>
    </row>
    <row r="533" spans="1:29" s="798" customFormat="1" ht="15" hidden="1" customHeight="1">
      <c r="A533" s="799"/>
      <c r="B533" s="801">
        <f t="shared" si="7"/>
        <v>524</v>
      </c>
      <c r="C533" s="791" t="s">
        <v>2848</v>
      </c>
      <c r="D533" s="791" t="s">
        <v>4812</v>
      </c>
      <c r="E533" s="791" t="s">
        <v>2614</v>
      </c>
      <c r="F533" s="677" t="s">
        <v>3603</v>
      </c>
      <c r="G533" s="792">
        <f>IFERROR(VLOOKUP(E533,Assign!$A$2:$A$48,1,FALSE),)</f>
        <v>0</v>
      </c>
      <c r="H533" s="792">
        <v>7</v>
      </c>
      <c r="I533" s="793" t="s">
        <v>318</v>
      </c>
      <c r="J533" s="802" t="s">
        <v>5517</v>
      </c>
      <c r="K533" s="687">
        <v>7.0499999999999993E-2</v>
      </c>
      <c r="L533" s="687">
        <v>0.10050000000000001</v>
      </c>
      <c r="M533" s="800">
        <v>43763</v>
      </c>
      <c r="N533" s="800">
        <v>45682</v>
      </c>
      <c r="O533" s="800">
        <v>45498</v>
      </c>
      <c r="P533" s="800">
        <v>45526</v>
      </c>
      <c r="Q533" s="803" t="s">
        <v>5</v>
      </c>
      <c r="R533" s="688">
        <v>700000000</v>
      </c>
      <c r="S533" s="804" t="s">
        <v>5</v>
      </c>
      <c r="T533" s="689">
        <v>700000000</v>
      </c>
      <c r="U533" s="689">
        <v>700000000</v>
      </c>
      <c r="V533" s="680">
        <v>0</v>
      </c>
      <c r="W533" s="681">
        <v>700000000</v>
      </c>
      <c r="X533" s="689">
        <v>16980736</v>
      </c>
      <c r="Y533" s="805"/>
      <c r="Z533" s="685"/>
      <c r="AA533" s="686"/>
      <c r="AB533" s="685"/>
      <c r="AC533" s="686"/>
    </row>
    <row r="534" spans="1:29" s="798" customFormat="1" ht="15" hidden="1" customHeight="1">
      <c r="A534" s="799"/>
      <c r="B534" s="801">
        <f t="shared" si="7"/>
        <v>525</v>
      </c>
      <c r="C534" s="791" t="s">
        <v>2848</v>
      </c>
      <c r="D534" s="791" t="s">
        <v>4812</v>
      </c>
      <c r="E534" s="791" t="s">
        <v>2614</v>
      </c>
      <c r="F534" s="677" t="s">
        <v>3603</v>
      </c>
      <c r="G534" s="792">
        <f>IFERROR(VLOOKUP(E534,Assign!$A$2:$A$48,1,FALSE),)</f>
        <v>0</v>
      </c>
      <c r="H534" s="792">
        <v>8</v>
      </c>
      <c r="I534" s="793" t="s">
        <v>313</v>
      </c>
      <c r="J534" s="802" t="s">
        <v>5518</v>
      </c>
      <c r="K534" s="687">
        <v>6.6400000000000001E-2</v>
      </c>
      <c r="L534" s="687">
        <v>9.64E-2</v>
      </c>
      <c r="M534" s="800">
        <v>43035</v>
      </c>
      <c r="N534" s="800">
        <v>45682</v>
      </c>
      <c r="O534" s="800">
        <v>45500</v>
      </c>
      <c r="P534" s="800">
        <v>45526</v>
      </c>
      <c r="Q534" s="803" t="s">
        <v>5</v>
      </c>
      <c r="R534" s="688">
        <v>1330000000</v>
      </c>
      <c r="S534" s="804" t="s">
        <v>5</v>
      </c>
      <c r="T534" s="689">
        <v>1205000000</v>
      </c>
      <c r="U534" s="689">
        <v>1205000000</v>
      </c>
      <c r="V534" s="680">
        <v>0</v>
      </c>
      <c r="W534" s="681">
        <v>1205000000</v>
      </c>
      <c r="X534" s="689">
        <v>27484534</v>
      </c>
      <c r="Y534" s="805"/>
      <c r="Z534" s="685"/>
      <c r="AA534" s="686"/>
      <c r="AB534" s="685"/>
      <c r="AC534" s="686"/>
    </row>
    <row r="535" spans="1:29" s="798" customFormat="1" ht="15" hidden="1" customHeight="1">
      <c r="A535" s="799"/>
      <c r="B535" s="801">
        <f t="shared" si="7"/>
        <v>526</v>
      </c>
      <c r="C535" s="791" t="s">
        <v>2848</v>
      </c>
      <c r="D535" s="791" t="s">
        <v>4812</v>
      </c>
      <c r="E535" s="791" t="s">
        <v>2614</v>
      </c>
      <c r="F535" s="677" t="s">
        <v>3603</v>
      </c>
      <c r="G535" s="792">
        <f>IFERROR(VLOOKUP(E535,Assign!$A$2:$A$48,1,FALSE),)</f>
        <v>0</v>
      </c>
      <c r="H535" s="792">
        <v>9</v>
      </c>
      <c r="I535" s="793" t="s">
        <v>318</v>
      </c>
      <c r="J535" s="802" t="s">
        <v>5519</v>
      </c>
      <c r="K535" s="687">
        <v>5.5599999999999997E-2</v>
      </c>
      <c r="L535" s="687">
        <v>8.5599999999999996E-2</v>
      </c>
      <c r="M535" s="800">
        <v>43735</v>
      </c>
      <c r="N535" s="800">
        <v>45562</v>
      </c>
      <c r="O535" s="800">
        <v>45500</v>
      </c>
      <c r="P535" s="800">
        <v>45526</v>
      </c>
      <c r="Q535" s="803" t="s">
        <v>5</v>
      </c>
      <c r="R535" s="688">
        <v>250000000</v>
      </c>
      <c r="S535" s="804" t="s">
        <v>5</v>
      </c>
      <c r="T535" s="689">
        <v>9259292</v>
      </c>
      <c r="U535" s="689">
        <v>9259292</v>
      </c>
      <c r="V535" s="680">
        <v>0</v>
      </c>
      <c r="W535" s="681">
        <v>9259292</v>
      </c>
      <c r="X535" s="689">
        <v>198095</v>
      </c>
      <c r="Y535" s="805"/>
      <c r="Z535" s="685"/>
      <c r="AA535" s="686"/>
      <c r="AB535" s="685"/>
      <c r="AC535" s="686"/>
    </row>
    <row r="536" spans="1:29" s="798" customFormat="1" ht="15" hidden="1" customHeight="1">
      <c r="A536" s="799"/>
      <c r="B536" s="801">
        <f t="shared" si="7"/>
        <v>527</v>
      </c>
      <c r="C536" s="791" t="s">
        <v>2848</v>
      </c>
      <c r="D536" s="791" t="s">
        <v>4812</v>
      </c>
      <c r="E536" s="791" t="s">
        <v>2615</v>
      </c>
      <c r="F536" s="677" t="s">
        <v>3226</v>
      </c>
      <c r="G536" s="792">
        <f>IFERROR(VLOOKUP(E536,Assign!$A$2:$A$48,1,FALSE),)</f>
        <v>0</v>
      </c>
      <c r="H536" s="792">
        <v>1</v>
      </c>
      <c r="I536" s="793" t="s">
        <v>336</v>
      </c>
      <c r="J536" s="802" t="s">
        <v>4984</v>
      </c>
      <c r="K536" s="687">
        <v>5.4100000000000002E-2</v>
      </c>
      <c r="L536" s="687">
        <v>8.4099999999999994E-2</v>
      </c>
      <c r="M536" s="800">
        <v>44624</v>
      </c>
      <c r="N536" s="800">
        <v>45709</v>
      </c>
      <c r="O536" s="800">
        <v>45528</v>
      </c>
      <c r="P536" s="800">
        <v>45545</v>
      </c>
      <c r="Q536" s="803" t="s">
        <v>5</v>
      </c>
      <c r="R536" s="688">
        <v>95000000</v>
      </c>
      <c r="S536" s="804" t="s">
        <v>5</v>
      </c>
      <c r="T536" s="689">
        <v>95000000</v>
      </c>
      <c r="U536" s="689">
        <v>95000000</v>
      </c>
      <c r="V536" s="680">
        <v>0</v>
      </c>
      <c r="W536" s="681">
        <v>95000000</v>
      </c>
      <c r="X536" s="689">
        <v>1221886</v>
      </c>
      <c r="Y536" s="805"/>
      <c r="Z536" s="685"/>
      <c r="AA536" s="686"/>
      <c r="AB536" s="685"/>
      <c r="AC536" s="686"/>
    </row>
    <row r="537" spans="1:29" s="798" customFormat="1" ht="15" hidden="1" customHeight="1">
      <c r="A537" s="799"/>
      <c r="B537" s="801">
        <f t="shared" si="7"/>
        <v>528</v>
      </c>
      <c r="C537" s="791" t="s">
        <v>2848</v>
      </c>
      <c r="D537" s="791" t="s">
        <v>4812</v>
      </c>
      <c r="E537" s="791" t="s">
        <v>2615</v>
      </c>
      <c r="F537" s="677" t="s">
        <v>3226</v>
      </c>
      <c r="G537" s="792">
        <f>IFERROR(VLOOKUP(E537,Assign!$A$2:$A$48,1,FALSE),)</f>
        <v>0</v>
      </c>
      <c r="H537" s="792">
        <v>2</v>
      </c>
      <c r="I537" s="793" t="s">
        <v>318</v>
      </c>
      <c r="J537" s="802" t="s">
        <v>4985</v>
      </c>
      <c r="K537" s="687">
        <v>6.2899999999999998E-2</v>
      </c>
      <c r="L537" s="687">
        <v>9.2899999999999996E-2</v>
      </c>
      <c r="M537" s="800">
        <v>44624</v>
      </c>
      <c r="N537" s="800">
        <v>45709</v>
      </c>
      <c r="O537" s="800">
        <v>45568</v>
      </c>
      <c r="P537" s="800">
        <v>45570</v>
      </c>
      <c r="Q537" s="803" t="s">
        <v>5</v>
      </c>
      <c r="R537" s="688">
        <v>95000000</v>
      </c>
      <c r="S537" s="804" t="s">
        <v>5</v>
      </c>
      <c r="T537" s="689">
        <v>95000000</v>
      </c>
      <c r="U537" s="689">
        <v>95000000</v>
      </c>
      <c r="V537" s="680">
        <v>0</v>
      </c>
      <c r="W537" s="681">
        <v>95000000</v>
      </c>
      <c r="X537" s="689">
        <v>1001621</v>
      </c>
      <c r="Y537" s="805"/>
      <c r="Z537" s="685"/>
      <c r="AA537" s="686"/>
      <c r="AB537" s="685"/>
      <c r="AC537" s="686"/>
    </row>
    <row r="538" spans="1:29" s="798" customFormat="1" ht="15" hidden="1" customHeight="1">
      <c r="A538" s="799"/>
      <c r="B538" s="801">
        <f t="shared" si="7"/>
        <v>529</v>
      </c>
      <c r="C538" s="791" t="s">
        <v>2848</v>
      </c>
      <c r="D538" s="791" t="s">
        <v>4812</v>
      </c>
      <c r="E538" s="791" t="s">
        <v>2615</v>
      </c>
      <c r="F538" s="677" t="s">
        <v>3226</v>
      </c>
      <c r="G538" s="792">
        <f>IFERROR(VLOOKUP(E538,Assign!$A$2:$A$48,1,FALSE),)</f>
        <v>0</v>
      </c>
      <c r="H538" s="792">
        <v>3</v>
      </c>
      <c r="I538" s="793" t="s">
        <v>336</v>
      </c>
      <c r="J538" s="802" t="s">
        <v>4986</v>
      </c>
      <c r="K538" s="687">
        <v>4.8399999999999999E-2</v>
      </c>
      <c r="L538" s="687">
        <v>7.8399999999999997E-2</v>
      </c>
      <c r="M538" s="800">
        <v>43552</v>
      </c>
      <c r="N538" s="800">
        <v>45737</v>
      </c>
      <c r="O538" s="800">
        <v>45520</v>
      </c>
      <c r="P538" s="800">
        <v>45555</v>
      </c>
      <c r="Q538" s="803" t="s">
        <v>5</v>
      </c>
      <c r="R538" s="688">
        <v>300000000</v>
      </c>
      <c r="S538" s="804" t="s">
        <v>5</v>
      </c>
      <c r="T538" s="689">
        <v>300000000</v>
      </c>
      <c r="U538" s="689">
        <v>300000000</v>
      </c>
      <c r="V538" s="680">
        <v>0</v>
      </c>
      <c r="W538" s="681">
        <v>300000000</v>
      </c>
      <c r="X538" s="689">
        <v>3691420</v>
      </c>
      <c r="Y538" s="805"/>
      <c r="Z538" s="685"/>
      <c r="AA538" s="686"/>
      <c r="AB538" s="685"/>
      <c r="AC538" s="686"/>
    </row>
    <row r="539" spans="1:29" s="798" customFormat="1" ht="15" hidden="1" customHeight="1">
      <c r="A539" s="799"/>
      <c r="B539" s="801">
        <f t="shared" si="7"/>
        <v>530</v>
      </c>
      <c r="C539" s="791" t="s">
        <v>2848</v>
      </c>
      <c r="D539" s="791" t="s">
        <v>4812</v>
      </c>
      <c r="E539" s="791" t="s">
        <v>2615</v>
      </c>
      <c r="F539" s="677" t="s">
        <v>3226</v>
      </c>
      <c r="G539" s="792">
        <f>IFERROR(VLOOKUP(E539,Assign!$A$2:$A$48,1,FALSE),)</f>
        <v>0</v>
      </c>
      <c r="H539" s="792">
        <v>4</v>
      </c>
      <c r="I539" s="793" t="s">
        <v>336</v>
      </c>
      <c r="J539" s="802" t="s">
        <v>5520</v>
      </c>
      <c r="K539" s="687">
        <v>5.8599999999999999E-2</v>
      </c>
      <c r="L539" s="687">
        <v>8.8599999999999998E-2</v>
      </c>
      <c r="M539" s="800">
        <v>44915</v>
      </c>
      <c r="N539" s="800">
        <v>45646</v>
      </c>
      <c r="O539" s="800">
        <v>45530</v>
      </c>
      <c r="P539" s="800">
        <v>45562</v>
      </c>
      <c r="Q539" s="803" t="s">
        <v>5</v>
      </c>
      <c r="R539" s="688">
        <v>90000000</v>
      </c>
      <c r="S539" s="804" t="s">
        <v>5</v>
      </c>
      <c r="T539" s="689">
        <v>90000000</v>
      </c>
      <c r="U539" s="689">
        <v>90000000</v>
      </c>
      <c r="V539" s="680">
        <v>0</v>
      </c>
      <c r="W539" s="681">
        <v>90000000</v>
      </c>
      <c r="X539" s="689">
        <v>1083866</v>
      </c>
      <c r="Y539" s="805"/>
      <c r="Z539" s="685"/>
      <c r="AA539" s="686"/>
      <c r="AB539" s="685"/>
      <c r="AC539" s="686"/>
    </row>
    <row r="540" spans="1:29" s="798" customFormat="1" ht="15" hidden="1" customHeight="1">
      <c r="A540" s="799"/>
      <c r="B540" s="801">
        <f t="shared" si="7"/>
        <v>531</v>
      </c>
      <c r="C540" s="791" t="s">
        <v>2848</v>
      </c>
      <c r="D540" s="791" t="s">
        <v>4812</v>
      </c>
      <c r="E540" s="791" t="s">
        <v>2615</v>
      </c>
      <c r="F540" s="677" t="s">
        <v>3226</v>
      </c>
      <c r="G540" s="792">
        <f>IFERROR(VLOOKUP(E540,Assign!$A$2:$A$48,1,FALSE),)</f>
        <v>0</v>
      </c>
      <c r="H540" s="792">
        <v>5</v>
      </c>
      <c r="I540" s="793" t="s">
        <v>3758</v>
      </c>
      <c r="J540" s="802" t="s">
        <v>5521</v>
      </c>
      <c r="K540" s="687">
        <v>5.8900000000000001E-2</v>
      </c>
      <c r="L540" s="687">
        <v>8.8900000000000007E-2</v>
      </c>
      <c r="M540" s="800">
        <v>40976</v>
      </c>
      <c r="N540" s="800">
        <v>45540</v>
      </c>
      <c r="O540" s="800">
        <v>45531</v>
      </c>
      <c r="P540" s="800">
        <v>45541</v>
      </c>
      <c r="Q540" s="803" t="s">
        <v>5</v>
      </c>
      <c r="R540" s="688">
        <v>1250000000</v>
      </c>
      <c r="S540" s="804" t="s">
        <v>5</v>
      </c>
      <c r="T540" s="689">
        <v>1224000000</v>
      </c>
      <c r="U540" s="689">
        <v>1224000000</v>
      </c>
      <c r="V540" s="680">
        <v>0</v>
      </c>
      <c r="W540" s="681">
        <v>1224000000</v>
      </c>
      <c r="X540" s="689">
        <v>17827258</v>
      </c>
      <c r="Y540" s="805"/>
      <c r="Z540" s="685"/>
      <c r="AA540" s="686"/>
      <c r="AB540" s="685"/>
      <c r="AC540" s="686"/>
    </row>
    <row r="541" spans="1:29" s="798" customFormat="1" ht="15" hidden="1" customHeight="1">
      <c r="A541" s="799"/>
      <c r="B541" s="801">
        <f t="shared" si="7"/>
        <v>532</v>
      </c>
      <c r="C541" s="791" t="s">
        <v>2848</v>
      </c>
      <c r="D541" s="791" t="s">
        <v>4812</v>
      </c>
      <c r="E541" s="791" t="s">
        <v>2615</v>
      </c>
      <c r="F541" s="677" t="s">
        <v>3226</v>
      </c>
      <c r="G541" s="792">
        <f>IFERROR(VLOOKUP(E541,Assign!$A$2:$A$48,1,FALSE),)</f>
        <v>0</v>
      </c>
      <c r="H541" s="792">
        <v>6</v>
      </c>
      <c r="I541" s="793" t="s">
        <v>318</v>
      </c>
      <c r="J541" s="802" t="s">
        <v>5522</v>
      </c>
      <c r="K541" s="687">
        <v>5.9200000000000003E-2</v>
      </c>
      <c r="L541" s="687">
        <v>8.9200000000000002E-2</v>
      </c>
      <c r="M541" s="800">
        <v>45267</v>
      </c>
      <c r="N541" s="800">
        <v>45633</v>
      </c>
      <c r="O541" s="800">
        <v>45531</v>
      </c>
      <c r="P541" s="800">
        <v>45563</v>
      </c>
      <c r="Q541" s="803" t="s">
        <v>5</v>
      </c>
      <c r="R541" s="688">
        <v>150000000</v>
      </c>
      <c r="S541" s="804" t="s">
        <v>5</v>
      </c>
      <c r="T541" s="689">
        <v>150000000</v>
      </c>
      <c r="U541" s="689">
        <v>150000000</v>
      </c>
      <c r="V541" s="680">
        <v>0</v>
      </c>
      <c r="W541" s="681">
        <v>150000000</v>
      </c>
      <c r="X541" s="689">
        <v>1780280</v>
      </c>
      <c r="Y541" s="805"/>
      <c r="Z541" s="685"/>
      <c r="AA541" s="686"/>
      <c r="AB541" s="685"/>
      <c r="AC541" s="686"/>
    </row>
    <row r="542" spans="1:29" s="798" customFormat="1" ht="15" hidden="1" customHeight="1">
      <c r="A542" s="799"/>
      <c r="B542" s="801">
        <f t="shared" si="7"/>
        <v>533</v>
      </c>
      <c r="C542" s="791" t="s">
        <v>2848</v>
      </c>
      <c r="D542" s="791" t="s">
        <v>4812</v>
      </c>
      <c r="E542" s="791" t="s">
        <v>2615</v>
      </c>
      <c r="F542" s="677" t="s">
        <v>3226</v>
      </c>
      <c r="G542" s="792">
        <f>IFERROR(VLOOKUP(E542,Assign!$A$2:$A$48,1,FALSE),)</f>
        <v>0</v>
      </c>
      <c r="H542" s="792">
        <v>7</v>
      </c>
      <c r="I542" s="793" t="s">
        <v>318</v>
      </c>
      <c r="J542" s="802" t="s">
        <v>5523</v>
      </c>
      <c r="K542" s="687">
        <v>5.33E-2</v>
      </c>
      <c r="L542" s="687">
        <v>8.3299999999999999E-2</v>
      </c>
      <c r="M542" s="800">
        <v>44987</v>
      </c>
      <c r="N542" s="800">
        <v>45718</v>
      </c>
      <c r="O542" s="800">
        <v>45538</v>
      </c>
      <c r="P542" s="800">
        <v>45570</v>
      </c>
      <c r="Q542" s="803" t="s">
        <v>5</v>
      </c>
      <c r="R542" s="688">
        <v>50000000</v>
      </c>
      <c r="S542" s="804" t="s">
        <v>5</v>
      </c>
      <c r="T542" s="689">
        <v>50000000</v>
      </c>
      <c r="U542" s="689">
        <v>50000000</v>
      </c>
      <c r="V542" s="680">
        <v>0</v>
      </c>
      <c r="W542" s="681">
        <v>50000000</v>
      </c>
      <c r="X542" s="689">
        <v>464866</v>
      </c>
      <c r="Y542" s="805"/>
      <c r="Z542" s="685"/>
      <c r="AA542" s="686"/>
      <c r="AB542" s="685"/>
      <c r="AC542" s="686"/>
    </row>
    <row r="543" spans="1:29" s="798" customFormat="1" ht="15" customHeight="1">
      <c r="A543" s="799"/>
      <c r="B543" s="801">
        <f t="shared" si="7"/>
        <v>534</v>
      </c>
      <c r="C543" s="791" t="s">
        <v>2848</v>
      </c>
      <c r="D543" s="791" t="s">
        <v>4812</v>
      </c>
      <c r="E543" s="791" t="s">
        <v>2616</v>
      </c>
      <c r="F543" s="677" t="s">
        <v>3609</v>
      </c>
      <c r="G543" s="792" t="str">
        <f>IFERROR(VLOOKUP(E543,Assign!$A$2:$A$48,1,FALSE),)</f>
        <v>S-004</v>
      </c>
      <c r="H543" s="792">
        <v>1</v>
      </c>
      <c r="I543" s="793" t="s">
        <v>3766</v>
      </c>
      <c r="J543" s="802" t="s">
        <v>5524</v>
      </c>
      <c r="K543" s="687">
        <v>0.13</v>
      </c>
      <c r="L543" s="687">
        <v>0.15</v>
      </c>
      <c r="M543" s="800">
        <v>43921</v>
      </c>
      <c r="N543" s="800">
        <v>45623</v>
      </c>
      <c r="O543" s="800">
        <v>45564</v>
      </c>
      <c r="P543" s="800">
        <v>45538</v>
      </c>
      <c r="Q543" s="803" t="s">
        <v>5</v>
      </c>
      <c r="R543" s="688">
        <v>38000000</v>
      </c>
      <c r="S543" s="804" t="s">
        <v>5</v>
      </c>
      <c r="T543" s="689">
        <v>38000000</v>
      </c>
      <c r="U543" s="689">
        <v>38000000</v>
      </c>
      <c r="V543" s="680">
        <v>0</v>
      </c>
      <c r="W543" s="681">
        <v>38000000</v>
      </c>
      <c r="X543" s="689">
        <v>1034298</v>
      </c>
      <c r="Y543" s="805"/>
      <c r="Z543" s="685"/>
      <c r="AA543" s="686"/>
      <c r="AB543" s="685"/>
      <c r="AC543" s="686"/>
    </row>
    <row r="544" spans="1:29" s="798" customFormat="1" ht="15" customHeight="1">
      <c r="A544" s="799"/>
      <c r="B544" s="801">
        <f t="shared" si="7"/>
        <v>535</v>
      </c>
      <c r="C544" s="791" t="s">
        <v>2848</v>
      </c>
      <c r="D544" s="791" t="s">
        <v>4812</v>
      </c>
      <c r="E544" s="791" t="s">
        <v>2616</v>
      </c>
      <c r="F544" s="677" t="s">
        <v>3609</v>
      </c>
      <c r="G544" s="792" t="str">
        <f>IFERROR(VLOOKUP(E544,Assign!$A$2:$A$48,1,FALSE),)</f>
        <v>S-004</v>
      </c>
      <c r="H544" s="792">
        <v>2</v>
      </c>
      <c r="I544" s="793" t="s">
        <v>3766</v>
      </c>
      <c r="J544" s="802" t="s">
        <v>5525</v>
      </c>
      <c r="K544" s="687">
        <v>0.13</v>
      </c>
      <c r="L544" s="687">
        <v>0.15</v>
      </c>
      <c r="M544" s="800">
        <v>43921</v>
      </c>
      <c r="N544" s="800">
        <v>45625</v>
      </c>
      <c r="O544" s="800">
        <v>45503</v>
      </c>
      <c r="P544" s="800">
        <v>45535</v>
      </c>
      <c r="Q544" s="803" t="s">
        <v>5</v>
      </c>
      <c r="R544" s="688">
        <v>500000000</v>
      </c>
      <c r="S544" s="804" t="s">
        <v>5</v>
      </c>
      <c r="T544" s="689">
        <v>335000000</v>
      </c>
      <c r="U544" s="689">
        <v>335000000</v>
      </c>
      <c r="V544" s="680">
        <v>0</v>
      </c>
      <c r="W544" s="681">
        <v>335000000</v>
      </c>
      <c r="X544" s="689">
        <v>11810234</v>
      </c>
      <c r="Y544" s="805"/>
      <c r="Z544" s="685"/>
      <c r="AA544" s="686"/>
      <c r="AB544" s="685"/>
      <c r="AC544" s="686"/>
    </row>
    <row r="545" spans="1:29" s="798" customFormat="1" ht="15" customHeight="1">
      <c r="A545" s="799"/>
      <c r="B545" s="801">
        <f t="shared" si="7"/>
        <v>536</v>
      </c>
      <c r="C545" s="791" t="s">
        <v>2848</v>
      </c>
      <c r="D545" s="791" t="s">
        <v>4812</v>
      </c>
      <c r="E545" s="791" t="s">
        <v>2616</v>
      </c>
      <c r="F545" s="677" t="s">
        <v>3609</v>
      </c>
      <c r="G545" s="792" t="str">
        <f>IFERROR(VLOOKUP(E545,Assign!$A$2:$A$48,1,FALSE),)</f>
        <v>S-004</v>
      </c>
      <c r="H545" s="792">
        <v>3</v>
      </c>
      <c r="I545" s="793" t="s">
        <v>3766</v>
      </c>
      <c r="J545" s="802" t="s">
        <v>5526</v>
      </c>
      <c r="K545" s="687">
        <v>7.0499999999999993E-2</v>
      </c>
      <c r="L545" s="687">
        <v>0.10050000000000001</v>
      </c>
      <c r="M545" s="800">
        <v>43921</v>
      </c>
      <c r="N545" s="800">
        <v>45625</v>
      </c>
      <c r="O545" s="800">
        <v>45434</v>
      </c>
      <c r="P545" s="800">
        <v>45444</v>
      </c>
      <c r="Q545" s="803" t="s">
        <v>5</v>
      </c>
      <c r="R545" s="688">
        <v>970000000</v>
      </c>
      <c r="S545" s="804" t="s">
        <v>5</v>
      </c>
      <c r="T545" s="689">
        <v>970000000</v>
      </c>
      <c r="U545" s="689">
        <v>970000000</v>
      </c>
      <c r="V545" s="680">
        <v>0</v>
      </c>
      <c r="W545" s="681">
        <v>970000000</v>
      </c>
      <c r="X545" s="689">
        <v>40979148</v>
      </c>
      <c r="Y545" s="805"/>
      <c r="Z545" s="685"/>
      <c r="AA545" s="686"/>
      <c r="AB545" s="685"/>
      <c r="AC545" s="686"/>
    </row>
    <row r="546" spans="1:29" s="798" customFormat="1" ht="15" customHeight="1">
      <c r="A546" s="799"/>
      <c r="B546" s="801">
        <f t="shared" si="7"/>
        <v>537</v>
      </c>
      <c r="C546" s="791" t="s">
        <v>2848</v>
      </c>
      <c r="D546" s="791" t="s">
        <v>4812</v>
      </c>
      <c r="E546" s="791" t="s">
        <v>2617</v>
      </c>
      <c r="F546" s="677" t="s">
        <v>3210</v>
      </c>
      <c r="G546" s="792" t="str">
        <f>IFERROR(VLOOKUP(E546,Assign!$A$2:$A$48,1,FALSE),)</f>
        <v>S-005</v>
      </c>
      <c r="H546" s="792">
        <v>1</v>
      </c>
      <c r="I546" s="793" t="s">
        <v>313</v>
      </c>
      <c r="J546" s="802" t="s">
        <v>5527</v>
      </c>
      <c r="K546" s="687">
        <v>0.05</v>
      </c>
      <c r="L546" s="687">
        <v>0.08</v>
      </c>
      <c r="M546" s="800">
        <v>45071</v>
      </c>
      <c r="N546" s="800">
        <v>45802</v>
      </c>
      <c r="O546" s="800">
        <v>45468</v>
      </c>
      <c r="P546" s="800">
        <v>45499</v>
      </c>
      <c r="Q546" s="803" t="s">
        <v>5</v>
      </c>
      <c r="R546" s="688">
        <v>858000000</v>
      </c>
      <c r="S546" s="804" t="s">
        <v>5</v>
      </c>
      <c r="T546" s="689">
        <v>858000000</v>
      </c>
      <c r="U546" s="689">
        <v>858000000</v>
      </c>
      <c r="V546" s="680">
        <v>0</v>
      </c>
      <c r="W546" s="681">
        <v>858000000</v>
      </c>
      <c r="X546" s="689">
        <v>20663709</v>
      </c>
      <c r="Y546" s="805"/>
      <c r="Z546" s="685"/>
      <c r="AA546" s="686"/>
      <c r="AB546" s="685"/>
      <c r="AC546" s="686"/>
    </row>
    <row r="547" spans="1:29" s="798" customFormat="1" ht="15" customHeight="1">
      <c r="A547" s="799"/>
      <c r="B547" s="801">
        <f t="shared" si="7"/>
        <v>538</v>
      </c>
      <c r="C547" s="791" t="s">
        <v>2848</v>
      </c>
      <c r="D547" s="791" t="s">
        <v>4812</v>
      </c>
      <c r="E547" s="791" t="s">
        <v>2618</v>
      </c>
      <c r="F547" s="677" t="s">
        <v>3629</v>
      </c>
      <c r="G547" s="792" t="str">
        <f>IFERROR(VLOOKUP(E547,Assign!$A$2:$A$48,1,FALSE),)</f>
        <v>S-006</v>
      </c>
      <c r="H547" s="792">
        <v>1</v>
      </c>
      <c r="I547" s="793" t="s">
        <v>3372</v>
      </c>
      <c r="J547" s="802" t="s">
        <v>4987</v>
      </c>
      <c r="K547" s="687">
        <v>4.7600000000000003E-2</v>
      </c>
      <c r="L547" s="687">
        <v>7.7600000000000002E-2</v>
      </c>
      <c r="M547" s="800">
        <v>45089</v>
      </c>
      <c r="N547" s="800">
        <v>45813</v>
      </c>
      <c r="O547" s="800">
        <v>45485</v>
      </c>
      <c r="P547" s="800">
        <v>45517</v>
      </c>
      <c r="Q547" s="803" t="s">
        <v>5</v>
      </c>
      <c r="R547" s="688">
        <v>280000000</v>
      </c>
      <c r="S547" s="804" t="s">
        <v>5</v>
      </c>
      <c r="T547" s="689">
        <v>280000000</v>
      </c>
      <c r="U547" s="689">
        <v>280000000</v>
      </c>
      <c r="V547" s="680">
        <v>0</v>
      </c>
      <c r="W547" s="681">
        <v>280000000</v>
      </c>
      <c r="X547" s="689">
        <v>5477884</v>
      </c>
      <c r="Y547" s="805"/>
      <c r="Z547" s="685"/>
      <c r="AA547" s="686"/>
      <c r="AB547" s="685"/>
      <c r="AC547" s="686"/>
    </row>
    <row r="548" spans="1:29" s="798" customFormat="1" ht="15" customHeight="1">
      <c r="A548" s="799"/>
      <c r="B548" s="801">
        <f t="shared" si="7"/>
        <v>539</v>
      </c>
      <c r="C548" s="791" t="s">
        <v>2848</v>
      </c>
      <c r="D548" s="791" t="s">
        <v>4812</v>
      </c>
      <c r="E548" s="791" t="s">
        <v>2618</v>
      </c>
      <c r="F548" s="677" t="s">
        <v>3629</v>
      </c>
      <c r="G548" s="792" t="str">
        <f>IFERROR(VLOOKUP(E548,Assign!$A$2:$A$48,1,FALSE),)</f>
        <v>S-006</v>
      </c>
      <c r="H548" s="792">
        <v>2</v>
      </c>
      <c r="I548" s="793" t="s">
        <v>379</v>
      </c>
      <c r="J548" s="802" t="s">
        <v>5528</v>
      </c>
      <c r="K548" s="687">
        <v>5.2900000000000003E-2</v>
      </c>
      <c r="L548" s="687">
        <v>8.2900000000000001E-2</v>
      </c>
      <c r="M548" s="800">
        <v>43475</v>
      </c>
      <c r="N548" s="800">
        <v>45660</v>
      </c>
      <c r="O548" s="800">
        <v>45513</v>
      </c>
      <c r="P548" s="800">
        <v>45484</v>
      </c>
      <c r="Q548" s="803" t="s">
        <v>5</v>
      </c>
      <c r="R548" s="688">
        <v>100000000</v>
      </c>
      <c r="S548" s="804" t="s">
        <v>5</v>
      </c>
      <c r="T548" s="689">
        <v>100000000</v>
      </c>
      <c r="U548" s="689">
        <v>100000000</v>
      </c>
      <c r="V548" s="680">
        <v>0</v>
      </c>
      <c r="W548" s="681">
        <v>100000000</v>
      </c>
      <c r="X548" s="689">
        <v>2834298</v>
      </c>
      <c r="Y548" s="805"/>
      <c r="Z548" s="685"/>
      <c r="AA548" s="686"/>
      <c r="AB548" s="685"/>
      <c r="AC548" s="686"/>
    </row>
    <row r="549" spans="1:29" s="798" customFormat="1" ht="15" customHeight="1">
      <c r="A549" s="799"/>
      <c r="B549" s="801">
        <f t="shared" si="7"/>
        <v>540</v>
      </c>
      <c r="C549" s="791" t="s">
        <v>2848</v>
      </c>
      <c r="D549" s="791" t="s">
        <v>4812</v>
      </c>
      <c r="E549" s="791" t="s">
        <v>2618</v>
      </c>
      <c r="F549" s="677" t="s">
        <v>3629</v>
      </c>
      <c r="G549" s="792" t="str">
        <f>IFERROR(VLOOKUP(E549,Assign!$A$2:$A$48,1,FALSE),)</f>
        <v>S-006</v>
      </c>
      <c r="H549" s="792">
        <v>3</v>
      </c>
      <c r="I549" s="793" t="s">
        <v>318</v>
      </c>
      <c r="J549" s="802" t="s">
        <v>5529</v>
      </c>
      <c r="K549" s="687">
        <v>4.2900000000000001E-2</v>
      </c>
      <c r="L549" s="687">
        <v>7.2900000000000006E-2</v>
      </c>
      <c r="M549" s="800">
        <v>45380</v>
      </c>
      <c r="N549" s="800">
        <v>45745</v>
      </c>
      <c r="O549" s="800">
        <v>45446</v>
      </c>
      <c r="P549" s="800">
        <v>45477</v>
      </c>
      <c r="Q549" s="803" t="s">
        <v>5</v>
      </c>
      <c r="R549" s="688">
        <v>200000000</v>
      </c>
      <c r="S549" s="804" t="s">
        <v>5</v>
      </c>
      <c r="T549" s="689">
        <v>200000000</v>
      </c>
      <c r="U549" s="689">
        <v>200000000</v>
      </c>
      <c r="V549" s="680">
        <v>0</v>
      </c>
      <c r="W549" s="681">
        <v>200000000</v>
      </c>
      <c r="X549" s="689">
        <v>5199828</v>
      </c>
      <c r="Y549" s="805"/>
      <c r="Z549" s="685"/>
      <c r="AA549" s="686"/>
      <c r="AB549" s="685"/>
      <c r="AC549" s="686"/>
    </row>
    <row r="550" spans="1:29" s="798" customFormat="1" ht="15" customHeight="1">
      <c r="A550" s="799"/>
      <c r="B550" s="801">
        <f t="shared" si="7"/>
        <v>541</v>
      </c>
      <c r="C550" s="791" t="s">
        <v>2848</v>
      </c>
      <c r="D550" s="791" t="s">
        <v>4812</v>
      </c>
      <c r="E550" s="791" t="s">
        <v>2618</v>
      </c>
      <c r="F550" s="677" t="s">
        <v>3629</v>
      </c>
      <c r="G550" s="792" t="str">
        <f>IFERROR(VLOOKUP(E550,Assign!$A$2:$A$48,1,FALSE),)</f>
        <v>S-006</v>
      </c>
      <c r="H550" s="792">
        <v>4</v>
      </c>
      <c r="I550" s="793" t="s">
        <v>318</v>
      </c>
      <c r="J550" s="802" t="s">
        <v>5530</v>
      </c>
      <c r="K550" s="687">
        <v>4.2900000000000001E-2</v>
      </c>
      <c r="L550" s="687">
        <v>7.2900000000000006E-2</v>
      </c>
      <c r="M550" s="800">
        <v>45380</v>
      </c>
      <c r="N550" s="800">
        <v>45745</v>
      </c>
      <c r="O550" s="800">
        <v>45446</v>
      </c>
      <c r="P550" s="800">
        <v>45477</v>
      </c>
      <c r="Q550" s="803" t="s">
        <v>5</v>
      </c>
      <c r="R550" s="688">
        <v>100000000</v>
      </c>
      <c r="S550" s="804" t="s">
        <v>5</v>
      </c>
      <c r="T550" s="689">
        <v>100000000</v>
      </c>
      <c r="U550" s="689">
        <v>100000000</v>
      </c>
      <c r="V550" s="680">
        <v>0</v>
      </c>
      <c r="W550" s="681">
        <v>100000000</v>
      </c>
      <c r="X550" s="689">
        <v>2599913</v>
      </c>
      <c r="Y550" s="805"/>
      <c r="Z550" s="685"/>
      <c r="AA550" s="686"/>
      <c r="AB550" s="685"/>
      <c r="AC550" s="686"/>
    </row>
    <row r="551" spans="1:29" s="798" customFormat="1" ht="15" customHeight="1">
      <c r="A551" s="799"/>
      <c r="B551" s="801">
        <f t="shared" si="7"/>
        <v>542</v>
      </c>
      <c r="C551" s="791" t="s">
        <v>2848</v>
      </c>
      <c r="D551" s="791" t="s">
        <v>4812</v>
      </c>
      <c r="E551" s="791" t="s">
        <v>2618</v>
      </c>
      <c r="F551" s="677" t="s">
        <v>3629</v>
      </c>
      <c r="G551" s="792" t="str">
        <f>IFERROR(VLOOKUP(E551,Assign!$A$2:$A$48,1,FALSE),)</f>
        <v>S-006</v>
      </c>
      <c r="H551" s="792">
        <v>5</v>
      </c>
      <c r="I551" s="793" t="s">
        <v>318</v>
      </c>
      <c r="J551" s="802" t="s">
        <v>5531</v>
      </c>
      <c r="K551" s="687">
        <v>4.2900000000000001E-2</v>
      </c>
      <c r="L551" s="687">
        <v>7.2900000000000006E-2</v>
      </c>
      <c r="M551" s="800">
        <v>45380</v>
      </c>
      <c r="N551" s="800">
        <v>45745</v>
      </c>
      <c r="O551" s="800">
        <v>45446</v>
      </c>
      <c r="P551" s="800">
        <v>45477</v>
      </c>
      <c r="Q551" s="803" t="s">
        <v>5</v>
      </c>
      <c r="R551" s="688">
        <v>100000000</v>
      </c>
      <c r="S551" s="804" t="s">
        <v>5</v>
      </c>
      <c r="T551" s="689">
        <v>100000000</v>
      </c>
      <c r="U551" s="689">
        <v>100000000</v>
      </c>
      <c r="V551" s="680">
        <v>0</v>
      </c>
      <c r="W551" s="681">
        <v>100000000</v>
      </c>
      <c r="X551" s="689">
        <v>2599913</v>
      </c>
      <c r="Y551" s="805"/>
      <c r="Z551" s="685"/>
      <c r="AA551" s="686"/>
      <c r="AB551" s="685"/>
      <c r="AC551" s="686"/>
    </row>
    <row r="552" spans="1:29" s="798" customFormat="1" ht="15" hidden="1" customHeight="1">
      <c r="A552" s="799"/>
      <c r="B552" s="801">
        <f t="shared" si="7"/>
        <v>543</v>
      </c>
      <c r="C552" s="791" t="s">
        <v>2848</v>
      </c>
      <c r="D552" s="791" t="s">
        <v>4812</v>
      </c>
      <c r="E552" s="791" t="s">
        <v>2619</v>
      </c>
      <c r="F552" s="677" t="s">
        <v>3649</v>
      </c>
      <c r="G552" s="792">
        <f>IFERROR(VLOOKUP(E552,Assign!$A$2:$A$48,1,FALSE),)</f>
        <v>0</v>
      </c>
      <c r="H552" s="792">
        <v>1</v>
      </c>
      <c r="I552" s="793" t="s">
        <v>313</v>
      </c>
      <c r="J552" s="802" t="s">
        <v>5532</v>
      </c>
      <c r="K552" s="687">
        <v>4.5999999999999999E-2</v>
      </c>
      <c r="L552" s="687">
        <v>7.5999999999999998E-2</v>
      </c>
      <c r="M552" s="800">
        <v>45183</v>
      </c>
      <c r="N552" s="800">
        <v>45535</v>
      </c>
      <c r="O552" s="800">
        <v>45519</v>
      </c>
      <c r="P552" s="800">
        <v>45538</v>
      </c>
      <c r="Q552" s="803" t="s">
        <v>5</v>
      </c>
      <c r="R552" s="688">
        <v>181000000</v>
      </c>
      <c r="S552" s="804" t="s">
        <v>5</v>
      </c>
      <c r="T552" s="689">
        <v>167167899</v>
      </c>
      <c r="U552" s="689">
        <v>167167899</v>
      </c>
      <c r="V552" s="680">
        <v>0</v>
      </c>
      <c r="W552" s="681">
        <v>167167899</v>
      </c>
      <c r="X552" s="689">
        <v>2377803</v>
      </c>
      <c r="Y552" s="805"/>
      <c r="Z552" s="685"/>
      <c r="AA552" s="686"/>
      <c r="AB552" s="685"/>
      <c r="AC552" s="686"/>
    </row>
    <row r="553" spans="1:29" s="798" customFormat="1" ht="15" hidden="1" customHeight="1">
      <c r="A553" s="799"/>
      <c r="B553" s="801">
        <f t="shared" si="7"/>
        <v>544</v>
      </c>
      <c r="C553" s="791" t="s">
        <v>2848</v>
      </c>
      <c r="D553" s="791" t="s">
        <v>4812</v>
      </c>
      <c r="E553" s="791" t="s">
        <v>2619</v>
      </c>
      <c r="F553" s="677" t="s">
        <v>3649</v>
      </c>
      <c r="G553" s="792">
        <f>IFERROR(VLOOKUP(E553,Assign!$A$2:$A$48,1,FALSE),)</f>
        <v>0</v>
      </c>
      <c r="H553" s="792">
        <v>2</v>
      </c>
      <c r="I553" s="793" t="s">
        <v>318</v>
      </c>
      <c r="J553" s="802" t="s">
        <v>5533</v>
      </c>
      <c r="K553" s="687">
        <v>4.5999999999999999E-2</v>
      </c>
      <c r="L553" s="687">
        <v>7.5999999999999998E-2</v>
      </c>
      <c r="M553" s="800">
        <v>45183</v>
      </c>
      <c r="N553" s="800">
        <v>45535</v>
      </c>
      <c r="O553" s="800">
        <v>45519</v>
      </c>
      <c r="P553" s="800">
        <v>45538</v>
      </c>
      <c r="Q553" s="803" t="s">
        <v>5</v>
      </c>
      <c r="R553" s="688">
        <v>39200000</v>
      </c>
      <c r="S553" s="804" t="s">
        <v>5</v>
      </c>
      <c r="T553" s="689">
        <v>39200000</v>
      </c>
      <c r="U553" s="689">
        <v>39200000</v>
      </c>
      <c r="V553" s="680">
        <v>0</v>
      </c>
      <c r="W553" s="681">
        <v>39200000</v>
      </c>
      <c r="X553" s="689">
        <v>557581</v>
      </c>
      <c r="Y553" s="805"/>
      <c r="Z553" s="685"/>
      <c r="AA553" s="686"/>
      <c r="AB553" s="685"/>
      <c r="AC553" s="686"/>
    </row>
    <row r="554" spans="1:29" s="798" customFormat="1" ht="15" hidden="1" customHeight="1">
      <c r="A554" s="799"/>
      <c r="B554" s="801">
        <f t="shared" ref="B554:B556" si="8">ROW()-9</f>
        <v>545</v>
      </c>
      <c r="C554" s="791" t="s">
        <v>2848</v>
      </c>
      <c r="D554" s="791" t="s">
        <v>4812</v>
      </c>
      <c r="E554" s="791" t="s">
        <v>2619</v>
      </c>
      <c r="F554" s="677" t="s">
        <v>3649</v>
      </c>
      <c r="G554" s="792">
        <f>IFERROR(VLOOKUP(E554,Assign!$A$2:$A$48,1,FALSE),)</f>
        <v>0</v>
      </c>
      <c r="H554" s="792">
        <v>3</v>
      </c>
      <c r="I554" s="793" t="s">
        <v>318</v>
      </c>
      <c r="J554" s="802" t="s">
        <v>5534</v>
      </c>
      <c r="K554" s="687">
        <v>4.5999999999999999E-2</v>
      </c>
      <c r="L554" s="687">
        <v>7.5999999999999998E-2</v>
      </c>
      <c r="M554" s="800">
        <v>45183</v>
      </c>
      <c r="N554" s="800">
        <v>45535</v>
      </c>
      <c r="O554" s="800">
        <v>45519</v>
      </c>
      <c r="P554" s="800">
        <v>45538</v>
      </c>
      <c r="Q554" s="803" t="s">
        <v>5</v>
      </c>
      <c r="R554" s="688">
        <v>733550000</v>
      </c>
      <c r="S554" s="804" t="s">
        <v>5</v>
      </c>
      <c r="T554" s="689">
        <v>333550000</v>
      </c>
      <c r="U554" s="689">
        <v>333550000</v>
      </c>
      <c r="V554" s="680">
        <v>0</v>
      </c>
      <c r="W554" s="681">
        <v>333550000</v>
      </c>
      <c r="X554" s="689">
        <v>4744429</v>
      </c>
      <c r="Y554" s="805"/>
      <c r="Z554" s="685"/>
      <c r="AA554" s="686"/>
      <c r="AB554" s="685"/>
      <c r="AC554" s="686"/>
    </row>
    <row r="555" spans="1:29" s="798" customFormat="1" ht="15" hidden="1" customHeight="1">
      <c r="A555" s="799"/>
      <c r="B555" s="801">
        <f t="shared" si="8"/>
        <v>546</v>
      </c>
      <c r="C555" s="791" t="s">
        <v>2848</v>
      </c>
      <c r="D555" s="791" t="s">
        <v>4812</v>
      </c>
      <c r="E555" s="791" t="s">
        <v>2620</v>
      </c>
      <c r="F555" s="677" t="s">
        <v>3718</v>
      </c>
      <c r="G555" s="792">
        <f>IFERROR(VLOOKUP(E555,Assign!$A$2:$A$48,1,FALSE),)</f>
        <v>0</v>
      </c>
      <c r="H555" s="792">
        <v>1</v>
      </c>
      <c r="I555" s="793" t="s">
        <v>379</v>
      </c>
      <c r="J555" s="802" t="s">
        <v>5535</v>
      </c>
      <c r="K555" s="687">
        <v>6.6600000000000006E-2</v>
      </c>
      <c r="L555" s="687">
        <v>9.6600000000000005E-2</v>
      </c>
      <c r="M555" s="800">
        <v>44824</v>
      </c>
      <c r="N555" s="800">
        <v>45920</v>
      </c>
      <c r="O555" s="800">
        <v>45493</v>
      </c>
      <c r="P555" s="800">
        <v>45525</v>
      </c>
      <c r="Q555" s="803" t="s">
        <v>5</v>
      </c>
      <c r="R555" s="688">
        <v>170000000</v>
      </c>
      <c r="S555" s="804" t="s">
        <v>5</v>
      </c>
      <c r="T555" s="689">
        <v>170000000</v>
      </c>
      <c r="U555" s="689">
        <v>170000000</v>
      </c>
      <c r="V555" s="680">
        <v>0</v>
      </c>
      <c r="W555" s="681">
        <v>170000000</v>
      </c>
      <c r="X555" s="689">
        <v>4008514</v>
      </c>
      <c r="Y555" s="805"/>
      <c r="Z555" s="685"/>
      <c r="AA555" s="686"/>
      <c r="AB555" s="685"/>
      <c r="AC555" s="686"/>
    </row>
    <row r="556" spans="1:29" s="798" customFormat="1" ht="15" hidden="1" customHeight="1">
      <c r="A556" s="799"/>
      <c r="B556" s="836">
        <f t="shared" si="8"/>
        <v>547</v>
      </c>
      <c r="C556" s="822" t="s">
        <v>3376</v>
      </c>
      <c r="D556" s="822" t="s">
        <v>2736</v>
      </c>
      <c r="E556" s="822" t="s">
        <v>4748</v>
      </c>
      <c r="F556" s="823" t="s">
        <v>4817</v>
      </c>
      <c r="G556" s="824">
        <f>IFERROR(VLOOKUP(E556,Assign!$A$2:$A$48,1,FALSE),)</f>
        <v>0</v>
      </c>
      <c r="H556" s="824"/>
      <c r="I556" s="825"/>
      <c r="J556" s="837"/>
      <c r="K556" s="838"/>
      <c r="L556" s="838"/>
      <c r="M556" s="828"/>
      <c r="N556" s="828"/>
      <c r="O556" s="828"/>
      <c r="P556" s="828"/>
      <c r="Q556" s="839"/>
      <c r="R556" s="840"/>
      <c r="S556" s="841"/>
      <c r="T556" s="842"/>
      <c r="U556" s="842"/>
      <c r="V556" s="833"/>
      <c r="W556" s="834"/>
      <c r="X556" s="842"/>
      <c r="Y556" s="843"/>
      <c r="Z556" s="685"/>
      <c r="AA556" s="686"/>
      <c r="AB556" s="685" t="s">
        <v>4848</v>
      </c>
      <c r="AC556" s="686" t="s">
        <v>3132</v>
      </c>
    </row>
    <row r="557" spans="1:29" ht="7.5" customHeight="1" thickBot="1">
      <c r="B557" s="660"/>
      <c r="C557" s="627"/>
      <c r="D557" s="627"/>
      <c r="E557" s="627"/>
      <c r="F557" s="661"/>
      <c r="G557" s="662"/>
      <c r="H557" s="662"/>
      <c r="I557" s="769"/>
      <c r="J557" s="655"/>
      <c r="K557" s="628"/>
      <c r="L557" s="628"/>
      <c r="M557" s="656"/>
      <c r="N557" s="656"/>
      <c r="O557" s="656"/>
      <c r="P557" s="656"/>
      <c r="Q557" s="657"/>
      <c r="R557" s="629"/>
      <c r="S557" s="658"/>
      <c r="T557" s="580"/>
      <c r="U557" s="580"/>
      <c r="V557" s="580"/>
      <c r="W557" s="630"/>
      <c r="X557" s="580"/>
      <c r="Y557" s="659"/>
      <c r="Z557" s="583"/>
      <c r="AA557" s="584"/>
      <c r="AB557" s="583"/>
      <c r="AC557" s="584"/>
    </row>
  </sheetData>
  <autoFilter ref="A9:AC556" xr:uid="{00000000-0009-0000-0000-00000A000000}">
    <filterColumn colId="6">
      <filters>
        <filter val="R-002"/>
        <filter val="R-004"/>
        <filter val="R-020"/>
        <filter val="R-032"/>
        <filter val="R-035"/>
        <filter val="R-043"/>
        <filter val="R-044"/>
        <filter val="R-045"/>
        <filter val="R-056"/>
        <filter val="R-068"/>
        <filter val="R-070"/>
        <filter val="R-075"/>
        <filter val="R-078"/>
        <filter val="R-097"/>
        <filter val="R-112"/>
        <filter val="R-114"/>
        <filter val="R-124"/>
        <filter val="R-140"/>
        <filter val="R-143"/>
        <filter val="R-158"/>
        <filter val="R-162"/>
        <filter val="R-171"/>
        <filter val="R-179"/>
        <filter val="R-187"/>
        <filter val="R-191"/>
        <filter val="R-195"/>
        <filter val="R-197"/>
        <filter val="R-203"/>
        <filter val="R-222"/>
        <filter val="R-234"/>
        <filter val="R-237"/>
        <filter val="R-253"/>
        <filter val="R-256"/>
        <filter val="R-258"/>
        <filter val="R-278"/>
        <filter val="R-279"/>
        <filter val="R-281"/>
        <filter val="R-282"/>
        <filter val="R-283"/>
        <filter val="R-284"/>
        <filter val="R-286"/>
        <filter val="R-287"/>
        <filter val="R-288"/>
        <filter val="R-295"/>
        <filter val="S-004"/>
        <filter val="S-005"/>
        <filter val="S-006"/>
      </filters>
    </filterColumn>
  </autoFilter>
  <phoneticPr fontId="5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6" filterMode="1"/>
  <dimension ref="A2:CE556"/>
  <sheetViews>
    <sheetView showGridLines="0" topLeftCell="A4" zoomScale="85" zoomScaleNormal="85" workbookViewId="0">
      <pane xSplit="6" ySplit="146" topLeftCell="AV150" activePane="bottomRight" state="frozen"/>
      <selection activeCell="A4" sqref="A4"/>
      <selection pane="topRight" activeCell="G4" sqref="G4"/>
      <selection pane="bottomLeft" activeCell="A150" sqref="A150"/>
      <selection pane="bottomRight" activeCell="AX199" sqref="AX199"/>
    </sheetView>
  </sheetViews>
  <sheetFormatPr defaultColWidth="10.28515625" defaultRowHeight="13.5"/>
  <cols>
    <col min="1" max="1" width="1.85546875" style="510" customWidth="1"/>
    <col min="2" max="5" width="12.140625" style="510" customWidth="1"/>
    <col min="6" max="6" width="23.5703125" style="510" customWidth="1"/>
    <col min="7" max="8" width="12.140625" style="510" customWidth="1"/>
    <col min="9" max="11" width="17.85546875" style="510" customWidth="1"/>
    <col min="12" max="12" width="69.28515625" style="510" customWidth="1"/>
    <col min="13" max="20" width="17.85546875" style="510" customWidth="1"/>
    <col min="21" max="21" width="12.140625" style="510" customWidth="1"/>
    <col min="22" max="27" width="17.85546875" style="510" customWidth="1"/>
    <col min="28" max="28" width="12.140625" style="510" customWidth="1"/>
    <col min="29" max="33" width="17.85546875" style="510" customWidth="1"/>
    <col min="34" max="34" width="12.140625" style="510" customWidth="1"/>
    <col min="35" max="35" width="17.85546875" style="510" customWidth="1"/>
    <col min="36" max="36" width="17.85546875" style="511" customWidth="1"/>
    <col min="37" max="56" width="17.85546875" style="510" customWidth="1"/>
    <col min="57" max="57" width="17.85546875" style="512" customWidth="1"/>
    <col min="58" max="58" width="12.140625" style="510" customWidth="1"/>
    <col min="59" max="59" width="23.5703125" style="510" customWidth="1"/>
    <col min="60" max="60" width="17.85546875" style="510" customWidth="1"/>
    <col min="61" max="61" width="17.85546875" style="513" customWidth="1"/>
    <col min="62" max="62" width="17.85546875" style="510" customWidth="1"/>
    <col min="63" max="63" width="17.85546875" style="513" customWidth="1"/>
    <col min="64" max="65" width="17.85546875" style="510" customWidth="1"/>
    <col min="66" max="66" width="17.85546875" style="513" customWidth="1"/>
    <col min="67" max="78" width="17.85546875" style="510" customWidth="1"/>
    <col min="79" max="79" width="46.42578125" style="514" customWidth="1"/>
    <col min="80" max="83" width="20.7109375" style="515" customWidth="1"/>
    <col min="84" max="16384" width="10.28515625" style="510"/>
  </cols>
  <sheetData>
    <row r="2" spans="1:83" ht="26.25" customHeight="1" thickBot="1">
      <c r="A2" s="386" t="s">
        <v>3599</v>
      </c>
      <c r="I2" s="511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  <c r="AA2" s="385"/>
      <c r="AB2" s="385"/>
      <c r="AC2" s="385"/>
      <c r="AD2" s="385"/>
      <c r="AE2" s="385"/>
      <c r="AF2" s="385"/>
      <c r="AG2" s="385"/>
      <c r="AH2" s="385"/>
      <c r="AI2" s="385"/>
      <c r="AJ2" s="385"/>
      <c r="AK2" s="385"/>
      <c r="AL2" s="385"/>
      <c r="AM2" s="385"/>
      <c r="AN2" s="385"/>
      <c r="AO2" s="385"/>
      <c r="AP2" s="385"/>
      <c r="AQ2" s="385"/>
      <c r="AR2" s="385"/>
      <c r="AS2" s="385"/>
      <c r="AT2" s="385"/>
      <c r="AU2" s="385"/>
      <c r="AV2" s="385"/>
      <c r="AW2" s="385"/>
      <c r="AX2" s="385"/>
      <c r="AY2" s="385"/>
      <c r="AZ2" s="385"/>
      <c r="BA2" s="385"/>
      <c r="BB2" s="385"/>
      <c r="BC2" s="385"/>
      <c r="BD2" s="385"/>
      <c r="BE2" s="385"/>
      <c r="BF2" s="385"/>
      <c r="BG2" s="385"/>
      <c r="BH2" s="385"/>
      <c r="BI2" s="385"/>
      <c r="BJ2" s="385"/>
      <c r="BK2" s="385"/>
      <c r="BL2" s="385"/>
      <c r="BM2" s="385"/>
      <c r="BN2" s="385"/>
      <c r="BO2" s="385"/>
      <c r="BP2" s="385"/>
      <c r="BQ2" s="385"/>
      <c r="BR2" s="385"/>
      <c r="BS2" s="385"/>
      <c r="BT2" s="385"/>
      <c r="BU2" s="385"/>
      <c r="BV2" s="385"/>
      <c r="BW2" s="385"/>
      <c r="BX2" s="385"/>
      <c r="BY2" s="385"/>
      <c r="BZ2" s="385"/>
      <c r="CA2" s="385"/>
      <c r="CB2" s="385"/>
      <c r="CC2" s="385"/>
      <c r="CD2" s="385"/>
      <c r="CE2" s="385"/>
    </row>
    <row r="3" spans="1:83" s="483" customFormat="1" ht="20.25" customHeight="1">
      <c r="A3" s="663" t="s">
        <v>4811</v>
      </c>
      <c r="B3" s="543"/>
      <c r="C3" s="543"/>
      <c r="D3" s="543"/>
      <c r="E3" s="543"/>
      <c r="I3" s="544"/>
      <c r="J3" s="645" t="s">
        <v>21</v>
      </c>
      <c r="K3" s="972">
        <v>45595</v>
      </c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  <c r="AC3" s="385"/>
      <c r="AD3" s="385"/>
      <c r="AE3" s="385"/>
      <c r="AF3" s="385"/>
      <c r="AG3" s="385"/>
      <c r="AH3" s="385"/>
      <c r="AI3" s="385"/>
      <c r="AJ3" s="385"/>
      <c r="AK3" s="385"/>
      <c r="AL3" s="385"/>
      <c r="AM3" s="385"/>
      <c r="AN3" s="385"/>
      <c r="AO3" s="385"/>
      <c r="AP3" s="385"/>
      <c r="AQ3" s="385"/>
      <c r="AR3" s="385"/>
      <c r="AS3" s="385"/>
      <c r="AT3" s="385"/>
      <c r="AU3" s="385"/>
      <c r="AV3" s="385"/>
      <c r="AW3" s="385"/>
      <c r="AX3" s="385"/>
      <c r="AY3" s="385"/>
      <c r="AZ3" s="385"/>
      <c r="BA3" s="385"/>
      <c r="BB3" s="385"/>
      <c r="BC3" s="385"/>
      <c r="BD3" s="385"/>
      <c r="BE3" s="385"/>
      <c r="BF3" s="385"/>
      <c r="BG3" s="385"/>
      <c r="BH3" s="385"/>
      <c r="BI3" s="385"/>
      <c r="BJ3" s="385"/>
      <c r="BK3" s="385"/>
      <c r="BL3" s="385"/>
      <c r="BM3" s="385"/>
      <c r="BN3" s="385"/>
      <c r="BO3" s="385"/>
      <c r="BP3" s="385"/>
      <c r="BQ3" s="385"/>
      <c r="BR3" s="385"/>
      <c r="BS3" s="385"/>
      <c r="BT3" s="385"/>
      <c r="BU3" s="385"/>
      <c r="BV3" s="385"/>
      <c r="BW3" s="385"/>
      <c r="BX3" s="385"/>
      <c r="BY3" s="385"/>
      <c r="BZ3" s="385"/>
      <c r="CA3" s="385"/>
      <c r="CB3" s="385"/>
      <c r="CC3" s="385"/>
      <c r="CD3" s="385"/>
      <c r="CE3" s="385"/>
    </row>
    <row r="4" spans="1:83" s="483" customFormat="1" ht="20.25" customHeight="1" thickBot="1">
      <c r="A4" s="384" t="s">
        <v>49</v>
      </c>
      <c r="B4" s="545"/>
      <c r="C4" s="545"/>
      <c r="D4" s="545"/>
      <c r="E4" s="545"/>
      <c r="F4" s="545"/>
      <c r="G4" s="545"/>
      <c r="H4" s="545"/>
      <c r="I4" s="545"/>
      <c r="J4" s="973" t="s">
        <v>4604</v>
      </c>
      <c r="K4" s="974">
        <v>1383.1</v>
      </c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385"/>
      <c r="AK4" s="385"/>
      <c r="AL4" s="385"/>
      <c r="AM4" s="385"/>
      <c r="AN4" s="385"/>
      <c r="AO4" s="385"/>
      <c r="AP4" s="385"/>
      <c r="AQ4" s="385"/>
      <c r="AR4" s="385"/>
      <c r="AS4" s="385"/>
      <c r="AT4" s="385"/>
      <c r="AU4" s="385"/>
      <c r="AV4" s="385"/>
      <c r="AW4" s="385"/>
      <c r="AX4" s="385"/>
      <c r="AY4" s="385"/>
      <c r="AZ4" s="385"/>
      <c r="BA4" s="385"/>
      <c r="BB4" s="385"/>
      <c r="BC4" s="385"/>
      <c r="BD4" s="385"/>
      <c r="BE4" s="385"/>
      <c r="BF4" s="385"/>
      <c r="BG4" s="385"/>
      <c r="BH4" s="385"/>
      <c r="BI4" s="385"/>
      <c r="BJ4" s="385"/>
      <c r="BK4" s="385"/>
      <c r="BL4" s="385"/>
      <c r="BM4" s="385"/>
      <c r="BN4" s="385"/>
      <c r="BO4" s="385"/>
      <c r="BP4" s="385"/>
      <c r="BQ4" s="385"/>
      <c r="BR4" s="385"/>
      <c r="BS4" s="385"/>
      <c r="BT4" s="385"/>
      <c r="BU4" s="385"/>
      <c r="BV4" s="385"/>
      <c r="BW4" s="385"/>
      <c r="BX4" s="385"/>
      <c r="BY4" s="385"/>
      <c r="BZ4" s="385"/>
      <c r="CA4" s="385"/>
      <c r="CB4" s="385"/>
      <c r="CC4" s="385"/>
      <c r="CD4" s="385"/>
      <c r="CE4" s="385"/>
    </row>
    <row r="5" spans="1:83" s="483" customFormat="1" ht="20.25" customHeight="1">
      <c r="A5" s="384" t="s">
        <v>50</v>
      </c>
      <c r="B5" s="546"/>
      <c r="C5" s="546"/>
      <c r="D5" s="546"/>
      <c r="E5" s="546"/>
      <c r="F5" s="510"/>
      <c r="G5" s="385"/>
      <c r="H5" s="385"/>
      <c r="I5" s="54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5"/>
      <c r="AO5" s="385"/>
      <c r="AP5" s="385"/>
      <c r="AQ5" s="385"/>
      <c r="AR5" s="385"/>
      <c r="AS5" s="385"/>
      <c r="AT5" s="385"/>
      <c r="AU5" s="385"/>
      <c r="AV5" s="385"/>
      <c r="AW5" s="385"/>
      <c r="AX5" s="385"/>
      <c r="AY5" s="385"/>
      <c r="AZ5" s="385"/>
      <c r="BA5" s="385"/>
      <c r="BB5" s="385"/>
      <c r="BC5" s="385"/>
      <c r="BD5" s="385"/>
      <c r="BE5" s="385"/>
      <c r="BF5" s="385"/>
      <c r="BG5" s="385"/>
      <c r="BH5" s="385"/>
      <c r="BI5" s="385"/>
      <c r="BJ5" s="385"/>
      <c r="BK5" s="385"/>
      <c r="BL5" s="385"/>
      <c r="BM5" s="385"/>
      <c r="BN5" s="385"/>
      <c r="BO5" s="385"/>
      <c r="BP5" s="385"/>
      <c r="BQ5" s="385"/>
      <c r="BR5" s="385"/>
      <c r="BS5" s="385"/>
      <c r="BT5" s="385"/>
      <c r="BU5" s="385"/>
      <c r="BV5" s="385"/>
      <c r="BW5" s="385"/>
      <c r="BX5" s="385"/>
      <c r="BY5" s="385"/>
      <c r="BZ5" s="385"/>
      <c r="CA5" s="385"/>
      <c r="CB5" s="385"/>
      <c r="CC5" s="385"/>
      <c r="CD5" s="385"/>
      <c r="CE5" s="385"/>
    </row>
    <row r="6" spans="1:83" s="483" customFormat="1" ht="15" customHeight="1" thickBot="1">
      <c r="A6" s="482"/>
      <c r="B6" s="385"/>
      <c r="C6" s="385"/>
      <c r="D6" s="385"/>
      <c r="E6" s="385"/>
      <c r="F6" s="385"/>
      <c r="G6" s="385"/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  <c r="AD6" s="385"/>
      <c r="AE6" s="385"/>
      <c r="AF6" s="385"/>
      <c r="AG6" s="385"/>
      <c r="AH6" s="385"/>
      <c r="AI6" s="385"/>
      <c r="AJ6" s="385"/>
      <c r="AK6" s="385"/>
      <c r="AL6" s="385"/>
      <c r="AM6" s="385"/>
      <c r="AN6" s="385"/>
      <c r="AO6" s="385"/>
      <c r="AP6" s="385"/>
      <c r="AQ6" s="385"/>
      <c r="AR6" s="385"/>
      <c r="AS6" s="385"/>
      <c r="AT6" s="385"/>
      <c r="AU6" s="385"/>
      <c r="AV6" s="385"/>
      <c r="AW6" s="385"/>
      <c r="AX6" s="385"/>
      <c r="AY6" s="385"/>
      <c r="AZ6" s="1044"/>
      <c r="BA6" s="1044"/>
      <c r="BB6" s="1044"/>
      <c r="BC6" s="1044"/>
      <c r="BD6" s="1044"/>
      <c r="BE6" s="385"/>
      <c r="BF6" s="385"/>
      <c r="BG6" s="385"/>
      <c r="BH6" s="385"/>
      <c r="BI6" s="385"/>
      <c r="BJ6" s="385"/>
      <c r="BK6" s="385"/>
      <c r="BL6" s="385"/>
      <c r="BM6" s="385"/>
      <c r="BN6" s="385"/>
      <c r="BO6" s="385"/>
      <c r="BP6" s="385"/>
      <c r="BQ6" s="385"/>
      <c r="BR6" s="385"/>
      <c r="BS6" s="385"/>
      <c r="BT6" s="385"/>
      <c r="BU6" s="385"/>
      <c r="BV6" s="385"/>
      <c r="BW6" s="385"/>
      <c r="BX6" s="385"/>
      <c r="BY6" s="385"/>
      <c r="BZ6" s="385"/>
      <c r="CA6" s="385"/>
      <c r="CB6" s="385"/>
      <c r="CC6" s="385"/>
      <c r="CD6" s="385"/>
      <c r="CE6" s="385"/>
    </row>
    <row r="7" spans="1:83" s="483" customFormat="1" ht="15" customHeight="1">
      <c r="B7" s="484" t="s">
        <v>800</v>
      </c>
      <c r="C7" s="485"/>
      <c r="D7" s="485"/>
      <c r="E7" s="485"/>
      <c r="F7" s="486"/>
      <c r="G7" s="486"/>
      <c r="H7" s="486" t="s">
        <v>824</v>
      </c>
      <c r="I7" s="486"/>
      <c r="J7" s="486"/>
      <c r="K7" s="486"/>
      <c r="L7" s="486"/>
      <c r="M7" s="486"/>
      <c r="N7" s="486"/>
      <c r="O7" s="486"/>
      <c r="P7" s="487"/>
      <c r="Q7" s="486"/>
      <c r="R7" s="486"/>
      <c r="S7" s="486"/>
      <c r="T7" s="486"/>
      <c r="U7" s="486"/>
      <c r="V7" s="486"/>
      <c r="W7" s="486"/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8"/>
      <c r="AK7" s="489" t="s">
        <v>827</v>
      </c>
      <c r="AL7" s="486"/>
      <c r="AM7" s="486"/>
      <c r="AN7" s="486"/>
      <c r="AO7" s="486"/>
      <c r="AP7" s="486"/>
      <c r="AQ7" s="486"/>
      <c r="AR7" s="486"/>
      <c r="AS7" s="486"/>
      <c r="AT7" s="486"/>
      <c r="AU7" s="486"/>
      <c r="AV7" s="486"/>
      <c r="AW7" s="490" t="s">
        <v>828</v>
      </c>
      <c r="AX7" s="487"/>
      <c r="AY7" s="486"/>
      <c r="AZ7" s="486"/>
      <c r="BA7" s="486"/>
      <c r="BB7" s="486"/>
      <c r="BC7" s="486"/>
      <c r="BD7" s="486"/>
      <c r="BE7" s="486"/>
      <c r="BF7" s="489" t="s">
        <v>829</v>
      </c>
      <c r="BG7" s="486"/>
      <c r="BH7" s="486"/>
      <c r="BI7" s="486"/>
      <c r="BJ7" s="486"/>
      <c r="BK7" s="486"/>
      <c r="BL7" s="486"/>
      <c r="BM7" s="486"/>
      <c r="BN7" s="486"/>
      <c r="BO7" s="486"/>
      <c r="BP7" s="486"/>
      <c r="BQ7" s="491"/>
      <c r="BR7" s="489" t="s">
        <v>830</v>
      </c>
      <c r="BS7" s="486"/>
      <c r="BT7" s="486"/>
      <c r="BU7" s="486"/>
      <c r="BV7" s="486"/>
      <c r="BW7" s="486"/>
      <c r="BX7" s="486"/>
      <c r="BY7" s="486"/>
      <c r="BZ7" s="491"/>
      <c r="CA7" s="492" t="s">
        <v>159</v>
      </c>
      <c r="CB7" s="484" t="s">
        <v>819</v>
      </c>
      <c r="CC7" s="493"/>
      <c r="CD7" s="484"/>
      <c r="CE7" s="493"/>
    </row>
    <row r="8" spans="1:83" s="483" customFormat="1" ht="15" customHeight="1" thickBot="1">
      <c r="B8" s="494" t="str">
        <f>"Field "&amp;COLUMN()-1</f>
        <v>Field 1</v>
      </c>
      <c r="C8" s="430" t="str">
        <f>"Field "&amp;COLUMN()-1-COUNTBLANK($B8:B$8)</f>
        <v>Field 2</v>
      </c>
      <c r="D8" s="430" t="str">
        <f>"Field "&amp;COLUMN()-1-COUNTBLANK($B8:C$8)</f>
        <v>Field 3</v>
      </c>
      <c r="E8" s="430" t="str">
        <f>"Field "&amp;COLUMN()-1-COUNTBLANK($B8:D$8)</f>
        <v>Field 4</v>
      </c>
      <c r="F8" s="430" t="str">
        <f>"Field "&amp;COLUMN()-1-COUNTBLANK($B8:E$8)</f>
        <v>Field 5</v>
      </c>
      <c r="G8" s="430"/>
      <c r="H8" s="430" t="str">
        <f>"Field "&amp;COLUMN()-1-COUNTBLANK($B8:F$8)</f>
        <v>Field 7</v>
      </c>
      <c r="I8" s="430" t="str">
        <f>"Field "&amp;COLUMN()-1-COUNTBLANK($B8:H$8)</f>
        <v>Field 7</v>
      </c>
      <c r="J8" s="430" t="str">
        <f>"Field "&amp;COLUMN()-1-COUNTBLANK($B8:I$8)</f>
        <v>Field 8</v>
      </c>
      <c r="K8" s="430" t="str">
        <f>"Field "&amp;COLUMN()-1-COUNTBLANK($B8:J$8)</f>
        <v>Field 9</v>
      </c>
      <c r="L8" s="430" t="str">
        <f>"Field "&amp;COLUMN()-1-COUNTBLANK($B8:K$8)</f>
        <v>Field 10</v>
      </c>
      <c r="M8" s="430" t="str">
        <f>"Field "&amp;COLUMN()-1-COUNTBLANK($B8:L$8)</f>
        <v>Field 11</v>
      </c>
      <c r="N8" s="430" t="str">
        <f>"Field "&amp;COLUMN()-1-COUNTBLANK($B8:M$8)</f>
        <v>Field 12</v>
      </c>
      <c r="O8" s="430" t="str">
        <f>"Field "&amp;COLUMN()-1-COUNTBLANK($B8:N$8)</f>
        <v>Field 13</v>
      </c>
      <c r="P8" s="430" t="str">
        <f>"Field "&amp;COLUMN()-1-COUNTBLANK($B8:O$8)</f>
        <v>Field 14</v>
      </c>
      <c r="Q8" s="430" t="str">
        <f>"Field "&amp;COLUMN()-1-COUNTBLANK($B8:P$8)</f>
        <v>Field 15</v>
      </c>
      <c r="R8" s="430" t="str">
        <f>"Field "&amp;COLUMN()-1-COUNTBLANK($B8:Q$8)</f>
        <v>Field 16</v>
      </c>
      <c r="S8" s="430" t="str">
        <f>"Field "&amp;COLUMN()-1-COUNTBLANK($B8:R$8)</f>
        <v>Field 17</v>
      </c>
      <c r="T8" s="430" t="str">
        <f>"Field "&amp;COLUMN()-1-COUNTBLANK($B8:S$8)</f>
        <v>Field 18</v>
      </c>
      <c r="U8" s="430" t="str">
        <f>"Field "&amp;COLUMN()-1-COUNTBLANK($B8:T$8)</f>
        <v>Field 19</v>
      </c>
      <c r="V8" s="430" t="str">
        <f>"Field "&amp;COLUMN()-1-COUNTBLANK($B8:U$8)</f>
        <v>Field 20</v>
      </c>
      <c r="W8" s="430" t="str">
        <f>"Field "&amp;COLUMN()-1-COUNTBLANK($B8:V$8)</f>
        <v>Field 21</v>
      </c>
      <c r="X8" s="430" t="str">
        <f>"Field "&amp;COLUMN()-1-COUNTBLANK($B8:W$8)</f>
        <v>Field 22</v>
      </c>
      <c r="Y8" s="430" t="str">
        <f>"Field "&amp;COLUMN()-1-COUNTBLANK($B8:X$8)</f>
        <v>Field 23</v>
      </c>
      <c r="Z8" s="430" t="str">
        <f>"Field "&amp;COLUMN()-1-COUNTBLANK($B8:Y$8)</f>
        <v>Field 24</v>
      </c>
      <c r="AA8" s="430" t="str">
        <f>"Field "&amp;COLUMN()-1-COUNTBLANK($B8:Z$8)</f>
        <v>Field 25</v>
      </c>
      <c r="AB8" s="430" t="str">
        <f>"Field "&amp;COLUMN()-1-COUNTBLANK($B8:AA$8)</f>
        <v>Field 26</v>
      </c>
      <c r="AC8" s="430" t="str">
        <f>"Field "&amp;COLUMN()-1-COUNTBLANK($B8:AB$8)</f>
        <v>Field 27</v>
      </c>
      <c r="AD8" s="430" t="str">
        <f>"Field "&amp;COLUMN()-1-COUNTBLANK($B8:AC$8)</f>
        <v>Field 28</v>
      </c>
      <c r="AE8" s="430" t="str">
        <f>"Field "&amp;COLUMN()-1-COUNTBLANK($B8:AD$8)</f>
        <v>Field 29</v>
      </c>
      <c r="AF8" s="430" t="str">
        <f>"Field "&amp;COLUMN()-1-COUNTBLANK($B8:AE$8)</f>
        <v>Field 30</v>
      </c>
      <c r="AG8" s="430" t="str">
        <f>"Field "&amp;COLUMN()-1-COUNTBLANK($B8:AF$8)</f>
        <v>Field 31</v>
      </c>
      <c r="AH8" s="430" t="str">
        <f>"Field "&amp;COLUMN()-1-COUNTBLANK($B8:AG$8)</f>
        <v>Field 32</v>
      </c>
      <c r="AI8" s="430" t="str">
        <f>"Field "&amp;COLUMN()-1-COUNTBLANK($B8:AH$8)</f>
        <v>Field 33</v>
      </c>
      <c r="AJ8" s="430" t="str">
        <f>"Field "&amp;COLUMN()-1-COUNTBLANK($B8:AI$8)</f>
        <v>Field 34</v>
      </c>
      <c r="AK8" s="430" t="str">
        <f>"Field "&amp;COLUMN()-1-COUNTBLANK($B8:AJ$8)</f>
        <v>Field 35</v>
      </c>
      <c r="AL8" s="430" t="str">
        <f>"Field "&amp;COLUMN()-1-COUNTBLANK($B8:AK$8)</f>
        <v>Field 36</v>
      </c>
      <c r="AM8" s="430" t="str">
        <f>"Field "&amp;COLUMN()-1-COUNTBLANK($B8:AL$8)</f>
        <v>Field 37</v>
      </c>
      <c r="AN8" s="430" t="str">
        <f>"Field "&amp;COLUMN()-1-COUNTBLANK($B8:AM$8)</f>
        <v>Field 38</v>
      </c>
      <c r="AO8" s="430" t="str">
        <f>"Field "&amp;COLUMN()-1-COUNTBLANK($B8:AN$8)</f>
        <v>Field 39</v>
      </c>
      <c r="AP8" s="430" t="str">
        <f>"Field "&amp;COLUMN()-1-COUNTBLANK($B8:AO$8)</f>
        <v>Field 40</v>
      </c>
      <c r="AQ8" s="430" t="str">
        <f>"Field "&amp;COLUMN()-1-COUNTBLANK($B8:AP$8)</f>
        <v>Field 41</v>
      </c>
      <c r="AR8" s="430" t="str">
        <f>"Field "&amp;COLUMN()-1-COUNTBLANK($B8:AQ$8)</f>
        <v>Field 42</v>
      </c>
      <c r="AS8" s="430" t="str">
        <f>"Field "&amp;COLUMN()-1-COUNTBLANK($B8:AR$8)</f>
        <v>Field 43</v>
      </c>
      <c r="AT8" s="430" t="str">
        <f>"Field "&amp;COLUMN()-1-COUNTBLANK($B8:AS$8)</f>
        <v>Field 44</v>
      </c>
      <c r="AU8" s="430" t="str">
        <f>"Field "&amp;COLUMN()-1-COUNTBLANK($B8:AT$8)</f>
        <v>Field 45</v>
      </c>
      <c r="AV8" s="430" t="str">
        <f>"Field "&amp;COLUMN()-1-COUNTBLANK($B8:AU$8)</f>
        <v>Field 46</v>
      </c>
      <c r="AW8" s="430" t="str">
        <f>"Field "&amp;COLUMN()-1-COUNTBLANK($B8:AV$8)</f>
        <v>Field 47</v>
      </c>
      <c r="AX8" s="430" t="str">
        <f>"Field "&amp;COLUMN()-1-COUNTBLANK($B8:AW$8)</f>
        <v>Field 48</v>
      </c>
      <c r="AY8" s="430" t="str">
        <f>"Field "&amp;COLUMN()-1-COUNTBLANK($B8:AX$8)</f>
        <v>Field 49</v>
      </c>
      <c r="AZ8" s="430" t="str">
        <f>"Field "&amp;COLUMN()-1-COUNTBLANK($B8:AY$8)</f>
        <v>Field 50</v>
      </c>
      <c r="BA8" s="430" t="str">
        <f>"Field "&amp;COLUMN()-1-COUNTBLANK($B8:AZ$8)</f>
        <v>Field 51</v>
      </c>
      <c r="BB8" s="430" t="str">
        <f>"Field "&amp;COLUMN()-1-COUNTBLANK($B8:BA$8)</f>
        <v>Field 52</v>
      </c>
      <c r="BC8" s="430" t="str">
        <f>"Field "&amp;COLUMN()-1-COUNTBLANK($B8:BB$8)</f>
        <v>Field 53</v>
      </c>
      <c r="BD8" s="430" t="str">
        <f>"Field "&amp;COLUMN()-1-COUNTBLANK($B8:BC$8)</f>
        <v>Field 54</v>
      </c>
      <c r="BE8" s="430" t="str">
        <f>"Field "&amp;COLUMN()-1-COUNTBLANK($B8:BD$8)</f>
        <v>Field 55</v>
      </c>
      <c r="BF8" s="430" t="str">
        <f>"Field "&amp;COLUMN()-1-COUNTBLANK($B8:BE$8)</f>
        <v>Field 56</v>
      </c>
      <c r="BG8" s="430" t="str">
        <f>"Field "&amp;COLUMN()-1-COUNTBLANK($B8:BF$8)</f>
        <v>Field 57</v>
      </c>
      <c r="BH8" s="430" t="str">
        <f>"Field "&amp;COLUMN()-1-COUNTBLANK($B8:BG$8)</f>
        <v>Field 58</v>
      </c>
      <c r="BI8" s="430" t="str">
        <f>"Field "&amp;COLUMN()-1-COUNTBLANK($B8:BH$8)</f>
        <v>Field 59</v>
      </c>
      <c r="BJ8" s="430" t="str">
        <f>"Field "&amp;COLUMN()-1-COUNTBLANK($B8:BI$8)</f>
        <v>Field 60</v>
      </c>
      <c r="BK8" s="430" t="str">
        <f>"Field "&amp;COLUMN()-1-COUNTBLANK($B8:BJ$8)</f>
        <v>Field 61</v>
      </c>
      <c r="BL8" s="430" t="str">
        <f>"Field "&amp;COLUMN()-1-COUNTBLANK($B8:BK$8)</f>
        <v>Field 62</v>
      </c>
      <c r="BM8" s="430" t="str">
        <f>"Field "&amp;COLUMN()-1-COUNTBLANK($B8:BL$8)</f>
        <v>Field 63</v>
      </c>
      <c r="BN8" s="430" t="str">
        <f>"Field "&amp;COLUMN()-1-COUNTBLANK($B8:BM$8)</f>
        <v>Field 64</v>
      </c>
      <c r="BO8" s="430" t="str">
        <f>"Field "&amp;COLUMN()-1-COUNTBLANK($B8:BN$8)</f>
        <v>Field 65</v>
      </c>
      <c r="BP8" s="430" t="str">
        <f>"Field "&amp;COLUMN()-1-COUNTBLANK($B8:BO$8)</f>
        <v>Field 66</v>
      </c>
      <c r="BQ8" s="559" t="str">
        <f>"Field "&amp;COLUMN()-1-COUNTBLANK($B8:BP$8)</f>
        <v>Field 67</v>
      </c>
      <c r="BR8" s="559" t="str">
        <f>"Field "&amp;COLUMN()-1-COUNTBLANK($B8:BQ$8)</f>
        <v>Field 68</v>
      </c>
      <c r="BS8" s="559" t="str">
        <f>"Field "&amp;COLUMN()-1-COUNTBLANK($B8:BR$8)</f>
        <v>Field 69</v>
      </c>
      <c r="BT8" s="430" t="str">
        <f>"Field "&amp;COLUMN()-1-COUNTBLANK($B8:BS$8)</f>
        <v>Field 70</v>
      </c>
      <c r="BU8" s="430" t="str">
        <f>"Field "&amp;COLUMN()-1-COUNTBLANK($B8:BT$8)</f>
        <v>Field 71</v>
      </c>
      <c r="BV8" s="430" t="str">
        <f>"Field "&amp;COLUMN()-1-COUNTBLANK($B8:BU$8)</f>
        <v>Field 72</v>
      </c>
      <c r="BW8" s="430" t="str">
        <f>"Field "&amp;COLUMN()-1-COUNTBLANK($B8:BV$8)</f>
        <v>Field 73</v>
      </c>
      <c r="BX8" s="430" t="str">
        <f>"Field "&amp;COLUMN()-1-COUNTBLANK($B8:BW$8)</f>
        <v>Field 74</v>
      </c>
      <c r="BY8" s="430" t="str">
        <f>"Field "&amp;COLUMN()-1-COUNTBLANK($B8:BX$8)</f>
        <v>Field 75</v>
      </c>
      <c r="BZ8" s="430" t="str">
        <f>"Field "&amp;COLUMN()-1-COUNTBLANK($B8:BY$8)</f>
        <v>Field 76</v>
      </c>
      <c r="CA8" s="431" t="str">
        <f>"Field "&amp;COLUMN()-1-COUNTBLANK($B8:BZ$8)</f>
        <v>Field 77</v>
      </c>
      <c r="CB8" s="495" t="str">
        <f>"Field "&amp;COLUMN()-1-COUNTBLANK($B8:CA$8)</f>
        <v>Field 78</v>
      </c>
      <c r="CC8" s="431" t="str">
        <f>"Field "&amp;COLUMN()-1-COUNTBLANK($B8:CB$8)</f>
        <v>Field 79</v>
      </c>
      <c r="CD8" s="495" t="str">
        <f>"Field "&amp;COLUMN()-1-COUNTBLANK($B8:CC$8)</f>
        <v>Field 80</v>
      </c>
      <c r="CE8" s="431" t="str">
        <f>"Field "&amp;COLUMN()-1-COUNTBLANK($B8:CD$8)</f>
        <v>Field 81</v>
      </c>
    </row>
    <row r="9" spans="1:83" s="483" customFormat="1" ht="37.5" customHeight="1" thickBot="1">
      <c r="A9" s="496"/>
      <c r="B9" s="497" t="s">
        <v>16</v>
      </c>
      <c r="C9" s="498" t="s">
        <v>18</v>
      </c>
      <c r="D9" s="498" t="s">
        <v>51</v>
      </c>
      <c r="E9" s="499" t="s">
        <v>5004</v>
      </c>
      <c r="F9" s="499" t="s">
        <v>26</v>
      </c>
      <c r="G9" s="499" t="s">
        <v>5725</v>
      </c>
      <c r="H9" s="499" t="s">
        <v>52</v>
      </c>
      <c r="I9" s="499" t="s">
        <v>53</v>
      </c>
      <c r="J9" s="499" t="s">
        <v>54</v>
      </c>
      <c r="K9" s="499" t="s">
        <v>55</v>
      </c>
      <c r="L9" s="499" t="s">
        <v>56</v>
      </c>
      <c r="M9" s="499" t="s">
        <v>57</v>
      </c>
      <c r="N9" s="499" t="s">
        <v>58</v>
      </c>
      <c r="O9" s="499" t="s">
        <v>59</v>
      </c>
      <c r="P9" s="500" t="s">
        <v>60</v>
      </c>
      <c r="Q9" s="499" t="s">
        <v>61</v>
      </c>
      <c r="R9" s="499" t="s">
        <v>825</v>
      </c>
      <c r="S9" s="501" t="s">
        <v>826</v>
      </c>
      <c r="T9" s="499" t="s">
        <v>62</v>
      </c>
      <c r="U9" s="499" t="s">
        <v>46</v>
      </c>
      <c r="V9" s="499" t="s">
        <v>63</v>
      </c>
      <c r="W9" s="499" t="s">
        <v>64</v>
      </c>
      <c r="X9" s="499" t="s">
        <v>65</v>
      </c>
      <c r="Y9" s="499" t="s">
        <v>66</v>
      </c>
      <c r="Z9" s="499" t="s">
        <v>67</v>
      </c>
      <c r="AA9" s="499" t="s">
        <v>68</v>
      </c>
      <c r="AB9" s="499" t="s">
        <v>46</v>
      </c>
      <c r="AC9" s="499" t="s">
        <v>69</v>
      </c>
      <c r="AD9" s="499" t="s">
        <v>70</v>
      </c>
      <c r="AE9" s="499" t="s">
        <v>71</v>
      </c>
      <c r="AF9" s="499" t="s">
        <v>72</v>
      </c>
      <c r="AG9" s="499" t="s">
        <v>73</v>
      </c>
      <c r="AH9" s="499" t="s">
        <v>46</v>
      </c>
      <c r="AI9" s="499" t="s">
        <v>74</v>
      </c>
      <c r="AJ9" s="502" t="s">
        <v>75</v>
      </c>
      <c r="AK9" s="499" t="s">
        <v>76</v>
      </c>
      <c r="AL9" s="499" t="s">
        <v>77</v>
      </c>
      <c r="AM9" s="499" t="s">
        <v>78</v>
      </c>
      <c r="AN9" s="499" t="s">
        <v>79</v>
      </c>
      <c r="AO9" s="499" t="s">
        <v>80</v>
      </c>
      <c r="AP9" s="499" t="s">
        <v>81</v>
      </c>
      <c r="AQ9" s="499" t="s">
        <v>82</v>
      </c>
      <c r="AR9" s="499" t="s">
        <v>83</v>
      </c>
      <c r="AS9" s="499" t="s">
        <v>84</v>
      </c>
      <c r="AT9" s="499" t="s">
        <v>85</v>
      </c>
      <c r="AU9" s="499" t="s">
        <v>86</v>
      </c>
      <c r="AV9" s="499" t="s">
        <v>87</v>
      </c>
      <c r="AW9" s="499" t="s">
        <v>88</v>
      </c>
      <c r="AX9" s="500" t="s">
        <v>89</v>
      </c>
      <c r="AY9" s="499" t="s">
        <v>90</v>
      </c>
      <c r="AZ9" s="499" t="s">
        <v>91</v>
      </c>
      <c r="BA9" s="499" t="s">
        <v>92</v>
      </c>
      <c r="BB9" s="499" t="s">
        <v>93</v>
      </c>
      <c r="BC9" s="499" t="s">
        <v>94</v>
      </c>
      <c r="BD9" s="499" t="s">
        <v>95</v>
      </c>
      <c r="BE9" s="499" t="s">
        <v>96</v>
      </c>
      <c r="BF9" s="499" t="s">
        <v>97</v>
      </c>
      <c r="BG9" s="499" t="s">
        <v>98</v>
      </c>
      <c r="BH9" s="499" t="s">
        <v>99</v>
      </c>
      <c r="BI9" s="499" t="s">
        <v>100</v>
      </c>
      <c r="BJ9" s="499" t="s">
        <v>101</v>
      </c>
      <c r="BK9" s="499" t="s">
        <v>102</v>
      </c>
      <c r="BL9" s="499" t="s">
        <v>103</v>
      </c>
      <c r="BM9" s="499" t="s">
        <v>104</v>
      </c>
      <c r="BN9" s="499" t="s">
        <v>105</v>
      </c>
      <c r="BO9" s="499" t="s">
        <v>106</v>
      </c>
      <c r="BP9" s="499" t="s">
        <v>107</v>
      </c>
      <c r="BQ9" s="503" t="s">
        <v>108</v>
      </c>
      <c r="BR9" s="499" t="s">
        <v>109</v>
      </c>
      <c r="BS9" s="499" t="s">
        <v>110</v>
      </c>
      <c r="BT9" s="499" t="s">
        <v>111</v>
      </c>
      <c r="BU9" s="499" t="s">
        <v>112</v>
      </c>
      <c r="BV9" s="499" t="s">
        <v>113</v>
      </c>
      <c r="BW9" s="499" t="s">
        <v>114</v>
      </c>
      <c r="BX9" s="499" t="s">
        <v>115</v>
      </c>
      <c r="BY9" s="499" t="s">
        <v>116</v>
      </c>
      <c r="BZ9" s="503" t="s">
        <v>117</v>
      </c>
      <c r="CA9" s="504" t="s">
        <v>35</v>
      </c>
      <c r="CB9" s="505" t="s">
        <v>815</v>
      </c>
      <c r="CC9" s="506" t="s">
        <v>816</v>
      </c>
      <c r="CD9" s="507" t="s">
        <v>817</v>
      </c>
      <c r="CE9" s="508" t="s">
        <v>818</v>
      </c>
    </row>
    <row r="10" spans="1:83" s="725" customFormat="1" ht="15" hidden="1" customHeight="1">
      <c r="A10" s="698"/>
      <c r="B10" s="770">
        <f t="shared" ref="B10:B74" si="0">ROW()-9</f>
        <v>1</v>
      </c>
      <c r="C10" s="771" t="s">
        <v>2848</v>
      </c>
      <c r="D10" s="772" t="s">
        <v>2736</v>
      </c>
      <c r="E10" s="771" t="s">
        <v>2627</v>
      </c>
      <c r="F10" s="699" t="s">
        <v>3600</v>
      </c>
      <c r="G10" s="700">
        <f>IFERROR(VLOOKUP(E10,Assign!$A$2:$A$48,1,FALSE),)</f>
        <v>0</v>
      </c>
      <c r="H10" s="700">
        <v>1</v>
      </c>
      <c r="I10" s="701" t="s">
        <v>175</v>
      </c>
      <c r="J10" s="701" t="s">
        <v>3415</v>
      </c>
      <c r="K10" s="701" t="s">
        <v>3416</v>
      </c>
      <c r="L10" s="702" t="s">
        <v>3768</v>
      </c>
      <c r="M10" s="703" t="s">
        <v>3769</v>
      </c>
      <c r="N10" s="704">
        <v>363.2</v>
      </c>
      <c r="O10" s="704">
        <v>3193.16</v>
      </c>
      <c r="P10" s="705"/>
      <c r="Q10" s="706"/>
      <c r="R10" s="707">
        <v>44876</v>
      </c>
      <c r="S10" s="708" t="s">
        <v>3600</v>
      </c>
      <c r="T10" s="709">
        <v>1</v>
      </c>
      <c r="U10" s="710" t="s">
        <v>5</v>
      </c>
      <c r="V10" s="710">
        <v>25512000000</v>
      </c>
      <c r="W10" s="710">
        <v>25512000000</v>
      </c>
      <c r="X10" s="710"/>
      <c r="Y10" s="710"/>
      <c r="Z10" s="711"/>
      <c r="AA10" s="709"/>
      <c r="AB10" s="710"/>
      <c r="AC10" s="711"/>
      <c r="AD10" s="711"/>
      <c r="AE10" s="709"/>
      <c r="AF10" s="709"/>
      <c r="AG10" s="711"/>
      <c r="AH10" s="711"/>
      <c r="AI10" s="711"/>
      <c r="AJ10" s="712"/>
      <c r="AK10" s="1077" t="s">
        <v>5025</v>
      </c>
      <c r="AL10" s="1078"/>
      <c r="AM10" s="1079"/>
      <c r="AN10" s="1078"/>
      <c r="AO10" s="1075">
        <v>0</v>
      </c>
      <c r="AP10" s="1075">
        <v>0</v>
      </c>
      <c r="AQ10" s="1075">
        <v>0</v>
      </c>
      <c r="AR10" s="1075">
        <v>300000000</v>
      </c>
      <c r="AS10" s="1075">
        <v>2996550</v>
      </c>
      <c r="AT10" s="1075">
        <v>0</v>
      </c>
      <c r="AU10" s="1075">
        <v>0</v>
      </c>
      <c r="AV10" s="1076">
        <v>302996550</v>
      </c>
      <c r="AW10" s="1070" t="s">
        <v>5045</v>
      </c>
      <c r="AX10" s="1071">
        <v>45597</v>
      </c>
      <c r="AY10" s="1072" t="s">
        <v>5596</v>
      </c>
      <c r="AZ10" s="1069">
        <v>28583840000</v>
      </c>
      <c r="BA10" s="1069">
        <v>6571296000</v>
      </c>
      <c r="BB10" s="1069">
        <v>0</v>
      </c>
      <c r="BC10" s="1069">
        <v>0</v>
      </c>
      <c r="BD10" s="1069">
        <v>35155136000</v>
      </c>
      <c r="BE10" s="713"/>
      <c r="BF10" s="715" t="s">
        <v>2844</v>
      </c>
      <c r="BG10" s="716" t="s">
        <v>3042</v>
      </c>
      <c r="BH10" s="716" t="s">
        <v>4208</v>
      </c>
      <c r="BI10" s="708">
        <v>45583</v>
      </c>
      <c r="BJ10" s="716" t="s">
        <v>4209</v>
      </c>
      <c r="BK10" s="952">
        <v>45674</v>
      </c>
      <c r="BL10" s="967">
        <v>173890913</v>
      </c>
      <c r="BM10" s="716"/>
      <c r="BN10" s="708"/>
      <c r="BO10" s="716"/>
      <c r="BP10" s="716"/>
      <c r="BQ10" s="717"/>
      <c r="BR10" s="718"/>
      <c r="BS10" s="716"/>
      <c r="BT10" s="719"/>
      <c r="BU10" s="708"/>
      <c r="BV10" s="708"/>
      <c r="BW10" s="708"/>
      <c r="BX10" s="720"/>
      <c r="BY10" s="711"/>
      <c r="BZ10" s="713"/>
      <c r="CA10" s="721"/>
      <c r="CB10" s="722" t="s">
        <v>5038</v>
      </c>
      <c r="CC10" s="723" t="s">
        <v>5040</v>
      </c>
      <c r="CD10" s="722" t="s">
        <v>5629</v>
      </c>
      <c r="CE10" s="723" t="s">
        <v>5628</v>
      </c>
    </row>
    <row r="11" spans="1:83" s="725" customFormat="1" ht="15" hidden="1" customHeight="1">
      <c r="A11" s="698"/>
      <c r="B11" s="770">
        <f t="shared" si="0"/>
        <v>2</v>
      </c>
      <c r="C11" s="771" t="s">
        <v>2848</v>
      </c>
      <c r="D11" s="771" t="s">
        <v>2736</v>
      </c>
      <c r="E11" s="771" t="s">
        <v>2627</v>
      </c>
      <c r="F11" s="699" t="s">
        <v>3600</v>
      </c>
      <c r="G11" s="700">
        <f>IFERROR(VLOOKUP(E11,Assign!$A$2:$A$48,1,FALSE),)</f>
        <v>0</v>
      </c>
      <c r="H11" s="700">
        <v>2</v>
      </c>
      <c r="I11" s="701" t="s">
        <v>164</v>
      </c>
      <c r="J11" s="701" t="s">
        <v>3530</v>
      </c>
      <c r="K11" s="701" t="s">
        <v>3770</v>
      </c>
      <c r="L11" s="702" t="s">
        <v>3771</v>
      </c>
      <c r="M11" s="703" t="s">
        <v>3769</v>
      </c>
      <c r="N11" s="726">
        <v>2429</v>
      </c>
      <c r="O11" s="704">
        <v>18627.7</v>
      </c>
      <c r="P11" s="705"/>
      <c r="Q11" s="706"/>
      <c r="R11" s="707">
        <v>44876</v>
      </c>
      <c r="S11" s="708" t="s">
        <v>4612</v>
      </c>
      <c r="T11" s="727">
        <v>1</v>
      </c>
      <c r="U11" s="710" t="s">
        <v>5</v>
      </c>
      <c r="V11" s="710">
        <v>3000000000</v>
      </c>
      <c r="W11" s="711">
        <v>3000000000</v>
      </c>
      <c r="X11" s="776"/>
      <c r="Y11" s="776"/>
      <c r="Z11" s="711"/>
      <c r="AA11" s="709"/>
      <c r="AB11" s="709"/>
      <c r="AC11" s="728"/>
      <c r="AD11" s="728"/>
      <c r="AE11" s="709"/>
      <c r="AF11" s="709"/>
      <c r="AG11" s="711"/>
      <c r="AH11" s="711"/>
      <c r="AI11" s="711"/>
      <c r="AJ11" s="712"/>
      <c r="AK11" s="959" t="s">
        <v>5025</v>
      </c>
      <c r="AL11" s="960"/>
      <c r="AM11" s="954"/>
      <c r="AN11" s="960"/>
      <c r="AO11" s="955">
        <v>0</v>
      </c>
      <c r="AP11" s="955">
        <v>0</v>
      </c>
      <c r="AQ11" s="955">
        <v>0</v>
      </c>
      <c r="AR11" s="955">
        <v>0</v>
      </c>
      <c r="AS11" s="955">
        <v>0</v>
      </c>
      <c r="AT11" s="955">
        <v>0</v>
      </c>
      <c r="AU11" s="955">
        <v>0</v>
      </c>
      <c r="AV11" s="961">
        <v>0</v>
      </c>
      <c r="AW11" s="962" t="s">
        <v>5044</v>
      </c>
      <c r="AX11" s="963">
        <v>45597</v>
      </c>
      <c r="AY11" s="964" t="s">
        <v>5002</v>
      </c>
      <c r="AZ11" s="965">
        <v>14088200000</v>
      </c>
      <c r="BA11" s="965">
        <v>35447677000</v>
      </c>
      <c r="BB11" s="965">
        <v>0</v>
      </c>
      <c r="BC11" s="965">
        <v>280800000</v>
      </c>
      <c r="BD11" s="965">
        <v>49816677000</v>
      </c>
      <c r="BE11" s="713"/>
      <c r="BF11" s="715" t="s">
        <v>2845</v>
      </c>
      <c r="BG11" s="716" t="s">
        <v>2577</v>
      </c>
      <c r="BH11" s="716"/>
      <c r="BI11" s="708"/>
      <c r="BJ11" s="716"/>
      <c r="BK11" s="708"/>
      <c r="BL11" s="716"/>
      <c r="BM11" s="716"/>
      <c r="BN11" s="708"/>
      <c r="BO11" s="716"/>
      <c r="BP11" s="708"/>
      <c r="BQ11" s="717"/>
      <c r="BR11" s="715"/>
      <c r="BS11" s="708"/>
      <c r="BT11" s="719"/>
      <c r="BU11" s="708"/>
      <c r="BV11" s="708"/>
      <c r="BW11" s="708"/>
      <c r="BX11" s="720"/>
      <c r="BY11" s="711"/>
      <c r="BZ11" s="713"/>
      <c r="CA11" s="721"/>
      <c r="CB11" s="722" t="s">
        <v>5029</v>
      </c>
      <c r="CC11" s="723" t="s">
        <v>5030</v>
      </c>
      <c r="CD11" s="722"/>
      <c r="CE11" s="723"/>
    </row>
    <row r="12" spans="1:83" s="725" customFormat="1" ht="15" hidden="1" customHeight="1">
      <c r="A12" s="698"/>
      <c r="B12" s="770">
        <f t="shared" si="0"/>
        <v>3</v>
      </c>
      <c r="C12" s="771" t="s">
        <v>2848</v>
      </c>
      <c r="D12" s="771" t="s">
        <v>2736</v>
      </c>
      <c r="E12" s="771" t="s">
        <v>2627</v>
      </c>
      <c r="F12" s="699" t="s">
        <v>3600</v>
      </c>
      <c r="G12" s="700">
        <f>IFERROR(VLOOKUP(E12,Assign!$A$2:$A$48,1,FALSE),)</f>
        <v>0</v>
      </c>
      <c r="H12" s="700">
        <v>3</v>
      </c>
      <c r="I12" s="701" t="s">
        <v>175</v>
      </c>
      <c r="J12" s="701" t="s">
        <v>3489</v>
      </c>
      <c r="K12" s="701" t="s">
        <v>3772</v>
      </c>
      <c r="L12" s="702" t="s">
        <v>3773</v>
      </c>
      <c r="M12" s="703" t="s">
        <v>8</v>
      </c>
      <c r="N12" s="726">
        <v>143.67959999999999</v>
      </c>
      <c r="O12" s="704">
        <v>206.89529999999999</v>
      </c>
      <c r="P12" s="705"/>
      <c r="Q12" s="706"/>
      <c r="R12" s="707">
        <v>44876</v>
      </c>
      <c r="S12" s="708" t="s">
        <v>3600</v>
      </c>
      <c r="T12" s="727">
        <v>2</v>
      </c>
      <c r="U12" s="710" t="s">
        <v>5</v>
      </c>
      <c r="V12" s="710">
        <v>1385000000</v>
      </c>
      <c r="W12" s="711">
        <v>1385000000</v>
      </c>
      <c r="X12" s="776"/>
      <c r="Y12" s="776"/>
      <c r="Z12" s="711"/>
      <c r="AA12" s="709">
        <v>1</v>
      </c>
      <c r="AB12" s="711" t="s">
        <v>5</v>
      </c>
      <c r="AC12" s="711">
        <v>1300000000</v>
      </c>
      <c r="AD12" s="711">
        <v>1300000000</v>
      </c>
      <c r="AE12" s="709"/>
      <c r="AF12" s="709"/>
      <c r="AG12" s="711"/>
      <c r="AH12" s="711"/>
      <c r="AI12" s="711"/>
      <c r="AJ12" s="712"/>
      <c r="AK12" s="959" t="s">
        <v>5025</v>
      </c>
      <c r="AL12" s="960"/>
      <c r="AM12" s="954"/>
      <c r="AN12" s="960"/>
      <c r="AO12" s="955">
        <v>0</v>
      </c>
      <c r="AP12" s="955">
        <v>0</v>
      </c>
      <c r="AQ12" s="955">
        <v>0</v>
      </c>
      <c r="AR12" s="955">
        <v>0</v>
      </c>
      <c r="AS12" s="955">
        <v>0</v>
      </c>
      <c r="AT12" s="955">
        <v>0</v>
      </c>
      <c r="AU12" s="955">
        <v>0</v>
      </c>
      <c r="AV12" s="961">
        <v>0</v>
      </c>
      <c r="AW12" s="962" t="s">
        <v>5044</v>
      </c>
      <c r="AX12" s="963">
        <v>45597</v>
      </c>
      <c r="AY12" s="964" t="s">
        <v>5002</v>
      </c>
      <c r="AZ12" s="965">
        <v>0</v>
      </c>
      <c r="BA12" s="965">
        <v>10000000000</v>
      </c>
      <c r="BB12" s="965">
        <v>0</v>
      </c>
      <c r="BC12" s="965">
        <v>0</v>
      </c>
      <c r="BD12" s="965">
        <v>10000000000</v>
      </c>
      <c r="BE12" s="713"/>
      <c r="BF12" s="715" t="s">
        <v>2845</v>
      </c>
      <c r="BG12" s="716" t="s">
        <v>2600</v>
      </c>
      <c r="BH12" s="716"/>
      <c r="BI12" s="708"/>
      <c r="BJ12" s="716"/>
      <c r="BK12" s="708"/>
      <c r="BL12" s="716"/>
      <c r="BM12" s="716"/>
      <c r="BN12" s="708"/>
      <c r="BO12" s="716"/>
      <c r="BP12" s="708"/>
      <c r="BQ12" s="717"/>
      <c r="BR12" s="715"/>
      <c r="BS12" s="708"/>
      <c r="BT12" s="719"/>
      <c r="BU12" s="708"/>
      <c r="BV12" s="708"/>
      <c r="BW12" s="708"/>
      <c r="BX12" s="720"/>
      <c r="BY12" s="711"/>
      <c r="BZ12" s="713"/>
      <c r="CA12" s="721"/>
      <c r="CB12" s="722" t="s">
        <v>5029</v>
      </c>
      <c r="CC12" s="723" t="s">
        <v>5030</v>
      </c>
      <c r="CD12" s="722"/>
      <c r="CE12" s="723"/>
    </row>
    <row r="13" spans="1:83" s="725" customFormat="1" ht="15" hidden="1" customHeight="1">
      <c r="A13" s="698"/>
      <c r="B13" s="770">
        <f t="shared" si="0"/>
        <v>4</v>
      </c>
      <c r="C13" s="771" t="s">
        <v>2848</v>
      </c>
      <c r="D13" s="771" t="s">
        <v>2736</v>
      </c>
      <c r="E13" s="771" t="s">
        <v>2627</v>
      </c>
      <c r="F13" s="699" t="s">
        <v>3600</v>
      </c>
      <c r="G13" s="700">
        <f>IFERROR(VLOOKUP(E13,Assign!$A$2:$A$48,1,FALSE),)</f>
        <v>0</v>
      </c>
      <c r="H13" s="700">
        <v>4</v>
      </c>
      <c r="I13" s="702" t="s">
        <v>175</v>
      </c>
      <c r="J13" s="702" t="s">
        <v>3389</v>
      </c>
      <c r="K13" s="702" t="s">
        <v>3774</v>
      </c>
      <c r="L13" s="702" t="s">
        <v>3775</v>
      </c>
      <c r="M13" s="703" t="s">
        <v>8</v>
      </c>
      <c r="N13" s="704">
        <v>53.9</v>
      </c>
      <c r="O13" s="704">
        <v>104.71</v>
      </c>
      <c r="P13" s="705"/>
      <c r="Q13" s="706"/>
      <c r="R13" s="707">
        <v>44876</v>
      </c>
      <c r="S13" s="708" t="s">
        <v>4613</v>
      </c>
      <c r="T13" s="727">
        <v>2</v>
      </c>
      <c r="U13" s="710" t="s">
        <v>5</v>
      </c>
      <c r="V13" s="710">
        <v>896000000</v>
      </c>
      <c r="W13" s="711">
        <v>896000000</v>
      </c>
      <c r="X13" s="776"/>
      <c r="Y13" s="776"/>
      <c r="Z13" s="711"/>
      <c r="AA13" s="709">
        <v>1</v>
      </c>
      <c r="AB13" s="710" t="s">
        <v>5</v>
      </c>
      <c r="AC13" s="711">
        <v>240000000</v>
      </c>
      <c r="AD13" s="711">
        <v>240000000</v>
      </c>
      <c r="AE13" s="709"/>
      <c r="AF13" s="709"/>
      <c r="AG13" s="711"/>
      <c r="AH13" s="711"/>
      <c r="AI13" s="711"/>
      <c r="AJ13" s="712"/>
      <c r="AK13" s="959" t="s">
        <v>5025</v>
      </c>
      <c r="AL13" s="960"/>
      <c r="AM13" s="954"/>
      <c r="AN13" s="960"/>
      <c r="AO13" s="955">
        <v>0</v>
      </c>
      <c r="AP13" s="955">
        <v>0</v>
      </c>
      <c r="AQ13" s="955">
        <v>0</v>
      </c>
      <c r="AR13" s="955">
        <v>0</v>
      </c>
      <c r="AS13" s="955">
        <v>0</v>
      </c>
      <c r="AT13" s="955">
        <v>0</v>
      </c>
      <c r="AU13" s="955">
        <v>0</v>
      </c>
      <c r="AV13" s="961">
        <v>0</v>
      </c>
      <c r="AW13" s="962" t="s">
        <v>5008</v>
      </c>
      <c r="AX13" s="963">
        <v>45590</v>
      </c>
      <c r="AY13" s="964" t="s">
        <v>5009</v>
      </c>
      <c r="AZ13" s="965">
        <v>0</v>
      </c>
      <c r="BA13" s="965">
        <v>0</v>
      </c>
      <c r="BB13" s="965">
        <v>0</v>
      </c>
      <c r="BC13" s="965">
        <v>0</v>
      </c>
      <c r="BD13" s="965">
        <v>0</v>
      </c>
      <c r="BE13" s="713">
        <v>2800000000</v>
      </c>
      <c r="BF13" s="715" t="s">
        <v>2845</v>
      </c>
      <c r="BG13" s="716" t="s">
        <v>3042</v>
      </c>
      <c r="BH13" s="716"/>
      <c r="BI13" s="708"/>
      <c r="BJ13" s="716"/>
      <c r="BK13" s="708"/>
      <c r="BL13" s="716"/>
      <c r="BM13" s="716"/>
      <c r="BN13" s="708"/>
      <c r="BO13" s="716"/>
      <c r="BP13" s="708"/>
      <c r="BQ13" s="717"/>
      <c r="BR13" s="715"/>
      <c r="BS13" s="708"/>
      <c r="BT13" s="719"/>
      <c r="BU13" s="708"/>
      <c r="BV13" s="708"/>
      <c r="BW13" s="708"/>
      <c r="BX13" s="720"/>
      <c r="BY13" s="711"/>
      <c r="BZ13" s="713"/>
      <c r="CA13" s="721"/>
      <c r="CB13" s="722" t="s">
        <v>5029</v>
      </c>
      <c r="CC13" s="723" t="s">
        <v>5030</v>
      </c>
      <c r="CD13" s="722"/>
      <c r="CE13" s="723"/>
    </row>
    <row r="14" spans="1:83" s="725" customFormat="1" ht="15" hidden="1" customHeight="1">
      <c r="A14" s="698"/>
      <c r="B14" s="942">
        <f t="shared" si="0"/>
        <v>5</v>
      </c>
      <c r="C14" s="943" t="s">
        <v>2848</v>
      </c>
      <c r="D14" s="943" t="s">
        <v>2736</v>
      </c>
      <c r="E14" s="943" t="s">
        <v>2627</v>
      </c>
      <c r="F14" s="944" t="s">
        <v>3600</v>
      </c>
      <c r="G14" s="945">
        <f>IFERROR(VLOOKUP(E14,Assign!$A$2:$A$48,1,FALSE),)</f>
        <v>0</v>
      </c>
      <c r="H14" s="945">
        <v>5</v>
      </c>
      <c r="I14" s="947" t="s">
        <v>164</v>
      </c>
      <c r="J14" s="947" t="s">
        <v>3530</v>
      </c>
      <c r="K14" s="947" t="s">
        <v>3770</v>
      </c>
      <c r="L14" s="947" t="s">
        <v>5023</v>
      </c>
      <c r="M14" s="732" t="s">
        <v>4876</v>
      </c>
      <c r="N14" s="948"/>
      <c r="O14" s="948"/>
      <c r="P14" s="949"/>
      <c r="Q14" s="950"/>
      <c r="R14" s="951">
        <v>44876</v>
      </c>
      <c r="S14" s="952" t="s">
        <v>3600</v>
      </c>
      <c r="T14" s="953">
        <v>1</v>
      </c>
      <c r="U14" s="954" t="s">
        <v>5</v>
      </c>
      <c r="V14" s="954">
        <v>3960000000</v>
      </c>
      <c r="W14" s="955">
        <v>3960000000</v>
      </c>
      <c r="X14" s="956"/>
      <c r="Y14" s="956"/>
      <c r="Z14" s="955"/>
      <c r="AA14" s="957"/>
      <c r="AB14" s="954"/>
      <c r="AC14" s="955"/>
      <c r="AD14" s="955"/>
      <c r="AE14" s="957"/>
      <c r="AF14" s="957"/>
      <c r="AG14" s="955"/>
      <c r="AH14" s="955"/>
      <c r="AI14" s="955"/>
      <c r="AJ14" s="958"/>
      <c r="AK14" s="959" t="s">
        <v>5025</v>
      </c>
      <c r="AL14" s="960"/>
      <c r="AM14" s="954"/>
      <c r="AN14" s="960"/>
      <c r="AO14" s="955">
        <v>0</v>
      </c>
      <c r="AP14" s="955">
        <v>0</v>
      </c>
      <c r="AQ14" s="955">
        <v>0</v>
      </c>
      <c r="AR14" s="955">
        <v>0</v>
      </c>
      <c r="AS14" s="955">
        <v>0</v>
      </c>
      <c r="AT14" s="955">
        <v>0</v>
      </c>
      <c r="AU14" s="955">
        <v>0</v>
      </c>
      <c r="AV14" s="961">
        <v>0</v>
      </c>
      <c r="AW14" s="962" t="s">
        <v>5044</v>
      </c>
      <c r="AX14" s="963">
        <v>45597</v>
      </c>
      <c r="AY14" s="964" t="s">
        <v>5011</v>
      </c>
      <c r="AZ14" s="965">
        <v>0</v>
      </c>
      <c r="BA14" s="965">
        <v>0</v>
      </c>
      <c r="BB14" s="965">
        <v>3359000000</v>
      </c>
      <c r="BC14" s="965">
        <v>0</v>
      </c>
      <c r="BD14" s="965">
        <v>3359000000</v>
      </c>
      <c r="BE14" s="961"/>
      <c r="BF14" s="966" t="s">
        <v>2845</v>
      </c>
      <c r="BG14" s="967" t="s">
        <v>3042</v>
      </c>
      <c r="BH14" s="967"/>
      <c r="BI14" s="952"/>
      <c r="BJ14" s="967"/>
      <c r="BK14" s="952"/>
      <c r="BL14" s="967"/>
      <c r="BM14" s="967"/>
      <c r="BN14" s="952"/>
      <c r="BO14" s="967"/>
      <c r="BP14" s="952"/>
      <c r="BQ14" s="968"/>
      <c r="BR14" s="966"/>
      <c r="BS14" s="952"/>
      <c r="BT14" s="969"/>
      <c r="BU14" s="952"/>
      <c r="BV14" s="952"/>
      <c r="BW14" s="952"/>
      <c r="BX14" s="970"/>
      <c r="BY14" s="955"/>
      <c r="BZ14" s="961"/>
      <c r="CA14" s="971"/>
      <c r="CB14" s="722" t="s">
        <v>4903</v>
      </c>
      <c r="CC14" s="723" t="s">
        <v>4904</v>
      </c>
      <c r="CD14" s="722"/>
      <c r="CE14" s="723"/>
    </row>
    <row r="15" spans="1:83" s="725" customFormat="1" ht="15" hidden="1" customHeight="1">
      <c r="A15" s="698"/>
      <c r="B15" s="770">
        <f t="shared" si="0"/>
        <v>6</v>
      </c>
      <c r="C15" s="771" t="s">
        <v>2848</v>
      </c>
      <c r="D15" s="771" t="s">
        <v>2736</v>
      </c>
      <c r="E15" s="771" t="s">
        <v>2628</v>
      </c>
      <c r="F15" s="699" t="s">
        <v>3601</v>
      </c>
      <c r="G15" s="700" t="str">
        <f>IFERROR(VLOOKUP(E15,Assign!$A$2:$A$48,1,FALSE),)</f>
        <v>R-002</v>
      </c>
      <c r="H15" s="700">
        <v>1</v>
      </c>
      <c r="I15" s="701" t="s">
        <v>174</v>
      </c>
      <c r="J15" s="701" t="s">
        <v>3431</v>
      </c>
      <c r="K15" s="701" t="s">
        <v>2525</v>
      </c>
      <c r="L15" s="702" t="s">
        <v>3776</v>
      </c>
      <c r="M15" s="703" t="s">
        <v>3769</v>
      </c>
      <c r="N15" s="704">
        <v>1576.1000000000001</v>
      </c>
      <c r="O15" s="704">
        <v>5743.6399999999985</v>
      </c>
      <c r="P15" s="705"/>
      <c r="Q15" s="706"/>
      <c r="R15" s="707">
        <v>44719</v>
      </c>
      <c r="S15" s="708" t="s">
        <v>4187</v>
      </c>
      <c r="T15" s="727" t="s">
        <v>3531</v>
      </c>
      <c r="U15" s="710" t="s">
        <v>5</v>
      </c>
      <c r="V15" s="710">
        <v>12600000000</v>
      </c>
      <c r="W15" s="710">
        <v>12600000000</v>
      </c>
      <c r="X15" s="776"/>
      <c r="Y15" s="776"/>
      <c r="Z15" s="711"/>
      <c r="AA15" s="709" t="s">
        <v>3531</v>
      </c>
      <c r="AB15" s="711" t="s">
        <v>5</v>
      </c>
      <c r="AC15" s="711">
        <v>12600000000</v>
      </c>
      <c r="AD15" s="711">
        <v>12600000000</v>
      </c>
      <c r="AE15" s="709"/>
      <c r="AF15" s="709"/>
      <c r="AG15" s="711"/>
      <c r="AH15" s="711"/>
      <c r="AI15" s="711"/>
      <c r="AJ15" s="712"/>
      <c r="AK15" s="959" t="s">
        <v>5025</v>
      </c>
      <c r="AL15" s="960"/>
      <c r="AM15" s="954"/>
      <c r="AN15" s="960"/>
      <c r="AO15" s="955">
        <v>0</v>
      </c>
      <c r="AP15" s="955">
        <v>0</v>
      </c>
      <c r="AQ15" s="955">
        <v>0</v>
      </c>
      <c r="AR15" s="955">
        <v>0</v>
      </c>
      <c r="AS15" s="955">
        <v>0</v>
      </c>
      <c r="AT15" s="955">
        <v>0</v>
      </c>
      <c r="AU15" s="955">
        <v>0</v>
      </c>
      <c r="AV15" s="961">
        <v>0</v>
      </c>
      <c r="AW15" s="962" t="s">
        <v>5044</v>
      </c>
      <c r="AX15" s="963">
        <v>45597</v>
      </c>
      <c r="AY15" s="964" t="s">
        <v>5002</v>
      </c>
      <c r="AZ15" s="965">
        <v>0</v>
      </c>
      <c r="BA15" s="965">
        <v>34264000000</v>
      </c>
      <c r="BB15" s="965">
        <v>0</v>
      </c>
      <c r="BC15" s="965">
        <v>0</v>
      </c>
      <c r="BD15" s="965">
        <v>34264000000</v>
      </c>
      <c r="BE15" s="713"/>
      <c r="BF15" s="715" t="s">
        <v>2845</v>
      </c>
      <c r="BG15" s="716" t="s">
        <v>2596</v>
      </c>
      <c r="BH15" s="716"/>
      <c r="BI15" s="708"/>
      <c r="BJ15" s="716"/>
      <c r="BK15" s="708"/>
      <c r="BL15" s="716"/>
      <c r="BM15" s="716"/>
      <c r="BN15" s="708"/>
      <c r="BO15" s="716"/>
      <c r="BP15" s="708"/>
      <c r="BQ15" s="717"/>
      <c r="BR15" s="715"/>
      <c r="BS15" s="708"/>
      <c r="BT15" s="719"/>
      <c r="BU15" s="708"/>
      <c r="BV15" s="708"/>
      <c r="BW15" s="708"/>
      <c r="BX15" s="720"/>
      <c r="BY15" s="711"/>
      <c r="BZ15" s="713"/>
      <c r="CA15" s="729"/>
      <c r="CB15" s="722" t="s">
        <v>5029</v>
      </c>
      <c r="CC15" s="723" t="s">
        <v>5030</v>
      </c>
      <c r="CD15" s="722"/>
      <c r="CE15" s="723"/>
    </row>
    <row r="16" spans="1:83" s="725" customFormat="1" ht="15" hidden="1" customHeight="1">
      <c r="A16" s="698"/>
      <c r="B16" s="770">
        <f t="shared" si="0"/>
        <v>7</v>
      </c>
      <c r="C16" s="771" t="s">
        <v>2848</v>
      </c>
      <c r="D16" s="771" t="s">
        <v>2736</v>
      </c>
      <c r="E16" s="771" t="s">
        <v>2628</v>
      </c>
      <c r="F16" s="699" t="s">
        <v>3601</v>
      </c>
      <c r="G16" s="700" t="str">
        <f>IFERROR(VLOOKUP(E16,Assign!$A$2:$A$48,1,FALSE),)</f>
        <v>R-002</v>
      </c>
      <c r="H16" s="700">
        <v>2</v>
      </c>
      <c r="I16" s="701" t="s">
        <v>174</v>
      </c>
      <c r="J16" s="701" t="s">
        <v>3454</v>
      </c>
      <c r="K16" s="701" t="s">
        <v>3777</v>
      </c>
      <c r="L16" s="702" t="s">
        <v>3778</v>
      </c>
      <c r="M16" s="703" t="s">
        <v>186</v>
      </c>
      <c r="N16" s="726">
        <v>113.4</v>
      </c>
      <c r="O16" s="704">
        <v>337.36</v>
      </c>
      <c r="P16" s="705"/>
      <c r="Q16" s="706"/>
      <c r="R16" s="707">
        <v>45272</v>
      </c>
      <c r="S16" s="708" t="s">
        <v>3601</v>
      </c>
      <c r="T16" s="727">
        <v>2</v>
      </c>
      <c r="U16" s="710" t="s">
        <v>5</v>
      </c>
      <c r="V16" s="710">
        <v>360000000</v>
      </c>
      <c r="W16" s="711">
        <v>360000000</v>
      </c>
      <c r="X16" s="776"/>
      <c r="Y16" s="776"/>
      <c r="Z16" s="711"/>
      <c r="AA16" s="709">
        <v>1</v>
      </c>
      <c r="AB16" s="711" t="s">
        <v>5</v>
      </c>
      <c r="AC16" s="711">
        <v>1920000000</v>
      </c>
      <c r="AD16" s="711">
        <v>1920000000</v>
      </c>
      <c r="AE16" s="709"/>
      <c r="AF16" s="709"/>
      <c r="AG16" s="711"/>
      <c r="AH16" s="711"/>
      <c r="AI16" s="711"/>
      <c r="AJ16" s="712"/>
      <c r="AK16" s="959" t="s">
        <v>5025</v>
      </c>
      <c r="AL16" s="960"/>
      <c r="AM16" s="954"/>
      <c r="AN16" s="960"/>
      <c r="AO16" s="955">
        <v>0</v>
      </c>
      <c r="AP16" s="955">
        <v>0</v>
      </c>
      <c r="AQ16" s="955">
        <v>0</v>
      </c>
      <c r="AR16" s="955">
        <v>0</v>
      </c>
      <c r="AS16" s="955">
        <v>0</v>
      </c>
      <c r="AT16" s="955">
        <v>0</v>
      </c>
      <c r="AU16" s="955">
        <v>0</v>
      </c>
      <c r="AV16" s="961">
        <v>0</v>
      </c>
      <c r="AW16" s="962" t="s">
        <v>5044</v>
      </c>
      <c r="AX16" s="963">
        <v>45597</v>
      </c>
      <c r="AY16" s="964" t="s">
        <v>5002</v>
      </c>
      <c r="AZ16" s="965">
        <v>2421450000</v>
      </c>
      <c r="BA16" s="965">
        <v>161932800</v>
      </c>
      <c r="BB16" s="965">
        <v>0</v>
      </c>
      <c r="BC16" s="965">
        <v>0</v>
      </c>
      <c r="BD16" s="965">
        <v>2583382800</v>
      </c>
      <c r="BE16" s="713"/>
      <c r="BF16" s="715" t="s">
        <v>2845</v>
      </c>
      <c r="BG16" s="716" t="s">
        <v>2596</v>
      </c>
      <c r="BH16" s="716"/>
      <c r="BI16" s="708"/>
      <c r="BJ16" s="716"/>
      <c r="BK16" s="708"/>
      <c r="BL16" s="730"/>
      <c r="BM16" s="716"/>
      <c r="BN16" s="708"/>
      <c r="BO16" s="716"/>
      <c r="BP16" s="708"/>
      <c r="BQ16" s="717"/>
      <c r="BR16" s="715"/>
      <c r="BS16" s="708"/>
      <c r="BT16" s="719"/>
      <c r="BU16" s="708"/>
      <c r="BV16" s="708"/>
      <c r="BW16" s="708"/>
      <c r="BX16" s="720"/>
      <c r="BY16" s="711"/>
      <c r="BZ16" s="713"/>
      <c r="CA16" s="721"/>
      <c r="CB16" s="722" t="s">
        <v>5029</v>
      </c>
      <c r="CC16" s="723" t="s">
        <v>5030</v>
      </c>
      <c r="CD16" s="722"/>
      <c r="CE16" s="723"/>
    </row>
    <row r="17" spans="1:83" s="725" customFormat="1" ht="15" hidden="1" customHeight="1">
      <c r="A17" s="698"/>
      <c r="B17" s="942">
        <f t="shared" si="0"/>
        <v>8</v>
      </c>
      <c r="C17" s="943" t="s">
        <v>2848</v>
      </c>
      <c r="D17" s="943" t="s">
        <v>2736</v>
      </c>
      <c r="E17" s="943" t="s">
        <v>2628</v>
      </c>
      <c r="F17" s="944" t="s">
        <v>3601</v>
      </c>
      <c r="G17" s="945" t="str">
        <f>IFERROR(VLOOKUP(E17,Assign!$A$2:$A$48,1,FALSE),)</f>
        <v>R-002</v>
      </c>
      <c r="H17" s="945">
        <v>3</v>
      </c>
      <c r="I17" s="946" t="s">
        <v>174</v>
      </c>
      <c r="J17" s="946" t="s">
        <v>3431</v>
      </c>
      <c r="K17" s="946" t="s">
        <v>2525</v>
      </c>
      <c r="L17" s="947" t="s">
        <v>4877</v>
      </c>
      <c r="M17" s="732" t="s">
        <v>4876</v>
      </c>
      <c r="N17" s="1000"/>
      <c r="O17" s="948"/>
      <c r="P17" s="949"/>
      <c r="Q17" s="950"/>
      <c r="R17" s="951">
        <v>45272</v>
      </c>
      <c r="S17" s="952" t="s">
        <v>3601</v>
      </c>
      <c r="T17" s="953">
        <v>1</v>
      </c>
      <c r="U17" s="954" t="s">
        <v>5</v>
      </c>
      <c r="V17" s="954">
        <v>792000000</v>
      </c>
      <c r="W17" s="955">
        <v>792000000</v>
      </c>
      <c r="X17" s="956"/>
      <c r="Y17" s="956"/>
      <c r="Z17" s="955"/>
      <c r="AA17" s="957"/>
      <c r="AB17" s="955"/>
      <c r="AC17" s="955"/>
      <c r="AD17" s="955"/>
      <c r="AE17" s="957"/>
      <c r="AF17" s="957"/>
      <c r="AG17" s="955"/>
      <c r="AH17" s="955"/>
      <c r="AI17" s="955"/>
      <c r="AJ17" s="958"/>
      <c r="AK17" s="959" t="s">
        <v>5025</v>
      </c>
      <c r="AL17" s="960"/>
      <c r="AM17" s="954"/>
      <c r="AN17" s="960"/>
      <c r="AO17" s="955">
        <v>0</v>
      </c>
      <c r="AP17" s="955">
        <v>0</v>
      </c>
      <c r="AQ17" s="955">
        <v>0</v>
      </c>
      <c r="AR17" s="955">
        <v>0</v>
      </c>
      <c r="AS17" s="955">
        <v>0</v>
      </c>
      <c r="AT17" s="955">
        <v>0</v>
      </c>
      <c r="AU17" s="955">
        <v>0</v>
      </c>
      <c r="AV17" s="961">
        <v>0</v>
      </c>
      <c r="AW17" s="962" t="s">
        <v>5044</v>
      </c>
      <c r="AX17" s="963">
        <v>45597</v>
      </c>
      <c r="AY17" s="964" t="s">
        <v>5011</v>
      </c>
      <c r="AZ17" s="965">
        <v>0</v>
      </c>
      <c r="BA17" s="965">
        <v>0</v>
      </c>
      <c r="BB17" s="965">
        <v>912000000</v>
      </c>
      <c r="BC17" s="965">
        <v>0</v>
      </c>
      <c r="BD17" s="965">
        <v>912000000</v>
      </c>
      <c r="BE17" s="961"/>
      <c r="BF17" s="966" t="s">
        <v>2845</v>
      </c>
      <c r="BG17" s="967" t="s">
        <v>2596</v>
      </c>
      <c r="BH17" s="967"/>
      <c r="BI17" s="952"/>
      <c r="BJ17" s="967"/>
      <c r="BK17" s="952"/>
      <c r="BL17" s="1001"/>
      <c r="BM17" s="967"/>
      <c r="BN17" s="952"/>
      <c r="BO17" s="967"/>
      <c r="BP17" s="952"/>
      <c r="BQ17" s="968"/>
      <c r="BR17" s="966"/>
      <c r="BS17" s="952"/>
      <c r="BT17" s="969"/>
      <c r="BU17" s="952"/>
      <c r="BV17" s="952"/>
      <c r="BW17" s="952"/>
      <c r="BX17" s="970"/>
      <c r="BY17" s="955"/>
      <c r="BZ17" s="961"/>
      <c r="CA17" s="971"/>
      <c r="CB17" s="722" t="s">
        <v>4903</v>
      </c>
      <c r="CC17" s="723" t="s">
        <v>4905</v>
      </c>
      <c r="CD17" s="722"/>
      <c r="CE17" s="723"/>
    </row>
    <row r="18" spans="1:83" s="725" customFormat="1" ht="15" hidden="1" customHeight="1">
      <c r="B18" s="770">
        <f t="shared" si="0"/>
        <v>9</v>
      </c>
      <c r="C18" s="771" t="s">
        <v>2848</v>
      </c>
      <c r="D18" s="771" t="s">
        <v>2736</v>
      </c>
      <c r="E18" s="771" t="s">
        <v>2630</v>
      </c>
      <c r="F18" s="699" t="s">
        <v>3602</v>
      </c>
      <c r="G18" s="700" t="str">
        <f>IFERROR(VLOOKUP(E18,Assign!$A$2:$A$48,1,FALSE),)</f>
        <v>R-004</v>
      </c>
      <c r="H18" s="700">
        <v>1</v>
      </c>
      <c r="I18" s="701" t="s">
        <v>174</v>
      </c>
      <c r="J18" s="701" t="s">
        <v>3431</v>
      </c>
      <c r="K18" s="701" t="s">
        <v>3485</v>
      </c>
      <c r="L18" s="702" t="s">
        <v>3779</v>
      </c>
      <c r="M18" s="703" t="s">
        <v>3769</v>
      </c>
      <c r="N18" s="726">
        <v>405.69</v>
      </c>
      <c r="O18" s="704">
        <v>3270.48</v>
      </c>
      <c r="P18" s="705"/>
      <c r="Q18" s="706"/>
      <c r="R18" s="707">
        <v>44469</v>
      </c>
      <c r="S18" s="708" t="s">
        <v>4614</v>
      </c>
      <c r="T18" s="727">
        <v>1</v>
      </c>
      <c r="U18" s="710" t="s">
        <v>5</v>
      </c>
      <c r="V18" s="710">
        <v>11400000000</v>
      </c>
      <c r="W18" s="711">
        <v>11400000000</v>
      </c>
      <c r="X18" s="776"/>
      <c r="Y18" s="776"/>
      <c r="Z18" s="711"/>
      <c r="AA18" s="709"/>
      <c r="AB18" s="711"/>
      <c r="AC18" s="711"/>
      <c r="AD18" s="711"/>
      <c r="AE18" s="709"/>
      <c r="AF18" s="709"/>
      <c r="AG18" s="711"/>
      <c r="AH18" s="711"/>
      <c r="AI18" s="711"/>
      <c r="AJ18" s="712"/>
      <c r="AK18" s="959" t="s">
        <v>5025</v>
      </c>
      <c r="AL18" s="960"/>
      <c r="AM18" s="954"/>
      <c r="AN18" s="960"/>
      <c r="AO18" s="955">
        <v>0</v>
      </c>
      <c r="AP18" s="955">
        <v>0</v>
      </c>
      <c r="AQ18" s="955">
        <v>0</v>
      </c>
      <c r="AR18" s="955">
        <v>0</v>
      </c>
      <c r="AS18" s="955">
        <v>0</v>
      </c>
      <c r="AT18" s="955">
        <v>0</v>
      </c>
      <c r="AU18" s="955">
        <v>0</v>
      </c>
      <c r="AV18" s="961">
        <v>0</v>
      </c>
      <c r="AW18" s="962" t="s">
        <v>5044</v>
      </c>
      <c r="AX18" s="963">
        <v>45597</v>
      </c>
      <c r="AY18" s="964" t="s">
        <v>5002</v>
      </c>
      <c r="AZ18" s="965">
        <v>0</v>
      </c>
      <c r="BA18" s="965">
        <v>22129000000</v>
      </c>
      <c r="BB18" s="965">
        <v>0</v>
      </c>
      <c r="BC18" s="965">
        <v>0</v>
      </c>
      <c r="BD18" s="965">
        <v>22129000000</v>
      </c>
      <c r="BE18" s="713"/>
      <c r="BF18" s="715" t="s">
        <v>2845</v>
      </c>
      <c r="BG18" s="716" t="s">
        <v>2596</v>
      </c>
      <c r="BH18" s="716"/>
      <c r="BI18" s="708"/>
      <c r="BJ18" s="716"/>
      <c r="BK18" s="708"/>
      <c r="BL18" s="716"/>
      <c r="BM18" s="716"/>
      <c r="BN18" s="708"/>
      <c r="BO18" s="716"/>
      <c r="BP18" s="708"/>
      <c r="BQ18" s="717"/>
      <c r="BR18" s="715"/>
      <c r="BS18" s="708"/>
      <c r="BT18" s="719"/>
      <c r="BU18" s="708"/>
      <c r="BV18" s="708"/>
      <c r="BW18" s="708"/>
      <c r="BX18" s="720"/>
      <c r="BY18" s="711"/>
      <c r="BZ18" s="713"/>
      <c r="CA18" s="721"/>
      <c r="CB18" s="722" t="s">
        <v>5029</v>
      </c>
      <c r="CC18" s="723" t="s">
        <v>5030</v>
      </c>
      <c r="CD18" s="722"/>
      <c r="CE18" s="723"/>
    </row>
    <row r="19" spans="1:83" s="725" customFormat="1" ht="15" hidden="1" customHeight="1">
      <c r="B19" s="770">
        <f t="shared" si="0"/>
        <v>10</v>
      </c>
      <c r="C19" s="771" t="s">
        <v>2848</v>
      </c>
      <c r="D19" s="771" t="s">
        <v>2736</v>
      </c>
      <c r="E19" s="771" t="s">
        <v>2632</v>
      </c>
      <c r="F19" s="699" t="s">
        <v>3604</v>
      </c>
      <c r="G19" s="700">
        <f>IFERROR(VLOOKUP(E19,Assign!$A$2:$A$48,1,FALSE),)</f>
        <v>0</v>
      </c>
      <c r="H19" s="700">
        <v>1</v>
      </c>
      <c r="I19" s="701" t="s">
        <v>174</v>
      </c>
      <c r="J19" s="701" t="s">
        <v>3458</v>
      </c>
      <c r="K19" s="701" t="s">
        <v>3526</v>
      </c>
      <c r="L19" s="702" t="s">
        <v>3783</v>
      </c>
      <c r="M19" s="703" t="s">
        <v>12</v>
      </c>
      <c r="N19" s="726">
        <v>2340.9</v>
      </c>
      <c r="O19" s="704">
        <v>4031.09</v>
      </c>
      <c r="P19" s="705">
        <v>25</v>
      </c>
      <c r="Q19" s="706" t="s">
        <v>187</v>
      </c>
      <c r="R19" s="707">
        <v>40968</v>
      </c>
      <c r="S19" s="708" t="s">
        <v>4615</v>
      </c>
      <c r="T19" s="727" t="s">
        <v>189</v>
      </c>
      <c r="U19" s="710" t="s">
        <v>5</v>
      </c>
      <c r="V19" s="710">
        <v>4950000000</v>
      </c>
      <c r="W19" s="711">
        <v>4950000000</v>
      </c>
      <c r="X19" s="776" t="s">
        <v>199</v>
      </c>
      <c r="Y19" s="776" t="s">
        <v>3534</v>
      </c>
      <c r="Z19" s="711">
        <v>1200000000</v>
      </c>
      <c r="AA19" s="709"/>
      <c r="AB19" s="711"/>
      <c r="AC19" s="711"/>
      <c r="AD19" s="711"/>
      <c r="AE19" s="709"/>
      <c r="AF19" s="709"/>
      <c r="AG19" s="711"/>
      <c r="AH19" s="711"/>
      <c r="AI19" s="711"/>
      <c r="AJ19" s="712"/>
      <c r="AK19" s="959" t="s">
        <v>5025</v>
      </c>
      <c r="AL19" s="960"/>
      <c r="AM19" s="954"/>
      <c r="AN19" s="960"/>
      <c r="AO19" s="955">
        <v>0</v>
      </c>
      <c r="AP19" s="955">
        <v>0</v>
      </c>
      <c r="AQ19" s="955">
        <v>0</v>
      </c>
      <c r="AR19" s="955">
        <v>0</v>
      </c>
      <c r="AS19" s="955">
        <v>0</v>
      </c>
      <c r="AT19" s="955">
        <v>0</v>
      </c>
      <c r="AU19" s="955">
        <v>0</v>
      </c>
      <c r="AV19" s="961">
        <v>0</v>
      </c>
      <c r="AW19" s="962" t="s">
        <v>5044</v>
      </c>
      <c r="AX19" s="963">
        <v>45597</v>
      </c>
      <c r="AY19" s="964" t="s">
        <v>5002</v>
      </c>
      <c r="AZ19" s="965">
        <v>6554520000</v>
      </c>
      <c r="BA19" s="965">
        <v>447566030</v>
      </c>
      <c r="BB19" s="965">
        <v>57000000</v>
      </c>
      <c r="BC19" s="965">
        <v>45625000</v>
      </c>
      <c r="BD19" s="965">
        <v>7104711030</v>
      </c>
      <c r="BE19" s="713"/>
      <c r="BF19" s="715" t="s">
        <v>2845</v>
      </c>
      <c r="BG19" s="716" t="s">
        <v>2593</v>
      </c>
      <c r="BH19" s="716"/>
      <c r="BI19" s="708"/>
      <c r="BJ19" s="716"/>
      <c r="BK19" s="708"/>
      <c r="BL19" s="716"/>
      <c r="BM19" s="716"/>
      <c r="BN19" s="708"/>
      <c r="BO19" s="716"/>
      <c r="BP19" s="708"/>
      <c r="BQ19" s="717"/>
      <c r="BR19" s="715"/>
      <c r="BS19" s="708"/>
      <c r="BT19" s="719"/>
      <c r="BU19" s="708"/>
      <c r="BV19" s="708"/>
      <c r="BW19" s="708"/>
      <c r="BX19" s="720"/>
      <c r="BY19" s="711"/>
      <c r="BZ19" s="713"/>
      <c r="CA19" s="731"/>
      <c r="CB19" s="722" t="s">
        <v>5029</v>
      </c>
      <c r="CC19" s="723" t="s">
        <v>5030</v>
      </c>
      <c r="CD19" s="722"/>
      <c r="CE19" s="723"/>
    </row>
    <row r="20" spans="1:83" s="725" customFormat="1" ht="15" hidden="1" customHeight="1">
      <c r="B20" s="770">
        <f t="shared" si="0"/>
        <v>11</v>
      </c>
      <c r="C20" s="771" t="s">
        <v>2848</v>
      </c>
      <c r="D20" s="771" t="s">
        <v>2736</v>
      </c>
      <c r="E20" s="771" t="s">
        <v>2632</v>
      </c>
      <c r="F20" s="699" t="s">
        <v>3604</v>
      </c>
      <c r="G20" s="700">
        <f>IFERROR(VLOOKUP(E20,Assign!$A$2:$A$48,1,FALSE),)</f>
        <v>0</v>
      </c>
      <c r="H20" s="700">
        <v>2</v>
      </c>
      <c r="I20" s="701" t="s">
        <v>174</v>
      </c>
      <c r="J20" s="701" t="s">
        <v>179</v>
      </c>
      <c r="K20" s="701" t="s">
        <v>3784</v>
      </c>
      <c r="L20" s="702" t="s">
        <v>3785</v>
      </c>
      <c r="M20" s="703" t="s">
        <v>186</v>
      </c>
      <c r="N20" s="726">
        <v>985</v>
      </c>
      <c r="O20" s="704">
        <v>493.5</v>
      </c>
      <c r="P20" s="705"/>
      <c r="Q20" s="706"/>
      <c r="R20" s="707">
        <v>40512</v>
      </c>
      <c r="S20" s="708" t="s">
        <v>4615</v>
      </c>
      <c r="T20" s="727" t="s">
        <v>189</v>
      </c>
      <c r="U20" s="710" t="s">
        <v>5</v>
      </c>
      <c r="V20" s="710">
        <v>2500000000</v>
      </c>
      <c r="W20" s="711">
        <v>2500000000</v>
      </c>
      <c r="X20" s="776" t="s">
        <v>200</v>
      </c>
      <c r="Y20" s="776" t="s">
        <v>3534</v>
      </c>
      <c r="Z20" s="711">
        <v>1200000000</v>
      </c>
      <c r="AA20" s="709"/>
      <c r="AB20" s="711"/>
      <c r="AC20" s="711"/>
      <c r="AD20" s="711"/>
      <c r="AE20" s="709"/>
      <c r="AF20" s="709"/>
      <c r="AG20" s="711"/>
      <c r="AH20" s="711"/>
      <c r="AI20" s="711"/>
      <c r="AJ20" s="712"/>
      <c r="AK20" s="959" t="s">
        <v>5025</v>
      </c>
      <c r="AL20" s="960"/>
      <c r="AM20" s="954"/>
      <c r="AN20" s="960"/>
      <c r="AO20" s="955">
        <v>0</v>
      </c>
      <c r="AP20" s="955">
        <v>0</v>
      </c>
      <c r="AQ20" s="955">
        <v>0</v>
      </c>
      <c r="AR20" s="955">
        <v>0</v>
      </c>
      <c r="AS20" s="955">
        <v>0</v>
      </c>
      <c r="AT20" s="955">
        <v>0</v>
      </c>
      <c r="AU20" s="955">
        <v>0</v>
      </c>
      <c r="AV20" s="961">
        <v>0</v>
      </c>
      <c r="AW20" s="962" t="s">
        <v>5044</v>
      </c>
      <c r="AX20" s="963">
        <v>45597</v>
      </c>
      <c r="AY20" s="964" t="s">
        <v>5002</v>
      </c>
      <c r="AZ20" s="965">
        <v>2267740000</v>
      </c>
      <c r="BA20" s="965">
        <v>213192000</v>
      </c>
      <c r="BB20" s="965">
        <v>0</v>
      </c>
      <c r="BC20" s="965">
        <v>2880000</v>
      </c>
      <c r="BD20" s="965">
        <v>2483812000</v>
      </c>
      <c r="BE20" s="713"/>
      <c r="BF20" s="715" t="s">
        <v>2845</v>
      </c>
      <c r="BG20" s="716" t="s">
        <v>2593</v>
      </c>
      <c r="BH20" s="716"/>
      <c r="BI20" s="708"/>
      <c r="BJ20" s="716"/>
      <c r="BK20" s="708"/>
      <c r="BL20" s="716"/>
      <c r="BM20" s="716"/>
      <c r="BN20" s="708"/>
      <c r="BO20" s="716"/>
      <c r="BP20" s="708"/>
      <c r="BQ20" s="717"/>
      <c r="BR20" s="715"/>
      <c r="BS20" s="708"/>
      <c r="BT20" s="719"/>
      <c r="BU20" s="708"/>
      <c r="BV20" s="708"/>
      <c r="BW20" s="708"/>
      <c r="BX20" s="720"/>
      <c r="BY20" s="711"/>
      <c r="BZ20" s="713"/>
      <c r="CA20" s="721"/>
      <c r="CB20" s="722" t="s">
        <v>5029</v>
      </c>
      <c r="CC20" s="723" t="s">
        <v>5030</v>
      </c>
      <c r="CD20" s="722"/>
      <c r="CE20" s="723"/>
    </row>
    <row r="21" spans="1:83" s="725" customFormat="1" ht="15" hidden="1" customHeight="1">
      <c r="B21" s="770">
        <f t="shared" si="0"/>
        <v>12</v>
      </c>
      <c r="C21" s="771" t="s">
        <v>2848</v>
      </c>
      <c r="D21" s="771" t="s">
        <v>2736</v>
      </c>
      <c r="E21" s="771" t="s">
        <v>2633</v>
      </c>
      <c r="F21" s="699" t="s">
        <v>3165</v>
      </c>
      <c r="G21" s="700">
        <f>IFERROR(VLOOKUP(E21,Assign!$A$2:$A$48,1,FALSE),)</f>
        <v>0</v>
      </c>
      <c r="H21" s="700">
        <v>1</v>
      </c>
      <c r="I21" s="701" t="s">
        <v>164</v>
      </c>
      <c r="J21" s="701" t="s">
        <v>177</v>
      </c>
      <c r="K21" s="701" t="s">
        <v>3786</v>
      </c>
      <c r="L21" s="702" t="s">
        <v>3787</v>
      </c>
      <c r="M21" s="703" t="s">
        <v>9</v>
      </c>
      <c r="N21" s="726">
        <v>1692.325</v>
      </c>
      <c r="O21" s="704">
        <v>2212.41</v>
      </c>
      <c r="P21" s="705"/>
      <c r="Q21" s="706"/>
      <c r="R21" s="707">
        <v>42551</v>
      </c>
      <c r="S21" s="708" t="s">
        <v>4616</v>
      </c>
      <c r="T21" s="727">
        <v>1</v>
      </c>
      <c r="U21" s="710" t="s">
        <v>5</v>
      </c>
      <c r="V21" s="710">
        <v>4968000000</v>
      </c>
      <c r="W21" s="711">
        <v>4968000000</v>
      </c>
      <c r="X21" s="776"/>
      <c r="Y21" s="776"/>
      <c r="Z21" s="711"/>
      <c r="AA21" s="709"/>
      <c r="AB21" s="711"/>
      <c r="AC21" s="711"/>
      <c r="AD21" s="711"/>
      <c r="AE21" s="709"/>
      <c r="AF21" s="709"/>
      <c r="AG21" s="711"/>
      <c r="AH21" s="711"/>
      <c r="AI21" s="711"/>
      <c r="AJ21" s="712"/>
      <c r="AK21" s="959" t="s">
        <v>5025</v>
      </c>
      <c r="AL21" s="960"/>
      <c r="AM21" s="954"/>
      <c r="AN21" s="960"/>
      <c r="AO21" s="955">
        <v>0</v>
      </c>
      <c r="AP21" s="955">
        <v>0</v>
      </c>
      <c r="AQ21" s="955">
        <v>0</v>
      </c>
      <c r="AR21" s="955">
        <v>0</v>
      </c>
      <c r="AS21" s="955">
        <v>0</v>
      </c>
      <c r="AT21" s="955">
        <v>0</v>
      </c>
      <c r="AU21" s="955">
        <v>0</v>
      </c>
      <c r="AV21" s="961">
        <v>0</v>
      </c>
      <c r="AW21" s="962" t="s">
        <v>5044</v>
      </c>
      <c r="AX21" s="963">
        <v>45597</v>
      </c>
      <c r="AY21" s="964" t="s">
        <v>5002</v>
      </c>
      <c r="AZ21" s="965">
        <v>3486199800</v>
      </c>
      <c r="BA21" s="965">
        <v>2442988800</v>
      </c>
      <c r="BB21" s="965">
        <v>0</v>
      </c>
      <c r="BC21" s="965">
        <v>0</v>
      </c>
      <c r="BD21" s="965">
        <v>5929188600</v>
      </c>
      <c r="BE21" s="713"/>
      <c r="BF21" s="715" t="s">
        <v>2845</v>
      </c>
      <c r="BG21" s="716" t="s">
        <v>2586</v>
      </c>
      <c r="BH21" s="716"/>
      <c r="BI21" s="708"/>
      <c r="BJ21" s="716"/>
      <c r="BK21" s="708"/>
      <c r="BL21" s="716"/>
      <c r="BM21" s="716"/>
      <c r="BN21" s="708"/>
      <c r="BO21" s="716"/>
      <c r="BP21" s="708"/>
      <c r="BQ21" s="717"/>
      <c r="BR21" s="715"/>
      <c r="BS21" s="708"/>
      <c r="BT21" s="719"/>
      <c r="BU21" s="708"/>
      <c r="BV21" s="708"/>
      <c r="BW21" s="708"/>
      <c r="BX21" s="720"/>
      <c r="BY21" s="711"/>
      <c r="BZ21" s="713"/>
      <c r="CA21" s="721"/>
      <c r="CB21" s="722" t="s">
        <v>5029</v>
      </c>
      <c r="CC21" s="723" t="s">
        <v>5030</v>
      </c>
      <c r="CD21" s="722"/>
      <c r="CE21" s="723"/>
    </row>
    <row r="22" spans="1:83" s="725" customFormat="1" ht="15" hidden="1" customHeight="1">
      <c r="B22" s="770">
        <f t="shared" si="0"/>
        <v>13</v>
      </c>
      <c r="C22" s="771" t="s">
        <v>2848</v>
      </c>
      <c r="D22" s="771" t="s">
        <v>2736</v>
      </c>
      <c r="E22" s="771" t="s">
        <v>2634</v>
      </c>
      <c r="F22" s="699" t="s">
        <v>3176</v>
      </c>
      <c r="G22" s="700">
        <f>IFERROR(VLOOKUP(E22,Assign!$A$2:$A$48,1,FALSE),)</f>
        <v>0</v>
      </c>
      <c r="H22" s="700">
        <v>1</v>
      </c>
      <c r="I22" s="701" t="s">
        <v>164</v>
      </c>
      <c r="J22" s="701" t="s">
        <v>3399</v>
      </c>
      <c r="K22" s="701" t="s">
        <v>3788</v>
      </c>
      <c r="L22" s="702" t="s">
        <v>3789</v>
      </c>
      <c r="M22" s="703" t="s">
        <v>3434</v>
      </c>
      <c r="N22" s="726">
        <v>499</v>
      </c>
      <c r="O22" s="704">
        <v>48.72</v>
      </c>
      <c r="P22" s="705"/>
      <c r="Q22" s="706"/>
      <c r="R22" s="707">
        <v>44349</v>
      </c>
      <c r="S22" s="708" t="s">
        <v>4620</v>
      </c>
      <c r="T22" s="727" t="s">
        <v>188</v>
      </c>
      <c r="U22" s="710" t="s">
        <v>5</v>
      </c>
      <c r="V22" s="710">
        <v>796800000</v>
      </c>
      <c r="W22" s="711">
        <v>796800000</v>
      </c>
      <c r="X22" s="776"/>
      <c r="Y22" s="776"/>
      <c r="Z22" s="711"/>
      <c r="AA22" s="709"/>
      <c r="AB22" s="711"/>
      <c r="AC22" s="711"/>
      <c r="AD22" s="711"/>
      <c r="AE22" s="709"/>
      <c r="AF22" s="709"/>
      <c r="AG22" s="711"/>
      <c r="AH22" s="711"/>
      <c r="AI22" s="711"/>
      <c r="AJ22" s="712"/>
      <c r="AK22" s="959" t="s">
        <v>5025</v>
      </c>
      <c r="AL22" s="960"/>
      <c r="AM22" s="954"/>
      <c r="AN22" s="960"/>
      <c r="AO22" s="955">
        <v>0</v>
      </c>
      <c r="AP22" s="955">
        <v>0</v>
      </c>
      <c r="AQ22" s="955">
        <v>0</v>
      </c>
      <c r="AR22" s="955">
        <v>0</v>
      </c>
      <c r="AS22" s="955">
        <v>0</v>
      </c>
      <c r="AT22" s="955">
        <v>0</v>
      </c>
      <c r="AU22" s="955">
        <v>0</v>
      </c>
      <c r="AV22" s="961">
        <v>0</v>
      </c>
      <c r="AW22" s="962" t="s">
        <v>5044</v>
      </c>
      <c r="AX22" s="963">
        <v>45597</v>
      </c>
      <c r="AY22" s="964" t="s">
        <v>5002</v>
      </c>
      <c r="AZ22" s="965">
        <v>1298930000</v>
      </c>
      <c r="BA22" s="965">
        <v>3946320</v>
      </c>
      <c r="BB22" s="965">
        <v>0</v>
      </c>
      <c r="BC22" s="965">
        <v>0</v>
      </c>
      <c r="BD22" s="965">
        <v>1302876320</v>
      </c>
      <c r="BE22" s="713"/>
      <c r="BF22" s="715" t="s">
        <v>2845</v>
      </c>
      <c r="BG22" s="716" t="s">
        <v>2597</v>
      </c>
      <c r="BH22" s="716"/>
      <c r="BI22" s="708"/>
      <c r="BJ22" s="716"/>
      <c r="BK22" s="708"/>
      <c r="BL22" s="716"/>
      <c r="BM22" s="716"/>
      <c r="BN22" s="708"/>
      <c r="BO22" s="716"/>
      <c r="BP22" s="708"/>
      <c r="BQ22" s="717"/>
      <c r="BR22" s="715"/>
      <c r="BS22" s="708"/>
      <c r="BT22" s="719"/>
      <c r="BU22" s="708"/>
      <c r="BV22" s="708"/>
      <c r="BW22" s="708"/>
      <c r="BX22" s="720"/>
      <c r="BY22" s="711"/>
      <c r="BZ22" s="713"/>
      <c r="CA22" s="721"/>
      <c r="CB22" s="722" t="s">
        <v>5029</v>
      </c>
      <c r="CC22" s="723" t="s">
        <v>5030</v>
      </c>
      <c r="CD22" s="722"/>
      <c r="CE22" s="723"/>
    </row>
    <row r="23" spans="1:83" s="725" customFormat="1" ht="15" hidden="1" customHeight="1">
      <c r="B23" s="770">
        <f t="shared" si="0"/>
        <v>14</v>
      </c>
      <c r="C23" s="771" t="s">
        <v>2848</v>
      </c>
      <c r="D23" s="771" t="s">
        <v>2736</v>
      </c>
      <c r="E23" s="771" t="s">
        <v>2634</v>
      </c>
      <c r="F23" s="699" t="s">
        <v>3176</v>
      </c>
      <c r="G23" s="700">
        <f>IFERROR(VLOOKUP(E23,Assign!$A$2:$A$48,1,FALSE),)</f>
        <v>0</v>
      </c>
      <c r="H23" s="700">
        <v>2</v>
      </c>
      <c r="I23" s="701" t="s">
        <v>164</v>
      </c>
      <c r="J23" s="701" t="s">
        <v>3399</v>
      </c>
      <c r="K23" s="701" t="s">
        <v>3400</v>
      </c>
      <c r="L23" s="702" t="s">
        <v>3790</v>
      </c>
      <c r="M23" s="703" t="s">
        <v>186</v>
      </c>
      <c r="N23" s="726">
        <v>26.539999999999996</v>
      </c>
      <c r="O23" s="704">
        <v>116</v>
      </c>
      <c r="P23" s="705"/>
      <c r="Q23" s="706"/>
      <c r="R23" s="707">
        <v>44315</v>
      </c>
      <c r="S23" s="708" t="s">
        <v>3176</v>
      </c>
      <c r="T23" s="727">
        <v>1</v>
      </c>
      <c r="U23" s="710" t="s">
        <v>5</v>
      </c>
      <c r="V23" s="710">
        <v>1351200000</v>
      </c>
      <c r="W23" s="711">
        <v>1351200000</v>
      </c>
      <c r="X23" s="776"/>
      <c r="Y23" s="776"/>
      <c r="Z23" s="711"/>
      <c r="AA23" s="709"/>
      <c r="AB23" s="711"/>
      <c r="AC23" s="711"/>
      <c r="AD23" s="711"/>
      <c r="AE23" s="709"/>
      <c r="AF23" s="709"/>
      <c r="AG23" s="711"/>
      <c r="AH23" s="711"/>
      <c r="AI23" s="711"/>
      <c r="AJ23" s="712"/>
      <c r="AK23" s="959" t="s">
        <v>5025</v>
      </c>
      <c r="AL23" s="960"/>
      <c r="AM23" s="954"/>
      <c r="AN23" s="960"/>
      <c r="AO23" s="955">
        <v>0</v>
      </c>
      <c r="AP23" s="955">
        <v>0</v>
      </c>
      <c r="AQ23" s="955">
        <v>0</v>
      </c>
      <c r="AR23" s="955">
        <v>0</v>
      </c>
      <c r="AS23" s="955">
        <v>0</v>
      </c>
      <c r="AT23" s="955">
        <v>0</v>
      </c>
      <c r="AU23" s="955">
        <v>0</v>
      </c>
      <c r="AV23" s="961">
        <v>0</v>
      </c>
      <c r="AW23" s="962" t="s">
        <v>5044</v>
      </c>
      <c r="AX23" s="963">
        <v>45597</v>
      </c>
      <c r="AY23" s="964" t="s">
        <v>5002</v>
      </c>
      <c r="AZ23" s="965">
        <v>0</v>
      </c>
      <c r="BA23" s="965">
        <v>2050000000</v>
      </c>
      <c r="BB23" s="965">
        <v>0</v>
      </c>
      <c r="BC23" s="965">
        <v>0</v>
      </c>
      <c r="BD23" s="965">
        <v>2050000000</v>
      </c>
      <c r="BE23" s="713"/>
      <c r="BF23" s="715" t="s">
        <v>2845</v>
      </c>
      <c r="BG23" s="716" t="s">
        <v>2597</v>
      </c>
      <c r="BH23" s="716"/>
      <c r="BI23" s="708"/>
      <c r="BJ23" s="716"/>
      <c r="BK23" s="708"/>
      <c r="BL23" s="716"/>
      <c r="BM23" s="716"/>
      <c r="BN23" s="708"/>
      <c r="BO23" s="716"/>
      <c r="BP23" s="708"/>
      <c r="BQ23" s="717"/>
      <c r="BR23" s="715"/>
      <c r="BS23" s="708"/>
      <c r="BT23" s="719"/>
      <c r="BU23" s="708"/>
      <c r="BV23" s="708"/>
      <c r="BW23" s="708"/>
      <c r="BX23" s="720"/>
      <c r="BY23" s="711"/>
      <c r="BZ23" s="713"/>
      <c r="CA23" s="721"/>
      <c r="CB23" s="722" t="s">
        <v>5029</v>
      </c>
      <c r="CC23" s="723" t="s">
        <v>5030</v>
      </c>
      <c r="CD23" s="722"/>
      <c r="CE23" s="723"/>
    </row>
    <row r="24" spans="1:83" s="725" customFormat="1" ht="15" hidden="1" customHeight="1">
      <c r="B24" s="770">
        <f t="shared" si="0"/>
        <v>15</v>
      </c>
      <c r="C24" s="771" t="s">
        <v>2848</v>
      </c>
      <c r="D24" s="771" t="s">
        <v>2736</v>
      </c>
      <c r="E24" s="771" t="s">
        <v>2634</v>
      </c>
      <c r="F24" s="699" t="s">
        <v>3176</v>
      </c>
      <c r="G24" s="700">
        <f>IFERROR(VLOOKUP(E24,Assign!$A$2:$A$48,1,FALSE),)</f>
        <v>0</v>
      </c>
      <c r="H24" s="700">
        <v>3</v>
      </c>
      <c r="I24" s="701" t="s">
        <v>164</v>
      </c>
      <c r="J24" s="701" t="s">
        <v>3399</v>
      </c>
      <c r="K24" s="701" t="s">
        <v>3400</v>
      </c>
      <c r="L24" s="702" t="s">
        <v>3791</v>
      </c>
      <c r="M24" s="703" t="s">
        <v>186</v>
      </c>
      <c r="N24" s="726">
        <v>28.67</v>
      </c>
      <c r="O24" s="704">
        <v>125.28</v>
      </c>
      <c r="P24" s="705"/>
      <c r="Q24" s="706"/>
      <c r="R24" s="707">
        <v>44349</v>
      </c>
      <c r="S24" s="708" t="s">
        <v>3176</v>
      </c>
      <c r="T24" s="727">
        <v>1</v>
      </c>
      <c r="U24" s="710" t="s">
        <v>5</v>
      </c>
      <c r="V24" s="710">
        <v>1406400000</v>
      </c>
      <c r="W24" s="711">
        <v>1406400000</v>
      </c>
      <c r="X24" s="776"/>
      <c r="Y24" s="776"/>
      <c r="Z24" s="711"/>
      <c r="AA24" s="709"/>
      <c r="AB24" s="711"/>
      <c r="AC24" s="711"/>
      <c r="AD24" s="711"/>
      <c r="AE24" s="709"/>
      <c r="AF24" s="709"/>
      <c r="AG24" s="711"/>
      <c r="AH24" s="711"/>
      <c r="AI24" s="711"/>
      <c r="AJ24" s="712"/>
      <c r="AK24" s="959" t="s">
        <v>5025</v>
      </c>
      <c r="AL24" s="960"/>
      <c r="AM24" s="954"/>
      <c r="AN24" s="960"/>
      <c r="AO24" s="955">
        <v>0</v>
      </c>
      <c r="AP24" s="955">
        <v>0</v>
      </c>
      <c r="AQ24" s="955">
        <v>0</v>
      </c>
      <c r="AR24" s="955">
        <v>0</v>
      </c>
      <c r="AS24" s="955">
        <v>0</v>
      </c>
      <c r="AT24" s="955">
        <v>0</v>
      </c>
      <c r="AU24" s="955">
        <v>0</v>
      </c>
      <c r="AV24" s="961">
        <v>0</v>
      </c>
      <c r="AW24" s="962" t="s">
        <v>5044</v>
      </c>
      <c r="AX24" s="963">
        <v>45597</v>
      </c>
      <c r="AY24" s="964" t="s">
        <v>5002</v>
      </c>
      <c r="AZ24" s="965">
        <v>0</v>
      </c>
      <c r="BA24" s="965">
        <v>2100000000</v>
      </c>
      <c r="BB24" s="965">
        <v>0</v>
      </c>
      <c r="BC24" s="965">
        <v>0</v>
      </c>
      <c r="BD24" s="965">
        <v>2100000000</v>
      </c>
      <c r="BE24" s="713"/>
      <c r="BF24" s="715" t="s">
        <v>2845</v>
      </c>
      <c r="BG24" s="716" t="s">
        <v>2597</v>
      </c>
      <c r="BH24" s="716"/>
      <c r="BI24" s="708"/>
      <c r="BJ24" s="716"/>
      <c r="BK24" s="708"/>
      <c r="BL24" s="716"/>
      <c r="BM24" s="716"/>
      <c r="BN24" s="708"/>
      <c r="BO24" s="716"/>
      <c r="BP24" s="708"/>
      <c r="BQ24" s="717"/>
      <c r="BR24" s="715"/>
      <c r="BS24" s="708"/>
      <c r="BT24" s="719"/>
      <c r="BU24" s="708"/>
      <c r="BV24" s="708"/>
      <c r="BW24" s="708"/>
      <c r="BX24" s="720"/>
      <c r="BY24" s="711"/>
      <c r="BZ24" s="713"/>
      <c r="CA24" s="721"/>
      <c r="CB24" s="722" t="s">
        <v>5029</v>
      </c>
      <c r="CC24" s="723" t="s">
        <v>5030</v>
      </c>
      <c r="CD24" s="722"/>
      <c r="CE24" s="723"/>
    </row>
    <row r="25" spans="1:83" s="725" customFormat="1" ht="15" hidden="1" customHeight="1">
      <c r="B25" s="770">
        <f t="shared" si="0"/>
        <v>16</v>
      </c>
      <c r="C25" s="771" t="s">
        <v>2848</v>
      </c>
      <c r="D25" s="771" t="s">
        <v>2736</v>
      </c>
      <c r="E25" s="771" t="s">
        <v>2634</v>
      </c>
      <c r="F25" s="699" t="s">
        <v>3176</v>
      </c>
      <c r="G25" s="700">
        <f>IFERROR(VLOOKUP(E25,Assign!$A$2:$A$48,1,FALSE),)</f>
        <v>0</v>
      </c>
      <c r="H25" s="700">
        <v>4</v>
      </c>
      <c r="I25" s="701" t="s">
        <v>164</v>
      </c>
      <c r="J25" s="701" t="s">
        <v>3399</v>
      </c>
      <c r="K25" s="701" t="s">
        <v>3400</v>
      </c>
      <c r="L25" s="702" t="s">
        <v>3792</v>
      </c>
      <c r="M25" s="703" t="s">
        <v>186</v>
      </c>
      <c r="N25" s="704">
        <v>32.380000000000003</v>
      </c>
      <c r="O25" s="704">
        <v>141.5</v>
      </c>
      <c r="P25" s="705"/>
      <c r="Q25" s="706"/>
      <c r="R25" s="707">
        <v>44349</v>
      </c>
      <c r="S25" s="708" t="s">
        <v>3176</v>
      </c>
      <c r="T25" s="727">
        <v>1</v>
      </c>
      <c r="U25" s="710" t="s">
        <v>5</v>
      </c>
      <c r="V25" s="710">
        <v>756000000</v>
      </c>
      <c r="W25" s="711">
        <v>756000000</v>
      </c>
      <c r="X25" s="776"/>
      <c r="Y25" s="776"/>
      <c r="Z25" s="711"/>
      <c r="AA25" s="709"/>
      <c r="AB25" s="711"/>
      <c r="AC25" s="711"/>
      <c r="AD25" s="711"/>
      <c r="AE25" s="709"/>
      <c r="AF25" s="709"/>
      <c r="AG25" s="711"/>
      <c r="AH25" s="711"/>
      <c r="AI25" s="711"/>
      <c r="AJ25" s="712"/>
      <c r="AK25" s="959" t="s">
        <v>5025</v>
      </c>
      <c r="AL25" s="960"/>
      <c r="AM25" s="954"/>
      <c r="AN25" s="960"/>
      <c r="AO25" s="955">
        <v>0</v>
      </c>
      <c r="AP25" s="955">
        <v>0</v>
      </c>
      <c r="AQ25" s="955">
        <v>0</v>
      </c>
      <c r="AR25" s="955">
        <v>0</v>
      </c>
      <c r="AS25" s="955">
        <v>0</v>
      </c>
      <c r="AT25" s="955">
        <v>0</v>
      </c>
      <c r="AU25" s="955">
        <v>0</v>
      </c>
      <c r="AV25" s="961">
        <v>0</v>
      </c>
      <c r="AW25" s="962" t="s">
        <v>5044</v>
      </c>
      <c r="AX25" s="963">
        <v>45597</v>
      </c>
      <c r="AY25" s="964" t="s">
        <v>5002</v>
      </c>
      <c r="AZ25" s="965">
        <v>0</v>
      </c>
      <c r="BA25" s="965">
        <v>1180000000</v>
      </c>
      <c r="BB25" s="965">
        <v>0</v>
      </c>
      <c r="BC25" s="965">
        <v>0</v>
      </c>
      <c r="BD25" s="965">
        <v>1180000000</v>
      </c>
      <c r="BE25" s="713"/>
      <c r="BF25" s="715" t="s">
        <v>2845</v>
      </c>
      <c r="BG25" s="716" t="s">
        <v>2597</v>
      </c>
      <c r="BH25" s="716"/>
      <c r="BI25" s="708"/>
      <c r="BJ25" s="716"/>
      <c r="BK25" s="708"/>
      <c r="BL25" s="716"/>
      <c r="BM25" s="716"/>
      <c r="BN25" s="708"/>
      <c r="BO25" s="716"/>
      <c r="BP25" s="708"/>
      <c r="BQ25" s="717"/>
      <c r="BR25" s="715"/>
      <c r="BS25" s="708"/>
      <c r="BT25" s="719"/>
      <c r="BU25" s="708"/>
      <c r="BV25" s="708"/>
      <c r="BW25" s="708"/>
      <c r="BX25" s="720"/>
      <c r="BY25" s="711"/>
      <c r="BZ25" s="713"/>
      <c r="CA25" s="729"/>
      <c r="CB25" s="722" t="s">
        <v>5029</v>
      </c>
      <c r="CC25" s="723" t="s">
        <v>5030</v>
      </c>
      <c r="CD25" s="722"/>
      <c r="CE25" s="723"/>
    </row>
    <row r="26" spans="1:83" s="725" customFormat="1" ht="15" hidden="1" customHeight="1">
      <c r="B26" s="770">
        <f t="shared" si="0"/>
        <v>17</v>
      </c>
      <c r="C26" s="771" t="s">
        <v>2848</v>
      </c>
      <c r="D26" s="771" t="s">
        <v>2736</v>
      </c>
      <c r="E26" s="771" t="s">
        <v>2634</v>
      </c>
      <c r="F26" s="699" t="s">
        <v>3176</v>
      </c>
      <c r="G26" s="700">
        <f>IFERROR(VLOOKUP(E26,Assign!$A$2:$A$48,1,FALSE),)</f>
        <v>0</v>
      </c>
      <c r="H26" s="700">
        <v>5</v>
      </c>
      <c r="I26" s="701" t="s">
        <v>164</v>
      </c>
      <c r="J26" s="701" t="s">
        <v>3399</v>
      </c>
      <c r="K26" s="701" t="s">
        <v>3400</v>
      </c>
      <c r="L26" s="702" t="s">
        <v>3793</v>
      </c>
      <c r="M26" s="703" t="s">
        <v>8</v>
      </c>
      <c r="N26" s="726">
        <v>29.499700000000001</v>
      </c>
      <c r="O26" s="704">
        <v>102.871</v>
      </c>
      <c r="P26" s="705"/>
      <c r="Q26" s="706"/>
      <c r="R26" s="707">
        <v>44315</v>
      </c>
      <c r="S26" s="708" t="s">
        <v>4620</v>
      </c>
      <c r="T26" s="727">
        <v>6</v>
      </c>
      <c r="U26" s="710" t="s">
        <v>5</v>
      </c>
      <c r="V26" s="710">
        <v>276000000</v>
      </c>
      <c r="W26" s="711">
        <v>276000000</v>
      </c>
      <c r="X26" s="776"/>
      <c r="Y26" s="776"/>
      <c r="Z26" s="711"/>
      <c r="AA26" s="709" t="s">
        <v>616</v>
      </c>
      <c r="AB26" s="711" t="s">
        <v>5</v>
      </c>
      <c r="AC26" s="711">
        <v>642200000</v>
      </c>
      <c r="AD26" s="711">
        <v>642200000</v>
      </c>
      <c r="AE26" s="709"/>
      <c r="AF26" s="709"/>
      <c r="AG26" s="711"/>
      <c r="AH26" s="711"/>
      <c r="AI26" s="711"/>
      <c r="AJ26" s="712"/>
      <c r="AK26" s="959" t="s">
        <v>5025</v>
      </c>
      <c r="AL26" s="960"/>
      <c r="AM26" s="954"/>
      <c r="AN26" s="960"/>
      <c r="AO26" s="955">
        <v>0</v>
      </c>
      <c r="AP26" s="955">
        <v>0</v>
      </c>
      <c r="AQ26" s="955">
        <v>0</v>
      </c>
      <c r="AR26" s="955">
        <v>0</v>
      </c>
      <c r="AS26" s="955">
        <v>0</v>
      </c>
      <c r="AT26" s="955">
        <v>0</v>
      </c>
      <c r="AU26" s="955">
        <v>0</v>
      </c>
      <c r="AV26" s="961">
        <v>0</v>
      </c>
      <c r="AW26" s="962" t="s">
        <v>5008</v>
      </c>
      <c r="AX26" s="963">
        <v>45590</v>
      </c>
      <c r="AY26" s="964" t="s">
        <v>5009</v>
      </c>
      <c r="AZ26" s="965">
        <v>0</v>
      </c>
      <c r="BA26" s="965">
        <v>0</v>
      </c>
      <c r="BB26" s="965">
        <v>0</v>
      </c>
      <c r="BC26" s="965">
        <v>0</v>
      </c>
      <c r="BD26" s="965">
        <v>0</v>
      </c>
      <c r="BE26" s="713">
        <v>1485000000</v>
      </c>
      <c r="BF26" s="715" t="s">
        <v>2845</v>
      </c>
      <c r="BG26" s="716" t="s">
        <v>2597</v>
      </c>
      <c r="BH26" s="716"/>
      <c r="BI26" s="708"/>
      <c r="BJ26" s="716"/>
      <c r="BK26" s="708"/>
      <c r="BL26" s="716"/>
      <c r="BM26" s="716"/>
      <c r="BN26" s="708"/>
      <c r="BO26" s="716"/>
      <c r="BP26" s="708"/>
      <c r="BQ26" s="717"/>
      <c r="BR26" s="715"/>
      <c r="BS26" s="708"/>
      <c r="BT26" s="719"/>
      <c r="BU26" s="708"/>
      <c r="BV26" s="708"/>
      <c r="BW26" s="708"/>
      <c r="BX26" s="720"/>
      <c r="BY26" s="711"/>
      <c r="BZ26" s="713"/>
      <c r="CA26" s="731"/>
      <c r="CB26" s="722" t="s">
        <v>5029</v>
      </c>
      <c r="CC26" s="723" t="s">
        <v>5030</v>
      </c>
      <c r="CD26" s="722"/>
      <c r="CE26" s="723"/>
    </row>
    <row r="27" spans="1:83" s="725" customFormat="1" ht="15" hidden="1" customHeight="1">
      <c r="B27" s="770">
        <f t="shared" si="0"/>
        <v>18</v>
      </c>
      <c r="C27" s="771" t="s">
        <v>2848</v>
      </c>
      <c r="D27" s="771" t="s">
        <v>2736</v>
      </c>
      <c r="E27" s="771" t="s">
        <v>2634</v>
      </c>
      <c r="F27" s="699" t="s">
        <v>3176</v>
      </c>
      <c r="G27" s="700">
        <f>IFERROR(VLOOKUP(E27,Assign!$A$2:$A$48,1,FALSE),)</f>
        <v>0</v>
      </c>
      <c r="H27" s="700">
        <v>6</v>
      </c>
      <c r="I27" s="701" t="s">
        <v>167</v>
      </c>
      <c r="J27" s="701" t="s">
        <v>173</v>
      </c>
      <c r="K27" s="701" t="s">
        <v>3794</v>
      </c>
      <c r="L27" s="702" t="s">
        <v>3795</v>
      </c>
      <c r="M27" s="703" t="s">
        <v>8</v>
      </c>
      <c r="N27" s="726" t="s">
        <v>193</v>
      </c>
      <c r="O27" s="704">
        <v>84.825400000000002</v>
      </c>
      <c r="P27" s="705"/>
      <c r="Q27" s="706"/>
      <c r="R27" s="707">
        <v>44707</v>
      </c>
      <c r="S27" s="708" t="s">
        <v>3176</v>
      </c>
      <c r="T27" s="727">
        <v>1</v>
      </c>
      <c r="U27" s="710" t="s">
        <v>5</v>
      </c>
      <c r="V27" s="710">
        <v>264000000</v>
      </c>
      <c r="W27" s="711">
        <v>264000000</v>
      </c>
      <c r="X27" s="776"/>
      <c r="Y27" s="776"/>
      <c r="Z27" s="711"/>
      <c r="AA27" s="709"/>
      <c r="AB27" s="711"/>
      <c r="AC27" s="711"/>
      <c r="AD27" s="711"/>
      <c r="AE27" s="709"/>
      <c r="AF27" s="709"/>
      <c r="AG27" s="711"/>
      <c r="AH27" s="711"/>
      <c r="AI27" s="711"/>
      <c r="AJ27" s="712"/>
      <c r="AK27" s="959" t="s">
        <v>5025</v>
      </c>
      <c r="AL27" s="960"/>
      <c r="AM27" s="954"/>
      <c r="AN27" s="960"/>
      <c r="AO27" s="955">
        <v>0</v>
      </c>
      <c r="AP27" s="955">
        <v>0</v>
      </c>
      <c r="AQ27" s="955">
        <v>0</v>
      </c>
      <c r="AR27" s="955">
        <v>0</v>
      </c>
      <c r="AS27" s="955">
        <v>0</v>
      </c>
      <c r="AT27" s="955">
        <v>0</v>
      </c>
      <c r="AU27" s="955">
        <v>0</v>
      </c>
      <c r="AV27" s="961">
        <v>0</v>
      </c>
      <c r="AW27" s="962" t="s">
        <v>5008</v>
      </c>
      <c r="AX27" s="963">
        <v>45590</v>
      </c>
      <c r="AY27" s="964" t="s">
        <v>5009</v>
      </c>
      <c r="AZ27" s="965">
        <v>0</v>
      </c>
      <c r="BA27" s="965">
        <v>0</v>
      </c>
      <c r="BB27" s="965">
        <v>0</v>
      </c>
      <c r="BC27" s="965">
        <v>0</v>
      </c>
      <c r="BD27" s="965">
        <v>0</v>
      </c>
      <c r="BE27" s="713">
        <v>735000000</v>
      </c>
      <c r="BF27" s="715" t="s">
        <v>2845</v>
      </c>
      <c r="BG27" s="716" t="s">
        <v>2587</v>
      </c>
      <c r="BH27" s="716"/>
      <c r="BI27" s="708"/>
      <c r="BJ27" s="716"/>
      <c r="BK27" s="708"/>
      <c r="BL27" s="716"/>
      <c r="BM27" s="716"/>
      <c r="BN27" s="708"/>
      <c r="BO27" s="716"/>
      <c r="BP27" s="708"/>
      <c r="BQ27" s="717"/>
      <c r="BR27" s="715"/>
      <c r="BS27" s="708"/>
      <c r="BT27" s="719"/>
      <c r="BU27" s="708"/>
      <c r="BV27" s="708"/>
      <c r="BW27" s="708"/>
      <c r="BX27" s="720"/>
      <c r="BY27" s="711"/>
      <c r="BZ27" s="713"/>
      <c r="CA27" s="721"/>
      <c r="CB27" s="722" t="s">
        <v>5029</v>
      </c>
      <c r="CC27" s="723" t="s">
        <v>5030</v>
      </c>
      <c r="CD27" s="722"/>
      <c r="CE27" s="723"/>
    </row>
    <row r="28" spans="1:83" s="725" customFormat="1" ht="15" hidden="1" customHeight="1">
      <c r="B28" s="770">
        <f t="shared" si="0"/>
        <v>19</v>
      </c>
      <c r="C28" s="771" t="s">
        <v>2848</v>
      </c>
      <c r="D28" s="771" t="s">
        <v>2736</v>
      </c>
      <c r="E28" s="771" t="s">
        <v>2635</v>
      </c>
      <c r="F28" s="699" t="s">
        <v>2795</v>
      </c>
      <c r="G28" s="700">
        <f>IFERROR(VLOOKUP(E28,Assign!$A$2:$A$48,1,FALSE),)</f>
        <v>0</v>
      </c>
      <c r="H28" s="700">
        <v>1</v>
      </c>
      <c r="I28" s="701" t="s">
        <v>176</v>
      </c>
      <c r="J28" s="701" t="s">
        <v>607</v>
      </c>
      <c r="K28" s="701" t="s">
        <v>3798</v>
      </c>
      <c r="L28" s="702" t="s">
        <v>3799</v>
      </c>
      <c r="M28" s="703" t="s">
        <v>12</v>
      </c>
      <c r="N28" s="726">
        <v>3328.9</v>
      </c>
      <c r="O28" s="704">
        <v>3199.76</v>
      </c>
      <c r="P28" s="705">
        <v>23</v>
      </c>
      <c r="Q28" s="706" t="s">
        <v>187</v>
      </c>
      <c r="R28" s="707">
        <v>40511</v>
      </c>
      <c r="S28" s="708" t="s">
        <v>2795</v>
      </c>
      <c r="T28" s="727" t="s">
        <v>189</v>
      </c>
      <c r="U28" s="710" t="s">
        <v>5</v>
      </c>
      <c r="V28" s="710">
        <v>4225000000</v>
      </c>
      <c r="W28" s="711">
        <v>4225000000</v>
      </c>
      <c r="X28" s="776"/>
      <c r="Y28" s="776"/>
      <c r="Z28" s="711"/>
      <c r="AA28" s="709"/>
      <c r="AB28" s="711"/>
      <c r="AC28" s="711"/>
      <c r="AD28" s="711"/>
      <c r="AE28" s="709"/>
      <c r="AF28" s="709"/>
      <c r="AG28" s="711"/>
      <c r="AH28" s="711"/>
      <c r="AI28" s="711"/>
      <c r="AJ28" s="712"/>
      <c r="AK28" s="959" t="s">
        <v>5025</v>
      </c>
      <c r="AL28" s="960"/>
      <c r="AM28" s="954"/>
      <c r="AN28" s="960"/>
      <c r="AO28" s="955">
        <v>0</v>
      </c>
      <c r="AP28" s="955">
        <v>0</v>
      </c>
      <c r="AQ28" s="955">
        <v>0</v>
      </c>
      <c r="AR28" s="955">
        <v>0</v>
      </c>
      <c r="AS28" s="955">
        <v>0</v>
      </c>
      <c r="AT28" s="955">
        <v>0</v>
      </c>
      <c r="AU28" s="955">
        <v>0</v>
      </c>
      <c r="AV28" s="961">
        <v>0</v>
      </c>
      <c r="AW28" s="962" t="s">
        <v>5044</v>
      </c>
      <c r="AX28" s="963">
        <v>45597</v>
      </c>
      <c r="AY28" s="964" t="s">
        <v>5002</v>
      </c>
      <c r="AZ28" s="965">
        <v>1997340000</v>
      </c>
      <c r="BA28" s="965">
        <v>1324558560</v>
      </c>
      <c r="BB28" s="965">
        <v>438000000</v>
      </c>
      <c r="BC28" s="965">
        <v>12600000</v>
      </c>
      <c r="BD28" s="965">
        <v>3772498560</v>
      </c>
      <c r="BE28" s="713"/>
      <c r="BF28" s="715" t="s">
        <v>2845</v>
      </c>
      <c r="BG28" s="716" t="s">
        <v>2580</v>
      </c>
      <c r="BH28" s="716"/>
      <c r="BI28" s="708"/>
      <c r="BJ28" s="716"/>
      <c r="BK28" s="708"/>
      <c r="BL28" s="716"/>
      <c r="BM28" s="716"/>
      <c r="BN28" s="708"/>
      <c r="BO28" s="716"/>
      <c r="BP28" s="708"/>
      <c r="BQ28" s="717"/>
      <c r="BR28" s="715"/>
      <c r="BS28" s="708"/>
      <c r="BT28" s="719"/>
      <c r="BU28" s="708"/>
      <c r="BV28" s="708"/>
      <c r="BW28" s="708"/>
      <c r="BX28" s="720"/>
      <c r="BY28" s="711"/>
      <c r="BZ28" s="713"/>
      <c r="CA28" s="721"/>
      <c r="CB28" s="722" t="s">
        <v>5029</v>
      </c>
      <c r="CC28" s="723" t="s">
        <v>5030</v>
      </c>
      <c r="CD28" s="722"/>
      <c r="CE28" s="723"/>
    </row>
    <row r="29" spans="1:83" s="725" customFormat="1" ht="15" hidden="1" customHeight="1">
      <c r="B29" s="770">
        <f t="shared" si="0"/>
        <v>20</v>
      </c>
      <c r="C29" s="771" t="s">
        <v>2848</v>
      </c>
      <c r="D29" s="771" t="s">
        <v>2736</v>
      </c>
      <c r="E29" s="771" t="s">
        <v>2635</v>
      </c>
      <c r="F29" s="699" t="s">
        <v>2795</v>
      </c>
      <c r="G29" s="700">
        <f>IFERROR(VLOOKUP(E29,Assign!$A$2:$A$48,1,FALSE),)</f>
        <v>0</v>
      </c>
      <c r="H29" s="700">
        <v>2</v>
      </c>
      <c r="I29" s="701" t="s">
        <v>176</v>
      </c>
      <c r="J29" s="701" t="s">
        <v>2511</v>
      </c>
      <c r="K29" s="701" t="s">
        <v>4833</v>
      </c>
      <c r="L29" s="702" t="s">
        <v>4834</v>
      </c>
      <c r="M29" s="703" t="s">
        <v>8</v>
      </c>
      <c r="N29" s="726">
        <v>53.131700000000002</v>
      </c>
      <c r="O29" s="704">
        <v>123.657</v>
      </c>
      <c r="P29" s="705"/>
      <c r="Q29" s="706"/>
      <c r="R29" s="707">
        <v>43917</v>
      </c>
      <c r="S29" s="708" t="s">
        <v>4835</v>
      </c>
      <c r="T29" s="727">
        <v>2</v>
      </c>
      <c r="U29" s="710" t="s">
        <v>5</v>
      </c>
      <c r="V29" s="710">
        <v>240000000</v>
      </c>
      <c r="W29" s="711">
        <v>240000000</v>
      </c>
      <c r="X29" s="776"/>
      <c r="Y29" s="776"/>
      <c r="Z29" s="711"/>
      <c r="AA29" s="709">
        <v>1</v>
      </c>
      <c r="AB29" s="711" t="s">
        <v>5</v>
      </c>
      <c r="AC29" s="711">
        <v>294000000</v>
      </c>
      <c r="AD29" s="711">
        <v>294000000</v>
      </c>
      <c r="AE29" s="709"/>
      <c r="AF29" s="709"/>
      <c r="AG29" s="711"/>
      <c r="AH29" s="711"/>
      <c r="AI29" s="711"/>
      <c r="AJ29" s="712"/>
      <c r="AK29" s="959" t="s">
        <v>5025</v>
      </c>
      <c r="AL29" s="960"/>
      <c r="AM29" s="954"/>
      <c r="AN29" s="960"/>
      <c r="AO29" s="955">
        <v>0</v>
      </c>
      <c r="AP29" s="955">
        <v>0</v>
      </c>
      <c r="AQ29" s="955">
        <v>0</v>
      </c>
      <c r="AR29" s="955">
        <v>0</v>
      </c>
      <c r="AS29" s="955">
        <v>0</v>
      </c>
      <c r="AT29" s="955">
        <v>0</v>
      </c>
      <c r="AU29" s="955">
        <v>0</v>
      </c>
      <c r="AV29" s="961">
        <v>0</v>
      </c>
      <c r="AW29" s="962" t="s">
        <v>5008</v>
      </c>
      <c r="AX29" s="963">
        <v>45590</v>
      </c>
      <c r="AY29" s="964" t="s">
        <v>5009</v>
      </c>
      <c r="AZ29" s="965">
        <v>0</v>
      </c>
      <c r="BA29" s="965">
        <v>0</v>
      </c>
      <c r="BB29" s="965">
        <v>0</v>
      </c>
      <c r="BC29" s="965">
        <v>0</v>
      </c>
      <c r="BD29" s="965">
        <v>0</v>
      </c>
      <c r="BE29" s="713">
        <v>410000000</v>
      </c>
      <c r="BF29" s="715" t="s">
        <v>2845</v>
      </c>
      <c r="BG29" s="716" t="s">
        <v>2580</v>
      </c>
      <c r="BH29" s="716"/>
      <c r="BI29" s="708"/>
      <c r="BJ29" s="716"/>
      <c r="BK29" s="708"/>
      <c r="BL29" s="716"/>
      <c r="BM29" s="716"/>
      <c r="BN29" s="708"/>
      <c r="BO29" s="716"/>
      <c r="BP29" s="708"/>
      <c r="BQ29" s="717"/>
      <c r="BR29" s="715"/>
      <c r="BS29" s="708"/>
      <c r="BT29" s="719"/>
      <c r="BU29" s="708"/>
      <c r="BV29" s="708"/>
      <c r="BW29" s="708"/>
      <c r="BX29" s="720"/>
      <c r="BY29" s="711"/>
      <c r="BZ29" s="713"/>
      <c r="CA29" s="721"/>
      <c r="CB29" s="722" t="s">
        <v>5029</v>
      </c>
      <c r="CC29" s="723" t="s">
        <v>5030</v>
      </c>
      <c r="CD29" s="722"/>
      <c r="CE29" s="723"/>
    </row>
    <row r="30" spans="1:83" s="725" customFormat="1" ht="15" hidden="1" customHeight="1">
      <c r="B30" s="770">
        <f t="shared" si="0"/>
        <v>21</v>
      </c>
      <c r="C30" s="771" t="s">
        <v>2848</v>
      </c>
      <c r="D30" s="771" t="s">
        <v>2736</v>
      </c>
      <c r="E30" s="771" t="s">
        <v>2636</v>
      </c>
      <c r="F30" s="699" t="s">
        <v>3606</v>
      </c>
      <c r="G30" s="700">
        <f>IFERROR(VLOOKUP(E30,Assign!$A$2:$A$48,1,FALSE),)</f>
        <v>0</v>
      </c>
      <c r="H30" s="700">
        <v>1</v>
      </c>
      <c r="I30" s="701" t="s">
        <v>174</v>
      </c>
      <c r="J30" s="701" t="s">
        <v>3511</v>
      </c>
      <c r="K30" s="701" t="s">
        <v>3512</v>
      </c>
      <c r="L30" s="702" t="s">
        <v>3800</v>
      </c>
      <c r="M30" s="732" t="s">
        <v>186</v>
      </c>
      <c r="N30" s="726">
        <v>733</v>
      </c>
      <c r="O30" s="704">
        <v>1683.87</v>
      </c>
      <c r="P30" s="705"/>
      <c r="Q30" s="706"/>
      <c r="R30" s="707">
        <v>43802</v>
      </c>
      <c r="S30" s="708" t="s">
        <v>3606</v>
      </c>
      <c r="T30" s="727">
        <v>3</v>
      </c>
      <c r="U30" s="710" t="s">
        <v>5</v>
      </c>
      <c r="V30" s="710">
        <v>3300000000</v>
      </c>
      <c r="W30" s="711">
        <v>3300000000</v>
      </c>
      <c r="X30" s="776"/>
      <c r="Y30" s="776"/>
      <c r="Z30" s="711"/>
      <c r="AA30" s="709" t="s">
        <v>188</v>
      </c>
      <c r="AB30" s="711" t="s">
        <v>5</v>
      </c>
      <c r="AC30" s="711">
        <v>600000000</v>
      </c>
      <c r="AD30" s="711">
        <v>600000000</v>
      </c>
      <c r="AE30" s="709"/>
      <c r="AF30" s="709"/>
      <c r="AG30" s="711"/>
      <c r="AH30" s="711"/>
      <c r="AI30" s="711"/>
      <c r="AJ30" s="712"/>
      <c r="AK30" s="959" t="s">
        <v>5025</v>
      </c>
      <c r="AL30" s="960"/>
      <c r="AM30" s="954"/>
      <c r="AN30" s="960"/>
      <c r="AO30" s="955">
        <v>0</v>
      </c>
      <c r="AP30" s="955">
        <v>0</v>
      </c>
      <c r="AQ30" s="955">
        <v>0</v>
      </c>
      <c r="AR30" s="955">
        <v>0</v>
      </c>
      <c r="AS30" s="955">
        <v>0</v>
      </c>
      <c r="AT30" s="955">
        <v>0</v>
      </c>
      <c r="AU30" s="955">
        <v>0</v>
      </c>
      <c r="AV30" s="961">
        <v>0</v>
      </c>
      <c r="AW30" s="962" t="s">
        <v>5044</v>
      </c>
      <c r="AX30" s="963">
        <v>45597</v>
      </c>
      <c r="AY30" s="964" t="s">
        <v>5002</v>
      </c>
      <c r="AZ30" s="965">
        <v>5131000000</v>
      </c>
      <c r="BA30" s="965">
        <v>657534840</v>
      </c>
      <c r="BB30" s="965">
        <v>0</v>
      </c>
      <c r="BC30" s="965">
        <v>0</v>
      </c>
      <c r="BD30" s="965">
        <v>5788534840</v>
      </c>
      <c r="BE30" s="713"/>
      <c r="BF30" s="715" t="s">
        <v>2845</v>
      </c>
      <c r="BG30" s="716" t="s">
        <v>2593</v>
      </c>
      <c r="BH30" s="716"/>
      <c r="BI30" s="708"/>
      <c r="BJ30" s="716"/>
      <c r="BK30" s="708"/>
      <c r="BL30" s="716"/>
      <c r="BM30" s="716"/>
      <c r="BN30" s="708"/>
      <c r="BO30" s="716"/>
      <c r="BP30" s="708"/>
      <c r="BQ30" s="717"/>
      <c r="BR30" s="715"/>
      <c r="BS30" s="708"/>
      <c r="BT30" s="719"/>
      <c r="BU30" s="708"/>
      <c r="BV30" s="708"/>
      <c r="BW30" s="708"/>
      <c r="BX30" s="720"/>
      <c r="BY30" s="711"/>
      <c r="BZ30" s="713"/>
      <c r="CA30" s="721"/>
      <c r="CB30" s="722" t="s">
        <v>5029</v>
      </c>
      <c r="CC30" s="723" t="s">
        <v>5030</v>
      </c>
      <c r="CD30" s="722"/>
      <c r="CE30" s="723"/>
    </row>
    <row r="31" spans="1:83" s="725" customFormat="1" ht="15" hidden="1" customHeight="1">
      <c r="B31" s="770">
        <f t="shared" si="0"/>
        <v>22</v>
      </c>
      <c r="C31" s="771" t="s">
        <v>2848</v>
      </c>
      <c r="D31" s="771" t="s">
        <v>2736</v>
      </c>
      <c r="E31" s="771" t="s">
        <v>2636</v>
      </c>
      <c r="F31" s="699" t="s">
        <v>3606</v>
      </c>
      <c r="G31" s="700">
        <f>IFERROR(VLOOKUP(E31,Assign!$A$2:$A$48,1,FALSE),)</f>
        <v>0</v>
      </c>
      <c r="H31" s="700">
        <v>2</v>
      </c>
      <c r="I31" s="701" t="s">
        <v>174</v>
      </c>
      <c r="J31" s="701" t="s">
        <v>181</v>
      </c>
      <c r="K31" s="701" t="s">
        <v>3801</v>
      </c>
      <c r="L31" s="702" t="s">
        <v>3802</v>
      </c>
      <c r="M31" s="703" t="s">
        <v>2519</v>
      </c>
      <c r="N31" s="726">
        <v>3.4843999999999999</v>
      </c>
      <c r="O31" s="704">
        <v>29.64</v>
      </c>
      <c r="P31" s="705"/>
      <c r="Q31" s="706"/>
      <c r="R31" s="707">
        <v>43802</v>
      </c>
      <c r="S31" s="708" t="s">
        <v>3606</v>
      </c>
      <c r="T31" s="727">
        <v>1</v>
      </c>
      <c r="U31" s="710" t="s">
        <v>5</v>
      </c>
      <c r="V31" s="710">
        <v>51840000</v>
      </c>
      <c r="W31" s="711">
        <v>51840000</v>
      </c>
      <c r="X31" s="776"/>
      <c r="Y31" s="776"/>
      <c r="Z31" s="711"/>
      <c r="AA31" s="709"/>
      <c r="AB31" s="711"/>
      <c r="AC31" s="711"/>
      <c r="AD31" s="711"/>
      <c r="AE31" s="709"/>
      <c r="AF31" s="709"/>
      <c r="AG31" s="711"/>
      <c r="AH31" s="711"/>
      <c r="AI31" s="711"/>
      <c r="AJ31" s="712"/>
      <c r="AK31" s="959" t="s">
        <v>5025</v>
      </c>
      <c r="AL31" s="960"/>
      <c r="AM31" s="954"/>
      <c r="AN31" s="960"/>
      <c r="AO31" s="955">
        <v>0</v>
      </c>
      <c r="AP31" s="955">
        <v>0</v>
      </c>
      <c r="AQ31" s="955">
        <v>0</v>
      </c>
      <c r="AR31" s="955">
        <v>0</v>
      </c>
      <c r="AS31" s="955">
        <v>0</v>
      </c>
      <c r="AT31" s="955">
        <v>0</v>
      </c>
      <c r="AU31" s="955">
        <v>0</v>
      </c>
      <c r="AV31" s="961">
        <v>0</v>
      </c>
      <c r="AW31" s="962" t="s">
        <v>5008</v>
      </c>
      <c r="AX31" s="963">
        <v>45590</v>
      </c>
      <c r="AY31" s="964" t="s">
        <v>5009</v>
      </c>
      <c r="AZ31" s="965">
        <v>0</v>
      </c>
      <c r="BA31" s="965">
        <v>0</v>
      </c>
      <c r="BB31" s="965">
        <v>0</v>
      </c>
      <c r="BC31" s="965">
        <v>0</v>
      </c>
      <c r="BD31" s="965">
        <v>0</v>
      </c>
      <c r="BE31" s="713">
        <v>78000000</v>
      </c>
      <c r="BF31" s="715" t="s">
        <v>2845</v>
      </c>
      <c r="BG31" s="716" t="s">
        <v>2596</v>
      </c>
      <c r="BH31" s="716"/>
      <c r="BI31" s="708"/>
      <c r="BJ31" s="716"/>
      <c r="BK31" s="708"/>
      <c r="BL31" s="716"/>
      <c r="BM31" s="716"/>
      <c r="BN31" s="708"/>
      <c r="BO31" s="716"/>
      <c r="BP31" s="708"/>
      <c r="BQ31" s="717"/>
      <c r="BR31" s="715"/>
      <c r="BS31" s="708"/>
      <c r="BT31" s="719"/>
      <c r="BU31" s="708"/>
      <c r="BV31" s="708"/>
      <c r="BW31" s="708"/>
      <c r="BX31" s="720"/>
      <c r="BY31" s="711"/>
      <c r="BZ31" s="713"/>
      <c r="CA31" s="721"/>
      <c r="CB31" s="722" t="s">
        <v>5029</v>
      </c>
      <c r="CC31" s="723" t="s">
        <v>5030</v>
      </c>
      <c r="CD31" s="722"/>
      <c r="CE31" s="723"/>
    </row>
    <row r="32" spans="1:83" s="725" customFormat="1" ht="15" hidden="1" customHeight="1">
      <c r="B32" s="770">
        <f t="shared" si="0"/>
        <v>23</v>
      </c>
      <c r="C32" s="771" t="s">
        <v>2848</v>
      </c>
      <c r="D32" s="771" t="s">
        <v>2736</v>
      </c>
      <c r="E32" s="771" t="s">
        <v>2636</v>
      </c>
      <c r="F32" s="699" t="s">
        <v>3606</v>
      </c>
      <c r="G32" s="700">
        <f>IFERROR(VLOOKUP(E32,Assign!$A$2:$A$48,1,FALSE),)</f>
        <v>0</v>
      </c>
      <c r="H32" s="700">
        <v>3</v>
      </c>
      <c r="I32" s="701" t="s">
        <v>174</v>
      </c>
      <c r="J32" s="701" t="s">
        <v>181</v>
      </c>
      <c r="K32" s="701" t="s">
        <v>3801</v>
      </c>
      <c r="L32" s="702" t="s">
        <v>3803</v>
      </c>
      <c r="M32" s="703" t="s">
        <v>2519</v>
      </c>
      <c r="N32" s="726">
        <v>3.4843999999999999</v>
      </c>
      <c r="O32" s="704">
        <v>29.64</v>
      </c>
      <c r="P32" s="705"/>
      <c r="Q32" s="706"/>
      <c r="R32" s="707">
        <v>43802</v>
      </c>
      <c r="S32" s="708" t="s">
        <v>3606</v>
      </c>
      <c r="T32" s="727">
        <v>1</v>
      </c>
      <c r="U32" s="710" t="s">
        <v>5</v>
      </c>
      <c r="V32" s="710">
        <v>51840000</v>
      </c>
      <c r="W32" s="711">
        <v>51840000</v>
      </c>
      <c r="X32" s="776"/>
      <c r="Y32" s="776"/>
      <c r="Z32" s="711"/>
      <c r="AA32" s="709"/>
      <c r="AB32" s="711"/>
      <c r="AC32" s="711"/>
      <c r="AD32" s="711"/>
      <c r="AE32" s="709"/>
      <c r="AF32" s="709"/>
      <c r="AG32" s="711"/>
      <c r="AH32" s="711"/>
      <c r="AI32" s="711"/>
      <c r="AJ32" s="712"/>
      <c r="AK32" s="959" t="s">
        <v>5025</v>
      </c>
      <c r="AL32" s="960"/>
      <c r="AM32" s="954"/>
      <c r="AN32" s="960"/>
      <c r="AO32" s="955">
        <v>0</v>
      </c>
      <c r="AP32" s="955">
        <v>0</v>
      </c>
      <c r="AQ32" s="955">
        <v>0</v>
      </c>
      <c r="AR32" s="955">
        <v>0</v>
      </c>
      <c r="AS32" s="955">
        <v>0</v>
      </c>
      <c r="AT32" s="955">
        <v>0</v>
      </c>
      <c r="AU32" s="955">
        <v>0</v>
      </c>
      <c r="AV32" s="961">
        <v>0</v>
      </c>
      <c r="AW32" s="962" t="s">
        <v>5008</v>
      </c>
      <c r="AX32" s="963">
        <v>45590</v>
      </c>
      <c r="AY32" s="964" t="s">
        <v>5009</v>
      </c>
      <c r="AZ32" s="965">
        <v>0</v>
      </c>
      <c r="BA32" s="965">
        <v>0</v>
      </c>
      <c r="BB32" s="965">
        <v>0</v>
      </c>
      <c r="BC32" s="965">
        <v>0</v>
      </c>
      <c r="BD32" s="965">
        <v>0</v>
      </c>
      <c r="BE32" s="713">
        <v>78000000</v>
      </c>
      <c r="BF32" s="715" t="s">
        <v>2845</v>
      </c>
      <c r="BG32" s="716" t="s">
        <v>2596</v>
      </c>
      <c r="BH32" s="716"/>
      <c r="BI32" s="708"/>
      <c r="BJ32" s="716"/>
      <c r="BK32" s="708"/>
      <c r="BL32" s="716"/>
      <c r="BM32" s="716"/>
      <c r="BN32" s="708"/>
      <c r="BO32" s="716"/>
      <c r="BP32" s="708"/>
      <c r="BQ32" s="717"/>
      <c r="BR32" s="715"/>
      <c r="BS32" s="708"/>
      <c r="BT32" s="719"/>
      <c r="BU32" s="708"/>
      <c r="BV32" s="708"/>
      <c r="BW32" s="708"/>
      <c r="BX32" s="720"/>
      <c r="BY32" s="711"/>
      <c r="BZ32" s="713"/>
      <c r="CA32" s="721"/>
      <c r="CB32" s="722" t="s">
        <v>5029</v>
      </c>
      <c r="CC32" s="723" t="s">
        <v>5030</v>
      </c>
      <c r="CD32" s="722"/>
      <c r="CE32" s="723"/>
    </row>
    <row r="33" spans="2:83" s="725" customFormat="1" ht="15" hidden="1" customHeight="1">
      <c r="B33" s="770">
        <f t="shared" si="0"/>
        <v>24</v>
      </c>
      <c r="C33" s="771" t="s">
        <v>2848</v>
      </c>
      <c r="D33" s="771" t="s">
        <v>2736</v>
      </c>
      <c r="E33" s="771" t="s">
        <v>2637</v>
      </c>
      <c r="F33" s="699" t="s">
        <v>3188</v>
      </c>
      <c r="G33" s="700">
        <f>IFERROR(VLOOKUP(E33,Assign!$A$2:$A$48,1,FALSE),)</f>
        <v>0</v>
      </c>
      <c r="H33" s="700">
        <v>1</v>
      </c>
      <c r="I33" s="701" t="s">
        <v>167</v>
      </c>
      <c r="J33" s="701" t="s">
        <v>2523</v>
      </c>
      <c r="K33" s="701" t="s">
        <v>3804</v>
      </c>
      <c r="L33" s="702" t="s">
        <v>3805</v>
      </c>
      <c r="M33" s="703" t="s">
        <v>186</v>
      </c>
      <c r="N33" s="726">
        <v>145.876</v>
      </c>
      <c r="O33" s="704">
        <v>487.94499999999999</v>
      </c>
      <c r="P33" s="705"/>
      <c r="Q33" s="706"/>
      <c r="R33" s="707">
        <v>44742</v>
      </c>
      <c r="S33" s="708" t="s">
        <v>4618</v>
      </c>
      <c r="T33" s="727">
        <v>1</v>
      </c>
      <c r="U33" s="710" t="s">
        <v>5</v>
      </c>
      <c r="V33" s="710">
        <v>3240000000</v>
      </c>
      <c r="W33" s="711">
        <v>3240000000</v>
      </c>
      <c r="X33" s="776"/>
      <c r="Y33" s="776"/>
      <c r="Z33" s="711"/>
      <c r="AA33" s="709"/>
      <c r="AB33" s="711"/>
      <c r="AC33" s="711"/>
      <c r="AD33" s="711"/>
      <c r="AE33" s="709"/>
      <c r="AF33" s="709"/>
      <c r="AG33" s="711"/>
      <c r="AH33" s="711"/>
      <c r="AI33" s="711"/>
      <c r="AJ33" s="712"/>
      <c r="AK33" s="959" t="s">
        <v>5025</v>
      </c>
      <c r="AL33" s="960"/>
      <c r="AM33" s="954"/>
      <c r="AN33" s="960"/>
      <c r="AO33" s="955">
        <v>0</v>
      </c>
      <c r="AP33" s="955">
        <v>0</v>
      </c>
      <c r="AQ33" s="955">
        <v>0</v>
      </c>
      <c r="AR33" s="955">
        <v>0</v>
      </c>
      <c r="AS33" s="955">
        <v>0</v>
      </c>
      <c r="AT33" s="955">
        <v>0</v>
      </c>
      <c r="AU33" s="955">
        <v>0</v>
      </c>
      <c r="AV33" s="961">
        <v>0</v>
      </c>
      <c r="AW33" s="962" t="s">
        <v>5044</v>
      </c>
      <c r="AX33" s="963">
        <v>45597</v>
      </c>
      <c r="AY33" s="964" t="s">
        <v>5002</v>
      </c>
      <c r="AZ33" s="965">
        <v>0</v>
      </c>
      <c r="BA33" s="965">
        <v>2956000000</v>
      </c>
      <c r="BB33" s="965">
        <v>0</v>
      </c>
      <c r="BC33" s="965">
        <v>0</v>
      </c>
      <c r="BD33" s="965">
        <v>2956000000</v>
      </c>
      <c r="BE33" s="713"/>
      <c r="BF33" s="715" t="s">
        <v>2845</v>
      </c>
      <c r="BG33" s="716" t="s">
        <v>2587</v>
      </c>
      <c r="BH33" s="716"/>
      <c r="BI33" s="708"/>
      <c r="BJ33" s="716"/>
      <c r="BK33" s="708"/>
      <c r="BL33" s="716"/>
      <c r="BM33" s="716"/>
      <c r="BN33" s="708"/>
      <c r="BO33" s="716"/>
      <c r="BP33" s="708"/>
      <c r="BQ33" s="717"/>
      <c r="BR33" s="715"/>
      <c r="BS33" s="708"/>
      <c r="BT33" s="719"/>
      <c r="BU33" s="708"/>
      <c r="BV33" s="708"/>
      <c r="BW33" s="708"/>
      <c r="BX33" s="720"/>
      <c r="BY33" s="711"/>
      <c r="BZ33" s="713"/>
      <c r="CA33" s="721"/>
      <c r="CB33" s="722" t="s">
        <v>5029</v>
      </c>
      <c r="CC33" s="723" t="s">
        <v>5030</v>
      </c>
      <c r="CD33" s="722"/>
      <c r="CE33" s="723"/>
    </row>
    <row r="34" spans="2:83" s="725" customFormat="1" ht="15" hidden="1" customHeight="1">
      <c r="B34" s="770">
        <f t="shared" si="0"/>
        <v>25</v>
      </c>
      <c r="C34" s="771" t="s">
        <v>2848</v>
      </c>
      <c r="D34" s="771" t="s">
        <v>2736</v>
      </c>
      <c r="E34" s="771" t="s">
        <v>2638</v>
      </c>
      <c r="F34" s="699" t="s">
        <v>3607</v>
      </c>
      <c r="G34" s="700">
        <f>IFERROR(VLOOKUP(E34,Assign!$A$2:$A$48,1,FALSE),)</f>
        <v>0</v>
      </c>
      <c r="H34" s="700">
        <v>1</v>
      </c>
      <c r="I34" s="701" t="s">
        <v>175</v>
      </c>
      <c r="J34" s="701" t="s">
        <v>179</v>
      </c>
      <c r="K34" s="701" t="s">
        <v>3809</v>
      </c>
      <c r="L34" s="702" t="s">
        <v>3810</v>
      </c>
      <c r="M34" s="703" t="s">
        <v>186</v>
      </c>
      <c r="N34" s="726">
        <v>55.78</v>
      </c>
      <c r="O34" s="704">
        <v>193.76840000000001</v>
      </c>
      <c r="P34" s="705"/>
      <c r="Q34" s="706"/>
      <c r="R34" s="707">
        <v>45194</v>
      </c>
      <c r="S34" s="708" t="s">
        <v>4619</v>
      </c>
      <c r="T34" s="727">
        <v>1</v>
      </c>
      <c r="U34" s="710" t="s">
        <v>5</v>
      </c>
      <c r="V34" s="710">
        <v>2040000000</v>
      </c>
      <c r="W34" s="711">
        <v>2040000000</v>
      </c>
      <c r="X34" s="776"/>
      <c r="Y34" s="776"/>
      <c r="Z34" s="711"/>
      <c r="AA34" s="709"/>
      <c r="AB34" s="711"/>
      <c r="AC34" s="711"/>
      <c r="AD34" s="711"/>
      <c r="AE34" s="709"/>
      <c r="AF34" s="709"/>
      <c r="AG34" s="711"/>
      <c r="AH34" s="711"/>
      <c r="AI34" s="711"/>
      <c r="AJ34" s="712"/>
      <c r="AK34" s="959" t="s">
        <v>5025</v>
      </c>
      <c r="AL34" s="960"/>
      <c r="AM34" s="954"/>
      <c r="AN34" s="960"/>
      <c r="AO34" s="955">
        <v>0</v>
      </c>
      <c r="AP34" s="955">
        <v>0</v>
      </c>
      <c r="AQ34" s="955">
        <v>0</v>
      </c>
      <c r="AR34" s="955">
        <v>0</v>
      </c>
      <c r="AS34" s="955">
        <v>0</v>
      </c>
      <c r="AT34" s="955">
        <v>0</v>
      </c>
      <c r="AU34" s="955">
        <v>0</v>
      </c>
      <c r="AV34" s="961">
        <v>0</v>
      </c>
      <c r="AW34" s="962" t="s">
        <v>5044</v>
      </c>
      <c r="AX34" s="963">
        <v>45597</v>
      </c>
      <c r="AY34" s="964" t="s">
        <v>5002</v>
      </c>
      <c r="AZ34" s="965">
        <v>0</v>
      </c>
      <c r="BA34" s="965">
        <v>2380000000</v>
      </c>
      <c r="BB34" s="965">
        <v>0</v>
      </c>
      <c r="BC34" s="965">
        <v>0</v>
      </c>
      <c r="BD34" s="965">
        <v>2380000000</v>
      </c>
      <c r="BE34" s="713"/>
      <c r="BF34" s="715" t="s">
        <v>2845</v>
      </c>
      <c r="BG34" s="716" t="s">
        <v>2592</v>
      </c>
      <c r="BH34" s="716"/>
      <c r="BI34" s="708"/>
      <c r="BJ34" s="716"/>
      <c r="BK34" s="708"/>
      <c r="BL34" s="716"/>
      <c r="BM34" s="716"/>
      <c r="BN34" s="708"/>
      <c r="BO34" s="716"/>
      <c r="BP34" s="708"/>
      <c r="BQ34" s="717"/>
      <c r="BR34" s="715"/>
      <c r="BS34" s="708"/>
      <c r="BT34" s="719"/>
      <c r="BU34" s="708"/>
      <c r="BV34" s="708"/>
      <c r="BW34" s="708"/>
      <c r="BX34" s="720"/>
      <c r="BY34" s="711"/>
      <c r="BZ34" s="713"/>
      <c r="CA34" s="721"/>
      <c r="CB34" s="722" t="s">
        <v>5029</v>
      </c>
      <c r="CC34" s="723" t="s">
        <v>5030</v>
      </c>
      <c r="CD34" s="722"/>
      <c r="CE34" s="723"/>
    </row>
    <row r="35" spans="2:83" s="725" customFormat="1" ht="15" hidden="1" customHeight="1">
      <c r="B35" s="770">
        <f t="shared" si="0"/>
        <v>26</v>
      </c>
      <c r="C35" s="771" t="s">
        <v>2848</v>
      </c>
      <c r="D35" s="771" t="s">
        <v>2736</v>
      </c>
      <c r="E35" s="771" t="s">
        <v>2639</v>
      </c>
      <c r="F35" s="699" t="s">
        <v>3608</v>
      </c>
      <c r="G35" s="700">
        <f>IFERROR(VLOOKUP(E35,Assign!$A$2:$A$48,1,FALSE),)</f>
        <v>0</v>
      </c>
      <c r="H35" s="700">
        <v>1</v>
      </c>
      <c r="I35" s="701" t="s">
        <v>164</v>
      </c>
      <c r="J35" s="701" t="s">
        <v>3399</v>
      </c>
      <c r="K35" s="701" t="s">
        <v>3400</v>
      </c>
      <c r="L35" s="702" t="s">
        <v>3811</v>
      </c>
      <c r="M35" s="703" t="s">
        <v>186</v>
      </c>
      <c r="N35" s="726">
        <v>24.79</v>
      </c>
      <c r="O35" s="704">
        <v>108.35</v>
      </c>
      <c r="P35" s="705"/>
      <c r="Q35" s="706"/>
      <c r="R35" s="707">
        <v>44274</v>
      </c>
      <c r="S35" s="708" t="s">
        <v>3608</v>
      </c>
      <c r="T35" s="727">
        <v>1</v>
      </c>
      <c r="U35" s="710" t="s">
        <v>5</v>
      </c>
      <c r="V35" s="710">
        <v>680400000</v>
      </c>
      <c r="W35" s="711">
        <v>680400000</v>
      </c>
      <c r="X35" s="776"/>
      <c r="Y35" s="776"/>
      <c r="Z35" s="711"/>
      <c r="AA35" s="709"/>
      <c r="AB35" s="711"/>
      <c r="AC35" s="711"/>
      <c r="AD35" s="711"/>
      <c r="AE35" s="709"/>
      <c r="AF35" s="709"/>
      <c r="AG35" s="711"/>
      <c r="AH35" s="711"/>
      <c r="AI35" s="711"/>
      <c r="AJ35" s="712"/>
      <c r="AK35" s="959" t="s">
        <v>5025</v>
      </c>
      <c r="AL35" s="960"/>
      <c r="AM35" s="954"/>
      <c r="AN35" s="960"/>
      <c r="AO35" s="955">
        <v>0</v>
      </c>
      <c r="AP35" s="955">
        <v>0</v>
      </c>
      <c r="AQ35" s="955">
        <v>0</v>
      </c>
      <c r="AR35" s="955">
        <v>0</v>
      </c>
      <c r="AS35" s="955">
        <v>0</v>
      </c>
      <c r="AT35" s="955">
        <v>0</v>
      </c>
      <c r="AU35" s="955">
        <v>0</v>
      </c>
      <c r="AV35" s="961">
        <v>0</v>
      </c>
      <c r="AW35" s="962" t="s">
        <v>5044</v>
      </c>
      <c r="AX35" s="963">
        <v>45597</v>
      </c>
      <c r="AY35" s="964" t="s">
        <v>5002</v>
      </c>
      <c r="AZ35" s="965">
        <v>0</v>
      </c>
      <c r="BA35" s="965">
        <v>900000000</v>
      </c>
      <c r="BB35" s="965">
        <v>0</v>
      </c>
      <c r="BC35" s="965">
        <v>0</v>
      </c>
      <c r="BD35" s="965">
        <v>900000000</v>
      </c>
      <c r="BE35" s="713"/>
      <c r="BF35" s="715" t="s">
        <v>2845</v>
      </c>
      <c r="BG35" s="716" t="s">
        <v>2597</v>
      </c>
      <c r="BH35" s="716"/>
      <c r="BI35" s="708"/>
      <c r="BJ35" s="716"/>
      <c r="BK35" s="708"/>
      <c r="BL35" s="716"/>
      <c r="BM35" s="716"/>
      <c r="BN35" s="708"/>
      <c r="BO35" s="716"/>
      <c r="BP35" s="708"/>
      <c r="BQ35" s="717"/>
      <c r="BR35" s="715"/>
      <c r="BS35" s="708"/>
      <c r="BT35" s="719"/>
      <c r="BU35" s="708"/>
      <c r="BV35" s="708"/>
      <c r="BW35" s="708"/>
      <c r="BX35" s="720"/>
      <c r="BY35" s="711"/>
      <c r="BZ35" s="713"/>
      <c r="CA35" s="721"/>
      <c r="CB35" s="722" t="s">
        <v>5029</v>
      </c>
      <c r="CC35" s="723" t="s">
        <v>5030</v>
      </c>
      <c r="CD35" s="722"/>
      <c r="CE35" s="723"/>
    </row>
    <row r="36" spans="2:83" s="725" customFormat="1" ht="15" hidden="1" customHeight="1">
      <c r="B36" s="770">
        <f t="shared" si="0"/>
        <v>27</v>
      </c>
      <c r="C36" s="771" t="s">
        <v>2848</v>
      </c>
      <c r="D36" s="771" t="s">
        <v>2736</v>
      </c>
      <c r="E36" s="771" t="s">
        <v>2639</v>
      </c>
      <c r="F36" s="699" t="s">
        <v>3608</v>
      </c>
      <c r="G36" s="700">
        <f>IFERROR(VLOOKUP(E36,Assign!$A$2:$A$48,1,FALSE),)</f>
        <v>0</v>
      </c>
      <c r="H36" s="700">
        <v>2</v>
      </c>
      <c r="I36" s="701" t="s">
        <v>164</v>
      </c>
      <c r="J36" s="701" t="s">
        <v>3399</v>
      </c>
      <c r="K36" s="701" t="s">
        <v>3400</v>
      </c>
      <c r="L36" s="702" t="s">
        <v>3793</v>
      </c>
      <c r="M36" s="703" t="s">
        <v>8</v>
      </c>
      <c r="N36" s="726">
        <v>29.499700000000001</v>
      </c>
      <c r="O36" s="704">
        <v>102.871</v>
      </c>
      <c r="P36" s="705"/>
      <c r="Q36" s="706"/>
      <c r="R36" s="707">
        <v>43893</v>
      </c>
      <c r="S36" s="708" t="s">
        <v>4620</v>
      </c>
      <c r="T36" s="727" t="s">
        <v>616</v>
      </c>
      <c r="U36" s="710" t="s">
        <v>5</v>
      </c>
      <c r="V36" s="710">
        <v>642200000</v>
      </c>
      <c r="W36" s="711">
        <v>642200000</v>
      </c>
      <c r="X36" s="776"/>
      <c r="Y36" s="776"/>
      <c r="Z36" s="711"/>
      <c r="AA36" s="709"/>
      <c r="AB36" s="711"/>
      <c r="AC36" s="711"/>
      <c r="AD36" s="711"/>
      <c r="AE36" s="709"/>
      <c r="AF36" s="709"/>
      <c r="AG36" s="711"/>
      <c r="AH36" s="711"/>
      <c r="AI36" s="711"/>
      <c r="AJ36" s="712"/>
      <c r="AK36" s="959" t="s">
        <v>5025</v>
      </c>
      <c r="AL36" s="960"/>
      <c r="AM36" s="954"/>
      <c r="AN36" s="960"/>
      <c r="AO36" s="955">
        <v>0</v>
      </c>
      <c r="AP36" s="955">
        <v>0</v>
      </c>
      <c r="AQ36" s="955">
        <v>0</v>
      </c>
      <c r="AR36" s="955">
        <v>0</v>
      </c>
      <c r="AS36" s="955">
        <v>0</v>
      </c>
      <c r="AT36" s="955">
        <v>0</v>
      </c>
      <c r="AU36" s="955">
        <v>0</v>
      </c>
      <c r="AV36" s="961">
        <v>0</v>
      </c>
      <c r="AW36" s="962" t="s">
        <v>5008</v>
      </c>
      <c r="AX36" s="963">
        <v>45590</v>
      </c>
      <c r="AY36" s="964" t="s">
        <v>5009</v>
      </c>
      <c r="AZ36" s="965">
        <v>0</v>
      </c>
      <c r="BA36" s="965">
        <v>0</v>
      </c>
      <c r="BB36" s="965">
        <v>0</v>
      </c>
      <c r="BC36" s="965">
        <v>0</v>
      </c>
      <c r="BD36" s="965">
        <v>0</v>
      </c>
      <c r="BE36" s="713">
        <v>1485000000</v>
      </c>
      <c r="BF36" s="715" t="s">
        <v>2845</v>
      </c>
      <c r="BG36" s="716" t="s">
        <v>2597</v>
      </c>
      <c r="BH36" s="716"/>
      <c r="BI36" s="708"/>
      <c r="BJ36" s="716"/>
      <c r="BK36" s="708"/>
      <c r="BL36" s="716"/>
      <c r="BM36" s="716"/>
      <c r="BN36" s="708"/>
      <c r="BO36" s="716"/>
      <c r="BP36" s="708"/>
      <c r="BQ36" s="717"/>
      <c r="BR36" s="715"/>
      <c r="BS36" s="708"/>
      <c r="BT36" s="719"/>
      <c r="BU36" s="708"/>
      <c r="BV36" s="708"/>
      <c r="BW36" s="708"/>
      <c r="BX36" s="720"/>
      <c r="BY36" s="711"/>
      <c r="BZ36" s="713"/>
      <c r="CA36" s="721"/>
      <c r="CB36" s="722" t="s">
        <v>5029</v>
      </c>
      <c r="CC36" s="723" t="s">
        <v>5030</v>
      </c>
      <c r="CD36" s="722"/>
      <c r="CE36" s="723"/>
    </row>
    <row r="37" spans="2:83" s="725" customFormat="1" ht="15" hidden="1" customHeight="1">
      <c r="B37" s="770">
        <f t="shared" si="0"/>
        <v>28</v>
      </c>
      <c r="C37" s="771" t="s">
        <v>2848</v>
      </c>
      <c r="D37" s="771" t="s">
        <v>2736</v>
      </c>
      <c r="E37" s="771" t="s">
        <v>2639</v>
      </c>
      <c r="F37" s="699" t="s">
        <v>3608</v>
      </c>
      <c r="G37" s="700">
        <f>IFERROR(VLOOKUP(E37,Assign!$A$2:$A$48,1,FALSE),)</f>
        <v>0</v>
      </c>
      <c r="H37" s="700">
        <v>3</v>
      </c>
      <c r="I37" s="701" t="s">
        <v>164</v>
      </c>
      <c r="J37" s="701" t="s">
        <v>3399</v>
      </c>
      <c r="K37" s="701" t="s">
        <v>3400</v>
      </c>
      <c r="L37" s="702" t="s">
        <v>3812</v>
      </c>
      <c r="M37" s="703" t="s">
        <v>2519</v>
      </c>
      <c r="N37" s="726">
        <v>4.6900000000000004</v>
      </c>
      <c r="O37" s="704">
        <v>20.49</v>
      </c>
      <c r="P37" s="705"/>
      <c r="Q37" s="706"/>
      <c r="R37" s="707">
        <v>44249</v>
      </c>
      <c r="S37" s="708" t="s">
        <v>3608</v>
      </c>
      <c r="T37" s="727">
        <v>1</v>
      </c>
      <c r="U37" s="710" t="s">
        <v>5</v>
      </c>
      <c r="V37" s="710">
        <v>94800000</v>
      </c>
      <c r="W37" s="711">
        <v>94800000</v>
      </c>
      <c r="X37" s="776"/>
      <c r="Y37" s="776"/>
      <c r="Z37" s="711"/>
      <c r="AA37" s="709"/>
      <c r="AB37" s="711"/>
      <c r="AC37" s="711"/>
      <c r="AD37" s="711"/>
      <c r="AE37" s="709"/>
      <c r="AF37" s="709"/>
      <c r="AG37" s="711"/>
      <c r="AH37" s="711"/>
      <c r="AI37" s="711"/>
      <c r="AJ37" s="712"/>
      <c r="AK37" s="959" t="s">
        <v>5025</v>
      </c>
      <c r="AL37" s="960"/>
      <c r="AM37" s="954"/>
      <c r="AN37" s="960"/>
      <c r="AO37" s="955">
        <v>0</v>
      </c>
      <c r="AP37" s="955">
        <v>0</v>
      </c>
      <c r="AQ37" s="955">
        <v>0</v>
      </c>
      <c r="AR37" s="955">
        <v>0</v>
      </c>
      <c r="AS37" s="955">
        <v>0</v>
      </c>
      <c r="AT37" s="955">
        <v>0</v>
      </c>
      <c r="AU37" s="955">
        <v>0</v>
      </c>
      <c r="AV37" s="961">
        <v>0</v>
      </c>
      <c r="AW37" s="962" t="s">
        <v>5044</v>
      </c>
      <c r="AX37" s="963">
        <v>45597</v>
      </c>
      <c r="AY37" s="964" t="s">
        <v>5002</v>
      </c>
      <c r="AZ37" s="965">
        <v>0</v>
      </c>
      <c r="BA37" s="965">
        <v>145000000</v>
      </c>
      <c r="BB37" s="965">
        <v>0</v>
      </c>
      <c r="BC37" s="965">
        <v>0</v>
      </c>
      <c r="BD37" s="965">
        <v>145000000</v>
      </c>
      <c r="BE37" s="713"/>
      <c r="BF37" s="715" t="s">
        <v>2845</v>
      </c>
      <c r="BG37" s="716" t="s">
        <v>2597</v>
      </c>
      <c r="BH37" s="716"/>
      <c r="BI37" s="708"/>
      <c r="BJ37" s="716"/>
      <c r="BK37" s="708"/>
      <c r="BL37" s="716"/>
      <c r="BM37" s="716"/>
      <c r="BN37" s="708"/>
      <c r="BO37" s="716"/>
      <c r="BP37" s="708"/>
      <c r="BQ37" s="717"/>
      <c r="BR37" s="715"/>
      <c r="BS37" s="708"/>
      <c r="BT37" s="719"/>
      <c r="BU37" s="708"/>
      <c r="BV37" s="708"/>
      <c r="BW37" s="708"/>
      <c r="BX37" s="720"/>
      <c r="BY37" s="711"/>
      <c r="BZ37" s="713"/>
      <c r="CA37" s="721"/>
      <c r="CB37" s="722" t="s">
        <v>5029</v>
      </c>
      <c r="CC37" s="723" t="s">
        <v>5030</v>
      </c>
      <c r="CD37" s="722"/>
      <c r="CE37" s="723"/>
    </row>
    <row r="38" spans="2:83" s="725" customFormat="1" ht="15" hidden="1" customHeight="1">
      <c r="B38" s="770">
        <f t="shared" si="0"/>
        <v>29</v>
      </c>
      <c r="C38" s="771" t="s">
        <v>2848</v>
      </c>
      <c r="D38" s="771" t="s">
        <v>2736</v>
      </c>
      <c r="E38" s="771" t="s">
        <v>2639</v>
      </c>
      <c r="F38" s="699" t="s">
        <v>3608</v>
      </c>
      <c r="G38" s="700">
        <f>IFERROR(VLOOKUP(E38,Assign!$A$2:$A$48,1,FALSE),)</f>
        <v>0</v>
      </c>
      <c r="H38" s="700">
        <v>4</v>
      </c>
      <c r="I38" s="701" t="s">
        <v>164</v>
      </c>
      <c r="J38" s="701" t="s">
        <v>3399</v>
      </c>
      <c r="K38" s="701" t="s">
        <v>3400</v>
      </c>
      <c r="L38" s="702" t="s">
        <v>3813</v>
      </c>
      <c r="M38" s="703" t="s">
        <v>2519</v>
      </c>
      <c r="N38" s="726">
        <v>4.6900000000000004</v>
      </c>
      <c r="O38" s="704">
        <v>20.49</v>
      </c>
      <c r="P38" s="705"/>
      <c r="Q38" s="706"/>
      <c r="R38" s="707">
        <v>44249</v>
      </c>
      <c r="S38" s="708" t="s">
        <v>3608</v>
      </c>
      <c r="T38" s="727">
        <v>1</v>
      </c>
      <c r="U38" s="710" t="s">
        <v>5</v>
      </c>
      <c r="V38" s="710">
        <v>94800000</v>
      </c>
      <c r="W38" s="711">
        <v>94800000</v>
      </c>
      <c r="X38" s="776"/>
      <c r="Y38" s="776"/>
      <c r="Z38" s="711"/>
      <c r="AA38" s="709"/>
      <c r="AB38" s="711"/>
      <c r="AC38" s="711"/>
      <c r="AD38" s="711"/>
      <c r="AE38" s="709"/>
      <c r="AF38" s="709"/>
      <c r="AG38" s="711"/>
      <c r="AH38" s="711"/>
      <c r="AI38" s="711"/>
      <c r="AJ38" s="712"/>
      <c r="AK38" s="959" t="s">
        <v>5025</v>
      </c>
      <c r="AL38" s="960"/>
      <c r="AM38" s="954"/>
      <c r="AN38" s="960"/>
      <c r="AO38" s="955">
        <v>0</v>
      </c>
      <c r="AP38" s="955">
        <v>0</v>
      </c>
      <c r="AQ38" s="955">
        <v>0</v>
      </c>
      <c r="AR38" s="955">
        <v>0</v>
      </c>
      <c r="AS38" s="955">
        <v>0</v>
      </c>
      <c r="AT38" s="955">
        <v>0</v>
      </c>
      <c r="AU38" s="955">
        <v>0</v>
      </c>
      <c r="AV38" s="961">
        <v>0</v>
      </c>
      <c r="AW38" s="962" t="s">
        <v>5044</v>
      </c>
      <c r="AX38" s="963">
        <v>45597</v>
      </c>
      <c r="AY38" s="964" t="s">
        <v>5002</v>
      </c>
      <c r="AZ38" s="965">
        <v>0</v>
      </c>
      <c r="BA38" s="965">
        <v>145000000</v>
      </c>
      <c r="BB38" s="965">
        <v>0</v>
      </c>
      <c r="BC38" s="965">
        <v>0</v>
      </c>
      <c r="BD38" s="965">
        <v>145000000</v>
      </c>
      <c r="BE38" s="713"/>
      <c r="BF38" s="715" t="s">
        <v>2845</v>
      </c>
      <c r="BG38" s="716" t="s">
        <v>2597</v>
      </c>
      <c r="BH38" s="716"/>
      <c r="BI38" s="708"/>
      <c r="BJ38" s="716"/>
      <c r="BK38" s="708"/>
      <c r="BL38" s="716"/>
      <c r="BM38" s="716"/>
      <c r="BN38" s="708"/>
      <c r="BO38" s="716"/>
      <c r="BP38" s="708"/>
      <c r="BQ38" s="717"/>
      <c r="BR38" s="715"/>
      <c r="BS38" s="708"/>
      <c r="BT38" s="719"/>
      <c r="BU38" s="708"/>
      <c r="BV38" s="708"/>
      <c r="BW38" s="708"/>
      <c r="BX38" s="720"/>
      <c r="BY38" s="711"/>
      <c r="BZ38" s="713"/>
      <c r="CA38" s="721"/>
      <c r="CB38" s="722" t="s">
        <v>5029</v>
      </c>
      <c r="CC38" s="723" t="s">
        <v>5030</v>
      </c>
      <c r="CD38" s="722"/>
      <c r="CE38" s="723"/>
    </row>
    <row r="39" spans="2:83" s="725" customFormat="1" ht="15" hidden="1" customHeight="1">
      <c r="B39" s="770">
        <f t="shared" si="0"/>
        <v>30</v>
      </c>
      <c r="C39" s="771" t="s">
        <v>2848</v>
      </c>
      <c r="D39" s="771" t="s">
        <v>2736</v>
      </c>
      <c r="E39" s="771" t="s">
        <v>2639</v>
      </c>
      <c r="F39" s="699" t="s">
        <v>3608</v>
      </c>
      <c r="G39" s="700">
        <f>IFERROR(VLOOKUP(E39,Assign!$A$2:$A$48,1,FALSE),)</f>
        <v>0</v>
      </c>
      <c r="H39" s="700">
        <v>5</v>
      </c>
      <c r="I39" s="701" t="s">
        <v>164</v>
      </c>
      <c r="J39" s="701" t="s">
        <v>3399</v>
      </c>
      <c r="K39" s="701" t="s">
        <v>3400</v>
      </c>
      <c r="L39" s="702" t="s">
        <v>3814</v>
      </c>
      <c r="M39" s="703" t="s">
        <v>2519</v>
      </c>
      <c r="N39" s="726">
        <v>4.6900000000000004</v>
      </c>
      <c r="O39" s="704">
        <v>20.49</v>
      </c>
      <c r="P39" s="705"/>
      <c r="Q39" s="706"/>
      <c r="R39" s="707">
        <v>44249</v>
      </c>
      <c r="S39" s="708" t="s">
        <v>3608</v>
      </c>
      <c r="T39" s="727">
        <v>1</v>
      </c>
      <c r="U39" s="710" t="s">
        <v>5</v>
      </c>
      <c r="V39" s="710">
        <v>94800000</v>
      </c>
      <c r="W39" s="711">
        <v>94800000</v>
      </c>
      <c r="X39" s="776"/>
      <c r="Y39" s="776"/>
      <c r="Z39" s="711"/>
      <c r="AA39" s="709"/>
      <c r="AB39" s="711"/>
      <c r="AC39" s="711"/>
      <c r="AD39" s="711"/>
      <c r="AE39" s="709"/>
      <c r="AF39" s="709"/>
      <c r="AG39" s="711"/>
      <c r="AH39" s="711"/>
      <c r="AI39" s="711"/>
      <c r="AJ39" s="712"/>
      <c r="AK39" s="959" t="s">
        <v>5025</v>
      </c>
      <c r="AL39" s="960"/>
      <c r="AM39" s="954"/>
      <c r="AN39" s="960"/>
      <c r="AO39" s="955">
        <v>0</v>
      </c>
      <c r="AP39" s="955">
        <v>0</v>
      </c>
      <c r="AQ39" s="955">
        <v>0</v>
      </c>
      <c r="AR39" s="955">
        <v>0</v>
      </c>
      <c r="AS39" s="955">
        <v>0</v>
      </c>
      <c r="AT39" s="955">
        <v>0</v>
      </c>
      <c r="AU39" s="955">
        <v>0</v>
      </c>
      <c r="AV39" s="961">
        <v>0</v>
      </c>
      <c r="AW39" s="962" t="s">
        <v>5044</v>
      </c>
      <c r="AX39" s="963">
        <v>45597</v>
      </c>
      <c r="AY39" s="964" t="s">
        <v>5002</v>
      </c>
      <c r="AZ39" s="965">
        <v>0</v>
      </c>
      <c r="BA39" s="965">
        <v>145000000</v>
      </c>
      <c r="BB39" s="965">
        <v>0</v>
      </c>
      <c r="BC39" s="965">
        <v>0</v>
      </c>
      <c r="BD39" s="965">
        <v>145000000</v>
      </c>
      <c r="BE39" s="713"/>
      <c r="BF39" s="715" t="s">
        <v>2845</v>
      </c>
      <c r="BG39" s="716" t="s">
        <v>2597</v>
      </c>
      <c r="BH39" s="716"/>
      <c r="BI39" s="708"/>
      <c r="BJ39" s="716"/>
      <c r="BK39" s="708"/>
      <c r="BL39" s="716"/>
      <c r="BM39" s="716"/>
      <c r="BN39" s="708"/>
      <c r="BO39" s="716"/>
      <c r="BP39" s="708"/>
      <c r="BQ39" s="717"/>
      <c r="BR39" s="715"/>
      <c r="BS39" s="708"/>
      <c r="BT39" s="719"/>
      <c r="BU39" s="708"/>
      <c r="BV39" s="708"/>
      <c r="BW39" s="708"/>
      <c r="BX39" s="720"/>
      <c r="BY39" s="711"/>
      <c r="BZ39" s="713"/>
      <c r="CA39" s="721"/>
      <c r="CB39" s="722" t="s">
        <v>5029</v>
      </c>
      <c r="CC39" s="723" t="s">
        <v>5030</v>
      </c>
      <c r="CD39" s="722"/>
      <c r="CE39" s="723"/>
    </row>
    <row r="40" spans="2:83" s="725" customFormat="1" ht="15" hidden="1" customHeight="1">
      <c r="B40" s="770">
        <f t="shared" si="0"/>
        <v>31</v>
      </c>
      <c r="C40" s="771" t="s">
        <v>2848</v>
      </c>
      <c r="D40" s="771" t="s">
        <v>2736</v>
      </c>
      <c r="E40" s="771" t="s">
        <v>2640</v>
      </c>
      <c r="F40" s="699" t="s">
        <v>3176</v>
      </c>
      <c r="G40" s="700">
        <f>IFERROR(VLOOKUP(E40,Assign!$A$2:$A$48,1,FALSE),)</f>
        <v>0</v>
      </c>
      <c r="H40" s="700">
        <v>1</v>
      </c>
      <c r="I40" s="701" t="s">
        <v>164</v>
      </c>
      <c r="J40" s="701" t="s">
        <v>3414</v>
      </c>
      <c r="K40" s="701" t="s">
        <v>3497</v>
      </c>
      <c r="L40" s="702" t="s">
        <v>3817</v>
      </c>
      <c r="M40" s="703" t="s">
        <v>202</v>
      </c>
      <c r="N40" s="726">
        <v>495</v>
      </c>
      <c r="O40" s="704">
        <v>1125.4100000000001</v>
      </c>
      <c r="P40" s="705"/>
      <c r="Q40" s="706"/>
      <c r="R40" s="707">
        <v>43178</v>
      </c>
      <c r="S40" s="708" t="s">
        <v>3176</v>
      </c>
      <c r="T40" s="727">
        <v>1</v>
      </c>
      <c r="U40" s="710" t="s">
        <v>5</v>
      </c>
      <c r="V40" s="710">
        <v>1800000000</v>
      </c>
      <c r="W40" s="711">
        <v>1800000000</v>
      </c>
      <c r="X40" s="776"/>
      <c r="Y40" s="776"/>
      <c r="Z40" s="711"/>
      <c r="AA40" s="709"/>
      <c r="AB40" s="711"/>
      <c r="AC40" s="711"/>
      <c r="AD40" s="711"/>
      <c r="AE40" s="709"/>
      <c r="AF40" s="709"/>
      <c r="AG40" s="711"/>
      <c r="AH40" s="711"/>
      <c r="AI40" s="711"/>
      <c r="AJ40" s="712"/>
      <c r="AK40" s="959" t="s">
        <v>5025</v>
      </c>
      <c r="AL40" s="960"/>
      <c r="AM40" s="954"/>
      <c r="AN40" s="960"/>
      <c r="AO40" s="955">
        <v>0</v>
      </c>
      <c r="AP40" s="955">
        <v>0</v>
      </c>
      <c r="AQ40" s="955">
        <v>0</v>
      </c>
      <c r="AR40" s="955">
        <v>0</v>
      </c>
      <c r="AS40" s="955">
        <v>0</v>
      </c>
      <c r="AT40" s="955">
        <v>0</v>
      </c>
      <c r="AU40" s="955">
        <v>0</v>
      </c>
      <c r="AV40" s="961">
        <v>0</v>
      </c>
      <c r="AW40" s="962" t="s">
        <v>5044</v>
      </c>
      <c r="AX40" s="963">
        <v>45597</v>
      </c>
      <c r="AY40" s="964" t="s">
        <v>5002</v>
      </c>
      <c r="AZ40" s="965">
        <v>2175550000</v>
      </c>
      <c r="BA40" s="965">
        <v>1164780400</v>
      </c>
      <c r="BB40" s="965">
        <v>0</v>
      </c>
      <c r="BC40" s="965">
        <v>0</v>
      </c>
      <c r="BD40" s="965">
        <v>3340330400</v>
      </c>
      <c r="BE40" s="713"/>
      <c r="BF40" s="715" t="s">
        <v>2845</v>
      </c>
      <c r="BG40" s="716" t="s">
        <v>2577</v>
      </c>
      <c r="BH40" s="716"/>
      <c r="BI40" s="708"/>
      <c r="BJ40" s="716"/>
      <c r="BK40" s="708"/>
      <c r="BL40" s="716"/>
      <c r="BM40" s="716"/>
      <c r="BN40" s="708"/>
      <c r="BO40" s="716"/>
      <c r="BP40" s="708"/>
      <c r="BQ40" s="717"/>
      <c r="BR40" s="715"/>
      <c r="BS40" s="708"/>
      <c r="BT40" s="719"/>
      <c r="BU40" s="708"/>
      <c r="BV40" s="708"/>
      <c r="BW40" s="708"/>
      <c r="BX40" s="720"/>
      <c r="BY40" s="711"/>
      <c r="BZ40" s="713"/>
      <c r="CA40" s="721"/>
      <c r="CB40" s="722" t="s">
        <v>5029</v>
      </c>
      <c r="CC40" s="723" t="s">
        <v>5030</v>
      </c>
      <c r="CD40" s="722"/>
      <c r="CE40" s="723"/>
    </row>
    <row r="41" spans="2:83" s="725" customFormat="1" ht="15" hidden="1" customHeight="1">
      <c r="B41" s="770">
        <f t="shared" si="0"/>
        <v>32</v>
      </c>
      <c r="C41" s="771" t="s">
        <v>2848</v>
      </c>
      <c r="D41" s="771" t="s">
        <v>2736</v>
      </c>
      <c r="E41" s="771" t="s">
        <v>2641</v>
      </c>
      <c r="F41" s="699" t="s">
        <v>3610</v>
      </c>
      <c r="G41" s="700">
        <f>IFERROR(VLOOKUP(E41,Assign!$A$2:$A$48,1,FALSE),)</f>
        <v>0</v>
      </c>
      <c r="H41" s="700">
        <v>1</v>
      </c>
      <c r="I41" s="701" t="s">
        <v>164</v>
      </c>
      <c r="J41" s="701" t="s">
        <v>165</v>
      </c>
      <c r="K41" s="701" t="s">
        <v>3818</v>
      </c>
      <c r="L41" s="702" t="s">
        <v>3819</v>
      </c>
      <c r="M41" s="703" t="s">
        <v>3484</v>
      </c>
      <c r="N41" s="726">
        <v>2076</v>
      </c>
      <c r="O41" s="983">
        <v>2067.48</v>
      </c>
      <c r="P41" s="705"/>
      <c r="Q41" s="706"/>
      <c r="R41" s="707">
        <v>43903</v>
      </c>
      <c r="S41" s="708" t="s">
        <v>3610</v>
      </c>
      <c r="T41" s="727">
        <v>1</v>
      </c>
      <c r="U41" s="710" t="s">
        <v>5</v>
      </c>
      <c r="V41" s="710">
        <v>1459200000</v>
      </c>
      <c r="W41" s="711">
        <v>1459200000</v>
      </c>
      <c r="X41" s="776"/>
      <c r="Y41" s="776"/>
      <c r="Z41" s="711"/>
      <c r="AA41" s="709"/>
      <c r="AB41" s="711"/>
      <c r="AC41" s="711"/>
      <c r="AD41" s="711"/>
      <c r="AE41" s="709"/>
      <c r="AF41" s="709"/>
      <c r="AG41" s="711"/>
      <c r="AH41" s="711"/>
      <c r="AI41" s="711"/>
      <c r="AJ41" s="712"/>
      <c r="AK41" s="959" t="s">
        <v>5025</v>
      </c>
      <c r="AL41" s="960"/>
      <c r="AM41" s="954"/>
      <c r="AN41" s="960"/>
      <c r="AO41" s="955">
        <v>0</v>
      </c>
      <c r="AP41" s="955">
        <v>0</v>
      </c>
      <c r="AQ41" s="955">
        <v>0</v>
      </c>
      <c r="AR41" s="955">
        <v>0</v>
      </c>
      <c r="AS41" s="955">
        <v>0</v>
      </c>
      <c r="AT41" s="955">
        <v>0</v>
      </c>
      <c r="AU41" s="955">
        <v>0</v>
      </c>
      <c r="AV41" s="961">
        <v>0</v>
      </c>
      <c r="AW41" s="962" t="s">
        <v>5044</v>
      </c>
      <c r="AX41" s="963">
        <v>45597</v>
      </c>
      <c r="AY41" s="964" t="s">
        <v>5002</v>
      </c>
      <c r="AZ41" s="965">
        <v>1287120000</v>
      </c>
      <c r="BA41" s="965">
        <v>1465916800</v>
      </c>
      <c r="BB41" s="965">
        <v>0</v>
      </c>
      <c r="BC41" s="965">
        <v>40392000</v>
      </c>
      <c r="BD41" s="965">
        <v>2793428800</v>
      </c>
      <c r="BE41" s="713"/>
      <c r="BF41" s="715" t="s">
        <v>2845</v>
      </c>
      <c r="BG41" s="716" t="s">
        <v>2577</v>
      </c>
      <c r="BH41" s="716"/>
      <c r="BI41" s="708"/>
      <c r="BJ41" s="716"/>
      <c r="BK41" s="708"/>
      <c r="BL41" s="716"/>
      <c r="BM41" s="716"/>
      <c r="BN41" s="708"/>
      <c r="BO41" s="716"/>
      <c r="BP41" s="708"/>
      <c r="BQ41" s="717"/>
      <c r="BR41" s="715"/>
      <c r="BS41" s="708"/>
      <c r="BT41" s="719"/>
      <c r="BU41" s="708"/>
      <c r="BV41" s="708"/>
      <c r="BW41" s="708"/>
      <c r="BX41" s="720"/>
      <c r="BY41" s="711"/>
      <c r="BZ41" s="713"/>
      <c r="CA41" s="721"/>
      <c r="CB41" s="722" t="s">
        <v>5031</v>
      </c>
      <c r="CC41" s="723" t="s">
        <v>5033</v>
      </c>
      <c r="CD41" s="722"/>
      <c r="CE41" s="723"/>
    </row>
    <row r="42" spans="2:83" s="725" customFormat="1" ht="15" hidden="1" customHeight="1">
      <c r="B42" s="770">
        <f t="shared" si="0"/>
        <v>33</v>
      </c>
      <c r="C42" s="771" t="s">
        <v>2848</v>
      </c>
      <c r="D42" s="771" t="s">
        <v>2736</v>
      </c>
      <c r="E42" s="771" t="s">
        <v>2642</v>
      </c>
      <c r="F42" s="699" t="s">
        <v>3611</v>
      </c>
      <c r="G42" s="700">
        <f>IFERROR(VLOOKUP(E42,Assign!$A$2:$A$48,1,FALSE),)</f>
        <v>0</v>
      </c>
      <c r="H42" s="700">
        <v>1</v>
      </c>
      <c r="I42" s="701" t="s">
        <v>164</v>
      </c>
      <c r="J42" s="701" t="s">
        <v>3399</v>
      </c>
      <c r="K42" s="701" t="s">
        <v>3400</v>
      </c>
      <c r="L42" s="702" t="s">
        <v>3820</v>
      </c>
      <c r="M42" s="703" t="s">
        <v>186</v>
      </c>
      <c r="N42" s="726">
        <v>15.237399999999997</v>
      </c>
      <c r="O42" s="704">
        <v>56.51</v>
      </c>
      <c r="P42" s="705"/>
      <c r="Q42" s="706"/>
      <c r="R42" s="707">
        <v>44498</v>
      </c>
      <c r="S42" s="708" t="s">
        <v>3611</v>
      </c>
      <c r="T42" s="727">
        <v>1</v>
      </c>
      <c r="U42" s="710" t="s">
        <v>5</v>
      </c>
      <c r="V42" s="710">
        <v>552000000</v>
      </c>
      <c r="W42" s="711">
        <v>552000000</v>
      </c>
      <c r="X42" s="776"/>
      <c r="Y42" s="776"/>
      <c r="Z42" s="711"/>
      <c r="AA42" s="709"/>
      <c r="AB42" s="711"/>
      <c r="AC42" s="711"/>
      <c r="AD42" s="711"/>
      <c r="AE42" s="709"/>
      <c r="AF42" s="709"/>
      <c r="AG42" s="711"/>
      <c r="AH42" s="711"/>
      <c r="AI42" s="711"/>
      <c r="AJ42" s="712"/>
      <c r="AK42" s="959" t="s">
        <v>5025</v>
      </c>
      <c r="AL42" s="960"/>
      <c r="AM42" s="954"/>
      <c r="AN42" s="960"/>
      <c r="AO42" s="955">
        <v>0</v>
      </c>
      <c r="AP42" s="955">
        <v>0</v>
      </c>
      <c r="AQ42" s="955">
        <v>0</v>
      </c>
      <c r="AR42" s="955">
        <v>0</v>
      </c>
      <c r="AS42" s="955">
        <v>0</v>
      </c>
      <c r="AT42" s="955">
        <v>0</v>
      </c>
      <c r="AU42" s="955">
        <v>0</v>
      </c>
      <c r="AV42" s="961">
        <v>0</v>
      </c>
      <c r="AW42" s="962" t="s">
        <v>5044</v>
      </c>
      <c r="AX42" s="963">
        <v>45597</v>
      </c>
      <c r="AY42" s="964" t="s">
        <v>5002</v>
      </c>
      <c r="AZ42" s="965">
        <v>0</v>
      </c>
      <c r="BA42" s="965">
        <v>730000000</v>
      </c>
      <c r="BB42" s="965">
        <v>0</v>
      </c>
      <c r="BC42" s="965">
        <v>0</v>
      </c>
      <c r="BD42" s="965">
        <v>730000000</v>
      </c>
      <c r="BE42" s="713"/>
      <c r="BF42" s="715" t="s">
        <v>2845</v>
      </c>
      <c r="BG42" s="716" t="s">
        <v>2597</v>
      </c>
      <c r="BH42" s="716"/>
      <c r="BI42" s="708"/>
      <c r="BJ42" s="716"/>
      <c r="BK42" s="708"/>
      <c r="BL42" s="716"/>
      <c r="BM42" s="716"/>
      <c r="BN42" s="708"/>
      <c r="BO42" s="716"/>
      <c r="BP42" s="708"/>
      <c r="BQ42" s="717"/>
      <c r="BR42" s="715"/>
      <c r="BS42" s="708"/>
      <c r="BT42" s="719"/>
      <c r="BU42" s="708"/>
      <c r="BV42" s="708"/>
      <c r="BW42" s="708"/>
      <c r="BX42" s="720"/>
      <c r="BY42" s="711"/>
      <c r="BZ42" s="713"/>
      <c r="CA42" s="721"/>
      <c r="CB42" s="722" t="s">
        <v>5029</v>
      </c>
      <c r="CC42" s="723" t="s">
        <v>5030</v>
      </c>
      <c r="CD42" s="722"/>
      <c r="CE42" s="723"/>
    </row>
    <row r="43" spans="2:83" s="725" customFormat="1" ht="15" hidden="1" customHeight="1">
      <c r="B43" s="770">
        <f t="shared" si="0"/>
        <v>34</v>
      </c>
      <c r="C43" s="771" t="s">
        <v>2848</v>
      </c>
      <c r="D43" s="771" t="s">
        <v>2736</v>
      </c>
      <c r="E43" s="771" t="s">
        <v>2642</v>
      </c>
      <c r="F43" s="699" t="s">
        <v>3611</v>
      </c>
      <c r="G43" s="700">
        <f>IFERROR(VLOOKUP(E43,Assign!$A$2:$A$48,1,FALSE),)</f>
        <v>0</v>
      </c>
      <c r="H43" s="700">
        <v>2</v>
      </c>
      <c r="I43" s="701" t="s">
        <v>164</v>
      </c>
      <c r="J43" s="701" t="s">
        <v>3399</v>
      </c>
      <c r="K43" s="701" t="s">
        <v>3400</v>
      </c>
      <c r="L43" s="702" t="s">
        <v>3821</v>
      </c>
      <c r="M43" s="703" t="s">
        <v>186</v>
      </c>
      <c r="N43" s="726">
        <v>20.21</v>
      </c>
      <c r="O43" s="704">
        <v>82.37</v>
      </c>
      <c r="P43" s="705"/>
      <c r="Q43" s="706"/>
      <c r="R43" s="707">
        <v>44589</v>
      </c>
      <c r="S43" s="716" t="s">
        <v>3611</v>
      </c>
      <c r="T43" s="727">
        <v>1</v>
      </c>
      <c r="U43" s="710" t="s">
        <v>5</v>
      </c>
      <c r="V43" s="710">
        <v>508800000</v>
      </c>
      <c r="W43" s="711">
        <v>508800000</v>
      </c>
      <c r="X43" s="776"/>
      <c r="Y43" s="776"/>
      <c r="Z43" s="711"/>
      <c r="AA43" s="709"/>
      <c r="AB43" s="711"/>
      <c r="AC43" s="711"/>
      <c r="AD43" s="711"/>
      <c r="AE43" s="709"/>
      <c r="AF43" s="709"/>
      <c r="AG43" s="711"/>
      <c r="AH43" s="711"/>
      <c r="AI43" s="711"/>
      <c r="AJ43" s="712"/>
      <c r="AK43" s="959" t="s">
        <v>5025</v>
      </c>
      <c r="AL43" s="960"/>
      <c r="AM43" s="954"/>
      <c r="AN43" s="960"/>
      <c r="AO43" s="955">
        <v>0</v>
      </c>
      <c r="AP43" s="955">
        <v>0</v>
      </c>
      <c r="AQ43" s="955">
        <v>0</v>
      </c>
      <c r="AR43" s="955">
        <v>0</v>
      </c>
      <c r="AS43" s="955">
        <v>0</v>
      </c>
      <c r="AT43" s="955">
        <v>0</v>
      </c>
      <c r="AU43" s="955">
        <v>0</v>
      </c>
      <c r="AV43" s="961">
        <v>0</v>
      </c>
      <c r="AW43" s="962" t="s">
        <v>5044</v>
      </c>
      <c r="AX43" s="963">
        <v>45597</v>
      </c>
      <c r="AY43" s="964" t="s">
        <v>5002</v>
      </c>
      <c r="AZ43" s="965">
        <v>0</v>
      </c>
      <c r="BA43" s="965">
        <v>750000000</v>
      </c>
      <c r="BB43" s="965">
        <v>0</v>
      </c>
      <c r="BC43" s="965">
        <v>0</v>
      </c>
      <c r="BD43" s="965">
        <v>750000000</v>
      </c>
      <c r="BE43" s="713"/>
      <c r="BF43" s="715" t="s">
        <v>2845</v>
      </c>
      <c r="BG43" s="716" t="s">
        <v>2597</v>
      </c>
      <c r="BH43" s="716"/>
      <c r="BI43" s="708"/>
      <c r="BJ43" s="716"/>
      <c r="BK43" s="708"/>
      <c r="BL43" s="716"/>
      <c r="BM43" s="716"/>
      <c r="BN43" s="708"/>
      <c r="BO43" s="716"/>
      <c r="BP43" s="708"/>
      <c r="BQ43" s="717"/>
      <c r="BR43" s="715"/>
      <c r="BS43" s="708"/>
      <c r="BT43" s="719"/>
      <c r="BU43" s="708"/>
      <c r="BV43" s="708"/>
      <c r="BW43" s="708"/>
      <c r="BX43" s="720"/>
      <c r="BY43" s="711"/>
      <c r="BZ43" s="713"/>
      <c r="CA43" s="721"/>
      <c r="CB43" s="722" t="s">
        <v>5029</v>
      </c>
      <c r="CC43" s="723" t="s">
        <v>5030</v>
      </c>
      <c r="CD43" s="722"/>
      <c r="CE43" s="723"/>
    </row>
    <row r="44" spans="2:83" s="725" customFormat="1" ht="15" hidden="1" customHeight="1">
      <c r="B44" s="770">
        <f t="shared" si="0"/>
        <v>35</v>
      </c>
      <c r="C44" s="771" t="s">
        <v>2848</v>
      </c>
      <c r="D44" s="771" t="s">
        <v>2736</v>
      </c>
      <c r="E44" s="771" t="s">
        <v>2642</v>
      </c>
      <c r="F44" s="699" t="s">
        <v>3611</v>
      </c>
      <c r="G44" s="700">
        <f>IFERROR(VLOOKUP(E44,Assign!$A$2:$A$48,1,FALSE),)</f>
        <v>0</v>
      </c>
      <c r="H44" s="700">
        <v>3</v>
      </c>
      <c r="I44" s="701" t="s">
        <v>164</v>
      </c>
      <c r="J44" s="701" t="s">
        <v>3399</v>
      </c>
      <c r="K44" s="701" t="s">
        <v>3822</v>
      </c>
      <c r="L44" s="702" t="s">
        <v>3823</v>
      </c>
      <c r="M44" s="703" t="s">
        <v>8</v>
      </c>
      <c r="N44" s="726">
        <v>95.58</v>
      </c>
      <c r="O44" s="704">
        <v>135.77000000000001</v>
      </c>
      <c r="P44" s="705"/>
      <c r="Q44" s="706"/>
      <c r="R44" s="707">
        <v>44588</v>
      </c>
      <c r="S44" s="716" t="s">
        <v>3179</v>
      </c>
      <c r="T44" s="727">
        <v>4</v>
      </c>
      <c r="U44" s="710" t="s">
        <v>5</v>
      </c>
      <c r="V44" s="710">
        <v>290400000</v>
      </c>
      <c r="W44" s="711">
        <v>290400000</v>
      </c>
      <c r="X44" s="776"/>
      <c r="Y44" s="776"/>
      <c r="Z44" s="711"/>
      <c r="AA44" s="709" t="s">
        <v>189</v>
      </c>
      <c r="AB44" s="711" t="s">
        <v>5</v>
      </c>
      <c r="AC44" s="711">
        <v>756000000</v>
      </c>
      <c r="AD44" s="711">
        <v>756000000</v>
      </c>
      <c r="AE44" s="709"/>
      <c r="AF44" s="709"/>
      <c r="AG44" s="711"/>
      <c r="AH44" s="711"/>
      <c r="AI44" s="711"/>
      <c r="AJ44" s="712"/>
      <c r="AK44" s="959" t="s">
        <v>5025</v>
      </c>
      <c r="AL44" s="960"/>
      <c r="AM44" s="954"/>
      <c r="AN44" s="960"/>
      <c r="AO44" s="955">
        <v>0</v>
      </c>
      <c r="AP44" s="955">
        <v>0</v>
      </c>
      <c r="AQ44" s="955">
        <v>0</v>
      </c>
      <c r="AR44" s="955">
        <v>0</v>
      </c>
      <c r="AS44" s="955">
        <v>0</v>
      </c>
      <c r="AT44" s="955">
        <v>0</v>
      </c>
      <c r="AU44" s="955">
        <v>0</v>
      </c>
      <c r="AV44" s="961">
        <v>0</v>
      </c>
      <c r="AW44" s="962" t="s">
        <v>5008</v>
      </c>
      <c r="AX44" s="963">
        <v>45590</v>
      </c>
      <c r="AY44" s="964" t="s">
        <v>5009</v>
      </c>
      <c r="AZ44" s="965">
        <v>0</v>
      </c>
      <c r="BA44" s="965">
        <v>0</v>
      </c>
      <c r="BB44" s="965">
        <v>0</v>
      </c>
      <c r="BC44" s="965">
        <v>0</v>
      </c>
      <c r="BD44" s="965">
        <v>0</v>
      </c>
      <c r="BE44" s="713">
        <v>1070000000</v>
      </c>
      <c r="BF44" s="715" t="s">
        <v>2845</v>
      </c>
      <c r="BG44" s="716" t="s">
        <v>2597</v>
      </c>
      <c r="BH44" s="716"/>
      <c r="BI44" s="708"/>
      <c r="BJ44" s="716"/>
      <c r="BK44" s="708"/>
      <c r="BL44" s="716"/>
      <c r="BM44" s="716"/>
      <c r="BN44" s="708"/>
      <c r="BO44" s="716"/>
      <c r="BP44" s="708"/>
      <c r="BQ44" s="717"/>
      <c r="BR44" s="715"/>
      <c r="BS44" s="708"/>
      <c r="BT44" s="719"/>
      <c r="BU44" s="708"/>
      <c r="BV44" s="708"/>
      <c r="BW44" s="708"/>
      <c r="BX44" s="720"/>
      <c r="BY44" s="711"/>
      <c r="BZ44" s="713"/>
      <c r="CA44" s="721"/>
      <c r="CB44" s="722" t="s">
        <v>5029</v>
      </c>
      <c r="CC44" s="723" t="s">
        <v>5030</v>
      </c>
      <c r="CD44" s="722"/>
      <c r="CE44" s="723"/>
    </row>
    <row r="45" spans="2:83" s="725" customFormat="1" ht="15" hidden="1" customHeight="1">
      <c r="B45" s="770">
        <f t="shared" si="0"/>
        <v>36</v>
      </c>
      <c r="C45" s="771" t="s">
        <v>2848</v>
      </c>
      <c r="D45" s="771" t="s">
        <v>2736</v>
      </c>
      <c r="E45" s="771" t="s">
        <v>2643</v>
      </c>
      <c r="F45" s="699" t="s">
        <v>3213</v>
      </c>
      <c r="G45" s="700">
        <f>IFERROR(VLOOKUP(E45,Assign!$A$2:$A$48,1,FALSE),)</f>
        <v>0</v>
      </c>
      <c r="H45" s="700">
        <v>1</v>
      </c>
      <c r="I45" s="701" t="s">
        <v>164</v>
      </c>
      <c r="J45" s="701" t="s">
        <v>185</v>
      </c>
      <c r="K45" s="701" t="s">
        <v>3407</v>
      </c>
      <c r="L45" s="702" t="s">
        <v>3831</v>
      </c>
      <c r="M45" s="703" t="s">
        <v>8</v>
      </c>
      <c r="N45" s="726">
        <v>87.576099999999997</v>
      </c>
      <c r="O45" s="704">
        <v>125.50369999999999</v>
      </c>
      <c r="P45" s="705"/>
      <c r="Q45" s="706"/>
      <c r="R45" s="707">
        <v>41848</v>
      </c>
      <c r="S45" s="708" t="s">
        <v>3213</v>
      </c>
      <c r="T45" s="727" t="s">
        <v>4185</v>
      </c>
      <c r="U45" s="710" t="s">
        <v>5</v>
      </c>
      <c r="V45" s="710">
        <v>1164000000</v>
      </c>
      <c r="W45" s="711">
        <v>1164000000</v>
      </c>
      <c r="X45" s="776"/>
      <c r="Y45" s="776"/>
      <c r="Z45" s="711"/>
      <c r="AA45" s="709">
        <v>3</v>
      </c>
      <c r="AB45" s="711" t="s">
        <v>5</v>
      </c>
      <c r="AC45" s="711">
        <v>120000000</v>
      </c>
      <c r="AD45" s="711">
        <v>120000000</v>
      </c>
      <c r="AE45" s="709"/>
      <c r="AF45" s="709"/>
      <c r="AG45" s="711"/>
      <c r="AH45" s="711"/>
      <c r="AI45" s="711"/>
      <c r="AJ45" s="712"/>
      <c r="AK45" s="1077" t="s">
        <v>5025</v>
      </c>
      <c r="AL45" s="1078"/>
      <c r="AM45" s="1079"/>
      <c r="AN45" s="1078"/>
      <c r="AO45" s="1075">
        <v>0</v>
      </c>
      <c r="AP45" s="1075">
        <v>0</v>
      </c>
      <c r="AQ45" s="1075">
        <v>0</v>
      </c>
      <c r="AR45" s="1075">
        <v>0</v>
      </c>
      <c r="AS45" s="1075">
        <v>0</v>
      </c>
      <c r="AT45" s="1075">
        <v>621330</v>
      </c>
      <c r="AU45" s="1075">
        <v>0</v>
      </c>
      <c r="AV45" s="1076">
        <v>621330</v>
      </c>
      <c r="AW45" s="1070" t="s">
        <v>5045</v>
      </c>
      <c r="AX45" s="1071">
        <v>45530</v>
      </c>
      <c r="AY45" s="1072" t="s">
        <v>5597</v>
      </c>
      <c r="AZ45" s="1069">
        <v>0</v>
      </c>
      <c r="BA45" s="1069">
        <v>1250000000</v>
      </c>
      <c r="BB45" s="1069">
        <v>0</v>
      </c>
      <c r="BC45" s="1069">
        <v>0</v>
      </c>
      <c r="BD45" s="1069">
        <v>1250000000</v>
      </c>
      <c r="BE45" s="713">
        <v>1300000000</v>
      </c>
      <c r="BF45" s="715" t="s">
        <v>2844</v>
      </c>
      <c r="BG45" s="716" t="s">
        <v>2577</v>
      </c>
      <c r="BH45" s="716" t="s">
        <v>2607</v>
      </c>
      <c r="BI45" s="708">
        <v>45510</v>
      </c>
      <c r="BJ45" s="716" t="s">
        <v>4212</v>
      </c>
      <c r="BK45" s="708">
        <v>45594</v>
      </c>
      <c r="BL45" s="716">
        <v>115980354</v>
      </c>
      <c r="BM45" s="716"/>
      <c r="BN45" s="708"/>
      <c r="BO45" s="716"/>
      <c r="BP45" s="708"/>
      <c r="BQ45" s="717"/>
      <c r="BR45" s="715"/>
      <c r="BS45" s="708"/>
      <c r="BT45" s="719"/>
      <c r="BU45" s="708"/>
      <c r="BV45" s="708"/>
      <c r="BW45" s="708"/>
      <c r="BX45" s="720"/>
      <c r="BY45" s="711"/>
      <c r="BZ45" s="713"/>
      <c r="CA45" s="721"/>
      <c r="CB45" s="722" t="s">
        <v>5029</v>
      </c>
      <c r="CC45" s="723" t="s">
        <v>5030</v>
      </c>
      <c r="CD45" s="722" t="s">
        <v>5029</v>
      </c>
      <c r="CE45" s="723" t="s">
        <v>5030</v>
      </c>
    </row>
    <row r="46" spans="2:83" s="725" customFormat="1" ht="15" hidden="1" customHeight="1">
      <c r="B46" s="884">
        <f t="shared" si="0"/>
        <v>37</v>
      </c>
      <c r="C46" s="885" t="s">
        <v>2848</v>
      </c>
      <c r="D46" s="885" t="s">
        <v>2736</v>
      </c>
      <c r="E46" s="885" t="s">
        <v>2644</v>
      </c>
      <c r="F46" s="886" t="s">
        <v>4650</v>
      </c>
      <c r="G46" s="887">
        <f>IFERROR(VLOOKUP(E46,Assign!$A$2:$A$48,1,FALSE),)</f>
        <v>0</v>
      </c>
      <c r="H46" s="887"/>
      <c r="I46" s="888"/>
      <c r="J46" s="888"/>
      <c r="K46" s="888"/>
      <c r="L46" s="889"/>
      <c r="M46" s="890"/>
      <c r="N46" s="892"/>
      <c r="O46" s="892"/>
      <c r="P46" s="893"/>
      <c r="Q46" s="894"/>
      <c r="R46" s="895"/>
      <c r="S46" s="896"/>
      <c r="T46" s="897"/>
      <c r="U46" s="898"/>
      <c r="V46" s="898"/>
      <c r="W46" s="899"/>
      <c r="X46" s="900"/>
      <c r="Y46" s="900"/>
      <c r="Z46" s="899"/>
      <c r="AA46" s="901"/>
      <c r="AB46" s="898"/>
      <c r="AC46" s="899"/>
      <c r="AD46" s="899"/>
      <c r="AE46" s="901"/>
      <c r="AF46" s="901"/>
      <c r="AG46" s="899"/>
      <c r="AH46" s="899"/>
      <c r="AI46" s="899"/>
      <c r="AJ46" s="902"/>
      <c r="AK46" s="903"/>
      <c r="AL46" s="904"/>
      <c r="AM46" s="898"/>
      <c r="AN46" s="904"/>
      <c r="AO46" s="899"/>
      <c r="AP46" s="899"/>
      <c r="AQ46" s="899"/>
      <c r="AR46" s="899"/>
      <c r="AS46" s="899"/>
      <c r="AT46" s="899"/>
      <c r="AU46" s="899"/>
      <c r="AV46" s="905"/>
      <c r="AW46" s="906"/>
      <c r="AX46" s="907"/>
      <c r="AY46" s="908"/>
      <c r="AZ46" s="909"/>
      <c r="BA46" s="909"/>
      <c r="BB46" s="909"/>
      <c r="BC46" s="909"/>
      <c r="BD46" s="909"/>
      <c r="BE46" s="905"/>
      <c r="BF46" s="910"/>
      <c r="BG46" s="911"/>
      <c r="BH46" s="911"/>
      <c r="BI46" s="896"/>
      <c r="BJ46" s="911"/>
      <c r="BK46" s="896"/>
      <c r="BL46" s="911"/>
      <c r="BM46" s="911"/>
      <c r="BN46" s="896"/>
      <c r="BO46" s="911"/>
      <c r="BP46" s="896"/>
      <c r="BQ46" s="912"/>
      <c r="BR46" s="910"/>
      <c r="BS46" s="896"/>
      <c r="BT46" s="913"/>
      <c r="BU46" s="896"/>
      <c r="BV46" s="896"/>
      <c r="BW46" s="896"/>
      <c r="BX46" s="914"/>
      <c r="BY46" s="899"/>
      <c r="BZ46" s="905"/>
      <c r="CA46" s="915"/>
      <c r="CB46" s="722" t="s">
        <v>5029</v>
      </c>
      <c r="CC46" s="723" t="s">
        <v>5030</v>
      </c>
      <c r="CD46" s="722" t="s">
        <v>4903</v>
      </c>
      <c r="CE46" s="723" t="s">
        <v>5568</v>
      </c>
    </row>
    <row r="47" spans="2:83" s="725" customFormat="1" ht="15" hidden="1" customHeight="1">
      <c r="B47" s="770">
        <f t="shared" si="0"/>
        <v>38</v>
      </c>
      <c r="C47" s="771" t="s">
        <v>2848</v>
      </c>
      <c r="D47" s="771" t="s">
        <v>2736</v>
      </c>
      <c r="E47" s="771" t="s">
        <v>2645</v>
      </c>
      <c r="F47" s="699" t="s">
        <v>3614</v>
      </c>
      <c r="G47" s="700">
        <f>IFERROR(VLOOKUP(E47,Assign!$A$2:$A$48,1,FALSE),)</f>
        <v>0</v>
      </c>
      <c r="H47" s="700">
        <v>1</v>
      </c>
      <c r="I47" s="701" t="s">
        <v>166</v>
      </c>
      <c r="J47" s="701" t="s">
        <v>3456</v>
      </c>
      <c r="K47" s="701" t="s">
        <v>3828</v>
      </c>
      <c r="L47" s="702" t="s">
        <v>3829</v>
      </c>
      <c r="M47" s="703" t="s">
        <v>186</v>
      </c>
      <c r="N47" s="726">
        <v>595</v>
      </c>
      <c r="O47" s="704">
        <v>1976.27</v>
      </c>
      <c r="P47" s="705"/>
      <c r="Q47" s="706"/>
      <c r="R47" s="707">
        <v>45044</v>
      </c>
      <c r="S47" s="708" t="s">
        <v>3614</v>
      </c>
      <c r="T47" s="727">
        <v>1</v>
      </c>
      <c r="U47" s="710" t="s">
        <v>5</v>
      </c>
      <c r="V47" s="710">
        <v>1198800000</v>
      </c>
      <c r="W47" s="711">
        <v>1198800000</v>
      </c>
      <c r="X47" s="776"/>
      <c r="Y47" s="776"/>
      <c r="Z47" s="711"/>
      <c r="AA47" s="709"/>
      <c r="AB47" s="711"/>
      <c r="AC47" s="711"/>
      <c r="AD47" s="711"/>
      <c r="AE47" s="709"/>
      <c r="AF47" s="709"/>
      <c r="AG47" s="711"/>
      <c r="AH47" s="711"/>
      <c r="AI47" s="711"/>
      <c r="AJ47" s="712"/>
      <c r="AK47" s="1077" t="s">
        <v>5025</v>
      </c>
      <c r="AL47" s="1078"/>
      <c r="AM47" s="1079"/>
      <c r="AN47" s="1078"/>
      <c r="AO47" s="1075">
        <v>0</v>
      </c>
      <c r="AP47" s="1075">
        <v>0</v>
      </c>
      <c r="AQ47" s="1075">
        <v>0</v>
      </c>
      <c r="AR47" s="1075">
        <v>10000000</v>
      </c>
      <c r="AS47" s="1075">
        <v>0</v>
      </c>
      <c r="AT47" s="1075">
        <v>7523480</v>
      </c>
      <c r="AU47" s="1075">
        <v>0</v>
      </c>
      <c r="AV47" s="1076">
        <v>17523480</v>
      </c>
      <c r="AW47" s="962" t="s">
        <v>5045</v>
      </c>
      <c r="AX47" s="963">
        <v>45525</v>
      </c>
      <c r="AY47" s="964" t="s">
        <v>5010</v>
      </c>
      <c r="AZ47" s="965">
        <v>1749300000</v>
      </c>
      <c r="BA47" s="965">
        <v>2261659200</v>
      </c>
      <c r="BB47" s="965">
        <v>0</v>
      </c>
      <c r="BC47" s="965">
        <v>52550000</v>
      </c>
      <c r="BD47" s="965">
        <v>4063509200</v>
      </c>
      <c r="BE47" s="713"/>
      <c r="BF47" s="715" t="s">
        <v>2844</v>
      </c>
      <c r="BG47" s="716" t="s">
        <v>3538</v>
      </c>
      <c r="BH47" s="716" t="s">
        <v>4210</v>
      </c>
      <c r="BI47" s="708">
        <v>45509</v>
      </c>
      <c r="BJ47" s="716" t="s">
        <v>4211</v>
      </c>
      <c r="BK47" s="708">
        <v>45607</v>
      </c>
      <c r="BL47" s="716">
        <v>370194520</v>
      </c>
      <c r="BM47" s="716"/>
      <c r="BN47" s="708"/>
      <c r="BO47" s="716"/>
      <c r="BP47" s="708"/>
      <c r="BQ47" s="717"/>
      <c r="BR47" s="715"/>
      <c r="BS47" s="708"/>
      <c r="BT47" s="719"/>
      <c r="BU47" s="708"/>
      <c r="BV47" s="708"/>
      <c r="BW47" s="708"/>
      <c r="BX47" s="720"/>
      <c r="BY47" s="711"/>
      <c r="BZ47" s="713"/>
      <c r="CA47" s="721"/>
      <c r="CB47" s="722" t="s">
        <v>5029</v>
      </c>
      <c r="CC47" s="723" t="s">
        <v>5030</v>
      </c>
      <c r="CD47" s="722" t="s">
        <v>5027</v>
      </c>
      <c r="CE47" s="723" t="s">
        <v>827</v>
      </c>
    </row>
    <row r="48" spans="2:83" s="725" customFormat="1" ht="15" hidden="1" customHeight="1">
      <c r="B48" s="770">
        <f t="shared" si="0"/>
        <v>39</v>
      </c>
      <c r="C48" s="771" t="s">
        <v>2848</v>
      </c>
      <c r="D48" s="771" t="s">
        <v>2736</v>
      </c>
      <c r="E48" s="771" t="s">
        <v>2646</v>
      </c>
      <c r="F48" s="699" t="s">
        <v>3616</v>
      </c>
      <c r="G48" s="700" t="str">
        <f>IFERROR(VLOOKUP(E48,Assign!$A$2:$A$48,1,FALSE),)</f>
        <v>R-020</v>
      </c>
      <c r="H48" s="700">
        <v>1</v>
      </c>
      <c r="I48" s="701" t="s">
        <v>174</v>
      </c>
      <c r="J48" s="701" t="s">
        <v>179</v>
      </c>
      <c r="K48" s="701" t="s">
        <v>3832</v>
      </c>
      <c r="L48" s="702" t="s">
        <v>3833</v>
      </c>
      <c r="M48" s="703" t="s">
        <v>186</v>
      </c>
      <c r="N48" s="726">
        <v>810</v>
      </c>
      <c r="O48" s="704">
        <v>419</v>
      </c>
      <c r="P48" s="705"/>
      <c r="Q48" s="706"/>
      <c r="R48" s="707">
        <v>43998</v>
      </c>
      <c r="S48" s="708" t="s">
        <v>3616</v>
      </c>
      <c r="T48" s="727">
        <v>1</v>
      </c>
      <c r="U48" s="710" t="s">
        <v>5</v>
      </c>
      <c r="V48" s="710">
        <v>1180800000</v>
      </c>
      <c r="W48" s="711">
        <v>1180800000</v>
      </c>
      <c r="X48" s="776"/>
      <c r="Y48" s="776"/>
      <c r="Z48" s="711"/>
      <c r="AA48" s="709"/>
      <c r="AB48" s="711"/>
      <c r="AC48" s="711"/>
      <c r="AD48" s="711"/>
      <c r="AE48" s="709"/>
      <c r="AF48" s="709"/>
      <c r="AG48" s="711"/>
      <c r="AH48" s="711"/>
      <c r="AI48" s="711"/>
      <c r="AJ48" s="712"/>
      <c r="AK48" s="959" t="s">
        <v>5025</v>
      </c>
      <c r="AL48" s="960"/>
      <c r="AM48" s="954"/>
      <c r="AN48" s="960"/>
      <c r="AO48" s="955">
        <v>0</v>
      </c>
      <c r="AP48" s="955">
        <v>0</v>
      </c>
      <c r="AQ48" s="955">
        <v>0</v>
      </c>
      <c r="AR48" s="955">
        <v>0</v>
      </c>
      <c r="AS48" s="955">
        <v>0</v>
      </c>
      <c r="AT48" s="955">
        <v>0</v>
      </c>
      <c r="AU48" s="955">
        <v>0</v>
      </c>
      <c r="AV48" s="961">
        <v>0</v>
      </c>
      <c r="AW48" s="962" t="s">
        <v>5044</v>
      </c>
      <c r="AX48" s="963">
        <v>45597</v>
      </c>
      <c r="AY48" s="964" t="s">
        <v>5002</v>
      </c>
      <c r="AZ48" s="965">
        <v>1931648000</v>
      </c>
      <c r="BA48" s="965">
        <v>248886000</v>
      </c>
      <c r="BB48" s="965">
        <v>0</v>
      </c>
      <c r="BC48" s="965">
        <v>5960000</v>
      </c>
      <c r="BD48" s="965">
        <v>2186494000</v>
      </c>
      <c r="BE48" s="713"/>
      <c r="BF48" s="715" t="s">
        <v>2845</v>
      </c>
      <c r="BG48" s="716" t="s">
        <v>2593</v>
      </c>
      <c r="BH48" s="716"/>
      <c r="BI48" s="708"/>
      <c r="BJ48" s="716"/>
      <c r="BK48" s="708"/>
      <c r="BL48" s="716"/>
      <c r="BM48" s="716"/>
      <c r="BN48" s="708"/>
      <c r="BO48" s="716"/>
      <c r="BP48" s="708"/>
      <c r="BQ48" s="717"/>
      <c r="BR48" s="715"/>
      <c r="BS48" s="708"/>
      <c r="BT48" s="719"/>
      <c r="BU48" s="708"/>
      <c r="BV48" s="708"/>
      <c r="BW48" s="708"/>
      <c r="BX48" s="720"/>
      <c r="BY48" s="711"/>
      <c r="BZ48" s="713"/>
      <c r="CA48" s="721"/>
      <c r="CB48" s="722" t="s">
        <v>5029</v>
      </c>
      <c r="CC48" s="723" t="s">
        <v>5030</v>
      </c>
      <c r="CD48" s="722"/>
      <c r="CE48" s="723"/>
    </row>
    <row r="49" spans="2:83" s="725" customFormat="1" ht="15" hidden="1" customHeight="1">
      <c r="B49" s="770">
        <f t="shared" si="0"/>
        <v>40</v>
      </c>
      <c r="C49" s="771" t="s">
        <v>2848</v>
      </c>
      <c r="D49" s="771" t="s">
        <v>2736</v>
      </c>
      <c r="E49" s="771" t="s">
        <v>2647</v>
      </c>
      <c r="F49" s="699" t="s">
        <v>3194</v>
      </c>
      <c r="G49" s="700">
        <f>IFERROR(VLOOKUP(E49,Assign!$A$2:$A$48,1,FALSE),)</f>
        <v>0</v>
      </c>
      <c r="H49" s="700">
        <v>1</v>
      </c>
      <c r="I49" s="701" t="s">
        <v>167</v>
      </c>
      <c r="J49" s="701" t="s">
        <v>173</v>
      </c>
      <c r="K49" s="701" t="s">
        <v>3404</v>
      </c>
      <c r="L49" s="702" t="s">
        <v>3834</v>
      </c>
      <c r="M49" s="703" t="s">
        <v>186</v>
      </c>
      <c r="N49" s="726" t="s">
        <v>193</v>
      </c>
      <c r="O49" s="704">
        <v>113.33</v>
      </c>
      <c r="P49" s="705"/>
      <c r="Q49" s="706"/>
      <c r="R49" s="707">
        <v>45146</v>
      </c>
      <c r="S49" s="708" t="s">
        <v>3194</v>
      </c>
      <c r="T49" s="727">
        <v>1</v>
      </c>
      <c r="U49" s="710" t="s">
        <v>5</v>
      </c>
      <c r="V49" s="710">
        <v>1140000000</v>
      </c>
      <c r="W49" s="711">
        <v>1140000000</v>
      </c>
      <c r="X49" s="776"/>
      <c r="Y49" s="776"/>
      <c r="Z49" s="711"/>
      <c r="AA49" s="709"/>
      <c r="AB49" s="711"/>
      <c r="AC49" s="711"/>
      <c r="AD49" s="711"/>
      <c r="AE49" s="709"/>
      <c r="AF49" s="709"/>
      <c r="AG49" s="711"/>
      <c r="AH49" s="711"/>
      <c r="AI49" s="711"/>
      <c r="AJ49" s="712"/>
      <c r="AK49" s="959" t="s">
        <v>5025</v>
      </c>
      <c r="AL49" s="960"/>
      <c r="AM49" s="954"/>
      <c r="AN49" s="960"/>
      <c r="AO49" s="955">
        <v>0</v>
      </c>
      <c r="AP49" s="955">
        <v>0</v>
      </c>
      <c r="AQ49" s="955">
        <v>0</v>
      </c>
      <c r="AR49" s="955">
        <v>0</v>
      </c>
      <c r="AS49" s="955">
        <v>0</v>
      </c>
      <c r="AT49" s="955">
        <v>0</v>
      </c>
      <c r="AU49" s="955">
        <v>0</v>
      </c>
      <c r="AV49" s="961">
        <v>0</v>
      </c>
      <c r="AW49" s="962" t="s">
        <v>5044</v>
      </c>
      <c r="AX49" s="963">
        <v>45597</v>
      </c>
      <c r="AY49" s="964" t="s">
        <v>5002</v>
      </c>
      <c r="AZ49" s="965">
        <v>0</v>
      </c>
      <c r="BA49" s="965">
        <v>734000000</v>
      </c>
      <c r="BB49" s="965">
        <v>0</v>
      </c>
      <c r="BC49" s="965">
        <v>0</v>
      </c>
      <c r="BD49" s="965">
        <v>734000000</v>
      </c>
      <c r="BE49" s="713"/>
      <c r="BF49" s="715" t="s">
        <v>2845</v>
      </c>
      <c r="BG49" s="716" t="s">
        <v>2587</v>
      </c>
      <c r="BH49" s="716"/>
      <c r="BI49" s="708"/>
      <c r="BJ49" s="716"/>
      <c r="BK49" s="708"/>
      <c r="BL49" s="716"/>
      <c r="BM49" s="716"/>
      <c r="BN49" s="708"/>
      <c r="BO49" s="716"/>
      <c r="BP49" s="708"/>
      <c r="BQ49" s="717"/>
      <c r="BR49" s="715"/>
      <c r="BS49" s="708"/>
      <c r="BT49" s="719"/>
      <c r="BU49" s="708"/>
      <c r="BV49" s="708"/>
      <c r="BW49" s="708"/>
      <c r="BX49" s="720"/>
      <c r="BY49" s="711"/>
      <c r="BZ49" s="713"/>
      <c r="CA49" s="721"/>
      <c r="CB49" s="722" t="s">
        <v>5029</v>
      </c>
      <c r="CC49" s="723" t="s">
        <v>5030</v>
      </c>
      <c r="CD49" s="722"/>
      <c r="CE49" s="723"/>
    </row>
    <row r="50" spans="2:83" s="725" customFormat="1" ht="15" hidden="1" customHeight="1">
      <c r="B50" s="770">
        <f t="shared" si="0"/>
        <v>41</v>
      </c>
      <c r="C50" s="771" t="s">
        <v>2848</v>
      </c>
      <c r="D50" s="771" t="s">
        <v>2736</v>
      </c>
      <c r="E50" s="771" t="s">
        <v>2648</v>
      </c>
      <c r="F50" s="699" t="s">
        <v>3617</v>
      </c>
      <c r="G50" s="700">
        <f>IFERROR(VLOOKUP(E50,Assign!$A$2:$A$48,1,FALSE),)</f>
        <v>0</v>
      </c>
      <c r="H50" s="700">
        <v>1</v>
      </c>
      <c r="I50" s="701" t="s">
        <v>164</v>
      </c>
      <c r="J50" s="701" t="s">
        <v>3436</v>
      </c>
      <c r="K50" s="701" t="s">
        <v>197</v>
      </c>
      <c r="L50" s="702" t="s">
        <v>3835</v>
      </c>
      <c r="M50" s="703" t="s">
        <v>186</v>
      </c>
      <c r="N50" s="726">
        <v>50.648899999999998</v>
      </c>
      <c r="O50" s="704">
        <v>365.03</v>
      </c>
      <c r="P50" s="705"/>
      <c r="Q50" s="706"/>
      <c r="R50" s="707">
        <v>45007</v>
      </c>
      <c r="S50" s="708" t="s">
        <v>3617</v>
      </c>
      <c r="T50" s="727">
        <v>1</v>
      </c>
      <c r="U50" s="710" t="s">
        <v>5</v>
      </c>
      <c r="V50" s="710">
        <v>780000000</v>
      </c>
      <c r="W50" s="711">
        <v>780000000</v>
      </c>
      <c r="X50" s="776"/>
      <c r="Y50" s="776"/>
      <c r="Z50" s="711"/>
      <c r="AA50" s="709"/>
      <c r="AB50" s="711"/>
      <c r="AC50" s="711"/>
      <c r="AD50" s="711"/>
      <c r="AE50" s="709"/>
      <c r="AF50" s="709"/>
      <c r="AG50" s="711"/>
      <c r="AH50" s="711"/>
      <c r="AI50" s="711"/>
      <c r="AJ50" s="712"/>
      <c r="AK50" s="959" t="s">
        <v>5025</v>
      </c>
      <c r="AL50" s="960"/>
      <c r="AM50" s="954"/>
      <c r="AN50" s="960"/>
      <c r="AO50" s="955">
        <v>0</v>
      </c>
      <c r="AP50" s="955">
        <v>0</v>
      </c>
      <c r="AQ50" s="955">
        <v>0</v>
      </c>
      <c r="AR50" s="955">
        <v>0</v>
      </c>
      <c r="AS50" s="955">
        <v>0</v>
      </c>
      <c r="AT50" s="955">
        <v>0</v>
      </c>
      <c r="AU50" s="955">
        <v>0</v>
      </c>
      <c r="AV50" s="961">
        <v>0</v>
      </c>
      <c r="AW50" s="962" t="s">
        <v>5044</v>
      </c>
      <c r="AX50" s="963">
        <v>45597</v>
      </c>
      <c r="AY50" s="964" t="s">
        <v>5002</v>
      </c>
      <c r="AZ50" s="965">
        <v>0</v>
      </c>
      <c r="BA50" s="965">
        <v>1200000000</v>
      </c>
      <c r="BB50" s="965">
        <v>0</v>
      </c>
      <c r="BC50" s="965">
        <v>0</v>
      </c>
      <c r="BD50" s="965">
        <v>1200000000</v>
      </c>
      <c r="BE50" s="713"/>
      <c r="BF50" s="715" t="s">
        <v>2845</v>
      </c>
      <c r="BG50" s="716" t="s">
        <v>2589</v>
      </c>
      <c r="BH50" s="716"/>
      <c r="BI50" s="708"/>
      <c r="BJ50" s="716"/>
      <c r="BK50" s="708"/>
      <c r="BL50" s="716"/>
      <c r="BM50" s="716"/>
      <c r="BN50" s="708"/>
      <c r="BO50" s="716"/>
      <c r="BP50" s="708"/>
      <c r="BQ50" s="717"/>
      <c r="BR50" s="715"/>
      <c r="BS50" s="708"/>
      <c r="BT50" s="719"/>
      <c r="BU50" s="708"/>
      <c r="BV50" s="708"/>
      <c r="BW50" s="708"/>
      <c r="BX50" s="720"/>
      <c r="BY50" s="711"/>
      <c r="BZ50" s="713"/>
      <c r="CA50" s="721"/>
      <c r="CB50" s="722" t="s">
        <v>5029</v>
      </c>
      <c r="CC50" s="723" t="s">
        <v>5030</v>
      </c>
      <c r="CD50" s="722"/>
      <c r="CE50" s="723"/>
    </row>
    <row r="51" spans="2:83" s="725" customFormat="1" ht="15" hidden="1" customHeight="1">
      <c r="B51" s="770">
        <f t="shared" si="0"/>
        <v>42</v>
      </c>
      <c r="C51" s="771" t="s">
        <v>2848</v>
      </c>
      <c r="D51" s="771" t="s">
        <v>2736</v>
      </c>
      <c r="E51" s="771" t="s">
        <v>2648</v>
      </c>
      <c r="F51" s="699" t="s">
        <v>3617</v>
      </c>
      <c r="G51" s="700">
        <f>IFERROR(VLOOKUP(E51,Assign!$A$2:$A$48,1,FALSE),)</f>
        <v>0</v>
      </c>
      <c r="H51" s="700">
        <v>2</v>
      </c>
      <c r="I51" s="701" t="s">
        <v>164</v>
      </c>
      <c r="J51" s="701" t="s">
        <v>3436</v>
      </c>
      <c r="K51" s="701" t="s">
        <v>197</v>
      </c>
      <c r="L51" s="702" t="s">
        <v>3836</v>
      </c>
      <c r="M51" s="703" t="s">
        <v>8</v>
      </c>
      <c r="N51" s="726">
        <v>67.3</v>
      </c>
      <c r="O51" s="704">
        <v>134.80500000000001</v>
      </c>
      <c r="P51" s="705"/>
      <c r="Q51" s="706"/>
      <c r="R51" s="707">
        <v>45049</v>
      </c>
      <c r="S51" s="708" t="s">
        <v>3617</v>
      </c>
      <c r="T51" s="727">
        <v>2</v>
      </c>
      <c r="U51" s="710" t="s">
        <v>5</v>
      </c>
      <c r="V51" s="710">
        <v>348000000</v>
      </c>
      <c r="W51" s="711">
        <v>348000000</v>
      </c>
      <c r="X51" s="776"/>
      <c r="Y51" s="776"/>
      <c r="Z51" s="711"/>
      <c r="AA51" s="709">
        <v>1</v>
      </c>
      <c r="AB51" s="711" t="s">
        <v>5</v>
      </c>
      <c r="AC51" s="711">
        <v>220770000</v>
      </c>
      <c r="AD51" s="711">
        <v>220770000</v>
      </c>
      <c r="AE51" s="709"/>
      <c r="AF51" s="709"/>
      <c r="AG51" s="711"/>
      <c r="AH51" s="711"/>
      <c r="AI51" s="711"/>
      <c r="AJ51" s="712"/>
      <c r="AK51" s="1077" t="s">
        <v>5025</v>
      </c>
      <c r="AL51" s="1078"/>
      <c r="AM51" s="1079"/>
      <c r="AN51" s="1078"/>
      <c r="AO51" s="1075">
        <v>0</v>
      </c>
      <c r="AP51" s="1075">
        <v>0</v>
      </c>
      <c r="AQ51" s="1075">
        <v>0</v>
      </c>
      <c r="AR51" s="1075">
        <v>0</v>
      </c>
      <c r="AS51" s="1075">
        <v>0</v>
      </c>
      <c r="AT51" s="1075">
        <v>0</v>
      </c>
      <c r="AU51" s="1075">
        <v>744480</v>
      </c>
      <c r="AV51" s="1076">
        <v>744480</v>
      </c>
      <c r="AW51" s="1070" t="s">
        <v>5584</v>
      </c>
      <c r="AX51" s="1071">
        <v>45586</v>
      </c>
      <c r="AY51" s="1072" t="s">
        <v>5585</v>
      </c>
      <c r="AZ51" s="1069">
        <v>0</v>
      </c>
      <c r="BA51" s="1069">
        <v>731000000</v>
      </c>
      <c r="BB51" s="1069">
        <v>0</v>
      </c>
      <c r="BC51" s="1069">
        <v>0</v>
      </c>
      <c r="BD51" s="1069">
        <v>731000000</v>
      </c>
      <c r="BE51" s="713">
        <v>690000000</v>
      </c>
      <c r="BF51" s="966" t="s">
        <v>2845</v>
      </c>
      <c r="BG51" s="716" t="s">
        <v>2589</v>
      </c>
      <c r="BH51" s="967"/>
      <c r="BI51" s="952"/>
      <c r="BJ51" s="967"/>
      <c r="BK51" s="952"/>
      <c r="BL51" s="967"/>
      <c r="BM51" s="716"/>
      <c r="BN51" s="708"/>
      <c r="BO51" s="716"/>
      <c r="BP51" s="708"/>
      <c r="BQ51" s="717"/>
      <c r="BR51" s="715"/>
      <c r="BS51" s="708"/>
      <c r="BT51" s="719"/>
      <c r="BU51" s="708"/>
      <c r="BV51" s="708"/>
      <c r="BW51" s="708"/>
      <c r="BX51" s="720"/>
      <c r="BY51" s="711"/>
      <c r="BZ51" s="713"/>
      <c r="CA51" s="971" t="s">
        <v>5046</v>
      </c>
      <c r="CB51" s="722" t="s">
        <v>5048</v>
      </c>
      <c r="CC51" s="723" t="s">
        <v>5049</v>
      </c>
      <c r="CD51" s="722" t="s">
        <v>5670</v>
      </c>
      <c r="CE51" s="723" t="s">
        <v>5669</v>
      </c>
    </row>
    <row r="52" spans="2:83" s="725" customFormat="1" ht="15" hidden="1" customHeight="1">
      <c r="B52" s="770">
        <f t="shared" si="0"/>
        <v>43</v>
      </c>
      <c r="C52" s="771" t="s">
        <v>2848</v>
      </c>
      <c r="D52" s="771" t="s">
        <v>2736</v>
      </c>
      <c r="E52" s="771" t="s">
        <v>2649</v>
      </c>
      <c r="F52" s="699" t="s">
        <v>3618</v>
      </c>
      <c r="G52" s="700">
        <f>IFERROR(VLOOKUP(E52,Assign!$A$2:$A$48,1,FALSE),)</f>
        <v>0</v>
      </c>
      <c r="H52" s="700">
        <v>1</v>
      </c>
      <c r="I52" s="701" t="s">
        <v>175</v>
      </c>
      <c r="J52" s="701" t="s">
        <v>3392</v>
      </c>
      <c r="K52" s="701" t="s">
        <v>3476</v>
      </c>
      <c r="L52" s="702" t="s">
        <v>3837</v>
      </c>
      <c r="M52" s="703" t="s">
        <v>186</v>
      </c>
      <c r="N52" s="726">
        <v>8.8788</v>
      </c>
      <c r="O52" s="704">
        <v>35.489800000000002</v>
      </c>
      <c r="P52" s="705"/>
      <c r="Q52" s="706"/>
      <c r="R52" s="707">
        <v>44308</v>
      </c>
      <c r="S52" s="708" t="s">
        <v>3618</v>
      </c>
      <c r="T52" s="727">
        <v>1</v>
      </c>
      <c r="U52" s="710" t="s">
        <v>5</v>
      </c>
      <c r="V52" s="710">
        <v>600000000</v>
      </c>
      <c r="W52" s="711">
        <v>600000000</v>
      </c>
      <c r="X52" s="776"/>
      <c r="Y52" s="776"/>
      <c r="Z52" s="711"/>
      <c r="AA52" s="709"/>
      <c r="AB52" s="711"/>
      <c r="AC52" s="711"/>
      <c r="AD52" s="711"/>
      <c r="AE52" s="709"/>
      <c r="AF52" s="709"/>
      <c r="AG52" s="711"/>
      <c r="AH52" s="711"/>
      <c r="AI52" s="711"/>
      <c r="AJ52" s="712"/>
      <c r="AK52" s="959" t="s">
        <v>5025</v>
      </c>
      <c r="AL52" s="960"/>
      <c r="AM52" s="954"/>
      <c r="AN52" s="960"/>
      <c r="AO52" s="955">
        <v>0</v>
      </c>
      <c r="AP52" s="955">
        <v>0</v>
      </c>
      <c r="AQ52" s="955">
        <v>0</v>
      </c>
      <c r="AR52" s="955">
        <v>0</v>
      </c>
      <c r="AS52" s="955">
        <v>0</v>
      </c>
      <c r="AT52" s="955">
        <v>0</v>
      </c>
      <c r="AU52" s="955">
        <v>0</v>
      </c>
      <c r="AV52" s="961">
        <v>0</v>
      </c>
      <c r="AW52" s="962" t="s">
        <v>5044</v>
      </c>
      <c r="AX52" s="963">
        <v>45597</v>
      </c>
      <c r="AY52" s="964" t="s">
        <v>5002</v>
      </c>
      <c r="AZ52" s="965">
        <v>0</v>
      </c>
      <c r="BA52" s="965">
        <v>958000000</v>
      </c>
      <c r="BB52" s="965">
        <v>0</v>
      </c>
      <c r="BC52" s="965">
        <v>0</v>
      </c>
      <c r="BD52" s="965">
        <v>958000000</v>
      </c>
      <c r="BE52" s="713"/>
      <c r="BF52" s="715" t="s">
        <v>2845</v>
      </c>
      <c r="BG52" s="716" t="s">
        <v>3042</v>
      </c>
      <c r="BH52" s="716"/>
      <c r="BI52" s="708"/>
      <c r="BJ52" s="716"/>
      <c r="BK52" s="708"/>
      <c r="BL52" s="716"/>
      <c r="BM52" s="716"/>
      <c r="BN52" s="708"/>
      <c r="BO52" s="716"/>
      <c r="BP52" s="708"/>
      <c r="BQ52" s="717"/>
      <c r="BR52" s="715"/>
      <c r="BS52" s="708"/>
      <c r="BT52" s="719"/>
      <c r="BU52" s="708"/>
      <c r="BV52" s="708"/>
      <c r="BW52" s="708"/>
      <c r="BX52" s="720"/>
      <c r="BY52" s="711"/>
      <c r="BZ52" s="713"/>
      <c r="CA52" s="721"/>
      <c r="CB52" s="722" t="s">
        <v>5029</v>
      </c>
      <c r="CC52" s="723" t="s">
        <v>5030</v>
      </c>
      <c r="CD52" s="722"/>
      <c r="CE52" s="723"/>
    </row>
    <row r="53" spans="2:83" s="725" customFormat="1" ht="15" hidden="1" customHeight="1">
      <c r="B53" s="770">
        <f t="shared" si="0"/>
        <v>44</v>
      </c>
      <c r="C53" s="771" t="s">
        <v>2848</v>
      </c>
      <c r="D53" s="771" t="s">
        <v>2736</v>
      </c>
      <c r="E53" s="771" t="s">
        <v>2649</v>
      </c>
      <c r="F53" s="699" t="s">
        <v>3618</v>
      </c>
      <c r="G53" s="700">
        <f>IFERROR(VLOOKUP(E53,Assign!$A$2:$A$48,1,FALSE),)</f>
        <v>0</v>
      </c>
      <c r="H53" s="700">
        <v>2</v>
      </c>
      <c r="I53" s="701" t="s">
        <v>175</v>
      </c>
      <c r="J53" s="701" t="s">
        <v>3392</v>
      </c>
      <c r="K53" s="701" t="s">
        <v>3476</v>
      </c>
      <c r="L53" s="702" t="s">
        <v>3838</v>
      </c>
      <c r="M53" s="703" t="s">
        <v>186</v>
      </c>
      <c r="N53" s="726">
        <v>24.735999999999997</v>
      </c>
      <c r="O53" s="704">
        <v>107.24890000000001</v>
      </c>
      <c r="P53" s="705"/>
      <c r="Q53" s="706"/>
      <c r="R53" s="707">
        <v>44308</v>
      </c>
      <c r="S53" s="708" t="s">
        <v>3618</v>
      </c>
      <c r="T53" s="727">
        <v>1</v>
      </c>
      <c r="U53" s="710" t="s">
        <v>5</v>
      </c>
      <c r="V53" s="710">
        <v>528000000</v>
      </c>
      <c r="W53" s="711">
        <v>528000000</v>
      </c>
      <c r="X53" s="776"/>
      <c r="Y53" s="776"/>
      <c r="Z53" s="711"/>
      <c r="AA53" s="709"/>
      <c r="AB53" s="711"/>
      <c r="AC53" s="711"/>
      <c r="AD53" s="711"/>
      <c r="AE53" s="709"/>
      <c r="AF53" s="709"/>
      <c r="AG53" s="711"/>
      <c r="AH53" s="711"/>
      <c r="AI53" s="711"/>
      <c r="AJ53" s="712"/>
      <c r="AK53" s="959" t="s">
        <v>5025</v>
      </c>
      <c r="AL53" s="960"/>
      <c r="AM53" s="954"/>
      <c r="AN53" s="960"/>
      <c r="AO53" s="955">
        <v>0</v>
      </c>
      <c r="AP53" s="955">
        <v>0</v>
      </c>
      <c r="AQ53" s="955">
        <v>0</v>
      </c>
      <c r="AR53" s="955">
        <v>0</v>
      </c>
      <c r="AS53" s="955">
        <v>0</v>
      </c>
      <c r="AT53" s="955">
        <v>0</v>
      </c>
      <c r="AU53" s="955">
        <v>0</v>
      </c>
      <c r="AV53" s="961">
        <v>0</v>
      </c>
      <c r="AW53" s="962" t="s">
        <v>5044</v>
      </c>
      <c r="AX53" s="963">
        <v>45597</v>
      </c>
      <c r="AY53" s="964" t="s">
        <v>5002</v>
      </c>
      <c r="AZ53" s="965">
        <v>0</v>
      </c>
      <c r="BA53" s="965">
        <v>600000000</v>
      </c>
      <c r="BB53" s="965">
        <v>0</v>
      </c>
      <c r="BC53" s="965">
        <v>0</v>
      </c>
      <c r="BD53" s="965">
        <v>600000000</v>
      </c>
      <c r="BE53" s="713"/>
      <c r="BF53" s="715" t="s">
        <v>2845</v>
      </c>
      <c r="BG53" s="716" t="s">
        <v>3042</v>
      </c>
      <c r="BH53" s="716"/>
      <c r="BI53" s="708"/>
      <c r="BJ53" s="716"/>
      <c r="BK53" s="708"/>
      <c r="BL53" s="716"/>
      <c r="BM53" s="716"/>
      <c r="BN53" s="708"/>
      <c r="BO53" s="716"/>
      <c r="BP53" s="708"/>
      <c r="BQ53" s="717"/>
      <c r="BR53" s="715"/>
      <c r="BS53" s="708"/>
      <c r="BT53" s="719"/>
      <c r="BU53" s="708"/>
      <c r="BV53" s="708"/>
      <c r="BW53" s="708"/>
      <c r="BX53" s="720"/>
      <c r="BY53" s="711"/>
      <c r="BZ53" s="713"/>
      <c r="CA53" s="721"/>
      <c r="CB53" s="722" t="s">
        <v>5029</v>
      </c>
      <c r="CC53" s="723" t="s">
        <v>5030</v>
      </c>
      <c r="CD53" s="722"/>
      <c r="CE53" s="723"/>
    </row>
    <row r="54" spans="2:83" s="725" customFormat="1" ht="15" hidden="1" customHeight="1">
      <c r="B54" s="884">
        <f t="shared" si="0"/>
        <v>45</v>
      </c>
      <c r="C54" s="885" t="s">
        <v>2848</v>
      </c>
      <c r="D54" s="885" t="s">
        <v>2736</v>
      </c>
      <c r="E54" s="885" t="s">
        <v>2650</v>
      </c>
      <c r="F54" s="886" t="s">
        <v>3619</v>
      </c>
      <c r="G54" s="887">
        <f>IFERROR(VLOOKUP(E54,Assign!$A$2:$A$48,1,FALSE),)</f>
        <v>0</v>
      </c>
      <c r="H54" s="887"/>
      <c r="I54" s="888" t="s">
        <v>7</v>
      </c>
      <c r="J54" s="888" t="s">
        <v>7</v>
      </c>
      <c r="K54" s="888" t="s">
        <v>7</v>
      </c>
      <c r="L54" s="889"/>
      <c r="M54" s="890"/>
      <c r="N54" s="891"/>
      <c r="O54" s="892"/>
      <c r="P54" s="893"/>
      <c r="Q54" s="894"/>
      <c r="R54" s="895"/>
      <c r="S54" s="896"/>
      <c r="T54" s="897"/>
      <c r="U54" s="898"/>
      <c r="V54" s="898"/>
      <c r="W54" s="899"/>
      <c r="X54" s="900"/>
      <c r="Y54" s="900"/>
      <c r="Z54" s="899"/>
      <c r="AA54" s="901"/>
      <c r="AB54" s="899"/>
      <c r="AC54" s="899"/>
      <c r="AD54" s="899"/>
      <c r="AE54" s="901"/>
      <c r="AF54" s="901"/>
      <c r="AG54" s="899"/>
      <c r="AH54" s="899"/>
      <c r="AI54" s="899"/>
      <c r="AJ54" s="902"/>
      <c r="AK54" s="903"/>
      <c r="AL54" s="904"/>
      <c r="AM54" s="898"/>
      <c r="AN54" s="904"/>
      <c r="AO54" s="899"/>
      <c r="AP54" s="899"/>
      <c r="AQ54" s="899"/>
      <c r="AR54" s="899"/>
      <c r="AS54" s="899"/>
      <c r="AT54" s="899"/>
      <c r="AU54" s="899"/>
      <c r="AV54" s="905"/>
      <c r="AW54" s="906"/>
      <c r="AX54" s="907"/>
      <c r="AY54" s="908"/>
      <c r="AZ54" s="909"/>
      <c r="BA54" s="909"/>
      <c r="BB54" s="909"/>
      <c r="BC54" s="909"/>
      <c r="BD54" s="909"/>
      <c r="BE54" s="905"/>
      <c r="BF54" s="910"/>
      <c r="BG54" s="911"/>
      <c r="BH54" s="911"/>
      <c r="BI54" s="896"/>
      <c r="BJ54" s="911"/>
      <c r="BK54" s="896"/>
      <c r="BL54" s="911"/>
      <c r="BM54" s="911"/>
      <c r="BN54" s="896"/>
      <c r="BO54" s="911"/>
      <c r="BP54" s="896"/>
      <c r="BQ54" s="912"/>
      <c r="BR54" s="910"/>
      <c r="BS54" s="896"/>
      <c r="BT54" s="913"/>
      <c r="BU54" s="896"/>
      <c r="BV54" s="896"/>
      <c r="BW54" s="896"/>
      <c r="BX54" s="914"/>
      <c r="BY54" s="899"/>
      <c r="BZ54" s="905"/>
      <c r="CA54" s="915"/>
      <c r="CB54" s="722" t="s">
        <v>4865</v>
      </c>
      <c r="CC54" s="723" t="s">
        <v>4866</v>
      </c>
      <c r="CD54" s="722"/>
      <c r="CE54" s="723"/>
    </row>
    <row r="55" spans="2:83" s="725" customFormat="1" ht="15" hidden="1" customHeight="1">
      <c r="B55" s="884">
        <f t="shared" si="0"/>
        <v>46</v>
      </c>
      <c r="C55" s="885" t="s">
        <v>2848</v>
      </c>
      <c r="D55" s="885" t="s">
        <v>2736</v>
      </c>
      <c r="E55" s="885" t="s">
        <v>2651</v>
      </c>
      <c r="F55" s="886" t="s">
        <v>3620</v>
      </c>
      <c r="G55" s="887">
        <f>IFERROR(VLOOKUP(E55,Assign!$A$2:$A$48,1,FALSE),)</f>
        <v>0</v>
      </c>
      <c r="H55" s="887"/>
      <c r="I55" s="888"/>
      <c r="J55" s="888"/>
      <c r="K55" s="888"/>
      <c r="L55" s="889"/>
      <c r="M55" s="890"/>
      <c r="N55" s="891"/>
      <c r="O55" s="892"/>
      <c r="P55" s="893"/>
      <c r="Q55" s="894"/>
      <c r="R55" s="895"/>
      <c r="S55" s="896"/>
      <c r="T55" s="897"/>
      <c r="U55" s="898"/>
      <c r="V55" s="898"/>
      <c r="W55" s="899"/>
      <c r="X55" s="900"/>
      <c r="Y55" s="900"/>
      <c r="Z55" s="899"/>
      <c r="AA55" s="901"/>
      <c r="AB55" s="899"/>
      <c r="AC55" s="899"/>
      <c r="AD55" s="899"/>
      <c r="AE55" s="901"/>
      <c r="AF55" s="901"/>
      <c r="AG55" s="899"/>
      <c r="AH55" s="899"/>
      <c r="AI55" s="899"/>
      <c r="AJ55" s="902"/>
      <c r="AK55" s="903"/>
      <c r="AL55" s="904"/>
      <c r="AM55" s="898"/>
      <c r="AN55" s="904"/>
      <c r="AO55" s="899"/>
      <c r="AP55" s="899"/>
      <c r="AQ55" s="899"/>
      <c r="AR55" s="899"/>
      <c r="AS55" s="899"/>
      <c r="AT55" s="899"/>
      <c r="AU55" s="899"/>
      <c r="AV55" s="905"/>
      <c r="AW55" s="906"/>
      <c r="AX55" s="907"/>
      <c r="AY55" s="908"/>
      <c r="AZ55" s="909"/>
      <c r="BA55" s="909"/>
      <c r="BB55" s="909"/>
      <c r="BC55" s="909"/>
      <c r="BD55" s="909"/>
      <c r="BE55" s="905"/>
      <c r="BF55" s="910"/>
      <c r="BG55" s="911"/>
      <c r="BH55" s="911"/>
      <c r="BI55" s="896"/>
      <c r="BJ55" s="911"/>
      <c r="BK55" s="896"/>
      <c r="BL55" s="911"/>
      <c r="BM55" s="911"/>
      <c r="BN55" s="896"/>
      <c r="BO55" s="911"/>
      <c r="BP55" s="896"/>
      <c r="BQ55" s="912"/>
      <c r="BR55" s="910"/>
      <c r="BS55" s="896"/>
      <c r="BT55" s="913"/>
      <c r="BU55" s="896"/>
      <c r="BV55" s="896"/>
      <c r="BW55" s="896"/>
      <c r="BX55" s="914"/>
      <c r="BY55" s="899"/>
      <c r="BZ55" s="905"/>
      <c r="CA55" s="915"/>
      <c r="CB55" s="722" t="s">
        <v>5029</v>
      </c>
      <c r="CC55" s="723" t="s">
        <v>5030</v>
      </c>
      <c r="CD55" s="722" t="s">
        <v>5657</v>
      </c>
      <c r="CE55" s="723" t="s">
        <v>5661</v>
      </c>
    </row>
    <row r="56" spans="2:83" s="725" customFormat="1" ht="15" hidden="1" customHeight="1">
      <c r="B56" s="770">
        <f t="shared" si="0"/>
        <v>47</v>
      </c>
      <c r="C56" s="771" t="s">
        <v>2848</v>
      </c>
      <c r="D56" s="771" t="s">
        <v>2736</v>
      </c>
      <c r="E56" s="771" t="s">
        <v>2651</v>
      </c>
      <c r="F56" s="699" t="s">
        <v>3620</v>
      </c>
      <c r="G56" s="700">
        <f>IFERROR(VLOOKUP(E56,Assign!$A$2:$A$48,1,FALSE),)</f>
        <v>0</v>
      </c>
      <c r="H56" s="700">
        <v>2</v>
      </c>
      <c r="I56" s="701" t="s">
        <v>167</v>
      </c>
      <c r="J56" s="701" t="s">
        <v>3454</v>
      </c>
      <c r="K56" s="701" t="s">
        <v>3839</v>
      </c>
      <c r="L56" s="702" t="s">
        <v>3840</v>
      </c>
      <c r="M56" s="703" t="s">
        <v>3406</v>
      </c>
      <c r="N56" s="726">
        <v>295.108</v>
      </c>
      <c r="O56" s="704">
        <v>159.6865</v>
      </c>
      <c r="P56" s="705"/>
      <c r="Q56" s="706"/>
      <c r="R56" s="707">
        <v>40471</v>
      </c>
      <c r="S56" s="708" t="s">
        <v>4623</v>
      </c>
      <c r="T56" s="727" t="s">
        <v>189</v>
      </c>
      <c r="U56" s="710" t="s">
        <v>5</v>
      </c>
      <c r="V56" s="710">
        <v>492000000</v>
      </c>
      <c r="W56" s="711">
        <v>492000000</v>
      </c>
      <c r="X56" s="776"/>
      <c r="Y56" s="776"/>
      <c r="Z56" s="711"/>
      <c r="AA56" s="709"/>
      <c r="AB56" s="711"/>
      <c r="AC56" s="711"/>
      <c r="AD56" s="711"/>
      <c r="AE56" s="709"/>
      <c r="AF56" s="709"/>
      <c r="AG56" s="711"/>
      <c r="AH56" s="711"/>
      <c r="AI56" s="711"/>
      <c r="AJ56" s="712"/>
      <c r="AK56" s="959" t="s">
        <v>5025</v>
      </c>
      <c r="AL56" s="960"/>
      <c r="AM56" s="954"/>
      <c r="AN56" s="960"/>
      <c r="AO56" s="955">
        <v>0</v>
      </c>
      <c r="AP56" s="955">
        <v>0</v>
      </c>
      <c r="AQ56" s="955">
        <v>0</v>
      </c>
      <c r="AR56" s="955">
        <v>0</v>
      </c>
      <c r="AS56" s="955">
        <v>0</v>
      </c>
      <c r="AT56" s="955">
        <v>0</v>
      </c>
      <c r="AU56" s="955">
        <v>0</v>
      </c>
      <c r="AV56" s="961">
        <v>0</v>
      </c>
      <c r="AW56" s="962" t="s">
        <v>5044</v>
      </c>
      <c r="AX56" s="963">
        <v>45597</v>
      </c>
      <c r="AY56" s="964" t="s">
        <v>5002</v>
      </c>
      <c r="AZ56" s="965">
        <v>0</v>
      </c>
      <c r="BA56" s="965">
        <v>650000000</v>
      </c>
      <c r="BB56" s="965">
        <v>0</v>
      </c>
      <c r="BC56" s="965">
        <v>0</v>
      </c>
      <c r="BD56" s="965">
        <v>650000000</v>
      </c>
      <c r="BE56" s="713"/>
      <c r="BF56" s="715" t="s">
        <v>2845</v>
      </c>
      <c r="BG56" s="716" t="s">
        <v>2587</v>
      </c>
      <c r="BH56" s="716"/>
      <c r="BI56" s="708"/>
      <c r="BJ56" s="716"/>
      <c r="BK56" s="708"/>
      <c r="BL56" s="716"/>
      <c r="BM56" s="716"/>
      <c r="BN56" s="708"/>
      <c r="BO56" s="716"/>
      <c r="BP56" s="708"/>
      <c r="BQ56" s="717"/>
      <c r="BR56" s="715"/>
      <c r="BS56" s="708"/>
      <c r="BT56" s="719"/>
      <c r="BU56" s="708"/>
      <c r="BV56" s="708"/>
      <c r="BW56" s="708"/>
      <c r="BX56" s="720"/>
      <c r="BY56" s="711"/>
      <c r="BZ56" s="713"/>
      <c r="CA56" s="721"/>
      <c r="CB56" s="722" t="s">
        <v>5029</v>
      </c>
      <c r="CC56" s="723" t="s">
        <v>5030</v>
      </c>
      <c r="CD56" s="722"/>
      <c r="CE56" s="723"/>
    </row>
    <row r="57" spans="2:83" s="725" customFormat="1" ht="15" hidden="1" customHeight="1">
      <c r="B57" s="770">
        <f t="shared" si="0"/>
        <v>48</v>
      </c>
      <c r="C57" s="771" t="s">
        <v>2848</v>
      </c>
      <c r="D57" s="771" t="s">
        <v>2736</v>
      </c>
      <c r="E57" s="771" t="s">
        <v>2652</v>
      </c>
      <c r="F57" s="699" t="s">
        <v>3612</v>
      </c>
      <c r="G57" s="700">
        <f>IFERROR(VLOOKUP(E57,Assign!$A$2:$A$48,1,FALSE),)</f>
        <v>0</v>
      </c>
      <c r="H57" s="700">
        <v>1</v>
      </c>
      <c r="I57" s="701" t="s">
        <v>164</v>
      </c>
      <c r="J57" s="701" t="s">
        <v>165</v>
      </c>
      <c r="K57" s="701" t="s">
        <v>3824</v>
      </c>
      <c r="L57" s="702" t="s">
        <v>3825</v>
      </c>
      <c r="M57" s="703" t="s">
        <v>186</v>
      </c>
      <c r="N57" s="726">
        <v>1800</v>
      </c>
      <c r="O57" s="704">
        <v>275.08</v>
      </c>
      <c r="P57" s="705"/>
      <c r="Q57" s="706"/>
      <c r="R57" s="707">
        <v>44873</v>
      </c>
      <c r="S57" s="708" t="s">
        <v>4622</v>
      </c>
      <c r="T57" s="727">
        <v>1</v>
      </c>
      <c r="U57" s="710" t="s">
        <v>5</v>
      </c>
      <c r="V57" s="710">
        <v>1080000000</v>
      </c>
      <c r="W57" s="711">
        <v>1080000000</v>
      </c>
      <c r="X57" s="776"/>
      <c r="Y57" s="776"/>
      <c r="Z57" s="711"/>
      <c r="AA57" s="709"/>
      <c r="AB57" s="711"/>
      <c r="AC57" s="711"/>
      <c r="AD57" s="711"/>
      <c r="AE57" s="709"/>
      <c r="AF57" s="709"/>
      <c r="AG57" s="711"/>
      <c r="AH57" s="711"/>
      <c r="AI57" s="711"/>
      <c r="AJ57" s="712"/>
      <c r="AK57" s="959" t="s">
        <v>5025</v>
      </c>
      <c r="AL57" s="960"/>
      <c r="AM57" s="954"/>
      <c r="AN57" s="960"/>
      <c r="AO57" s="955">
        <v>0</v>
      </c>
      <c r="AP57" s="955">
        <v>0</v>
      </c>
      <c r="AQ57" s="955">
        <v>0</v>
      </c>
      <c r="AR57" s="955">
        <v>0</v>
      </c>
      <c r="AS57" s="955">
        <v>0</v>
      </c>
      <c r="AT57" s="955">
        <v>0</v>
      </c>
      <c r="AU57" s="955">
        <v>0</v>
      </c>
      <c r="AV57" s="961">
        <v>0</v>
      </c>
      <c r="AW57" s="962" t="s">
        <v>5044</v>
      </c>
      <c r="AX57" s="963">
        <v>45536</v>
      </c>
      <c r="AY57" s="964" t="s">
        <v>5011</v>
      </c>
      <c r="AZ57" s="965">
        <v>900000000</v>
      </c>
      <c r="BA57" s="965">
        <v>327345200</v>
      </c>
      <c r="BB57" s="965">
        <v>0</v>
      </c>
      <c r="BC57" s="965">
        <v>100000</v>
      </c>
      <c r="BD57" s="965">
        <v>1227445200</v>
      </c>
      <c r="BE57" s="713"/>
      <c r="BF57" s="715" t="s">
        <v>2845</v>
      </c>
      <c r="BG57" s="716" t="s">
        <v>2577</v>
      </c>
      <c r="BH57" s="716"/>
      <c r="BI57" s="708"/>
      <c r="BJ57" s="716"/>
      <c r="BK57" s="708"/>
      <c r="BL57" s="716"/>
      <c r="BM57" s="716"/>
      <c r="BN57" s="708"/>
      <c r="BO57" s="716"/>
      <c r="BP57" s="708"/>
      <c r="BQ57" s="717"/>
      <c r="BR57" s="715"/>
      <c r="BS57" s="708"/>
      <c r="BT57" s="719"/>
      <c r="BU57" s="708"/>
      <c r="BV57" s="708"/>
      <c r="BW57" s="708"/>
      <c r="BX57" s="720"/>
      <c r="BY57" s="711"/>
      <c r="BZ57" s="713"/>
      <c r="CA57" s="721"/>
      <c r="CB57" s="722" t="s">
        <v>5029</v>
      </c>
      <c r="CC57" s="723" t="s">
        <v>5030</v>
      </c>
      <c r="CD57" s="722"/>
      <c r="CE57" s="723"/>
    </row>
    <row r="58" spans="2:83" s="725" customFormat="1" ht="15" hidden="1" customHeight="1">
      <c r="B58" s="770">
        <f t="shared" si="0"/>
        <v>49</v>
      </c>
      <c r="C58" s="771" t="s">
        <v>2848</v>
      </c>
      <c r="D58" s="771" t="s">
        <v>2736</v>
      </c>
      <c r="E58" s="771" t="s">
        <v>2653</v>
      </c>
      <c r="F58" s="699" t="s">
        <v>3621</v>
      </c>
      <c r="G58" s="700">
        <f>IFERROR(VLOOKUP(E58,Assign!$A$2:$A$48,1,FALSE),)</f>
        <v>0</v>
      </c>
      <c r="H58" s="700">
        <v>1</v>
      </c>
      <c r="I58" s="701" t="s">
        <v>164</v>
      </c>
      <c r="J58" s="701" t="s">
        <v>3408</v>
      </c>
      <c r="K58" s="701" t="s">
        <v>3841</v>
      </c>
      <c r="L58" s="702" t="s">
        <v>3842</v>
      </c>
      <c r="M58" s="703" t="s">
        <v>3455</v>
      </c>
      <c r="N58" s="726">
        <v>1479</v>
      </c>
      <c r="O58" s="704"/>
      <c r="P58" s="705"/>
      <c r="Q58" s="706"/>
      <c r="R58" s="707">
        <v>44980</v>
      </c>
      <c r="S58" s="708" t="s">
        <v>3621</v>
      </c>
      <c r="T58" s="727">
        <v>1</v>
      </c>
      <c r="U58" s="710" t="s">
        <v>5</v>
      </c>
      <c r="V58" s="710">
        <v>1080000000</v>
      </c>
      <c r="W58" s="711">
        <v>1080000000</v>
      </c>
      <c r="X58" s="776"/>
      <c r="Y58" s="776"/>
      <c r="Z58" s="711"/>
      <c r="AA58" s="709"/>
      <c r="AB58" s="711"/>
      <c r="AC58" s="711"/>
      <c r="AD58" s="711"/>
      <c r="AE58" s="709"/>
      <c r="AF58" s="709"/>
      <c r="AG58" s="711"/>
      <c r="AH58" s="711"/>
      <c r="AI58" s="711"/>
      <c r="AJ58" s="712"/>
      <c r="AK58" s="959" t="s">
        <v>5025</v>
      </c>
      <c r="AL58" s="960"/>
      <c r="AM58" s="954"/>
      <c r="AN58" s="960"/>
      <c r="AO58" s="955">
        <v>0</v>
      </c>
      <c r="AP58" s="955">
        <v>0</v>
      </c>
      <c r="AQ58" s="955">
        <v>0</v>
      </c>
      <c r="AR58" s="955">
        <v>0</v>
      </c>
      <c r="AS58" s="955">
        <v>0</v>
      </c>
      <c r="AT58" s="955">
        <v>0</v>
      </c>
      <c r="AU58" s="955">
        <v>0</v>
      </c>
      <c r="AV58" s="961">
        <v>0</v>
      </c>
      <c r="AW58" s="962" t="s">
        <v>5044</v>
      </c>
      <c r="AX58" s="963">
        <v>45597</v>
      </c>
      <c r="AY58" s="964" t="s">
        <v>5002</v>
      </c>
      <c r="AZ58" s="965">
        <v>1912092000</v>
      </c>
      <c r="BA58" s="965">
        <v>0</v>
      </c>
      <c r="BB58" s="965">
        <v>0</v>
      </c>
      <c r="BC58" s="965">
        <v>0</v>
      </c>
      <c r="BD58" s="965">
        <v>1912092000</v>
      </c>
      <c r="BE58" s="713"/>
      <c r="BF58" s="715" t="s">
        <v>2845</v>
      </c>
      <c r="BG58" s="716" t="s">
        <v>2579</v>
      </c>
      <c r="BH58" s="716"/>
      <c r="BI58" s="708"/>
      <c r="BJ58" s="716"/>
      <c r="BK58" s="708"/>
      <c r="BL58" s="716"/>
      <c r="BM58" s="716"/>
      <c r="BN58" s="708"/>
      <c r="BO58" s="716"/>
      <c r="BP58" s="708"/>
      <c r="BQ58" s="717"/>
      <c r="BR58" s="715"/>
      <c r="BS58" s="708"/>
      <c r="BT58" s="719"/>
      <c r="BU58" s="708"/>
      <c r="BV58" s="708"/>
      <c r="BW58" s="708"/>
      <c r="BX58" s="720"/>
      <c r="BY58" s="711"/>
      <c r="BZ58" s="713"/>
      <c r="CA58" s="721"/>
      <c r="CB58" s="722" t="s">
        <v>5029</v>
      </c>
      <c r="CC58" s="723" t="s">
        <v>5030</v>
      </c>
      <c r="CD58" s="722"/>
      <c r="CE58" s="723"/>
    </row>
    <row r="59" spans="2:83" s="725" customFormat="1" ht="15" hidden="1" customHeight="1">
      <c r="B59" s="770">
        <f t="shared" si="0"/>
        <v>50</v>
      </c>
      <c r="C59" s="771" t="s">
        <v>2848</v>
      </c>
      <c r="D59" s="771" t="s">
        <v>2736</v>
      </c>
      <c r="E59" s="771" t="s">
        <v>2654</v>
      </c>
      <c r="F59" s="699" t="s">
        <v>3622</v>
      </c>
      <c r="G59" s="700">
        <f>IFERROR(VLOOKUP(E59,Assign!$A$2:$A$48,1,FALSE),)</f>
        <v>0</v>
      </c>
      <c r="H59" s="700">
        <v>1</v>
      </c>
      <c r="I59" s="701" t="s">
        <v>170</v>
      </c>
      <c r="J59" s="701" t="s">
        <v>171</v>
      </c>
      <c r="K59" s="701" t="s">
        <v>3479</v>
      </c>
      <c r="L59" s="702" t="s">
        <v>3843</v>
      </c>
      <c r="M59" s="703" t="s">
        <v>186</v>
      </c>
      <c r="N59" s="726">
        <v>239.88399999999999</v>
      </c>
      <c r="O59" s="704">
        <v>1050.6199999999999</v>
      </c>
      <c r="P59" s="705"/>
      <c r="Q59" s="706"/>
      <c r="R59" s="707">
        <v>42269</v>
      </c>
      <c r="S59" s="708" t="s">
        <v>3622</v>
      </c>
      <c r="T59" s="727" t="s">
        <v>189</v>
      </c>
      <c r="U59" s="710" t="s">
        <v>5</v>
      </c>
      <c r="V59" s="710">
        <v>1080000000</v>
      </c>
      <c r="W59" s="711">
        <v>1080000000</v>
      </c>
      <c r="X59" s="776"/>
      <c r="Y59" s="776"/>
      <c r="Z59" s="711"/>
      <c r="AA59" s="709"/>
      <c r="AB59" s="711"/>
      <c r="AC59" s="711"/>
      <c r="AD59" s="711"/>
      <c r="AE59" s="709"/>
      <c r="AF59" s="709"/>
      <c r="AG59" s="711"/>
      <c r="AH59" s="711"/>
      <c r="AI59" s="711"/>
      <c r="AJ59" s="712"/>
      <c r="AK59" s="959" t="s">
        <v>5025</v>
      </c>
      <c r="AL59" s="960"/>
      <c r="AM59" s="954"/>
      <c r="AN59" s="960"/>
      <c r="AO59" s="955">
        <v>0</v>
      </c>
      <c r="AP59" s="955">
        <v>0</v>
      </c>
      <c r="AQ59" s="955">
        <v>0</v>
      </c>
      <c r="AR59" s="955">
        <v>0</v>
      </c>
      <c r="AS59" s="955">
        <v>0</v>
      </c>
      <c r="AT59" s="955">
        <v>0</v>
      </c>
      <c r="AU59" s="955">
        <v>0</v>
      </c>
      <c r="AV59" s="961">
        <v>0</v>
      </c>
      <c r="AW59" s="962" t="s">
        <v>5044</v>
      </c>
      <c r="AX59" s="963">
        <v>45597</v>
      </c>
      <c r="AY59" s="964" t="s">
        <v>5002</v>
      </c>
      <c r="AZ59" s="965">
        <v>0</v>
      </c>
      <c r="BA59" s="965">
        <v>1512000000</v>
      </c>
      <c r="BB59" s="965">
        <v>0</v>
      </c>
      <c r="BC59" s="965">
        <v>0</v>
      </c>
      <c r="BD59" s="965">
        <v>1512000000</v>
      </c>
      <c r="BE59" s="713"/>
      <c r="BF59" s="715" t="s">
        <v>2845</v>
      </c>
      <c r="BG59" s="716" t="s">
        <v>2598</v>
      </c>
      <c r="BH59" s="716"/>
      <c r="BI59" s="708"/>
      <c r="BJ59" s="716"/>
      <c r="BK59" s="708"/>
      <c r="BL59" s="716"/>
      <c r="BM59" s="716"/>
      <c r="BN59" s="708"/>
      <c r="BO59" s="716"/>
      <c r="BP59" s="708"/>
      <c r="BQ59" s="717"/>
      <c r="BR59" s="715"/>
      <c r="BS59" s="708"/>
      <c r="BT59" s="719"/>
      <c r="BU59" s="708"/>
      <c r="BV59" s="708"/>
      <c r="BW59" s="708"/>
      <c r="BX59" s="720"/>
      <c r="BY59" s="711"/>
      <c r="BZ59" s="713"/>
      <c r="CA59" s="721"/>
      <c r="CB59" s="722" t="s">
        <v>5029</v>
      </c>
      <c r="CC59" s="723" t="s">
        <v>5030</v>
      </c>
      <c r="CD59" s="722"/>
      <c r="CE59" s="723"/>
    </row>
    <row r="60" spans="2:83" s="725" customFormat="1" ht="15" hidden="1" customHeight="1">
      <c r="B60" s="770">
        <f t="shared" si="0"/>
        <v>51</v>
      </c>
      <c r="C60" s="771" t="s">
        <v>2848</v>
      </c>
      <c r="D60" s="771" t="s">
        <v>2736</v>
      </c>
      <c r="E60" s="771" t="s">
        <v>2655</v>
      </c>
      <c r="F60" s="699" t="s">
        <v>3586</v>
      </c>
      <c r="G60" s="700">
        <f>IFERROR(VLOOKUP(E60,Assign!$A$2:$A$48,1,FALSE),)</f>
        <v>0</v>
      </c>
      <c r="H60" s="700">
        <v>1</v>
      </c>
      <c r="I60" s="701" t="s">
        <v>175</v>
      </c>
      <c r="J60" s="701" t="s">
        <v>3461</v>
      </c>
      <c r="K60" s="701" t="s">
        <v>3844</v>
      </c>
      <c r="L60" s="702" t="s">
        <v>3845</v>
      </c>
      <c r="M60" s="703" t="s">
        <v>8</v>
      </c>
      <c r="N60" s="726">
        <v>71.736000000000004</v>
      </c>
      <c r="O60" s="704">
        <v>112.209</v>
      </c>
      <c r="P60" s="705"/>
      <c r="Q60" s="706"/>
      <c r="R60" s="707">
        <v>45070</v>
      </c>
      <c r="S60" s="708" t="s">
        <v>3586</v>
      </c>
      <c r="T60" s="727">
        <v>1</v>
      </c>
      <c r="U60" s="710" t="s">
        <v>5</v>
      </c>
      <c r="V60" s="710">
        <v>958800000</v>
      </c>
      <c r="W60" s="711">
        <v>958800000</v>
      </c>
      <c r="X60" s="776"/>
      <c r="Y60" s="776"/>
      <c r="Z60" s="711"/>
      <c r="AA60" s="709"/>
      <c r="AB60" s="711"/>
      <c r="AC60" s="711"/>
      <c r="AD60" s="711"/>
      <c r="AE60" s="709"/>
      <c r="AF60" s="709"/>
      <c r="AG60" s="711"/>
      <c r="AH60" s="711"/>
      <c r="AI60" s="711"/>
      <c r="AJ60" s="712"/>
      <c r="AK60" s="959" t="s">
        <v>5025</v>
      </c>
      <c r="AL60" s="960"/>
      <c r="AM60" s="954"/>
      <c r="AN60" s="960"/>
      <c r="AO60" s="955">
        <v>0</v>
      </c>
      <c r="AP60" s="955">
        <v>0</v>
      </c>
      <c r="AQ60" s="955">
        <v>0</v>
      </c>
      <c r="AR60" s="955">
        <v>0</v>
      </c>
      <c r="AS60" s="955">
        <v>0</v>
      </c>
      <c r="AT60" s="955">
        <v>0</v>
      </c>
      <c r="AU60" s="955">
        <v>0</v>
      </c>
      <c r="AV60" s="961">
        <v>0</v>
      </c>
      <c r="AW60" s="962" t="s">
        <v>5008</v>
      </c>
      <c r="AX60" s="963">
        <v>45590</v>
      </c>
      <c r="AY60" s="964" t="s">
        <v>5009</v>
      </c>
      <c r="AZ60" s="965">
        <v>0</v>
      </c>
      <c r="BA60" s="965">
        <v>0</v>
      </c>
      <c r="BB60" s="965">
        <v>0</v>
      </c>
      <c r="BC60" s="965">
        <v>0</v>
      </c>
      <c r="BD60" s="965">
        <v>0</v>
      </c>
      <c r="BE60" s="713">
        <v>1050000000</v>
      </c>
      <c r="BF60" s="715" t="s">
        <v>2845</v>
      </c>
      <c r="BG60" s="716" t="s">
        <v>2592</v>
      </c>
      <c r="BH60" s="716"/>
      <c r="BI60" s="708"/>
      <c r="BJ60" s="716"/>
      <c r="BK60" s="708"/>
      <c r="BL60" s="716"/>
      <c r="BM60" s="716"/>
      <c r="BN60" s="708"/>
      <c r="BO60" s="716"/>
      <c r="BP60" s="708"/>
      <c r="BQ60" s="717"/>
      <c r="BR60" s="715"/>
      <c r="BS60" s="708"/>
      <c r="BT60" s="719"/>
      <c r="BU60" s="708"/>
      <c r="BV60" s="708"/>
      <c r="BW60" s="708"/>
      <c r="BX60" s="720"/>
      <c r="BY60" s="711"/>
      <c r="BZ60" s="713"/>
      <c r="CA60" s="721"/>
      <c r="CB60" s="722" t="s">
        <v>5029</v>
      </c>
      <c r="CC60" s="723" t="s">
        <v>5030</v>
      </c>
      <c r="CD60" s="722"/>
      <c r="CE60" s="723"/>
    </row>
    <row r="61" spans="2:83" s="725" customFormat="1" ht="15" hidden="1" customHeight="1">
      <c r="B61" s="884">
        <f t="shared" si="0"/>
        <v>52</v>
      </c>
      <c r="C61" s="885" t="s">
        <v>2848</v>
      </c>
      <c r="D61" s="885" t="s">
        <v>2736</v>
      </c>
      <c r="E61" s="885" t="s">
        <v>2656</v>
      </c>
      <c r="F61" s="886" t="s">
        <v>2804</v>
      </c>
      <c r="G61" s="887">
        <f>IFERROR(VLOOKUP(E61,Assign!$A$2:$A$48,1,FALSE),)</f>
        <v>0</v>
      </c>
      <c r="H61" s="887"/>
      <c r="I61" s="888" t="s">
        <v>7</v>
      </c>
      <c r="J61" s="888" t="s">
        <v>7</v>
      </c>
      <c r="K61" s="888" t="s">
        <v>7</v>
      </c>
      <c r="L61" s="889"/>
      <c r="M61" s="890"/>
      <c r="N61" s="891"/>
      <c r="O61" s="892"/>
      <c r="P61" s="893"/>
      <c r="Q61" s="894"/>
      <c r="R61" s="895"/>
      <c r="S61" s="896"/>
      <c r="T61" s="897"/>
      <c r="U61" s="898"/>
      <c r="V61" s="898"/>
      <c r="W61" s="899"/>
      <c r="X61" s="900"/>
      <c r="Y61" s="900"/>
      <c r="Z61" s="899"/>
      <c r="AA61" s="901"/>
      <c r="AB61" s="899"/>
      <c r="AC61" s="899"/>
      <c r="AD61" s="899"/>
      <c r="AE61" s="901"/>
      <c r="AF61" s="901"/>
      <c r="AG61" s="899"/>
      <c r="AH61" s="899"/>
      <c r="AI61" s="899"/>
      <c r="AJ61" s="902"/>
      <c r="AK61" s="903"/>
      <c r="AL61" s="904"/>
      <c r="AM61" s="898"/>
      <c r="AN61" s="904"/>
      <c r="AO61" s="899"/>
      <c r="AP61" s="899"/>
      <c r="AQ61" s="899"/>
      <c r="AR61" s="899"/>
      <c r="AS61" s="899"/>
      <c r="AT61" s="899"/>
      <c r="AU61" s="899"/>
      <c r="AV61" s="905"/>
      <c r="AW61" s="906"/>
      <c r="AX61" s="907"/>
      <c r="AY61" s="908"/>
      <c r="AZ61" s="909"/>
      <c r="BA61" s="909"/>
      <c r="BB61" s="909"/>
      <c r="BC61" s="909"/>
      <c r="BD61" s="909"/>
      <c r="BE61" s="905"/>
      <c r="BF61" s="910"/>
      <c r="BG61" s="911"/>
      <c r="BH61" s="911"/>
      <c r="BI61" s="896"/>
      <c r="BJ61" s="911"/>
      <c r="BK61" s="896"/>
      <c r="BL61" s="911"/>
      <c r="BM61" s="911"/>
      <c r="BN61" s="896"/>
      <c r="BO61" s="911"/>
      <c r="BP61" s="896"/>
      <c r="BQ61" s="912"/>
      <c r="BR61" s="910"/>
      <c r="BS61" s="896"/>
      <c r="BT61" s="913"/>
      <c r="BU61" s="896"/>
      <c r="BV61" s="896"/>
      <c r="BW61" s="896"/>
      <c r="BX61" s="914"/>
      <c r="BY61" s="899"/>
      <c r="BZ61" s="905"/>
      <c r="CA61" s="915"/>
      <c r="CB61" s="722" t="s">
        <v>4865</v>
      </c>
      <c r="CC61" s="723" t="s">
        <v>4866</v>
      </c>
      <c r="CD61" s="722"/>
      <c r="CE61" s="723"/>
    </row>
    <row r="62" spans="2:83" s="725" customFormat="1" ht="15" hidden="1" customHeight="1">
      <c r="B62" s="884">
        <f t="shared" si="0"/>
        <v>53</v>
      </c>
      <c r="C62" s="885" t="s">
        <v>2848</v>
      </c>
      <c r="D62" s="885" t="s">
        <v>2736</v>
      </c>
      <c r="E62" s="885" t="s">
        <v>2656</v>
      </c>
      <c r="F62" s="886" t="s">
        <v>2804</v>
      </c>
      <c r="G62" s="887">
        <f>IFERROR(VLOOKUP(E62,Assign!$A$2:$A$48,1,FALSE),)</f>
        <v>0</v>
      </c>
      <c r="H62" s="887"/>
      <c r="I62" s="888" t="s">
        <v>7</v>
      </c>
      <c r="J62" s="888" t="s">
        <v>7</v>
      </c>
      <c r="K62" s="888" t="s">
        <v>7</v>
      </c>
      <c r="L62" s="889"/>
      <c r="M62" s="890"/>
      <c r="N62" s="891"/>
      <c r="O62" s="892"/>
      <c r="P62" s="893"/>
      <c r="Q62" s="894"/>
      <c r="R62" s="895"/>
      <c r="S62" s="896"/>
      <c r="T62" s="897"/>
      <c r="U62" s="898"/>
      <c r="V62" s="898"/>
      <c r="W62" s="899"/>
      <c r="X62" s="900"/>
      <c r="Y62" s="900"/>
      <c r="Z62" s="899"/>
      <c r="AA62" s="901"/>
      <c r="AB62" s="899"/>
      <c r="AC62" s="899"/>
      <c r="AD62" s="899"/>
      <c r="AE62" s="901"/>
      <c r="AF62" s="901"/>
      <c r="AG62" s="899"/>
      <c r="AH62" s="899"/>
      <c r="AI62" s="899"/>
      <c r="AJ62" s="902"/>
      <c r="AK62" s="903"/>
      <c r="AL62" s="904"/>
      <c r="AM62" s="898"/>
      <c r="AN62" s="904"/>
      <c r="AO62" s="899"/>
      <c r="AP62" s="899"/>
      <c r="AQ62" s="899"/>
      <c r="AR62" s="899"/>
      <c r="AS62" s="899"/>
      <c r="AT62" s="899"/>
      <c r="AU62" s="899"/>
      <c r="AV62" s="905"/>
      <c r="AW62" s="906"/>
      <c r="AX62" s="907"/>
      <c r="AY62" s="908"/>
      <c r="AZ62" s="909"/>
      <c r="BA62" s="909"/>
      <c r="BB62" s="909"/>
      <c r="BC62" s="909"/>
      <c r="BD62" s="909"/>
      <c r="BE62" s="905"/>
      <c r="BF62" s="910"/>
      <c r="BG62" s="911"/>
      <c r="BH62" s="911"/>
      <c r="BI62" s="896"/>
      <c r="BJ62" s="911"/>
      <c r="BK62" s="896"/>
      <c r="BL62" s="911"/>
      <c r="BM62" s="911"/>
      <c r="BN62" s="896"/>
      <c r="BO62" s="911"/>
      <c r="BP62" s="896"/>
      <c r="BQ62" s="912"/>
      <c r="BR62" s="910"/>
      <c r="BS62" s="896"/>
      <c r="BT62" s="913"/>
      <c r="BU62" s="896"/>
      <c r="BV62" s="896"/>
      <c r="BW62" s="896"/>
      <c r="BX62" s="914"/>
      <c r="BY62" s="899"/>
      <c r="BZ62" s="905"/>
      <c r="CA62" s="915"/>
      <c r="CB62" s="722" t="s">
        <v>4865</v>
      </c>
      <c r="CC62" s="723" t="s">
        <v>4866</v>
      </c>
      <c r="CD62" s="722"/>
      <c r="CE62" s="723"/>
    </row>
    <row r="63" spans="2:83" s="725" customFormat="1" ht="15" hidden="1" customHeight="1">
      <c r="B63" s="770">
        <f t="shared" si="0"/>
        <v>54</v>
      </c>
      <c r="C63" s="771" t="s">
        <v>2848</v>
      </c>
      <c r="D63" s="771" t="s">
        <v>2736</v>
      </c>
      <c r="E63" s="771" t="s">
        <v>2657</v>
      </c>
      <c r="F63" s="699" t="s">
        <v>3623</v>
      </c>
      <c r="G63" s="700">
        <f>IFERROR(VLOOKUP(E63,Assign!$A$2:$A$48,1,FALSE),)</f>
        <v>0</v>
      </c>
      <c r="H63" s="700">
        <v>1</v>
      </c>
      <c r="I63" s="701" t="s">
        <v>164</v>
      </c>
      <c r="J63" s="701" t="s">
        <v>3399</v>
      </c>
      <c r="K63" s="701" t="s">
        <v>3400</v>
      </c>
      <c r="L63" s="702" t="s">
        <v>3846</v>
      </c>
      <c r="M63" s="703" t="s">
        <v>11</v>
      </c>
      <c r="N63" s="704">
        <v>23.22</v>
      </c>
      <c r="O63" s="704">
        <v>94.6</v>
      </c>
      <c r="P63" s="705"/>
      <c r="Q63" s="706"/>
      <c r="R63" s="707">
        <v>44589</v>
      </c>
      <c r="S63" s="708" t="s">
        <v>3623</v>
      </c>
      <c r="T63" s="727" t="s">
        <v>188</v>
      </c>
      <c r="U63" s="710" t="s">
        <v>5</v>
      </c>
      <c r="V63" s="710">
        <v>648000000</v>
      </c>
      <c r="W63" s="711">
        <v>648000000</v>
      </c>
      <c r="X63" s="776"/>
      <c r="Y63" s="776"/>
      <c r="Z63" s="711"/>
      <c r="AA63" s="709"/>
      <c r="AB63" s="710"/>
      <c r="AC63" s="711"/>
      <c r="AD63" s="711"/>
      <c r="AE63" s="709"/>
      <c r="AF63" s="709"/>
      <c r="AG63" s="711"/>
      <c r="AH63" s="711"/>
      <c r="AI63" s="711"/>
      <c r="AJ63" s="712"/>
      <c r="AK63" s="959" t="s">
        <v>5025</v>
      </c>
      <c r="AL63" s="960"/>
      <c r="AM63" s="954"/>
      <c r="AN63" s="960"/>
      <c r="AO63" s="955">
        <v>0</v>
      </c>
      <c r="AP63" s="955">
        <v>0</v>
      </c>
      <c r="AQ63" s="955">
        <v>0</v>
      </c>
      <c r="AR63" s="955">
        <v>0</v>
      </c>
      <c r="AS63" s="955">
        <v>0</v>
      </c>
      <c r="AT63" s="955">
        <v>0</v>
      </c>
      <c r="AU63" s="955">
        <v>0</v>
      </c>
      <c r="AV63" s="961">
        <v>0</v>
      </c>
      <c r="AW63" s="962" t="s">
        <v>5044</v>
      </c>
      <c r="AX63" s="963">
        <v>45597</v>
      </c>
      <c r="AY63" s="964" t="s">
        <v>5002</v>
      </c>
      <c r="AZ63" s="965">
        <v>0</v>
      </c>
      <c r="BA63" s="965">
        <v>690000000</v>
      </c>
      <c r="BB63" s="965">
        <v>0</v>
      </c>
      <c r="BC63" s="965">
        <v>0</v>
      </c>
      <c r="BD63" s="965">
        <v>690000000</v>
      </c>
      <c r="BE63" s="713"/>
      <c r="BF63" s="715" t="s">
        <v>2845</v>
      </c>
      <c r="BG63" s="716" t="s">
        <v>2597</v>
      </c>
      <c r="BH63" s="716"/>
      <c r="BI63" s="708"/>
      <c r="BJ63" s="716"/>
      <c r="BK63" s="708"/>
      <c r="BL63" s="716"/>
      <c r="BM63" s="716"/>
      <c r="BN63" s="708"/>
      <c r="BO63" s="716"/>
      <c r="BP63" s="708"/>
      <c r="BQ63" s="717"/>
      <c r="BR63" s="715"/>
      <c r="BS63" s="708"/>
      <c r="BT63" s="719"/>
      <c r="BU63" s="708"/>
      <c r="BV63" s="708"/>
      <c r="BW63" s="708"/>
      <c r="BX63" s="720"/>
      <c r="BY63" s="711"/>
      <c r="BZ63" s="713"/>
      <c r="CA63" s="721"/>
      <c r="CB63" s="722" t="s">
        <v>5029</v>
      </c>
      <c r="CC63" s="723" t="s">
        <v>5030</v>
      </c>
      <c r="CD63" s="722"/>
      <c r="CE63" s="723"/>
    </row>
    <row r="64" spans="2:83" s="725" customFormat="1" ht="15" hidden="1" customHeight="1">
      <c r="B64" s="770">
        <f t="shared" si="0"/>
        <v>55</v>
      </c>
      <c r="C64" s="771" t="s">
        <v>2848</v>
      </c>
      <c r="D64" s="771" t="s">
        <v>2736</v>
      </c>
      <c r="E64" s="771" t="s">
        <v>2657</v>
      </c>
      <c r="F64" s="699" t="s">
        <v>3623</v>
      </c>
      <c r="G64" s="700">
        <f>IFERROR(VLOOKUP(E64,Assign!$A$2:$A$48,1,FALSE),)</f>
        <v>0</v>
      </c>
      <c r="H64" s="700">
        <v>2</v>
      </c>
      <c r="I64" s="701" t="s">
        <v>164</v>
      </c>
      <c r="J64" s="701" t="s">
        <v>3847</v>
      </c>
      <c r="K64" s="701" t="s">
        <v>3848</v>
      </c>
      <c r="L64" s="702" t="s">
        <v>3849</v>
      </c>
      <c r="M64" s="703" t="s">
        <v>11</v>
      </c>
      <c r="N64" s="704">
        <v>37.569600000000001</v>
      </c>
      <c r="O64" s="704">
        <v>89.2</v>
      </c>
      <c r="P64" s="705"/>
      <c r="Q64" s="706"/>
      <c r="R64" s="707">
        <v>45124</v>
      </c>
      <c r="S64" s="708" t="s">
        <v>3623</v>
      </c>
      <c r="T64" s="727">
        <v>2</v>
      </c>
      <c r="U64" s="710" t="s">
        <v>5</v>
      </c>
      <c r="V64" s="710">
        <v>393600000</v>
      </c>
      <c r="W64" s="711">
        <v>393600000</v>
      </c>
      <c r="X64" s="776"/>
      <c r="Y64" s="776"/>
      <c r="Z64" s="711"/>
      <c r="AA64" s="709">
        <v>1</v>
      </c>
      <c r="AB64" s="710" t="s">
        <v>5</v>
      </c>
      <c r="AC64" s="711">
        <v>240000000</v>
      </c>
      <c r="AD64" s="711">
        <v>240000000</v>
      </c>
      <c r="AE64" s="709"/>
      <c r="AF64" s="709"/>
      <c r="AG64" s="711"/>
      <c r="AH64" s="711"/>
      <c r="AI64" s="711"/>
      <c r="AJ64" s="712"/>
      <c r="AK64" s="959" t="s">
        <v>5025</v>
      </c>
      <c r="AL64" s="960"/>
      <c r="AM64" s="954"/>
      <c r="AN64" s="960"/>
      <c r="AO64" s="955">
        <v>0</v>
      </c>
      <c r="AP64" s="955">
        <v>0</v>
      </c>
      <c r="AQ64" s="955">
        <v>0</v>
      </c>
      <c r="AR64" s="955">
        <v>0</v>
      </c>
      <c r="AS64" s="955">
        <v>0</v>
      </c>
      <c r="AT64" s="955">
        <v>0</v>
      </c>
      <c r="AU64" s="955">
        <v>0</v>
      </c>
      <c r="AV64" s="961">
        <v>0</v>
      </c>
      <c r="AW64" s="962" t="s">
        <v>5044</v>
      </c>
      <c r="AX64" s="963">
        <v>45597</v>
      </c>
      <c r="AY64" s="964" t="s">
        <v>5002</v>
      </c>
      <c r="AZ64" s="965">
        <v>0</v>
      </c>
      <c r="BA64" s="965">
        <v>874000000</v>
      </c>
      <c r="BB64" s="965">
        <v>0</v>
      </c>
      <c r="BC64" s="965">
        <v>0</v>
      </c>
      <c r="BD64" s="965">
        <v>874000000</v>
      </c>
      <c r="BE64" s="713"/>
      <c r="BF64" s="715" t="s">
        <v>2845</v>
      </c>
      <c r="BG64" s="716" t="s">
        <v>2577</v>
      </c>
      <c r="BH64" s="716"/>
      <c r="BI64" s="708"/>
      <c r="BJ64" s="716"/>
      <c r="BK64" s="708"/>
      <c r="BL64" s="716"/>
      <c r="BM64" s="716"/>
      <c r="BN64" s="708"/>
      <c r="BO64" s="716"/>
      <c r="BP64" s="708"/>
      <c r="BQ64" s="717"/>
      <c r="BR64" s="715"/>
      <c r="BS64" s="708"/>
      <c r="BT64" s="719"/>
      <c r="BU64" s="708"/>
      <c r="BV64" s="708"/>
      <c r="BW64" s="708"/>
      <c r="BX64" s="720"/>
      <c r="BY64" s="711"/>
      <c r="BZ64" s="713"/>
      <c r="CA64" s="721"/>
      <c r="CB64" s="722" t="s">
        <v>5029</v>
      </c>
      <c r="CC64" s="723" t="s">
        <v>5030</v>
      </c>
      <c r="CD64" s="722"/>
      <c r="CE64" s="723"/>
    </row>
    <row r="65" spans="2:83" s="725" customFormat="1" ht="15" hidden="1" customHeight="1">
      <c r="B65" s="770">
        <f t="shared" si="0"/>
        <v>56</v>
      </c>
      <c r="C65" s="771" t="s">
        <v>2848</v>
      </c>
      <c r="D65" s="771" t="s">
        <v>2736</v>
      </c>
      <c r="E65" s="771" t="s">
        <v>2658</v>
      </c>
      <c r="F65" s="699" t="s">
        <v>3624</v>
      </c>
      <c r="G65" s="700" t="str">
        <f>IFERROR(VLOOKUP(E65,Assign!$A$2:$A$48,1,FALSE),)</f>
        <v>R-032</v>
      </c>
      <c r="H65" s="700">
        <v>1</v>
      </c>
      <c r="I65" s="701" t="s">
        <v>170</v>
      </c>
      <c r="J65" s="701" t="s">
        <v>195</v>
      </c>
      <c r="K65" s="701" t="s">
        <v>3851</v>
      </c>
      <c r="L65" s="702" t="s">
        <v>3852</v>
      </c>
      <c r="M65" s="703" t="s">
        <v>9</v>
      </c>
      <c r="N65" s="704">
        <v>177</v>
      </c>
      <c r="O65" s="704">
        <v>708.68</v>
      </c>
      <c r="P65" s="705"/>
      <c r="Q65" s="706"/>
      <c r="R65" s="707">
        <v>41922</v>
      </c>
      <c r="S65" s="708" t="s">
        <v>4605</v>
      </c>
      <c r="T65" s="727">
        <v>1</v>
      </c>
      <c r="U65" s="710" t="s">
        <v>5</v>
      </c>
      <c r="V65" s="710">
        <v>840000000</v>
      </c>
      <c r="W65" s="711">
        <v>840000000</v>
      </c>
      <c r="X65" s="776"/>
      <c r="Y65" s="776"/>
      <c r="Z65" s="711"/>
      <c r="AA65" s="709"/>
      <c r="AB65" s="710"/>
      <c r="AC65" s="711"/>
      <c r="AD65" s="711"/>
      <c r="AE65" s="709"/>
      <c r="AF65" s="709"/>
      <c r="AG65" s="711"/>
      <c r="AH65" s="711"/>
      <c r="AI65" s="711"/>
      <c r="AJ65" s="712"/>
      <c r="AK65" s="959" t="s">
        <v>5025</v>
      </c>
      <c r="AL65" s="960"/>
      <c r="AM65" s="954"/>
      <c r="AN65" s="960"/>
      <c r="AO65" s="955">
        <v>0</v>
      </c>
      <c r="AP65" s="955">
        <v>0</v>
      </c>
      <c r="AQ65" s="955">
        <v>0</v>
      </c>
      <c r="AR65" s="955">
        <v>0</v>
      </c>
      <c r="AS65" s="955">
        <v>0</v>
      </c>
      <c r="AT65" s="955">
        <v>0</v>
      </c>
      <c r="AU65" s="955">
        <v>0</v>
      </c>
      <c r="AV65" s="961">
        <v>0</v>
      </c>
      <c r="AW65" s="962" t="s">
        <v>5044</v>
      </c>
      <c r="AX65" s="963">
        <v>45597</v>
      </c>
      <c r="AY65" s="964" t="s">
        <v>5002</v>
      </c>
      <c r="AZ65" s="965">
        <v>477900000</v>
      </c>
      <c r="BA65" s="965">
        <v>891519440</v>
      </c>
      <c r="BB65" s="965">
        <v>0</v>
      </c>
      <c r="BC65" s="965">
        <v>0</v>
      </c>
      <c r="BD65" s="965">
        <v>1369419440</v>
      </c>
      <c r="BE65" s="713"/>
      <c r="BF65" s="715" t="s">
        <v>2845</v>
      </c>
      <c r="BG65" s="716" t="s">
        <v>2582</v>
      </c>
      <c r="BH65" s="716"/>
      <c r="BI65" s="708"/>
      <c r="BJ65" s="716"/>
      <c r="BK65" s="708"/>
      <c r="BL65" s="716"/>
      <c r="BM65" s="716"/>
      <c r="BN65" s="708"/>
      <c r="BO65" s="716"/>
      <c r="BP65" s="708"/>
      <c r="BQ65" s="717"/>
      <c r="BR65" s="715"/>
      <c r="BS65" s="708"/>
      <c r="BT65" s="719"/>
      <c r="BU65" s="708"/>
      <c r="BV65" s="708"/>
      <c r="BW65" s="708"/>
      <c r="BX65" s="720"/>
      <c r="BY65" s="711"/>
      <c r="BZ65" s="713"/>
      <c r="CA65" s="721"/>
      <c r="CB65" s="722" t="s">
        <v>5029</v>
      </c>
      <c r="CC65" s="723" t="s">
        <v>5030</v>
      </c>
      <c r="CD65" s="722"/>
      <c r="CE65" s="723"/>
    </row>
    <row r="66" spans="2:83" s="725" customFormat="1" ht="15" hidden="1" customHeight="1">
      <c r="B66" s="770">
        <f t="shared" si="0"/>
        <v>57</v>
      </c>
      <c r="C66" s="771" t="s">
        <v>2848</v>
      </c>
      <c r="D66" s="771" t="s">
        <v>2736</v>
      </c>
      <c r="E66" s="771" t="s">
        <v>2659</v>
      </c>
      <c r="F66" s="699" t="s">
        <v>3625</v>
      </c>
      <c r="G66" s="700">
        <f>IFERROR(VLOOKUP(E66,Assign!$A$2:$A$48,1,FALSE),)</f>
        <v>0</v>
      </c>
      <c r="H66" s="700">
        <v>1</v>
      </c>
      <c r="I66" s="701" t="s">
        <v>166</v>
      </c>
      <c r="J66" s="701" t="s">
        <v>3456</v>
      </c>
      <c r="K66" s="701" t="s">
        <v>3853</v>
      </c>
      <c r="L66" s="702" t="s">
        <v>3854</v>
      </c>
      <c r="M66" s="703" t="s">
        <v>186</v>
      </c>
      <c r="N66" s="704">
        <v>1888.5</v>
      </c>
      <c r="O66" s="704">
        <v>645.21</v>
      </c>
      <c r="P66" s="705"/>
      <c r="Q66" s="706"/>
      <c r="R66" s="707">
        <v>45344</v>
      </c>
      <c r="S66" s="708" t="s">
        <v>3625</v>
      </c>
      <c r="T66" s="727">
        <v>1</v>
      </c>
      <c r="U66" s="710" t="s">
        <v>5</v>
      </c>
      <c r="V66" s="710">
        <v>1020000000</v>
      </c>
      <c r="W66" s="711">
        <v>1020000000</v>
      </c>
      <c r="X66" s="776"/>
      <c r="Y66" s="776"/>
      <c r="Z66" s="711"/>
      <c r="AA66" s="709"/>
      <c r="AB66" s="710"/>
      <c r="AC66" s="711"/>
      <c r="AD66" s="711"/>
      <c r="AE66" s="709"/>
      <c r="AF66" s="709"/>
      <c r="AG66" s="711"/>
      <c r="AH66" s="711"/>
      <c r="AI66" s="711"/>
      <c r="AJ66" s="712"/>
      <c r="AK66" s="959" t="s">
        <v>5025</v>
      </c>
      <c r="AL66" s="960"/>
      <c r="AM66" s="954"/>
      <c r="AN66" s="960"/>
      <c r="AO66" s="955">
        <v>0</v>
      </c>
      <c r="AP66" s="955">
        <v>0</v>
      </c>
      <c r="AQ66" s="955">
        <v>0</v>
      </c>
      <c r="AR66" s="955">
        <v>0</v>
      </c>
      <c r="AS66" s="955">
        <v>0</v>
      </c>
      <c r="AT66" s="955">
        <v>0</v>
      </c>
      <c r="AU66" s="955">
        <v>0</v>
      </c>
      <c r="AV66" s="961">
        <v>0</v>
      </c>
      <c r="AW66" s="962" t="s">
        <v>5044</v>
      </c>
      <c r="AX66" s="963">
        <v>45597</v>
      </c>
      <c r="AY66" s="964" t="s">
        <v>5002</v>
      </c>
      <c r="AZ66" s="965">
        <v>881644500</v>
      </c>
      <c r="BA66" s="965">
        <v>552158410</v>
      </c>
      <c r="BB66" s="965">
        <v>0</v>
      </c>
      <c r="BC66" s="965">
        <v>0</v>
      </c>
      <c r="BD66" s="965">
        <v>1433802910</v>
      </c>
      <c r="BE66" s="713"/>
      <c r="BF66" s="715" t="s">
        <v>2845</v>
      </c>
      <c r="BG66" s="716" t="s">
        <v>3538</v>
      </c>
      <c r="BH66" s="716"/>
      <c r="BI66" s="708"/>
      <c r="BJ66" s="716"/>
      <c r="BK66" s="708"/>
      <c r="BL66" s="716"/>
      <c r="BM66" s="716"/>
      <c r="BN66" s="708"/>
      <c r="BO66" s="716"/>
      <c r="BP66" s="708"/>
      <c r="BQ66" s="717"/>
      <c r="BR66" s="715"/>
      <c r="BS66" s="708"/>
      <c r="BT66" s="719"/>
      <c r="BU66" s="708"/>
      <c r="BV66" s="708"/>
      <c r="BW66" s="708"/>
      <c r="BX66" s="720"/>
      <c r="BY66" s="711"/>
      <c r="BZ66" s="713"/>
      <c r="CA66" s="721"/>
      <c r="CB66" s="722" t="s">
        <v>5029</v>
      </c>
      <c r="CC66" s="723" t="s">
        <v>5030</v>
      </c>
      <c r="CD66" s="722"/>
      <c r="CE66" s="723"/>
    </row>
    <row r="67" spans="2:83" s="725" customFormat="1" ht="15" hidden="1" customHeight="1">
      <c r="B67" s="770">
        <f t="shared" si="0"/>
        <v>58</v>
      </c>
      <c r="C67" s="771" t="s">
        <v>2848</v>
      </c>
      <c r="D67" s="771" t="s">
        <v>2736</v>
      </c>
      <c r="E67" s="771" t="s">
        <v>2660</v>
      </c>
      <c r="F67" s="699" t="s">
        <v>3218</v>
      </c>
      <c r="G67" s="700">
        <f>IFERROR(VLOOKUP(E67,Assign!$A$2:$A$48,1,FALSE),)</f>
        <v>0</v>
      </c>
      <c r="H67" s="700">
        <v>1</v>
      </c>
      <c r="I67" s="701" t="s">
        <v>164</v>
      </c>
      <c r="J67" s="701" t="s">
        <v>178</v>
      </c>
      <c r="K67" s="701" t="s">
        <v>3855</v>
      </c>
      <c r="L67" s="702" t="s">
        <v>3856</v>
      </c>
      <c r="M67" s="703" t="s">
        <v>186</v>
      </c>
      <c r="N67" s="704">
        <v>12.35</v>
      </c>
      <c r="O67" s="704">
        <v>44.46</v>
      </c>
      <c r="P67" s="705"/>
      <c r="Q67" s="706"/>
      <c r="R67" s="707">
        <v>45230</v>
      </c>
      <c r="S67" s="708" t="s">
        <v>3218</v>
      </c>
      <c r="T67" s="727">
        <v>1</v>
      </c>
      <c r="U67" s="710" t="s">
        <v>5</v>
      </c>
      <c r="V67" s="710">
        <v>1020000000</v>
      </c>
      <c r="W67" s="711">
        <v>1020000000</v>
      </c>
      <c r="X67" s="776"/>
      <c r="Y67" s="776"/>
      <c r="Z67" s="711"/>
      <c r="AA67" s="709"/>
      <c r="AB67" s="710"/>
      <c r="AC67" s="711"/>
      <c r="AD67" s="711"/>
      <c r="AE67" s="709"/>
      <c r="AF67" s="709"/>
      <c r="AG67" s="711"/>
      <c r="AH67" s="711"/>
      <c r="AI67" s="711"/>
      <c r="AJ67" s="712"/>
      <c r="AK67" s="959" t="s">
        <v>5025</v>
      </c>
      <c r="AL67" s="960"/>
      <c r="AM67" s="954"/>
      <c r="AN67" s="960"/>
      <c r="AO67" s="955">
        <v>0</v>
      </c>
      <c r="AP67" s="955">
        <v>0</v>
      </c>
      <c r="AQ67" s="955">
        <v>0</v>
      </c>
      <c r="AR67" s="955">
        <v>0</v>
      </c>
      <c r="AS67" s="955">
        <v>0</v>
      </c>
      <c r="AT67" s="955">
        <v>0</v>
      </c>
      <c r="AU67" s="955">
        <v>0</v>
      </c>
      <c r="AV67" s="961">
        <v>0</v>
      </c>
      <c r="AW67" s="962" t="s">
        <v>5044</v>
      </c>
      <c r="AX67" s="963">
        <v>45597</v>
      </c>
      <c r="AY67" s="964" t="s">
        <v>5002</v>
      </c>
      <c r="AZ67" s="965">
        <v>0</v>
      </c>
      <c r="BA67" s="965">
        <v>1098000000</v>
      </c>
      <c r="BB67" s="965">
        <v>0</v>
      </c>
      <c r="BC67" s="965">
        <v>0</v>
      </c>
      <c r="BD67" s="965">
        <v>1098000000</v>
      </c>
      <c r="BE67" s="713"/>
      <c r="BF67" s="715" t="s">
        <v>2845</v>
      </c>
      <c r="BG67" s="716" t="s">
        <v>2597</v>
      </c>
      <c r="BH67" s="716"/>
      <c r="BI67" s="708"/>
      <c r="BJ67" s="716"/>
      <c r="BK67" s="708"/>
      <c r="BL67" s="716"/>
      <c r="BM67" s="716"/>
      <c r="BN67" s="708"/>
      <c r="BO67" s="716"/>
      <c r="BP67" s="708"/>
      <c r="BQ67" s="717"/>
      <c r="BR67" s="715"/>
      <c r="BS67" s="708"/>
      <c r="BT67" s="719"/>
      <c r="BU67" s="708"/>
      <c r="BV67" s="708"/>
      <c r="BW67" s="708"/>
      <c r="BX67" s="720"/>
      <c r="BY67" s="711"/>
      <c r="BZ67" s="713"/>
      <c r="CA67" s="721"/>
      <c r="CB67" s="722" t="s">
        <v>5029</v>
      </c>
      <c r="CC67" s="723" t="s">
        <v>5030</v>
      </c>
      <c r="CD67" s="722"/>
      <c r="CE67" s="723"/>
    </row>
    <row r="68" spans="2:83" s="725" customFormat="1" ht="15" hidden="1" customHeight="1">
      <c r="B68" s="770">
        <f t="shared" si="0"/>
        <v>59</v>
      </c>
      <c r="C68" s="771" t="s">
        <v>2848</v>
      </c>
      <c r="D68" s="771" t="s">
        <v>2736</v>
      </c>
      <c r="E68" s="771" t="s">
        <v>2661</v>
      </c>
      <c r="F68" s="699" t="s">
        <v>3615</v>
      </c>
      <c r="G68" s="700" t="str">
        <f>IFERROR(VLOOKUP(E68,Assign!$A$2:$A$48,1,FALSE),)</f>
        <v>R-035</v>
      </c>
      <c r="H68" s="700">
        <v>1</v>
      </c>
      <c r="I68" s="701" t="s">
        <v>174</v>
      </c>
      <c r="J68" s="701" t="s">
        <v>3431</v>
      </c>
      <c r="K68" s="701" t="s">
        <v>3468</v>
      </c>
      <c r="L68" s="702" t="s">
        <v>3830</v>
      </c>
      <c r="M68" s="703" t="s">
        <v>186</v>
      </c>
      <c r="N68" s="726">
        <v>775</v>
      </c>
      <c r="O68" s="704">
        <v>845.1</v>
      </c>
      <c r="P68" s="705"/>
      <c r="Q68" s="706"/>
      <c r="R68" s="707">
        <v>42853</v>
      </c>
      <c r="S68" s="708" t="s">
        <v>3615</v>
      </c>
      <c r="T68" s="727" t="s">
        <v>188</v>
      </c>
      <c r="U68" s="710" t="s">
        <v>5</v>
      </c>
      <c r="V68" s="710">
        <v>1110000000</v>
      </c>
      <c r="W68" s="711">
        <v>1110000000</v>
      </c>
      <c r="X68" s="776"/>
      <c r="Y68" s="776"/>
      <c r="Z68" s="711"/>
      <c r="AA68" s="709"/>
      <c r="AB68" s="711"/>
      <c r="AC68" s="711"/>
      <c r="AD68" s="711"/>
      <c r="AE68" s="709"/>
      <c r="AF68" s="709"/>
      <c r="AG68" s="711"/>
      <c r="AH68" s="711"/>
      <c r="AI68" s="711"/>
      <c r="AJ68" s="712"/>
      <c r="AK68" s="959" t="s">
        <v>5025</v>
      </c>
      <c r="AL68" s="960"/>
      <c r="AM68" s="954"/>
      <c r="AN68" s="960"/>
      <c r="AO68" s="955">
        <v>0</v>
      </c>
      <c r="AP68" s="955">
        <v>0</v>
      </c>
      <c r="AQ68" s="955">
        <v>0</v>
      </c>
      <c r="AR68" s="955">
        <v>0</v>
      </c>
      <c r="AS68" s="955">
        <v>0</v>
      </c>
      <c r="AT68" s="955">
        <v>0</v>
      </c>
      <c r="AU68" s="955">
        <v>0</v>
      </c>
      <c r="AV68" s="961">
        <v>0</v>
      </c>
      <c r="AW68" s="962" t="s">
        <v>5044</v>
      </c>
      <c r="AX68" s="963">
        <v>45597</v>
      </c>
      <c r="AY68" s="964" t="s">
        <v>5002</v>
      </c>
      <c r="AZ68" s="965">
        <v>2029740000</v>
      </c>
      <c r="BA68" s="965">
        <v>486777600</v>
      </c>
      <c r="BB68" s="965">
        <v>0</v>
      </c>
      <c r="BC68" s="965">
        <v>0</v>
      </c>
      <c r="BD68" s="965">
        <v>2516517600</v>
      </c>
      <c r="BE68" s="713"/>
      <c r="BF68" s="715" t="s">
        <v>2845</v>
      </c>
      <c r="BG68" s="716" t="s">
        <v>2596</v>
      </c>
      <c r="BH68" s="716"/>
      <c r="BI68" s="708"/>
      <c r="BJ68" s="716"/>
      <c r="BK68" s="708"/>
      <c r="BL68" s="716"/>
      <c r="BM68" s="716"/>
      <c r="BN68" s="708"/>
      <c r="BO68" s="716"/>
      <c r="BP68" s="708"/>
      <c r="BQ68" s="717"/>
      <c r="BR68" s="715"/>
      <c r="BS68" s="708"/>
      <c r="BT68" s="719"/>
      <c r="BU68" s="708"/>
      <c r="BV68" s="708"/>
      <c r="BW68" s="708"/>
      <c r="BX68" s="720"/>
      <c r="BY68" s="711"/>
      <c r="BZ68" s="713"/>
      <c r="CA68" s="721"/>
      <c r="CB68" s="722" t="s">
        <v>5029</v>
      </c>
      <c r="CC68" s="723" t="s">
        <v>5030</v>
      </c>
      <c r="CD68" s="722"/>
      <c r="CE68" s="723"/>
    </row>
    <row r="69" spans="2:83" s="725" customFormat="1" ht="15" hidden="1" customHeight="1">
      <c r="B69" s="770">
        <f t="shared" si="0"/>
        <v>60</v>
      </c>
      <c r="C69" s="771" t="s">
        <v>2848</v>
      </c>
      <c r="D69" s="771" t="s">
        <v>2736</v>
      </c>
      <c r="E69" s="771" t="s">
        <v>2662</v>
      </c>
      <c r="F69" s="699" t="s">
        <v>3627</v>
      </c>
      <c r="G69" s="700">
        <f>IFERROR(VLOOKUP(E69,Assign!$A$2:$A$48,1,FALSE),)</f>
        <v>0</v>
      </c>
      <c r="H69" s="700">
        <v>1</v>
      </c>
      <c r="I69" s="701" t="s">
        <v>175</v>
      </c>
      <c r="J69" s="701" t="s">
        <v>614</v>
      </c>
      <c r="K69" s="701" t="s">
        <v>615</v>
      </c>
      <c r="L69" s="702" t="s">
        <v>3860</v>
      </c>
      <c r="M69" s="703" t="s">
        <v>186</v>
      </c>
      <c r="N69" s="704">
        <v>38.39</v>
      </c>
      <c r="O69" s="704">
        <v>138.24</v>
      </c>
      <c r="P69" s="705"/>
      <c r="Q69" s="706"/>
      <c r="R69" s="707">
        <v>40389</v>
      </c>
      <c r="S69" s="708" t="s">
        <v>3627</v>
      </c>
      <c r="T69" s="727">
        <v>1</v>
      </c>
      <c r="U69" s="710" t="s">
        <v>5</v>
      </c>
      <c r="V69" s="710">
        <v>1170000000</v>
      </c>
      <c r="W69" s="711">
        <v>1170000000</v>
      </c>
      <c r="X69" s="776"/>
      <c r="Y69" s="776"/>
      <c r="Z69" s="711"/>
      <c r="AA69" s="709"/>
      <c r="AB69" s="710"/>
      <c r="AC69" s="711"/>
      <c r="AD69" s="711"/>
      <c r="AE69" s="709"/>
      <c r="AF69" s="709"/>
      <c r="AG69" s="711"/>
      <c r="AH69" s="711"/>
      <c r="AI69" s="711"/>
      <c r="AJ69" s="712"/>
      <c r="AK69" s="1077" t="s">
        <v>5025</v>
      </c>
      <c r="AL69" s="1078"/>
      <c r="AM69" s="1079"/>
      <c r="AN69" s="1078"/>
      <c r="AO69" s="1075">
        <v>0</v>
      </c>
      <c r="AP69" s="1075">
        <v>0</v>
      </c>
      <c r="AQ69" s="1075">
        <v>0</v>
      </c>
      <c r="AR69" s="1075">
        <v>0</v>
      </c>
      <c r="AS69" s="1075">
        <v>0</v>
      </c>
      <c r="AT69" s="1075">
        <v>491410</v>
      </c>
      <c r="AU69" s="1075">
        <v>0</v>
      </c>
      <c r="AV69" s="1076">
        <v>491410</v>
      </c>
      <c r="AW69" s="962" t="s">
        <v>5045</v>
      </c>
      <c r="AX69" s="963">
        <v>45517</v>
      </c>
      <c r="AY69" s="964" t="s">
        <v>5012</v>
      </c>
      <c r="AZ69" s="965">
        <v>0</v>
      </c>
      <c r="BA69" s="965">
        <v>2000000000</v>
      </c>
      <c r="BB69" s="965">
        <v>0</v>
      </c>
      <c r="BC69" s="965">
        <v>0</v>
      </c>
      <c r="BD69" s="965">
        <v>2000000000</v>
      </c>
      <c r="BE69" s="713"/>
      <c r="BF69" s="715" t="s">
        <v>2844</v>
      </c>
      <c r="BG69" s="716" t="s">
        <v>2592</v>
      </c>
      <c r="BH69" s="716" t="s">
        <v>4213</v>
      </c>
      <c r="BI69" s="708">
        <v>45509</v>
      </c>
      <c r="BJ69" s="716" t="s">
        <v>4214</v>
      </c>
      <c r="BK69" s="708">
        <v>45601</v>
      </c>
      <c r="BL69" s="716">
        <v>140573900</v>
      </c>
      <c r="BM69" s="716" t="s">
        <v>4215</v>
      </c>
      <c r="BN69" s="708">
        <v>45548</v>
      </c>
      <c r="BO69" s="716" t="s">
        <v>4279</v>
      </c>
      <c r="BP69" s="708"/>
      <c r="BQ69" s="717">
        <v>170293500</v>
      </c>
      <c r="BR69" s="715"/>
      <c r="BS69" s="708"/>
      <c r="BT69" s="719"/>
      <c r="BU69" s="708"/>
      <c r="BV69" s="708"/>
      <c r="BW69" s="708"/>
      <c r="BX69" s="720"/>
      <c r="BY69" s="711"/>
      <c r="BZ69" s="713"/>
      <c r="CA69" s="721"/>
      <c r="CB69" s="722" t="s">
        <v>5029</v>
      </c>
      <c r="CC69" s="723" t="s">
        <v>5030</v>
      </c>
      <c r="CD69" s="722" t="s">
        <v>5027</v>
      </c>
      <c r="CE69" s="723" t="s">
        <v>827</v>
      </c>
    </row>
    <row r="70" spans="2:83" s="725" customFormat="1" ht="15" hidden="1" customHeight="1">
      <c r="B70" s="770">
        <f t="shared" si="0"/>
        <v>61</v>
      </c>
      <c r="C70" s="771" t="s">
        <v>2848</v>
      </c>
      <c r="D70" s="771" t="s">
        <v>2736</v>
      </c>
      <c r="E70" s="771" t="s">
        <v>2663</v>
      </c>
      <c r="F70" s="699" t="s">
        <v>3626</v>
      </c>
      <c r="G70" s="700">
        <f>IFERROR(VLOOKUP(E70,Assign!$A$2:$A$48,1,FALSE),)</f>
        <v>0</v>
      </c>
      <c r="H70" s="700">
        <v>1</v>
      </c>
      <c r="I70" s="701" t="s">
        <v>170</v>
      </c>
      <c r="J70" s="701" t="s">
        <v>3857</v>
      </c>
      <c r="K70" s="701" t="s">
        <v>3858</v>
      </c>
      <c r="L70" s="702" t="s">
        <v>3859</v>
      </c>
      <c r="M70" s="703" t="s">
        <v>186</v>
      </c>
      <c r="N70" s="704">
        <v>237.4076</v>
      </c>
      <c r="O70" s="704">
        <v>736.1</v>
      </c>
      <c r="P70" s="705"/>
      <c r="Q70" s="706"/>
      <c r="R70" s="707">
        <v>44425</v>
      </c>
      <c r="S70" s="708" t="s">
        <v>4624</v>
      </c>
      <c r="T70" s="727">
        <v>1</v>
      </c>
      <c r="U70" s="710" t="s">
        <v>5</v>
      </c>
      <c r="V70" s="710">
        <v>1080000000</v>
      </c>
      <c r="W70" s="711">
        <v>1080000000</v>
      </c>
      <c r="X70" s="776"/>
      <c r="Y70" s="776"/>
      <c r="Z70" s="711"/>
      <c r="AA70" s="709"/>
      <c r="AB70" s="710"/>
      <c r="AC70" s="711"/>
      <c r="AD70" s="711"/>
      <c r="AE70" s="709"/>
      <c r="AF70" s="709"/>
      <c r="AG70" s="711"/>
      <c r="AH70" s="711"/>
      <c r="AI70" s="711"/>
      <c r="AJ70" s="712"/>
      <c r="AK70" s="959" t="s">
        <v>5025</v>
      </c>
      <c r="AL70" s="960"/>
      <c r="AM70" s="954"/>
      <c r="AN70" s="960"/>
      <c r="AO70" s="955">
        <v>0</v>
      </c>
      <c r="AP70" s="955">
        <v>0</v>
      </c>
      <c r="AQ70" s="955">
        <v>0</v>
      </c>
      <c r="AR70" s="955">
        <v>0</v>
      </c>
      <c r="AS70" s="955">
        <v>0</v>
      </c>
      <c r="AT70" s="955">
        <v>0</v>
      </c>
      <c r="AU70" s="955">
        <v>0</v>
      </c>
      <c r="AV70" s="961">
        <v>0</v>
      </c>
      <c r="AW70" s="962" t="s">
        <v>5044</v>
      </c>
      <c r="AX70" s="963">
        <v>45597</v>
      </c>
      <c r="AY70" s="964" t="s">
        <v>5002</v>
      </c>
      <c r="AZ70" s="965">
        <v>0</v>
      </c>
      <c r="BA70" s="965">
        <v>1510000000</v>
      </c>
      <c r="BB70" s="965">
        <v>0</v>
      </c>
      <c r="BC70" s="965">
        <v>0</v>
      </c>
      <c r="BD70" s="965">
        <v>1510000000</v>
      </c>
      <c r="BE70" s="713"/>
      <c r="BF70" s="715" t="s">
        <v>2845</v>
      </c>
      <c r="BG70" s="716" t="s">
        <v>2598</v>
      </c>
      <c r="BH70" s="716"/>
      <c r="BI70" s="708"/>
      <c r="BJ70" s="716"/>
      <c r="BK70" s="708"/>
      <c r="BL70" s="716"/>
      <c r="BM70" s="716"/>
      <c r="BN70" s="708"/>
      <c r="BO70" s="716"/>
      <c r="BP70" s="708"/>
      <c r="BQ70" s="717"/>
      <c r="BR70" s="715"/>
      <c r="BS70" s="708"/>
      <c r="BT70" s="719"/>
      <c r="BU70" s="708"/>
      <c r="BV70" s="708"/>
      <c r="BW70" s="708"/>
      <c r="BX70" s="720"/>
      <c r="BY70" s="711"/>
      <c r="BZ70" s="713"/>
      <c r="CA70" s="721"/>
      <c r="CB70" s="722" t="s">
        <v>5029</v>
      </c>
      <c r="CC70" s="723" t="s">
        <v>5030</v>
      </c>
      <c r="CD70" s="722"/>
      <c r="CE70" s="723"/>
    </row>
    <row r="71" spans="2:83" s="725" customFormat="1" ht="15" hidden="1" customHeight="1">
      <c r="B71" s="770">
        <f t="shared" si="0"/>
        <v>62</v>
      </c>
      <c r="C71" s="771" t="s">
        <v>2848</v>
      </c>
      <c r="D71" s="771" t="s">
        <v>2736</v>
      </c>
      <c r="E71" s="771" t="s">
        <v>2664</v>
      </c>
      <c r="F71" s="699" t="s">
        <v>3628</v>
      </c>
      <c r="G71" s="700">
        <f>IFERROR(VLOOKUP(E71,Assign!$A$2:$A$48,1,FALSE),)</f>
        <v>0</v>
      </c>
      <c r="H71" s="700">
        <v>1</v>
      </c>
      <c r="I71" s="701" t="s">
        <v>164</v>
      </c>
      <c r="J71" s="701" t="s">
        <v>178</v>
      </c>
      <c r="K71" s="701" t="s">
        <v>3855</v>
      </c>
      <c r="L71" s="702" t="s">
        <v>3861</v>
      </c>
      <c r="M71" s="703" t="s">
        <v>186</v>
      </c>
      <c r="N71" s="704">
        <v>12.47</v>
      </c>
      <c r="O71" s="704">
        <v>48.51</v>
      </c>
      <c r="P71" s="705"/>
      <c r="Q71" s="706"/>
      <c r="R71" s="707">
        <v>45219</v>
      </c>
      <c r="S71" s="708" t="s">
        <v>3628</v>
      </c>
      <c r="T71" s="727">
        <v>1</v>
      </c>
      <c r="U71" s="710" t="s">
        <v>5</v>
      </c>
      <c r="V71" s="710">
        <v>1008000000</v>
      </c>
      <c r="W71" s="711">
        <v>1008000000</v>
      </c>
      <c r="X71" s="776"/>
      <c r="Y71" s="776"/>
      <c r="Z71" s="711"/>
      <c r="AA71" s="709"/>
      <c r="AB71" s="710"/>
      <c r="AC71" s="711"/>
      <c r="AD71" s="711"/>
      <c r="AE71" s="709"/>
      <c r="AF71" s="709"/>
      <c r="AG71" s="711"/>
      <c r="AH71" s="711"/>
      <c r="AI71" s="711"/>
      <c r="AJ71" s="712"/>
      <c r="AK71" s="959" t="s">
        <v>5025</v>
      </c>
      <c r="AL71" s="960"/>
      <c r="AM71" s="954"/>
      <c r="AN71" s="960"/>
      <c r="AO71" s="955">
        <v>0</v>
      </c>
      <c r="AP71" s="955">
        <v>0</v>
      </c>
      <c r="AQ71" s="955">
        <v>0</v>
      </c>
      <c r="AR71" s="955">
        <v>0</v>
      </c>
      <c r="AS71" s="955">
        <v>0</v>
      </c>
      <c r="AT71" s="955">
        <v>0</v>
      </c>
      <c r="AU71" s="955">
        <v>0</v>
      </c>
      <c r="AV71" s="961">
        <v>0</v>
      </c>
      <c r="AW71" s="962" t="s">
        <v>5044</v>
      </c>
      <c r="AX71" s="963">
        <v>45597</v>
      </c>
      <c r="AY71" s="964" t="s">
        <v>5002</v>
      </c>
      <c r="AZ71" s="965">
        <v>0</v>
      </c>
      <c r="BA71" s="965">
        <v>1004000000</v>
      </c>
      <c r="BB71" s="965">
        <v>0</v>
      </c>
      <c r="BC71" s="965">
        <v>0</v>
      </c>
      <c r="BD71" s="965">
        <v>1004000000</v>
      </c>
      <c r="BE71" s="713"/>
      <c r="BF71" s="715" t="s">
        <v>2845</v>
      </c>
      <c r="BG71" s="716" t="s">
        <v>2597</v>
      </c>
      <c r="BH71" s="716"/>
      <c r="BI71" s="708"/>
      <c r="BJ71" s="716"/>
      <c r="BK71" s="708"/>
      <c r="BL71" s="716"/>
      <c r="BM71" s="716"/>
      <c r="BN71" s="708"/>
      <c r="BO71" s="716"/>
      <c r="BP71" s="708"/>
      <c r="BQ71" s="717"/>
      <c r="BR71" s="715"/>
      <c r="BS71" s="708"/>
      <c r="BT71" s="719"/>
      <c r="BU71" s="708"/>
      <c r="BV71" s="708"/>
      <c r="BW71" s="708"/>
      <c r="BX71" s="720"/>
      <c r="BY71" s="711"/>
      <c r="BZ71" s="713"/>
      <c r="CA71" s="721"/>
      <c r="CB71" s="722" t="s">
        <v>5029</v>
      </c>
      <c r="CC71" s="723" t="s">
        <v>5030</v>
      </c>
      <c r="CD71" s="722"/>
      <c r="CE71" s="723"/>
    </row>
    <row r="72" spans="2:83" s="725" customFormat="1" ht="15" hidden="1" customHeight="1">
      <c r="B72" s="770">
        <f t="shared" si="0"/>
        <v>63</v>
      </c>
      <c r="C72" s="771" t="s">
        <v>2848</v>
      </c>
      <c r="D72" s="771" t="s">
        <v>2736</v>
      </c>
      <c r="E72" s="771" t="s">
        <v>2665</v>
      </c>
      <c r="F72" s="699" t="s">
        <v>2762</v>
      </c>
      <c r="G72" s="700">
        <f>IFERROR(VLOOKUP(E72,Assign!$A$2:$A$48,1,FALSE),)</f>
        <v>0</v>
      </c>
      <c r="H72" s="700">
        <v>1</v>
      </c>
      <c r="I72" s="701" t="s">
        <v>164</v>
      </c>
      <c r="J72" s="701" t="s">
        <v>3402</v>
      </c>
      <c r="K72" s="701" t="s">
        <v>3421</v>
      </c>
      <c r="L72" s="702" t="s">
        <v>3866</v>
      </c>
      <c r="M72" s="703" t="s">
        <v>186</v>
      </c>
      <c r="N72" s="704">
        <v>11.5</v>
      </c>
      <c r="O72" s="704">
        <v>44.1</v>
      </c>
      <c r="P72" s="705"/>
      <c r="Q72" s="706"/>
      <c r="R72" s="707">
        <v>44834</v>
      </c>
      <c r="S72" s="708" t="s">
        <v>2762</v>
      </c>
      <c r="T72" s="727">
        <v>1</v>
      </c>
      <c r="U72" s="710" t="s">
        <v>5</v>
      </c>
      <c r="V72" s="710">
        <v>489600000</v>
      </c>
      <c r="W72" s="711">
        <v>489600000</v>
      </c>
      <c r="X72" s="776"/>
      <c r="Y72" s="776"/>
      <c r="Z72" s="711"/>
      <c r="AA72" s="709"/>
      <c r="AB72" s="710"/>
      <c r="AC72" s="711"/>
      <c r="AD72" s="711"/>
      <c r="AE72" s="709"/>
      <c r="AF72" s="709"/>
      <c r="AG72" s="711"/>
      <c r="AH72" s="711"/>
      <c r="AI72" s="711"/>
      <c r="AJ72" s="712"/>
      <c r="AK72" s="959" t="s">
        <v>5025</v>
      </c>
      <c r="AL72" s="960"/>
      <c r="AM72" s="954"/>
      <c r="AN72" s="960"/>
      <c r="AO72" s="955">
        <v>0</v>
      </c>
      <c r="AP72" s="955">
        <v>0</v>
      </c>
      <c r="AQ72" s="955">
        <v>0</v>
      </c>
      <c r="AR72" s="955">
        <v>0</v>
      </c>
      <c r="AS72" s="955">
        <v>0</v>
      </c>
      <c r="AT72" s="955">
        <v>0</v>
      </c>
      <c r="AU72" s="955">
        <v>0</v>
      </c>
      <c r="AV72" s="961">
        <v>0</v>
      </c>
      <c r="AW72" s="962" t="s">
        <v>5044</v>
      </c>
      <c r="AX72" s="963">
        <v>45474</v>
      </c>
      <c r="AY72" s="964" t="s">
        <v>5011</v>
      </c>
      <c r="AZ72" s="965">
        <v>0</v>
      </c>
      <c r="BA72" s="965">
        <v>529000000</v>
      </c>
      <c r="BB72" s="965">
        <v>0</v>
      </c>
      <c r="BC72" s="965">
        <v>0</v>
      </c>
      <c r="BD72" s="965">
        <v>529000000</v>
      </c>
      <c r="BE72" s="713"/>
      <c r="BF72" s="715" t="s">
        <v>2845</v>
      </c>
      <c r="BG72" s="716" t="s">
        <v>2579</v>
      </c>
      <c r="BH72" s="716"/>
      <c r="BI72" s="708"/>
      <c r="BJ72" s="716"/>
      <c r="BK72" s="708"/>
      <c r="BL72" s="716"/>
      <c r="BM72" s="716"/>
      <c r="BN72" s="708"/>
      <c r="BO72" s="716"/>
      <c r="BP72" s="708"/>
      <c r="BQ72" s="717"/>
      <c r="BR72" s="715"/>
      <c r="BS72" s="708"/>
      <c r="BT72" s="719"/>
      <c r="BU72" s="708"/>
      <c r="BV72" s="708"/>
      <c r="BW72" s="708"/>
      <c r="BX72" s="720"/>
      <c r="BY72" s="711"/>
      <c r="BZ72" s="713"/>
      <c r="CA72" s="721"/>
      <c r="CB72" s="722" t="s">
        <v>5029</v>
      </c>
      <c r="CC72" s="723" t="s">
        <v>5030</v>
      </c>
      <c r="CD72" s="722"/>
      <c r="CE72" s="723"/>
    </row>
    <row r="73" spans="2:83" s="725" customFormat="1" ht="15" hidden="1" customHeight="1">
      <c r="B73" s="770">
        <f t="shared" si="0"/>
        <v>64</v>
      </c>
      <c r="C73" s="771" t="s">
        <v>2848</v>
      </c>
      <c r="D73" s="771" t="s">
        <v>2736</v>
      </c>
      <c r="E73" s="771" t="s">
        <v>2665</v>
      </c>
      <c r="F73" s="699" t="s">
        <v>2762</v>
      </c>
      <c r="G73" s="700">
        <f>IFERROR(VLOOKUP(E73,Assign!$A$2:$A$48,1,FALSE),)</f>
        <v>0</v>
      </c>
      <c r="H73" s="700">
        <v>2</v>
      </c>
      <c r="I73" s="701" t="s">
        <v>164</v>
      </c>
      <c r="J73" s="701" t="s">
        <v>3402</v>
      </c>
      <c r="K73" s="701" t="s">
        <v>3421</v>
      </c>
      <c r="L73" s="702" t="s">
        <v>3867</v>
      </c>
      <c r="M73" s="703" t="s">
        <v>186</v>
      </c>
      <c r="N73" s="704">
        <v>11.5</v>
      </c>
      <c r="O73" s="704">
        <v>44.1</v>
      </c>
      <c r="P73" s="705"/>
      <c r="Q73" s="706"/>
      <c r="R73" s="707">
        <v>45026</v>
      </c>
      <c r="S73" s="708" t="s">
        <v>2762</v>
      </c>
      <c r="T73" s="727">
        <v>1</v>
      </c>
      <c r="U73" s="710" t="s">
        <v>5</v>
      </c>
      <c r="V73" s="710">
        <v>464400000</v>
      </c>
      <c r="W73" s="711">
        <v>464400000</v>
      </c>
      <c r="X73" s="776"/>
      <c r="Y73" s="776"/>
      <c r="Z73" s="711"/>
      <c r="AA73" s="709"/>
      <c r="AB73" s="710"/>
      <c r="AC73" s="711"/>
      <c r="AD73" s="711"/>
      <c r="AE73" s="709"/>
      <c r="AF73" s="709"/>
      <c r="AG73" s="711"/>
      <c r="AH73" s="711"/>
      <c r="AI73" s="711"/>
      <c r="AJ73" s="712"/>
      <c r="AK73" s="959" t="s">
        <v>5025</v>
      </c>
      <c r="AL73" s="960"/>
      <c r="AM73" s="954"/>
      <c r="AN73" s="960"/>
      <c r="AO73" s="955">
        <v>0</v>
      </c>
      <c r="AP73" s="955">
        <v>0</v>
      </c>
      <c r="AQ73" s="955">
        <v>0</v>
      </c>
      <c r="AR73" s="955">
        <v>0</v>
      </c>
      <c r="AS73" s="955">
        <v>0</v>
      </c>
      <c r="AT73" s="955">
        <v>0</v>
      </c>
      <c r="AU73" s="955">
        <v>0</v>
      </c>
      <c r="AV73" s="961">
        <v>0</v>
      </c>
      <c r="AW73" s="962" t="s">
        <v>5044</v>
      </c>
      <c r="AX73" s="963">
        <v>45474</v>
      </c>
      <c r="AY73" s="964" t="s">
        <v>5011</v>
      </c>
      <c r="AZ73" s="965">
        <v>0</v>
      </c>
      <c r="BA73" s="965">
        <v>529000000</v>
      </c>
      <c r="BB73" s="965">
        <v>0</v>
      </c>
      <c r="BC73" s="965">
        <v>0</v>
      </c>
      <c r="BD73" s="965">
        <v>529000000</v>
      </c>
      <c r="BE73" s="713"/>
      <c r="BF73" s="715" t="s">
        <v>2845</v>
      </c>
      <c r="BG73" s="716" t="s">
        <v>2579</v>
      </c>
      <c r="BH73" s="716"/>
      <c r="BI73" s="708"/>
      <c r="BJ73" s="716"/>
      <c r="BK73" s="708"/>
      <c r="BL73" s="716"/>
      <c r="BM73" s="716"/>
      <c r="BN73" s="708"/>
      <c r="BO73" s="716"/>
      <c r="BP73" s="708"/>
      <c r="BQ73" s="717"/>
      <c r="BR73" s="715"/>
      <c r="BS73" s="708"/>
      <c r="BT73" s="719"/>
      <c r="BU73" s="708"/>
      <c r="BV73" s="708"/>
      <c r="BW73" s="708"/>
      <c r="BX73" s="720"/>
      <c r="BY73" s="711"/>
      <c r="BZ73" s="713"/>
      <c r="CA73" s="721"/>
      <c r="CB73" s="722" t="s">
        <v>5029</v>
      </c>
      <c r="CC73" s="723" t="s">
        <v>5030</v>
      </c>
      <c r="CD73" s="722"/>
      <c r="CE73" s="723"/>
    </row>
    <row r="74" spans="2:83" s="725" customFormat="1" ht="15" hidden="1" customHeight="1">
      <c r="B74" s="770">
        <f t="shared" si="0"/>
        <v>65</v>
      </c>
      <c r="C74" s="771" t="s">
        <v>2848</v>
      </c>
      <c r="D74" s="771" t="s">
        <v>2736</v>
      </c>
      <c r="E74" s="771" t="s">
        <v>2666</v>
      </c>
      <c r="F74" s="699" t="s">
        <v>3212</v>
      </c>
      <c r="G74" s="700">
        <f>IFERROR(VLOOKUP(E74,Assign!$A$2:$A$48,1,FALSE),)</f>
        <v>0</v>
      </c>
      <c r="H74" s="700">
        <v>1</v>
      </c>
      <c r="I74" s="701" t="s">
        <v>164</v>
      </c>
      <c r="J74" s="701" t="s">
        <v>178</v>
      </c>
      <c r="K74" s="701" t="s">
        <v>3855</v>
      </c>
      <c r="L74" s="702" t="s">
        <v>3868</v>
      </c>
      <c r="M74" s="703" t="s">
        <v>186</v>
      </c>
      <c r="N74" s="704">
        <v>12.04</v>
      </c>
      <c r="O74" s="704">
        <v>46.84</v>
      </c>
      <c r="P74" s="705"/>
      <c r="Q74" s="706"/>
      <c r="R74" s="707">
        <v>45196</v>
      </c>
      <c r="S74" s="708" t="s">
        <v>3212</v>
      </c>
      <c r="T74" s="727">
        <v>1</v>
      </c>
      <c r="U74" s="710" t="s">
        <v>5</v>
      </c>
      <c r="V74" s="710">
        <v>954000000</v>
      </c>
      <c r="W74" s="711">
        <v>954000000</v>
      </c>
      <c r="X74" s="776"/>
      <c r="Y74" s="776"/>
      <c r="Z74" s="711"/>
      <c r="AA74" s="709"/>
      <c r="AB74" s="710"/>
      <c r="AC74" s="711"/>
      <c r="AD74" s="711"/>
      <c r="AE74" s="709"/>
      <c r="AF74" s="709"/>
      <c r="AG74" s="711"/>
      <c r="AH74" s="711"/>
      <c r="AI74" s="711"/>
      <c r="AJ74" s="712"/>
      <c r="AK74" s="959" t="s">
        <v>5025</v>
      </c>
      <c r="AL74" s="960"/>
      <c r="AM74" s="954"/>
      <c r="AN74" s="960"/>
      <c r="AO74" s="955">
        <v>0</v>
      </c>
      <c r="AP74" s="955">
        <v>0</v>
      </c>
      <c r="AQ74" s="955">
        <v>0</v>
      </c>
      <c r="AR74" s="955">
        <v>0</v>
      </c>
      <c r="AS74" s="955">
        <v>0</v>
      </c>
      <c r="AT74" s="955">
        <v>0</v>
      </c>
      <c r="AU74" s="955">
        <v>0</v>
      </c>
      <c r="AV74" s="961">
        <v>0</v>
      </c>
      <c r="AW74" s="962" t="s">
        <v>5044</v>
      </c>
      <c r="AX74" s="963">
        <v>45597</v>
      </c>
      <c r="AY74" s="964" t="s">
        <v>5002</v>
      </c>
      <c r="AZ74" s="965">
        <v>0</v>
      </c>
      <c r="BA74" s="965">
        <v>890000000</v>
      </c>
      <c r="BB74" s="965">
        <v>0</v>
      </c>
      <c r="BC74" s="965">
        <v>0</v>
      </c>
      <c r="BD74" s="965">
        <v>890000000</v>
      </c>
      <c r="BE74" s="713"/>
      <c r="BF74" s="715" t="s">
        <v>2845</v>
      </c>
      <c r="BG74" s="716" t="s">
        <v>2597</v>
      </c>
      <c r="BH74" s="716"/>
      <c r="BI74" s="708"/>
      <c r="BJ74" s="716"/>
      <c r="BK74" s="708"/>
      <c r="BL74" s="716"/>
      <c r="BM74" s="716"/>
      <c r="BN74" s="708"/>
      <c r="BO74" s="716"/>
      <c r="BP74" s="708"/>
      <c r="BQ74" s="717"/>
      <c r="BR74" s="715"/>
      <c r="BS74" s="708"/>
      <c r="BT74" s="719"/>
      <c r="BU74" s="708"/>
      <c r="BV74" s="708"/>
      <c r="BW74" s="708"/>
      <c r="BX74" s="720"/>
      <c r="BY74" s="711"/>
      <c r="BZ74" s="713"/>
      <c r="CA74" s="721"/>
      <c r="CB74" s="722" t="s">
        <v>5029</v>
      </c>
      <c r="CC74" s="723" t="s">
        <v>5030</v>
      </c>
      <c r="CD74" s="722"/>
      <c r="CE74" s="723"/>
    </row>
    <row r="75" spans="2:83" s="725" customFormat="1" ht="15" hidden="1" customHeight="1">
      <c r="B75" s="770">
        <f t="shared" ref="B75:B137" si="1">ROW()-9</f>
        <v>66</v>
      </c>
      <c r="C75" s="771" t="s">
        <v>2848</v>
      </c>
      <c r="D75" s="771" t="s">
        <v>2736</v>
      </c>
      <c r="E75" s="771" t="s">
        <v>2667</v>
      </c>
      <c r="F75" s="699" t="s">
        <v>3630</v>
      </c>
      <c r="G75" s="700">
        <f>IFERROR(VLOOKUP(E75,Assign!$A$2:$A$48,1,FALSE),)</f>
        <v>0</v>
      </c>
      <c r="H75" s="700">
        <v>1</v>
      </c>
      <c r="I75" s="701" t="s">
        <v>166</v>
      </c>
      <c r="J75" s="701" t="s">
        <v>3393</v>
      </c>
      <c r="K75" s="701" t="s">
        <v>3394</v>
      </c>
      <c r="L75" s="702" t="s">
        <v>3864</v>
      </c>
      <c r="M75" s="703" t="s">
        <v>186</v>
      </c>
      <c r="N75" s="704">
        <v>101.58</v>
      </c>
      <c r="O75" s="704">
        <v>93.6</v>
      </c>
      <c r="P75" s="705"/>
      <c r="Q75" s="706"/>
      <c r="R75" s="707">
        <v>45099</v>
      </c>
      <c r="S75" s="708" t="s">
        <v>3630</v>
      </c>
      <c r="T75" s="727" t="s">
        <v>188</v>
      </c>
      <c r="U75" s="710" t="s">
        <v>5</v>
      </c>
      <c r="V75" s="710">
        <v>942000000</v>
      </c>
      <c r="W75" s="711">
        <v>942000000</v>
      </c>
      <c r="X75" s="776" t="s">
        <v>199</v>
      </c>
      <c r="Y75" s="776" t="s">
        <v>188</v>
      </c>
      <c r="Z75" s="711">
        <v>942000000</v>
      </c>
      <c r="AA75" s="709"/>
      <c r="AB75" s="710"/>
      <c r="AC75" s="711"/>
      <c r="AD75" s="711"/>
      <c r="AE75" s="709"/>
      <c r="AF75" s="709"/>
      <c r="AG75" s="711"/>
      <c r="AH75" s="711"/>
      <c r="AI75" s="711"/>
      <c r="AJ75" s="712"/>
      <c r="AK75" s="959" t="s">
        <v>5025</v>
      </c>
      <c r="AL75" s="960"/>
      <c r="AM75" s="954"/>
      <c r="AN75" s="960"/>
      <c r="AO75" s="955">
        <v>0</v>
      </c>
      <c r="AP75" s="955">
        <v>0</v>
      </c>
      <c r="AQ75" s="955">
        <v>0</v>
      </c>
      <c r="AR75" s="955">
        <v>0</v>
      </c>
      <c r="AS75" s="955">
        <v>0</v>
      </c>
      <c r="AT75" s="955">
        <v>0</v>
      </c>
      <c r="AU75" s="955">
        <v>0</v>
      </c>
      <c r="AV75" s="961">
        <v>0</v>
      </c>
      <c r="AW75" s="962" t="s">
        <v>5044</v>
      </c>
      <c r="AX75" s="963">
        <v>45536</v>
      </c>
      <c r="AY75" s="964" t="s">
        <v>5011</v>
      </c>
      <c r="AZ75" s="965">
        <v>0</v>
      </c>
      <c r="BA75" s="965">
        <v>1170000000</v>
      </c>
      <c r="BB75" s="965">
        <v>0</v>
      </c>
      <c r="BC75" s="965">
        <v>0</v>
      </c>
      <c r="BD75" s="965">
        <v>1170000000</v>
      </c>
      <c r="BE75" s="713"/>
      <c r="BF75" s="715" t="s">
        <v>2845</v>
      </c>
      <c r="BG75" s="716" t="s">
        <v>3536</v>
      </c>
      <c r="BH75" s="716"/>
      <c r="BI75" s="708"/>
      <c r="BJ75" s="716"/>
      <c r="BK75" s="708"/>
      <c r="BL75" s="716"/>
      <c r="BM75" s="716"/>
      <c r="BN75" s="708"/>
      <c r="BO75" s="716"/>
      <c r="BP75" s="708"/>
      <c r="BQ75" s="717"/>
      <c r="BR75" s="715"/>
      <c r="BS75" s="708"/>
      <c r="BT75" s="719"/>
      <c r="BU75" s="708"/>
      <c r="BV75" s="708"/>
      <c r="BW75" s="708"/>
      <c r="BX75" s="720"/>
      <c r="BY75" s="711"/>
      <c r="BZ75" s="713"/>
      <c r="CA75" s="721"/>
      <c r="CB75" s="722" t="s">
        <v>5029</v>
      </c>
      <c r="CC75" s="723" t="s">
        <v>5030</v>
      </c>
      <c r="CD75" s="722"/>
      <c r="CE75" s="723"/>
    </row>
    <row r="76" spans="2:83" s="725" customFormat="1" ht="15" hidden="1" customHeight="1">
      <c r="B76" s="770">
        <f t="shared" si="1"/>
        <v>67</v>
      </c>
      <c r="C76" s="771" t="s">
        <v>2848</v>
      </c>
      <c r="D76" s="771" t="s">
        <v>2736</v>
      </c>
      <c r="E76" s="771" t="s">
        <v>2667</v>
      </c>
      <c r="F76" s="699" t="s">
        <v>3630</v>
      </c>
      <c r="G76" s="700">
        <f>IFERROR(VLOOKUP(E76,Assign!$A$2:$A$48,1,FALSE),)</f>
        <v>0</v>
      </c>
      <c r="H76" s="700">
        <v>2</v>
      </c>
      <c r="I76" s="701" t="s">
        <v>166</v>
      </c>
      <c r="J76" s="701" t="s">
        <v>3393</v>
      </c>
      <c r="K76" s="701" t="s">
        <v>3394</v>
      </c>
      <c r="L76" s="702" t="s">
        <v>3865</v>
      </c>
      <c r="M76" s="703" t="s">
        <v>3597</v>
      </c>
      <c r="N76" s="704" t="s">
        <v>3430</v>
      </c>
      <c r="O76" s="704">
        <v>227.22120000000001</v>
      </c>
      <c r="P76" s="705"/>
      <c r="Q76" s="706"/>
      <c r="R76" s="707">
        <v>45099</v>
      </c>
      <c r="S76" s="708" t="s">
        <v>3630</v>
      </c>
      <c r="T76" s="727" t="s">
        <v>188</v>
      </c>
      <c r="U76" s="710" t="s">
        <v>5</v>
      </c>
      <c r="V76" s="710">
        <v>942000000</v>
      </c>
      <c r="W76" s="711">
        <v>942000000</v>
      </c>
      <c r="X76" s="776" t="s">
        <v>200</v>
      </c>
      <c r="Y76" s="776" t="s">
        <v>188</v>
      </c>
      <c r="Z76" s="711">
        <v>942000000</v>
      </c>
      <c r="AA76" s="709"/>
      <c r="AB76" s="710"/>
      <c r="AC76" s="711"/>
      <c r="AD76" s="711"/>
      <c r="AE76" s="709"/>
      <c r="AF76" s="709"/>
      <c r="AG76" s="711"/>
      <c r="AH76" s="711"/>
      <c r="AI76" s="711"/>
      <c r="AJ76" s="712"/>
      <c r="AK76" s="959" t="s">
        <v>5025</v>
      </c>
      <c r="AL76" s="960"/>
      <c r="AM76" s="954"/>
      <c r="AN76" s="960"/>
      <c r="AO76" s="955">
        <v>0</v>
      </c>
      <c r="AP76" s="955">
        <v>0</v>
      </c>
      <c r="AQ76" s="955">
        <v>0</v>
      </c>
      <c r="AR76" s="955">
        <v>0</v>
      </c>
      <c r="AS76" s="955">
        <v>0</v>
      </c>
      <c r="AT76" s="955">
        <v>0</v>
      </c>
      <c r="AU76" s="955">
        <v>0</v>
      </c>
      <c r="AV76" s="961">
        <v>0</v>
      </c>
      <c r="AW76" s="962" t="s">
        <v>5044</v>
      </c>
      <c r="AX76" s="963">
        <v>45536</v>
      </c>
      <c r="AY76" s="964" t="s">
        <v>5011</v>
      </c>
      <c r="AZ76" s="965">
        <v>0</v>
      </c>
      <c r="BA76" s="965" t="s">
        <v>2606</v>
      </c>
      <c r="BB76" s="965">
        <v>0</v>
      </c>
      <c r="BC76" s="965">
        <v>0</v>
      </c>
      <c r="BD76" s="965" t="s">
        <v>2606</v>
      </c>
      <c r="BE76" s="713"/>
      <c r="BF76" s="715" t="s">
        <v>2845</v>
      </c>
      <c r="BG76" s="716" t="s">
        <v>3536</v>
      </c>
      <c r="BH76" s="716"/>
      <c r="BI76" s="708"/>
      <c r="BJ76" s="716"/>
      <c r="BK76" s="708"/>
      <c r="BL76" s="716"/>
      <c r="BM76" s="716"/>
      <c r="BN76" s="708"/>
      <c r="BO76" s="716"/>
      <c r="BP76" s="708"/>
      <c r="BQ76" s="717"/>
      <c r="BR76" s="715"/>
      <c r="BS76" s="708"/>
      <c r="BT76" s="719"/>
      <c r="BU76" s="708"/>
      <c r="BV76" s="708"/>
      <c r="BW76" s="708"/>
      <c r="BX76" s="720"/>
      <c r="BY76" s="711"/>
      <c r="BZ76" s="713"/>
      <c r="CA76" s="721"/>
      <c r="CB76" s="722" t="s">
        <v>5029</v>
      </c>
      <c r="CC76" s="723" t="s">
        <v>5030</v>
      </c>
      <c r="CD76" s="722"/>
      <c r="CE76" s="723"/>
    </row>
    <row r="77" spans="2:83" s="725" customFormat="1" ht="15" hidden="1" customHeight="1">
      <c r="B77" s="770">
        <f t="shared" si="1"/>
        <v>68</v>
      </c>
      <c r="C77" s="771" t="s">
        <v>2848</v>
      </c>
      <c r="D77" s="771" t="s">
        <v>2736</v>
      </c>
      <c r="E77" s="771" t="s">
        <v>2668</v>
      </c>
      <c r="F77" s="699" t="s">
        <v>3631</v>
      </c>
      <c r="G77" s="700">
        <f>IFERROR(VLOOKUP(E77,Assign!$A$2:$A$48,1,FALSE),)</f>
        <v>0</v>
      </c>
      <c r="H77" s="700">
        <v>1</v>
      </c>
      <c r="I77" s="701" t="s">
        <v>175</v>
      </c>
      <c r="J77" s="701" t="s">
        <v>614</v>
      </c>
      <c r="K77" s="701" t="s">
        <v>615</v>
      </c>
      <c r="L77" s="702" t="s">
        <v>3869</v>
      </c>
      <c r="M77" s="703" t="s">
        <v>11</v>
      </c>
      <c r="N77" s="704">
        <v>23.69</v>
      </c>
      <c r="O77" s="704">
        <v>90.72</v>
      </c>
      <c r="P77" s="705"/>
      <c r="Q77" s="706"/>
      <c r="R77" s="707">
        <v>44985</v>
      </c>
      <c r="S77" s="708" t="s">
        <v>3631</v>
      </c>
      <c r="T77" s="727">
        <v>1</v>
      </c>
      <c r="U77" s="710" t="s">
        <v>5</v>
      </c>
      <c r="V77" s="710">
        <v>940800000</v>
      </c>
      <c r="W77" s="711">
        <v>940800000</v>
      </c>
      <c r="X77" s="776"/>
      <c r="Y77" s="776"/>
      <c r="Z77" s="711"/>
      <c r="AA77" s="709"/>
      <c r="AB77" s="710"/>
      <c r="AC77" s="711"/>
      <c r="AD77" s="711"/>
      <c r="AE77" s="709"/>
      <c r="AF77" s="709"/>
      <c r="AG77" s="711"/>
      <c r="AH77" s="711"/>
      <c r="AI77" s="711"/>
      <c r="AJ77" s="712"/>
      <c r="AK77" s="959" t="s">
        <v>5025</v>
      </c>
      <c r="AL77" s="960"/>
      <c r="AM77" s="954"/>
      <c r="AN77" s="960"/>
      <c r="AO77" s="955">
        <v>0</v>
      </c>
      <c r="AP77" s="955">
        <v>0</v>
      </c>
      <c r="AQ77" s="955">
        <v>0</v>
      </c>
      <c r="AR77" s="955">
        <v>0</v>
      </c>
      <c r="AS77" s="955">
        <v>0</v>
      </c>
      <c r="AT77" s="955">
        <v>0</v>
      </c>
      <c r="AU77" s="955">
        <v>0</v>
      </c>
      <c r="AV77" s="961">
        <v>0</v>
      </c>
      <c r="AW77" s="962" t="s">
        <v>5044</v>
      </c>
      <c r="AX77" s="963">
        <v>45597</v>
      </c>
      <c r="AY77" s="964" t="s">
        <v>5002</v>
      </c>
      <c r="AZ77" s="965">
        <v>0</v>
      </c>
      <c r="BA77" s="965">
        <v>990000000</v>
      </c>
      <c r="BB77" s="965">
        <v>0</v>
      </c>
      <c r="BC77" s="965">
        <v>0</v>
      </c>
      <c r="BD77" s="965">
        <v>990000000</v>
      </c>
      <c r="BE77" s="713"/>
      <c r="BF77" s="715" t="s">
        <v>2845</v>
      </c>
      <c r="BG77" s="716" t="s">
        <v>2592</v>
      </c>
      <c r="BH77" s="716"/>
      <c r="BI77" s="708"/>
      <c r="BJ77" s="716"/>
      <c r="BK77" s="708"/>
      <c r="BL77" s="716"/>
      <c r="BM77" s="716"/>
      <c r="BN77" s="708"/>
      <c r="BO77" s="716"/>
      <c r="BP77" s="708"/>
      <c r="BQ77" s="717"/>
      <c r="BR77" s="715"/>
      <c r="BS77" s="708"/>
      <c r="BT77" s="719"/>
      <c r="BU77" s="708"/>
      <c r="BV77" s="708"/>
      <c r="BW77" s="708"/>
      <c r="BX77" s="720"/>
      <c r="BY77" s="711"/>
      <c r="BZ77" s="713"/>
      <c r="CA77" s="721"/>
      <c r="CB77" s="722" t="s">
        <v>5029</v>
      </c>
      <c r="CC77" s="723" t="s">
        <v>5030</v>
      </c>
      <c r="CD77" s="722"/>
      <c r="CE77" s="723"/>
    </row>
    <row r="78" spans="2:83" s="725" customFormat="1" ht="15" hidden="1" customHeight="1">
      <c r="B78" s="770">
        <f t="shared" si="1"/>
        <v>69</v>
      </c>
      <c r="C78" s="771" t="s">
        <v>2848</v>
      </c>
      <c r="D78" s="771" t="s">
        <v>2736</v>
      </c>
      <c r="E78" s="771" t="s">
        <v>2669</v>
      </c>
      <c r="F78" s="699" t="s">
        <v>4649</v>
      </c>
      <c r="G78" s="700" t="str">
        <f>IFERROR(VLOOKUP(E78,Assign!$A$2:$A$48,1,FALSE),)</f>
        <v>R-043</v>
      </c>
      <c r="H78" s="700">
        <v>1</v>
      </c>
      <c r="I78" s="701" t="s">
        <v>170</v>
      </c>
      <c r="J78" s="701" t="s">
        <v>3590</v>
      </c>
      <c r="K78" s="701" t="s">
        <v>4651</v>
      </c>
      <c r="L78" s="702" t="s">
        <v>4652</v>
      </c>
      <c r="M78" s="703" t="s">
        <v>4653</v>
      </c>
      <c r="N78" s="704">
        <v>2296</v>
      </c>
      <c r="O78" s="704"/>
      <c r="P78" s="705"/>
      <c r="Q78" s="706"/>
      <c r="R78" s="707">
        <v>44287</v>
      </c>
      <c r="S78" s="708" t="s">
        <v>4649</v>
      </c>
      <c r="T78" s="727">
        <v>1</v>
      </c>
      <c r="U78" s="710" t="s">
        <v>5</v>
      </c>
      <c r="V78" s="710">
        <v>1134000000</v>
      </c>
      <c r="W78" s="711">
        <v>1134000000</v>
      </c>
      <c r="X78" s="776"/>
      <c r="Y78" s="776"/>
      <c r="Z78" s="711"/>
      <c r="AA78" s="709"/>
      <c r="AB78" s="710"/>
      <c r="AC78" s="711"/>
      <c r="AD78" s="711"/>
      <c r="AE78" s="709"/>
      <c r="AF78" s="709"/>
      <c r="AG78" s="711"/>
      <c r="AH78" s="711"/>
      <c r="AI78" s="711"/>
      <c r="AJ78" s="712"/>
      <c r="AK78" s="959" t="s">
        <v>5025</v>
      </c>
      <c r="AL78" s="960"/>
      <c r="AM78" s="954"/>
      <c r="AN78" s="960"/>
      <c r="AO78" s="955">
        <v>0</v>
      </c>
      <c r="AP78" s="955">
        <v>0</v>
      </c>
      <c r="AQ78" s="955">
        <v>0</v>
      </c>
      <c r="AR78" s="955">
        <v>0</v>
      </c>
      <c r="AS78" s="955">
        <v>0</v>
      </c>
      <c r="AT78" s="955">
        <v>0</v>
      </c>
      <c r="AU78" s="955">
        <v>0</v>
      </c>
      <c r="AV78" s="961">
        <v>0</v>
      </c>
      <c r="AW78" s="962" t="s">
        <v>5044</v>
      </c>
      <c r="AX78" s="963">
        <v>45597</v>
      </c>
      <c r="AY78" s="964" t="s">
        <v>5002</v>
      </c>
      <c r="AZ78" s="965">
        <v>665840000</v>
      </c>
      <c r="BA78" s="965">
        <v>0</v>
      </c>
      <c r="BB78" s="965">
        <v>0</v>
      </c>
      <c r="BC78" s="965">
        <v>23640000</v>
      </c>
      <c r="BD78" s="965">
        <v>689480000</v>
      </c>
      <c r="BE78" s="713"/>
      <c r="BF78" s="715" t="s">
        <v>2845</v>
      </c>
      <c r="BG78" s="716" t="s">
        <v>2604</v>
      </c>
      <c r="BH78" s="716"/>
      <c r="BI78" s="708"/>
      <c r="BJ78" s="716"/>
      <c r="BK78" s="708"/>
      <c r="BL78" s="716"/>
      <c r="BM78" s="716"/>
      <c r="BN78" s="708"/>
      <c r="BO78" s="716"/>
      <c r="BP78" s="708"/>
      <c r="BQ78" s="717"/>
      <c r="BR78" s="715"/>
      <c r="BS78" s="708"/>
      <c r="BT78" s="719"/>
      <c r="BU78" s="708"/>
      <c r="BV78" s="708"/>
      <c r="BW78" s="708"/>
      <c r="BX78" s="720"/>
      <c r="BY78" s="711"/>
      <c r="BZ78" s="713"/>
      <c r="CA78" s="721"/>
      <c r="CB78" s="722" t="s">
        <v>5029</v>
      </c>
      <c r="CC78" s="723" t="s">
        <v>5030</v>
      </c>
      <c r="CD78" s="722"/>
      <c r="CE78" s="723"/>
    </row>
    <row r="79" spans="2:83" s="725" customFormat="1" ht="15" hidden="1" customHeight="1">
      <c r="B79" s="770">
        <f t="shared" si="1"/>
        <v>70</v>
      </c>
      <c r="C79" s="771" t="s">
        <v>2848</v>
      </c>
      <c r="D79" s="771" t="s">
        <v>2736</v>
      </c>
      <c r="E79" s="771" t="s">
        <v>2670</v>
      </c>
      <c r="F79" s="699" t="s">
        <v>3221</v>
      </c>
      <c r="G79" s="700" t="str">
        <f>IFERROR(VLOOKUP(E79,Assign!$A$2:$A$48,1,FALSE),)</f>
        <v>R-044</v>
      </c>
      <c r="H79" s="700">
        <v>1</v>
      </c>
      <c r="I79" s="701" t="s">
        <v>164</v>
      </c>
      <c r="J79" s="701" t="s">
        <v>3040</v>
      </c>
      <c r="K79" s="701" t="s">
        <v>3442</v>
      </c>
      <c r="L79" s="702" t="s">
        <v>3870</v>
      </c>
      <c r="M79" s="703" t="s">
        <v>11</v>
      </c>
      <c r="N79" s="704">
        <v>18.18</v>
      </c>
      <c r="O79" s="704">
        <v>50.82</v>
      </c>
      <c r="P79" s="705"/>
      <c r="Q79" s="706"/>
      <c r="R79" s="707">
        <v>44620</v>
      </c>
      <c r="S79" s="708" t="s">
        <v>3221</v>
      </c>
      <c r="T79" s="727">
        <v>1</v>
      </c>
      <c r="U79" s="710" t="s">
        <v>5</v>
      </c>
      <c r="V79" s="710">
        <v>237600000</v>
      </c>
      <c r="W79" s="711">
        <v>237600000</v>
      </c>
      <c r="X79" s="776"/>
      <c r="Y79" s="776"/>
      <c r="Z79" s="711"/>
      <c r="AA79" s="709"/>
      <c r="AB79" s="710"/>
      <c r="AC79" s="711"/>
      <c r="AD79" s="711"/>
      <c r="AE79" s="709"/>
      <c r="AF79" s="709"/>
      <c r="AG79" s="711"/>
      <c r="AH79" s="711"/>
      <c r="AI79" s="711"/>
      <c r="AJ79" s="712"/>
      <c r="AK79" s="959" t="s">
        <v>5025</v>
      </c>
      <c r="AL79" s="960"/>
      <c r="AM79" s="954"/>
      <c r="AN79" s="960"/>
      <c r="AO79" s="955">
        <v>0</v>
      </c>
      <c r="AP79" s="955">
        <v>0</v>
      </c>
      <c r="AQ79" s="955">
        <v>0</v>
      </c>
      <c r="AR79" s="955">
        <v>0</v>
      </c>
      <c r="AS79" s="955">
        <v>0</v>
      </c>
      <c r="AT79" s="955">
        <v>0</v>
      </c>
      <c r="AU79" s="955">
        <v>0</v>
      </c>
      <c r="AV79" s="961">
        <v>0</v>
      </c>
      <c r="AW79" s="962" t="s">
        <v>5044</v>
      </c>
      <c r="AX79" s="963">
        <v>45597</v>
      </c>
      <c r="AY79" s="964" t="s">
        <v>5002</v>
      </c>
      <c r="AZ79" s="965">
        <v>0</v>
      </c>
      <c r="BA79" s="965">
        <v>234000000</v>
      </c>
      <c r="BB79" s="965">
        <v>0</v>
      </c>
      <c r="BC79" s="965">
        <v>0</v>
      </c>
      <c r="BD79" s="965">
        <v>234000000</v>
      </c>
      <c r="BE79" s="713"/>
      <c r="BF79" s="715" t="s">
        <v>2845</v>
      </c>
      <c r="BG79" s="716" t="s">
        <v>3537</v>
      </c>
      <c r="BH79" s="716"/>
      <c r="BI79" s="708"/>
      <c r="BJ79" s="716"/>
      <c r="BK79" s="708"/>
      <c r="BL79" s="716"/>
      <c r="BM79" s="716"/>
      <c r="BN79" s="708"/>
      <c r="BO79" s="716"/>
      <c r="BP79" s="708"/>
      <c r="BQ79" s="717"/>
      <c r="BR79" s="715"/>
      <c r="BS79" s="708"/>
      <c r="BT79" s="719"/>
      <c r="BU79" s="708"/>
      <c r="BV79" s="708"/>
      <c r="BW79" s="708"/>
      <c r="BX79" s="720"/>
      <c r="BY79" s="711"/>
      <c r="BZ79" s="713"/>
      <c r="CA79" s="721"/>
      <c r="CB79" s="722" t="s">
        <v>5029</v>
      </c>
      <c r="CC79" s="723" t="s">
        <v>5030</v>
      </c>
      <c r="CD79" s="722"/>
      <c r="CE79" s="723"/>
    </row>
    <row r="80" spans="2:83" s="725" customFormat="1" ht="15" hidden="1" customHeight="1">
      <c r="B80" s="770">
        <f t="shared" si="1"/>
        <v>71</v>
      </c>
      <c r="C80" s="771" t="s">
        <v>2848</v>
      </c>
      <c r="D80" s="771" t="s">
        <v>2736</v>
      </c>
      <c r="E80" s="771" t="s">
        <v>2670</v>
      </c>
      <c r="F80" s="699" t="s">
        <v>3221</v>
      </c>
      <c r="G80" s="700" t="str">
        <f>IFERROR(VLOOKUP(E80,Assign!$A$2:$A$48,1,FALSE),)</f>
        <v>R-044</v>
      </c>
      <c r="H80" s="700">
        <v>2</v>
      </c>
      <c r="I80" s="701" t="s">
        <v>164</v>
      </c>
      <c r="J80" s="701" t="s">
        <v>3040</v>
      </c>
      <c r="K80" s="701" t="s">
        <v>3442</v>
      </c>
      <c r="L80" s="702" t="s">
        <v>3871</v>
      </c>
      <c r="M80" s="703" t="s">
        <v>11</v>
      </c>
      <c r="N80" s="704">
        <v>18.18</v>
      </c>
      <c r="O80" s="704">
        <v>50.82</v>
      </c>
      <c r="P80" s="705"/>
      <c r="Q80" s="706"/>
      <c r="R80" s="707">
        <v>44620</v>
      </c>
      <c r="S80" s="708" t="s">
        <v>3221</v>
      </c>
      <c r="T80" s="727">
        <v>1</v>
      </c>
      <c r="U80" s="710" t="s">
        <v>5</v>
      </c>
      <c r="V80" s="710">
        <v>237600000</v>
      </c>
      <c r="W80" s="711">
        <v>237600000</v>
      </c>
      <c r="X80" s="776"/>
      <c r="Y80" s="776"/>
      <c r="Z80" s="711"/>
      <c r="AA80" s="709"/>
      <c r="AB80" s="710"/>
      <c r="AC80" s="711"/>
      <c r="AD80" s="711"/>
      <c r="AE80" s="709"/>
      <c r="AF80" s="709"/>
      <c r="AG80" s="711"/>
      <c r="AH80" s="711"/>
      <c r="AI80" s="711"/>
      <c r="AJ80" s="712"/>
      <c r="AK80" s="959" t="s">
        <v>5025</v>
      </c>
      <c r="AL80" s="960"/>
      <c r="AM80" s="954"/>
      <c r="AN80" s="960"/>
      <c r="AO80" s="955">
        <v>0</v>
      </c>
      <c r="AP80" s="955">
        <v>0</v>
      </c>
      <c r="AQ80" s="955">
        <v>0</v>
      </c>
      <c r="AR80" s="955">
        <v>0</v>
      </c>
      <c r="AS80" s="955">
        <v>0</v>
      </c>
      <c r="AT80" s="955">
        <v>0</v>
      </c>
      <c r="AU80" s="955">
        <v>0</v>
      </c>
      <c r="AV80" s="961">
        <v>0</v>
      </c>
      <c r="AW80" s="962" t="s">
        <v>5044</v>
      </c>
      <c r="AX80" s="963">
        <v>45597</v>
      </c>
      <c r="AY80" s="964" t="s">
        <v>5002</v>
      </c>
      <c r="AZ80" s="965">
        <v>0</v>
      </c>
      <c r="BA80" s="965">
        <v>234000000</v>
      </c>
      <c r="BB80" s="965">
        <v>0</v>
      </c>
      <c r="BC80" s="965">
        <v>0</v>
      </c>
      <c r="BD80" s="965">
        <v>234000000</v>
      </c>
      <c r="BE80" s="713"/>
      <c r="BF80" s="715" t="s">
        <v>2845</v>
      </c>
      <c r="BG80" s="716" t="s">
        <v>3537</v>
      </c>
      <c r="BH80" s="716"/>
      <c r="BI80" s="708"/>
      <c r="BJ80" s="716"/>
      <c r="BK80" s="708"/>
      <c r="BL80" s="716"/>
      <c r="BM80" s="716"/>
      <c r="BN80" s="708"/>
      <c r="BO80" s="716"/>
      <c r="BP80" s="708"/>
      <c r="BQ80" s="717"/>
      <c r="BR80" s="715"/>
      <c r="BS80" s="708"/>
      <c r="BT80" s="719"/>
      <c r="BU80" s="708"/>
      <c r="BV80" s="708"/>
      <c r="BW80" s="708"/>
      <c r="BX80" s="720"/>
      <c r="BY80" s="711"/>
      <c r="BZ80" s="713"/>
      <c r="CA80" s="721"/>
      <c r="CB80" s="722" t="s">
        <v>5029</v>
      </c>
      <c r="CC80" s="723" t="s">
        <v>5030</v>
      </c>
      <c r="CD80" s="722"/>
      <c r="CE80" s="723"/>
    </row>
    <row r="81" spans="2:83" s="725" customFormat="1" ht="15" hidden="1" customHeight="1">
      <c r="B81" s="770">
        <f t="shared" si="1"/>
        <v>72</v>
      </c>
      <c r="C81" s="771" t="s">
        <v>2848</v>
      </c>
      <c r="D81" s="771" t="s">
        <v>2736</v>
      </c>
      <c r="E81" s="771" t="s">
        <v>2670</v>
      </c>
      <c r="F81" s="699" t="s">
        <v>3221</v>
      </c>
      <c r="G81" s="700" t="str">
        <f>IFERROR(VLOOKUP(E81,Assign!$A$2:$A$48,1,FALSE),)</f>
        <v>R-044</v>
      </c>
      <c r="H81" s="700">
        <v>3</v>
      </c>
      <c r="I81" s="701" t="s">
        <v>164</v>
      </c>
      <c r="J81" s="701" t="s">
        <v>3040</v>
      </c>
      <c r="K81" s="701" t="s">
        <v>3442</v>
      </c>
      <c r="L81" s="702" t="s">
        <v>3872</v>
      </c>
      <c r="M81" s="703" t="s">
        <v>11</v>
      </c>
      <c r="N81" s="704">
        <v>18.18</v>
      </c>
      <c r="O81" s="704">
        <v>50.82</v>
      </c>
      <c r="P81" s="705"/>
      <c r="Q81" s="706"/>
      <c r="R81" s="707">
        <v>44620</v>
      </c>
      <c r="S81" s="708" t="s">
        <v>3221</v>
      </c>
      <c r="T81" s="727">
        <v>1</v>
      </c>
      <c r="U81" s="710" t="s">
        <v>5</v>
      </c>
      <c r="V81" s="710">
        <v>237600000</v>
      </c>
      <c r="W81" s="711">
        <v>237600000</v>
      </c>
      <c r="X81" s="776"/>
      <c r="Y81" s="776"/>
      <c r="Z81" s="711"/>
      <c r="AA81" s="709"/>
      <c r="AB81" s="710"/>
      <c r="AC81" s="711"/>
      <c r="AD81" s="711"/>
      <c r="AE81" s="709"/>
      <c r="AF81" s="709"/>
      <c r="AG81" s="711"/>
      <c r="AH81" s="711"/>
      <c r="AI81" s="711"/>
      <c r="AJ81" s="712"/>
      <c r="AK81" s="959" t="s">
        <v>5025</v>
      </c>
      <c r="AL81" s="960"/>
      <c r="AM81" s="954"/>
      <c r="AN81" s="960"/>
      <c r="AO81" s="955">
        <v>0</v>
      </c>
      <c r="AP81" s="955">
        <v>0</v>
      </c>
      <c r="AQ81" s="955">
        <v>0</v>
      </c>
      <c r="AR81" s="955">
        <v>0</v>
      </c>
      <c r="AS81" s="955">
        <v>0</v>
      </c>
      <c r="AT81" s="955">
        <v>0</v>
      </c>
      <c r="AU81" s="955">
        <v>0</v>
      </c>
      <c r="AV81" s="961">
        <v>0</v>
      </c>
      <c r="AW81" s="962" t="s">
        <v>5044</v>
      </c>
      <c r="AX81" s="963">
        <v>45597</v>
      </c>
      <c r="AY81" s="964" t="s">
        <v>5002</v>
      </c>
      <c r="AZ81" s="965">
        <v>0</v>
      </c>
      <c r="BA81" s="965">
        <v>234000000</v>
      </c>
      <c r="BB81" s="965">
        <v>0</v>
      </c>
      <c r="BC81" s="965">
        <v>0</v>
      </c>
      <c r="BD81" s="965">
        <v>234000000</v>
      </c>
      <c r="BE81" s="713"/>
      <c r="BF81" s="715" t="s">
        <v>2845</v>
      </c>
      <c r="BG81" s="716" t="s">
        <v>3537</v>
      </c>
      <c r="BH81" s="716"/>
      <c r="BI81" s="708"/>
      <c r="BJ81" s="716"/>
      <c r="BK81" s="708"/>
      <c r="BL81" s="716"/>
      <c r="BM81" s="716"/>
      <c r="BN81" s="708"/>
      <c r="BO81" s="716"/>
      <c r="BP81" s="708"/>
      <c r="BQ81" s="717"/>
      <c r="BR81" s="715"/>
      <c r="BS81" s="708"/>
      <c r="BT81" s="719"/>
      <c r="BU81" s="708"/>
      <c r="BV81" s="708"/>
      <c r="BW81" s="708"/>
      <c r="BX81" s="720"/>
      <c r="BY81" s="711"/>
      <c r="BZ81" s="713"/>
      <c r="CA81" s="721"/>
      <c r="CB81" s="722" t="s">
        <v>5029</v>
      </c>
      <c r="CC81" s="723" t="s">
        <v>5030</v>
      </c>
      <c r="CD81" s="722"/>
      <c r="CE81" s="723"/>
    </row>
    <row r="82" spans="2:83" s="725" customFormat="1" ht="15" hidden="1" customHeight="1">
      <c r="B82" s="770">
        <f t="shared" si="1"/>
        <v>73</v>
      </c>
      <c r="C82" s="771" t="s">
        <v>2848</v>
      </c>
      <c r="D82" s="771" t="s">
        <v>2736</v>
      </c>
      <c r="E82" s="771" t="s">
        <v>2670</v>
      </c>
      <c r="F82" s="699" t="s">
        <v>3221</v>
      </c>
      <c r="G82" s="700" t="str">
        <f>IFERROR(VLOOKUP(E82,Assign!$A$2:$A$48,1,FALSE),)</f>
        <v>R-044</v>
      </c>
      <c r="H82" s="700">
        <v>4</v>
      </c>
      <c r="I82" s="701" t="s">
        <v>164</v>
      </c>
      <c r="J82" s="701" t="s">
        <v>3040</v>
      </c>
      <c r="K82" s="701" t="s">
        <v>3442</v>
      </c>
      <c r="L82" s="702" t="s">
        <v>3873</v>
      </c>
      <c r="M82" s="703" t="s">
        <v>11</v>
      </c>
      <c r="N82" s="704">
        <v>16.88</v>
      </c>
      <c r="O82" s="704">
        <v>47.19</v>
      </c>
      <c r="P82" s="705"/>
      <c r="Q82" s="706"/>
      <c r="R82" s="707">
        <v>44620</v>
      </c>
      <c r="S82" s="708" t="s">
        <v>3221</v>
      </c>
      <c r="T82" s="727">
        <v>1</v>
      </c>
      <c r="U82" s="710" t="s">
        <v>5</v>
      </c>
      <c r="V82" s="710">
        <v>220800000</v>
      </c>
      <c r="W82" s="711">
        <v>220800000</v>
      </c>
      <c r="X82" s="776"/>
      <c r="Y82" s="776"/>
      <c r="Z82" s="711"/>
      <c r="AA82" s="709"/>
      <c r="AB82" s="710"/>
      <c r="AC82" s="711"/>
      <c r="AD82" s="711"/>
      <c r="AE82" s="709"/>
      <c r="AF82" s="709"/>
      <c r="AG82" s="711"/>
      <c r="AH82" s="711"/>
      <c r="AI82" s="711"/>
      <c r="AJ82" s="712"/>
      <c r="AK82" s="959" t="s">
        <v>5025</v>
      </c>
      <c r="AL82" s="960"/>
      <c r="AM82" s="954"/>
      <c r="AN82" s="960"/>
      <c r="AO82" s="955">
        <v>0</v>
      </c>
      <c r="AP82" s="955">
        <v>0</v>
      </c>
      <c r="AQ82" s="955">
        <v>0</v>
      </c>
      <c r="AR82" s="955">
        <v>0</v>
      </c>
      <c r="AS82" s="955">
        <v>0</v>
      </c>
      <c r="AT82" s="955">
        <v>0</v>
      </c>
      <c r="AU82" s="955">
        <v>0</v>
      </c>
      <c r="AV82" s="961">
        <v>0</v>
      </c>
      <c r="AW82" s="962" t="s">
        <v>5044</v>
      </c>
      <c r="AX82" s="963">
        <v>45597</v>
      </c>
      <c r="AY82" s="964" t="s">
        <v>5002</v>
      </c>
      <c r="AZ82" s="965">
        <v>0</v>
      </c>
      <c r="BA82" s="965">
        <v>217000000</v>
      </c>
      <c r="BB82" s="965">
        <v>0</v>
      </c>
      <c r="BC82" s="965">
        <v>0</v>
      </c>
      <c r="BD82" s="965">
        <v>217000000</v>
      </c>
      <c r="BE82" s="713"/>
      <c r="BF82" s="715" t="s">
        <v>2845</v>
      </c>
      <c r="BG82" s="716" t="s">
        <v>3537</v>
      </c>
      <c r="BH82" s="716"/>
      <c r="BI82" s="708"/>
      <c r="BJ82" s="716"/>
      <c r="BK82" s="708"/>
      <c r="BL82" s="716"/>
      <c r="BM82" s="716"/>
      <c r="BN82" s="708"/>
      <c r="BO82" s="716"/>
      <c r="BP82" s="708"/>
      <c r="BQ82" s="717"/>
      <c r="BR82" s="715"/>
      <c r="BS82" s="708"/>
      <c r="BT82" s="719"/>
      <c r="BU82" s="708"/>
      <c r="BV82" s="708"/>
      <c r="BW82" s="708"/>
      <c r="BX82" s="720"/>
      <c r="BY82" s="711"/>
      <c r="BZ82" s="713"/>
      <c r="CA82" s="721"/>
      <c r="CB82" s="722" t="s">
        <v>5029</v>
      </c>
      <c r="CC82" s="723" t="s">
        <v>5030</v>
      </c>
      <c r="CD82" s="722"/>
      <c r="CE82" s="723"/>
    </row>
    <row r="83" spans="2:83" s="725" customFormat="1" ht="15" hidden="1" customHeight="1">
      <c r="B83" s="770">
        <f t="shared" si="1"/>
        <v>74</v>
      </c>
      <c r="C83" s="771" t="s">
        <v>2848</v>
      </c>
      <c r="D83" s="771" t="s">
        <v>2736</v>
      </c>
      <c r="E83" s="771" t="s">
        <v>2671</v>
      </c>
      <c r="F83" s="699" t="s">
        <v>3613</v>
      </c>
      <c r="G83" s="700" t="str">
        <f>IFERROR(VLOOKUP(E83,Assign!$A$2:$A$48,1,FALSE),)</f>
        <v>R-045</v>
      </c>
      <c r="H83" s="700">
        <v>1</v>
      </c>
      <c r="I83" s="701" t="s">
        <v>176</v>
      </c>
      <c r="J83" s="701" t="s">
        <v>607</v>
      </c>
      <c r="K83" s="701" t="s">
        <v>3826</v>
      </c>
      <c r="L83" s="702" t="s">
        <v>3827</v>
      </c>
      <c r="M83" s="703" t="s">
        <v>12</v>
      </c>
      <c r="N83" s="726">
        <v>808</v>
      </c>
      <c r="O83" s="704">
        <v>468</v>
      </c>
      <c r="P83" s="705"/>
      <c r="Q83" s="706"/>
      <c r="R83" s="707">
        <v>43460</v>
      </c>
      <c r="S83" s="708" t="s">
        <v>3613</v>
      </c>
      <c r="T83" s="727">
        <v>1</v>
      </c>
      <c r="U83" s="710" t="s">
        <v>5</v>
      </c>
      <c r="V83" s="710">
        <v>900000000</v>
      </c>
      <c r="W83" s="711">
        <v>900000000</v>
      </c>
      <c r="X83" s="776"/>
      <c r="Y83" s="776"/>
      <c r="Z83" s="711"/>
      <c r="AA83" s="709"/>
      <c r="AB83" s="711"/>
      <c r="AC83" s="711"/>
      <c r="AD83" s="711"/>
      <c r="AE83" s="709"/>
      <c r="AF83" s="709"/>
      <c r="AG83" s="711"/>
      <c r="AH83" s="711"/>
      <c r="AI83" s="711"/>
      <c r="AJ83" s="712"/>
      <c r="AK83" s="959" t="s">
        <v>5025</v>
      </c>
      <c r="AL83" s="960"/>
      <c r="AM83" s="954"/>
      <c r="AN83" s="960"/>
      <c r="AO83" s="955">
        <v>0</v>
      </c>
      <c r="AP83" s="955">
        <v>0</v>
      </c>
      <c r="AQ83" s="955">
        <v>0</v>
      </c>
      <c r="AR83" s="955">
        <v>0</v>
      </c>
      <c r="AS83" s="955">
        <v>0</v>
      </c>
      <c r="AT83" s="955">
        <v>0</v>
      </c>
      <c r="AU83" s="955">
        <v>0</v>
      </c>
      <c r="AV83" s="961">
        <v>0</v>
      </c>
      <c r="AW83" s="962" t="s">
        <v>5044</v>
      </c>
      <c r="AX83" s="963">
        <v>45597</v>
      </c>
      <c r="AY83" s="964" t="s">
        <v>5002</v>
      </c>
      <c r="AZ83" s="965">
        <v>969600000</v>
      </c>
      <c r="BA83" s="965">
        <v>254592000</v>
      </c>
      <c r="BB83" s="965">
        <v>0</v>
      </c>
      <c r="BC83" s="965">
        <v>0</v>
      </c>
      <c r="BD83" s="965">
        <v>1224192000</v>
      </c>
      <c r="BE83" s="713"/>
      <c r="BF83" s="715" t="s">
        <v>2845</v>
      </c>
      <c r="BG83" s="716" t="s">
        <v>2580</v>
      </c>
      <c r="BH83" s="716"/>
      <c r="BI83" s="708"/>
      <c r="BJ83" s="716"/>
      <c r="BK83" s="708"/>
      <c r="BL83" s="716"/>
      <c r="BM83" s="716"/>
      <c r="BN83" s="708"/>
      <c r="BO83" s="716"/>
      <c r="BP83" s="708"/>
      <c r="BQ83" s="717"/>
      <c r="BR83" s="715"/>
      <c r="BS83" s="708"/>
      <c r="BT83" s="719"/>
      <c r="BU83" s="708"/>
      <c r="BV83" s="708"/>
      <c r="BW83" s="708"/>
      <c r="BX83" s="720"/>
      <c r="BY83" s="711"/>
      <c r="BZ83" s="713"/>
      <c r="CA83" s="721"/>
      <c r="CB83" s="722" t="s">
        <v>5029</v>
      </c>
      <c r="CC83" s="723" t="s">
        <v>5030</v>
      </c>
      <c r="CD83" s="722"/>
      <c r="CE83" s="723"/>
    </row>
    <row r="84" spans="2:83" s="725" customFormat="1" ht="15" hidden="1" customHeight="1">
      <c r="B84" s="770">
        <f t="shared" si="1"/>
        <v>75</v>
      </c>
      <c r="C84" s="771" t="s">
        <v>2848</v>
      </c>
      <c r="D84" s="771" t="s">
        <v>2736</v>
      </c>
      <c r="E84" s="771" t="s">
        <v>2672</v>
      </c>
      <c r="F84" s="699" t="s">
        <v>3184</v>
      </c>
      <c r="G84" s="700">
        <f>IFERROR(VLOOKUP(E84,Assign!$A$2:$A$48,1,FALSE),)</f>
        <v>0</v>
      </c>
      <c r="H84" s="700">
        <v>1</v>
      </c>
      <c r="I84" s="701" t="s">
        <v>164</v>
      </c>
      <c r="J84" s="701" t="s">
        <v>165</v>
      </c>
      <c r="K84" s="701" t="s">
        <v>3388</v>
      </c>
      <c r="L84" s="702" t="s">
        <v>3874</v>
      </c>
      <c r="M84" s="703" t="s">
        <v>11</v>
      </c>
      <c r="N84" s="704">
        <v>64.748500000000007</v>
      </c>
      <c r="O84" s="704">
        <v>222.08</v>
      </c>
      <c r="P84" s="705"/>
      <c r="Q84" s="706"/>
      <c r="R84" s="707">
        <v>44160</v>
      </c>
      <c r="S84" s="708" t="s">
        <v>3184</v>
      </c>
      <c r="T84" s="727">
        <v>1</v>
      </c>
      <c r="U84" s="710" t="s">
        <v>5</v>
      </c>
      <c r="V84" s="710">
        <v>912000000</v>
      </c>
      <c r="W84" s="711">
        <v>912000000</v>
      </c>
      <c r="X84" s="776"/>
      <c r="Y84" s="776"/>
      <c r="Z84" s="711"/>
      <c r="AA84" s="709"/>
      <c r="AB84" s="710"/>
      <c r="AC84" s="711"/>
      <c r="AD84" s="711"/>
      <c r="AE84" s="709"/>
      <c r="AF84" s="709"/>
      <c r="AG84" s="711"/>
      <c r="AH84" s="711"/>
      <c r="AI84" s="711"/>
      <c r="AJ84" s="712"/>
      <c r="AK84" s="959" t="s">
        <v>5025</v>
      </c>
      <c r="AL84" s="960"/>
      <c r="AM84" s="954"/>
      <c r="AN84" s="960"/>
      <c r="AO84" s="955">
        <v>0</v>
      </c>
      <c r="AP84" s="955">
        <v>0</v>
      </c>
      <c r="AQ84" s="955">
        <v>0</v>
      </c>
      <c r="AR84" s="955">
        <v>0</v>
      </c>
      <c r="AS84" s="955">
        <v>0</v>
      </c>
      <c r="AT84" s="955">
        <v>0</v>
      </c>
      <c r="AU84" s="955">
        <v>0</v>
      </c>
      <c r="AV84" s="961">
        <v>0</v>
      </c>
      <c r="AW84" s="962" t="s">
        <v>5044</v>
      </c>
      <c r="AX84" s="963">
        <v>45597</v>
      </c>
      <c r="AY84" s="964" t="s">
        <v>5002</v>
      </c>
      <c r="AZ84" s="965">
        <v>0</v>
      </c>
      <c r="BA84" s="965">
        <v>1110000000</v>
      </c>
      <c r="BB84" s="965">
        <v>0</v>
      </c>
      <c r="BC84" s="965">
        <v>0</v>
      </c>
      <c r="BD84" s="965">
        <v>1110000000</v>
      </c>
      <c r="BE84" s="713"/>
      <c r="BF84" s="715" t="s">
        <v>2845</v>
      </c>
      <c r="BG84" s="716" t="s">
        <v>2577</v>
      </c>
      <c r="BH84" s="716"/>
      <c r="BI84" s="708"/>
      <c r="BJ84" s="716"/>
      <c r="BK84" s="708"/>
      <c r="BL84" s="716"/>
      <c r="BM84" s="716"/>
      <c r="BN84" s="708"/>
      <c r="BO84" s="716"/>
      <c r="BP84" s="708"/>
      <c r="BQ84" s="717"/>
      <c r="BR84" s="715"/>
      <c r="BS84" s="708"/>
      <c r="BT84" s="719"/>
      <c r="BU84" s="708"/>
      <c r="BV84" s="708"/>
      <c r="BW84" s="708"/>
      <c r="BX84" s="720"/>
      <c r="BY84" s="711"/>
      <c r="BZ84" s="713"/>
      <c r="CA84" s="721"/>
      <c r="CB84" s="722" t="s">
        <v>5029</v>
      </c>
      <c r="CC84" s="723" t="s">
        <v>5030</v>
      </c>
      <c r="CD84" s="722"/>
      <c r="CE84" s="723"/>
    </row>
    <row r="85" spans="2:83" s="725" customFormat="1" ht="15" hidden="1" customHeight="1">
      <c r="B85" s="770">
        <f t="shared" si="1"/>
        <v>76</v>
      </c>
      <c r="C85" s="771" t="s">
        <v>2848</v>
      </c>
      <c r="D85" s="771" t="s">
        <v>2736</v>
      </c>
      <c r="E85" s="771" t="s">
        <v>2673</v>
      </c>
      <c r="F85" s="699" t="s">
        <v>3208</v>
      </c>
      <c r="G85" s="700">
        <f>IFERROR(VLOOKUP(E85,Assign!$A$2:$A$48,1,FALSE),)</f>
        <v>0</v>
      </c>
      <c r="H85" s="700">
        <v>1</v>
      </c>
      <c r="I85" s="701" t="s">
        <v>167</v>
      </c>
      <c r="J85" s="701" t="s">
        <v>3454</v>
      </c>
      <c r="K85" s="701" t="s">
        <v>3875</v>
      </c>
      <c r="L85" s="702" t="s">
        <v>3876</v>
      </c>
      <c r="M85" s="703" t="s">
        <v>186</v>
      </c>
      <c r="N85" s="704">
        <v>19</v>
      </c>
      <c r="O85" s="704">
        <v>132.41999999999999</v>
      </c>
      <c r="P85" s="705"/>
      <c r="Q85" s="706"/>
      <c r="R85" s="707">
        <v>44722</v>
      </c>
      <c r="S85" s="708" t="s">
        <v>3208</v>
      </c>
      <c r="T85" s="727">
        <v>1</v>
      </c>
      <c r="U85" s="710" t="s">
        <v>5</v>
      </c>
      <c r="V85" s="710">
        <v>624000000</v>
      </c>
      <c r="W85" s="711">
        <v>624000000</v>
      </c>
      <c r="X85" s="776"/>
      <c r="Y85" s="776"/>
      <c r="Z85" s="711"/>
      <c r="AA85" s="709"/>
      <c r="AB85" s="710"/>
      <c r="AC85" s="711"/>
      <c r="AD85" s="711"/>
      <c r="AE85" s="709"/>
      <c r="AF85" s="709"/>
      <c r="AG85" s="711"/>
      <c r="AH85" s="711"/>
      <c r="AI85" s="711"/>
      <c r="AJ85" s="712"/>
      <c r="AK85" s="959" t="s">
        <v>5025</v>
      </c>
      <c r="AL85" s="960"/>
      <c r="AM85" s="954"/>
      <c r="AN85" s="960"/>
      <c r="AO85" s="955">
        <v>0</v>
      </c>
      <c r="AP85" s="955">
        <v>0</v>
      </c>
      <c r="AQ85" s="955">
        <v>0</v>
      </c>
      <c r="AR85" s="955">
        <v>0</v>
      </c>
      <c r="AS85" s="955">
        <v>0</v>
      </c>
      <c r="AT85" s="955">
        <v>0</v>
      </c>
      <c r="AU85" s="955">
        <v>0</v>
      </c>
      <c r="AV85" s="961">
        <v>0</v>
      </c>
      <c r="AW85" s="962" t="s">
        <v>5044</v>
      </c>
      <c r="AX85" s="963">
        <v>45474</v>
      </c>
      <c r="AY85" s="964" t="s">
        <v>5011</v>
      </c>
      <c r="AZ85" s="965">
        <v>0</v>
      </c>
      <c r="BA85" s="965">
        <v>926000000</v>
      </c>
      <c r="BB85" s="965">
        <v>0</v>
      </c>
      <c r="BC85" s="965">
        <v>0</v>
      </c>
      <c r="BD85" s="965">
        <v>926000000</v>
      </c>
      <c r="BE85" s="713"/>
      <c r="BF85" s="715" t="s">
        <v>2845</v>
      </c>
      <c r="BG85" s="716" t="s">
        <v>2587</v>
      </c>
      <c r="BH85" s="716"/>
      <c r="BI85" s="708"/>
      <c r="BJ85" s="716"/>
      <c r="BK85" s="708"/>
      <c r="BL85" s="716"/>
      <c r="BM85" s="716"/>
      <c r="BN85" s="708"/>
      <c r="BO85" s="716"/>
      <c r="BP85" s="708"/>
      <c r="BQ85" s="717"/>
      <c r="BR85" s="715"/>
      <c r="BS85" s="708"/>
      <c r="BT85" s="719"/>
      <c r="BU85" s="708"/>
      <c r="BV85" s="708"/>
      <c r="BW85" s="708"/>
      <c r="BX85" s="720"/>
      <c r="BY85" s="711"/>
      <c r="BZ85" s="713"/>
      <c r="CA85" s="721"/>
      <c r="CB85" s="722" t="s">
        <v>5029</v>
      </c>
      <c r="CC85" s="723" t="s">
        <v>5030</v>
      </c>
      <c r="CD85" s="722"/>
      <c r="CE85" s="723"/>
    </row>
    <row r="86" spans="2:83" s="725" customFormat="1" ht="15" hidden="1" customHeight="1">
      <c r="B86" s="770">
        <f t="shared" si="1"/>
        <v>77</v>
      </c>
      <c r="C86" s="771" t="s">
        <v>2848</v>
      </c>
      <c r="D86" s="771" t="s">
        <v>2736</v>
      </c>
      <c r="E86" s="771" t="s">
        <v>2673</v>
      </c>
      <c r="F86" s="699" t="s">
        <v>3208</v>
      </c>
      <c r="G86" s="700">
        <f>IFERROR(VLOOKUP(E86,Assign!$A$2:$A$48,1,FALSE),)</f>
        <v>0</v>
      </c>
      <c r="H86" s="700">
        <v>2</v>
      </c>
      <c r="I86" s="701" t="s">
        <v>167</v>
      </c>
      <c r="J86" s="701" t="s">
        <v>3454</v>
      </c>
      <c r="K86" s="701" t="s">
        <v>3875</v>
      </c>
      <c r="L86" s="702" t="s">
        <v>3877</v>
      </c>
      <c r="M86" s="703" t="s">
        <v>186</v>
      </c>
      <c r="N86" s="704">
        <v>10.31</v>
      </c>
      <c r="O86" s="704">
        <v>72.010000000000005</v>
      </c>
      <c r="P86" s="705"/>
      <c r="Q86" s="706"/>
      <c r="R86" s="707">
        <v>44722</v>
      </c>
      <c r="S86" s="708" t="s">
        <v>3208</v>
      </c>
      <c r="T86" s="727">
        <v>1</v>
      </c>
      <c r="U86" s="710" t="s">
        <v>5</v>
      </c>
      <c r="V86" s="710">
        <v>300000000</v>
      </c>
      <c r="W86" s="711">
        <v>300000000</v>
      </c>
      <c r="X86" s="776"/>
      <c r="Y86" s="776"/>
      <c r="Z86" s="711"/>
      <c r="AA86" s="709"/>
      <c r="AB86" s="710"/>
      <c r="AC86" s="711"/>
      <c r="AD86" s="711"/>
      <c r="AE86" s="709"/>
      <c r="AF86" s="709"/>
      <c r="AG86" s="711"/>
      <c r="AH86" s="711"/>
      <c r="AI86" s="711"/>
      <c r="AJ86" s="712"/>
      <c r="AK86" s="959" t="s">
        <v>5025</v>
      </c>
      <c r="AL86" s="960"/>
      <c r="AM86" s="954"/>
      <c r="AN86" s="960"/>
      <c r="AO86" s="955">
        <v>0</v>
      </c>
      <c r="AP86" s="955">
        <v>0</v>
      </c>
      <c r="AQ86" s="955">
        <v>0</v>
      </c>
      <c r="AR86" s="955">
        <v>0</v>
      </c>
      <c r="AS86" s="955">
        <v>0</v>
      </c>
      <c r="AT86" s="955">
        <v>0</v>
      </c>
      <c r="AU86" s="955">
        <v>0</v>
      </c>
      <c r="AV86" s="961">
        <v>0</v>
      </c>
      <c r="AW86" s="962" t="s">
        <v>5044</v>
      </c>
      <c r="AX86" s="963">
        <v>45474</v>
      </c>
      <c r="AY86" s="964" t="s">
        <v>5011</v>
      </c>
      <c r="AZ86" s="965">
        <v>0</v>
      </c>
      <c r="BA86" s="965">
        <v>450000000</v>
      </c>
      <c r="BB86" s="965">
        <v>0</v>
      </c>
      <c r="BC86" s="965">
        <v>0</v>
      </c>
      <c r="BD86" s="965">
        <v>450000000</v>
      </c>
      <c r="BE86" s="713"/>
      <c r="BF86" s="715" t="s">
        <v>2845</v>
      </c>
      <c r="BG86" s="716" t="s">
        <v>2587</v>
      </c>
      <c r="BH86" s="716"/>
      <c r="BI86" s="708"/>
      <c r="BJ86" s="716"/>
      <c r="BK86" s="708"/>
      <c r="BL86" s="716"/>
      <c r="BM86" s="716"/>
      <c r="BN86" s="708"/>
      <c r="BO86" s="716"/>
      <c r="BP86" s="708"/>
      <c r="BQ86" s="717"/>
      <c r="BR86" s="715"/>
      <c r="BS86" s="708"/>
      <c r="BT86" s="719"/>
      <c r="BU86" s="708"/>
      <c r="BV86" s="708"/>
      <c r="BW86" s="708"/>
      <c r="BX86" s="720"/>
      <c r="BY86" s="711"/>
      <c r="BZ86" s="713"/>
      <c r="CA86" s="721"/>
      <c r="CB86" s="722" t="s">
        <v>5029</v>
      </c>
      <c r="CC86" s="723" t="s">
        <v>5030</v>
      </c>
      <c r="CD86" s="722"/>
      <c r="CE86" s="723"/>
    </row>
    <row r="87" spans="2:83" s="725" customFormat="1" ht="15" hidden="1" customHeight="1">
      <c r="B87" s="884">
        <f t="shared" si="1"/>
        <v>78</v>
      </c>
      <c r="C87" s="885" t="s">
        <v>2848</v>
      </c>
      <c r="D87" s="885" t="s">
        <v>2736</v>
      </c>
      <c r="E87" s="885" t="s">
        <v>2674</v>
      </c>
      <c r="F87" s="886" t="s">
        <v>3632</v>
      </c>
      <c r="G87" s="887">
        <f>IFERROR(VLOOKUP(E87,Assign!$A$2:$A$48,1,FALSE),)</f>
        <v>0</v>
      </c>
      <c r="H87" s="887"/>
      <c r="I87" s="888" t="s">
        <v>7</v>
      </c>
      <c r="J87" s="888" t="s">
        <v>7</v>
      </c>
      <c r="K87" s="888" t="s">
        <v>7</v>
      </c>
      <c r="L87" s="889"/>
      <c r="M87" s="890"/>
      <c r="N87" s="892"/>
      <c r="O87" s="892"/>
      <c r="P87" s="893"/>
      <c r="Q87" s="894"/>
      <c r="R87" s="895"/>
      <c r="S87" s="896"/>
      <c r="T87" s="897"/>
      <c r="U87" s="898"/>
      <c r="V87" s="898"/>
      <c r="W87" s="899"/>
      <c r="X87" s="900"/>
      <c r="Y87" s="900"/>
      <c r="Z87" s="899"/>
      <c r="AA87" s="901"/>
      <c r="AB87" s="898"/>
      <c r="AC87" s="899"/>
      <c r="AD87" s="899"/>
      <c r="AE87" s="901"/>
      <c r="AF87" s="901"/>
      <c r="AG87" s="899"/>
      <c r="AH87" s="899"/>
      <c r="AI87" s="899"/>
      <c r="AJ87" s="902"/>
      <c r="AK87" s="903"/>
      <c r="AL87" s="904"/>
      <c r="AM87" s="898"/>
      <c r="AN87" s="904"/>
      <c r="AO87" s="899"/>
      <c r="AP87" s="899"/>
      <c r="AQ87" s="899"/>
      <c r="AR87" s="899"/>
      <c r="AS87" s="899"/>
      <c r="AT87" s="899"/>
      <c r="AU87" s="899"/>
      <c r="AV87" s="905"/>
      <c r="AW87" s="906"/>
      <c r="AX87" s="907"/>
      <c r="AY87" s="908"/>
      <c r="AZ87" s="909"/>
      <c r="BA87" s="909"/>
      <c r="BB87" s="909"/>
      <c r="BC87" s="909"/>
      <c r="BD87" s="909"/>
      <c r="BE87" s="905"/>
      <c r="BF87" s="910"/>
      <c r="BG87" s="911"/>
      <c r="BH87" s="911"/>
      <c r="BI87" s="896"/>
      <c r="BJ87" s="911"/>
      <c r="BK87" s="896"/>
      <c r="BL87" s="911"/>
      <c r="BM87" s="911"/>
      <c r="BN87" s="896"/>
      <c r="BO87" s="911"/>
      <c r="BP87" s="896"/>
      <c r="BQ87" s="912"/>
      <c r="BR87" s="910"/>
      <c r="BS87" s="896"/>
      <c r="BT87" s="913"/>
      <c r="BU87" s="896"/>
      <c r="BV87" s="896"/>
      <c r="BW87" s="896"/>
      <c r="BX87" s="914"/>
      <c r="BY87" s="899"/>
      <c r="BZ87" s="905"/>
      <c r="CA87" s="915"/>
      <c r="CB87" s="722" t="s">
        <v>4865</v>
      </c>
      <c r="CC87" s="723" t="s">
        <v>4866</v>
      </c>
      <c r="CD87" s="722"/>
      <c r="CE87" s="723"/>
    </row>
    <row r="88" spans="2:83" s="725" customFormat="1" ht="15" hidden="1" customHeight="1">
      <c r="B88" s="770">
        <f t="shared" si="1"/>
        <v>79</v>
      </c>
      <c r="C88" s="771" t="s">
        <v>2848</v>
      </c>
      <c r="D88" s="771" t="s">
        <v>2736</v>
      </c>
      <c r="E88" s="771" t="s">
        <v>2675</v>
      </c>
      <c r="F88" s="699" t="s">
        <v>3634</v>
      </c>
      <c r="G88" s="700">
        <f>IFERROR(VLOOKUP(E88,Assign!$A$2:$A$48,1,FALSE),)</f>
        <v>0</v>
      </c>
      <c r="H88" s="700">
        <v>1</v>
      </c>
      <c r="I88" s="701" t="s">
        <v>175</v>
      </c>
      <c r="J88" s="701" t="s">
        <v>614</v>
      </c>
      <c r="K88" s="701" t="s">
        <v>615</v>
      </c>
      <c r="L88" s="702" t="s">
        <v>3880</v>
      </c>
      <c r="M88" s="703" t="s">
        <v>11</v>
      </c>
      <c r="N88" s="704">
        <v>23.69</v>
      </c>
      <c r="O88" s="704">
        <v>90.72</v>
      </c>
      <c r="P88" s="705"/>
      <c r="Q88" s="706"/>
      <c r="R88" s="707">
        <v>44985</v>
      </c>
      <c r="S88" s="708" t="s">
        <v>3634</v>
      </c>
      <c r="T88" s="727">
        <v>1</v>
      </c>
      <c r="U88" s="710" t="s">
        <v>5</v>
      </c>
      <c r="V88" s="710">
        <v>925200000</v>
      </c>
      <c r="W88" s="711">
        <v>925200000</v>
      </c>
      <c r="X88" s="776"/>
      <c r="Y88" s="776"/>
      <c r="Z88" s="711"/>
      <c r="AA88" s="709"/>
      <c r="AB88" s="710"/>
      <c r="AC88" s="711"/>
      <c r="AD88" s="711"/>
      <c r="AE88" s="709"/>
      <c r="AF88" s="709"/>
      <c r="AG88" s="711"/>
      <c r="AH88" s="711"/>
      <c r="AI88" s="711"/>
      <c r="AJ88" s="712"/>
      <c r="AK88" s="959" t="s">
        <v>5025</v>
      </c>
      <c r="AL88" s="960"/>
      <c r="AM88" s="954"/>
      <c r="AN88" s="960"/>
      <c r="AO88" s="955">
        <v>0</v>
      </c>
      <c r="AP88" s="955">
        <v>0</v>
      </c>
      <c r="AQ88" s="955">
        <v>0</v>
      </c>
      <c r="AR88" s="955">
        <v>0</v>
      </c>
      <c r="AS88" s="955">
        <v>0</v>
      </c>
      <c r="AT88" s="955">
        <v>0</v>
      </c>
      <c r="AU88" s="955">
        <v>0</v>
      </c>
      <c r="AV88" s="961">
        <v>0</v>
      </c>
      <c r="AW88" s="962" t="s">
        <v>5044</v>
      </c>
      <c r="AX88" s="963">
        <v>45597</v>
      </c>
      <c r="AY88" s="964" t="s">
        <v>5002</v>
      </c>
      <c r="AZ88" s="965">
        <v>0</v>
      </c>
      <c r="BA88" s="965">
        <v>990000000</v>
      </c>
      <c r="BB88" s="965">
        <v>0</v>
      </c>
      <c r="BC88" s="965">
        <v>0</v>
      </c>
      <c r="BD88" s="965">
        <v>990000000</v>
      </c>
      <c r="BE88" s="713"/>
      <c r="BF88" s="715" t="s">
        <v>2845</v>
      </c>
      <c r="BG88" s="716" t="s">
        <v>2592</v>
      </c>
      <c r="BH88" s="716"/>
      <c r="BI88" s="708"/>
      <c r="BJ88" s="716"/>
      <c r="BK88" s="708"/>
      <c r="BL88" s="716"/>
      <c r="BM88" s="716"/>
      <c r="BN88" s="708"/>
      <c r="BO88" s="716"/>
      <c r="BP88" s="708"/>
      <c r="BQ88" s="717"/>
      <c r="BR88" s="715"/>
      <c r="BS88" s="708"/>
      <c r="BT88" s="719"/>
      <c r="BU88" s="708"/>
      <c r="BV88" s="708"/>
      <c r="BW88" s="708"/>
      <c r="BX88" s="720"/>
      <c r="BY88" s="711"/>
      <c r="BZ88" s="713"/>
      <c r="CA88" s="721"/>
      <c r="CB88" s="722" t="s">
        <v>5029</v>
      </c>
      <c r="CC88" s="723" t="s">
        <v>5030</v>
      </c>
      <c r="CD88" s="722"/>
      <c r="CE88" s="723"/>
    </row>
    <row r="89" spans="2:83" s="725" customFormat="1" ht="15" hidden="1" customHeight="1">
      <c r="B89" s="770">
        <f t="shared" si="1"/>
        <v>80</v>
      </c>
      <c r="C89" s="771" t="s">
        <v>2848</v>
      </c>
      <c r="D89" s="771" t="s">
        <v>2736</v>
      </c>
      <c r="E89" s="771" t="s">
        <v>2676</v>
      </c>
      <c r="F89" s="699" t="s">
        <v>3635</v>
      </c>
      <c r="G89" s="700">
        <f>IFERROR(VLOOKUP(E89,Assign!$A$2:$A$48,1,FALSE),)</f>
        <v>0</v>
      </c>
      <c r="H89" s="700">
        <v>1</v>
      </c>
      <c r="I89" s="701" t="s">
        <v>167</v>
      </c>
      <c r="J89" s="701" t="s">
        <v>173</v>
      </c>
      <c r="K89" s="701" t="s">
        <v>610</v>
      </c>
      <c r="L89" s="702" t="s">
        <v>3881</v>
      </c>
      <c r="M89" s="703" t="s">
        <v>11</v>
      </c>
      <c r="N89" s="704">
        <v>115.25</v>
      </c>
      <c r="O89" s="704">
        <v>354.9</v>
      </c>
      <c r="P89" s="705"/>
      <c r="Q89" s="706"/>
      <c r="R89" s="707">
        <v>44253</v>
      </c>
      <c r="S89" s="708" t="s">
        <v>3635</v>
      </c>
      <c r="T89" s="727">
        <v>1</v>
      </c>
      <c r="U89" s="710" t="s">
        <v>5</v>
      </c>
      <c r="V89" s="710">
        <v>876000000</v>
      </c>
      <c r="W89" s="711">
        <v>876000000</v>
      </c>
      <c r="X89" s="776"/>
      <c r="Y89" s="776"/>
      <c r="Z89" s="711"/>
      <c r="AA89" s="709"/>
      <c r="AB89" s="710"/>
      <c r="AC89" s="711"/>
      <c r="AD89" s="711"/>
      <c r="AE89" s="709"/>
      <c r="AF89" s="709"/>
      <c r="AG89" s="711"/>
      <c r="AH89" s="711"/>
      <c r="AI89" s="711"/>
      <c r="AJ89" s="712"/>
      <c r="AK89" s="959" t="s">
        <v>5025</v>
      </c>
      <c r="AL89" s="960"/>
      <c r="AM89" s="954"/>
      <c r="AN89" s="960"/>
      <c r="AO89" s="955">
        <v>0</v>
      </c>
      <c r="AP89" s="955">
        <v>0</v>
      </c>
      <c r="AQ89" s="955">
        <v>0</v>
      </c>
      <c r="AR89" s="955">
        <v>0</v>
      </c>
      <c r="AS89" s="955">
        <v>0</v>
      </c>
      <c r="AT89" s="955">
        <v>0</v>
      </c>
      <c r="AU89" s="955">
        <v>0</v>
      </c>
      <c r="AV89" s="961">
        <v>0</v>
      </c>
      <c r="AW89" s="962" t="s">
        <v>5044</v>
      </c>
      <c r="AX89" s="963">
        <v>45597</v>
      </c>
      <c r="AY89" s="964" t="s">
        <v>5002</v>
      </c>
      <c r="AZ89" s="965">
        <v>0</v>
      </c>
      <c r="BA89" s="965">
        <v>1043000000</v>
      </c>
      <c r="BB89" s="965">
        <v>0</v>
      </c>
      <c r="BC89" s="965">
        <v>0</v>
      </c>
      <c r="BD89" s="965">
        <v>1043000000</v>
      </c>
      <c r="BE89" s="713"/>
      <c r="BF89" s="715" t="s">
        <v>2845</v>
      </c>
      <c r="BG89" s="716" t="s">
        <v>2587</v>
      </c>
      <c r="BH89" s="716"/>
      <c r="BI89" s="708"/>
      <c r="BJ89" s="716"/>
      <c r="BK89" s="708"/>
      <c r="BL89" s="716"/>
      <c r="BM89" s="716"/>
      <c r="BN89" s="708"/>
      <c r="BO89" s="716"/>
      <c r="BP89" s="708"/>
      <c r="BQ89" s="717"/>
      <c r="BR89" s="715"/>
      <c r="BS89" s="708"/>
      <c r="BT89" s="719"/>
      <c r="BU89" s="708"/>
      <c r="BV89" s="708"/>
      <c r="BW89" s="708"/>
      <c r="BX89" s="720"/>
      <c r="BY89" s="711"/>
      <c r="BZ89" s="713"/>
      <c r="CA89" s="721"/>
      <c r="CB89" s="722" t="s">
        <v>5029</v>
      </c>
      <c r="CC89" s="723" t="s">
        <v>5030</v>
      </c>
      <c r="CD89" s="722"/>
      <c r="CE89" s="723"/>
    </row>
    <row r="90" spans="2:83" s="725" customFormat="1" ht="15" hidden="1" customHeight="1">
      <c r="B90" s="770">
        <f t="shared" si="1"/>
        <v>81</v>
      </c>
      <c r="C90" s="771" t="s">
        <v>2848</v>
      </c>
      <c r="D90" s="771" t="s">
        <v>2736</v>
      </c>
      <c r="E90" s="771" t="s">
        <v>2677</v>
      </c>
      <c r="F90" s="699" t="s">
        <v>2792</v>
      </c>
      <c r="G90" s="700">
        <f>IFERROR(VLOOKUP(E90,Assign!$A$2:$A$48,1,FALSE),)</f>
        <v>0</v>
      </c>
      <c r="H90" s="700">
        <v>1</v>
      </c>
      <c r="I90" s="701" t="s">
        <v>164</v>
      </c>
      <c r="J90" s="701" t="s">
        <v>194</v>
      </c>
      <c r="K90" s="701" t="s">
        <v>3584</v>
      </c>
      <c r="L90" s="702" t="s">
        <v>3882</v>
      </c>
      <c r="M90" s="703" t="s">
        <v>2519</v>
      </c>
      <c r="N90" s="704">
        <v>17.3523</v>
      </c>
      <c r="O90" s="704">
        <v>99.782300000000006</v>
      </c>
      <c r="P90" s="705"/>
      <c r="Q90" s="706"/>
      <c r="R90" s="707">
        <v>45399</v>
      </c>
      <c r="S90" s="708" t="s">
        <v>2792</v>
      </c>
      <c r="T90" s="727">
        <v>1</v>
      </c>
      <c r="U90" s="710" t="s">
        <v>5</v>
      </c>
      <c r="V90" s="710">
        <v>876000000</v>
      </c>
      <c r="W90" s="711">
        <v>876000000</v>
      </c>
      <c r="X90" s="776"/>
      <c r="Y90" s="776"/>
      <c r="Z90" s="711"/>
      <c r="AA90" s="709"/>
      <c r="AB90" s="710"/>
      <c r="AC90" s="711"/>
      <c r="AD90" s="711"/>
      <c r="AE90" s="709"/>
      <c r="AF90" s="709"/>
      <c r="AG90" s="711"/>
      <c r="AH90" s="711"/>
      <c r="AI90" s="711"/>
      <c r="AJ90" s="712"/>
      <c r="AK90" s="959" t="s">
        <v>5025</v>
      </c>
      <c r="AL90" s="960"/>
      <c r="AM90" s="954"/>
      <c r="AN90" s="960"/>
      <c r="AO90" s="955">
        <v>0</v>
      </c>
      <c r="AP90" s="955">
        <v>0</v>
      </c>
      <c r="AQ90" s="955">
        <v>0</v>
      </c>
      <c r="AR90" s="955">
        <v>0</v>
      </c>
      <c r="AS90" s="955">
        <v>0</v>
      </c>
      <c r="AT90" s="955">
        <v>0</v>
      </c>
      <c r="AU90" s="955">
        <v>0</v>
      </c>
      <c r="AV90" s="961">
        <v>0</v>
      </c>
      <c r="AW90" s="962" t="s">
        <v>5044</v>
      </c>
      <c r="AX90" s="963">
        <v>45597</v>
      </c>
      <c r="AY90" s="964" t="s">
        <v>5002</v>
      </c>
      <c r="AZ90" s="965">
        <v>0</v>
      </c>
      <c r="BA90" s="965">
        <v>969000000</v>
      </c>
      <c r="BB90" s="965">
        <v>0</v>
      </c>
      <c r="BC90" s="965">
        <v>0</v>
      </c>
      <c r="BD90" s="965">
        <v>969000000</v>
      </c>
      <c r="BE90" s="713"/>
      <c r="BF90" s="715" t="s">
        <v>2845</v>
      </c>
      <c r="BG90" s="716" t="s">
        <v>2579</v>
      </c>
      <c r="BH90" s="716"/>
      <c r="BI90" s="708"/>
      <c r="BJ90" s="716"/>
      <c r="BK90" s="708"/>
      <c r="BL90" s="716"/>
      <c r="BM90" s="716"/>
      <c r="BN90" s="708"/>
      <c r="BO90" s="716"/>
      <c r="BP90" s="708"/>
      <c r="BQ90" s="717"/>
      <c r="BR90" s="715"/>
      <c r="BS90" s="708"/>
      <c r="BT90" s="719"/>
      <c r="BU90" s="708"/>
      <c r="BV90" s="708"/>
      <c r="BW90" s="708"/>
      <c r="BX90" s="720"/>
      <c r="BY90" s="711"/>
      <c r="BZ90" s="713"/>
      <c r="CA90" s="721"/>
      <c r="CB90" s="722" t="s">
        <v>5029</v>
      </c>
      <c r="CC90" s="723" t="s">
        <v>5030</v>
      </c>
      <c r="CD90" s="722"/>
      <c r="CE90" s="723"/>
    </row>
    <row r="91" spans="2:83" s="725" customFormat="1" ht="15" hidden="1" customHeight="1">
      <c r="B91" s="770">
        <f t="shared" si="1"/>
        <v>82</v>
      </c>
      <c r="C91" s="771" t="s">
        <v>2848</v>
      </c>
      <c r="D91" s="771" t="s">
        <v>2736</v>
      </c>
      <c r="E91" s="771" t="s">
        <v>2678</v>
      </c>
      <c r="F91" s="699" t="s">
        <v>2817</v>
      </c>
      <c r="G91" s="700">
        <f>IFERROR(VLOOKUP(E91,Assign!$A$2:$A$48,1,FALSE),)</f>
        <v>0</v>
      </c>
      <c r="H91" s="700">
        <v>1</v>
      </c>
      <c r="I91" s="701" t="s">
        <v>175</v>
      </c>
      <c r="J91" s="701" t="s">
        <v>3389</v>
      </c>
      <c r="K91" s="701" t="s">
        <v>2524</v>
      </c>
      <c r="L91" s="702" t="s">
        <v>3883</v>
      </c>
      <c r="M91" s="703" t="s">
        <v>8</v>
      </c>
      <c r="N91" s="704">
        <v>35.964300000000001</v>
      </c>
      <c r="O91" s="704">
        <v>84.073999999999998</v>
      </c>
      <c r="P91" s="705"/>
      <c r="Q91" s="706"/>
      <c r="R91" s="707">
        <v>42202</v>
      </c>
      <c r="S91" s="708" t="s">
        <v>2817</v>
      </c>
      <c r="T91" s="727">
        <v>1</v>
      </c>
      <c r="U91" s="710" t="s">
        <v>5</v>
      </c>
      <c r="V91" s="710">
        <v>888000000</v>
      </c>
      <c r="W91" s="711">
        <v>888000000</v>
      </c>
      <c r="X91" s="776"/>
      <c r="Y91" s="776"/>
      <c r="Z91" s="711"/>
      <c r="AA91" s="709"/>
      <c r="AB91" s="710"/>
      <c r="AC91" s="711"/>
      <c r="AD91" s="711"/>
      <c r="AE91" s="709"/>
      <c r="AF91" s="709"/>
      <c r="AG91" s="711"/>
      <c r="AH91" s="711"/>
      <c r="AI91" s="711"/>
      <c r="AJ91" s="712"/>
      <c r="AK91" s="959" t="s">
        <v>5025</v>
      </c>
      <c r="AL91" s="960"/>
      <c r="AM91" s="954"/>
      <c r="AN91" s="960"/>
      <c r="AO91" s="955">
        <v>0</v>
      </c>
      <c r="AP91" s="955">
        <v>0</v>
      </c>
      <c r="AQ91" s="955">
        <v>0</v>
      </c>
      <c r="AR91" s="955">
        <v>0</v>
      </c>
      <c r="AS91" s="955">
        <v>0</v>
      </c>
      <c r="AT91" s="955">
        <v>0</v>
      </c>
      <c r="AU91" s="955">
        <v>0</v>
      </c>
      <c r="AV91" s="961">
        <v>0</v>
      </c>
      <c r="AW91" s="962" t="s">
        <v>5008</v>
      </c>
      <c r="AX91" s="963">
        <v>45590</v>
      </c>
      <c r="AY91" s="964" t="s">
        <v>5009</v>
      </c>
      <c r="AZ91" s="965">
        <v>0</v>
      </c>
      <c r="BA91" s="965">
        <v>0</v>
      </c>
      <c r="BB91" s="965">
        <v>0</v>
      </c>
      <c r="BC91" s="965">
        <v>0</v>
      </c>
      <c r="BD91" s="965">
        <v>0</v>
      </c>
      <c r="BE91" s="713">
        <v>2325000000</v>
      </c>
      <c r="BF91" s="715" t="s">
        <v>2845</v>
      </c>
      <c r="BG91" s="716" t="s">
        <v>3042</v>
      </c>
      <c r="BH91" s="716"/>
      <c r="BI91" s="708"/>
      <c r="BJ91" s="716"/>
      <c r="BK91" s="708"/>
      <c r="BL91" s="716"/>
      <c r="BM91" s="716"/>
      <c r="BN91" s="708"/>
      <c r="BO91" s="716"/>
      <c r="BP91" s="708"/>
      <c r="BQ91" s="717"/>
      <c r="BR91" s="715"/>
      <c r="BS91" s="708"/>
      <c r="BT91" s="719"/>
      <c r="BU91" s="708"/>
      <c r="BV91" s="708"/>
      <c r="BW91" s="708"/>
      <c r="BX91" s="720"/>
      <c r="BY91" s="711"/>
      <c r="BZ91" s="713"/>
      <c r="CA91" s="721"/>
      <c r="CB91" s="722" t="s">
        <v>5029</v>
      </c>
      <c r="CC91" s="723" t="s">
        <v>5030</v>
      </c>
      <c r="CD91" s="722"/>
      <c r="CE91" s="723"/>
    </row>
    <row r="92" spans="2:83" s="725" customFormat="1" ht="15" hidden="1" customHeight="1">
      <c r="B92" s="770">
        <f t="shared" si="1"/>
        <v>83</v>
      </c>
      <c r="C92" s="771" t="s">
        <v>2848</v>
      </c>
      <c r="D92" s="771" t="s">
        <v>2736</v>
      </c>
      <c r="E92" s="771" t="s">
        <v>2679</v>
      </c>
      <c r="F92" s="699" t="s">
        <v>3636</v>
      </c>
      <c r="G92" s="700">
        <f>IFERROR(VLOOKUP(E92,Assign!$A$2:$A$48,1,FALSE),)</f>
        <v>0</v>
      </c>
      <c r="H92" s="700">
        <v>1</v>
      </c>
      <c r="I92" s="701" t="s">
        <v>175</v>
      </c>
      <c r="J92" s="701" t="s">
        <v>614</v>
      </c>
      <c r="K92" s="701" t="s">
        <v>615</v>
      </c>
      <c r="L92" s="702" t="s">
        <v>3884</v>
      </c>
      <c r="M92" s="703" t="s">
        <v>11</v>
      </c>
      <c r="N92" s="704">
        <v>48.415999999999997</v>
      </c>
      <c r="O92" s="704">
        <v>202.85</v>
      </c>
      <c r="P92" s="705"/>
      <c r="Q92" s="706"/>
      <c r="R92" s="707">
        <v>44272</v>
      </c>
      <c r="S92" s="708" t="s">
        <v>3636</v>
      </c>
      <c r="T92" s="727">
        <v>1</v>
      </c>
      <c r="U92" s="710" t="s">
        <v>5</v>
      </c>
      <c r="V92" s="710">
        <v>834000000</v>
      </c>
      <c r="W92" s="711">
        <v>834000000</v>
      </c>
      <c r="X92" s="776"/>
      <c r="Y92" s="776"/>
      <c r="Z92" s="711"/>
      <c r="AA92" s="709"/>
      <c r="AB92" s="710"/>
      <c r="AC92" s="711"/>
      <c r="AD92" s="711"/>
      <c r="AE92" s="709"/>
      <c r="AF92" s="709"/>
      <c r="AG92" s="711"/>
      <c r="AH92" s="711"/>
      <c r="AI92" s="711"/>
      <c r="AJ92" s="712"/>
      <c r="AK92" s="959" t="s">
        <v>5025</v>
      </c>
      <c r="AL92" s="960"/>
      <c r="AM92" s="954"/>
      <c r="AN92" s="960"/>
      <c r="AO92" s="955">
        <v>0</v>
      </c>
      <c r="AP92" s="955">
        <v>0</v>
      </c>
      <c r="AQ92" s="955">
        <v>0</v>
      </c>
      <c r="AR92" s="955">
        <v>0</v>
      </c>
      <c r="AS92" s="955">
        <v>0</v>
      </c>
      <c r="AT92" s="955">
        <v>0</v>
      </c>
      <c r="AU92" s="955">
        <v>0</v>
      </c>
      <c r="AV92" s="961">
        <v>0</v>
      </c>
      <c r="AW92" s="962" t="s">
        <v>5044</v>
      </c>
      <c r="AX92" s="963">
        <v>45597</v>
      </c>
      <c r="AY92" s="964" t="s">
        <v>5002</v>
      </c>
      <c r="AZ92" s="965">
        <v>0</v>
      </c>
      <c r="BA92" s="965">
        <v>920000000</v>
      </c>
      <c r="BB92" s="965">
        <v>0</v>
      </c>
      <c r="BC92" s="965">
        <v>0</v>
      </c>
      <c r="BD92" s="965">
        <v>920000000</v>
      </c>
      <c r="BE92" s="713"/>
      <c r="BF92" s="715" t="s">
        <v>2845</v>
      </c>
      <c r="BG92" s="716" t="s">
        <v>2592</v>
      </c>
      <c r="BH92" s="716"/>
      <c r="BI92" s="708"/>
      <c r="BJ92" s="716"/>
      <c r="BK92" s="708"/>
      <c r="BL92" s="716"/>
      <c r="BM92" s="716"/>
      <c r="BN92" s="708"/>
      <c r="BO92" s="716"/>
      <c r="BP92" s="708"/>
      <c r="BQ92" s="717"/>
      <c r="BR92" s="715"/>
      <c r="BS92" s="708"/>
      <c r="BT92" s="719"/>
      <c r="BU92" s="708"/>
      <c r="BV92" s="708"/>
      <c r="BW92" s="708"/>
      <c r="BX92" s="720"/>
      <c r="BY92" s="711"/>
      <c r="BZ92" s="713"/>
      <c r="CA92" s="721"/>
      <c r="CB92" s="722" t="s">
        <v>5029</v>
      </c>
      <c r="CC92" s="723" t="s">
        <v>5030</v>
      </c>
      <c r="CD92" s="722"/>
      <c r="CE92" s="723"/>
    </row>
    <row r="93" spans="2:83" s="725" customFormat="1" ht="15" hidden="1" customHeight="1">
      <c r="B93" s="770">
        <f t="shared" si="1"/>
        <v>84</v>
      </c>
      <c r="C93" s="771" t="s">
        <v>2848</v>
      </c>
      <c r="D93" s="771" t="s">
        <v>2736</v>
      </c>
      <c r="E93" s="771" t="s">
        <v>2680</v>
      </c>
      <c r="F93" s="699" t="s">
        <v>3637</v>
      </c>
      <c r="G93" s="700">
        <f>IFERROR(VLOOKUP(E93,Assign!$A$2:$A$48,1,FALSE),)</f>
        <v>0</v>
      </c>
      <c r="H93" s="700">
        <v>1</v>
      </c>
      <c r="I93" s="701" t="s">
        <v>164</v>
      </c>
      <c r="J93" s="701" t="s">
        <v>3505</v>
      </c>
      <c r="K93" s="701" t="s">
        <v>3885</v>
      </c>
      <c r="L93" s="702" t="s">
        <v>3886</v>
      </c>
      <c r="M93" s="703" t="s">
        <v>12</v>
      </c>
      <c r="N93" s="704">
        <v>987</v>
      </c>
      <c r="O93" s="704">
        <v>362.13</v>
      </c>
      <c r="P93" s="705">
        <v>2</v>
      </c>
      <c r="Q93" s="706" t="s">
        <v>187</v>
      </c>
      <c r="R93" s="707">
        <v>44421</v>
      </c>
      <c r="S93" s="708" t="s">
        <v>3637</v>
      </c>
      <c r="T93" s="727" t="s">
        <v>188</v>
      </c>
      <c r="U93" s="710" t="s">
        <v>5</v>
      </c>
      <c r="V93" s="710">
        <v>798000000</v>
      </c>
      <c r="W93" s="711">
        <v>798000000</v>
      </c>
      <c r="X93" s="776"/>
      <c r="Y93" s="776"/>
      <c r="Z93" s="711"/>
      <c r="AA93" s="709"/>
      <c r="AB93" s="710"/>
      <c r="AC93" s="711"/>
      <c r="AD93" s="711"/>
      <c r="AE93" s="709"/>
      <c r="AF93" s="709"/>
      <c r="AG93" s="711"/>
      <c r="AH93" s="711"/>
      <c r="AI93" s="711"/>
      <c r="AJ93" s="712"/>
      <c r="AK93" s="959" t="s">
        <v>5025</v>
      </c>
      <c r="AL93" s="960"/>
      <c r="AM93" s="954"/>
      <c r="AN93" s="960"/>
      <c r="AO93" s="955">
        <v>0</v>
      </c>
      <c r="AP93" s="955">
        <v>0</v>
      </c>
      <c r="AQ93" s="955">
        <v>0</v>
      </c>
      <c r="AR93" s="955">
        <v>0</v>
      </c>
      <c r="AS93" s="955">
        <v>0</v>
      </c>
      <c r="AT93" s="955">
        <v>0</v>
      </c>
      <c r="AU93" s="955">
        <v>0</v>
      </c>
      <c r="AV93" s="961">
        <v>0</v>
      </c>
      <c r="AW93" s="962" t="s">
        <v>5044</v>
      </c>
      <c r="AX93" s="963">
        <v>45597</v>
      </c>
      <c r="AY93" s="964" t="s">
        <v>5002</v>
      </c>
      <c r="AZ93" s="965">
        <v>592200000</v>
      </c>
      <c r="BA93" s="965">
        <v>63796600</v>
      </c>
      <c r="BB93" s="965">
        <v>517370000</v>
      </c>
      <c r="BC93" s="965">
        <v>600000</v>
      </c>
      <c r="BD93" s="965">
        <v>1173966600</v>
      </c>
      <c r="BE93" s="713"/>
      <c r="BF93" s="715" t="s">
        <v>2845</v>
      </c>
      <c r="BG93" s="716" t="s">
        <v>2578</v>
      </c>
      <c r="BH93" s="716"/>
      <c r="BI93" s="708"/>
      <c r="BJ93" s="716"/>
      <c r="BK93" s="708"/>
      <c r="BL93" s="716"/>
      <c r="BM93" s="716"/>
      <c r="BN93" s="708"/>
      <c r="BO93" s="716"/>
      <c r="BP93" s="708"/>
      <c r="BQ93" s="717"/>
      <c r="BR93" s="715"/>
      <c r="BS93" s="708"/>
      <c r="BT93" s="719"/>
      <c r="BU93" s="708"/>
      <c r="BV93" s="708"/>
      <c r="BW93" s="708"/>
      <c r="BX93" s="720"/>
      <c r="BY93" s="711"/>
      <c r="BZ93" s="713"/>
      <c r="CA93" s="721"/>
      <c r="CB93" s="722" t="s">
        <v>5029</v>
      </c>
      <c r="CC93" s="723" t="s">
        <v>5030</v>
      </c>
      <c r="CD93" s="722"/>
      <c r="CE93" s="723"/>
    </row>
    <row r="94" spans="2:83" s="725" customFormat="1" ht="15" hidden="1" customHeight="1">
      <c r="B94" s="770">
        <f t="shared" si="1"/>
        <v>85</v>
      </c>
      <c r="C94" s="771" t="s">
        <v>2848</v>
      </c>
      <c r="D94" s="771" t="s">
        <v>2736</v>
      </c>
      <c r="E94" s="771" t="s">
        <v>2681</v>
      </c>
      <c r="F94" s="699" t="s">
        <v>3638</v>
      </c>
      <c r="G94" s="700">
        <f>IFERROR(VLOOKUP(E94,Assign!$A$2:$A$48,1,FALSE),)</f>
        <v>0</v>
      </c>
      <c r="H94" s="700">
        <v>1</v>
      </c>
      <c r="I94" s="701" t="s">
        <v>164</v>
      </c>
      <c r="J94" s="701" t="s">
        <v>3402</v>
      </c>
      <c r="K94" s="701" t="s">
        <v>3887</v>
      </c>
      <c r="L94" s="702" t="s">
        <v>3888</v>
      </c>
      <c r="M94" s="703" t="s">
        <v>12</v>
      </c>
      <c r="N94" s="704">
        <v>835.1</v>
      </c>
      <c r="O94" s="704">
        <v>495.97</v>
      </c>
      <c r="P94" s="705"/>
      <c r="Q94" s="706"/>
      <c r="R94" s="707">
        <v>43397</v>
      </c>
      <c r="S94" s="708" t="s">
        <v>4626</v>
      </c>
      <c r="T94" s="727">
        <v>1</v>
      </c>
      <c r="U94" s="710" t="s">
        <v>5</v>
      </c>
      <c r="V94" s="710">
        <v>780000000</v>
      </c>
      <c r="W94" s="711">
        <v>780000000</v>
      </c>
      <c r="X94" s="776"/>
      <c r="Y94" s="776"/>
      <c r="Z94" s="711"/>
      <c r="AA94" s="709"/>
      <c r="AB94" s="710"/>
      <c r="AC94" s="711"/>
      <c r="AD94" s="711"/>
      <c r="AE94" s="709"/>
      <c r="AF94" s="709"/>
      <c r="AG94" s="711"/>
      <c r="AH94" s="711"/>
      <c r="AI94" s="711"/>
      <c r="AJ94" s="712"/>
      <c r="AK94" s="959" t="s">
        <v>5025</v>
      </c>
      <c r="AL94" s="960"/>
      <c r="AM94" s="954"/>
      <c r="AN94" s="960"/>
      <c r="AO94" s="955">
        <v>0</v>
      </c>
      <c r="AP94" s="955">
        <v>0</v>
      </c>
      <c r="AQ94" s="955">
        <v>0</v>
      </c>
      <c r="AR94" s="955">
        <v>0</v>
      </c>
      <c r="AS94" s="955">
        <v>0</v>
      </c>
      <c r="AT94" s="955">
        <v>0</v>
      </c>
      <c r="AU94" s="955">
        <v>0</v>
      </c>
      <c r="AV94" s="961">
        <v>0</v>
      </c>
      <c r="AW94" s="1070" t="s">
        <v>5584</v>
      </c>
      <c r="AX94" s="1071">
        <v>45603</v>
      </c>
      <c r="AY94" s="1072" t="s">
        <v>5678</v>
      </c>
      <c r="AZ94" s="1069">
        <v>5035653000</v>
      </c>
      <c r="BA94" s="1069">
        <v>399739450</v>
      </c>
      <c r="BB94" s="1069">
        <v>0</v>
      </c>
      <c r="BC94" s="1069">
        <v>0</v>
      </c>
      <c r="BD94" s="1069">
        <v>5435392450</v>
      </c>
      <c r="BE94" s="713"/>
      <c r="BF94" s="966" t="s">
        <v>5050</v>
      </c>
      <c r="BG94" s="716" t="s">
        <v>2579</v>
      </c>
      <c r="BH94" s="967" t="s">
        <v>617</v>
      </c>
      <c r="BI94" s="952">
        <v>45590</v>
      </c>
      <c r="BJ94" s="967" t="s">
        <v>5051</v>
      </c>
      <c r="BK94" s="952">
        <v>45656</v>
      </c>
      <c r="BL94" s="967">
        <v>665075914</v>
      </c>
      <c r="BM94" s="716"/>
      <c r="BN94" s="708"/>
      <c r="BO94" s="716"/>
      <c r="BP94" s="708"/>
      <c r="BQ94" s="717"/>
      <c r="BR94" s="715"/>
      <c r="BS94" s="708"/>
      <c r="BT94" s="719"/>
      <c r="BU94" s="708"/>
      <c r="BV94" s="708"/>
      <c r="BW94" s="708"/>
      <c r="BX94" s="720"/>
      <c r="BY94" s="711"/>
      <c r="BZ94" s="713"/>
      <c r="CA94" s="721"/>
      <c r="CB94" s="722" t="s">
        <v>5067</v>
      </c>
      <c r="CC94" s="723" t="s">
        <v>5040</v>
      </c>
      <c r="CD94" s="722"/>
      <c r="CE94" s="723"/>
    </row>
    <row r="95" spans="2:83" s="725" customFormat="1" ht="15" hidden="1" customHeight="1">
      <c r="B95" s="770">
        <f t="shared" si="1"/>
        <v>86</v>
      </c>
      <c r="C95" s="771" t="s">
        <v>2848</v>
      </c>
      <c r="D95" s="771" t="s">
        <v>2736</v>
      </c>
      <c r="E95" s="771" t="s">
        <v>2682</v>
      </c>
      <c r="F95" s="699" t="s">
        <v>3639</v>
      </c>
      <c r="G95" s="700" t="str">
        <f>IFERROR(VLOOKUP(E95,Assign!$A$2:$A$48,1,FALSE),)</f>
        <v>R-056</v>
      </c>
      <c r="H95" s="700">
        <v>1</v>
      </c>
      <c r="I95" s="701" t="s">
        <v>164</v>
      </c>
      <c r="J95" s="701" t="s">
        <v>3040</v>
      </c>
      <c r="K95" s="701" t="s">
        <v>3442</v>
      </c>
      <c r="L95" s="702" t="s">
        <v>3889</v>
      </c>
      <c r="M95" s="703" t="s">
        <v>11</v>
      </c>
      <c r="N95" s="704">
        <v>29.09</v>
      </c>
      <c r="O95" s="704">
        <v>81.34</v>
      </c>
      <c r="P95" s="705"/>
      <c r="Q95" s="706"/>
      <c r="R95" s="707">
        <v>44530</v>
      </c>
      <c r="S95" s="708" t="s">
        <v>3639</v>
      </c>
      <c r="T95" s="727">
        <v>1</v>
      </c>
      <c r="U95" s="710" t="s">
        <v>5</v>
      </c>
      <c r="V95" s="710">
        <v>391200000</v>
      </c>
      <c r="W95" s="711">
        <v>391200000</v>
      </c>
      <c r="X95" s="776"/>
      <c r="Y95" s="776"/>
      <c r="Z95" s="711"/>
      <c r="AA95" s="709"/>
      <c r="AB95" s="710"/>
      <c r="AC95" s="711"/>
      <c r="AD95" s="711"/>
      <c r="AE95" s="709"/>
      <c r="AF95" s="709"/>
      <c r="AG95" s="711"/>
      <c r="AH95" s="711"/>
      <c r="AI95" s="711"/>
      <c r="AJ95" s="712"/>
      <c r="AK95" s="959" t="s">
        <v>5025</v>
      </c>
      <c r="AL95" s="960"/>
      <c r="AM95" s="954"/>
      <c r="AN95" s="960"/>
      <c r="AO95" s="955">
        <v>0</v>
      </c>
      <c r="AP95" s="955">
        <v>0</v>
      </c>
      <c r="AQ95" s="955">
        <v>0</v>
      </c>
      <c r="AR95" s="955">
        <v>0</v>
      </c>
      <c r="AS95" s="955">
        <v>0</v>
      </c>
      <c r="AT95" s="955">
        <v>0</v>
      </c>
      <c r="AU95" s="955">
        <v>0</v>
      </c>
      <c r="AV95" s="961">
        <v>0</v>
      </c>
      <c r="AW95" s="962" t="s">
        <v>5044</v>
      </c>
      <c r="AX95" s="963">
        <v>45597</v>
      </c>
      <c r="AY95" s="964" t="s">
        <v>5002</v>
      </c>
      <c r="AZ95" s="965">
        <v>0</v>
      </c>
      <c r="BA95" s="965">
        <v>382000000</v>
      </c>
      <c r="BB95" s="965">
        <v>0</v>
      </c>
      <c r="BC95" s="965">
        <v>0</v>
      </c>
      <c r="BD95" s="965">
        <v>382000000</v>
      </c>
      <c r="BE95" s="713"/>
      <c r="BF95" s="715" t="s">
        <v>2845</v>
      </c>
      <c r="BG95" s="716" t="s">
        <v>3537</v>
      </c>
      <c r="BH95" s="716"/>
      <c r="BI95" s="708"/>
      <c r="BJ95" s="716"/>
      <c r="BK95" s="708"/>
      <c r="BL95" s="716"/>
      <c r="BM95" s="716"/>
      <c r="BN95" s="708"/>
      <c r="BO95" s="716"/>
      <c r="BP95" s="708"/>
      <c r="BQ95" s="717"/>
      <c r="BR95" s="715"/>
      <c r="BS95" s="708"/>
      <c r="BT95" s="719"/>
      <c r="BU95" s="708"/>
      <c r="BV95" s="708"/>
      <c r="BW95" s="708"/>
      <c r="BX95" s="720"/>
      <c r="BY95" s="711"/>
      <c r="BZ95" s="713"/>
      <c r="CA95" s="721"/>
      <c r="CB95" s="722" t="s">
        <v>5029</v>
      </c>
      <c r="CC95" s="723" t="s">
        <v>5030</v>
      </c>
      <c r="CD95" s="722"/>
      <c r="CE95" s="723"/>
    </row>
    <row r="96" spans="2:83" s="725" customFormat="1" ht="15" hidden="1" customHeight="1">
      <c r="B96" s="770">
        <f t="shared" si="1"/>
        <v>87</v>
      </c>
      <c r="C96" s="771" t="s">
        <v>2848</v>
      </c>
      <c r="D96" s="771" t="s">
        <v>2736</v>
      </c>
      <c r="E96" s="771" t="s">
        <v>2682</v>
      </c>
      <c r="F96" s="699" t="s">
        <v>3639</v>
      </c>
      <c r="G96" s="700" t="str">
        <f>IFERROR(VLOOKUP(E96,Assign!$A$2:$A$48,1,FALSE),)</f>
        <v>R-056</v>
      </c>
      <c r="H96" s="700">
        <v>2</v>
      </c>
      <c r="I96" s="701" t="s">
        <v>164</v>
      </c>
      <c r="J96" s="701" t="s">
        <v>3040</v>
      </c>
      <c r="K96" s="701" t="s">
        <v>3442</v>
      </c>
      <c r="L96" s="702" t="s">
        <v>3890</v>
      </c>
      <c r="M96" s="703" t="s">
        <v>11</v>
      </c>
      <c r="N96" s="704">
        <v>14.72</v>
      </c>
      <c r="O96" s="704">
        <v>41.16</v>
      </c>
      <c r="P96" s="705"/>
      <c r="Q96" s="706"/>
      <c r="R96" s="707">
        <v>44530</v>
      </c>
      <c r="S96" s="708" t="s">
        <v>3639</v>
      </c>
      <c r="T96" s="727">
        <v>1</v>
      </c>
      <c r="U96" s="710" t="s">
        <v>5</v>
      </c>
      <c r="V96" s="710">
        <v>194400000</v>
      </c>
      <c r="W96" s="711">
        <v>194400000</v>
      </c>
      <c r="X96" s="776"/>
      <c r="Y96" s="776"/>
      <c r="Z96" s="711"/>
      <c r="AA96" s="709"/>
      <c r="AB96" s="710"/>
      <c r="AC96" s="711"/>
      <c r="AD96" s="711"/>
      <c r="AE96" s="709"/>
      <c r="AF96" s="709"/>
      <c r="AG96" s="711"/>
      <c r="AH96" s="711"/>
      <c r="AI96" s="711"/>
      <c r="AJ96" s="712"/>
      <c r="AK96" s="959" t="s">
        <v>5025</v>
      </c>
      <c r="AL96" s="960"/>
      <c r="AM96" s="954"/>
      <c r="AN96" s="960"/>
      <c r="AO96" s="955">
        <v>0</v>
      </c>
      <c r="AP96" s="955">
        <v>0</v>
      </c>
      <c r="AQ96" s="955">
        <v>0</v>
      </c>
      <c r="AR96" s="955">
        <v>0</v>
      </c>
      <c r="AS96" s="955">
        <v>0</v>
      </c>
      <c r="AT96" s="955">
        <v>0</v>
      </c>
      <c r="AU96" s="955">
        <v>0</v>
      </c>
      <c r="AV96" s="961">
        <v>0</v>
      </c>
      <c r="AW96" s="962" t="s">
        <v>5044</v>
      </c>
      <c r="AX96" s="963">
        <v>45597</v>
      </c>
      <c r="AY96" s="964" t="s">
        <v>5002</v>
      </c>
      <c r="AZ96" s="965">
        <v>0</v>
      </c>
      <c r="BA96" s="965">
        <v>189000000</v>
      </c>
      <c r="BB96" s="965">
        <v>0</v>
      </c>
      <c r="BC96" s="965">
        <v>0</v>
      </c>
      <c r="BD96" s="965">
        <v>189000000</v>
      </c>
      <c r="BE96" s="713"/>
      <c r="BF96" s="715" t="s">
        <v>2845</v>
      </c>
      <c r="BG96" s="716" t="s">
        <v>3537</v>
      </c>
      <c r="BH96" s="716"/>
      <c r="BI96" s="708"/>
      <c r="BJ96" s="716"/>
      <c r="BK96" s="708"/>
      <c r="BL96" s="716"/>
      <c r="BM96" s="716"/>
      <c r="BN96" s="708"/>
      <c r="BO96" s="716"/>
      <c r="BP96" s="708"/>
      <c r="BQ96" s="717"/>
      <c r="BR96" s="715"/>
      <c r="BS96" s="708"/>
      <c r="BT96" s="719"/>
      <c r="BU96" s="708"/>
      <c r="BV96" s="708"/>
      <c r="BW96" s="708"/>
      <c r="BX96" s="720"/>
      <c r="BY96" s="711"/>
      <c r="BZ96" s="713"/>
      <c r="CA96" s="721"/>
      <c r="CB96" s="722" t="s">
        <v>5029</v>
      </c>
      <c r="CC96" s="723" t="s">
        <v>5030</v>
      </c>
      <c r="CD96" s="722"/>
      <c r="CE96" s="723"/>
    </row>
    <row r="97" spans="2:83" s="725" customFormat="1" ht="15" hidden="1" customHeight="1">
      <c r="B97" s="770">
        <f t="shared" si="1"/>
        <v>88</v>
      </c>
      <c r="C97" s="771" t="s">
        <v>2848</v>
      </c>
      <c r="D97" s="771" t="s">
        <v>2736</v>
      </c>
      <c r="E97" s="771" t="s">
        <v>2682</v>
      </c>
      <c r="F97" s="699" t="s">
        <v>3639</v>
      </c>
      <c r="G97" s="700" t="str">
        <f>IFERROR(VLOOKUP(E97,Assign!$A$2:$A$48,1,FALSE),)</f>
        <v>R-056</v>
      </c>
      <c r="H97" s="700">
        <v>3</v>
      </c>
      <c r="I97" s="701" t="s">
        <v>164</v>
      </c>
      <c r="J97" s="701" t="s">
        <v>3040</v>
      </c>
      <c r="K97" s="701" t="s">
        <v>3442</v>
      </c>
      <c r="L97" s="702" t="s">
        <v>3891</v>
      </c>
      <c r="M97" s="703" t="s">
        <v>11</v>
      </c>
      <c r="N97" s="704">
        <v>14.72</v>
      </c>
      <c r="O97" s="704">
        <v>41.16</v>
      </c>
      <c r="P97" s="705"/>
      <c r="Q97" s="706"/>
      <c r="R97" s="707">
        <v>44530</v>
      </c>
      <c r="S97" s="708" t="s">
        <v>3639</v>
      </c>
      <c r="T97" s="727">
        <v>1</v>
      </c>
      <c r="U97" s="710" t="s">
        <v>5</v>
      </c>
      <c r="V97" s="710">
        <v>194400000</v>
      </c>
      <c r="W97" s="711">
        <v>194400000</v>
      </c>
      <c r="X97" s="776"/>
      <c r="Y97" s="776"/>
      <c r="Z97" s="711"/>
      <c r="AA97" s="709"/>
      <c r="AB97" s="710"/>
      <c r="AC97" s="711"/>
      <c r="AD97" s="711"/>
      <c r="AE97" s="709"/>
      <c r="AF97" s="709"/>
      <c r="AG97" s="711"/>
      <c r="AH97" s="711"/>
      <c r="AI97" s="711"/>
      <c r="AJ97" s="712"/>
      <c r="AK97" s="959" t="s">
        <v>5025</v>
      </c>
      <c r="AL97" s="960"/>
      <c r="AM97" s="954"/>
      <c r="AN97" s="960"/>
      <c r="AO97" s="955">
        <v>0</v>
      </c>
      <c r="AP97" s="955">
        <v>0</v>
      </c>
      <c r="AQ97" s="955">
        <v>0</v>
      </c>
      <c r="AR97" s="955">
        <v>0</v>
      </c>
      <c r="AS97" s="955">
        <v>0</v>
      </c>
      <c r="AT97" s="955">
        <v>0</v>
      </c>
      <c r="AU97" s="955">
        <v>0</v>
      </c>
      <c r="AV97" s="961">
        <v>0</v>
      </c>
      <c r="AW97" s="962" t="s">
        <v>5044</v>
      </c>
      <c r="AX97" s="963">
        <v>45597</v>
      </c>
      <c r="AY97" s="964" t="s">
        <v>5002</v>
      </c>
      <c r="AZ97" s="965">
        <v>0</v>
      </c>
      <c r="BA97" s="965">
        <v>189000000</v>
      </c>
      <c r="BB97" s="965">
        <v>0</v>
      </c>
      <c r="BC97" s="965">
        <v>0</v>
      </c>
      <c r="BD97" s="965">
        <v>189000000</v>
      </c>
      <c r="BE97" s="713"/>
      <c r="BF97" s="715" t="s">
        <v>2845</v>
      </c>
      <c r="BG97" s="716" t="s">
        <v>3537</v>
      </c>
      <c r="BH97" s="716"/>
      <c r="BI97" s="708"/>
      <c r="BJ97" s="716"/>
      <c r="BK97" s="708"/>
      <c r="BL97" s="716"/>
      <c r="BM97" s="716"/>
      <c r="BN97" s="708"/>
      <c r="BO97" s="716"/>
      <c r="BP97" s="708"/>
      <c r="BQ97" s="717"/>
      <c r="BR97" s="715"/>
      <c r="BS97" s="708"/>
      <c r="BT97" s="719"/>
      <c r="BU97" s="708"/>
      <c r="BV97" s="708"/>
      <c r="BW97" s="708"/>
      <c r="BX97" s="720"/>
      <c r="BY97" s="711"/>
      <c r="BZ97" s="713"/>
      <c r="CA97" s="721"/>
      <c r="CB97" s="722" t="s">
        <v>5029</v>
      </c>
      <c r="CC97" s="723" t="s">
        <v>5030</v>
      </c>
      <c r="CD97" s="722"/>
      <c r="CE97" s="723"/>
    </row>
    <row r="98" spans="2:83" s="725" customFormat="1" ht="15" hidden="1" customHeight="1">
      <c r="B98" s="770">
        <f t="shared" si="1"/>
        <v>89</v>
      </c>
      <c r="C98" s="771" t="s">
        <v>2848</v>
      </c>
      <c r="D98" s="771" t="s">
        <v>2736</v>
      </c>
      <c r="E98" s="771" t="s">
        <v>2683</v>
      </c>
      <c r="F98" s="699" t="s">
        <v>3640</v>
      </c>
      <c r="G98" s="700">
        <f>IFERROR(VLOOKUP(E98,Assign!$A$2:$A$48,1,FALSE),)</f>
        <v>0</v>
      </c>
      <c r="H98" s="700">
        <v>1</v>
      </c>
      <c r="I98" s="701" t="s">
        <v>176</v>
      </c>
      <c r="J98" s="701" t="s">
        <v>163</v>
      </c>
      <c r="K98" s="701" t="s">
        <v>3588</v>
      </c>
      <c r="L98" s="702" t="s">
        <v>3892</v>
      </c>
      <c r="M98" s="703" t="s">
        <v>12</v>
      </c>
      <c r="N98" s="704">
        <v>355.61305732484078</v>
      </c>
      <c r="O98" s="704">
        <v>239.7</v>
      </c>
      <c r="P98" s="705">
        <v>13</v>
      </c>
      <c r="Q98" s="706" t="s">
        <v>187</v>
      </c>
      <c r="R98" s="707">
        <v>43174</v>
      </c>
      <c r="S98" s="708" t="s">
        <v>4627</v>
      </c>
      <c r="T98" s="727">
        <v>1</v>
      </c>
      <c r="U98" s="710" t="s">
        <v>5</v>
      </c>
      <c r="V98" s="710">
        <v>696000000</v>
      </c>
      <c r="W98" s="711">
        <v>696000000</v>
      </c>
      <c r="X98" s="776"/>
      <c r="Y98" s="776"/>
      <c r="Z98" s="711"/>
      <c r="AA98" s="709"/>
      <c r="AB98" s="710"/>
      <c r="AC98" s="711"/>
      <c r="AD98" s="711"/>
      <c r="AE98" s="709"/>
      <c r="AF98" s="709"/>
      <c r="AG98" s="711"/>
      <c r="AH98" s="711"/>
      <c r="AI98" s="711"/>
      <c r="AJ98" s="712"/>
      <c r="AK98" s="959" t="s">
        <v>5025</v>
      </c>
      <c r="AL98" s="960"/>
      <c r="AM98" s="954"/>
      <c r="AN98" s="960"/>
      <c r="AO98" s="955">
        <v>0</v>
      </c>
      <c r="AP98" s="955">
        <v>0</v>
      </c>
      <c r="AQ98" s="955">
        <v>0</v>
      </c>
      <c r="AR98" s="955">
        <v>0</v>
      </c>
      <c r="AS98" s="955">
        <v>0</v>
      </c>
      <c r="AT98" s="955">
        <v>0</v>
      </c>
      <c r="AU98" s="955">
        <v>0</v>
      </c>
      <c r="AV98" s="961">
        <v>0</v>
      </c>
      <c r="AW98" s="962" t="s">
        <v>5044</v>
      </c>
      <c r="AX98" s="963">
        <v>45597</v>
      </c>
      <c r="AY98" s="964" t="s">
        <v>5002</v>
      </c>
      <c r="AZ98" s="965">
        <v>852475870</v>
      </c>
      <c r="BA98" s="965">
        <v>64719000</v>
      </c>
      <c r="BB98" s="965">
        <v>228000000</v>
      </c>
      <c r="BC98" s="965">
        <v>0</v>
      </c>
      <c r="BD98" s="965">
        <v>1145194870</v>
      </c>
      <c r="BE98" s="713"/>
      <c r="BF98" s="715" t="s">
        <v>2845</v>
      </c>
      <c r="BG98" s="716" t="s">
        <v>2581</v>
      </c>
      <c r="BH98" s="716"/>
      <c r="BI98" s="708"/>
      <c r="BJ98" s="716"/>
      <c r="BK98" s="708"/>
      <c r="BL98" s="716"/>
      <c r="BM98" s="716"/>
      <c r="BN98" s="708"/>
      <c r="BO98" s="716"/>
      <c r="BP98" s="708"/>
      <c r="BQ98" s="717"/>
      <c r="BR98" s="715"/>
      <c r="BS98" s="708"/>
      <c r="BT98" s="719"/>
      <c r="BU98" s="708"/>
      <c r="BV98" s="708"/>
      <c r="BW98" s="708"/>
      <c r="BX98" s="720"/>
      <c r="BY98" s="711"/>
      <c r="BZ98" s="713"/>
      <c r="CA98" s="721"/>
      <c r="CB98" s="722" t="s">
        <v>5029</v>
      </c>
      <c r="CC98" s="723" t="s">
        <v>5030</v>
      </c>
      <c r="CD98" s="722"/>
      <c r="CE98" s="723"/>
    </row>
    <row r="99" spans="2:83" s="725" customFormat="1" ht="15" hidden="1" customHeight="1">
      <c r="B99" s="770">
        <f t="shared" si="1"/>
        <v>90</v>
      </c>
      <c r="C99" s="771" t="s">
        <v>2848</v>
      </c>
      <c r="D99" s="771" t="s">
        <v>2736</v>
      </c>
      <c r="E99" s="771" t="s">
        <v>2684</v>
      </c>
      <c r="F99" s="699" t="s">
        <v>3641</v>
      </c>
      <c r="G99" s="700">
        <f>IFERROR(VLOOKUP(E99,Assign!$A$2:$A$48,1,FALSE),)</f>
        <v>0</v>
      </c>
      <c r="H99" s="700">
        <v>1</v>
      </c>
      <c r="I99" s="701" t="s">
        <v>164</v>
      </c>
      <c r="J99" s="701" t="s">
        <v>3040</v>
      </c>
      <c r="K99" s="701" t="s">
        <v>3395</v>
      </c>
      <c r="L99" s="702" t="s">
        <v>3893</v>
      </c>
      <c r="M99" s="703" t="s">
        <v>11</v>
      </c>
      <c r="N99" s="704">
        <v>54.379000000000005</v>
      </c>
      <c r="O99" s="704">
        <v>91.8</v>
      </c>
      <c r="P99" s="705"/>
      <c r="Q99" s="706"/>
      <c r="R99" s="707">
        <v>44351</v>
      </c>
      <c r="S99" s="708" t="s">
        <v>3641</v>
      </c>
      <c r="T99" s="727">
        <v>1</v>
      </c>
      <c r="U99" s="710" t="s">
        <v>5</v>
      </c>
      <c r="V99" s="710">
        <v>420000000</v>
      </c>
      <c r="W99" s="711">
        <v>420000000</v>
      </c>
      <c r="X99" s="776"/>
      <c r="Y99" s="776"/>
      <c r="Z99" s="711"/>
      <c r="AA99" s="709"/>
      <c r="AB99" s="710"/>
      <c r="AC99" s="711"/>
      <c r="AD99" s="711"/>
      <c r="AE99" s="709"/>
      <c r="AF99" s="709"/>
      <c r="AG99" s="711"/>
      <c r="AH99" s="711"/>
      <c r="AI99" s="711"/>
      <c r="AJ99" s="712"/>
      <c r="AK99" s="959" t="s">
        <v>5025</v>
      </c>
      <c r="AL99" s="960"/>
      <c r="AM99" s="954"/>
      <c r="AN99" s="960"/>
      <c r="AO99" s="955">
        <v>0</v>
      </c>
      <c r="AP99" s="955">
        <v>0</v>
      </c>
      <c r="AQ99" s="955">
        <v>0</v>
      </c>
      <c r="AR99" s="955">
        <v>0</v>
      </c>
      <c r="AS99" s="955">
        <v>0</v>
      </c>
      <c r="AT99" s="955">
        <v>0</v>
      </c>
      <c r="AU99" s="955">
        <v>0</v>
      </c>
      <c r="AV99" s="961">
        <v>0</v>
      </c>
      <c r="AW99" s="962" t="s">
        <v>5044</v>
      </c>
      <c r="AX99" s="963">
        <v>45597</v>
      </c>
      <c r="AY99" s="964" t="s">
        <v>5002</v>
      </c>
      <c r="AZ99" s="965">
        <v>0</v>
      </c>
      <c r="BA99" s="965">
        <v>395000000</v>
      </c>
      <c r="BB99" s="965">
        <v>0</v>
      </c>
      <c r="BC99" s="965">
        <v>0</v>
      </c>
      <c r="BD99" s="965">
        <v>395000000</v>
      </c>
      <c r="BE99" s="713"/>
      <c r="BF99" s="715" t="s">
        <v>2845</v>
      </c>
      <c r="BG99" s="716" t="s">
        <v>3537</v>
      </c>
      <c r="BH99" s="716"/>
      <c r="BI99" s="708"/>
      <c r="BJ99" s="716"/>
      <c r="BK99" s="708"/>
      <c r="BL99" s="716"/>
      <c r="BM99" s="716"/>
      <c r="BN99" s="708"/>
      <c r="BO99" s="716"/>
      <c r="BP99" s="708"/>
      <c r="BQ99" s="717"/>
      <c r="BR99" s="715"/>
      <c r="BS99" s="708"/>
      <c r="BT99" s="719"/>
      <c r="BU99" s="708"/>
      <c r="BV99" s="708"/>
      <c r="BW99" s="708"/>
      <c r="BX99" s="720"/>
      <c r="BY99" s="711"/>
      <c r="BZ99" s="713"/>
      <c r="CA99" s="721"/>
      <c r="CB99" s="722" t="s">
        <v>5029</v>
      </c>
      <c r="CC99" s="723" t="s">
        <v>5030</v>
      </c>
      <c r="CD99" s="722"/>
      <c r="CE99" s="723"/>
    </row>
    <row r="100" spans="2:83" s="725" customFormat="1" ht="15" hidden="1" customHeight="1">
      <c r="B100" s="770">
        <f t="shared" si="1"/>
        <v>91</v>
      </c>
      <c r="C100" s="771" t="s">
        <v>2848</v>
      </c>
      <c r="D100" s="771" t="s">
        <v>2736</v>
      </c>
      <c r="E100" s="771" t="s">
        <v>2684</v>
      </c>
      <c r="F100" s="699" t="s">
        <v>3641</v>
      </c>
      <c r="G100" s="700">
        <f>IFERROR(VLOOKUP(E100,Assign!$A$2:$A$48,1,FALSE),)</f>
        <v>0</v>
      </c>
      <c r="H100" s="700">
        <v>2</v>
      </c>
      <c r="I100" s="701" t="s">
        <v>164</v>
      </c>
      <c r="J100" s="701" t="s">
        <v>3040</v>
      </c>
      <c r="K100" s="701" t="s">
        <v>3395</v>
      </c>
      <c r="L100" s="702" t="s">
        <v>3894</v>
      </c>
      <c r="M100" s="703" t="s">
        <v>11</v>
      </c>
      <c r="N100" s="704">
        <v>54.379000000000005</v>
      </c>
      <c r="O100" s="704">
        <v>91.8</v>
      </c>
      <c r="P100" s="705"/>
      <c r="Q100" s="706"/>
      <c r="R100" s="707">
        <v>44351</v>
      </c>
      <c r="S100" s="708" t="s">
        <v>3641</v>
      </c>
      <c r="T100" s="727">
        <v>1</v>
      </c>
      <c r="U100" s="710" t="s">
        <v>5</v>
      </c>
      <c r="V100" s="710">
        <v>420000000</v>
      </c>
      <c r="W100" s="711">
        <v>420000000</v>
      </c>
      <c r="X100" s="776"/>
      <c r="Y100" s="776"/>
      <c r="Z100" s="711"/>
      <c r="AA100" s="709"/>
      <c r="AB100" s="710"/>
      <c r="AC100" s="711"/>
      <c r="AD100" s="711"/>
      <c r="AE100" s="709"/>
      <c r="AF100" s="709"/>
      <c r="AG100" s="711"/>
      <c r="AH100" s="711"/>
      <c r="AI100" s="711"/>
      <c r="AJ100" s="712"/>
      <c r="AK100" s="959" t="s">
        <v>5025</v>
      </c>
      <c r="AL100" s="960"/>
      <c r="AM100" s="954"/>
      <c r="AN100" s="960"/>
      <c r="AO100" s="955">
        <v>0</v>
      </c>
      <c r="AP100" s="955">
        <v>0</v>
      </c>
      <c r="AQ100" s="955">
        <v>0</v>
      </c>
      <c r="AR100" s="955">
        <v>0</v>
      </c>
      <c r="AS100" s="955">
        <v>0</v>
      </c>
      <c r="AT100" s="955">
        <v>0</v>
      </c>
      <c r="AU100" s="955">
        <v>0</v>
      </c>
      <c r="AV100" s="961">
        <v>0</v>
      </c>
      <c r="AW100" s="962" t="s">
        <v>5044</v>
      </c>
      <c r="AX100" s="963">
        <v>45597</v>
      </c>
      <c r="AY100" s="964" t="s">
        <v>5002</v>
      </c>
      <c r="AZ100" s="965">
        <v>0</v>
      </c>
      <c r="BA100" s="965">
        <v>395000000</v>
      </c>
      <c r="BB100" s="965">
        <v>0</v>
      </c>
      <c r="BC100" s="965">
        <v>0</v>
      </c>
      <c r="BD100" s="965">
        <v>395000000</v>
      </c>
      <c r="BE100" s="713"/>
      <c r="BF100" s="715" t="s">
        <v>2845</v>
      </c>
      <c r="BG100" s="716" t="s">
        <v>3537</v>
      </c>
      <c r="BH100" s="716"/>
      <c r="BI100" s="708"/>
      <c r="BJ100" s="716"/>
      <c r="BK100" s="708"/>
      <c r="BL100" s="716"/>
      <c r="BM100" s="716"/>
      <c r="BN100" s="708"/>
      <c r="BO100" s="716"/>
      <c r="BP100" s="708"/>
      <c r="BQ100" s="717"/>
      <c r="BR100" s="715"/>
      <c r="BS100" s="708"/>
      <c r="BT100" s="719"/>
      <c r="BU100" s="708"/>
      <c r="BV100" s="708"/>
      <c r="BW100" s="708"/>
      <c r="BX100" s="720"/>
      <c r="BY100" s="711"/>
      <c r="BZ100" s="713"/>
      <c r="CA100" s="721"/>
      <c r="CB100" s="722" t="s">
        <v>5029</v>
      </c>
      <c r="CC100" s="723" t="s">
        <v>5030</v>
      </c>
      <c r="CD100" s="722"/>
      <c r="CE100" s="723"/>
    </row>
    <row r="101" spans="2:83" s="725" customFormat="1" ht="15" hidden="1" customHeight="1">
      <c r="B101" s="770">
        <f t="shared" si="1"/>
        <v>92</v>
      </c>
      <c r="C101" s="771" t="s">
        <v>2848</v>
      </c>
      <c r="D101" s="771" t="s">
        <v>2736</v>
      </c>
      <c r="E101" s="771" t="s">
        <v>2685</v>
      </c>
      <c r="F101" s="699" t="s">
        <v>3642</v>
      </c>
      <c r="G101" s="700">
        <f>IFERROR(VLOOKUP(E101,Assign!$A$2:$A$48,1,FALSE),)</f>
        <v>0</v>
      </c>
      <c r="H101" s="700">
        <v>1</v>
      </c>
      <c r="I101" s="701" t="s">
        <v>164</v>
      </c>
      <c r="J101" s="701" t="s">
        <v>3381</v>
      </c>
      <c r="K101" s="701" t="s">
        <v>3382</v>
      </c>
      <c r="L101" s="702" t="s">
        <v>3895</v>
      </c>
      <c r="M101" s="703" t="s">
        <v>8</v>
      </c>
      <c r="N101" s="704">
        <v>47.211799999999997</v>
      </c>
      <c r="O101" s="704">
        <v>99.8536</v>
      </c>
      <c r="P101" s="705"/>
      <c r="Q101" s="706"/>
      <c r="R101" s="707">
        <v>43902</v>
      </c>
      <c r="S101" s="708" t="s">
        <v>4628</v>
      </c>
      <c r="T101" s="727" t="s">
        <v>188</v>
      </c>
      <c r="U101" s="710" t="s">
        <v>5</v>
      </c>
      <c r="V101" s="710">
        <v>683400000</v>
      </c>
      <c r="W101" s="711">
        <v>683400000</v>
      </c>
      <c r="X101" s="776"/>
      <c r="Y101" s="776"/>
      <c r="Z101" s="711"/>
      <c r="AA101" s="709"/>
      <c r="AB101" s="710"/>
      <c r="AC101" s="711"/>
      <c r="AD101" s="711"/>
      <c r="AE101" s="709"/>
      <c r="AF101" s="709"/>
      <c r="AG101" s="711"/>
      <c r="AH101" s="711"/>
      <c r="AI101" s="711"/>
      <c r="AJ101" s="712"/>
      <c r="AK101" s="959" t="s">
        <v>5025</v>
      </c>
      <c r="AL101" s="960"/>
      <c r="AM101" s="954"/>
      <c r="AN101" s="960"/>
      <c r="AO101" s="955">
        <v>0</v>
      </c>
      <c r="AP101" s="955">
        <v>0</v>
      </c>
      <c r="AQ101" s="955">
        <v>0</v>
      </c>
      <c r="AR101" s="955">
        <v>0</v>
      </c>
      <c r="AS101" s="955">
        <v>0</v>
      </c>
      <c r="AT101" s="955">
        <v>0</v>
      </c>
      <c r="AU101" s="955">
        <v>0</v>
      </c>
      <c r="AV101" s="961">
        <v>0</v>
      </c>
      <c r="AW101" s="962" t="s">
        <v>5008</v>
      </c>
      <c r="AX101" s="963">
        <v>45590</v>
      </c>
      <c r="AY101" s="964" t="s">
        <v>5009</v>
      </c>
      <c r="AZ101" s="965">
        <v>0</v>
      </c>
      <c r="BA101" s="965">
        <v>0</v>
      </c>
      <c r="BB101" s="965">
        <v>0</v>
      </c>
      <c r="BC101" s="965">
        <v>0</v>
      </c>
      <c r="BD101" s="965">
        <v>0</v>
      </c>
      <c r="BE101" s="713">
        <v>1460000000</v>
      </c>
      <c r="BF101" s="715" t="s">
        <v>2845</v>
      </c>
      <c r="BG101" s="716" t="s">
        <v>3535</v>
      </c>
      <c r="BH101" s="716"/>
      <c r="BI101" s="708"/>
      <c r="BJ101" s="716"/>
      <c r="BK101" s="708"/>
      <c r="BL101" s="716"/>
      <c r="BM101" s="716"/>
      <c r="BN101" s="708"/>
      <c r="BO101" s="716"/>
      <c r="BP101" s="708"/>
      <c r="BQ101" s="717"/>
      <c r="BR101" s="715"/>
      <c r="BS101" s="708"/>
      <c r="BT101" s="719"/>
      <c r="BU101" s="708"/>
      <c r="BV101" s="708"/>
      <c r="BW101" s="708"/>
      <c r="BX101" s="720"/>
      <c r="BY101" s="711"/>
      <c r="BZ101" s="713"/>
      <c r="CA101" s="721"/>
      <c r="CB101" s="722" t="s">
        <v>5029</v>
      </c>
      <c r="CC101" s="723" t="s">
        <v>5030</v>
      </c>
      <c r="CD101" s="722"/>
      <c r="CE101" s="723"/>
    </row>
    <row r="102" spans="2:83" s="725" customFormat="1" ht="15" hidden="1" customHeight="1">
      <c r="B102" s="770">
        <f t="shared" si="1"/>
        <v>93</v>
      </c>
      <c r="C102" s="771" t="s">
        <v>2848</v>
      </c>
      <c r="D102" s="771" t="s">
        <v>2736</v>
      </c>
      <c r="E102" s="771" t="s">
        <v>2686</v>
      </c>
      <c r="F102" s="699" t="s">
        <v>3643</v>
      </c>
      <c r="G102" s="700">
        <f>IFERROR(VLOOKUP(E102,Assign!$A$2:$A$48,1,FALSE),)</f>
        <v>0</v>
      </c>
      <c r="H102" s="700">
        <v>1</v>
      </c>
      <c r="I102" s="701" t="s">
        <v>164</v>
      </c>
      <c r="J102" s="701" t="s">
        <v>3384</v>
      </c>
      <c r="K102" s="701" t="s">
        <v>3435</v>
      </c>
      <c r="L102" s="702" t="s">
        <v>3896</v>
      </c>
      <c r="M102" s="703" t="s">
        <v>11</v>
      </c>
      <c r="N102" s="704">
        <v>35.202100000000002</v>
      </c>
      <c r="O102" s="704">
        <v>116.85</v>
      </c>
      <c r="P102" s="705"/>
      <c r="Q102" s="706"/>
      <c r="R102" s="707">
        <v>44825</v>
      </c>
      <c r="S102" s="708" t="s">
        <v>3643</v>
      </c>
      <c r="T102" s="727">
        <v>1</v>
      </c>
      <c r="U102" s="710" t="s">
        <v>5</v>
      </c>
      <c r="V102" s="710">
        <v>499200000</v>
      </c>
      <c r="W102" s="711">
        <v>499200000</v>
      </c>
      <c r="X102" s="776"/>
      <c r="Y102" s="776"/>
      <c r="Z102" s="711"/>
      <c r="AA102" s="709"/>
      <c r="AB102" s="710"/>
      <c r="AC102" s="711"/>
      <c r="AD102" s="711"/>
      <c r="AE102" s="709"/>
      <c r="AF102" s="709"/>
      <c r="AG102" s="711"/>
      <c r="AH102" s="711"/>
      <c r="AI102" s="711"/>
      <c r="AJ102" s="712"/>
      <c r="AK102" s="959" t="s">
        <v>5025</v>
      </c>
      <c r="AL102" s="960"/>
      <c r="AM102" s="954"/>
      <c r="AN102" s="960"/>
      <c r="AO102" s="955">
        <v>0</v>
      </c>
      <c r="AP102" s="955">
        <v>0</v>
      </c>
      <c r="AQ102" s="955">
        <v>0</v>
      </c>
      <c r="AR102" s="955">
        <v>0</v>
      </c>
      <c r="AS102" s="955">
        <v>0</v>
      </c>
      <c r="AT102" s="955">
        <v>0</v>
      </c>
      <c r="AU102" s="955">
        <v>0</v>
      </c>
      <c r="AV102" s="961">
        <v>0</v>
      </c>
      <c r="AW102" s="962" t="s">
        <v>5044</v>
      </c>
      <c r="AX102" s="963">
        <v>45597</v>
      </c>
      <c r="AY102" s="964" t="s">
        <v>5002</v>
      </c>
      <c r="AZ102" s="965">
        <v>0</v>
      </c>
      <c r="BA102" s="965">
        <v>526000000</v>
      </c>
      <c r="BB102" s="965">
        <v>0</v>
      </c>
      <c r="BC102" s="965">
        <v>0</v>
      </c>
      <c r="BD102" s="965">
        <v>526000000</v>
      </c>
      <c r="BE102" s="713"/>
      <c r="BF102" s="715" t="s">
        <v>2845</v>
      </c>
      <c r="BG102" s="716" t="s">
        <v>2578</v>
      </c>
      <c r="BH102" s="716"/>
      <c r="BI102" s="708"/>
      <c r="BJ102" s="716"/>
      <c r="BK102" s="708"/>
      <c r="BL102" s="716"/>
      <c r="BM102" s="716"/>
      <c r="BN102" s="708"/>
      <c r="BO102" s="716"/>
      <c r="BP102" s="708"/>
      <c r="BQ102" s="717"/>
      <c r="BR102" s="715"/>
      <c r="BS102" s="708"/>
      <c r="BT102" s="719"/>
      <c r="BU102" s="708"/>
      <c r="BV102" s="708"/>
      <c r="BW102" s="708"/>
      <c r="BX102" s="720"/>
      <c r="BY102" s="711"/>
      <c r="BZ102" s="713"/>
      <c r="CA102" s="721"/>
      <c r="CB102" s="722" t="s">
        <v>5029</v>
      </c>
      <c r="CC102" s="723" t="s">
        <v>5030</v>
      </c>
      <c r="CD102" s="722"/>
      <c r="CE102" s="723"/>
    </row>
    <row r="103" spans="2:83" s="725" customFormat="1" ht="15" hidden="1" customHeight="1">
      <c r="B103" s="770">
        <f t="shared" si="1"/>
        <v>94</v>
      </c>
      <c r="C103" s="771" t="s">
        <v>2848</v>
      </c>
      <c r="D103" s="771" t="s">
        <v>2736</v>
      </c>
      <c r="E103" s="771" t="s">
        <v>2686</v>
      </c>
      <c r="F103" s="699" t="s">
        <v>3643</v>
      </c>
      <c r="G103" s="700">
        <f>IFERROR(VLOOKUP(E103,Assign!$A$2:$A$48,1,FALSE),)</f>
        <v>0</v>
      </c>
      <c r="H103" s="700">
        <v>2</v>
      </c>
      <c r="I103" s="701" t="s">
        <v>164</v>
      </c>
      <c r="J103" s="701" t="s">
        <v>3384</v>
      </c>
      <c r="K103" s="701" t="s">
        <v>3435</v>
      </c>
      <c r="L103" s="702" t="s">
        <v>3897</v>
      </c>
      <c r="M103" s="703" t="s">
        <v>11</v>
      </c>
      <c r="N103" s="704">
        <v>16.547699999999999</v>
      </c>
      <c r="O103" s="704">
        <v>52.4</v>
      </c>
      <c r="P103" s="705"/>
      <c r="Q103" s="706"/>
      <c r="R103" s="707">
        <v>44825</v>
      </c>
      <c r="S103" s="708" t="s">
        <v>3643</v>
      </c>
      <c r="T103" s="727">
        <v>1</v>
      </c>
      <c r="U103" s="710" t="s">
        <v>5</v>
      </c>
      <c r="V103" s="710">
        <v>225600000</v>
      </c>
      <c r="W103" s="711">
        <v>225600000</v>
      </c>
      <c r="X103" s="776"/>
      <c r="Y103" s="776"/>
      <c r="Z103" s="711"/>
      <c r="AA103" s="709"/>
      <c r="AB103" s="710"/>
      <c r="AC103" s="711"/>
      <c r="AD103" s="711"/>
      <c r="AE103" s="709"/>
      <c r="AF103" s="709"/>
      <c r="AG103" s="711"/>
      <c r="AH103" s="711"/>
      <c r="AI103" s="711"/>
      <c r="AJ103" s="712"/>
      <c r="AK103" s="959" t="s">
        <v>5025</v>
      </c>
      <c r="AL103" s="960"/>
      <c r="AM103" s="954"/>
      <c r="AN103" s="960"/>
      <c r="AO103" s="955">
        <v>0</v>
      </c>
      <c r="AP103" s="955">
        <v>0</v>
      </c>
      <c r="AQ103" s="955">
        <v>0</v>
      </c>
      <c r="AR103" s="955">
        <v>0</v>
      </c>
      <c r="AS103" s="955">
        <v>0</v>
      </c>
      <c r="AT103" s="955">
        <v>0</v>
      </c>
      <c r="AU103" s="955">
        <v>0</v>
      </c>
      <c r="AV103" s="961">
        <v>0</v>
      </c>
      <c r="AW103" s="962" t="s">
        <v>5044</v>
      </c>
      <c r="AX103" s="963">
        <v>45597</v>
      </c>
      <c r="AY103" s="964" t="s">
        <v>5002</v>
      </c>
      <c r="AZ103" s="965">
        <v>0</v>
      </c>
      <c r="BA103" s="965">
        <v>236000000</v>
      </c>
      <c r="BB103" s="965">
        <v>0</v>
      </c>
      <c r="BC103" s="965">
        <v>0</v>
      </c>
      <c r="BD103" s="965">
        <v>236000000</v>
      </c>
      <c r="BE103" s="713"/>
      <c r="BF103" s="715" t="s">
        <v>2845</v>
      </c>
      <c r="BG103" s="716" t="s">
        <v>2578</v>
      </c>
      <c r="BH103" s="716"/>
      <c r="BI103" s="708"/>
      <c r="BJ103" s="716"/>
      <c r="BK103" s="708"/>
      <c r="BL103" s="716"/>
      <c r="BM103" s="716"/>
      <c r="BN103" s="708"/>
      <c r="BO103" s="716"/>
      <c r="BP103" s="708"/>
      <c r="BQ103" s="717"/>
      <c r="BR103" s="715"/>
      <c r="BS103" s="708"/>
      <c r="BT103" s="719"/>
      <c r="BU103" s="708"/>
      <c r="BV103" s="708"/>
      <c r="BW103" s="708"/>
      <c r="BX103" s="720"/>
      <c r="BY103" s="711"/>
      <c r="BZ103" s="713"/>
      <c r="CA103" s="721"/>
      <c r="CB103" s="722" t="s">
        <v>5029</v>
      </c>
      <c r="CC103" s="723" t="s">
        <v>5030</v>
      </c>
      <c r="CD103" s="722"/>
      <c r="CE103" s="723"/>
    </row>
    <row r="104" spans="2:83" s="725" customFormat="1" ht="15" hidden="1" customHeight="1">
      <c r="B104" s="770">
        <f t="shared" si="1"/>
        <v>95</v>
      </c>
      <c r="C104" s="771" t="s">
        <v>2848</v>
      </c>
      <c r="D104" s="771" t="s">
        <v>2736</v>
      </c>
      <c r="E104" s="771" t="s">
        <v>2687</v>
      </c>
      <c r="F104" s="699" t="s">
        <v>3644</v>
      </c>
      <c r="G104" s="700">
        <f>IFERROR(VLOOKUP(E104,Assign!$A$2:$A$48,1,FALSE),)</f>
        <v>0</v>
      </c>
      <c r="H104" s="700">
        <v>1</v>
      </c>
      <c r="I104" s="701" t="s">
        <v>3420</v>
      </c>
      <c r="J104" s="701" t="s">
        <v>3591</v>
      </c>
      <c r="K104" s="701" t="s">
        <v>3898</v>
      </c>
      <c r="L104" s="702" t="s">
        <v>3899</v>
      </c>
      <c r="M104" s="703" t="s">
        <v>12</v>
      </c>
      <c r="N104" s="704">
        <v>6301.8</v>
      </c>
      <c r="O104" s="704">
        <v>2594.5500000000002</v>
      </c>
      <c r="P104" s="705">
        <v>500</v>
      </c>
      <c r="Q104" s="706" t="s">
        <v>187</v>
      </c>
      <c r="R104" s="707">
        <v>43914</v>
      </c>
      <c r="S104" s="708" t="s">
        <v>4629</v>
      </c>
      <c r="T104" s="727">
        <v>1</v>
      </c>
      <c r="U104" s="710" t="s">
        <v>5</v>
      </c>
      <c r="V104" s="710">
        <v>1327200000</v>
      </c>
      <c r="W104" s="711">
        <v>1327200000</v>
      </c>
      <c r="X104" s="776"/>
      <c r="Y104" s="776"/>
      <c r="Z104" s="711"/>
      <c r="AA104" s="709"/>
      <c r="AB104" s="710"/>
      <c r="AC104" s="711"/>
      <c r="AD104" s="711"/>
      <c r="AE104" s="709"/>
      <c r="AF104" s="709"/>
      <c r="AG104" s="711"/>
      <c r="AH104" s="711"/>
      <c r="AI104" s="711"/>
      <c r="AJ104" s="712"/>
      <c r="AK104" s="959" t="s">
        <v>5025</v>
      </c>
      <c r="AL104" s="960"/>
      <c r="AM104" s="954"/>
      <c r="AN104" s="960"/>
      <c r="AO104" s="955">
        <v>0</v>
      </c>
      <c r="AP104" s="955">
        <v>0</v>
      </c>
      <c r="AQ104" s="955">
        <v>0</v>
      </c>
      <c r="AR104" s="955">
        <v>0</v>
      </c>
      <c r="AS104" s="955">
        <v>0</v>
      </c>
      <c r="AT104" s="955">
        <v>0</v>
      </c>
      <c r="AU104" s="955">
        <v>0</v>
      </c>
      <c r="AV104" s="961">
        <v>0</v>
      </c>
      <c r="AW104" s="962" t="s">
        <v>5044</v>
      </c>
      <c r="AX104" s="963">
        <v>45597</v>
      </c>
      <c r="AY104" s="964" t="s">
        <v>5002</v>
      </c>
      <c r="AZ104" s="965">
        <v>346599000</v>
      </c>
      <c r="BA104" s="965">
        <v>496739880</v>
      </c>
      <c r="BB104" s="1069">
        <v>662320000</v>
      </c>
      <c r="BC104" s="965">
        <v>0</v>
      </c>
      <c r="BD104" s="1069">
        <v>1505658880</v>
      </c>
      <c r="BE104" s="713"/>
      <c r="BF104" s="715" t="s">
        <v>2845</v>
      </c>
      <c r="BG104" s="716" t="s">
        <v>3539</v>
      </c>
      <c r="BH104" s="716"/>
      <c r="BI104" s="708"/>
      <c r="BJ104" s="716"/>
      <c r="BK104" s="708"/>
      <c r="BL104" s="716"/>
      <c r="BM104" s="716"/>
      <c r="BN104" s="708"/>
      <c r="BO104" s="716"/>
      <c r="BP104" s="708"/>
      <c r="BQ104" s="717"/>
      <c r="BR104" s="715"/>
      <c r="BS104" s="708"/>
      <c r="BT104" s="719"/>
      <c r="BU104" s="708"/>
      <c r="BV104" s="708"/>
      <c r="BW104" s="708"/>
      <c r="BX104" s="720"/>
      <c r="BY104" s="711"/>
      <c r="BZ104" s="713"/>
      <c r="CA104" s="721"/>
      <c r="CB104" s="722" t="s">
        <v>5029</v>
      </c>
      <c r="CC104" s="723" t="s">
        <v>5030</v>
      </c>
      <c r="CD104" s="722" t="s">
        <v>5582</v>
      </c>
      <c r="CE104" s="723" t="s">
        <v>5583</v>
      </c>
    </row>
    <row r="105" spans="2:83" s="725" customFormat="1" ht="15" hidden="1" customHeight="1">
      <c r="B105" s="770">
        <f t="shared" si="1"/>
        <v>96</v>
      </c>
      <c r="C105" s="771" t="s">
        <v>2848</v>
      </c>
      <c r="D105" s="771" t="s">
        <v>2736</v>
      </c>
      <c r="E105" s="771" t="s">
        <v>2688</v>
      </c>
      <c r="F105" s="699" t="s">
        <v>3230</v>
      </c>
      <c r="G105" s="700">
        <f>IFERROR(VLOOKUP(E105,Assign!$A$2:$A$48,1,FALSE),)</f>
        <v>0</v>
      </c>
      <c r="H105" s="700">
        <v>1</v>
      </c>
      <c r="I105" s="701" t="s">
        <v>167</v>
      </c>
      <c r="J105" s="701" t="s">
        <v>3454</v>
      </c>
      <c r="K105" s="701" t="s">
        <v>3839</v>
      </c>
      <c r="L105" s="702" t="s">
        <v>3900</v>
      </c>
      <c r="M105" s="703" t="s">
        <v>186</v>
      </c>
      <c r="N105" s="704">
        <v>22.853999999999999</v>
      </c>
      <c r="O105" s="704">
        <v>87.13</v>
      </c>
      <c r="P105" s="705"/>
      <c r="Q105" s="706"/>
      <c r="R105" s="707">
        <v>45436</v>
      </c>
      <c r="S105" s="708" t="s">
        <v>3230</v>
      </c>
      <c r="T105" s="727">
        <v>1</v>
      </c>
      <c r="U105" s="710" t="s">
        <v>5</v>
      </c>
      <c r="V105" s="710">
        <v>712800000</v>
      </c>
      <c r="W105" s="711">
        <v>712800000</v>
      </c>
      <c r="X105" s="776"/>
      <c r="Y105" s="776"/>
      <c r="Z105" s="711"/>
      <c r="AA105" s="709"/>
      <c r="AB105" s="710"/>
      <c r="AC105" s="711"/>
      <c r="AD105" s="711"/>
      <c r="AE105" s="709"/>
      <c r="AF105" s="709"/>
      <c r="AG105" s="711"/>
      <c r="AH105" s="711"/>
      <c r="AI105" s="711"/>
      <c r="AJ105" s="712"/>
      <c r="AK105" s="959" t="s">
        <v>5025</v>
      </c>
      <c r="AL105" s="960"/>
      <c r="AM105" s="954"/>
      <c r="AN105" s="960"/>
      <c r="AO105" s="955">
        <v>0</v>
      </c>
      <c r="AP105" s="955">
        <v>0</v>
      </c>
      <c r="AQ105" s="955">
        <v>0</v>
      </c>
      <c r="AR105" s="955">
        <v>0</v>
      </c>
      <c r="AS105" s="955">
        <v>0</v>
      </c>
      <c r="AT105" s="955">
        <v>0</v>
      </c>
      <c r="AU105" s="955">
        <v>0</v>
      </c>
      <c r="AV105" s="961">
        <v>0</v>
      </c>
      <c r="AW105" s="962" t="s">
        <v>5044</v>
      </c>
      <c r="AX105" s="963">
        <v>45597</v>
      </c>
      <c r="AY105" s="964" t="s">
        <v>5002</v>
      </c>
      <c r="AZ105" s="965">
        <v>0</v>
      </c>
      <c r="BA105" s="965">
        <v>1298000000</v>
      </c>
      <c r="BB105" s="965">
        <v>0</v>
      </c>
      <c r="BC105" s="965">
        <v>0</v>
      </c>
      <c r="BD105" s="965">
        <v>1298000000</v>
      </c>
      <c r="BE105" s="713"/>
      <c r="BF105" s="715" t="s">
        <v>2845</v>
      </c>
      <c r="BG105" s="716" t="s">
        <v>2587</v>
      </c>
      <c r="BH105" s="716"/>
      <c r="BI105" s="708"/>
      <c r="BJ105" s="716"/>
      <c r="BK105" s="708"/>
      <c r="BL105" s="716"/>
      <c r="BM105" s="716"/>
      <c r="BN105" s="708"/>
      <c r="BO105" s="716"/>
      <c r="BP105" s="708"/>
      <c r="BQ105" s="717"/>
      <c r="BR105" s="715"/>
      <c r="BS105" s="708"/>
      <c r="BT105" s="719"/>
      <c r="BU105" s="708"/>
      <c r="BV105" s="708"/>
      <c r="BW105" s="708"/>
      <c r="BX105" s="720"/>
      <c r="BY105" s="711"/>
      <c r="BZ105" s="713"/>
      <c r="CA105" s="721"/>
      <c r="CB105" s="722" t="s">
        <v>5029</v>
      </c>
      <c r="CC105" s="723" t="s">
        <v>5030</v>
      </c>
      <c r="CD105" s="722"/>
      <c r="CE105" s="723"/>
    </row>
    <row r="106" spans="2:83" s="725" customFormat="1" ht="15" hidden="1" customHeight="1">
      <c r="B106" s="770">
        <f t="shared" si="1"/>
        <v>97</v>
      </c>
      <c r="C106" s="771" t="s">
        <v>2848</v>
      </c>
      <c r="D106" s="771" t="s">
        <v>2736</v>
      </c>
      <c r="E106" s="771" t="s">
        <v>2689</v>
      </c>
      <c r="F106" s="699" t="s">
        <v>2804</v>
      </c>
      <c r="G106" s="700">
        <f>IFERROR(VLOOKUP(E106,Assign!$A$2:$A$48,1,FALSE),)</f>
        <v>0</v>
      </c>
      <c r="H106" s="700">
        <v>1</v>
      </c>
      <c r="I106" s="701" t="s">
        <v>175</v>
      </c>
      <c r="J106" s="701" t="s">
        <v>3427</v>
      </c>
      <c r="K106" s="701" t="s">
        <v>3901</v>
      </c>
      <c r="L106" s="702" t="s">
        <v>3902</v>
      </c>
      <c r="M106" s="703" t="s">
        <v>3465</v>
      </c>
      <c r="N106" s="704">
        <v>27.15</v>
      </c>
      <c r="O106" s="704">
        <v>44.56</v>
      </c>
      <c r="P106" s="705"/>
      <c r="Q106" s="706"/>
      <c r="R106" s="707">
        <v>44468</v>
      </c>
      <c r="S106" s="708" t="s">
        <v>2804</v>
      </c>
      <c r="T106" s="727">
        <v>1</v>
      </c>
      <c r="U106" s="710" t="s">
        <v>5</v>
      </c>
      <c r="V106" s="710">
        <v>748800000</v>
      </c>
      <c r="W106" s="711">
        <v>748800000</v>
      </c>
      <c r="X106" s="776"/>
      <c r="Y106" s="776"/>
      <c r="Z106" s="711"/>
      <c r="AA106" s="709"/>
      <c r="AB106" s="710"/>
      <c r="AC106" s="711"/>
      <c r="AD106" s="711"/>
      <c r="AE106" s="709"/>
      <c r="AF106" s="709"/>
      <c r="AG106" s="711"/>
      <c r="AH106" s="711"/>
      <c r="AI106" s="711"/>
      <c r="AJ106" s="712"/>
      <c r="AK106" s="959" t="s">
        <v>5025</v>
      </c>
      <c r="AL106" s="960"/>
      <c r="AM106" s="954"/>
      <c r="AN106" s="960"/>
      <c r="AO106" s="955">
        <v>0</v>
      </c>
      <c r="AP106" s="955">
        <v>0</v>
      </c>
      <c r="AQ106" s="955">
        <v>0</v>
      </c>
      <c r="AR106" s="955">
        <v>0</v>
      </c>
      <c r="AS106" s="955">
        <v>0</v>
      </c>
      <c r="AT106" s="955">
        <v>0</v>
      </c>
      <c r="AU106" s="955">
        <v>0</v>
      </c>
      <c r="AV106" s="961">
        <v>0</v>
      </c>
      <c r="AW106" s="962" t="s">
        <v>5044</v>
      </c>
      <c r="AX106" s="963">
        <v>45597</v>
      </c>
      <c r="AY106" s="964" t="s">
        <v>5002</v>
      </c>
      <c r="AZ106" s="965">
        <v>0</v>
      </c>
      <c r="BA106" s="965">
        <v>918000000</v>
      </c>
      <c r="BB106" s="965">
        <v>0</v>
      </c>
      <c r="BC106" s="965">
        <v>0</v>
      </c>
      <c r="BD106" s="965">
        <v>918000000</v>
      </c>
      <c r="BE106" s="713"/>
      <c r="BF106" s="715" t="s">
        <v>2845</v>
      </c>
      <c r="BG106" s="716" t="s">
        <v>2595</v>
      </c>
      <c r="BH106" s="716"/>
      <c r="BI106" s="708"/>
      <c r="BJ106" s="716"/>
      <c r="BK106" s="708"/>
      <c r="BL106" s="716"/>
      <c r="BM106" s="716"/>
      <c r="BN106" s="708"/>
      <c r="BO106" s="716"/>
      <c r="BP106" s="708"/>
      <c r="BQ106" s="717"/>
      <c r="BR106" s="715"/>
      <c r="BS106" s="708"/>
      <c r="BT106" s="719"/>
      <c r="BU106" s="708"/>
      <c r="BV106" s="708"/>
      <c r="BW106" s="708"/>
      <c r="BX106" s="720"/>
      <c r="BY106" s="711"/>
      <c r="BZ106" s="713"/>
      <c r="CA106" s="721"/>
      <c r="CB106" s="722" t="s">
        <v>5029</v>
      </c>
      <c r="CC106" s="723" t="s">
        <v>5030</v>
      </c>
      <c r="CD106" s="722"/>
      <c r="CE106" s="723"/>
    </row>
    <row r="107" spans="2:83" s="725" customFormat="1" ht="15" hidden="1" customHeight="1">
      <c r="B107" s="770">
        <f t="shared" si="1"/>
        <v>98</v>
      </c>
      <c r="C107" s="771" t="s">
        <v>2848</v>
      </c>
      <c r="D107" s="771" t="s">
        <v>2736</v>
      </c>
      <c r="E107" s="771" t="s">
        <v>2690</v>
      </c>
      <c r="F107" s="699" t="s">
        <v>3645</v>
      </c>
      <c r="G107" s="700">
        <f>IFERROR(VLOOKUP(E107,Assign!$A$2:$A$48,1,FALSE),)</f>
        <v>0</v>
      </c>
      <c r="H107" s="700">
        <v>1</v>
      </c>
      <c r="I107" s="701" t="s">
        <v>164</v>
      </c>
      <c r="J107" s="701" t="s">
        <v>3399</v>
      </c>
      <c r="K107" s="701" t="s">
        <v>3903</v>
      </c>
      <c r="L107" s="702" t="s">
        <v>3904</v>
      </c>
      <c r="M107" s="703" t="s">
        <v>11</v>
      </c>
      <c r="N107" s="704">
        <v>10.832099999999999</v>
      </c>
      <c r="O107" s="704">
        <v>64.5</v>
      </c>
      <c r="P107" s="705"/>
      <c r="Q107" s="706"/>
      <c r="R107" s="707">
        <v>45293</v>
      </c>
      <c r="S107" s="708" t="s">
        <v>3645</v>
      </c>
      <c r="T107" s="727">
        <v>1</v>
      </c>
      <c r="U107" s="710" t="s">
        <v>5</v>
      </c>
      <c r="V107" s="710">
        <v>372000000</v>
      </c>
      <c r="W107" s="711">
        <v>372000000</v>
      </c>
      <c r="X107" s="776"/>
      <c r="Y107" s="776"/>
      <c r="Z107" s="711"/>
      <c r="AA107" s="709"/>
      <c r="AB107" s="710"/>
      <c r="AC107" s="711"/>
      <c r="AD107" s="711"/>
      <c r="AE107" s="709"/>
      <c r="AF107" s="709"/>
      <c r="AG107" s="711"/>
      <c r="AH107" s="711"/>
      <c r="AI107" s="711"/>
      <c r="AJ107" s="712"/>
      <c r="AK107" s="959" t="s">
        <v>5025</v>
      </c>
      <c r="AL107" s="960"/>
      <c r="AM107" s="954"/>
      <c r="AN107" s="960"/>
      <c r="AO107" s="955">
        <v>0</v>
      </c>
      <c r="AP107" s="955">
        <v>0</v>
      </c>
      <c r="AQ107" s="955">
        <v>0</v>
      </c>
      <c r="AR107" s="955">
        <v>0</v>
      </c>
      <c r="AS107" s="955">
        <v>0</v>
      </c>
      <c r="AT107" s="955">
        <v>0</v>
      </c>
      <c r="AU107" s="955">
        <v>0</v>
      </c>
      <c r="AV107" s="961">
        <v>0</v>
      </c>
      <c r="AW107" s="962" t="s">
        <v>5044</v>
      </c>
      <c r="AX107" s="963">
        <v>45597</v>
      </c>
      <c r="AY107" s="964" t="s">
        <v>5002</v>
      </c>
      <c r="AZ107" s="965">
        <v>0</v>
      </c>
      <c r="BA107" s="965">
        <v>370000000</v>
      </c>
      <c r="BB107" s="965">
        <v>0</v>
      </c>
      <c r="BC107" s="965">
        <v>0</v>
      </c>
      <c r="BD107" s="965">
        <v>370000000</v>
      </c>
      <c r="BE107" s="713"/>
      <c r="BF107" s="715" t="s">
        <v>2845</v>
      </c>
      <c r="BG107" s="716" t="s">
        <v>2597</v>
      </c>
      <c r="BH107" s="716"/>
      <c r="BI107" s="708"/>
      <c r="BJ107" s="716"/>
      <c r="BK107" s="708"/>
      <c r="BL107" s="716"/>
      <c r="BM107" s="716"/>
      <c r="BN107" s="708"/>
      <c r="BO107" s="716"/>
      <c r="BP107" s="708"/>
      <c r="BQ107" s="717"/>
      <c r="BR107" s="715"/>
      <c r="BS107" s="708"/>
      <c r="BT107" s="719"/>
      <c r="BU107" s="708"/>
      <c r="BV107" s="708"/>
      <c r="BW107" s="708"/>
      <c r="BX107" s="720"/>
      <c r="BY107" s="711"/>
      <c r="BZ107" s="713"/>
      <c r="CA107" s="721"/>
      <c r="CB107" s="722" t="s">
        <v>5029</v>
      </c>
      <c r="CC107" s="723" t="s">
        <v>5030</v>
      </c>
      <c r="CD107" s="722"/>
      <c r="CE107" s="723"/>
    </row>
    <row r="108" spans="2:83" s="725" customFormat="1" ht="15" hidden="1" customHeight="1">
      <c r="B108" s="770">
        <f t="shared" si="1"/>
        <v>99</v>
      </c>
      <c r="C108" s="771" t="s">
        <v>2848</v>
      </c>
      <c r="D108" s="771" t="s">
        <v>2736</v>
      </c>
      <c r="E108" s="771" t="s">
        <v>2690</v>
      </c>
      <c r="F108" s="699" t="s">
        <v>3645</v>
      </c>
      <c r="G108" s="700">
        <f>IFERROR(VLOOKUP(E108,Assign!$A$2:$A$48,1,FALSE),)</f>
        <v>0</v>
      </c>
      <c r="H108" s="700">
        <v>2</v>
      </c>
      <c r="I108" s="701" t="s">
        <v>164</v>
      </c>
      <c r="J108" s="701" t="s">
        <v>3399</v>
      </c>
      <c r="K108" s="701" t="s">
        <v>3903</v>
      </c>
      <c r="L108" s="702" t="s">
        <v>3905</v>
      </c>
      <c r="M108" s="703" t="s">
        <v>11</v>
      </c>
      <c r="N108" s="704">
        <v>9.4095999999999993</v>
      </c>
      <c r="O108" s="704">
        <v>56.03</v>
      </c>
      <c r="P108" s="705"/>
      <c r="Q108" s="706"/>
      <c r="R108" s="707">
        <v>45286</v>
      </c>
      <c r="S108" s="708" t="s">
        <v>3645</v>
      </c>
      <c r="T108" s="727">
        <v>1</v>
      </c>
      <c r="U108" s="710" t="s">
        <v>5</v>
      </c>
      <c r="V108" s="710">
        <v>332400000</v>
      </c>
      <c r="W108" s="711">
        <v>332400000</v>
      </c>
      <c r="X108" s="776"/>
      <c r="Y108" s="776"/>
      <c r="Z108" s="711"/>
      <c r="AA108" s="709"/>
      <c r="AB108" s="710"/>
      <c r="AC108" s="711"/>
      <c r="AD108" s="711"/>
      <c r="AE108" s="709"/>
      <c r="AF108" s="709"/>
      <c r="AG108" s="711"/>
      <c r="AH108" s="711"/>
      <c r="AI108" s="711"/>
      <c r="AJ108" s="712"/>
      <c r="AK108" s="959" t="s">
        <v>5025</v>
      </c>
      <c r="AL108" s="960"/>
      <c r="AM108" s="954"/>
      <c r="AN108" s="960"/>
      <c r="AO108" s="955">
        <v>0</v>
      </c>
      <c r="AP108" s="955">
        <v>0</v>
      </c>
      <c r="AQ108" s="955">
        <v>0</v>
      </c>
      <c r="AR108" s="955">
        <v>0</v>
      </c>
      <c r="AS108" s="955">
        <v>0</v>
      </c>
      <c r="AT108" s="955">
        <v>0</v>
      </c>
      <c r="AU108" s="955">
        <v>0</v>
      </c>
      <c r="AV108" s="961">
        <v>0</v>
      </c>
      <c r="AW108" s="962" t="s">
        <v>5044</v>
      </c>
      <c r="AX108" s="963">
        <v>45597</v>
      </c>
      <c r="AY108" s="964" t="s">
        <v>5002</v>
      </c>
      <c r="AZ108" s="965">
        <v>0</v>
      </c>
      <c r="BA108" s="965">
        <v>320000000</v>
      </c>
      <c r="BB108" s="965">
        <v>0</v>
      </c>
      <c r="BC108" s="965">
        <v>0</v>
      </c>
      <c r="BD108" s="965">
        <v>320000000</v>
      </c>
      <c r="BE108" s="713"/>
      <c r="BF108" s="715" t="s">
        <v>2845</v>
      </c>
      <c r="BG108" s="716" t="s">
        <v>2597</v>
      </c>
      <c r="BH108" s="716"/>
      <c r="BI108" s="708"/>
      <c r="BJ108" s="716"/>
      <c r="BK108" s="708"/>
      <c r="BL108" s="716"/>
      <c r="BM108" s="716"/>
      <c r="BN108" s="708"/>
      <c r="BO108" s="716"/>
      <c r="BP108" s="708"/>
      <c r="BQ108" s="717"/>
      <c r="BR108" s="715"/>
      <c r="BS108" s="708"/>
      <c r="BT108" s="719"/>
      <c r="BU108" s="708"/>
      <c r="BV108" s="708"/>
      <c r="BW108" s="708"/>
      <c r="BX108" s="720"/>
      <c r="BY108" s="711"/>
      <c r="BZ108" s="713"/>
      <c r="CA108" s="721"/>
      <c r="CB108" s="722" t="s">
        <v>5029</v>
      </c>
      <c r="CC108" s="723" t="s">
        <v>5030</v>
      </c>
      <c r="CD108" s="722"/>
      <c r="CE108" s="723"/>
    </row>
    <row r="109" spans="2:83" s="725" customFormat="1" ht="15" hidden="1" customHeight="1">
      <c r="B109" s="770">
        <f t="shared" si="1"/>
        <v>100</v>
      </c>
      <c r="C109" s="771" t="s">
        <v>2848</v>
      </c>
      <c r="D109" s="771" t="s">
        <v>2736</v>
      </c>
      <c r="E109" s="771" t="s">
        <v>2691</v>
      </c>
      <c r="F109" s="699" t="s">
        <v>3646</v>
      </c>
      <c r="G109" s="700">
        <f>IFERROR(VLOOKUP(E109,Assign!$A$2:$A$48,1,FALSE),)</f>
        <v>0</v>
      </c>
      <c r="H109" s="700">
        <v>1</v>
      </c>
      <c r="I109" s="701" t="s">
        <v>164</v>
      </c>
      <c r="J109" s="701" t="s">
        <v>3040</v>
      </c>
      <c r="K109" s="701" t="s">
        <v>3448</v>
      </c>
      <c r="L109" s="702" t="s">
        <v>3906</v>
      </c>
      <c r="M109" s="703" t="s">
        <v>186</v>
      </c>
      <c r="N109" s="704">
        <v>11.39</v>
      </c>
      <c r="O109" s="704">
        <v>44.63</v>
      </c>
      <c r="P109" s="705"/>
      <c r="Q109" s="706"/>
      <c r="R109" s="707">
        <v>43300</v>
      </c>
      <c r="S109" s="708" t="s">
        <v>3646</v>
      </c>
      <c r="T109" s="727">
        <v>1</v>
      </c>
      <c r="U109" s="710" t="s">
        <v>5</v>
      </c>
      <c r="V109" s="710">
        <v>276000000</v>
      </c>
      <c r="W109" s="711">
        <v>276000000</v>
      </c>
      <c r="X109" s="776"/>
      <c r="Y109" s="776"/>
      <c r="Z109" s="711"/>
      <c r="AA109" s="709"/>
      <c r="AB109" s="710"/>
      <c r="AC109" s="711"/>
      <c r="AD109" s="711"/>
      <c r="AE109" s="709"/>
      <c r="AF109" s="709"/>
      <c r="AG109" s="711"/>
      <c r="AH109" s="711"/>
      <c r="AI109" s="711"/>
      <c r="AJ109" s="712"/>
      <c r="AK109" s="959" t="s">
        <v>5025</v>
      </c>
      <c r="AL109" s="960"/>
      <c r="AM109" s="954"/>
      <c r="AN109" s="960"/>
      <c r="AO109" s="955">
        <v>0</v>
      </c>
      <c r="AP109" s="955">
        <v>0</v>
      </c>
      <c r="AQ109" s="955">
        <v>0</v>
      </c>
      <c r="AR109" s="955">
        <v>0</v>
      </c>
      <c r="AS109" s="955">
        <v>0</v>
      </c>
      <c r="AT109" s="955">
        <v>0</v>
      </c>
      <c r="AU109" s="955">
        <v>0</v>
      </c>
      <c r="AV109" s="961">
        <v>0</v>
      </c>
      <c r="AW109" s="962" t="s">
        <v>5044</v>
      </c>
      <c r="AX109" s="963">
        <v>45597</v>
      </c>
      <c r="AY109" s="964" t="s">
        <v>5002</v>
      </c>
      <c r="AZ109" s="965">
        <v>0</v>
      </c>
      <c r="BA109" s="965">
        <v>500000000</v>
      </c>
      <c r="BB109" s="965">
        <v>0</v>
      </c>
      <c r="BC109" s="965">
        <v>0</v>
      </c>
      <c r="BD109" s="965">
        <v>500000000</v>
      </c>
      <c r="BE109" s="713"/>
      <c r="BF109" s="715" t="s">
        <v>2845</v>
      </c>
      <c r="BG109" s="716" t="s">
        <v>3537</v>
      </c>
      <c r="BH109" s="716"/>
      <c r="BI109" s="708"/>
      <c r="BJ109" s="716"/>
      <c r="BK109" s="708"/>
      <c r="BL109" s="716"/>
      <c r="BM109" s="716"/>
      <c r="BN109" s="708"/>
      <c r="BO109" s="716"/>
      <c r="BP109" s="708"/>
      <c r="BQ109" s="717"/>
      <c r="BR109" s="715"/>
      <c r="BS109" s="708"/>
      <c r="BT109" s="719"/>
      <c r="BU109" s="708"/>
      <c r="BV109" s="708"/>
      <c r="BW109" s="708"/>
      <c r="BX109" s="720"/>
      <c r="BY109" s="711"/>
      <c r="BZ109" s="713"/>
      <c r="CA109" s="721"/>
      <c r="CB109" s="722" t="s">
        <v>5029</v>
      </c>
      <c r="CC109" s="723" t="s">
        <v>5030</v>
      </c>
      <c r="CD109" s="722"/>
      <c r="CE109" s="723"/>
    </row>
    <row r="110" spans="2:83" s="725" customFormat="1" ht="15" hidden="1" customHeight="1">
      <c r="B110" s="770">
        <f t="shared" si="1"/>
        <v>101</v>
      </c>
      <c r="C110" s="771" t="s">
        <v>2848</v>
      </c>
      <c r="D110" s="771" t="s">
        <v>2736</v>
      </c>
      <c r="E110" s="771" t="s">
        <v>2691</v>
      </c>
      <c r="F110" s="699" t="s">
        <v>3646</v>
      </c>
      <c r="G110" s="700">
        <f>IFERROR(VLOOKUP(E110,Assign!$A$2:$A$48,1,FALSE),)</f>
        <v>0</v>
      </c>
      <c r="H110" s="700">
        <v>2</v>
      </c>
      <c r="I110" s="701" t="s">
        <v>164</v>
      </c>
      <c r="J110" s="701" t="s">
        <v>3040</v>
      </c>
      <c r="K110" s="701" t="s">
        <v>3448</v>
      </c>
      <c r="L110" s="702" t="s">
        <v>3907</v>
      </c>
      <c r="M110" s="703" t="s">
        <v>186</v>
      </c>
      <c r="N110" s="704">
        <v>11.39</v>
      </c>
      <c r="O110" s="704">
        <v>44.63</v>
      </c>
      <c r="P110" s="705"/>
      <c r="Q110" s="706"/>
      <c r="R110" s="707">
        <v>43300</v>
      </c>
      <c r="S110" s="708" t="s">
        <v>3646</v>
      </c>
      <c r="T110" s="727">
        <v>1</v>
      </c>
      <c r="U110" s="710" t="s">
        <v>5</v>
      </c>
      <c r="V110" s="710">
        <v>264000000</v>
      </c>
      <c r="W110" s="711">
        <v>264000000</v>
      </c>
      <c r="X110" s="776"/>
      <c r="Y110" s="776"/>
      <c r="Z110" s="711"/>
      <c r="AA110" s="709"/>
      <c r="AB110" s="710"/>
      <c r="AC110" s="711"/>
      <c r="AD110" s="711"/>
      <c r="AE110" s="709"/>
      <c r="AF110" s="709"/>
      <c r="AG110" s="711"/>
      <c r="AH110" s="711"/>
      <c r="AI110" s="711"/>
      <c r="AJ110" s="712"/>
      <c r="AK110" s="959" t="s">
        <v>5025</v>
      </c>
      <c r="AL110" s="960"/>
      <c r="AM110" s="954"/>
      <c r="AN110" s="960"/>
      <c r="AO110" s="955">
        <v>0</v>
      </c>
      <c r="AP110" s="955">
        <v>0</v>
      </c>
      <c r="AQ110" s="955">
        <v>0</v>
      </c>
      <c r="AR110" s="955">
        <v>0</v>
      </c>
      <c r="AS110" s="955">
        <v>0</v>
      </c>
      <c r="AT110" s="955">
        <v>0</v>
      </c>
      <c r="AU110" s="955">
        <v>0</v>
      </c>
      <c r="AV110" s="961">
        <v>0</v>
      </c>
      <c r="AW110" s="962" t="s">
        <v>5044</v>
      </c>
      <c r="AX110" s="963">
        <v>45597</v>
      </c>
      <c r="AY110" s="964" t="s">
        <v>5002</v>
      </c>
      <c r="AZ110" s="965">
        <v>0</v>
      </c>
      <c r="BA110" s="965">
        <v>500000000</v>
      </c>
      <c r="BB110" s="965">
        <v>0</v>
      </c>
      <c r="BC110" s="965">
        <v>0</v>
      </c>
      <c r="BD110" s="965">
        <v>500000000</v>
      </c>
      <c r="BE110" s="713"/>
      <c r="BF110" s="715" t="s">
        <v>2845</v>
      </c>
      <c r="BG110" s="716" t="s">
        <v>3537</v>
      </c>
      <c r="BH110" s="716"/>
      <c r="BI110" s="708"/>
      <c r="BJ110" s="716"/>
      <c r="BK110" s="708"/>
      <c r="BL110" s="716"/>
      <c r="BM110" s="716"/>
      <c r="BN110" s="708"/>
      <c r="BO110" s="716"/>
      <c r="BP110" s="708"/>
      <c r="BQ110" s="717"/>
      <c r="BR110" s="715"/>
      <c r="BS110" s="708"/>
      <c r="BT110" s="719"/>
      <c r="BU110" s="708"/>
      <c r="BV110" s="708"/>
      <c r="BW110" s="708"/>
      <c r="BX110" s="720"/>
      <c r="BY110" s="711"/>
      <c r="BZ110" s="713"/>
      <c r="CA110" s="721"/>
      <c r="CB110" s="722" t="s">
        <v>5029</v>
      </c>
      <c r="CC110" s="723" t="s">
        <v>5030</v>
      </c>
      <c r="CD110" s="722"/>
      <c r="CE110" s="723"/>
    </row>
    <row r="111" spans="2:83" s="725" customFormat="1" ht="15" hidden="1" customHeight="1">
      <c r="B111" s="770">
        <f t="shared" si="1"/>
        <v>102</v>
      </c>
      <c r="C111" s="771" t="s">
        <v>2848</v>
      </c>
      <c r="D111" s="771" t="s">
        <v>2736</v>
      </c>
      <c r="E111" s="771" t="s">
        <v>2691</v>
      </c>
      <c r="F111" s="699" t="s">
        <v>3646</v>
      </c>
      <c r="G111" s="700">
        <f>IFERROR(VLOOKUP(E111,Assign!$A$2:$A$48,1,FALSE),)</f>
        <v>0</v>
      </c>
      <c r="H111" s="700">
        <v>3</v>
      </c>
      <c r="I111" s="701" t="s">
        <v>164</v>
      </c>
      <c r="J111" s="701" t="s">
        <v>3040</v>
      </c>
      <c r="K111" s="701" t="s">
        <v>3442</v>
      </c>
      <c r="L111" s="702" t="s">
        <v>3908</v>
      </c>
      <c r="M111" s="703" t="s">
        <v>11</v>
      </c>
      <c r="N111" s="704">
        <v>15.17</v>
      </c>
      <c r="O111" s="704">
        <v>42.42</v>
      </c>
      <c r="P111" s="705"/>
      <c r="Q111" s="706"/>
      <c r="R111" s="707">
        <v>44536</v>
      </c>
      <c r="S111" s="708" t="s">
        <v>3646</v>
      </c>
      <c r="T111" s="727">
        <v>1</v>
      </c>
      <c r="U111" s="710" t="s">
        <v>5</v>
      </c>
      <c r="V111" s="710">
        <v>164400000</v>
      </c>
      <c r="W111" s="711">
        <v>164400000</v>
      </c>
      <c r="X111" s="776"/>
      <c r="Y111" s="776"/>
      <c r="Z111" s="711"/>
      <c r="AA111" s="709"/>
      <c r="AB111" s="710"/>
      <c r="AC111" s="711"/>
      <c r="AD111" s="711"/>
      <c r="AE111" s="709"/>
      <c r="AF111" s="709"/>
      <c r="AG111" s="711"/>
      <c r="AH111" s="711"/>
      <c r="AI111" s="711"/>
      <c r="AJ111" s="712"/>
      <c r="AK111" s="959" t="s">
        <v>5025</v>
      </c>
      <c r="AL111" s="960"/>
      <c r="AM111" s="954"/>
      <c r="AN111" s="960"/>
      <c r="AO111" s="955">
        <v>0</v>
      </c>
      <c r="AP111" s="955">
        <v>0</v>
      </c>
      <c r="AQ111" s="955">
        <v>0</v>
      </c>
      <c r="AR111" s="955">
        <v>0</v>
      </c>
      <c r="AS111" s="955">
        <v>0</v>
      </c>
      <c r="AT111" s="955">
        <v>0</v>
      </c>
      <c r="AU111" s="955">
        <v>0</v>
      </c>
      <c r="AV111" s="961">
        <v>0</v>
      </c>
      <c r="AW111" s="962" t="s">
        <v>5044</v>
      </c>
      <c r="AX111" s="963">
        <v>45597</v>
      </c>
      <c r="AY111" s="964" t="s">
        <v>5002</v>
      </c>
      <c r="AZ111" s="965">
        <v>0</v>
      </c>
      <c r="BA111" s="965">
        <v>195000000</v>
      </c>
      <c r="BB111" s="965">
        <v>0</v>
      </c>
      <c r="BC111" s="965">
        <v>0</v>
      </c>
      <c r="BD111" s="965">
        <v>195000000</v>
      </c>
      <c r="BE111" s="713"/>
      <c r="BF111" s="715" t="s">
        <v>2845</v>
      </c>
      <c r="BG111" s="716" t="s">
        <v>3537</v>
      </c>
      <c r="BH111" s="716"/>
      <c r="BI111" s="708"/>
      <c r="BJ111" s="716"/>
      <c r="BK111" s="708"/>
      <c r="BL111" s="716"/>
      <c r="BM111" s="716"/>
      <c r="BN111" s="708"/>
      <c r="BO111" s="716"/>
      <c r="BP111" s="708"/>
      <c r="BQ111" s="717"/>
      <c r="BR111" s="715"/>
      <c r="BS111" s="708"/>
      <c r="BT111" s="719"/>
      <c r="BU111" s="708"/>
      <c r="BV111" s="708"/>
      <c r="BW111" s="708"/>
      <c r="BX111" s="720"/>
      <c r="BY111" s="711"/>
      <c r="BZ111" s="713"/>
      <c r="CA111" s="721"/>
      <c r="CB111" s="722" t="s">
        <v>5029</v>
      </c>
      <c r="CC111" s="723" t="s">
        <v>5030</v>
      </c>
      <c r="CD111" s="722"/>
      <c r="CE111" s="723"/>
    </row>
    <row r="112" spans="2:83" s="725" customFormat="1" ht="15" hidden="1" customHeight="1">
      <c r="B112" s="770">
        <f t="shared" si="1"/>
        <v>103</v>
      </c>
      <c r="C112" s="771" t="s">
        <v>2848</v>
      </c>
      <c r="D112" s="771" t="s">
        <v>2736</v>
      </c>
      <c r="E112" s="771" t="s">
        <v>2692</v>
      </c>
      <c r="F112" s="699" t="s">
        <v>3640</v>
      </c>
      <c r="G112" s="700">
        <f>IFERROR(VLOOKUP(E112,Assign!$A$2:$A$48,1,FALSE),)</f>
        <v>0</v>
      </c>
      <c r="H112" s="700">
        <v>1</v>
      </c>
      <c r="I112" s="701" t="s">
        <v>175</v>
      </c>
      <c r="J112" s="701" t="s">
        <v>614</v>
      </c>
      <c r="K112" s="701" t="s">
        <v>615</v>
      </c>
      <c r="L112" s="702" t="s">
        <v>3909</v>
      </c>
      <c r="M112" s="703" t="s">
        <v>11</v>
      </c>
      <c r="N112" s="704">
        <v>30.299999999999997</v>
      </c>
      <c r="O112" s="704">
        <v>114.83</v>
      </c>
      <c r="P112" s="705"/>
      <c r="Q112" s="706"/>
      <c r="R112" s="707">
        <v>44302</v>
      </c>
      <c r="S112" s="708" t="s">
        <v>3640</v>
      </c>
      <c r="T112" s="727" t="s">
        <v>188</v>
      </c>
      <c r="U112" s="710" t="s">
        <v>5</v>
      </c>
      <c r="V112" s="710">
        <v>714000000</v>
      </c>
      <c r="W112" s="711">
        <v>714000000</v>
      </c>
      <c r="X112" s="776"/>
      <c r="Y112" s="776"/>
      <c r="Z112" s="711"/>
      <c r="AA112" s="709"/>
      <c r="AB112" s="710"/>
      <c r="AC112" s="711"/>
      <c r="AD112" s="711"/>
      <c r="AE112" s="709"/>
      <c r="AF112" s="709"/>
      <c r="AG112" s="711"/>
      <c r="AH112" s="711"/>
      <c r="AI112" s="711"/>
      <c r="AJ112" s="712"/>
      <c r="AK112" s="959" t="s">
        <v>5025</v>
      </c>
      <c r="AL112" s="960"/>
      <c r="AM112" s="954"/>
      <c r="AN112" s="960"/>
      <c r="AO112" s="955">
        <v>0</v>
      </c>
      <c r="AP112" s="955">
        <v>0</v>
      </c>
      <c r="AQ112" s="955">
        <v>0</v>
      </c>
      <c r="AR112" s="955">
        <v>0</v>
      </c>
      <c r="AS112" s="955">
        <v>0</v>
      </c>
      <c r="AT112" s="955">
        <v>0</v>
      </c>
      <c r="AU112" s="955">
        <v>0</v>
      </c>
      <c r="AV112" s="961">
        <v>0</v>
      </c>
      <c r="AW112" s="962" t="s">
        <v>5044</v>
      </c>
      <c r="AX112" s="963">
        <v>45597</v>
      </c>
      <c r="AY112" s="964" t="s">
        <v>5002</v>
      </c>
      <c r="AZ112" s="965">
        <v>0</v>
      </c>
      <c r="BA112" s="965">
        <v>630000000</v>
      </c>
      <c r="BB112" s="965">
        <v>0</v>
      </c>
      <c r="BC112" s="965">
        <v>0</v>
      </c>
      <c r="BD112" s="965">
        <v>630000000</v>
      </c>
      <c r="BE112" s="713"/>
      <c r="BF112" s="715" t="s">
        <v>2845</v>
      </c>
      <c r="BG112" s="716" t="s">
        <v>2592</v>
      </c>
      <c r="BH112" s="716"/>
      <c r="BI112" s="708"/>
      <c r="BJ112" s="716"/>
      <c r="BK112" s="708"/>
      <c r="BL112" s="716"/>
      <c r="BM112" s="716"/>
      <c r="BN112" s="708"/>
      <c r="BO112" s="716"/>
      <c r="BP112" s="708"/>
      <c r="BQ112" s="717"/>
      <c r="BR112" s="715"/>
      <c r="BS112" s="708"/>
      <c r="BT112" s="719"/>
      <c r="BU112" s="708"/>
      <c r="BV112" s="708"/>
      <c r="BW112" s="708"/>
      <c r="BX112" s="720"/>
      <c r="BY112" s="711"/>
      <c r="BZ112" s="713"/>
      <c r="CA112" s="721"/>
      <c r="CB112" s="722" t="s">
        <v>5029</v>
      </c>
      <c r="CC112" s="723" t="s">
        <v>5030</v>
      </c>
      <c r="CD112" s="722"/>
      <c r="CE112" s="723"/>
    </row>
    <row r="113" spans="2:83" s="725" customFormat="1" ht="15" hidden="1" customHeight="1">
      <c r="B113" s="770">
        <f t="shared" si="1"/>
        <v>104</v>
      </c>
      <c r="C113" s="771" t="s">
        <v>2848</v>
      </c>
      <c r="D113" s="771" t="s">
        <v>2736</v>
      </c>
      <c r="E113" s="771" t="s">
        <v>2693</v>
      </c>
      <c r="F113" s="699" t="s">
        <v>3633</v>
      </c>
      <c r="G113" s="700">
        <f>IFERROR(VLOOKUP(E113,Assign!$A$2:$A$48,1,FALSE),)</f>
        <v>0</v>
      </c>
      <c r="H113" s="700">
        <v>1</v>
      </c>
      <c r="I113" s="701" t="s">
        <v>3413</v>
      </c>
      <c r="J113" s="701" t="s">
        <v>3471</v>
      </c>
      <c r="K113" s="701" t="s">
        <v>3878</v>
      </c>
      <c r="L113" s="702" t="s">
        <v>3879</v>
      </c>
      <c r="M113" s="703" t="s">
        <v>8</v>
      </c>
      <c r="N113" s="704">
        <v>78.191199999999995</v>
      </c>
      <c r="O113" s="704">
        <v>111.0137</v>
      </c>
      <c r="P113" s="705"/>
      <c r="Q113" s="706"/>
      <c r="R113" s="707">
        <v>43441</v>
      </c>
      <c r="S113" s="708" t="s">
        <v>3633</v>
      </c>
      <c r="T113" s="727" t="s">
        <v>189</v>
      </c>
      <c r="U113" s="710" t="s">
        <v>5</v>
      </c>
      <c r="V113" s="710">
        <v>684300000</v>
      </c>
      <c r="W113" s="711">
        <v>684300000</v>
      </c>
      <c r="X113" s="776"/>
      <c r="Y113" s="776"/>
      <c r="Z113" s="711"/>
      <c r="AA113" s="709"/>
      <c r="AB113" s="710"/>
      <c r="AC113" s="711"/>
      <c r="AD113" s="711"/>
      <c r="AE113" s="709"/>
      <c r="AF113" s="709"/>
      <c r="AG113" s="711"/>
      <c r="AH113" s="711"/>
      <c r="AI113" s="711"/>
      <c r="AJ113" s="712"/>
      <c r="AK113" s="959" t="s">
        <v>5025</v>
      </c>
      <c r="AL113" s="960"/>
      <c r="AM113" s="954"/>
      <c r="AN113" s="960"/>
      <c r="AO113" s="955">
        <v>0</v>
      </c>
      <c r="AP113" s="955">
        <v>0</v>
      </c>
      <c r="AQ113" s="955">
        <v>0</v>
      </c>
      <c r="AR113" s="955">
        <v>0</v>
      </c>
      <c r="AS113" s="955">
        <v>0</v>
      </c>
      <c r="AT113" s="955">
        <v>0</v>
      </c>
      <c r="AU113" s="955">
        <v>0</v>
      </c>
      <c r="AV113" s="961">
        <v>0</v>
      </c>
      <c r="AW113" s="962" t="s">
        <v>5008</v>
      </c>
      <c r="AX113" s="963">
        <v>45590</v>
      </c>
      <c r="AY113" s="964" t="s">
        <v>5009</v>
      </c>
      <c r="AZ113" s="965">
        <v>0</v>
      </c>
      <c r="BA113" s="965">
        <v>0</v>
      </c>
      <c r="BB113" s="965">
        <v>0</v>
      </c>
      <c r="BC113" s="965">
        <v>0</v>
      </c>
      <c r="BD113" s="965">
        <v>0</v>
      </c>
      <c r="BE113" s="713">
        <v>620000000</v>
      </c>
      <c r="BF113" s="715" t="s">
        <v>2845</v>
      </c>
      <c r="BG113" s="716" t="s">
        <v>2583</v>
      </c>
      <c r="BH113" s="716"/>
      <c r="BI113" s="708"/>
      <c r="BJ113" s="716"/>
      <c r="BK113" s="708"/>
      <c r="BL113" s="716"/>
      <c r="BM113" s="716"/>
      <c r="BN113" s="708"/>
      <c r="BO113" s="716"/>
      <c r="BP113" s="708"/>
      <c r="BQ113" s="717"/>
      <c r="BR113" s="715"/>
      <c r="BS113" s="708"/>
      <c r="BT113" s="719"/>
      <c r="BU113" s="708"/>
      <c r="BV113" s="708"/>
      <c r="BW113" s="708"/>
      <c r="BX113" s="720"/>
      <c r="BY113" s="711"/>
      <c r="BZ113" s="713"/>
      <c r="CA113" s="721"/>
      <c r="CB113" s="722" t="s">
        <v>5029</v>
      </c>
      <c r="CC113" s="723" t="s">
        <v>5030</v>
      </c>
      <c r="CD113" s="722"/>
      <c r="CE113" s="723"/>
    </row>
    <row r="114" spans="2:83" s="725" customFormat="1" ht="15" hidden="1" customHeight="1">
      <c r="B114" s="770">
        <f t="shared" si="1"/>
        <v>105</v>
      </c>
      <c r="C114" s="771" t="s">
        <v>2848</v>
      </c>
      <c r="D114" s="771" t="s">
        <v>2736</v>
      </c>
      <c r="E114" s="771" t="s">
        <v>2694</v>
      </c>
      <c r="F114" s="699" t="s">
        <v>3647</v>
      </c>
      <c r="G114" s="700" t="str">
        <f>IFERROR(VLOOKUP(E114,Assign!$A$2:$A$48,1,FALSE),)</f>
        <v>R-068</v>
      </c>
      <c r="H114" s="700">
        <v>1</v>
      </c>
      <c r="I114" s="701" t="s">
        <v>176</v>
      </c>
      <c r="J114" s="701" t="s">
        <v>612</v>
      </c>
      <c r="K114" s="701" t="s">
        <v>3910</v>
      </c>
      <c r="L114" s="702" t="s">
        <v>3911</v>
      </c>
      <c r="M114" s="703" t="s">
        <v>8</v>
      </c>
      <c r="N114" s="704">
        <v>59.304200000000002</v>
      </c>
      <c r="O114" s="704">
        <v>118.09350000000001</v>
      </c>
      <c r="P114" s="705"/>
      <c r="Q114" s="706"/>
      <c r="R114" s="707">
        <v>44271</v>
      </c>
      <c r="S114" s="708" t="s">
        <v>3647</v>
      </c>
      <c r="T114" s="727">
        <v>1</v>
      </c>
      <c r="U114" s="710" t="s">
        <v>5</v>
      </c>
      <c r="V114" s="710">
        <v>600000000</v>
      </c>
      <c r="W114" s="711">
        <v>600000000</v>
      </c>
      <c r="X114" s="776"/>
      <c r="Y114" s="776"/>
      <c r="Z114" s="711"/>
      <c r="AA114" s="709"/>
      <c r="AB114" s="710"/>
      <c r="AC114" s="711"/>
      <c r="AD114" s="711"/>
      <c r="AE114" s="709"/>
      <c r="AF114" s="709"/>
      <c r="AG114" s="711"/>
      <c r="AH114" s="711"/>
      <c r="AI114" s="711"/>
      <c r="AJ114" s="712"/>
      <c r="AK114" s="959" t="s">
        <v>5025</v>
      </c>
      <c r="AL114" s="960"/>
      <c r="AM114" s="954"/>
      <c r="AN114" s="960"/>
      <c r="AO114" s="955">
        <v>0</v>
      </c>
      <c r="AP114" s="955">
        <v>0</v>
      </c>
      <c r="AQ114" s="955">
        <v>0</v>
      </c>
      <c r="AR114" s="955">
        <v>0</v>
      </c>
      <c r="AS114" s="955">
        <v>0</v>
      </c>
      <c r="AT114" s="955">
        <v>0</v>
      </c>
      <c r="AU114" s="955">
        <v>0</v>
      </c>
      <c r="AV114" s="961">
        <v>0</v>
      </c>
      <c r="AW114" s="962" t="s">
        <v>5008</v>
      </c>
      <c r="AX114" s="963">
        <v>45590</v>
      </c>
      <c r="AY114" s="964" t="s">
        <v>5009</v>
      </c>
      <c r="AZ114" s="965">
        <v>0</v>
      </c>
      <c r="BA114" s="965">
        <v>0</v>
      </c>
      <c r="BB114" s="965">
        <v>0</v>
      </c>
      <c r="BC114" s="965">
        <v>0</v>
      </c>
      <c r="BD114" s="965">
        <v>0</v>
      </c>
      <c r="BE114" s="713">
        <v>620000000</v>
      </c>
      <c r="BF114" s="715" t="s">
        <v>2845</v>
      </c>
      <c r="BG114" s="716" t="s">
        <v>2581</v>
      </c>
      <c r="BH114" s="716"/>
      <c r="BI114" s="708"/>
      <c r="BJ114" s="716"/>
      <c r="BK114" s="708"/>
      <c r="BL114" s="716"/>
      <c r="BM114" s="716"/>
      <c r="BN114" s="708"/>
      <c r="BO114" s="716"/>
      <c r="BP114" s="708"/>
      <c r="BQ114" s="717"/>
      <c r="BR114" s="715"/>
      <c r="BS114" s="708"/>
      <c r="BT114" s="719"/>
      <c r="BU114" s="708"/>
      <c r="BV114" s="708"/>
      <c r="BW114" s="708"/>
      <c r="BX114" s="720"/>
      <c r="BY114" s="711"/>
      <c r="BZ114" s="713"/>
      <c r="CA114" s="721"/>
      <c r="CB114" s="722" t="s">
        <v>5029</v>
      </c>
      <c r="CC114" s="723" t="s">
        <v>5030</v>
      </c>
      <c r="CD114" s="722"/>
      <c r="CE114" s="723"/>
    </row>
    <row r="115" spans="2:83" s="725" customFormat="1" ht="15" hidden="1" customHeight="1">
      <c r="B115" s="770">
        <f t="shared" si="1"/>
        <v>106</v>
      </c>
      <c r="C115" s="771" t="s">
        <v>2848</v>
      </c>
      <c r="D115" s="771" t="s">
        <v>2736</v>
      </c>
      <c r="E115" s="771" t="s">
        <v>2695</v>
      </c>
      <c r="F115" s="699" t="s">
        <v>3654</v>
      </c>
      <c r="G115" s="700">
        <f>IFERROR(VLOOKUP(E115,Assign!$A$2:$A$48,1,FALSE),)</f>
        <v>0</v>
      </c>
      <c r="H115" s="700">
        <v>1</v>
      </c>
      <c r="I115" s="701" t="s">
        <v>175</v>
      </c>
      <c r="J115" s="701" t="s">
        <v>614</v>
      </c>
      <c r="K115" s="701" t="s">
        <v>615</v>
      </c>
      <c r="L115" s="702" t="s">
        <v>3933</v>
      </c>
      <c r="M115" s="703" t="s">
        <v>11</v>
      </c>
      <c r="N115" s="704">
        <v>25.949999999999996</v>
      </c>
      <c r="O115" s="704">
        <v>102.75</v>
      </c>
      <c r="P115" s="705"/>
      <c r="Q115" s="706"/>
      <c r="R115" s="707">
        <v>43917</v>
      </c>
      <c r="S115" s="708" t="s">
        <v>4631</v>
      </c>
      <c r="T115" s="727">
        <v>1</v>
      </c>
      <c r="U115" s="710" t="s">
        <v>5</v>
      </c>
      <c r="V115" s="710">
        <v>999600000</v>
      </c>
      <c r="W115" s="711">
        <v>999600000</v>
      </c>
      <c r="X115" s="776"/>
      <c r="Y115" s="776"/>
      <c r="Z115" s="711"/>
      <c r="AA115" s="709"/>
      <c r="AB115" s="710"/>
      <c r="AC115" s="711"/>
      <c r="AD115" s="711"/>
      <c r="AE115" s="709"/>
      <c r="AF115" s="709"/>
      <c r="AG115" s="711"/>
      <c r="AH115" s="711"/>
      <c r="AI115" s="711"/>
      <c r="AJ115" s="712"/>
      <c r="AK115" s="959" t="s">
        <v>5025</v>
      </c>
      <c r="AL115" s="960"/>
      <c r="AM115" s="954"/>
      <c r="AN115" s="960"/>
      <c r="AO115" s="955">
        <v>0</v>
      </c>
      <c r="AP115" s="955">
        <v>0</v>
      </c>
      <c r="AQ115" s="955">
        <v>0</v>
      </c>
      <c r="AR115" s="955">
        <v>0</v>
      </c>
      <c r="AS115" s="955">
        <v>0</v>
      </c>
      <c r="AT115" s="955">
        <v>0</v>
      </c>
      <c r="AU115" s="955">
        <v>0</v>
      </c>
      <c r="AV115" s="961">
        <v>0</v>
      </c>
      <c r="AW115" s="962" t="s">
        <v>5044</v>
      </c>
      <c r="AX115" s="963">
        <v>45597</v>
      </c>
      <c r="AY115" s="964" t="s">
        <v>5002</v>
      </c>
      <c r="AZ115" s="965">
        <v>0</v>
      </c>
      <c r="BA115" s="965">
        <v>530000000</v>
      </c>
      <c r="BB115" s="965">
        <v>0</v>
      </c>
      <c r="BC115" s="965">
        <v>0</v>
      </c>
      <c r="BD115" s="965">
        <v>530000000</v>
      </c>
      <c r="BE115" s="713"/>
      <c r="BF115" s="715" t="s">
        <v>2845</v>
      </c>
      <c r="BG115" s="716" t="s">
        <v>2592</v>
      </c>
      <c r="BH115" s="716"/>
      <c r="BI115" s="708"/>
      <c r="BJ115" s="716"/>
      <c r="BK115" s="708"/>
      <c r="BL115" s="716"/>
      <c r="BM115" s="716"/>
      <c r="BN115" s="708"/>
      <c r="BO115" s="716"/>
      <c r="BP115" s="708"/>
      <c r="BQ115" s="717"/>
      <c r="BR115" s="715"/>
      <c r="BS115" s="708"/>
      <c r="BT115" s="719"/>
      <c r="BU115" s="708"/>
      <c r="BV115" s="708"/>
      <c r="BW115" s="708"/>
      <c r="BX115" s="720"/>
      <c r="BY115" s="711"/>
      <c r="BZ115" s="713"/>
      <c r="CA115" s="721"/>
      <c r="CB115" s="722" t="s">
        <v>5029</v>
      </c>
      <c r="CC115" s="723" t="s">
        <v>5030</v>
      </c>
      <c r="CD115" s="722"/>
      <c r="CE115" s="723"/>
    </row>
    <row r="116" spans="2:83" s="725" customFormat="1" ht="15" hidden="1" customHeight="1">
      <c r="B116" s="770">
        <f t="shared" si="1"/>
        <v>107</v>
      </c>
      <c r="C116" s="771" t="s">
        <v>2848</v>
      </c>
      <c r="D116" s="771" t="s">
        <v>2736</v>
      </c>
      <c r="E116" s="771" t="s">
        <v>2696</v>
      </c>
      <c r="F116" s="699" t="s">
        <v>3648</v>
      </c>
      <c r="G116" s="700" t="str">
        <f>IFERROR(VLOOKUP(E116,Assign!$A$2:$A$48,1,FALSE),)</f>
        <v>R-070</v>
      </c>
      <c r="H116" s="700">
        <v>1</v>
      </c>
      <c r="I116" s="701" t="s">
        <v>174</v>
      </c>
      <c r="J116" s="701" t="s">
        <v>611</v>
      </c>
      <c r="K116" s="701" t="s">
        <v>3501</v>
      </c>
      <c r="L116" s="702" t="s">
        <v>3912</v>
      </c>
      <c r="M116" s="703" t="s">
        <v>8</v>
      </c>
      <c r="N116" s="704">
        <v>50.273199999999996</v>
      </c>
      <c r="O116" s="704">
        <v>84.224900000000005</v>
      </c>
      <c r="P116" s="705"/>
      <c r="Q116" s="706"/>
      <c r="R116" s="707">
        <v>44907</v>
      </c>
      <c r="S116" s="708" t="s">
        <v>3648</v>
      </c>
      <c r="T116" s="727" t="s">
        <v>188</v>
      </c>
      <c r="U116" s="710" t="s">
        <v>5</v>
      </c>
      <c r="V116" s="710">
        <v>660000000</v>
      </c>
      <c r="W116" s="711">
        <v>660000000</v>
      </c>
      <c r="X116" s="776" t="s">
        <v>199</v>
      </c>
      <c r="Y116" s="776" t="s">
        <v>199</v>
      </c>
      <c r="Z116" s="711">
        <v>180000000</v>
      </c>
      <c r="AA116" s="709"/>
      <c r="AB116" s="710"/>
      <c r="AC116" s="711"/>
      <c r="AD116" s="711"/>
      <c r="AE116" s="709"/>
      <c r="AF116" s="709"/>
      <c r="AG116" s="711"/>
      <c r="AH116" s="711"/>
      <c r="AI116" s="711"/>
      <c r="AJ116" s="712"/>
      <c r="AK116" s="959" t="s">
        <v>5025</v>
      </c>
      <c r="AL116" s="960"/>
      <c r="AM116" s="954"/>
      <c r="AN116" s="960"/>
      <c r="AO116" s="955">
        <v>0</v>
      </c>
      <c r="AP116" s="955">
        <v>0</v>
      </c>
      <c r="AQ116" s="955">
        <v>400000000</v>
      </c>
      <c r="AR116" s="955">
        <v>0</v>
      </c>
      <c r="AS116" s="955">
        <v>0</v>
      </c>
      <c r="AT116" s="955">
        <v>0</v>
      </c>
      <c r="AU116" s="955">
        <v>0</v>
      </c>
      <c r="AV116" s="961">
        <v>400000000</v>
      </c>
      <c r="AW116" s="962" t="s">
        <v>5008</v>
      </c>
      <c r="AX116" s="963">
        <v>45590</v>
      </c>
      <c r="AY116" s="964" t="s">
        <v>5009</v>
      </c>
      <c r="AZ116" s="965">
        <v>0</v>
      </c>
      <c r="BA116" s="965">
        <v>0</v>
      </c>
      <c r="BB116" s="965">
        <v>0</v>
      </c>
      <c r="BC116" s="965">
        <v>0</v>
      </c>
      <c r="BD116" s="965">
        <v>0</v>
      </c>
      <c r="BE116" s="713">
        <v>1025000000</v>
      </c>
      <c r="BF116" s="715" t="s">
        <v>2845</v>
      </c>
      <c r="BG116" s="716" t="s">
        <v>2599</v>
      </c>
      <c r="BH116" s="716"/>
      <c r="BI116" s="708"/>
      <c r="BJ116" s="716"/>
      <c r="BK116" s="708"/>
      <c r="BL116" s="716"/>
      <c r="BM116" s="716"/>
      <c r="BN116" s="708"/>
      <c r="BO116" s="716"/>
      <c r="BP116" s="708"/>
      <c r="BQ116" s="717"/>
      <c r="BR116" s="715"/>
      <c r="BS116" s="708"/>
      <c r="BT116" s="719"/>
      <c r="BU116" s="708"/>
      <c r="BV116" s="708"/>
      <c r="BW116" s="708"/>
      <c r="BX116" s="720"/>
      <c r="BY116" s="711"/>
      <c r="BZ116" s="713"/>
      <c r="CA116" s="721"/>
      <c r="CB116" s="722" t="s">
        <v>5029</v>
      </c>
      <c r="CC116" s="723" t="s">
        <v>5030</v>
      </c>
      <c r="CD116" s="722"/>
      <c r="CE116" s="723"/>
    </row>
    <row r="117" spans="2:83" s="725" customFormat="1" ht="15" hidden="1" customHeight="1">
      <c r="B117" s="770">
        <f t="shared" si="1"/>
        <v>108</v>
      </c>
      <c r="C117" s="771" t="s">
        <v>2848</v>
      </c>
      <c r="D117" s="771" t="s">
        <v>2736</v>
      </c>
      <c r="E117" s="771" t="s">
        <v>2696</v>
      </c>
      <c r="F117" s="699" t="s">
        <v>3648</v>
      </c>
      <c r="G117" s="700" t="str">
        <f>IFERROR(VLOOKUP(E117,Assign!$A$2:$A$48,1,FALSE),)</f>
        <v>R-070</v>
      </c>
      <c r="H117" s="700">
        <v>2</v>
      </c>
      <c r="I117" s="701" t="s">
        <v>174</v>
      </c>
      <c r="J117" s="701" t="s">
        <v>611</v>
      </c>
      <c r="K117" s="701" t="s">
        <v>3501</v>
      </c>
      <c r="L117" s="702" t="s">
        <v>3913</v>
      </c>
      <c r="M117" s="703" t="s">
        <v>186</v>
      </c>
      <c r="N117" s="704">
        <v>7.59</v>
      </c>
      <c r="O117" s="704">
        <v>43.2</v>
      </c>
      <c r="P117" s="705"/>
      <c r="Q117" s="706"/>
      <c r="R117" s="707">
        <v>44168</v>
      </c>
      <c r="S117" s="708" t="s">
        <v>3648</v>
      </c>
      <c r="T117" s="727">
        <v>1</v>
      </c>
      <c r="U117" s="710" t="s">
        <v>5</v>
      </c>
      <c r="V117" s="710">
        <v>180000000</v>
      </c>
      <c r="W117" s="711">
        <v>180000000</v>
      </c>
      <c r="X117" s="776" t="s">
        <v>200</v>
      </c>
      <c r="Y117" s="776" t="s">
        <v>200</v>
      </c>
      <c r="Z117" s="711">
        <v>180000000</v>
      </c>
      <c r="AA117" s="709"/>
      <c r="AB117" s="710"/>
      <c r="AC117" s="711"/>
      <c r="AD117" s="711"/>
      <c r="AE117" s="709"/>
      <c r="AF117" s="709"/>
      <c r="AG117" s="711"/>
      <c r="AH117" s="711"/>
      <c r="AI117" s="711"/>
      <c r="AJ117" s="712"/>
      <c r="AK117" s="959" t="s">
        <v>5025</v>
      </c>
      <c r="AL117" s="960"/>
      <c r="AM117" s="954"/>
      <c r="AN117" s="960"/>
      <c r="AO117" s="955">
        <v>0</v>
      </c>
      <c r="AP117" s="955">
        <v>0</v>
      </c>
      <c r="AQ117" s="955">
        <v>0</v>
      </c>
      <c r="AR117" s="955">
        <v>0</v>
      </c>
      <c r="AS117" s="955">
        <v>0</v>
      </c>
      <c r="AT117" s="955">
        <v>0</v>
      </c>
      <c r="AU117" s="955">
        <v>0</v>
      </c>
      <c r="AV117" s="961">
        <v>0</v>
      </c>
      <c r="AW117" s="962" t="s">
        <v>5044</v>
      </c>
      <c r="AX117" s="963">
        <v>45597</v>
      </c>
      <c r="AY117" s="964" t="s">
        <v>5002</v>
      </c>
      <c r="AZ117" s="965">
        <v>0</v>
      </c>
      <c r="BA117" s="965">
        <v>302000000</v>
      </c>
      <c r="BB117" s="965">
        <v>0</v>
      </c>
      <c r="BC117" s="965">
        <v>0</v>
      </c>
      <c r="BD117" s="965">
        <v>302000000</v>
      </c>
      <c r="BE117" s="713"/>
      <c r="BF117" s="715" t="s">
        <v>2845</v>
      </c>
      <c r="BG117" s="716" t="s">
        <v>2599</v>
      </c>
      <c r="BH117" s="716"/>
      <c r="BI117" s="708"/>
      <c r="BJ117" s="716"/>
      <c r="BK117" s="708"/>
      <c r="BL117" s="716"/>
      <c r="BM117" s="716"/>
      <c r="BN117" s="708"/>
      <c r="BO117" s="716"/>
      <c r="BP117" s="708"/>
      <c r="BQ117" s="717"/>
      <c r="BR117" s="715"/>
      <c r="BS117" s="708"/>
      <c r="BT117" s="719"/>
      <c r="BU117" s="708"/>
      <c r="BV117" s="708"/>
      <c r="BW117" s="708"/>
      <c r="BX117" s="720"/>
      <c r="BY117" s="711"/>
      <c r="BZ117" s="713"/>
      <c r="CA117" s="721"/>
      <c r="CB117" s="722" t="s">
        <v>5029</v>
      </c>
      <c r="CC117" s="723" t="s">
        <v>5030</v>
      </c>
      <c r="CD117" s="722"/>
      <c r="CE117" s="723"/>
    </row>
    <row r="118" spans="2:83" s="725" customFormat="1" ht="15" hidden="1" customHeight="1">
      <c r="B118" s="884">
        <f t="shared" si="1"/>
        <v>109</v>
      </c>
      <c r="C118" s="885" t="s">
        <v>2848</v>
      </c>
      <c r="D118" s="885" t="s">
        <v>2736</v>
      </c>
      <c r="E118" s="885" t="s">
        <v>2697</v>
      </c>
      <c r="F118" s="886" t="s">
        <v>3380</v>
      </c>
      <c r="G118" s="887">
        <f>IFERROR(VLOOKUP(E118,Assign!$A$2:$A$48,1,FALSE),)</f>
        <v>0</v>
      </c>
      <c r="H118" s="887"/>
      <c r="I118" s="888" t="s">
        <v>7</v>
      </c>
      <c r="J118" s="888" t="s">
        <v>7</v>
      </c>
      <c r="K118" s="888" t="s">
        <v>7</v>
      </c>
      <c r="L118" s="889"/>
      <c r="M118" s="890"/>
      <c r="N118" s="892"/>
      <c r="O118" s="892"/>
      <c r="P118" s="893"/>
      <c r="Q118" s="894"/>
      <c r="R118" s="895"/>
      <c r="S118" s="896"/>
      <c r="T118" s="897"/>
      <c r="U118" s="898"/>
      <c r="V118" s="898"/>
      <c r="W118" s="899"/>
      <c r="X118" s="900"/>
      <c r="Y118" s="900"/>
      <c r="Z118" s="899"/>
      <c r="AA118" s="901"/>
      <c r="AB118" s="898"/>
      <c r="AC118" s="899"/>
      <c r="AD118" s="899"/>
      <c r="AE118" s="901"/>
      <c r="AF118" s="901"/>
      <c r="AG118" s="899"/>
      <c r="AH118" s="899"/>
      <c r="AI118" s="899"/>
      <c r="AJ118" s="902"/>
      <c r="AK118" s="903"/>
      <c r="AL118" s="904"/>
      <c r="AM118" s="898"/>
      <c r="AN118" s="904"/>
      <c r="AO118" s="899"/>
      <c r="AP118" s="899"/>
      <c r="AQ118" s="899"/>
      <c r="AR118" s="899"/>
      <c r="AS118" s="899"/>
      <c r="AT118" s="899"/>
      <c r="AU118" s="899"/>
      <c r="AV118" s="905"/>
      <c r="AW118" s="906"/>
      <c r="AX118" s="907"/>
      <c r="AY118" s="908"/>
      <c r="AZ118" s="909"/>
      <c r="BA118" s="909"/>
      <c r="BB118" s="909"/>
      <c r="BC118" s="909"/>
      <c r="BD118" s="909"/>
      <c r="BE118" s="905"/>
      <c r="BF118" s="910"/>
      <c r="BG118" s="911"/>
      <c r="BH118" s="911"/>
      <c r="BI118" s="896"/>
      <c r="BJ118" s="911"/>
      <c r="BK118" s="896"/>
      <c r="BL118" s="911"/>
      <c r="BM118" s="911"/>
      <c r="BN118" s="896"/>
      <c r="BO118" s="911"/>
      <c r="BP118" s="896"/>
      <c r="BQ118" s="912"/>
      <c r="BR118" s="910"/>
      <c r="BS118" s="896"/>
      <c r="BT118" s="913"/>
      <c r="BU118" s="896"/>
      <c r="BV118" s="896"/>
      <c r="BW118" s="896"/>
      <c r="BX118" s="914"/>
      <c r="BY118" s="899"/>
      <c r="BZ118" s="905"/>
      <c r="CA118" s="915"/>
      <c r="CB118" s="722" t="s">
        <v>4865</v>
      </c>
      <c r="CC118" s="723" t="s">
        <v>4866</v>
      </c>
      <c r="CD118" s="722"/>
      <c r="CE118" s="723"/>
    </row>
    <row r="119" spans="2:83" s="725" customFormat="1" ht="15" hidden="1" customHeight="1">
      <c r="B119" s="884">
        <f t="shared" si="1"/>
        <v>110</v>
      </c>
      <c r="C119" s="885" t="s">
        <v>2848</v>
      </c>
      <c r="D119" s="885" t="s">
        <v>2736</v>
      </c>
      <c r="E119" s="885" t="s">
        <v>2698</v>
      </c>
      <c r="F119" s="886" t="s">
        <v>3650</v>
      </c>
      <c r="G119" s="887">
        <f>IFERROR(VLOOKUP(E119,Assign!$A$2:$A$48,1,FALSE),)</f>
        <v>0</v>
      </c>
      <c r="H119" s="887"/>
      <c r="I119" s="888" t="s">
        <v>7</v>
      </c>
      <c r="J119" s="888" t="s">
        <v>7</v>
      </c>
      <c r="K119" s="888" t="s">
        <v>7</v>
      </c>
      <c r="L119" s="889"/>
      <c r="M119" s="890"/>
      <c r="N119" s="892"/>
      <c r="O119" s="892"/>
      <c r="P119" s="893"/>
      <c r="Q119" s="894"/>
      <c r="R119" s="895"/>
      <c r="S119" s="896"/>
      <c r="T119" s="897"/>
      <c r="U119" s="898"/>
      <c r="V119" s="898"/>
      <c r="W119" s="899"/>
      <c r="X119" s="900"/>
      <c r="Y119" s="900"/>
      <c r="Z119" s="899"/>
      <c r="AA119" s="901"/>
      <c r="AB119" s="898"/>
      <c r="AC119" s="899"/>
      <c r="AD119" s="899"/>
      <c r="AE119" s="901"/>
      <c r="AF119" s="901"/>
      <c r="AG119" s="899"/>
      <c r="AH119" s="899"/>
      <c r="AI119" s="899"/>
      <c r="AJ119" s="902"/>
      <c r="AK119" s="903"/>
      <c r="AL119" s="904"/>
      <c r="AM119" s="898"/>
      <c r="AN119" s="904"/>
      <c r="AO119" s="899"/>
      <c r="AP119" s="899"/>
      <c r="AQ119" s="899"/>
      <c r="AR119" s="899"/>
      <c r="AS119" s="899"/>
      <c r="AT119" s="899"/>
      <c r="AU119" s="899"/>
      <c r="AV119" s="905"/>
      <c r="AW119" s="906"/>
      <c r="AX119" s="907"/>
      <c r="AY119" s="908"/>
      <c r="AZ119" s="909"/>
      <c r="BA119" s="909"/>
      <c r="BB119" s="909"/>
      <c r="BC119" s="909"/>
      <c r="BD119" s="909"/>
      <c r="BE119" s="905"/>
      <c r="BF119" s="910"/>
      <c r="BG119" s="911"/>
      <c r="BH119" s="911"/>
      <c r="BI119" s="896"/>
      <c r="BJ119" s="911"/>
      <c r="BK119" s="896"/>
      <c r="BL119" s="911"/>
      <c r="BM119" s="911"/>
      <c r="BN119" s="896"/>
      <c r="BO119" s="911"/>
      <c r="BP119" s="896"/>
      <c r="BQ119" s="912"/>
      <c r="BR119" s="910"/>
      <c r="BS119" s="896"/>
      <c r="BT119" s="913"/>
      <c r="BU119" s="896"/>
      <c r="BV119" s="896"/>
      <c r="BW119" s="896"/>
      <c r="BX119" s="914"/>
      <c r="BY119" s="899"/>
      <c r="BZ119" s="905"/>
      <c r="CA119" s="915"/>
      <c r="CB119" s="722" t="s">
        <v>4865</v>
      </c>
      <c r="CC119" s="723" t="s">
        <v>4866</v>
      </c>
      <c r="CD119" s="722"/>
      <c r="CE119" s="723"/>
    </row>
    <row r="120" spans="2:83" s="725" customFormat="1" ht="15" hidden="1" customHeight="1">
      <c r="B120" s="770">
        <f t="shared" si="1"/>
        <v>111</v>
      </c>
      <c r="C120" s="771" t="s">
        <v>2848</v>
      </c>
      <c r="D120" s="771" t="s">
        <v>2736</v>
      </c>
      <c r="E120" s="771" t="s">
        <v>2699</v>
      </c>
      <c r="F120" s="699" t="s">
        <v>3237</v>
      </c>
      <c r="G120" s="700">
        <f>IFERROR(VLOOKUP(E120,Assign!$A$2:$A$48,1,FALSE),)</f>
        <v>0</v>
      </c>
      <c r="H120" s="700">
        <v>1</v>
      </c>
      <c r="I120" s="701" t="s">
        <v>3463</v>
      </c>
      <c r="J120" s="701" t="s">
        <v>3517</v>
      </c>
      <c r="K120" s="701" t="s">
        <v>3495</v>
      </c>
      <c r="L120" s="702" t="s">
        <v>3916</v>
      </c>
      <c r="M120" s="703" t="s">
        <v>202</v>
      </c>
      <c r="N120" s="704">
        <v>238</v>
      </c>
      <c r="O120" s="704">
        <v>799.8</v>
      </c>
      <c r="P120" s="705"/>
      <c r="Q120" s="706"/>
      <c r="R120" s="707">
        <v>42285</v>
      </c>
      <c r="S120" s="708" t="s">
        <v>3237</v>
      </c>
      <c r="T120" s="727">
        <v>1</v>
      </c>
      <c r="U120" s="710" t="s">
        <v>5</v>
      </c>
      <c r="V120" s="710">
        <v>240000000</v>
      </c>
      <c r="W120" s="711">
        <v>240000000</v>
      </c>
      <c r="X120" s="776"/>
      <c r="Y120" s="776"/>
      <c r="Z120" s="711"/>
      <c r="AA120" s="709"/>
      <c r="AB120" s="710"/>
      <c r="AC120" s="711"/>
      <c r="AD120" s="711"/>
      <c r="AE120" s="709"/>
      <c r="AF120" s="709"/>
      <c r="AG120" s="711"/>
      <c r="AH120" s="711"/>
      <c r="AI120" s="711"/>
      <c r="AJ120" s="712"/>
      <c r="AK120" s="959" t="s">
        <v>5025</v>
      </c>
      <c r="AL120" s="960"/>
      <c r="AM120" s="954"/>
      <c r="AN120" s="960"/>
      <c r="AO120" s="955">
        <v>0</v>
      </c>
      <c r="AP120" s="955">
        <v>0</v>
      </c>
      <c r="AQ120" s="955">
        <v>0</v>
      </c>
      <c r="AR120" s="955">
        <v>0</v>
      </c>
      <c r="AS120" s="955">
        <v>0</v>
      </c>
      <c r="AT120" s="955">
        <v>0</v>
      </c>
      <c r="AU120" s="955">
        <v>0</v>
      </c>
      <c r="AV120" s="961">
        <v>0</v>
      </c>
      <c r="AW120" s="962" t="s">
        <v>5044</v>
      </c>
      <c r="AX120" s="963">
        <v>45597</v>
      </c>
      <c r="AY120" s="964" t="s">
        <v>5002</v>
      </c>
      <c r="AZ120" s="965">
        <v>500000000</v>
      </c>
      <c r="BA120" s="965">
        <v>363450360</v>
      </c>
      <c r="BB120" s="965">
        <v>0</v>
      </c>
      <c r="BC120" s="965">
        <v>0</v>
      </c>
      <c r="BD120" s="965">
        <v>863450360</v>
      </c>
      <c r="BE120" s="713"/>
      <c r="BF120" s="715" t="s">
        <v>2845</v>
      </c>
      <c r="BG120" s="716" t="s">
        <v>3544</v>
      </c>
      <c r="BH120" s="716"/>
      <c r="BI120" s="708"/>
      <c r="BJ120" s="716"/>
      <c r="BK120" s="708"/>
      <c r="BL120" s="716"/>
      <c r="BM120" s="716"/>
      <c r="BN120" s="708"/>
      <c r="BO120" s="716"/>
      <c r="BP120" s="708"/>
      <c r="BQ120" s="717"/>
      <c r="BR120" s="715"/>
      <c r="BS120" s="708"/>
      <c r="BT120" s="719"/>
      <c r="BU120" s="708"/>
      <c r="BV120" s="708"/>
      <c r="BW120" s="708"/>
      <c r="BX120" s="720"/>
      <c r="BY120" s="711"/>
      <c r="BZ120" s="713"/>
      <c r="CA120" s="721"/>
      <c r="CB120" s="722" t="s">
        <v>5029</v>
      </c>
      <c r="CC120" s="723" t="s">
        <v>5030</v>
      </c>
      <c r="CD120" s="722"/>
      <c r="CE120" s="723"/>
    </row>
    <row r="121" spans="2:83" s="725" customFormat="1" ht="15" hidden="1" customHeight="1">
      <c r="B121" s="770">
        <f t="shared" si="1"/>
        <v>112</v>
      </c>
      <c r="C121" s="771" t="s">
        <v>2848</v>
      </c>
      <c r="D121" s="771" t="s">
        <v>2736</v>
      </c>
      <c r="E121" s="771" t="s">
        <v>2699</v>
      </c>
      <c r="F121" s="699" t="s">
        <v>3237</v>
      </c>
      <c r="G121" s="700">
        <f>IFERROR(VLOOKUP(E121,Assign!$A$2:$A$48,1,FALSE),)</f>
        <v>0</v>
      </c>
      <c r="H121" s="700">
        <v>2</v>
      </c>
      <c r="I121" s="701" t="s">
        <v>3463</v>
      </c>
      <c r="J121" s="701" t="s">
        <v>3517</v>
      </c>
      <c r="K121" s="701" t="s">
        <v>3495</v>
      </c>
      <c r="L121" s="702" t="s">
        <v>3917</v>
      </c>
      <c r="M121" s="703" t="s">
        <v>3455</v>
      </c>
      <c r="N121" s="704">
        <v>398.1</v>
      </c>
      <c r="O121" s="704"/>
      <c r="P121" s="705"/>
      <c r="Q121" s="706"/>
      <c r="R121" s="707">
        <v>42237</v>
      </c>
      <c r="S121" s="708" t="s">
        <v>3237</v>
      </c>
      <c r="T121" s="727" t="s">
        <v>188</v>
      </c>
      <c r="U121" s="710" t="s">
        <v>5</v>
      </c>
      <c r="V121" s="710">
        <v>208800000</v>
      </c>
      <c r="W121" s="711">
        <v>208800000</v>
      </c>
      <c r="X121" s="776"/>
      <c r="Y121" s="776"/>
      <c r="Z121" s="711"/>
      <c r="AA121" s="709"/>
      <c r="AB121" s="710"/>
      <c r="AC121" s="711"/>
      <c r="AD121" s="711"/>
      <c r="AE121" s="709"/>
      <c r="AF121" s="709"/>
      <c r="AG121" s="711"/>
      <c r="AH121" s="711"/>
      <c r="AI121" s="711"/>
      <c r="AJ121" s="712"/>
      <c r="AK121" s="959" t="s">
        <v>5025</v>
      </c>
      <c r="AL121" s="960"/>
      <c r="AM121" s="954"/>
      <c r="AN121" s="960"/>
      <c r="AO121" s="955">
        <v>0</v>
      </c>
      <c r="AP121" s="955">
        <v>0</v>
      </c>
      <c r="AQ121" s="955">
        <v>0</v>
      </c>
      <c r="AR121" s="955">
        <v>0</v>
      </c>
      <c r="AS121" s="955">
        <v>0</v>
      </c>
      <c r="AT121" s="955">
        <v>0</v>
      </c>
      <c r="AU121" s="955">
        <v>0</v>
      </c>
      <c r="AV121" s="961">
        <v>0</v>
      </c>
      <c r="AW121" s="962" t="s">
        <v>5044</v>
      </c>
      <c r="AX121" s="963">
        <v>45597</v>
      </c>
      <c r="AY121" s="964" t="s">
        <v>5002</v>
      </c>
      <c r="AZ121" s="965">
        <v>800000000</v>
      </c>
      <c r="BA121" s="965">
        <v>0</v>
      </c>
      <c r="BB121" s="965">
        <v>0</v>
      </c>
      <c r="BC121" s="965">
        <v>0</v>
      </c>
      <c r="BD121" s="965">
        <v>800000000</v>
      </c>
      <c r="BE121" s="713"/>
      <c r="BF121" s="715" t="s">
        <v>2845</v>
      </c>
      <c r="BG121" s="716" t="s">
        <v>3544</v>
      </c>
      <c r="BH121" s="716"/>
      <c r="BI121" s="708"/>
      <c r="BJ121" s="716"/>
      <c r="BK121" s="708"/>
      <c r="BL121" s="716"/>
      <c r="BM121" s="716"/>
      <c r="BN121" s="708"/>
      <c r="BO121" s="716"/>
      <c r="BP121" s="708"/>
      <c r="BQ121" s="717"/>
      <c r="BR121" s="715"/>
      <c r="BS121" s="708"/>
      <c r="BT121" s="719"/>
      <c r="BU121" s="708"/>
      <c r="BV121" s="708"/>
      <c r="BW121" s="708"/>
      <c r="BX121" s="720"/>
      <c r="BY121" s="711"/>
      <c r="BZ121" s="713"/>
      <c r="CA121" s="721"/>
      <c r="CB121" s="722" t="s">
        <v>5029</v>
      </c>
      <c r="CC121" s="723" t="s">
        <v>5030</v>
      </c>
      <c r="CD121" s="722"/>
      <c r="CE121" s="723"/>
    </row>
    <row r="122" spans="2:83" s="725" customFormat="1" ht="15" hidden="1" customHeight="1">
      <c r="B122" s="770">
        <f t="shared" si="1"/>
        <v>113</v>
      </c>
      <c r="C122" s="771" t="s">
        <v>2848</v>
      </c>
      <c r="D122" s="771" t="s">
        <v>2736</v>
      </c>
      <c r="E122" s="771" t="s">
        <v>2699</v>
      </c>
      <c r="F122" s="699" t="s">
        <v>3237</v>
      </c>
      <c r="G122" s="700">
        <f>IFERROR(VLOOKUP(E122,Assign!$A$2:$A$48,1,FALSE),)</f>
        <v>0</v>
      </c>
      <c r="H122" s="700">
        <v>3</v>
      </c>
      <c r="I122" s="701" t="s">
        <v>164</v>
      </c>
      <c r="J122" s="701" t="s">
        <v>3414</v>
      </c>
      <c r="K122" s="701" t="s">
        <v>3918</v>
      </c>
      <c r="L122" s="702" t="s">
        <v>3919</v>
      </c>
      <c r="M122" s="703" t="s">
        <v>186</v>
      </c>
      <c r="N122" s="704">
        <v>16.015699999999999</v>
      </c>
      <c r="O122" s="704">
        <v>48.29</v>
      </c>
      <c r="P122" s="705"/>
      <c r="Q122" s="706"/>
      <c r="R122" s="707">
        <v>43480</v>
      </c>
      <c r="S122" s="708" t="s">
        <v>3237</v>
      </c>
      <c r="T122" s="727">
        <v>1</v>
      </c>
      <c r="U122" s="710" t="s">
        <v>5</v>
      </c>
      <c r="V122" s="710">
        <v>180000000</v>
      </c>
      <c r="W122" s="711">
        <v>180000000</v>
      </c>
      <c r="X122" s="776"/>
      <c r="Y122" s="776"/>
      <c r="Z122" s="711"/>
      <c r="AA122" s="709"/>
      <c r="AB122" s="710"/>
      <c r="AC122" s="711"/>
      <c r="AD122" s="711"/>
      <c r="AE122" s="709"/>
      <c r="AF122" s="709"/>
      <c r="AG122" s="711"/>
      <c r="AH122" s="711"/>
      <c r="AI122" s="711"/>
      <c r="AJ122" s="712"/>
      <c r="AK122" s="959" t="s">
        <v>5025</v>
      </c>
      <c r="AL122" s="960"/>
      <c r="AM122" s="954"/>
      <c r="AN122" s="960"/>
      <c r="AO122" s="955">
        <v>0</v>
      </c>
      <c r="AP122" s="955">
        <v>0</v>
      </c>
      <c r="AQ122" s="955">
        <v>0</v>
      </c>
      <c r="AR122" s="955">
        <v>0</v>
      </c>
      <c r="AS122" s="955">
        <v>0</v>
      </c>
      <c r="AT122" s="955">
        <v>0</v>
      </c>
      <c r="AU122" s="955">
        <v>0</v>
      </c>
      <c r="AV122" s="961">
        <v>0</v>
      </c>
      <c r="AW122" s="962" t="s">
        <v>5044</v>
      </c>
      <c r="AX122" s="963">
        <v>45597</v>
      </c>
      <c r="AY122" s="964" t="s">
        <v>5002</v>
      </c>
      <c r="AZ122" s="965">
        <v>0</v>
      </c>
      <c r="BA122" s="965">
        <v>404000000</v>
      </c>
      <c r="BB122" s="965">
        <v>0</v>
      </c>
      <c r="BC122" s="965">
        <v>0</v>
      </c>
      <c r="BD122" s="965">
        <v>404000000</v>
      </c>
      <c r="BE122" s="713"/>
      <c r="BF122" s="715" t="s">
        <v>2845</v>
      </c>
      <c r="BG122" s="716" t="s">
        <v>2577</v>
      </c>
      <c r="BH122" s="716"/>
      <c r="BI122" s="708"/>
      <c r="BJ122" s="716"/>
      <c r="BK122" s="708"/>
      <c r="BL122" s="716"/>
      <c r="BM122" s="716"/>
      <c r="BN122" s="708"/>
      <c r="BO122" s="716"/>
      <c r="BP122" s="708"/>
      <c r="BQ122" s="717"/>
      <c r="BR122" s="715"/>
      <c r="BS122" s="708"/>
      <c r="BT122" s="719"/>
      <c r="BU122" s="708"/>
      <c r="BV122" s="708"/>
      <c r="BW122" s="708"/>
      <c r="BX122" s="720"/>
      <c r="BY122" s="711"/>
      <c r="BZ122" s="713"/>
      <c r="CA122" s="721"/>
      <c r="CB122" s="722" t="s">
        <v>5029</v>
      </c>
      <c r="CC122" s="723" t="s">
        <v>5030</v>
      </c>
      <c r="CD122" s="722"/>
      <c r="CE122" s="723"/>
    </row>
    <row r="123" spans="2:83" s="725" customFormat="1" ht="15" hidden="1" customHeight="1">
      <c r="B123" s="770">
        <f t="shared" si="1"/>
        <v>114</v>
      </c>
      <c r="C123" s="771" t="s">
        <v>2848</v>
      </c>
      <c r="D123" s="771" t="s">
        <v>2736</v>
      </c>
      <c r="E123" s="771" t="s">
        <v>2700</v>
      </c>
      <c r="F123" s="699" t="s">
        <v>3190</v>
      </c>
      <c r="G123" s="700">
        <f>IFERROR(VLOOKUP(E123,Assign!$A$2:$A$48,1,FALSE),)</f>
        <v>0</v>
      </c>
      <c r="H123" s="700">
        <v>1</v>
      </c>
      <c r="I123" s="701" t="s">
        <v>167</v>
      </c>
      <c r="J123" s="701" t="s">
        <v>212</v>
      </c>
      <c r="K123" s="701" t="s">
        <v>2521</v>
      </c>
      <c r="L123" s="702" t="s">
        <v>3920</v>
      </c>
      <c r="M123" s="703" t="s">
        <v>8</v>
      </c>
      <c r="N123" s="704">
        <v>49.128900000000002</v>
      </c>
      <c r="O123" s="704">
        <v>84.795000000000002</v>
      </c>
      <c r="P123" s="705"/>
      <c r="Q123" s="706"/>
      <c r="R123" s="707">
        <v>45120</v>
      </c>
      <c r="S123" s="708" t="s">
        <v>3190</v>
      </c>
      <c r="T123" s="727">
        <v>1</v>
      </c>
      <c r="U123" s="710" t="s">
        <v>5</v>
      </c>
      <c r="V123" s="710">
        <v>576400000</v>
      </c>
      <c r="W123" s="711">
        <v>576400000</v>
      </c>
      <c r="X123" s="776"/>
      <c r="Y123" s="776"/>
      <c r="Z123" s="711"/>
      <c r="AA123" s="709"/>
      <c r="AB123" s="710"/>
      <c r="AC123" s="711"/>
      <c r="AD123" s="711"/>
      <c r="AE123" s="709"/>
      <c r="AF123" s="709"/>
      <c r="AG123" s="711"/>
      <c r="AH123" s="711"/>
      <c r="AI123" s="711"/>
      <c r="AJ123" s="712"/>
      <c r="AK123" s="959" t="s">
        <v>5025</v>
      </c>
      <c r="AL123" s="960"/>
      <c r="AM123" s="954"/>
      <c r="AN123" s="960"/>
      <c r="AO123" s="955">
        <v>0</v>
      </c>
      <c r="AP123" s="955">
        <v>0</v>
      </c>
      <c r="AQ123" s="955">
        <v>0</v>
      </c>
      <c r="AR123" s="955">
        <v>0</v>
      </c>
      <c r="AS123" s="955">
        <v>0</v>
      </c>
      <c r="AT123" s="955">
        <v>0</v>
      </c>
      <c r="AU123" s="955">
        <v>0</v>
      </c>
      <c r="AV123" s="961">
        <v>0</v>
      </c>
      <c r="AW123" s="962" t="s">
        <v>5008</v>
      </c>
      <c r="AX123" s="963">
        <v>45590</v>
      </c>
      <c r="AY123" s="964" t="s">
        <v>5009</v>
      </c>
      <c r="AZ123" s="965">
        <v>0</v>
      </c>
      <c r="BA123" s="965">
        <v>0</v>
      </c>
      <c r="BB123" s="965">
        <v>0</v>
      </c>
      <c r="BC123" s="965">
        <v>0</v>
      </c>
      <c r="BD123" s="965">
        <v>0</v>
      </c>
      <c r="BE123" s="713">
        <v>665000000</v>
      </c>
      <c r="BF123" s="715" t="s">
        <v>2845</v>
      </c>
      <c r="BG123" s="716" t="s">
        <v>2587</v>
      </c>
      <c r="BH123" s="716"/>
      <c r="BI123" s="708"/>
      <c r="BJ123" s="716"/>
      <c r="BK123" s="708"/>
      <c r="BL123" s="716"/>
      <c r="BM123" s="716"/>
      <c r="BN123" s="708"/>
      <c r="BO123" s="716"/>
      <c r="BP123" s="708"/>
      <c r="BQ123" s="717"/>
      <c r="BR123" s="715"/>
      <c r="BS123" s="708"/>
      <c r="BT123" s="719"/>
      <c r="BU123" s="708"/>
      <c r="BV123" s="708"/>
      <c r="BW123" s="708"/>
      <c r="BX123" s="720"/>
      <c r="BY123" s="711"/>
      <c r="BZ123" s="713"/>
      <c r="CA123" s="721"/>
      <c r="CB123" s="722" t="s">
        <v>5029</v>
      </c>
      <c r="CC123" s="723" t="s">
        <v>5030</v>
      </c>
      <c r="CD123" s="722"/>
      <c r="CE123" s="723"/>
    </row>
    <row r="124" spans="2:83" s="725" customFormat="1" ht="15" hidden="1" customHeight="1">
      <c r="B124" s="770">
        <f t="shared" si="1"/>
        <v>115</v>
      </c>
      <c r="C124" s="771" t="s">
        <v>2848</v>
      </c>
      <c r="D124" s="771" t="s">
        <v>2736</v>
      </c>
      <c r="E124" s="771" t="s">
        <v>2701</v>
      </c>
      <c r="F124" s="699" t="s">
        <v>3219</v>
      </c>
      <c r="G124" s="700" t="str">
        <f>IFERROR(VLOOKUP(E124,Assign!$A$2:$A$48,1,FALSE),)</f>
        <v>R-075</v>
      </c>
      <c r="H124" s="700">
        <v>1</v>
      </c>
      <c r="I124" s="701" t="s">
        <v>164</v>
      </c>
      <c r="J124" s="701" t="s">
        <v>3040</v>
      </c>
      <c r="K124" s="701" t="s">
        <v>3442</v>
      </c>
      <c r="L124" s="702" t="s">
        <v>3921</v>
      </c>
      <c r="M124" s="703" t="s">
        <v>11</v>
      </c>
      <c r="N124" s="704">
        <v>19.088000000000001</v>
      </c>
      <c r="O124" s="704">
        <v>60</v>
      </c>
      <c r="P124" s="705"/>
      <c r="Q124" s="706"/>
      <c r="R124" s="707">
        <v>45183</v>
      </c>
      <c r="S124" s="708" t="s">
        <v>3219</v>
      </c>
      <c r="T124" s="727">
        <v>1</v>
      </c>
      <c r="U124" s="710" t="s">
        <v>5</v>
      </c>
      <c r="V124" s="710">
        <v>282000000</v>
      </c>
      <c r="W124" s="711">
        <v>282000000</v>
      </c>
      <c r="X124" s="776"/>
      <c r="Y124" s="776"/>
      <c r="Z124" s="711"/>
      <c r="AA124" s="709"/>
      <c r="AB124" s="710"/>
      <c r="AC124" s="711"/>
      <c r="AD124" s="711"/>
      <c r="AE124" s="709"/>
      <c r="AF124" s="709"/>
      <c r="AG124" s="711"/>
      <c r="AH124" s="711"/>
      <c r="AI124" s="711"/>
      <c r="AJ124" s="712"/>
      <c r="AK124" s="959" t="s">
        <v>5025</v>
      </c>
      <c r="AL124" s="960"/>
      <c r="AM124" s="954"/>
      <c r="AN124" s="960"/>
      <c r="AO124" s="955">
        <v>0</v>
      </c>
      <c r="AP124" s="955">
        <v>0</v>
      </c>
      <c r="AQ124" s="955">
        <v>0</v>
      </c>
      <c r="AR124" s="955">
        <v>0</v>
      </c>
      <c r="AS124" s="955">
        <v>0</v>
      </c>
      <c r="AT124" s="955">
        <v>0</v>
      </c>
      <c r="AU124" s="955">
        <v>0</v>
      </c>
      <c r="AV124" s="961">
        <v>0</v>
      </c>
      <c r="AW124" s="962" t="s">
        <v>5044</v>
      </c>
      <c r="AX124" s="963">
        <v>45597</v>
      </c>
      <c r="AY124" s="964" t="s">
        <v>5002</v>
      </c>
      <c r="AZ124" s="965">
        <v>0</v>
      </c>
      <c r="BA124" s="965">
        <v>284000000</v>
      </c>
      <c r="BB124" s="965">
        <v>0</v>
      </c>
      <c r="BC124" s="965">
        <v>0</v>
      </c>
      <c r="BD124" s="965">
        <v>284000000</v>
      </c>
      <c r="BE124" s="713"/>
      <c r="BF124" s="715" t="s">
        <v>2845</v>
      </c>
      <c r="BG124" s="716" t="s">
        <v>3537</v>
      </c>
      <c r="BH124" s="716"/>
      <c r="BI124" s="708"/>
      <c r="BJ124" s="716"/>
      <c r="BK124" s="708"/>
      <c r="BL124" s="716"/>
      <c r="BM124" s="716"/>
      <c r="BN124" s="708"/>
      <c r="BO124" s="716"/>
      <c r="BP124" s="708"/>
      <c r="BQ124" s="717"/>
      <c r="BR124" s="715"/>
      <c r="BS124" s="708"/>
      <c r="BT124" s="719"/>
      <c r="BU124" s="708"/>
      <c r="BV124" s="708"/>
      <c r="BW124" s="708"/>
      <c r="BX124" s="720"/>
      <c r="BY124" s="711"/>
      <c r="BZ124" s="713"/>
      <c r="CA124" s="721"/>
      <c r="CB124" s="722" t="s">
        <v>5029</v>
      </c>
      <c r="CC124" s="723" t="s">
        <v>5030</v>
      </c>
      <c r="CD124" s="722"/>
      <c r="CE124" s="723"/>
    </row>
    <row r="125" spans="2:83" s="725" customFormat="1" ht="15" hidden="1" customHeight="1">
      <c r="B125" s="770">
        <f t="shared" si="1"/>
        <v>116</v>
      </c>
      <c r="C125" s="771" t="s">
        <v>2848</v>
      </c>
      <c r="D125" s="771" t="s">
        <v>2736</v>
      </c>
      <c r="E125" s="771" t="s">
        <v>2701</v>
      </c>
      <c r="F125" s="699" t="s">
        <v>3219</v>
      </c>
      <c r="G125" s="700" t="str">
        <f>IFERROR(VLOOKUP(E125,Assign!$A$2:$A$48,1,FALSE),)</f>
        <v>R-075</v>
      </c>
      <c r="H125" s="700">
        <v>2</v>
      </c>
      <c r="I125" s="701" t="s">
        <v>164</v>
      </c>
      <c r="J125" s="701" t="s">
        <v>3040</v>
      </c>
      <c r="K125" s="701" t="s">
        <v>3442</v>
      </c>
      <c r="L125" s="702" t="s">
        <v>3922</v>
      </c>
      <c r="M125" s="703" t="s">
        <v>11</v>
      </c>
      <c r="N125" s="704">
        <v>11.452999999999999</v>
      </c>
      <c r="O125" s="704">
        <v>36</v>
      </c>
      <c r="P125" s="705"/>
      <c r="Q125" s="706"/>
      <c r="R125" s="707">
        <v>45183</v>
      </c>
      <c r="S125" s="708" t="s">
        <v>3219</v>
      </c>
      <c r="T125" s="727">
        <v>1</v>
      </c>
      <c r="U125" s="710" t="s">
        <v>5</v>
      </c>
      <c r="V125" s="710">
        <v>168000000</v>
      </c>
      <c r="W125" s="711">
        <v>168000000</v>
      </c>
      <c r="X125" s="776"/>
      <c r="Y125" s="776"/>
      <c r="Z125" s="711"/>
      <c r="AA125" s="709"/>
      <c r="AB125" s="710"/>
      <c r="AC125" s="711"/>
      <c r="AD125" s="711"/>
      <c r="AE125" s="709"/>
      <c r="AF125" s="709"/>
      <c r="AG125" s="711"/>
      <c r="AH125" s="711"/>
      <c r="AI125" s="711"/>
      <c r="AJ125" s="712"/>
      <c r="AK125" s="959" t="s">
        <v>5025</v>
      </c>
      <c r="AL125" s="960"/>
      <c r="AM125" s="954"/>
      <c r="AN125" s="960"/>
      <c r="AO125" s="955">
        <v>0</v>
      </c>
      <c r="AP125" s="955">
        <v>0</v>
      </c>
      <c r="AQ125" s="955">
        <v>0</v>
      </c>
      <c r="AR125" s="955">
        <v>0</v>
      </c>
      <c r="AS125" s="955">
        <v>0</v>
      </c>
      <c r="AT125" s="955">
        <v>0</v>
      </c>
      <c r="AU125" s="955">
        <v>0</v>
      </c>
      <c r="AV125" s="961">
        <v>0</v>
      </c>
      <c r="AW125" s="962" t="s">
        <v>5044</v>
      </c>
      <c r="AX125" s="963">
        <v>45597</v>
      </c>
      <c r="AY125" s="964" t="s">
        <v>5002</v>
      </c>
      <c r="AZ125" s="965">
        <v>0</v>
      </c>
      <c r="BA125" s="965">
        <v>171000000</v>
      </c>
      <c r="BB125" s="965">
        <v>0</v>
      </c>
      <c r="BC125" s="965">
        <v>0</v>
      </c>
      <c r="BD125" s="965">
        <v>171000000</v>
      </c>
      <c r="BE125" s="713"/>
      <c r="BF125" s="715" t="s">
        <v>2845</v>
      </c>
      <c r="BG125" s="716" t="s">
        <v>3537</v>
      </c>
      <c r="BH125" s="716"/>
      <c r="BI125" s="708"/>
      <c r="BJ125" s="716"/>
      <c r="BK125" s="708"/>
      <c r="BL125" s="716"/>
      <c r="BM125" s="716"/>
      <c r="BN125" s="708"/>
      <c r="BO125" s="716"/>
      <c r="BP125" s="708"/>
      <c r="BQ125" s="717"/>
      <c r="BR125" s="715"/>
      <c r="BS125" s="708"/>
      <c r="BT125" s="719"/>
      <c r="BU125" s="708"/>
      <c r="BV125" s="708"/>
      <c r="BW125" s="708"/>
      <c r="BX125" s="720"/>
      <c r="BY125" s="711"/>
      <c r="BZ125" s="713"/>
      <c r="CA125" s="721"/>
      <c r="CB125" s="722" t="s">
        <v>5029</v>
      </c>
      <c r="CC125" s="723" t="s">
        <v>5030</v>
      </c>
      <c r="CD125" s="722"/>
      <c r="CE125" s="723"/>
    </row>
    <row r="126" spans="2:83" s="725" customFormat="1" ht="15" hidden="1" customHeight="1">
      <c r="B126" s="770">
        <f t="shared" si="1"/>
        <v>117</v>
      </c>
      <c r="C126" s="771" t="s">
        <v>2848</v>
      </c>
      <c r="D126" s="771" t="s">
        <v>2736</v>
      </c>
      <c r="E126" s="771" t="s">
        <v>2701</v>
      </c>
      <c r="F126" s="699" t="s">
        <v>3219</v>
      </c>
      <c r="G126" s="700" t="str">
        <f>IFERROR(VLOOKUP(E126,Assign!$A$2:$A$48,1,FALSE),)</f>
        <v>R-075</v>
      </c>
      <c r="H126" s="700">
        <v>3</v>
      </c>
      <c r="I126" s="701" t="s">
        <v>164</v>
      </c>
      <c r="J126" s="701" t="s">
        <v>3040</v>
      </c>
      <c r="K126" s="701" t="s">
        <v>3442</v>
      </c>
      <c r="L126" s="702" t="s">
        <v>3923</v>
      </c>
      <c r="M126" s="703" t="s">
        <v>11</v>
      </c>
      <c r="N126" s="704">
        <v>11.452999999999999</v>
      </c>
      <c r="O126" s="704">
        <v>36</v>
      </c>
      <c r="P126" s="705"/>
      <c r="Q126" s="706"/>
      <c r="R126" s="707">
        <v>45183</v>
      </c>
      <c r="S126" s="708" t="s">
        <v>3219</v>
      </c>
      <c r="T126" s="727">
        <v>1</v>
      </c>
      <c r="U126" s="710" t="s">
        <v>5</v>
      </c>
      <c r="V126" s="710">
        <v>168000000</v>
      </c>
      <c r="W126" s="711">
        <v>168000000</v>
      </c>
      <c r="X126" s="776"/>
      <c r="Y126" s="776"/>
      <c r="Z126" s="711"/>
      <c r="AA126" s="709"/>
      <c r="AB126" s="710"/>
      <c r="AC126" s="711"/>
      <c r="AD126" s="711"/>
      <c r="AE126" s="709"/>
      <c r="AF126" s="709"/>
      <c r="AG126" s="711"/>
      <c r="AH126" s="711"/>
      <c r="AI126" s="711"/>
      <c r="AJ126" s="712"/>
      <c r="AK126" s="959" t="s">
        <v>5025</v>
      </c>
      <c r="AL126" s="960"/>
      <c r="AM126" s="954"/>
      <c r="AN126" s="960"/>
      <c r="AO126" s="955">
        <v>0</v>
      </c>
      <c r="AP126" s="955">
        <v>0</v>
      </c>
      <c r="AQ126" s="955">
        <v>0</v>
      </c>
      <c r="AR126" s="955">
        <v>0</v>
      </c>
      <c r="AS126" s="955">
        <v>0</v>
      </c>
      <c r="AT126" s="955">
        <v>0</v>
      </c>
      <c r="AU126" s="955">
        <v>0</v>
      </c>
      <c r="AV126" s="961">
        <v>0</v>
      </c>
      <c r="AW126" s="962" t="s">
        <v>5044</v>
      </c>
      <c r="AX126" s="963">
        <v>45597</v>
      </c>
      <c r="AY126" s="964" t="s">
        <v>5002</v>
      </c>
      <c r="AZ126" s="965">
        <v>0</v>
      </c>
      <c r="BA126" s="965">
        <v>171000000</v>
      </c>
      <c r="BB126" s="965">
        <v>0</v>
      </c>
      <c r="BC126" s="965">
        <v>0</v>
      </c>
      <c r="BD126" s="965">
        <v>171000000</v>
      </c>
      <c r="BE126" s="713"/>
      <c r="BF126" s="715" t="s">
        <v>2845</v>
      </c>
      <c r="BG126" s="716" t="s">
        <v>3537</v>
      </c>
      <c r="BH126" s="716"/>
      <c r="BI126" s="708"/>
      <c r="BJ126" s="716"/>
      <c r="BK126" s="708"/>
      <c r="BL126" s="716"/>
      <c r="BM126" s="716"/>
      <c r="BN126" s="708"/>
      <c r="BO126" s="716"/>
      <c r="BP126" s="708"/>
      <c r="BQ126" s="717"/>
      <c r="BR126" s="715"/>
      <c r="BS126" s="708"/>
      <c r="BT126" s="719"/>
      <c r="BU126" s="708"/>
      <c r="BV126" s="708"/>
      <c r="BW126" s="708"/>
      <c r="BX126" s="720"/>
      <c r="BY126" s="711"/>
      <c r="BZ126" s="713"/>
      <c r="CA126" s="721"/>
      <c r="CB126" s="722" t="s">
        <v>5029</v>
      </c>
      <c r="CC126" s="723" t="s">
        <v>5030</v>
      </c>
      <c r="CD126" s="722"/>
      <c r="CE126" s="723"/>
    </row>
    <row r="127" spans="2:83" s="725" customFormat="1" ht="15" hidden="1" customHeight="1">
      <c r="B127" s="770">
        <f t="shared" si="1"/>
        <v>118</v>
      </c>
      <c r="C127" s="771" t="s">
        <v>2848</v>
      </c>
      <c r="D127" s="771" t="s">
        <v>2736</v>
      </c>
      <c r="E127" s="771" t="s">
        <v>2702</v>
      </c>
      <c r="F127" s="699" t="s">
        <v>2814</v>
      </c>
      <c r="G127" s="700">
        <f>IFERROR(VLOOKUP(E127,Assign!$A$2:$A$48,1,FALSE),)</f>
        <v>0</v>
      </c>
      <c r="H127" s="700">
        <v>1</v>
      </c>
      <c r="I127" s="701" t="s">
        <v>175</v>
      </c>
      <c r="J127" s="701" t="s">
        <v>3491</v>
      </c>
      <c r="K127" s="701" t="s">
        <v>3492</v>
      </c>
      <c r="L127" s="702" t="s">
        <v>3925</v>
      </c>
      <c r="M127" s="703" t="s">
        <v>3440</v>
      </c>
      <c r="N127" s="704">
        <v>65.010000000000005</v>
      </c>
      <c r="O127" s="704">
        <v>238.68</v>
      </c>
      <c r="P127" s="705"/>
      <c r="Q127" s="706"/>
      <c r="R127" s="707">
        <v>44273</v>
      </c>
      <c r="S127" s="708" t="s">
        <v>2814</v>
      </c>
      <c r="T127" s="727" t="s">
        <v>3532</v>
      </c>
      <c r="U127" s="710" t="s">
        <v>5</v>
      </c>
      <c r="V127" s="710">
        <v>600000000</v>
      </c>
      <c r="W127" s="711">
        <v>600000000</v>
      </c>
      <c r="X127" s="776"/>
      <c r="Y127" s="776"/>
      <c r="Z127" s="711"/>
      <c r="AA127" s="709">
        <v>1</v>
      </c>
      <c r="AB127" s="710" t="s">
        <v>5</v>
      </c>
      <c r="AC127" s="711">
        <v>360000000</v>
      </c>
      <c r="AD127" s="711">
        <v>360000000</v>
      </c>
      <c r="AE127" s="709"/>
      <c r="AF127" s="709"/>
      <c r="AG127" s="711"/>
      <c r="AH127" s="711"/>
      <c r="AI127" s="711"/>
      <c r="AJ127" s="712"/>
      <c r="AK127" s="959" t="s">
        <v>5025</v>
      </c>
      <c r="AL127" s="960"/>
      <c r="AM127" s="954"/>
      <c r="AN127" s="960"/>
      <c r="AO127" s="955">
        <v>0</v>
      </c>
      <c r="AP127" s="955">
        <v>0</v>
      </c>
      <c r="AQ127" s="955">
        <v>0</v>
      </c>
      <c r="AR127" s="955">
        <v>0</v>
      </c>
      <c r="AS127" s="955">
        <v>0</v>
      </c>
      <c r="AT127" s="955">
        <v>0</v>
      </c>
      <c r="AU127" s="955">
        <v>0</v>
      </c>
      <c r="AV127" s="961">
        <v>0</v>
      </c>
      <c r="AW127" s="962" t="s">
        <v>5044</v>
      </c>
      <c r="AX127" s="963">
        <v>45597</v>
      </c>
      <c r="AY127" s="964" t="s">
        <v>5002</v>
      </c>
      <c r="AZ127" s="965">
        <v>0</v>
      </c>
      <c r="BA127" s="965">
        <v>2600000000</v>
      </c>
      <c r="BB127" s="965">
        <v>0</v>
      </c>
      <c r="BC127" s="965">
        <v>0</v>
      </c>
      <c r="BD127" s="965">
        <v>2600000000</v>
      </c>
      <c r="BE127" s="713"/>
      <c r="BF127" s="966" t="s">
        <v>5050</v>
      </c>
      <c r="BG127" s="716" t="s">
        <v>2595</v>
      </c>
      <c r="BH127" s="967" t="s">
        <v>617</v>
      </c>
      <c r="BI127" s="952">
        <v>45595</v>
      </c>
      <c r="BJ127" s="967" t="s">
        <v>5052</v>
      </c>
      <c r="BK127" s="1067">
        <v>45678</v>
      </c>
      <c r="BL127" s="1066">
        <v>518713143</v>
      </c>
      <c r="BM127" s="716"/>
      <c r="BN127" s="708"/>
      <c r="BO127" s="716"/>
      <c r="BP127" s="708"/>
      <c r="BQ127" s="717"/>
      <c r="BR127" s="715"/>
      <c r="BS127" s="708"/>
      <c r="BT127" s="719"/>
      <c r="BU127" s="708"/>
      <c r="BV127" s="708"/>
      <c r="BW127" s="708"/>
      <c r="BX127" s="720"/>
      <c r="BY127" s="711"/>
      <c r="BZ127" s="713"/>
      <c r="CA127" s="721"/>
      <c r="CB127" s="722" t="s">
        <v>5067</v>
      </c>
      <c r="CC127" s="723" t="s">
        <v>5039</v>
      </c>
      <c r="CD127" s="722" t="s">
        <v>5672</v>
      </c>
      <c r="CE127" s="723" t="s">
        <v>829</v>
      </c>
    </row>
    <row r="128" spans="2:83" s="725" customFormat="1" ht="15" hidden="1" customHeight="1">
      <c r="B128" s="770">
        <f t="shared" si="1"/>
        <v>119</v>
      </c>
      <c r="C128" s="771" t="s">
        <v>2848</v>
      </c>
      <c r="D128" s="771" t="s">
        <v>2736</v>
      </c>
      <c r="E128" s="771" t="s">
        <v>2703</v>
      </c>
      <c r="F128" s="699" t="s">
        <v>3171</v>
      </c>
      <c r="G128" s="700">
        <f>IFERROR(VLOOKUP(E128,Assign!$A$2:$A$48,1,FALSE),)</f>
        <v>0</v>
      </c>
      <c r="H128" s="700">
        <v>1</v>
      </c>
      <c r="I128" s="701" t="s">
        <v>164</v>
      </c>
      <c r="J128" s="701" t="s">
        <v>3396</v>
      </c>
      <c r="K128" s="701" t="s">
        <v>3480</v>
      </c>
      <c r="L128" s="702" t="s">
        <v>3924</v>
      </c>
      <c r="M128" s="703" t="s">
        <v>11</v>
      </c>
      <c r="N128" s="704">
        <v>39.971600000000002</v>
      </c>
      <c r="O128" s="704">
        <v>123.82</v>
      </c>
      <c r="P128" s="705"/>
      <c r="Q128" s="706"/>
      <c r="R128" s="707">
        <v>44956</v>
      </c>
      <c r="S128" s="708" t="s">
        <v>3171</v>
      </c>
      <c r="T128" s="727">
        <v>1</v>
      </c>
      <c r="U128" s="710" t="s">
        <v>5</v>
      </c>
      <c r="V128" s="710">
        <v>645600000</v>
      </c>
      <c r="W128" s="711">
        <v>645600000</v>
      </c>
      <c r="X128" s="776"/>
      <c r="Y128" s="776"/>
      <c r="Z128" s="711"/>
      <c r="AA128" s="709"/>
      <c r="AB128" s="710"/>
      <c r="AC128" s="711"/>
      <c r="AD128" s="711"/>
      <c r="AE128" s="709"/>
      <c r="AF128" s="709"/>
      <c r="AG128" s="711"/>
      <c r="AH128" s="711"/>
      <c r="AI128" s="711"/>
      <c r="AJ128" s="712"/>
      <c r="AK128" s="959" t="s">
        <v>5025</v>
      </c>
      <c r="AL128" s="960"/>
      <c r="AM128" s="954"/>
      <c r="AN128" s="960"/>
      <c r="AO128" s="955">
        <v>0</v>
      </c>
      <c r="AP128" s="955">
        <v>0</v>
      </c>
      <c r="AQ128" s="955">
        <v>0</v>
      </c>
      <c r="AR128" s="955">
        <v>0</v>
      </c>
      <c r="AS128" s="955">
        <v>0</v>
      </c>
      <c r="AT128" s="955">
        <v>0</v>
      </c>
      <c r="AU128" s="955">
        <v>0</v>
      </c>
      <c r="AV128" s="961">
        <v>0</v>
      </c>
      <c r="AW128" s="962" t="s">
        <v>5044</v>
      </c>
      <c r="AX128" s="963">
        <v>45597</v>
      </c>
      <c r="AY128" s="964" t="s">
        <v>5002</v>
      </c>
      <c r="AZ128" s="965">
        <v>0</v>
      </c>
      <c r="BA128" s="965">
        <v>630000000</v>
      </c>
      <c r="BB128" s="965">
        <v>0</v>
      </c>
      <c r="BC128" s="965">
        <v>0</v>
      </c>
      <c r="BD128" s="965">
        <v>630000000</v>
      </c>
      <c r="BE128" s="713"/>
      <c r="BF128" s="715" t="s">
        <v>2845</v>
      </c>
      <c r="BG128" s="716" t="s">
        <v>2585</v>
      </c>
      <c r="BH128" s="716"/>
      <c r="BI128" s="708"/>
      <c r="BJ128" s="716"/>
      <c r="BK128" s="708"/>
      <c r="BL128" s="716"/>
      <c r="BM128" s="716"/>
      <c r="BN128" s="708"/>
      <c r="BO128" s="716"/>
      <c r="BP128" s="708"/>
      <c r="BQ128" s="717"/>
      <c r="BR128" s="715"/>
      <c r="BS128" s="708"/>
      <c r="BT128" s="719"/>
      <c r="BU128" s="708"/>
      <c r="BV128" s="708"/>
      <c r="BW128" s="708"/>
      <c r="BX128" s="720"/>
      <c r="BY128" s="711"/>
      <c r="BZ128" s="713"/>
      <c r="CA128" s="721"/>
      <c r="CB128" s="722" t="s">
        <v>5029</v>
      </c>
      <c r="CC128" s="723" t="s">
        <v>5030</v>
      </c>
      <c r="CD128" s="722"/>
      <c r="CE128" s="723"/>
    </row>
    <row r="129" spans="2:83" s="725" customFormat="1" ht="15" hidden="1" customHeight="1">
      <c r="B129" s="770">
        <f t="shared" si="1"/>
        <v>120</v>
      </c>
      <c r="C129" s="771" t="s">
        <v>2848</v>
      </c>
      <c r="D129" s="771" t="s">
        <v>2736</v>
      </c>
      <c r="E129" s="771" t="s">
        <v>2704</v>
      </c>
      <c r="F129" s="699" t="s">
        <v>3234</v>
      </c>
      <c r="G129" s="700" t="str">
        <f>IFERROR(VLOOKUP(E129,Assign!$A$2:$A$48,1,FALSE),)</f>
        <v>R-078</v>
      </c>
      <c r="H129" s="700">
        <v>1</v>
      </c>
      <c r="I129" s="701" t="s">
        <v>3413</v>
      </c>
      <c r="J129" s="701" t="s">
        <v>3593</v>
      </c>
      <c r="K129" s="701" t="s">
        <v>3926</v>
      </c>
      <c r="L129" s="702" t="s">
        <v>3927</v>
      </c>
      <c r="M129" s="703" t="s">
        <v>3484</v>
      </c>
      <c r="N129" s="704">
        <v>3956</v>
      </c>
      <c r="O129" s="704">
        <v>285.60000000000002</v>
      </c>
      <c r="P129" s="705"/>
      <c r="Q129" s="706"/>
      <c r="R129" s="707">
        <v>44804</v>
      </c>
      <c r="S129" s="708" t="s">
        <v>3234</v>
      </c>
      <c r="T129" s="727" t="s">
        <v>188</v>
      </c>
      <c r="U129" s="710" t="s">
        <v>5</v>
      </c>
      <c r="V129" s="710">
        <v>604800000</v>
      </c>
      <c r="W129" s="711">
        <v>604800000</v>
      </c>
      <c r="X129" s="776"/>
      <c r="Y129" s="776"/>
      <c r="Z129" s="711"/>
      <c r="AA129" s="709"/>
      <c r="AB129" s="710"/>
      <c r="AC129" s="711"/>
      <c r="AD129" s="711"/>
      <c r="AE129" s="709"/>
      <c r="AF129" s="709"/>
      <c r="AG129" s="711"/>
      <c r="AH129" s="711"/>
      <c r="AI129" s="711"/>
      <c r="AJ129" s="712"/>
      <c r="AK129" s="959" t="s">
        <v>5025</v>
      </c>
      <c r="AL129" s="960"/>
      <c r="AM129" s="954"/>
      <c r="AN129" s="960"/>
      <c r="AO129" s="955">
        <v>0</v>
      </c>
      <c r="AP129" s="955">
        <v>0</v>
      </c>
      <c r="AQ129" s="955">
        <v>0</v>
      </c>
      <c r="AR129" s="955">
        <v>0</v>
      </c>
      <c r="AS129" s="955">
        <v>0</v>
      </c>
      <c r="AT129" s="955">
        <v>0</v>
      </c>
      <c r="AU129" s="955">
        <v>0</v>
      </c>
      <c r="AV129" s="961">
        <v>0</v>
      </c>
      <c r="AW129" s="962" t="s">
        <v>5044</v>
      </c>
      <c r="AX129" s="963">
        <v>45597</v>
      </c>
      <c r="AY129" s="964" t="s">
        <v>5002</v>
      </c>
      <c r="AZ129" s="965">
        <v>316750000</v>
      </c>
      <c r="BA129" s="965">
        <v>299880000</v>
      </c>
      <c r="BB129" s="965">
        <v>0</v>
      </c>
      <c r="BC129" s="965">
        <v>0</v>
      </c>
      <c r="BD129" s="965">
        <v>616630000</v>
      </c>
      <c r="BE129" s="713"/>
      <c r="BF129" s="715" t="s">
        <v>2845</v>
      </c>
      <c r="BG129" s="716" t="s">
        <v>3592</v>
      </c>
      <c r="BH129" s="716"/>
      <c r="BI129" s="708"/>
      <c r="BJ129" s="716"/>
      <c r="BK129" s="708"/>
      <c r="BL129" s="716"/>
      <c r="BM129" s="716"/>
      <c r="BN129" s="708"/>
      <c r="BO129" s="716"/>
      <c r="BP129" s="708"/>
      <c r="BQ129" s="717"/>
      <c r="BR129" s="715"/>
      <c r="BS129" s="708"/>
      <c r="BT129" s="719"/>
      <c r="BU129" s="708"/>
      <c r="BV129" s="708"/>
      <c r="BW129" s="708"/>
      <c r="BX129" s="720"/>
      <c r="BY129" s="711"/>
      <c r="BZ129" s="713"/>
      <c r="CA129" s="721"/>
      <c r="CB129" s="722" t="s">
        <v>5029</v>
      </c>
      <c r="CC129" s="723" t="s">
        <v>5030</v>
      </c>
      <c r="CD129" s="722"/>
      <c r="CE129" s="723"/>
    </row>
    <row r="130" spans="2:83" s="725" customFormat="1" ht="15" hidden="1" customHeight="1">
      <c r="B130" s="770">
        <f t="shared" si="1"/>
        <v>121</v>
      </c>
      <c r="C130" s="771" t="s">
        <v>2848</v>
      </c>
      <c r="D130" s="771" t="s">
        <v>2736</v>
      </c>
      <c r="E130" s="771" t="s">
        <v>2705</v>
      </c>
      <c r="F130" s="699" t="s">
        <v>3651</v>
      </c>
      <c r="G130" s="700">
        <f>IFERROR(VLOOKUP(E130,Assign!$A$2:$A$48,1,FALSE),)</f>
        <v>0</v>
      </c>
      <c r="H130" s="700">
        <v>1</v>
      </c>
      <c r="I130" s="701" t="s">
        <v>164</v>
      </c>
      <c r="J130" s="701" t="s">
        <v>172</v>
      </c>
      <c r="K130" s="701" t="s">
        <v>3405</v>
      </c>
      <c r="L130" s="702" t="s">
        <v>3928</v>
      </c>
      <c r="M130" s="703" t="s">
        <v>8</v>
      </c>
      <c r="N130" s="704">
        <v>58.898299999999999</v>
      </c>
      <c r="O130" s="704">
        <v>105.97750000000001</v>
      </c>
      <c r="P130" s="705"/>
      <c r="Q130" s="706"/>
      <c r="R130" s="707">
        <v>44622</v>
      </c>
      <c r="S130" s="708" t="s">
        <v>3651</v>
      </c>
      <c r="T130" s="727">
        <v>1</v>
      </c>
      <c r="U130" s="710" t="s">
        <v>5</v>
      </c>
      <c r="V130" s="710">
        <v>588000000</v>
      </c>
      <c r="W130" s="711">
        <v>588000000</v>
      </c>
      <c r="X130" s="776"/>
      <c r="Y130" s="776"/>
      <c r="Z130" s="711"/>
      <c r="AA130" s="709"/>
      <c r="AB130" s="710"/>
      <c r="AC130" s="711"/>
      <c r="AD130" s="711"/>
      <c r="AE130" s="709"/>
      <c r="AF130" s="709"/>
      <c r="AG130" s="711"/>
      <c r="AH130" s="711"/>
      <c r="AI130" s="711"/>
      <c r="AJ130" s="712"/>
      <c r="AK130" s="959" t="s">
        <v>5025</v>
      </c>
      <c r="AL130" s="960"/>
      <c r="AM130" s="954"/>
      <c r="AN130" s="960"/>
      <c r="AO130" s="955">
        <v>0</v>
      </c>
      <c r="AP130" s="955">
        <v>0</v>
      </c>
      <c r="AQ130" s="955">
        <v>0</v>
      </c>
      <c r="AR130" s="955">
        <v>0</v>
      </c>
      <c r="AS130" s="955">
        <v>0</v>
      </c>
      <c r="AT130" s="955">
        <v>0</v>
      </c>
      <c r="AU130" s="955">
        <v>0</v>
      </c>
      <c r="AV130" s="961">
        <v>0</v>
      </c>
      <c r="AW130" s="962" t="s">
        <v>5008</v>
      </c>
      <c r="AX130" s="963">
        <v>45590</v>
      </c>
      <c r="AY130" s="964" t="s">
        <v>5009</v>
      </c>
      <c r="AZ130" s="965">
        <v>0</v>
      </c>
      <c r="BA130" s="965">
        <v>0</v>
      </c>
      <c r="BB130" s="965">
        <v>0</v>
      </c>
      <c r="BC130" s="965">
        <v>0</v>
      </c>
      <c r="BD130" s="965">
        <v>0</v>
      </c>
      <c r="BE130" s="713">
        <v>602500000</v>
      </c>
      <c r="BF130" s="715" t="s">
        <v>2845</v>
      </c>
      <c r="BG130" s="716" t="s">
        <v>2589</v>
      </c>
      <c r="BH130" s="716"/>
      <c r="BI130" s="708"/>
      <c r="BJ130" s="716"/>
      <c r="BK130" s="708"/>
      <c r="BL130" s="716"/>
      <c r="BM130" s="716"/>
      <c r="BN130" s="708"/>
      <c r="BO130" s="716"/>
      <c r="BP130" s="708"/>
      <c r="BQ130" s="717"/>
      <c r="BR130" s="715"/>
      <c r="BS130" s="708"/>
      <c r="BT130" s="719"/>
      <c r="BU130" s="708"/>
      <c r="BV130" s="708"/>
      <c r="BW130" s="708"/>
      <c r="BX130" s="720"/>
      <c r="BY130" s="711"/>
      <c r="BZ130" s="713"/>
      <c r="CA130" s="721"/>
      <c r="CB130" s="722" t="s">
        <v>5029</v>
      </c>
      <c r="CC130" s="723" t="s">
        <v>5030</v>
      </c>
      <c r="CD130" s="722"/>
      <c r="CE130" s="723"/>
    </row>
    <row r="131" spans="2:83" s="725" customFormat="1" ht="15" hidden="1" customHeight="1">
      <c r="B131" s="770">
        <f t="shared" si="1"/>
        <v>122</v>
      </c>
      <c r="C131" s="771" t="s">
        <v>2848</v>
      </c>
      <c r="D131" s="771" t="s">
        <v>2736</v>
      </c>
      <c r="E131" s="771" t="s">
        <v>2706</v>
      </c>
      <c r="F131" s="699" t="s">
        <v>3167</v>
      </c>
      <c r="G131" s="700">
        <f>IFERROR(VLOOKUP(E131,Assign!$A$2:$A$48,1,FALSE),)</f>
        <v>0</v>
      </c>
      <c r="H131" s="700">
        <v>1</v>
      </c>
      <c r="I131" s="701" t="s">
        <v>175</v>
      </c>
      <c r="J131" s="701" t="s">
        <v>3415</v>
      </c>
      <c r="K131" s="701" t="s">
        <v>3416</v>
      </c>
      <c r="L131" s="702" t="s">
        <v>3929</v>
      </c>
      <c r="M131" s="703" t="s">
        <v>8</v>
      </c>
      <c r="N131" s="704">
        <v>70.03</v>
      </c>
      <c r="O131" s="704">
        <v>147.07</v>
      </c>
      <c r="P131" s="705"/>
      <c r="Q131" s="706"/>
      <c r="R131" s="707">
        <v>42200</v>
      </c>
      <c r="S131" s="708" t="s">
        <v>3167</v>
      </c>
      <c r="T131" s="727">
        <v>1</v>
      </c>
      <c r="U131" s="710" t="s">
        <v>5</v>
      </c>
      <c r="V131" s="710">
        <v>585640000</v>
      </c>
      <c r="W131" s="711">
        <v>585640000</v>
      </c>
      <c r="X131" s="776"/>
      <c r="Y131" s="776"/>
      <c r="Z131" s="711"/>
      <c r="AA131" s="709"/>
      <c r="AB131" s="710"/>
      <c r="AC131" s="711"/>
      <c r="AD131" s="711"/>
      <c r="AE131" s="709"/>
      <c r="AF131" s="709"/>
      <c r="AG131" s="711"/>
      <c r="AH131" s="711"/>
      <c r="AI131" s="711"/>
      <c r="AJ131" s="712"/>
      <c r="AK131" s="1077" t="s">
        <v>5025</v>
      </c>
      <c r="AL131" s="1078"/>
      <c r="AM131" s="1079"/>
      <c r="AN131" s="1078"/>
      <c r="AO131" s="1075">
        <v>0</v>
      </c>
      <c r="AP131" s="1075">
        <v>0</v>
      </c>
      <c r="AQ131" s="1075">
        <v>0</v>
      </c>
      <c r="AR131" s="1075">
        <v>0</v>
      </c>
      <c r="AS131" s="1075">
        <v>0</v>
      </c>
      <c r="AT131" s="1075">
        <v>6018070</v>
      </c>
      <c r="AU131" s="1075">
        <v>0</v>
      </c>
      <c r="AV131" s="1076">
        <v>6018070</v>
      </c>
      <c r="AW131" s="1070" t="s">
        <v>5045</v>
      </c>
      <c r="AX131" s="1071">
        <v>45474</v>
      </c>
      <c r="AY131" s="1072" t="s">
        <v>5598</v>
      </c>
      <c r="AZ131" s="1069">
        <v>0</v>
      </c>
      <c r="BA131" s="1069">
        <v>2250000000</v>
      </c>
      <c r="BB131" s="1069">
        <v>0</v>
      </c>
      <c r="BC131" s="1069">
        <v>0</v>
      </c>
      <c r="BD131" s="1069">
        <v>2250000000</v>
      </c>
      <c r="BE131" s="713"/>
      <c r="BF131" s="715" t="s">
        <v>2844</v>
      </c>
      <c r="BG131" s="716" t="s">
        <v>3042</v>
      </c>
      <c r="BH131" s="716" t="s">
        <v>4189</v>
      </c>
      <c r="BI131" s="708">
        <v>45464</v>
      </c>
      <c r="BJ131" s="716" t="s">
        <v>4216</v>
      </c>
      <c r="BK131" s="708">
        <v>45539</v>
      </c>
      <c r="BL131" s="716">
        <v>460000000</v>
      </c>
      <c r="BM131" s="716" t="s">
        <v>4217</v>
      </c>
      <c r="BN131" s="708">
        <v>45467</v>
      </c>
      <c r="BO131" s="716" t="s">
        <v>4280</v>
      </c>
      <c r="BP131" s="708"/>
      <c r="BQ131" s="717">
        <v>500000000</v>
      </c>
      <c r="BR131" s="715"/>
      <c r="BS131" s="708"/>
      <c r="BT131" s="719"/>
      <c r="BU131" s="708"/>
      <c r="BV131" s="708"/>
      <c r="BW131" s="708"/>
      <c r="BX131" s="720"/>
      <c r="BY131" s="711"/>
      <c r="BZ131" s="713"/>
      <c r="CA131" s="721"/>
      <c r="CB131" s="722" t="s">
        <v>5027</v>
      </c>
      <c r="CC131" s="723" t="s">
        <v>827</v>
      </c>
      <c r="CD131" s="722" t="s">
        <v>5029</v>
      </c>
      <c r="CE131" s="723" t="s">
        <v>5030</v>
      </c>
    </row>
    <row r="132" spans="2:83" s="725" customFormat="1" ht="15" hidden="1" customHeight="1">
      <c r="B132" s="770">
        <f t="shared" si="1"/>
        <v>123</v>
      </c>
      <c r="C132" s="771" t="s">
        <v>2848</v>
      </c>
      <c r="D132" s="771" t="s">
        <v>2736</v>
      </c>
      <c r="E132" s="771" t="s">
        <v>2707</v>
      </c>
      <c r="F132" s="699" t="s">
        <v>3652</v>
      </c>
      <c r="G132" s="700">
        <f>IFERROR(VLOOKUP(E132,Assign!$A$2:$A$48,1,FALSE),)</f>
        <v>0</v>
      </c>
      <c r="H132" s="700">
        <v>1</v>
      </c>
      <c r="I132" s="701" t="s">
        <v>175</v>
      </c>
      <c r="J132" s="701" t="s">
        <v>179</v>
      </c>
      <c r="K132" s="701" t="s">
        <v>3474</v>
      </c>
      <c r="L132" s="702" t="s">
        <v>3930</v>
      </c>
      <c r="M132" s="703" t="s">
        <v>186</v>
      </c>
      <c r="N132" s="704">
        <v>48.597000000000001</v>
      </c>
      <c r="O132" s="704">
        <v>244.36</v>
      </c>
      <c r="P132" s="705"/>
      <c r="Q132" s="706"/>
      <c r="R132" s="707">
        <v>43941</v>
      </c>
      <c r="S132" s="708" t="s">
        <v>5021</v>
      </c>
      <c r="T132" s="727">
        <v>2</v>
      </c>
      <c r="U132" s="710" t="s">
        <v>5</v>
      </c>
      <c r="V132" s="710">
        <v>603600000</v>
      </c>
      <c r="W132" s="711">
        <v>603600000</v>
      </c>
      <c r="X132" s="776"/>
      <c r="Y132" s="776"/>
      <c r="Z132" s="711"/>
      <c r="AA132" s="709">
        <v>1</v>
      </c>
      <c r="AB132" s="710" t="s">
        <v>5</v>
      </c>
      <c r="AC132" s="711">
        <v>360000000</v>
      </c>
      <c r="AD132" s="711">
        <v>360000000</v>
      </c>
      <c r="AE132" s="709"/>
      <c r="AF132" s="709"/>
      <c r="AG132" s="711"/>
      <c r="AH132" s="711"/>
      <c r="AI132" s="711"/>
      <c r="AJ132" s="712"/>
      <c r="AK132" s="959" t="s">
        <v>5025</v>
      </c>
      <c r="AL132" s="960"/>
      <c r="AM132" s="954"/>
      <c r="AN132" s="960"/>
      <c r="AO132" s="955">
        <v>0</v>
      </c>
      <c r="AP132" s="955">
        <v>0</v>
      </c>
      <c r="AQ132" s="955">
        <v>0</v>
      </c>
      <c r="AR132" s="955">
        <v>0</v>
      </c>
      <c r="AS132" s="955">
        <v>0</v>
      </c>
      <c r="AT132" s="955">
        <v>0</v>
      </c>
      <c r="AU132" s="955">
        <v>0</v>
      </c>
      <c r="AV132" s="961">
        <v>0</v>
      </c>
      <c r="AW132" s="962" t="s">
        <v>5044</v>
      </c>
      <c r="AX132" s="963">
        <v>45597</v>
      </c>
      <c r="AY132" s="964" t="s">
        <v>5002</v>
      </c>
      <c r="AZ132" s="965">
        <v>0</v>
      </c>
      <c r="BA132" s="965">
        <v>1970000000</v>
      </c>
      <c r="BB132" s="965">
        <v>0</v>
      </c>
      <c r="BC132" s="965">
        <v>0</v>
      </c>
      <c r="BD132" s="965">
        <v>1970000000</v>
      </c>
      <c r="BE132" s="713"/>
      <c r="BF132" s="715" t="s">
        <v>2845</v>
      </c>
      <c r="BG132" s="716" t="s">
        <v>2592</v>
      </c>
      <c r="BH132" s="716"/>
      <c r="BI132" s="708"/>
      <c r="BJ132" s="716"/>
      <c r="BK132" s="708"/>
      <c r="BL132" s="716"/>
      <c r="BM132" s="716"/>
      <c r="BN132" s="708"/>
      <c r="BO132" s="716"/>
      <c r="BP132" s="708"/>
      <c r="BQ132" s="717"/>
      <c r="BR132" s="715"/>
      <c r="BS132" s="708"/>
      <c r="BT132" s="719"/>
      <c r="BU132" s="708"/>
      <c r="BV132" s="708"/>
      <c r="BW132" s="708"/>
      <c r="BX132" s="720"/>
      <c r="BY132" s="711"/>
      <c r="BZ132" s="713"/>
      <c r="CA132" s="721"/>
      <c r="CB132" s="722" t="s">
        <v>5029</v>
      </c>
      <c r="CC132" s="723" t="s">
        <v>5030</v>
      </c>
      <c r="CD132" s="722"/>
      <c r="CE132" s="723"/>
    </row>
    <row r="133" spans="2:83" s="725" customFormat="1" ht="15" hidden="1" customHeight="1">
      <c r="B133" s="770">
        <f t="shared" si="1"/>
        <v>124</v>
      </c>
      <c r="C133" s="771" t="s">
        <v>2848</v>
      </c>
      <c r="D133" s="771" t="s">
        <v>2736</v>
      </c>
      <c r="E133" s="771" t="s">
        <v>2708</v>
      </c>
      <c r="F133" s="699" t="s">
        <v>2786</v>
      </c>
      <c r="G133" s="700">
        <f>IFERROR(VLOOKUP(E133,Assign!$A$2:$A$48,1,FALSE),)</f>
        <v>0</v>
      </c>
      <c r="H133" s="700">
        <v>1</v>
      </c>
      <c r="I133" s="701" t="s">
        <v>164</v>
      </c>
      <c r="J133" s="701" t="s">
        <v>3399</v>
      </c>
      <c r="K133" s="701" t="s">
        <v>3400</v>
      </c>
      <c r="L133" s="702" t="s">
        <v>3931</v>
      </c>
      <c r="M133" s="703" t="s">
        <v>186</v>
      </c>
      <c r="N133" s="704">
        <v>15.53</v>
      </c>
      <c r="O133" s="704">
        <v>63.27</v>
      </c>
      <c r="P133" s="705"/>
      <c r="Q133" s="706"/>
      <c r="R133" s="707">
        <v>44581</v>
      </c>
      <c r="S133" s="708" t="s">
        <v>2786</v>
      </c>
      <c r="T133" s="727">
        <v>1</v>
      </c>
      <c r="U133" s="710" t="s">
        <v>5</v>
      </c>
      <c r="V133" s="710">
        <v>576000000</v>
      </c>
      <c r="W133" s="711">
        <v>576000000</v>
      </c>
      <c r="X133" s="776"/>
      <c r="Y133" s="776"/>
      <c r="Z133" s="711"/>
      <c r="AA133" s="709"/>
      <c r="AB133" s="710"/>
      <c r="AC133" s="711"/>
      <c r="AD133" s="711"/>
      <c r="AE133" s="709"/>
      <c r="AF133" s="709"/>
      <c r="AG133" s="711"/>
      <c r="AH133" s="711"/>
      <c r="AI133" s="711"/>
      <c r="AJ133" s="712"/>
      <c r="AK133" s="959" t="s">
        <v>5025</v>
      </c>
      <c r="AL133" s="960"/>
      <c r="AM133" s="954"/>
      <c r="AN133" s="960"/>
      <c r="AO133" s="955">
        <v>0</v>
      </c>
      <c r="AP133" s="955">
        <v>0</v>
      </c>
      <c r="AQ133" s="955">
        <v>0</v>
      </c>
      <c r="AR133" s="955">
        <v>0</v>
      </c>
      <c r="AS133" s="955">
        <v>0</v>
      </c>
      <c r="AT133" s="955">
        <v>0</v>
      </c>
      <c r="AU133" s="955">
        <v>0</v>
      </c>
      <c r="AV133" s="961">
        <v>0</v>
      </c>
      <c r="AW133" s="962" t="s">
        <v>5044</v>
      </c>
      <c r="AX133" s="963">
        <v>45597</v>
      </c>
      <c r="AY133" s="964" t="s">
        <v>5002</v>
      </c>
      <c r="AZ133" s="965">
        <v>0</v>
      </c>
      <c r="BA133" s="965">
        <v>630000000</v>
      </c>
      <c r="BB133" s="965">
        <v>0</v>
      </c>
      <c r="BC133" s="965">
        <v>0</v>
      </c>
      <c r="BD133" s="965">
        <v>630000000</v>
      </c>
      <c r="BE133" s="713"/>
      <c r="BF133" s="715" t="s">
        <v>2845</v>
      </c>
      <c r="BG133" s="716" t="s">
        <v>2597</v>
      </c>
      <c r="BH133" s="716"/>
      <c r="BI133" s="708"/>
      <c r="BJ133" s="716"/>
      <c r="BK133" s="708"/>
      <c r="BL133" s="716"/>
      <c r="BM133" s="716"/>
      <c r="BN133" s="708"/>
      <c r="BO133" s="716"/>
      <c r="BP133" s="708"/>
      <c r="BQ133" s="717"/>
      <c r="BR133" s="715"/>
      <c r="BS133" s="708"/>
      <c r="BT133" s="719"/>
      <c r="BU133" s="708"/>
      <c r="BV133" s="708"/>
      <c r="BW133" s="708"/>
      <c r="BX133" s="720"/>
      <c r="BY133" s="711"/>
      <c r="BZ133" s="713"/>
      <c r="CA133" s="721"/>
      <c r="CB133" s="722" t="s">
        <v>5029</v>
      </c>
      <c r="CC133" s="723" t="s">
        <v>5030</v>
      </c>
      <c r="CD133" s="722"/>
      <c r="CE133" s="723"/>
    </row>
    <row r="134" spans="2:83" s="725" customFormat="1" ht="15" hidden="1" customHeight="1">
      <c r="B134" s="770">
        <f t="shared" si="1"/>
        <v>125</v>
      </c>
      <c r="C134" s="771" t="s">
        <v>2848</v>
      </c>
      <c r="D134" s="771" t="s">
        <v>2736</v>
      </c>
      <c r="E134" s="771" t="s">
        <v>2709</v>
      </c>
      <c r="F134" s="699" t="s">
        <v>3653</v>
      </c>
      <c r="G134" s="700">
        <f>IFERROR(VLOOKUP(E134,Assign!$A$2:$A$48,1,FALSE),)</f>
        <v>0</v>
      </c>
      <c r="H134" s="700">
        <v>1</v>
      </c>
      <c r="I134" s="701" t="s">
        <v>162</v>
      </c>
      <c r="J134" s="701" t="s">
        <v>2532</v>
      </c>
      <c r="K134" s="701" t="s">
        <v>3523</v>
      </c>
      <c r="L134" s="702" t="s">
        <v>3932</v>
      </c>
      <c r="M134" s="703" t="s">
        <v>15</v>
      </c>
      <c r="N134" s="704">
        <v>1831</v>
      </c>
      <c r="O134" s="704"/>
      <c r="P134" s="705"/>
      <c r="Q134" s="706"/>
      <c r="R134" s="707">
        <v>45072</v>
      </c>
      <c r="S134" s="708" t="s">
        <v>4606</v>
      </c>
      <c r="T134" s="727">
        <v>2</v>
      </c>
      <c r="U134" s="710" t="s">
        <v>5</v>
      </c>
      <c r="V134" s="710">
        <v>600000000</v>
      </c>
      <c r="W134" s="711">
        <v>600000000</v>
      </c>
      <c r="X134" s="776"/>
      <c r="Y134" s="776"/>
      <c r="Z134" s="711"/>
      <c r="AA134" s="709">
        <v>1</v>
      </c>
      <c r="AB134" s="710" t="s">
        <v>5</v>
      </c>
      <c r="AC134" s="711">
        <v>456000000</v>
      </c>
      <c r="AD134" s="711">
        <v>456000000</v>
      </c>
      <c r="AE134" s="709"/>
      <c r="AF134" s="709"/>
      <c r="AG134" s="711"/>
      <c r="AH134" s="711"/>
      <c r="AI134" s="711"/>
      <c r="AJ134" s="712"/>
      <c r="AK134" s="1077" t="s">
        <v>5025</v>
      </c>
      <c r="AL134" s="1078"/>
      <c r="AM134" s="1079"/>
      <c r="AN134" s="1078"/>
      <c r="AO134" s="1075">
        <v>0</v>
      </c>
      <c r="AP134" s="1075">
        <v>0</v>
      </c>
      <c r="AQ134" s="1075">
        <v>0</v>
      </c>
      <c r="AR134" s="1075">
        <v>0</v>
      </c>
      <c r="AS134" s="1075">
        <v>0</v>
      </c>
      <c r="AT134" s="1075">
        <v>2931980</v>
      </c>
      <c r="AU134" s="1075">
        <v>0</v>
      </c>
      <c r="AV134" s="1076">
        <v>2931980</v>
      </c>
      <c r="AW134" s="962" t="s">
        <v>5045</v>
      </c>
      <c r="AX134" s="963">
        <v>45537</v>
      </c>
      <c r="AY134" s="964" t="s">
        <v>5013</v>
      </c>
      <c r="AZ134" s="965">
        <v>1525006000</v>
      </c>
      <c r="BA134" s="965">
        <v>0</v>
      </c>
      <c r="BB134" s="965">
        <v>0</v>
      </c>
      <c r="BC134" s="965">
        <v>0</v>
      </c>
      <c r="BD134" s="965">
        <v>1525006000</v>
      </c>
      <c r="BE134" s="713"/>
      <c r="BF134" s="715" t="s">
        <v>2844</v>
      </c>
      <c r="BG134" s="716" t="s">
        <v>2605</v>
      </c>
      <c r="BH134" s="716" t="s">
        <v>4190</v>
      </c>
      <c r="BI134" s="708">
        <v>45530</v>
      </c>
      <c r="BJ134" s="716" t="s">
        <v>4218</v>
      </c>
      <c r="BK134" s="708">
        <v>45614</v>
      </c>
      <c r="BL134" s="716">
        <v>384070230</v>
      </c>
      <c r="BM134" s="716" t="s">
        <v>4219</v>
      </c>
      <c r="BN134" s="708">
        <v>45533</v>
      </c>
      <c r="BO134" s="716" t="s">
        <v>4281</v>
      </c>
      <c r="BP134" s="708"/>
      <c r="BQ134" s="717">
        <v>91848102</v>
      </c>
      <c r="BR134" s="715"/>
      <c r="BS134" s="708"/>
      <c r="BT134" s="719"/>
      <c r="BU134" s="708"/>
      <c r="BV134" s="708"/>
      <c r="BW134" s="708"/>
      <c r="BX134" s="720"/>
      <c r="BY134" s="711"/>
      <c r="BZ134" s="713"/>
      <c r="CA134" s="721"/>
      <c r="CB134" s="722" t="s">
        <v>5029</v>
      </c>
      <c r="CC134" s="723" t="s">
        <v>5030</v>
      </c>
      <c r="CD134" s="722" t="s">
        <v>5027</v>
      </c>
      <c r="CE134" s="723" t="s">
        <v>827</v>
      </c>
    </row>
    <row r="135" spans="2:83" s="725" customFormat="1" ht="15" hidden="1" customHeight="1">
      <c r="B135" s="770">
        <f t="shared" si="1"/>
        <v>126</v>
      </c>
      <c r="C135" s="771" t="s">
        <v>2848</v>
      </c>
      <c r="D135" s="771" t="s">
        <v>2736</v>
      </c>
      <c r="E135" s="771" t="s">
        <v>2710</v>
      </c>
      <c r="F135" s="699" t="s">
        <v>3215</v>
      </c>
      <c r="G135" s="700">
        <f>IFERROR(VLOOKUP(E135,Assign!$A$2:$A$48,1,FALSE),)</f>
        <v>0</v>
      </c>
      <c r="H135" s="700">
        <v>1</v>
      </c>
      <c r="I135" s="701" t="s">
        <v>164</v>
      </c>
      <c r="J135" s="701" t="s">
        <v>3422</v>
      </c>
      <c r="K135" s="701" t="s">
        <v>3423</v>
      </c>
      <c r="L135" s="702" t="s">
        <v>3424</v>
      </c>
      <c r="M135" s="703" t="s">
        <v>8</v>
      </c>
      <c r="N135" s="704">
        <v>57.843800000000002</v>
      </c>
      <c r="O135" s="704">
        <v>84.96</v>
      </c>
      <c r="P135" s="705"/>
      <c r="Q135" s="706"/>
      <c r="R135" s="707">
        <v>44908</v>
      </c>
      <c r="S135" s="708" t="s">
        <v>3215</v>
      </c>
      <c r="T135" s="727">
        <v>1</v>
      </c>
      <c r="U135" s="710" t="s">
        <v>5</v>
      </c>
      <c r="V135" s="710">
        <v>509300000</v>
      </c>
      <c r="W135" s="711">
        <v>509300000</v>
      </c>
      <c r="X135" s="776"/>
      <c r="Y135" s="776"/>
      <c r="Z135" s="711"/>
      <c r="AA135" s="709"/>
      <c r="AB135" s="710"/>
      <c r="AC135" s="711"/>
      <c r="AD135" s="711"/>
      <c r="AE135" s="709"/>
      <c r="AF135" s="709"/>
      <c r="AG135" s="711"/>
      <c r="AH135" s="711"/>
      <c r="AI135" s="711"/>
      <c r="AJ135" s="712"/>
      <c r="AK135" s="959" t="s">
        <v>5025</v>
      </c>
      <c r="AL135" s="960"/>
      <c r="AM135" s="954"/>
      <c r="AN135" s="960"/>
      <c r="AO135" s="955">
        <v>0</v>
      </c>
      <c r="AP135" s="955">
        <v>0</v>
      </c>
      <c r="AQ135" s="955">
        <v>0</v>
      </c>
      <c r="AR135" s="955">
        <v>0</v>
      </c>
      <c r="AS135" s="955">
        <v>0</v>
      </c>
      <c r="AT135" s="955">
        <v>0</v>
      </c>
      <c r="AU135" s="955">
        <v>0</v>
      </c>
      <c r="AV135" s="961">
        <v>0</v>
      </c>
      <c r="AW135" s="962" t="s">
        <v>5008</v>
      </c>
      <c r="AX135" s="963">
        <v>45590</v>
      </c>
      <c r="AY135" s="964" t="s">
        <v>5009</v>
      </c>
      <c r="AZ135" s="965">
        <v>0</v>
      </c>
      <c r="BA135" s="965">
        <v>0</v>
      </c>
      <c r="BB135" s="965">
        <v>0</v>
      </c>
      <c r="BC135" s="965">
        <v>0</v>
      </c>
      <c r="BD135" s="965">
        <v>0</v>
      </c>
      <c r="BE135" s="713">
        <v>700000000</v>
      </c>
      <c r="BF135" s="715" t="s">
        <v>2845</v>
      </c>
      <c r="BG135" s="716" t="s">
        <v>2577</v>
      </c>
      <c r="BH135" s="716"/>
      <c r="BI135" s="708"/>
      <c r="BJ135" s="716"/>
      <c r="BK135" s="708"/>
      <c r="BL135" s="716"/>
      <c r="BM135" s="716"/>
      <c r="BN135" s="708"/>
      <c r="BO135" s="716"/>
      <c r="BP135" s="708"/>
      <c r="BQ135" s="717"/>
      <c r="BR135" s="715"/>
      <c r="BS135" s="708"/>
      <c r="BT135" s="719"/>
      <c r="BU135" s="708"/>
      <c r="BV135" s="708"/>
      <c r="BW135" s="708"/>
      <c r="BX135" s="720"/>
      <c r="BY135" s="711"/>
      <c r="BZ135" s="713"/>
      <c r="CA135" s="721"/>
      <c r="CB135" s="722" t="s">
        <v>5029</v>
      </c>
      <c r="CC135" s="723" t="s">
        <v>5030</v>
      </c>
      <c r="CD135" s="722"/>
      <c r="CE135" s="723"/>
    </row>
    <row r="136" spans="2:83" s="725" customFormat="1" ht="15" hidden="1" customHeight="1">
      <c r="B136" s="884">
        <f t="shared" si="1"/>
        <v>127</v>
      </c>
      <c r="C136" s="885" t="s">
        <v>2848</v>
      </c>
      <c r="D136" s="885" t="s">
        <v>2736</v>
      </c>
      <c r="E136" s="885" t="s">
        <v>2711</v>
      </c>
      <c r="F136" s="886" t="s">
        <v>2740</v>
      </c>
      <c r="G136" s="887">
        <f>IFERROR(VLOOKUP(E136,Assign!$A$2:$A$48,1,FALSE),)</f>
        <v>0</v>
      </c>
      <c r="H136" s="887"/>
      <c r="I136" s="888"/>
      <c r="J136" s="888"/>
      <c r="K136" s="888"/>
      <c r="L136" s="889"/>
      <c r="M136" s="890"/>
      <c r="N136" s="892"/>
      <c r="O136" s="892"/>
      <c r="P136" s="893"/>
      <c r="Q136" s="894"/>
      <c r="R136" s="895"/>
      <c r="S136" s="896"/>
      <c r="T136" s="897"/>
      <c r="U136" s="898"/>
      <c r="V136" s="898"/>
      <c r="W136" s="899"/>
      <c r="X136" s="900"/>
      <c r="Y136" s="900"/>
      <c r="Z136" s="899"/>
      <c r="AA136" s="901"/>
      <c r="AB136" s="898"/>
      <c r="AC136" s="899"/>
      <c r="AD136" s="899"/>
      <c r="AE136" s="901"/>
      <c r="AF136" s="901"/>
      <c r="AG136" s="899"/>
      <c r="AH136" s="899"/>
      <c r="AI136" s="899"/>
      <c r="AJ136" s="902"/>
      <c r="AK136" s="903"/>
      <c r="AL136" s="904"/>
      <c r="AM136" s="898"/>
      <c r="AN136" s="904"/>
      <c r="AO136" s="899"/>
      <c r="AP136" s="899"/>
      <c r="AQ136" s="899"/>
      <c r="AR136" s="899"/>
      <c r="AS136" s="899"/>
      <c r="AT136" s="899"/>
      <c r="AU136" s="899"/>
      <c r="AV136" s="905"/>
      <c r="AW136" s="906"/>
      <c r="AX136" s="907"/>
      <c r="AY136" s="908"/>
      <c r="AZ136" s="909"/>
      <c r="BA136" s="909"/>
      <c r="BB136" s="909"/>
      <c r="BC136" s="909"/>
      <c r="BD136" s="909"/>
      <c r="BE136" s="905"/>
      <c r="BF136" s="910"/>
      <c r="BG136" s="911"/>
      <c r="BH136" s="911"/>
      <c r="BI136" s="896"/>
      <c r="BJ136" s="911"/>
      <c r="BK136" s="896"/>
      <c r="BL136" s="911"/>
      <c r="BM136" s="911"/>
      <c r="BN136" s="896"/>
      <c r="BO136" s="911"/>
      <c r="BP136" s="896"/>
      <c r="BQ136" s="912"/>
      <c r="BR136" s="910"/>
      <c r="BS136" s="896"/>
      <c r="BT136" s="913"/>
      <c r="BU136" s="896"/>
      <c r="BV136" s="896"/>
      <c r="BW136" s="896"/>
      <c r="BX136" s="914"/>
      <c r="BY136" s="899"/>
      <c r="BZ136" s="905"/>
      <c r="CA136" s="915"/>
      <c r="CB136" s="722" t="s">
        <v>5029</v>
      </c>
      <c r="CC136" s="723" t="s">
        <v>5030</v>
      </c>
      <c r="CD136" s="722" t="s">
        <v>5657</v>
      </c>
      <c r="CE136" s="723" t="s">
        <v>5664</v>
      </c>
    </row>
    <row r="137" spans="2:83" s="725" customFormat="1" ht="15" hidden="1" customHeight="1">
      <c r="B137" s="770">
        <f t="shared" si="1"/>
        <v>128</v>
      </c>
      <c r="C137" s="771" t="s">
        <v>2848</v>
      </c>
      <c r="D137" s="771" t="s">
        <v>2736</v>
      </c>
      <c r="E137" s="771" t="s">
        <v>2712</v>
      </c>
      <c r="F137" s="699" t="s">
        <v>3655</v>
      </c>
      <c r="G137" s="700">
        <f>IFERROR(VLOOKUP(E137,Assign!$A$2:$A$48,1,FALSE),)</f>
        <v>0</v>
      </c>
      <c r="H137" s="700">
        <v>1</v>
      </c>
      <c r="I137" s="701" t="s">
        <v>175</v>
      </c>
      <c r="J137" s="701" t="s">
        <v>3392</v>
      </c>
      <c r="K137" s="701" t="s">
        <v>3476</v>
      </c>
      <c r="L137" s="702" t="s">
        <v>3934</v>
      </c>
      <c r="M137" s="703" t="s">
        <v>186</v>
      </c>
      <c r="N137" s="704">
        <v>8.8788</v>
      </c>
      <c r="O137" s="704">
        <v>35.489800000000002</v>
      </c>
      <c r="P137" s="705"/>
      <c r="Q137" s="706"/>
      <c r="R137" s="707">
        <v>44316</v>
      </c>
      <c r="S137" s="708" t="s">
        <v>3655</v>
      </c>
      <c r="T137" s="727">
        <v>1</v>
      </c>
      <c r="U137" s="710" t="s">
        <v>5</v>
      </c>
      <c r="V137" s="710">
        <v>493900000</v>
      </c>
      <c r="W137" s="711">
        <v>493900000</v>
      </c>
      <c r="X137" s="776"/>
      <c r="Y137" s="776"/>
      <c r="Z137" s="711"/>
      <c r="AA137" s="709"/>
      <c r="AB137" s="710"/>
      <c r="AC137" s="711"/>
      <c r="AD137" s="711"/>
      <c r="AE137" s="709"/>
      <c r="AF137" s="709"/>
      <c r="AG137" s="711"/>
      <c r="AH137" s="711"/>
      <c r="AI137" s="711"/>
      <c r="AJ137" s="712"/>
      <c r="AK137" s="959" t="s">
        <v>5025</v>
      </c>
      <c r="AL137" s="960"/>
      <c r="AM137" s="954"/>
      <c r="AN137" s="960"/>
      <c r="AO137" s="955">
        <v>0</v>
      </c>
      <c r="AP137" s="955">
        <v>0</v>
      </c>
      <c r="AQ137" s="955">
        <v>0</v>
      </c>
      <c r="AR137" s="955">
        <v>0</v>
      </c>
      <c r="AS137" s="955">
        <v>0</v>
      </c>
      <c r="AT137" s="955">
        <v>0</v>
      </c>
      <c r="AU137" s="955">
        <v>0</v>
      </c>
      <c r="AV137" s="961">
        <v>0</v>
      </c>
      <c r="AW137" s="962" t="s">
        <v>5044</v>
      </c>
      <c r="AX137" s="963">
        <v>45597</v>
      </c>
      <c r="AY137" s="964" t="s">
        <v>5002</v>
      </c>
      <c r="AZ137" s="965">
        <v>0</v>
      </c>
      <c r="BA137" s="965">
        <v>958000000</v>
      </c>
      <c r="BB137" s="965">
        <v>0</v>
      </c>
      <c r="BC137" s="965">
        <v>0</v>
      </c>
      <c r="BD137" s="965">
        <v>958000000</v>
      </c>
      <c r="BE137" s="713"/>
      <c r="BF137" s="715" t="s">
        <v>2845</v>
      </c>
      <c r="BG137" s="716" t="s">
        <v>3042</v>
      </c>
      <c r="BH137" s="716"/>
      <c r="BI137" s="708"/>
      <c r="BJ137" s="716"/>
      <c r="BK137" s="708"/>
      <c r="BL137" s="716"/>
      <c r="BM137" s="716"/>
      <c r="BN137" s="708"/>
      <c r="BO137" s="716"/>
      <c r="BP137" s="708"/>
      <c r="BQ137" s="717"/>
      <c r="BR137" s="715"/>
      <c r="BS137" s="708"/>
      <c r="BT137" s="719"/>
      <c r="BU137" s="708"/>
      <c r="BV137" s="708"/>
      <c r="BW137" s="708"/>
      <c r="BX137" s="720"/>
      <c r="BY137" s="711"/>
      <c r="BZ137" s="713"/>
      <c r="CA137" s="721"/>
      <c r="CB137" s="722" t="s">
        <v>5029</v>
      </c>
      <c r="CC137" s="723" t="s">
        <v>5030</v>
      </c>
      <c r="CD137" s="722"/>
      <c r="CE137" s="723"/>
    </row>
    <row r="138" spans="2:83" s="725" customFormat="1" ht="15" hidden="1" customHeight="1">
      <c r="B138" s="770">
        <f t="shared" ref="B138:B201" si="2">ROW()-9</f>
        <v>129</v>
      </c>
      <c r="C138" s="771" t="s">
        <v>2848</v>
      </c>
      <c r="D138" s="771" t="s">
        <v>2736</v>
      </c>
      <c r="E138" s="771" t="s">
        <v>2713</v>
      </c>
      <c r="F138" s="699" t="s">
        <v>3224</v>
      </c>
      <c r="G138" s="700">
        <f>IFERROR(VLOOKUP(E138,Assign!$A$2:$A$48,1,FALSE),)</f>
        <v>0</v>
      </c>
      <c r="H138" s="700">
        <v>1</v>
      </c>
      <c r="I138" s="701" t="s">
        <v>164</v>
      </c>
      <c r="J138" s="701" t="s">
        <v>172</v>
      </c>
      <c r="K138" s="701" t="s">
        <v>3935</v>
      </c>
      <c r="L138" s="702" t="s">
        <v>3936</v>
      </c>
      <c r="M138" s="703" t="s">
        <v>12</v>
      </c>
      <c r="N138" s="704">
        <v>1890.5</v>
      </c>
      <c r="O138" s="704">
        <v>649.20000000000005</v>
      </c>
      <c r="P138" s="705"/>
      <c r="Q138" s="706"/>
      <c r="R138" s="707">
        <v>42158</v>
      </c>
      <c r="S138" s="708" t="s">
        <v>3224</v>
      </c>
      <c r="T138" s="727">
        <v>1</v>
      </c>
      <c r="U138" s="710" t="s">
        <v>5</v>
      </c>
      <c r="V138" s="710">
        <v>672000000</v>
      </c>
      <c r="W138" s="711">
        <v>672000000</v>
      </c>
      <c r="X138" s="776"/>
      <c r="Y138" s="776"/>
      <c r="Z138" s="711"/>
      <c r="AA138" s="709"/>
      <c r="AB138" s="710"/>
      <c r="AC138" s="711"/>
      <c r="AD138" s="711"/>
      <c r="AE138" s="709"/>
      <c r="AF138" s="709"/>
      <c r="AG138" s="711"/>
      <c r="AH138" s="711"/>
      <c r="AI138" s="711"/>
      <c r="AJ138" s="712"/>
      <c r="AK138" s="959" t="s">
        <v>5025</v>
      </c>
      <c r="AL138" s="960"/>
      <c r="AM138" s="954"/>
      <c r="AN138" s="960"/>
      <c r="AO138" s="955">
        <v>0</v>
      </c>
      <c r="AP138" s="955">
        <v>0</v>
      </c>
      <c r="AQ138" s="955">
        <v>0</v>
      </c>
      <c r="AR138" s="955">
        <v>0</v>
      </c>
      <c r="AS138" s="955">
        <v>0</v>
      </c>
      <c r="AT138" s="955">
        <v>0</v>
      </c>
      <c r="AU138" s="955">
        <v>0</v>
      </c>
      <c r="AV138" s="961">
        <v>0</v>
      </c>
      <c r="AW138" s="962" t="s">
        <v>5044</v>
      </c>
      <c r="AX138" s="963">
        <v>45597</v>
      </c>
      <c r="AY138" s="964" t="s">
        <v>5002</v>
      </c>
      <c r="AZ138" s="965">
        <v>1206366500</v>
      </c>
      <c r="BA138" s="965">
        <v>83097600</v>
      </c>
      <c r="BB138" s="965">
        <v>0</v>
      </c>
      <c r="BC138" s="965">
        <v>0</v>
      </c>
      <c r="BD138" s="965">
        <v>1289464100</v>
      </c>
      <c r="BE138" s="713"/>
      <c r="BF138" s="715" t="s">
        <v>2845</v>
      </c>
      <c r="BG138" s="716" t="s">
        <v>2589</v>
      </c>
      <c r="BH138" s="716"/>
      <c r="BI138" s="708"/>
      <c r="BJ138" s="716"/>
      <c r="BK138" s="708"/>
      <c r="BL138" s="716"/>
      <c r="BM138" s="716"/>
      <c r="BN138" s="708"/>
      <c r="BO138" s="716"/>
      <c r="BP138" s="708"/>
      <c r="BQ138" s="717"/>
      <c r="BR138" s="715"/>
      <c r="BS138" s="708"/>
      <c r="BT138" s="719"/>
      <c r="BU138" s="708"/>
      <c r="BV138" s="708"/>
      <c r="BW138" s="708"/>
      <c r="BX138" s="720"/>
      <c r="BY138" s="711"/>
      <c r="BZ138" s="713"/>
      <c r="CA138" s="721"/>
      <c r="CB138" s="722" t="s">
        <v>5029</v>
      </c>
      <c r="CC138" s="723" t="s">
        <v>5030</v>
      </c>
      <c r="CD138" s="722"/>
      <c r="CE138" s="723"/>
    </row>
    <row r="139" spans="2:83" s="725" customFormat="1" ht="15" hidden="1" customHeight="1">
      <c r="B139" s="770">
        <f t="shared" si="2"/>
        <v>130</v>
      </c>
      <c r="C139" s="771" t="s">
        <v>2848</v>
      </c>
      <c r="D139" s="771" t="s">
        <v>2736</v>
      </c>
      <c r="E139" s="771" t="s">
        <v>2713</v>
      </c>
      <c r="F139" s="699" t="s">
        <v>3224</v>
      </c>
      <c r="G139" s="700">
        <f>IFERROR(VLOOKUP(E139,Assign!$A$2:$A$48,1,FALSE),)</f>
        <v>0</v>
      </c>
      <c r="H139" s="700">
        <v>2</v>
      </c>
      <c r="I139" s="701" t="s">
        <v>175</v>
      </c>
      <c r="J139" s="701" t="s">
        <v>179</v>
      </c>
      <c r="K139" s="701" t="s">
        <v>3518</v>
      </c>
      <c r="L139" s="702" t="s">
        <v>3937</v>
      </c>
      <c r="M139" s="703" t="s">
        <v>8</v>
      </c>
      <c r="N139" s="704">
        <v>32.97</v>
      </c>
      <c r="O139" s="704">
        <v>58.14</v>
      </c>
      <c r="P139" s="705"/>
      <c r="Q139" s="706"/>
      <c r="R139" s="707">
        <v>35077</v>
      </c>
      <c r="S139" s="708" t="s">
        <v>3224</v>
      </c>
      <c r="T139" s="727">
        <v>2</v>
      </c>
      <c r="U139" s="710" t="s">
        <v>5</v>
      </c>
      <c r="V139" s="710">
        <v>91000000</v>
      </c>
      <c r="W139" s="711">
        <v>91000000</v>
      </c>
      <c r="X139" s="776"/>
      <c r="Y139" s="776"/>
      <c r="Z139" s="711"/>
      <c r="AA139" s="709">
        <v>1</v>
      </c>
      <c r="AB139" s="710" t="s">
        <v>5</v>
      </c>
      <c r="AC139" s="711">
        <v>15600000</v>
      </c>
      <c r="AD139" s="711">
        <v>15600000</v>
      </c>
      <c r="AE139" s="709"/>
      <c r="AF139" s="709"/>
      <c r="AG139" s="711"/>
      <c r="AH139" s="711"/>
      <c r="AI139" s="711"/>
      <c r="AJ139" s="712"/>
      <c r="AK139" s="959" t="s">
        <v>5025</v>
      </c>
      <c r="AL139" s="960"/>
      <c r="AM139" s="954"/>
      <c r="AN139" s="960"/>
      <c r="AO139" s="955">
        <v>0</v>
      </c>
      <c r="AP139" s="955">
        <v>0</v>
      </c>
      <c r="AQ139" s="955">
        <v>0</v>
      </c>
      <c r="AR139" s="955">
        <v>0</v>
      </c>
      <c r="AS139" s="955">
        <v>0</v>
      </c>
      <c r="AT139" s="955">
        <v>0</v>
      </c>
      <c r="AU139" s="955">
        <v>0</v>
      </c>
      <c r="AV139" s="961">
        <v>0</v>
      </c>
      <c r="AW139" s="962" t="s">
        <v>5008</v>
      </c>
      <c r="AX139" s="963">
        <v>45590</v>
      </c>
      <c r="AY139" s="964" t="s">
        <v>5009</v>
      </c>
      <c r="AZ139" s="965">
        <v>0</v>
      </c>
      <c r="BA139" s="965">
        <v>0</v>
      </c>
      <c r="BB139" s="965">
        <v>0</v>
      </c>
      <c r="BC139" s="965">
        <v>0</v>
      </c>
      <c r="BD139" s="965">
        <v>0</v>
      </c>
      <c r="BE139" s="713">
        <v>745000000</v>
      </c>
      <c r="BF139" s="715" t="s">
        <v>2845</v>
      </c>
      <c r="BG139" s="716" t="s">
        <v>2592</v>
      </c>
      <c r="BH139" s="716"/>
      <c r="BI139" s="708"/>
      <c r="BJ139" s="716"/>
      <c r="BK139" s="708"/>
      <c r="BL139" s="716"/>
      <c r="BM139" s="716"/>
      <c r="BN139" s="708"/>
      <c r="BO139" s="716"/>
      <c r="BP139" s="708"/>
      <c r="BQ139" s="717"/>
      <c r="BR139" s="715"/>
      <c r="BS139" s="708"/>
      <c r="BT139" s="719"/>
      <c r="BU139" s="708"/>
      <c r="BV139" s="708"/>
      <c r="BW139" s="708"/>
      <c r="BX139" s="720"/>
      <c r="BY139" s="711"/>
      <c r="BZ139" s="713"/>
      <c r="CA139" s="721"/>
      <c r="CB139" s="722" t="s">
        <v>5029</v>
      </c>
      <c r="CC139" s="723" t="s">
        <v>5030</v>
      </c>
      <c r="CD139" s="722"/>
      <c r="CE139" s="723"/>
    </row>
    <row r="140" spans="2:83" s="725" customFormat="1" ht="15" hidden="1" customHeight="1">
      <c r="B140" s="770">
        <f t="shared" si="2"/>
        <v>131</v>
      </c>
      <c r="C140" s="771" t="s">
        <v>2848</v>
      </c>
      <c r="D140" s="771" t="s">
        <v>2736</v>
      </c>
      <c r="E140" s="771" t="s">
        <v>2714</v>
      </c>
      <c r="F140" s="699" t="s">
        <v>3656</v>
      </c>
      <c r="G140" s="700">
        <f>IFERROR(VLOOKUP(E140,Assign!$A$2:$A$48,1,FALSE),)</f>
        <v>0</v>
      </c>
      <c r="H140" s="700">
        <v>1</v>
      </c>
      <c r="I140" s="701" t="s">
        <v>164</v>
      </c>
      <c r="J140" s="701" t="s">
        <v>3040</v>
      </c>
      <c r="K140" s="701" t="s">
        <v>3938</v>
      </c>
      <c r="L140" s="702" t="s">
        <v>3939</v>
      </c>
      <c r="M140" s="703" t="s">
        <v>8</v>
      </c>
      <c r="N140" s="704">
        <v>62.697299999999998</v>
      </c>
      <c r="O140" s="704">
        <v>89.832700000000003</v>
      </c>
      <c r="P140" s="705"/>
      <c r="Q140" s="706"/>
      <c r="R140" s="707">
        <v>43363</v>
      </c>
      <c r="S140" s="708" t="s">
        <v>3656</v>
      </c>
      <c r="T140" s="727">
        <v>1</v>
      </c>
      <c r="U140" s="710" t="s">
        <v>5</v>
      </c>
      <c r="V140" s="710">
        <v>286800000</v>
      </c>
      <c r="W140" s="711">
        <v>286800000</v>
      </c>
      <c r="X140" s="776"/>
      <c r="Y140" s="776"/>
      <c r="Z140" s="711"/>
      <c r="AA140" s="709"/>
      <c r="AB140" s="710"/>
      <c r="AC140" s="711"/>
      <c r="AD140" s="711"/>
      <c r="AE140" s="709"/>
      <c r="AF140" s="709"/>
      <c r="AG140" s="711"/>
      <c r="AH140" s="711"/>
      <c r="AI140" s="711"/>
      <c r="AJ140" s="712"/>
      <c r="AK140" s="959" t="s">
        <v>5025</v>
      </c>
      <c r="AL140" s="960"/>
      <c r="AM140" s="954"/>
      <c r="AN140" s="960"/>
      <c r="AO140" s="1075">
        <v>17000000</v>
      </c>
      <c r="AP140" s="955">
        <v>0</v>
      </c>
      <c r="AQ140" s="1075">
        <v>0</v>
      </c>
      <c r="AR140" s="955">
        <v>0</v>
      </c>
      <c r="AS140" s="955">
        <v>0</v>
      </c>
      <c r="AT140" s="955">
        <v>0</v>
      </c>
      <c r="AU140" s="955">
        <v>0</v>
      </c>
      <c r="AV140" s="1076">
        <v>17000000</v>
      </c>
      <c r="AW140" s="962" t="s">
        <v>5008</v>
      </c>
      <c r="AX140" s="963">
        <v>45590</v>
      </c>
      <c r="AY140" s="964" t="s">
        <v>5009</v>
      </c>
      <c r="AZ140" s="965">
        <v>0</v>
      </c>
      <c r="BA140" s="965">
        <v>0</v>
      </c>
      <c r="BB140" s="965">
        <v>0</v>
      </c>
      <c r="BC140" s="965">
        <v>0</v>
      </c>
      <c r="BD140" s="965">
        <v>0</v>
      </c>
      <c r="BE140" s="713">
        <v>500000000</v>
      </c>
      <c r="BF140" s="966" t="s">
        <v>5050</v>
      </c>
      <c r="BG140" s="716" t="s">
        <v>3537</v>
      </c>
      <c r="BH140" s="967" t="s">
        <v>4195</v>
      </c>
      <c r="BI140" s="952">
        <v>45595</v>
      </c>
      <c r="BJ140" s="967" t="s">
        <v>5053</v>
      </c>
      <c r="BK140" s="1067">
        <v>45695</v>
      </c>
      <c r="BL140" s="1066">
        <v>226929806</v>
      </c>
      <c r="BM140" s="716"/>
      <c r="BN140" s="708"/>
      <c r="BO140" s="716"/>
      <c r="BP140" s="708"/>
      <c r="BQ140" s="717"/>
      <c r="BR140" s="715"/>
      <c r="BS140" s="708"/>
      <c r="BT140" s="719"/>
      <c r="BU140" s="708"/>
      <c r="BV140" s="708"/>
      <c r="BW140" s="708"/>
      <c r="BX140" s="720"/>
      <c r="BY140" s="711"/>
      <c r="BZ140" s="713"/>
      <c r="CA140" s="721"/>
      <c r="CB140" s="722" t="s">
        <v>5067</v>
      </c>
      <c r="CC140" s="723" t="s">
        <v>5039</v>
      </c>
      <c r="CD140" s="722" t="s">
        <v>5694</v>
      </c>
      <c r="CE140" s="723" t="s">
        <v>5673</v>
      </c>
    </row>
    <row r="141" spans="2:83" s="725" customFormat="1" ht="15" hidden="1" customHeight="1">
      <c r="B141" s="770">
        <f t="shared" si="2"/>
        <v>132</v>
      </c>
      <c r="C141" s="771" t="s">
        <v>2848</v>
      </c>
      <c r="D141" s="771" t="s">
        <v>2736</v>
      </c>
      <c r="E141" s="771" t="s">
        <v>2714</v>
      </c>
      <c r="F141" s="699" t="s">
        <v>3656</v>
      </c>
      <c r="G141" s="700">
        <f>IFERROR(VLOOKUP(E141,Assign!$A$2:$A$48,1,FALSE),)</f>
        <v>0</v>
      </c>
      <c r="H141" s="700">
        <v>2</v>
      </c>
      <c r="I141" s="701" t="s">
        <v>164</v>
      </c>
      <c r="J141" s="701" t="s">
        <v>3040</v>
      </c>
      <c r="K141" s="701" t="s">
        <v>3938</v>
      </c>
      <c r="L141" s="702" t="s">
        <v>3940</v>
      </c>
      <c r="M141" s="703" t="s">
        <v>8</v>
      </c>
      <c r="N141" s="704">
        <v>62.697299999999998</v>
      </c>
      <c r="O141" s="704">
        <v>89.832700000000003</v>
      </c>
      <c r="P141" s="705"/>
      <c r="Q141" s="706"/>
      <c r="R141" s="707">
        <v>43363</v>
      </c>
      <c r="S141" s="708" t="s">
        <v>3656</v>
      </c>
      <c r="T141" s="727">
        <v>1</v>
      </c>
      <c r="U141" s="710" t="s">
        <v>5</v>
      </c>
      <c r="V141" s="710">
        <v>285600000</v>
      </c>
      <c r="W141" s="711">
        <v>285600000</v>
      </c>
      <c r="X141" s="776"/>
      <c r="Y141" s="776"/>
      <c r="Z141" s="711"/>
      <c r="AA141" s="709"/>
      <c r="AB141" s="710"/>
      <c r="AC141" s="711"/>
      <c r="AD141" s="711"/>
      <c r="AE141" s="709"/>
      <c r="AF141" s="709"/>
      <c r="AG141" s="711"/>
      <c r="AH141" s="711"/>
      <c r="AI141" s="711"/>
      <c r="AJ141" s="712"/>
      <c r="AK141" s="959" t="s">
        <v>5025</v>
      </c>
      <c r="AL141" s="960"/>
      <c r="AM141" s="954"/>
      <c r="AN141" s="960"/>
      <c r="AO141" s="955">
        <v>0</v>
      </c>
      <c r="AP141" s="955">
        <v>0</v>
      </c>
      <c r="AQ141" s="955">
        <v>0</v>
      </c>
      <c r="AR141" s="955">
        <v>0</v>
      </c>
      <c r="AS141" s="955">
        <v>0</v>
      </c>
      <c r="AT141" s="955">
        <v>0</v>
      </c>
      <c r="AU141" s="955">
        <v>0</v>
      </c>
      <c r="AV141" s="961">
        <v>0</v>
      </c>
      <c r="AW141" s="962" t="s">
        <v>5008</v>
      </c>
      <c r="AX141" s="963">
        <v>45590</v>
      </c>
      <c r="AY141" s="964" t="s">
        <v>5009</v>
      </c>
      <c r="AZ141" s="965">
        <v>0</v>
      </c>
      <c r="BA141" s="965">
        <v>0</v>
      </c>
      <c r="BB141" s="965">
        <v>0</v>
      </c>
      <c r="BC141" s="965">
        <v>0</v>
      </c>
      <c r="BD141" s="965">
        <v>0</v>
      </c>
      <c r="BE141" s="713">
        <v>500000000</v>
      </c>
      <c r="BF141" s="715" t="s">
        <v>2844</v>
      </c>
      <c r="BG141" s="716" t="s">
        <v>3537</v>
      </c>
      <c r="BH141" s="716" t="s">
        <v>4191</v>
      </c>
      <c r="BI141" s="708">
        <v>45573</v>
      </c>
      <c r="BJ141" s="716" t="s">
        <v>4220</v>
      </c>
      <c r="BK141" s="1045">
        <v>45685</v>
      </c>
      <c r="BL141" s="716">
        <v>165826868</v>
      </c>
      <c r="BM141" s="716"/>
      <c r="BN141" s="708"/>
      <c r="BO141" s="716"/>
      <c r="BP141" s="708"/>
      <c r="BQ141" s="717"/>
      <c r="BR141" s="715"/>
      <c r="BS141" s="708"/>
      <c r="BT141" s="719"/>
      <c r="BU141" s="708"/>
      <c r="BV141" s="708"/>
      <c r="BW141" s="708"/>
      <c r="BX141" s="720"/>
      <c r="BY141" s="711"/>
      <c r="BZ141" s="713"/>
      <c r="CA141" s="721"/>
      <c r="CB141" s="722" t="s">
        <v>5546</v>
      </c>
      <c r="CC141" s="723" t="s">
        <v>5039</v>
      </c>
      <c r="CD141" s="722"/>
      <c r="CE141" s="723"/>
    </row>
    <row r="142" spans="2:83" s="725" customFormat="1" ht="15" hidden="1" customHeight="1">
      <c r="B142" s="770">
        <f t="shared" si="2"/>
        <v>133</v>
      </c>
      <c r="C142" s="771" t="s">
        <v>2848</v>
      </c>
      <c r="D142" s="771" t="s">
        <v>2736</v>
      </c>
      <c r="E142" s="771" t="s">
        <v>2715</v>
      </c>
      <c r="F142" s="699" t="s">
        <v>3199</v>
      </c>
      <c r="G142" s="700">
        <f>IFERROR(VLOOKUP(E142,Assign!$A$2:$A$48,1,FALSE),)</f>
        <v>0</v>
      </c>
      <c r="H142" s="700">
        <v>1</v>
      </c>
      <c r="I142" s="701" t="s">
        <v>164</v>
      </c>
      <c r="J142" s="701" t="s">
        <v>178</v>
      </c>
      <c r="K142" s="701" t="s">
        <v>3444</v>
      </c>
      <c r="L142" s="702" t="s">
        <v>3941</v>
      </c>
      <c r="M142" s="703" t="s">
        <v>186</v>
      </c>
      <c r="N142" s="704">
        <v>42.529999999999987</v>
      </c>
      <c r="O142" s="704">
        <v>52.65</v>
      </c>
      <c r="P142" s="705"/>
      <c r="Q142" s="706"/>
      <c r="R142" s="707">
        <v>43770</v>
      </c>
      <c r="S142" s="708" t="s">
        <v>3199</v>
      </c>
      <c r="T142" s="727">
        <v>1</v>
      </c>
      <c r="U142" s="710" t="s">
        <v>5</v>
      </c>
      <c r="V142" s="710">
        <v>544800000</v>
      </c>
      <c r="W142" s="711">
        <v>544800000</v>
      </c>
      <c r="X142" s="776"/>
      <c r="Y142" s="776"/>
      <c r="Z142" s="711"/>
      <c r="AA142" s="709"/>
      <c r="AB142" s="710"/>
      <c r="AC142" s="711"/>
      <c r="AD142" s="711"/>
      <c r="AE142" s="709"/>
      <c r="AF142" s="709"/>
      <c r="AG142" s="711"/>
      <c r="AH142" s="711"/>
      <c r="AI142" s="711"/>
      <c r="AJ142" s="712"/>
      <c r="AK142" s="959" t="s">
        <v>5025</v>
      </c>
      <c r="AL142" s="960"/>
      <c r="AM142" s="954"/>
      <c r="AN142" s="960"/>
      <c r="AO142" s="955">
        <v>0</v>
      </c>
      <c r="AP142" s="955">
        <v>0</v>
      </c>
      <c r="AQ142" s="955">
        <v>0</v>
      </c>
      <c r="AR142" s="955">
        <v>0</v>
      </c>
      <c r="AS142" s="955">
        <v>0</v>
      </c>
      <c r="AT142" s="955">
        <v>0</v>
      </c>
      <c r="AU142" s="955">
        <v>0</v>
      </c>
      <c r="AV142" s="961">
        <v>0</v>
      </c>
      <c r="AW142" s="962" t="s">
        <v>5044</v>
      </c>
      <c r="AX142" s="963">
        <v>45597</v>
      </c>
      <c r="AY142" s="964" t="s">
        <v>5002</v>
      </c>
      <c r="AZ142" s="965">
        <v>0</v>
      </c>
      <c r="BA142" s="965">
        <v>790000000</v>
      </c>
      <c r="BB142" s="965">
        <v>0</v>
      </c>
      <c r="BC142" s="965">
        <v>0</v>
      </c>
      <c r="BD142" s="965">
        <v>790000000</v>
      </c>
      <c r="BE142" s="713"/>
      <c r="BF142" s="715" t="s">
        <v>2845</v>
      </c>
      <c r="BG142" s="716" t="s">
        <v>2597</v>
      </c>
      <c r="BH142" s="716"/>
      <c r="BI142" s="708"/>
      <c r="BJ142" s="716"/>
      <c r="BK142" s="708"/>
      <c r="BL142" s="716"/>
      <c r="BM142" s="716"/>
      <c r="BN142" s="708"/>
      <c r="BO142" s="716"/>
      <c r="BP142" s="708"/>
      <c r="BQ142" s="717"/>
      <c r="BR142" s="715"/>
      <c r="BS142" s="708"/>
      <c r="BT142" s="719"/>
      <c r="BU142" s="708"/>
      <c r="BV142" s="708"/>
      <c r="BW142" s="708"/>
      <c r="BX142" s="720"/>
      <c r="BY142" s="711"/>
      <c r="BZ142" s="713"/>
      <c r="CA142" s="721"/>
      <c r="CB142" s="722" t="s">
        <v>5029</v>
      </c>
      <c r="CC142" s="723" t="s">
        <v>5030</v>
      </c>
      <c r="CD142" s="722"/>
      <c r="CE142" s="723"/>
    </row>
    <row r="143" spans="2:83" s="725" customFormat="1" ht="15" hidden="1" customHeight="1">
      <c r="B143" s="770">
        <f t="shared" si="2"/>
        <v>134</v>
      </c>
      <c r="C143" s="771" t="s">
        <v>2848</v>
      </c>
      <c r="D143" s="771" t="s">
        <v>2736</v>
      </c>
      <c r="E143" s="771" t="s">
        <v>2716</v>
      </c>
      <c r="F143" s="699" t="s">
        <v>3657</v>
      </c>
      <c r="G143" s="700">
        <f>IFERROR(VLOOKUP(E143,Assign!$A$2:$A$48,1,FALSE),)</f>
        <v>0</v>
      </c>
      <c r="H143" s="700">
        <v>1</v>
      </c>
      <c r="I143" s="701" t="s">
        <v>164</v>
      </c>
      <c r="J143" s="701" t="s">
        <v>3402</v>
      </c>
      <c r="K143" s="701" t="s">
        <v>3412</v>
      </c>
      <c r="L143" s="702" t="s">
        <v>3942</v>
      </c>
      <c r="M143" s="703" t="s">
        <v>2519</v>
      </c>
      <c r="N143" s="704">
        <v>17.677499999999998</v>
      </c>
      <c r="O143" s="704">
        <v>66.558499999999995</v>
      </c>
      <c r="P143" s="705"/>
      <c r="Q143" s="706"/>
      <c r="R143" s="707">
        <v>44862</v>
      </c>
      <c r="S143" s="708" t="s">
        <v>3657</v>
      </c>
      <c r="T143" s="727">
        <v>1</v>
      </c>
      <c r="U143" s="710" t="s">
        <v>5</v>
      </c>
      <c r="V143" s="710">
        <v>528000000</v>
      </c>
      <c r="W143" s="711">
        <v>528000000</v>
      </c>
      <c r="X143" s="776"/>
      <c r="Y143" s="776"/>
      <c r="Z143" s="711"/>
      <c r="AA143" s="709"/>
      <c r="AB143" s="710"/>
      <c r="AC143" s="711"/>
      <c r="AD143" s="711"/>
      <c r="AE143" s="709"/>
      <c r="AF143" s="709"/>
      <c r="AG143" s="711"/>
      <c r="AH143" s="711"/>
      <c r="AI143" s="711"/>
      <c r="AJ143" s="712"/>
      <c r="AK143" s="959" t="s">
        <v>5025</v>
      </c>
      <c r="AL143" s="960"/>
      <c r="AM143" s="954"/>
      <c r="AN143" s="960"/>
      <c r="AO143" s="955">
        <v>0</v>
      </c>
      <c r="AP143" s="955">
        <v>0</v>
      </c>
      <c r="AQ143" s="955">
        <v>0</v>
      </c>
      <c r="AR143" s="955">
        <v>0</v>
      </c>
      <c r="AS143" s="955">
        <v>0</v>
      </c>
      <c r="AT143" s="955">
        <v>0</v>
      </c>
      <c r="AU143" s="955">
        <v>0</v>
      </c>
      <c r="AV143" s="961">
        <v>0</v>
      </c>
      <c r="AW143" s="962" t="s">
        <v>5044</v>
      </c>
      <c r="AX143" s="963">
        <v>45597</v>
      </c>
      <c r="AY143" s="964" t="s">
        <v>5002</v>
      </c>
      <c r="AZ143" s="965">
        <v>0</v>
      </c>
      <c r="BA143" s="965">
        <v>510000000</v>
      </c>
      <c r="BB143" s="965">
        <v>0</v>
      </c>
      <c r="BC143" s="965">
        <v>0</v>
      </c>
      <c r="BD143" s="965">
        <v>510000000</v>
      </c>
      <c r="BE143" s="713"/>
      <c r="BF143" s="715" t="s">
        <v>2845</v>
      </c>
      <c r="BG143" s="716" t="s">
        <v>2579</v>
      </c>
      <c r="BH143" s="716"/>
      <c r="BI143" s="708"/>
      <c r="BJ143" s="716"/>
      <c r="BK143" s="708"/>
      <c r="BL143" s="716"/>
      <c r="BM143" s="716"/>
      <c r="BN143" s="708"/>
      <c r="BO143" s="716"/>
      <c r="BP143" s="708"/>
      <c r="BQ143" s="717"/>
      <c r="BR143" s="715"/>
      <c r="BS143" s="708"/>
      <c r="BT143" s="719"/>
      <c r="BU143" s="708"/>
      <c r="BV143" s="708"/>
      <c r="BW143" s="708"/>
      <c r="BX143" s="720"/>
      <c r="BY143" s="711"/>
      <c r="BZ143" s="713"/>
      <c r="CA143" s="721"/>
      <c r="CB143" s="722" t="s">
        <v>5029</v>
      </c>
      <c r="CC143" s="723" t="s">
        <v>5030</v>
      </c>
      <c r="CD143" s="722"/>
      <c r="CE143" s="723"/>
    </row>
    <row r="144" spans="2:83" s="725" customFormat="1" ht="15" hidden="1" customHeight="1">
      <c r="B144" s="770">
        <f t="shared" si="2"/>
        <v>135</v>
      </c>
      <c r="C144" s="771" t="s">
        <v>2848</v>
      </c>
      <c r="D144" s="771" t="s">
        <v>2736</v>
      </c>
      <c r="E144" s="771" t="s">
        <v>2717</v>
      </c>
      <c r="F144" s="699" t="s">
        <v>3658</v>
      </c>
      <c r="G144" s="700">
        <f>IFERROR(VLOOKUP(E144,Assign!$A$2:$A$48,1,FALSE),)</f>
        <v>0</v>
      </c>
      <c r="H144" s="700">
        <v>1</v>
      </c>
      <c r="I144" s="701" t="s">
        <v>164</v>
      </c>
      <c r="J144" s="701" t="s">
        <v>172</v>
      </c>
      <c r="K144" s="701" t="s">
        <v>3944</v>
      </c>
      <c r="L144" s="702" t="s">
        <v>3945</v>
      </c>
      <c r="M144" s="703" t="s">
        <v>12</v>
      </c>
      <c r="N144" s="704">
        <v>1166</v>
      </c>
      <c r="O144" s="704">
        <v>203.4</v>
      </c>
      <c r="P144" s="705">
        <v>1</v>
      </c>
      <c r="Q144" s="706" t="s">
        <v>187</v>
      </c>
      <c r="R144" s="707">
        <v>43650</v>
      </c>
      <c r="S144" s="708" t="s">
        <v>3658</v>
      </c>
      <c r="T144" s="727" t="s">
        <v>189</v>
      </c>
      <c r="U144" s="710" t="s">
        <v>5</v>
      </c>
      <c r="V144" s="710">
        <v>560400000</v>
      </c>
      <c r="W144" s="711">
        <v>560400000</v>
      </c>
      <c r="X144" s="776"/>
      <c r="Y144" s="776"/>
      <c r="Z144" s="711"/>
      <c r="AA144" s="709"/>
      <c r="AB144" s="710"/>
      <c r="AC144" s="711"/>
      <c r="AD144" s="711"/>
      <c r="AE144" s="709"/>
      <c r="AF144" s="709"/>
      <c r="AG144" s="711"/>
      <c r="AH144" s="711"/>
      <c r="AI144" s="711"/>
      <c r="AJ144" s="712"/>
      <c r="AK144" s="959" t="s">
        <v>5025</v>
      </c>
      <c r="AL144" s="960"/>
      <c r="AM144" s="954"/>
      <c r="AN144" s="960"/>
      <c r="AO144" s="955">
        <v>0</v>
      </c>
      <c r="AP144" s="955">
        <v>0</v>
      </c>
      <c r="AQ144" s="955">
        <v>0</v>
      </c>
      <c r="AR144" s="955">
        <v>0</v>
      </c>
      <c r="AS144" s="955">
        <v>0</v>
      </c>
      <c r="AT144" s="955">
        <v>0</v>
      </c>
      <c r="AU144" s="955">
        <v>0</v>
      </c>
      <c r="AV144" s="961">
        <v>0</v>
      </c>
      <c r="AW144" s="962" t="s">
        <v>5044</v>
      </c>
      <c r="AX144" s="963">
        <v>45597</v>
      </c>
      <c r="AY144" s="964" t="s">
        <v>5002</v>
      </c>
      <c r="AZ144" s="965">
        <v>862840000</v>
      </c>
      <c r="BA144" s="965">
        <v>125497800</v>
      </c>
      <c r="BB144" s="965">
        <v>86560000</v>
      </c>
      <c r="BC144" s="965">
        <v>0</v>
      </c>
      <c r="BD144" s="965">
        <v>1074897800</v>
      </c>
      <c r="BE144" s="713"/>
      <c r="BF144" s="715" t="s">
        <v>2845</v>
      </c>
      <c r="BG144" s="716" t="s">
        <v>2589</v>
      </c>
      <c r="BH144" s="716"/>
      <c r="BI144" s="708"/>
      <c r="BJ144" s="716"/>
      <c r="BK144" s="708"/>
      <c r="BL144" s="716"/>
      <c r="BM144" s="716"/>
      <c r="BN144" s="708"/>
      <c r="BO144" s="716"/>
      <c r="BP144" s="708"/>
      <c r="BQ144" s="717"/>
      <c r="BR144" s="715"/>
      <c r="BS144" s="708"/>
      <c r="BT144" s="719"/>
      <c r="BU144" s="708"/>
      <c r="BV144" s="708"/>
      <c r="BW144" s="708"/>
      <c r="BX144" s="720"/>
      <c r="BY144" s="711"/>
      <c r="BZ144" s="713"/>
      <c r="CA144" s="721"/>
      <c r="CB144" s="722" t="s">
        <v>5029</v>
      </c>
      <c r="CC144" s="723" t="s">
        <v>5030</v>
      </c>
      <c r="CD144" s="722"/>
      <c r="CE144" s="723"/>
    </row>
    <row r="145" spans="2:83" s="725" customFormat="1" ht="15" hidden="1" customHeight="1">
      <c r="B145" s="770">
        <f t="shared" si="2"/>
        <v>136</v>
      </c>
      <c r="C145" s="771" t="s">
        <v>2848</v>
      </c>
      <c r="D145" s="771" t="s">
        <v>2736</v>
      </c>
      <c r="E145" s="771" t="s">
        <v>3261</v>
      </c>
      <c r="F145" s="699" t="s">
        <v>3659</v>
      </c>
      <c r="G145" s="700">
        <f>IFERROR(VLOOKUP(E145,Assign!$A$2:$A$48,1,FALSE),)</f>
        <v>0</v>
      </c>
      <c r="H145" s="700">
        <v>1</v>
      </c>
      <c r="I145" s="701" t="s">
        <v>164</v>
      </c>
      <c r="J145" s="701" t="s">
        <v>185</v>
      </c>
      <c r="K145" s="701" t="s">
        <v>3481</v>
      </c>
      <c r="L145" s="702" t="s">
        <v>3946</v>
      </c>
      <c r="M145" s="703" t="s">
        <v>11</v>
      </c>
      <c r="N145" s="704">
        <v>30.167899999999999</v>
      </c>
      <c r="O145" s="704">
        <v>118.72</v>
      </c>
      <c r="P145" s="705"/>
      <c r="Q145" s="706"/>
      <c r="R145" s="707">
        <v>44386</v>
      </c>
      <c r="S145" s="708" t="s">
        <v>3659</v>
      </c>
      <c r="T145" s="727">
        <v>1</v>
      </c>
      <c r="U145" s="710" t="s">
        <v>5</v>
      </c>
      <c r="V145" s="710">
        <v>528000000</v>
      </c>
      <c r="W145" s="711">
        <v>528000000</v>
      </c>
      <c r="X145" s="776"/>
      <c r="Y145" s="776"/>
      <c r="Z145" s="711"/>
      <c r="AA145" s="709"/>
      <c r="AB145" s="710"/>
      <c r="AC145" s="711"/>
      <c r="AD145" s="711"/>
      <c r="AE145" s="709"/>
      <c r="AF145" s="709"/>
      <c r="AG145" s="711"/>
      <c r="AH145" s="711"/>
      <c r="AI145" s="711"/>
      <c r="AJ145" s="712"/>
      <c r="AK145" s="959" t="s">
        <v>5025</v>
      </c>
      <c r="AL145" s="960"/>
      <c r="AM145" s="954"/>
      <c r="AN145" s="960"/>
      <c r="AO145" s="955">
        <v>0</v>
      </c>
      <c r="AP145" s="955">
        <v>0</v>
      </c>
      <c r="AQ145" s="955">
        <v>0</v>
      </c>
      <c r="AR145" s="955">
        <v>0</v>
      </c>
      <c r="AS145" s="955">
        <v>0</v>
      </c>
      <c r="AT145" s="955">
        <v>0</v>
      </c>
      <c r="AU145" s="955">
        <v>0</v>
      </c>
      <c r="AV145" s="961">
        <v>0</v>
      </c>
      <c r="AW145" s="962" t="s">
        <v>5044</v>
      </c>
      <c r="AX145" s="963">
        <v>45597</v>
      </c>
      <c r="AY145" s="964" t="s">
        <v>5002</v>
      </c>
      <c r="AZ145" s="965">
        <v>0</v>
      </c>
      <c r="BA145" s="965">
        <v>582000000</v>
      </c>
      <c r="BB145" s="965">
        <v>0</v>
      </c>
      <c r="BC145" s="965">
        <v>0</v>
      </c>
      <c r="BD145" s="965">
        <v>582000000</v>
      </c>
      <c r="BE145" s="713"/>
      <c r="BF145" s="715" t="s">
        <v>2845</v>
      </c>
      <c r="BG145" s="716" t="s">
        <v>2577</v>
      </c>
      <c r="BH145" s="716"/>
      <c r="BI145" s="708"/>
      <c r="BJ145" s="716"/>
      <c r="BK145" s="708"/>
      <c r="BL145" s="716"/>
      <c r="BM145" s="716"/>
      <c r="BN145" s="708"/>
      <c r="BO145" s="716"/>
      <c r="BP145" s="708"/>
      <c r="BQ145" s="717"/>
      <c r="BR145" s="715"/>
      <c r="BS145" s="708"/>
      <c r="BT145" s="719"/>
      <c r="BU145" s="708"/>
      <c r="BV145" s="708"/>
      <c r="BW145" s="708"/>
      <c r="BX145" s="720"/>
      <c r="BY145" s="711"/>
      <c r="BZ145" s="713"/>
      <c r="CA145" s="721"/>
      <c r="CB145" s="722" t="s">
        <v>5029</v>
      </c>
      <c r="CC145" s="723" t="s">
        <v>5030</v>
      </c>
      <c r="CD145" s="722"/>
      <c r="CE145" s="723"/>
    </row>
    <row r="146" spans="2:83" s="725" customFormat="1" ht="15" hidden="1" customHeight="1">
      <c r="B146" s="770">
        <f t="shared" si="2"/>
        <v>137</v>
      </c>
      <c r="C146" s="771" t="s">
        <v>2848</v>
      </c>
      <c r="D146" s="771" t="s">
        <v>2736</v>
      </c>
      <c r="E146" s="771" t="s">
        <v>3308</v>
      </c>
      <c r="F146" s="699" t="s">
        <v>3660</v>
      </c>
      <c r="G146" s="700">
        <f>IFERROR(VLOOKUP(E146,Assign!$A$2:$A$48,1,FALSE),)</f>
        <v>0</v>
      </c>
      <c r="H146" s="700">
        <v>1</v>
      </c>
      <c r="I146" s="701" t="s">
        <v>175</v>
      </c>
      <c r="J146" s="701" t="s">
        <v>3389</v>
      </c>
      <c r="K146" s="701" t="s">
        <v>2524</v>
      </c>
      <c r="L146" s="702" t="s">
        <v>3947</v>
      </c>
      <c r="M146" s="703" t="s">
        <v>8</v>
      </c>
      <c r="N146" s="704">
        <v>47.785499999999999</v>
      </c>
      <c r="O146" s="704">
        <v>114.498</v>
      </c>
      <c r="P146" s="705"/>
      <c r="Q146" s="706"/>
      <c r="R146" s="707">
        <v>44831</v>
      </c>
      <c r="S146" s="708" t="s">
        <v>3230</v>
      </c>
      <c r="T146" s="727">
        <v>6</v>
      </c>
      <c r="U146" s="710" t="s">
        <v>5</v>
      </c>
      <c r="V146" s="710">
        <v>516000000</v>
      </c>
      <c r="W146" s="711">
        <v>516000000</v>
      </c>
      <c r="X146" s="776"/>
      <c r="Y146" s="776"/>
      <c r="Z146" s="711"/>
      <c r="AA146" s="709" t="s">
        <v>616</v>
      </c>
      <c r="AB146" s="710" t="s">
        <v>5</v>
      </c>
      <c r="AC146" s="711">
        <v>1576000000</v>
      </c>
      <c r="AD146" s="711">
        <v>1576000000</v>
      </c>
      <c r="AE146" s="709"/>
      <c r="AF146" s="709"/>
      <c r="AG146" s="711"/>
      <c r="AH146" s="711"/>
      <c r="AI146" s="711"/>
      <c r="AJ146" s="712"/>
      <c r="AK146" s="959" t="s">
        <v>5025</v>
      </c>
      <c r="AL146" s="960"/>
      <c r="AM146" s="954"/>
      <c r="AN146" s="960"/>
      <c r="AO146" s="955">
        <v>0</v>
      </c>
      <c r="AP146" s="955">
        <v>0</v>
      </c>
      <c r="AQ146" s="955">
        <v>0</v>
      </c>
      <c r="AR146" s="955">
        <v>0</v>
      </c>
      <c r="AS146" s="955">
        <v>0</v>
      </c>
      <c r="AT146" s="955">
        <v>0</v>
      </c>
      <c r="AU146" s="955">
        <v>0</v>
      </c>
      <c r="AV146" s="961">
        <v>0</v>
      </c>
      <c r="AW146" s="962" t="s">
        <v>5008</v>
      </c>
      <c r="AX146" s="963">
        <v>45590</v>
      </c>
      <c r="AY146" s="964" t="s">
        <v>5009</v>
      </c>
      <c r="AZ146" s="965">
        <v>0</v>
      </c>
      <c r="BA146" s="965">
        <v>0</v>
      </c>
      <c r="BB146" s="965">
        <v>0</v>
      </c>
      <c r="BC146" s="965">
        <v>0</v>
      </c>
      <c r="BD146" s="965">
        <v>0</v>
      </c>
      <c r="BE146" s="713">
        <v>2175000000</v>
      </c>
      <c r="BF146" s="715" t="s">
        <v>2845</v>
      </c>
      <c r="BG146" s="716" t="s">
        <v>3042</v>
      </c>
      <c r="BH146" s="716"/>
      <c r="BI146" s="708"/>
      <c r="BJ146" s="716"/>
      <c r="BK146" s="708"/>
      <c r="BL146" s="716"/>
      <c r="BM146" s="716"/>
      <c r="BN146" s="708"/>
      <c r="BO146" s="716"/>
      <c r="BP146" s="708"/>
      <c r="BQ146" s="717"/>
      <c r="BR146" s="715"/>
      <c r="BS146" s="708"/>
      <c r="BT146" s="719"/>
      <c r="BU146" s="708"/>
      <c r="BV146" s="708"/>
      <c r="BW146" s="708"/>
      <c r="BX146" s="720"/>
      <c r="BY146" s="711"/>
      <c r="BZ146" s="713"/>
      <c r="CA146" s="721"/>
      <c r="CB146" s="722" t="s">
        <v>5029</v>
      </c>
      <c r="CC146" s="723" t="s">
        <v>5030</v>
      </c>
      <c r="CD146" s="722"/>
      <c r="CE146" s="723"/>
    </row>
    <row r="147" spans="2:83" s="725" customFormat="1" ht="15" hidden="1" customHeight="1">
      <c r="B147" s="884">
        <f t="shared" si="2"/>
        <v>138</v>
      </c>
      <c r="C147" s="885" t="s">
        <v>2848</v>
      </c>
      <c r="D147" s="885" t="s">
        <v>2736</v>
      </c>
      <c r="E147" s="885" t="s">
        <v>3244</v>
      </c>
      <c r="F147" s="886" t="s">
        <v>3193</v>
      </c>
      <c r="G147" s="887">
        <f>IFERROR(VLOOKUP(E147,Assign!$A$2:$A$48,1,FALSE),)</f>
        <v>0</v>
      </c>
      <c r="H147" s="887"/>
      <c r="I147" s="888"/>
      <c r="J147" s="888"/>
      <c r="K147" s="888"/>
      <c r="L147" s="889"/>
      <c r="M147" s="890"/>
      <c r="N147" s="892"/>
      <c r="O147" s="892"/>
      <c r="P147" s="893"/>
      <c r="Q147" s="894"/>
      <c r="R147" s="895"/>
      <c r="S147" s="896"/>
      <c r="T147" s="897"/>
      <c r="U147" s="898"/>
      <c r="V147" s="898"/>
      <c r="W147" s="899"/>
      <c r="X147" s="900"/>
      <c r="Y147" s="900"/>
      <c r="Z147" s="899"/>
      <c r="AA147" s="901"/>
      <c r="AB147" s="898"/>
      <c r="AC147" s="899"/>
      <c r="AD147" s="899"/>
      <c r="AE147" s="901"/>
      <c r="AF147" s="901"/>
      <c r="AG147" s="899"/>
      <c r="AH147" s="899"/>
      <c r="AI147" s="899"/>
      <c r="AJ147" s="902"/>
      <c r="AK147" s="903"/>
      <c r="AL147" s="904"/>
      <c r="AM147" s="898"/>
      <c r="AN147" s="904"/>
      <c r="AO147" s="899"/>
      <c r="AP147" s="899"/>
      <c r="AQ147" s="899"/>
      <c r="AR147" s="899"/>
      <c r="AS147" s="899"/>
      <c r="AT147" s="899"/>
      <c r="AU147" s="899"/>
      <c r="AV147" s="905"/>
      <c r="AW147" s="906"/>
      <c r="AX147" s="907"/>
      <c r="AY147" s="908"/>
      <c r="AZ147" s="909"/>
      <c r="BA147" s="909"/>
      <c r="BB147" s="909"/>
      <c r="BC147" s="909"/>
      <c r="BD147" s="909"/>
      <c r="BE147" s="905"/>
      <c r="BF147" s="910"/>
      <c r="BG147" s="911"/>
      <c r="BH147" s="911"/>
      <c r="BI147" s="896"/>
      <c r="BJ147" s="911"/>
      <c r="BK147" s="896"/>
      <c r="BL147" s="911"/>
      <c r="BM147" s="911"/>
      <c r="BN147" s="896"/>
      <c r="BO147" s="911"/>
      <c r="BP147" s="896"/>
      <c r="BQ147" s="912"/>
      <c r="BR147" s="910"/>
      <c r="BS147" s="896"/>
      <c r="BT147" s="913"/>
      <c r="BU147" s="896"/>
      <c r="BV147" s="896"/>
      <c r="BW147" s="896"/>
      <c r="BX147" s="914"/>
      <c r="BY147" s="899"/>
      <c r="BZ147" s="905"/>
      <c r="CA147" s="915"/>
      <c r="CB147" s="722" t="s">
        <v>5029</v>
      </c>
      <c r="CC147" s="723" t="s">
        <v>5030</v>
      </c>
      <c r="CD147" s="722" t="s">
        <v>5657</v>
      </c>
      <c r="CE147" s="723" t="s">
        <v>5664</v>
      </c>
    </row>
    <row r="148" spans="2:83" s="725" customFormat="1" ht="15" hidden="1" customHeight="1">
      <c r="B148" s="884">
        <f t="shared" si="2"/>
        <v>139</v>
      </c>
      <c r="C148" s="885" t="s">
        <v>2848</v>
      </c>
      <c r="D148" s="885" t="s">
        <v>2736</v>
      </c>
      <c r="E148" s="885" t="s">
        <v>3332</v>
      </c>
      <c r="F148" s="886" t="s">
        <v>3233</v>
      </c>
      <c r="G148" s="887">
        <f>IFERROR(VLOOKUP(E148,Assign!$A$2:$A$48,1,FALSE),)</f>
        <v>0</v>
      </c>
      <c r="H148" s="887"/>
      <c r="I148" s="888" t="s">
        <v>7</v>
      </c>
      <c r="J148" s="888" t="s">
        <v>7</v>
      </c>
      <c r="K148" s="888" t="s">
        <v>7</v>
      </c>
      <c r="L148" s="889"/>
      <c r="M148" s="890"/>
      <c r="N148" s="892"/>
      <c r="O148" s="892"/>
      <c r="P148" s="893"/>
      <c r="Q148" s="894"/>
      <c r="R148" s="895"/>
      <c r="S148" s="896"/>
      <c r="T148" s="897"/>
      <c r="U148" s="898"/>
      <c r="V148" s="898"/>
      <c r="W148" s="899"/>
      <c r="X148" s="900"/>
      <c r="Y148" s="900"/>
      <c r="Z148" s="899"/>
      <c r="AA148" s="901"/>
      <c r="AB148" s="898"/>
      <c r="AC148" s="899"/>
      <c r="AD148" s="899"/>
      <c r="AE148" s="901"/>
      <c r="AF148" s="901"/>
      <c r="AG148" s="899"/>
      <c r="AH148" s="899"/>
      <c r="AI148" s="899"/>
      <c r="AJ148" s="902"/>
      <c r="AK148" s="903"/>
      <c r="AL148" s="904"/>
      <c r="AM148" s="898"/>
      <c r="AN148" s="904"/>
      <c r="AO148" s="899"/>
      <c r="AP148" s="899"/>
      <c r="AQ148" s="899"/>
      <c r="AR148" s="899"/>
      <c r="AS148" s="899"/>
      <c r="AT148" s="899"/>
      <c r="AU148" s="899"/>
      <c r="AV148" s="905"/>
      <c r="AW148" s="906"/>
      <c r="AX148" s="907"/>
      <c r="AY148" s="908"/>
      <c r="AZ148" s="909"/>
      <c r="BA148" s="909"/>
      <c r="BB148" s="909"/>
      <c r="BC148" s="909"/>
      <c r="BD148" s="909"/>
      <c r="BE148" s="905"/>
      <c r="BF148" s="910"/>
      <c r="BG148" s="911"/>
      <c r="BH148" s="911"/>
      <c r="BI148" s="896"/>
      <c r="BJ148" s="911"/>
      <c r="BK148" s="896"/>
      <c r="BL148" s="911"/>
      <c r="BM148" s="911"/>
      <c r="BN148" s="896"/>
      <c r="BO148" s="911"/>
      <c r="BP148" s="896"/>
      <c r="BQ148" s="912"/>
      <c r="BR148" s="910"/>
      <c r="BS148" s="896"/>
      <c r="BT148" s="913"/>
      <c r="BU148" s="896"/>
      <c r="BV148" s="896"/>
      <c r="BW148" s="896"/>
      <c r="BX148" s="914"/>
      <c r="BY148" s="899"/>
      <c r="BZ148" s="905"/>
      <c r="CA148" s="915"/>
      <c r="CB148" s="722" t="s">
        <v>4865</v>
      </c>
      <c r="CC148" s="723" t="s">
        <v>4866</v>
      </c>
      <c r="CD148" s="722"/>
      <c r="CE148" s="723"/>
    </row>
    <row r="149" spans="2:83" s="725" customFormat="1" ht="15" hidden="1" customHeight="1">
      <c r="B149" s="770">
        <f t="shared" si="2"/>
        <v>140</v>
      </c>
      <c r="C149" s="771" t="s">
        <v>2848</v>
      </c>
      <c r="D149" s="771" t="s">
        <v>2736</v>
      </c>
      <c r="E149" s="771" t="s">
        <v>3297</v>
      </c>
      <c r="F149" s="699" t="s">
        <v>3661</v>
      </c>
      <c r="G149" s="700">
        <f>IFERROR(VLOOKUP(E149,Assign!$A$2:$A$48,1,FALSE),)</f>
        <v>0</v>
      </c>
      <c r="H149" s="700">
        <v>1</v>
      </c>
      <c r="I149" s="701" t="s">
        <v>164</v>
      </c>
      <c r="J149" s="701" t="s">
        <v>609</v>
      </c>
      <c r="K149" s="701" t="s">
        <v>3477</v>
      </c>
      <c r="L149" s="702" t="s">
        <v>3949</v>
      </c>
      <c r="M149" s="703" t="s">
        <v>186</v>
      </c>
      <c r="N149" s="704">
        <v>13.738300000000001</v>
      </c>
      <c r="O149" s="704">
        <v>47.56</v>
      </c>
      <c r="P149" s="705"/>
      <c r="Q149" s="706"/>
      <c r="R149" s="707">
        <v>44888</v>
      </c>
      <c r="S149" s="708" t="s">
        <v>3661</v>
      </c>
      <c r="T149" s="727">
        <v>1</v>
      </c>
      <c r="U149" s="710" t="s">
        <v>5</v>
      </c>
      <c r="V149" s="710">
        <v>516000000</v>
      </c>
      <c r="W149" s="711">
        <v>516000000</v>
      </c>
      <c r="X149" s="776"/>
      <c r="Y149" s="776"/>
      <c r="Z149" s="711"/>
      <c r="AA149" s="709"/>
      <c r="AB149" s="710"/>
      <c r="AC149" s="711"/>
      <c r="AD149" s="711"/>
      <c r="AE149" s="709"/>
      <c r="AF149" s="709"/>
      <c r="AG149" s="711"/>
      <c r="AH149" s="711"/>
      <c r="AI149" s="711"/>
      <c r="AJ149" s="712"/>
      <c r="AK149" s="959" t="s">
        <v>5025</v>
      </c>
      <c r="AL149" s="960"/>
      <c r="AM149" s="954"/>
      <c r="AN149" s="960"/>
      <c r="AO149" s="955">
        <v>0</v>
      </c>
      <c r="AP149" s="955">
        <v>0</v>
      </c>
      <c r="AQ149" s="955">
        <v>0</v>
      </c>
      <c r="AR149" s="955">
        <v>0</v>
      </c>
      <c r="AS149" s="955">
        <v>0</v>
      </c>
      <c r="AT149" s="955">
        <v>0</v>
      </c>
      <c r="AU149" s="955">
        <v>0</v>
      </c>
      <c r="AV149" s="961">
        <v>0</v>
      </c>
      <c r="AW149" s="962" t="s">
        <v>5044</v>
      </c>
      <c r="AX149" s="963">
        <v>45597</v>
      </c>
      <c r="AY149" s="964" t="s">
        <v>5002</v>
      </c>
      <c r="AZ149" s="965">
        <v>0</v>
      </c>
      <c r="BA149" s="965">
        <v>575000000</v>
      </c>
      <c r="BB149" s="965">
        <v>0</v>
      </c>
      <c r="BC149" s="965">
        <v>0</v>
      </c>
      <c r="BD149" s="965">
        <v>575000000</v>
      </c>
      <c r="BE149" s="713"/>
      <c r="BF149" s="715" t="s">
        <v>2845</v>
      </c>
      <c r="BG149" s="716" t="s">
        <v>2586</v>
      </c>
      <c r="BH149" s="716"/>
      <c r="BI149" s="708"/>
      <c r="BJ149" s="716"/>
      <c r="BK149" s="708"/>
      <c r="BL149" s="716"/>
      <c r="BM149" s="716"/>
      <c r="BN149" s="708"/>
      <c r="BO149" s="716"/>
      <c r="BP149" s="708"/>
      <c r="BQ149" s="717"/>
      <c r="BR149" s="715"/>
      <c r="BS149" s="708"/>
      <c r="BT149" s="719"/>
      <c r="BU149" s="708"/>
      <c r="BV149" s="708"/>
      <c r="BW149" s="708"/>
      <c r="BX149" s="720"/>
      <c r="BY149" s="711"/>
      <c r="BZ149" s="713"/>
      <c r="CA149" s="721"/>
      <c r="CB149" s="722" t="s">
        <v>5029</v>
      </c>
      <c r="CC149" s="723" t="s">
        <v>5030</v>
      </c>
      <c r="CD149" s="722"/>
      <c r="CE149" s="723"/>
    </row>
    <row r="150" spans="2:83" s="725" customFormat="1" ht="15" customHeight="1">
      <c r="B150" s="770">
        <f t="shared" si="2"/>
        <v>141</v>
      </c>
      <c r="C150" s="771" t="s">
        <v>2848</v>
      </c>
      <c r="D150" s="771" t="s">
        <v>2736</v>
      </c>
      <c r="E150" s="771" t="s">
        <v>3301</v>
      </c>
      <c r="F150" s="699" t="s">
        <v>2813</v>
      </c>
      <c r="G150" s="700" t="str">
        <f>IFERROR(VLOOKUP(E150,Assign!$A$2:$A$48,1,FALSE),)</f>
        <v>R-097</v>
      </c>
      <c r="H150" s="700">
        <v>1</v>
      </c>
      <c r="I150" s="701" t="s">
        <v>164</v>
      </c>
      <c r="J150" s="701" t="s">
        <v>3040</v>
      </c>
      <c r="K150" s="701" t="s">
        <v>3442</v>
      </c>
      <c r="L150" s="702" t="s">
        <v>3952</v>
      </c>
      <c r="M150" s="703" t="s">
        <v>11</v>
      </c>
      <c r="N150" s="704">
        <v>14.707100000000001</v>
      </c>
      <c r="O150" s="704">
        <v>52.06</v>
      </c>
      <c r="P150" s="705"/>
      <c r="Q150" s="706"/>
      <c r="R150" s="707">
        <v>44792</v>
      </c>
      <c r="S150" s="708" t="s">
        <v>2813</v>
      </c>
      <c r="T150" s="727">
        <v>1</v>
      </c>
      <c r="U150" s="710" t="s">
        <v>5</v>
      </c>
      <c r="V150" s="710">
        <v>244800000</v>
      </c>
      <c r="W150" s="711">
        <v>244800000</v>
      </c>
      <c r="X150" s="776"/>
      <c r="Y150" s="776"/>
      <c r="Z150" s="711"/>
      <c r="AA150" s="709"/>
      <c r="AB150" s="710"/>
      <c r="AC150" s="711"/>
      <c r="AD150" s="711"/>
      <c r="AE150" s="709"/>
      <c r="AF150" s="709"/>
      <c r="AG150" s="711"/>
      <c r="AH150" s="711"/>
      <c r="AI150" s="711"/>
      <c r="AJ150" s="712"/>
      <c r="AK150" s="959" t="s">
        <v>5025</v>
      </c>
      <c r="AL150" s="960"/>
      <c r="AM150" s="954"/>
      <c r="AN150" s="960"/>
      <c r="AO150" s="955">
        <v>0</v>
      </c>
      <c r="AP150" s="955">
        <v>0</v>
      </c>
      <c r="AQ150" s="955">
        <v>0</v>
      </c>
      <c r="AR150" s="955">
        <v>0</v>
      </c>
      <c r="AS150" s="955">
        <v>0</v>
      </c>
      <c r="AT150" s="955">
        <v>0</v>
      </c>
      <c r="AU150" s="955">
        <v>0</v>
      </c>
      <c r="AV150" s="961">
        <v>0</v>
      </c>
      <c r="AW150" s="1070" t="s">
        <v>5584</v>
      </c>
      <c r="AX150" s="1071">
        <v>45603</v>
      </c>
      <c r="AY150" s="1072" t="s">
        <v>5595</v>
      </c>
      <c r="AZ150" s="1069">
        <v>0</v>
      </c>
      <c r="BA150" s="1069">
        <v>244000000</v>
      </c>
      <c r="BB150" s="1069">
        <v>0</v>
      </c>
      <c r="BC150" s="1069">
        <v>0</v>
      </c>
      <c r="BD150" s="1069">
        <v>244000000</v>
      </c>
      <c r="BE150" s="713"/>
      <c r="BF150" s="715" t="s">
        <v>2844</v>
      </c>
      <c r="BG150" s="716" t="s">
        <v>3537</v>
      </c>
      <c r="BH150" s="716" t="s">
        <v>617</v>
      </c>
      <c r="BI150" s="708">
        <v>45572</v>
      </c>
      <c r="BJ150" s="716" t="s">
        <v>4222</v>
      </c>
      <c r="BK150" s="708">
        <v>45679</v>
      </c>
      <c r="BL150" s="716">
        <v>412521126</v>
      </c>
      <c r="BM150" s="716"/>
      <c r="BN150" s="708"/>
      <c r="BO150" s="716"/>
      <c r="BP150" s="708"/>
      <c r="BQ150" s="717"/>
      <c r="BR150" s="715"/>
      <c r="BS150" s="708"/>
      <c r="BT150" s="719"/>
      <c r="BU150" s="708"/>
      <c r="BV150" s="708"/>
      <c r="BW150" s="708"/>
      <c r="BX150" s="720"/>
      <c r="BY150" s="711"/>
      <c r="BZ150" s="713"/>
      <c r="CA150" s="721"/>
      <c r="CB150" s="722" t="s">
        <v>5029</v>
      </c>
      <c r="CC150" s="723" t="s">
        <v>5030</v>
      </c>
      <c r="CD150" s="722" t="s">
        <v>5028</v>
      </c>
      <c r="CE150" s="723" t="s">
        <v>828</v>
      </c>
    </row>
    <row r="151" spans="2:83" s="725" customFormat="1" ht="15" customHeight="1">
      <c r="B151" s="770">
        <f t="shared" si="2"/>
        <v>142</v>
      </c>
      <c r="C151" s="771" t="s">
        <v>2848</v>
      </c>
      <c r="D151" s="771" t="s">
        <v>2736</v>
      </c>
      <c r="E151" s="771" t="s">
        <v>3301</v>
      </c>
      <c r="F151" s="699" t="s">
        <v>2813</v>
      </c>
      <c r="G151" s="700" t="str">
        <f>IFERROR(VLOOKUP(E151,Assign!$A$2:$A$48,1,FALSE),)</f>
        <v>R-097</v>
      </c>
      <c r="H151" s="700">
        <v>2</v>
      </c>
      <c r="I151" s="701" t="s">
        <v>164</v>
      </c>
      <c r="J151" s="701" t="s">
        <v>3040</v>
      </c>
      <c r="K151" s="701" t="s">
        <v>3442</v>
      </c>
      <c r="L151" s="702" t="s">
        <v>3953</v>
      </c>
      <c r="M151" s="703" t="s">
        <v>11</v>
      </c>
      <c r="N151" s="704">
        <v>14.707100000000001</v>
      </c>
      <c r="O151" s="704">
        <v>52.06</v>
      </c>
      <c r="P151" s="705"/>
      <c r="Q151" s="706"/>
      <c r="R151" s="707">
        <v>44792</v>
      </c>
      <c r="S151" s="708" t="s">
        <v>2813</v>
      </c>
      <c r="T151" s="727">
        <v>1</v>
      </c>
      <c r="U151" s="710" t="s">
        <v>5</v>
      </c>
      <c r="V151" s="710">
        <v>244800000</v>
      </c>
      <c r="W151" s="711">
        <v>244800000</v>
      </c>
      <c r="X151" s="776"/>
      <c r="Y151" s="776"/>
      <c r="Z151" s="711"/>
      <c r="AA151" s="709"/>
      <c r="AB151" s="710"/>
      <c r="AC151" s="711"/>
      <c r="AD151" s="711"/>
      <c r="AE151" s="709"/>
      <c r="AF151" s="709"/>
      <c r="AG151" s="711"/>
      <c r="AH151" s="711"/>
      <c r="AI151" s="711"/>
      <c r="AJ151" s="712"/>
      <c r="AK151" s="959" t="s">
        <v>5025</v>
      </c>
      <c r="AL151" s="960"/>
      <c r="AM151" s="954"/>
      <c r="AN151" s="960"/>
      <c r="AO151" s="955">
        <v>0</v>
      </c>
      <c r="AP151" s="955">
        <v>0</v>
      </c>
      <c r="AQ151" s="955">
        <v>0</v>
      </c>
      <c r="AR151" s="955">
        <v>0</v>
      </c>
      <c r="AS151" s="955">
        <v>0</v>
      </c>
      <c r="AT151" s="955">
        <v>0</v>
      </c>
      <c r="AU151" s="955">
        <v>0</v>
      </c>
      <c r="AV151" s="961">
        <v>0</v>
      </c>
      <c r="AW151" s="1070" t="s">
        <v>5584</v>
      </c>
      <c r="AX151" s="1071">
        <v>45603</v>
      </c>
      <c r="AY151" s="1072" t="s">
        <v>5595</v>
      </c>
      <c r="AZ151" s="1069">
        <v>0</v>
      </c>
      <c r="BA151" s="1069">
        <v>244000000</v>
      </c>
      <c r="BB151" s="1069">
        <v>0</v>
      </c>
      <c r="BC151" s="1069">
        <v>0</v>
      </c>
      <c r="BD151" s="1069">
        <v>244000000</v>
      </c>
      <c r="BE151" s="713"/>
      <c r="BF151" s="715" t="s">
        <v>2844</v>
      </c>
      <c r="BG151" s="716" t="s">
        <v>3537</v>
      </c>
      <c r="BH151" s="716" t="s">
        <v>617</v>
      </c>
      <c r="BI151" s="708">
        <v>45572</v>
      </c>
      <c r="BJ151" s="716" t="s">
        <v>4222</v>
      </c>
      <c r="BK151" s="708">
        <v>45679</v>
      </c>
      <c r="BL151" s="716" t="s">
        <v>2606</v>
      </c>
      <c r="BM151" s="716"/>
      <c r="BN151" s="708"/>
      <c r="BO151" s="716"/>
      <c r="BP151" s="708"/>
      <c r="BQ151" s="717"/>
      <c r="BR151" s="715"/>
      <c r="BS151" s="708"/>
      <c r="BT151" s="719"/>
      <c r="BU151" s="708"/>
      <c r="BV151" s="708"/>
      <c r="BW151" s="708"/>
      <c r="BX151" s="720"/>
      <c r="BY151" s="711"/>
      <c r="BZ151" s="713"/>
      <c r="CA151" s="721"/>
      <c r="CB151" s="722" t="s">
        <v>5029</v>
      </c>
      <c r="CC151" s="723" t="s">
        <v>5030</v>
      </c>
      <c r="CD151" s="722" t="s">
        <v>5028</v>
      </c>
      <c r="CE151" s="723" t="s">
        <v>828</v>
      </c>
    </row>
    <row r="152" spans="2:83" s="725" customFormat="1" ht="15" hidden="1" customHeight="1">
      <c r="B152" s="770">
        <f t="shared" si="2"/>
        <v>143</v>
      </c>
      <c r="C152" s="771" t="s">
        <v>2848</v>
      </c>
      <c r="D152" s="771" t="s">
        <v>2736</v>
      </c>
      <c r="E152" s="771" t="s">
        <v>3345</v>
      </c>
      <c r="F152" s="699" t="s">
        <v>3662</v>
      </c>
      <c r="G152" s="700">
        <f>IFERROR(VLOOKUP(E152,Assign!$A$2:$A$48,1,FALSE),)</f>
        <v>0</v>
      </c>
      <c r="H152" s="700">
        <v>1</v>
      </c>
      <c r="I152" s="701" t="s">
        <v>164</v>
      </c>
      <c r="J152" s="701" t="s">
        <v>172</v>
      </c>
      <c r="K152" s="701" t="s">
        <v>3950</v>
      </c>
      <c r="L152" s="702" t="s">
        <v>3951</v>
      </c>
      <c r="M152" s="703" t="s">
        <v>8</v>
      </c>
      <c r="N152" s="704">
        <v>57.816899999999997</v>
      </c>
      <c r="O152" s="704">
        <v>99.778999999999996</v>
      </c>
      <c r="P152" s="705"/>
      <c r="Q152" s="706"/>
      <c r="R152" s="707">
        <v>44098</v>
      </c>
      <c r="S152" s="708" t="s">
        <v>4632</v>
      </c>
      <c r="T152" s="727">
        <v>1</v>
      </c>
      <c r="U152" s="710" t="s">
        <v>5</v>
      </c>
      <c r="V152" s="710">
        <v>480700000</v>
      </c>
      <c r="W152" s="711">
        <v>480700000</v>
      </c>
      <c r="X152" s="776"/>
      <c r="Y152" s="776"/>
      <c r="Z152" s="711"/>
      <c r="AA152" s="709"/>
      <c r="AB152" s="710"/>
      <c r="AC152" s="711"/>
      <c r="AD152" s="711"/>
      <c r="AE152" s="709"/>
      <c r="AF152" s="709"/>
      <c r="AG152" s="711"/>
      <c r="AH152" s="711"/>
      <c r="AI152" s="711"/>
      <c r="AJ152" s="712"/>
      <c r="AK152" s="1077" t="s">
        <v>5025</v>
      </c>
      <c r="AL152" s="1078"/>
      <c r="AM152" s="1079"/>
      <c r="AN152" s="1078"/>
      <c r="AO152" s="1075">
        <v>0</v>
      </c>
      <c r="AP152" s="1075">
        <v>0</v>
      </c>
      <c r="AQ152" s="1075">
        <v>0</v>
      </c>
      <c r="AR152" s="1075">
        <v>0</v>
      </c>
      <c r="AS152" s="1075">
        <v>0</v>
      </c>
      <c r="AT152" s="1075">
        <v>658480</v>
      </c>
      <c r="AU152" s="1075">
        <v>0</v>
      </c>
      <c r="AV152" s="1076">
        <v>658480</v>
      </c>
      <c r="AW152" s="1070" t="s">
        <v>5045</v>
      </c>
      <c r="AX152" s="1071">
        <v>45533</v>
      </c>
      <c r="AY152" s="1072" t="s">
        <v>5599</v>
      </c>
      <c r="AZ152" s="1069">
        <v>0</v>
      </c>
      <c r="BA152" s="1069">
        <v>831000000</v>
      </c>
      <c r="BB152" s="1069">
        <v>0</v>
      </c>
      <c r="BC152" s="1069">
        <v>0</v>
      </c>
      <c r="BD152" s="1069">
        <v>831000000</v>
      </c>
      <c r="BE152" s="713">
        <v>810000000</v>
      </c>
      <c r="BF152" s="715" t="s">
        <v>2844</v>
      </c>
      <c r="BG152" s="716" t="s">
        <v>2589</v>
      </c>
      <c r="BH152" s="716" t="s">
        <v>4192</v>
      </c>
      <c r="BI152" s="708">
        <v>45526</v>
      </c>
      <c r="BJ152" s="716" t="s">
        <v>4221</v>
      </c>
      <c r="BK152" s="708">
        <v>45615</v>
      </c>
      <c r="BL152" s="716">
        <v>397378935</v>
      </c>
      <c r="BM152" s="716"/>
      <c r="BN152" s="708"/>
      <c r="BO152" s="716"/>
      <c r="BP152" s="708"/>
      <c r="BQ152" s="717"/>
      <c r="BR152" s="715"/>
      <c r="BS152" s="708"/>
      <c r="BT152" s="719"/>
      <c r="BU152" s="708"/>
      <c r="BV152" s="708"/>
      <c r="BW152" s="708"/>
      <c r="BX152" s="720"/>
      <c r="BY152" s="711"/>
      <c r="BZ152" s="713"/>
      <c r="CA152" s="721"/>
      <c r="CB152" s="722" t="s">
        <v>5029</v>
      </c>
      <c r="CC152" s="723" t="s">
        <v>5030</v>
      </c>
      <c r="CD152" s="722" t="s">
        <v>5029</v>
      </c>
      <c r="CE152" s="723" t="s">
        <v>5030</v>
      </c>
    </row>
    <row r="153" spans="2:83" s="725" customFormat="1" ht="15" hidden="1" customHeight="1">
      <c r="B153" s="884">
        <f t="shared" si="2"/>
        <v>144</v>
      </c>
      <c r="C153" s="885" t="s">
        <v>2848</v>
      </c>
      <c r="D153" s="885" t="s">
        <v>2736</v>
      </c>
      <c r="E153" s="885" t="s">
        <v>3273</v>
      </c>
      <c r="F153" s="886" t="s">
        <v>3663</v>
      </c>
      <c r="G153" s="887">
        <f>IFERROR(VLOOKUP(E153,Assign!$A$2:$A$48,1,FALSE),)</f>
        <v>0</v>
      </c>
      <c r="H153" s="887"/>
      <c r="I153" s="888"/>
      <c r="J153" s="888"/>
      <c r="K153" s="888"/>
      <c r="L153" s="889"/>
      <c r="M153" s="890"/>
      <c r="N153" s="892"/>
      <c r="O153" s="892"/>
      <c r="P153" s="893"/>
      <c r="Q153" s="894"/>
      <c r="R153" s="895"/>
      <c r="S153" s="896"/>
      <c r="T153" s="897"/>
      <c r="U153" s="898"/>
      <c r="V153" s="898"/>
      <c r="W153" s="899"/>
      <c r="X153" s="900"/>
      <c r="Y153" s="900"/>
      <c r="Z153" s="899"/>
      <c r="AA153" s="901"/>
      <c r="AB153" s="898"/>
      <c r="AC153" s="899"/>
      <c r="AD153" s="899"/>
      <c r="AE153" s="901"/>
      <c r="AF153" s="901"/>
      <c r="AG153" s="899"/>
      <c r="AH153" s="899"/>
      <c r="AI153" s="899"/>
      <c r="AJ153" s="902"/>
      <c r="AK153" s="903"/>
      <c r="AL153" s="904"/>
      <c r="AM153" s="898"/>
      <c r="AN153" s="904"/>
      <c r="AO153" s="899"/>
      <c r="AP153" s="899"/>
      <c r="AQ153" s="899"/>
      <c r="AR153" s="899"/>
      <c r="AS153" s="899"/>
      <c r="AT153" s="899"/>
      <c r="AU153" s="899"/>
      <c r="AV153" s="905"/>
      <c r="AW153" s="906"/>
      <c r="AX153" s="907"/>
      <c r="AY153" s="908"/>
      <c r="AZ153" s="909"/>
      <c r="BA153" s="909"/>
      <c r="BB153" s="909"/>
      <c r="BC153" s="909"/>
      <c r="BD153" s="909"/>
      <c r="BE153" s="905"/>
      <c r="BF153" s="910"/>
      <c r="BG153" s="911"/>
      <c r="BH153" s="911"/>
      <c r="BI153" s="896"/>
      <c r="BJ153" s="911"/>
      <c r="BK153" s="896"/>
      <c r="BL153" s="911"/>
      <c r="BM153" s="911"/>
      <c r="BN153" s="896"/>
      <c r="BO153" s="911"/>
      <c r="BP153" s="896"/>
      <c r="BQ153" s="912"/>
      <c r="BR153" s="910"/>
      <c r="BS153" s="896"/>
      <c r="BT153" s="913"/>
      <c r="BU153" s="896"/>
      <c r="BV153" s="896"/>
      <c r="BW153" s="896"/>
      <c r="BX153" s="914"/>
      <c r="BY153" s="899"/>
      <c r="BZ153" s="905"/>
      <c r="CA153" s="915"/>
      <c r="CB153" s="722" t="s">
        <v>5029</v>
      </c>
      <c r="CC153" s="723" t="s">
        <v>5030</v>
      </c>
      <c r="CD153" s="722" t="s">
        <v>5640</v>
      </c>
      <c r="CE153" s="723" t="s">
        <v>5639</v>
      </c>
    </row>
    <row r="154" spans="2:83" s="725" customFormat="1" ht="15" hidden="1" customHeight="1">
      <c r="B154" s="770">
        <f t="shared" si="2"/>
        <v>145</v>
      </c>
      <c r="C154" s="771" t="s">
        <v>2848</v>
      </c>
      <c r="D154" s="771" t="s">
        <v>2736</v>
      </c>
      <c r="E154" s="771" t="s">
        <v>3256</v>
      </c>
      <c r="F154" s="699" t="s">
        <v>3230</v>
      </c>
      <c r="G154" s="700">
        <f>IFERROR(VLOOKUP(E154,Assign!$A$2:$A$48,1,FALSE),)</f>
        <v>0</v>
      </c>
      <c r="H154" s="700">
        <v>1</v>
      </c>
      <c r="I154" s="701" t="s">
        <v>164</v>
      </c>
      <c r="J154" s="701" t="s">
        <v>3432</v>
      </c>
      <c r="K154" s="701" t="s">
        <v>3433</v>
      </c>
      <c r="L154" s="702" t="s">
        <v>3954</v>
      </c>
      <c r="M154" s="703" t="s">
        <v>186</v>
      </c>
      <c r="N154" s="704">
        <v>7.923</v>
      </c>
      <c r="O154" s="704">
        <v>32.93</v>
      </c>
      <c r="P154" s="705"/>
      <c r="Q154" s="706"/>
      <c r="R154" s="707">
        <v>45056</v>
      </c>
      <c r="S154" s="708" t="s">
        <v>3230</v>
      </c>
      <c r="T154" s="727">
        <v>1</v>
      </c>
      <c r="U154" s="710" t="s">
        <v>5</v>
      </c>
      <c r="V154" s="710">
        <v>480000000</v>
      </c>
      <c r="W154" s="711">
        <v>480000000</v>
      </c>
      <c r="X154" s="776"/>
      <c r="Y154" s="776"/>
      <c r="Z154" s="711"/>
      <c r="AA154" s="709"/>
      <c r="AB154" s="710"/>
      <c r="AC154" s="711"/>
      <c r="AD154" s="711"/>
      <c r="AE154" s="709"/>
      <c r="AF154" s="709"/>
      <c r="AG154" s="711"/>
      <c r="AH154" s="711"/>
      <c r="AI154" s="711"/>
      <c r="AJ154" s="712"/>
      <c r="AK154" s="959" t="s">
        <v>5025</v>
      </c>
      <c r="AL154" s="960"/>
      <c r="AM154" s="954"/>
      <c r="AN154" s="960"/>
      <c r="AO154" s="955">
        <v>0</v>
      </c>
      <c r="AP154" s="955">
        <v>0</v>
      </c>
      <c r="AQ154" s="955">
        <v>0</v>
      </c>
      <c r="AR154" s="955">
        <v>0</v>
      </c>
      <c r="AS154" s="955">
        <v>0</v>
      </c>
      <c r="AT154" s="955">
        <v>0</v>
      </c>
      <c r="AU154" s="955">
        <v>0</v>
      </c>
      <c r="AV154" s="961">
        <v>0</v>
      </c>
      <c r="AW154" s="962" t="s">
        <v>5044</v>
      </c>
      <c r="AX154" s="963">
        <v>45597</v>
      </c>
      <c r="AY154" s="964" t="s">
        <v>5002</v>
      </c>
      <c r="AZ154" s="965">
        <v>0</v>
      </c>
      <c r="BA154" s="965">
        <v>533000000</v>
      </c>
      <c r="BB154" s="965">
        <v>0</v>
      </c>
      <c r="BC154" s="965">
        <v>0</v>
      </c>
      <c r="BD154" s="965">
        <v>533000000</v>
      </c>
      <c r="BE154" s="713"/>
      <c r="BF154" s="715" t="s">
        <v>2845</v>
      </c>
      <c r="BG154" s="716" t="s">
        <v>2597</v>
      </c>
      <c r="BH154" s="716"/>
      <c r="BI154" s="708"/>
      <c r="BJ154" s="716"/>
      <c r="BK154" s="708"/>
      <c r="BL154" s="716"/>
      <c r="BM154" s="716"/>
      <c r="BN154" s="708"/>
      <c r="BO154" s="716"/>
      <c r="BP154" s="708"/>
      <c r="BQ154" s="717"/>
      <c r="BR154" s="715"/>
      <c r="BS154" s="708"/>
      <c r="BT154" s="719"/>
      <c r="BU154" s="708"/>
      <c r="BV154" s="708"/>
      <c r="BW154" s="708"/>
      <c r="BX154" s="720"/>
      <c r="BY154" s="711"/>
      <c r="BZ154" s="713"/>
      <c r="CA154" s="721"/>
      <c r="CB154" s="722" t="s">
        <v>5029</v>
      </c>
      <c r="CC154" s="723" t="s">
        <v>5030</v>
      </c>
      <c r="CD154" s="722"/>
      <c r="CE154" s="723"/>
    </row>
    <row r="155" spans="2:83" s="725" customFormat="1" ht="15" hidden="1" customHeight="1">
      <c r="B155" s="770">
        <f t="shared" si="2"/>
        <v>146</v>
      </c>
      <c r="C155" s="771" t="s">
        <v>2848</v>
      </c>
      <c r="D155" s="771" t="s">
        <v>2736</v>
      </c>
      <c r="E155" s="771" t="s">
        <v>3319</v>
      </c>
      <c r="F155" s="699" t="s">
        <v>2823</v>
      </c>
      <c r="G155" s="700">
        <f>IFERROR(VLOOKUP(E155,Assign!$A$2:$A$48,1,FALSE),)</f>
        <v>0</v>
      </c>
      <c r="H155" s="700">
        <v>1</v>
      </c>
      <c r="I155" s="701" t="s">
        <v>176</v>
      </c>
      <c r="J155" s="701" t="s">
        <v>163</v>
      </c>
      <c r="K155" s="701" t="s">
        <v>3387</v>
      </c>
      <c r="L155" s="702" t="s">
        <v>3943</v>
      </c>
      <c r="M155" s="703" t="s">
        <v>8</v>
      </c>
      <c r="N155" s="704">
        <v>56.91</v>
      </c>
      <c r="O155" s="704">
        <v>134.86000000000001</v>
      </c>
      <c r="P155" s="705"/>
      <c r="Q155" s="706"/>
      <c r="R155" s="707">
        <v>44784</v>
      </c>
      <c r="S155" s="708" t="s">
        <v>2823</v>
      </c>
      <c r="T155" s="727">
        <v>3</v>
      </c>
      <c r="U155" s="710" t="s">
        <v>5</v>
      </c>
      <c r="V155" s="710">
        <v>222000000</v>
      </c>
      <c r="W155" s="711">
        <v>222000000</v>
      </c>
      <c r="X155" s="776"/>
      <c r="Y155" s="776"/>
      <c r="Z155" s="711"/>
      <c r="AA155" s="709" t="s">
        <v>188</v>
      </c>
      <c r="AB155" s="710" t="s">
        <v>5</v>
      </c>
      <c r="AC155" s="711">
        <v>197120000</v>
      </c>
      <c r="AD155" s="711">
        <v>197120000</v>
      </c>
      <c r="AE155" s="709"/>
      <c r="AF155" s="709"/>
      <c r="AG155" s="711"/>
      <c r="AH155" s="711"/>
      <c r="AI155" s="711"/>
      <c r="AJ155" s="712"/>
      <c r="AK155" s="959" t="s">
        <v>5025</v>
      </c>
      <c r="AL155" s="960"/>
      <c r="AM155" s="954"/>
      <c r="AN155" s="960"/>
      <c r="AO155" s="955">
        <v>0</v>
      </c>
      <c r="AP155" s="955">
        <v>0</v>
      </c>
      <c r="AQ155" s="955">
        <v>0</v>
      </c>
      <c r="AR155" s="955">
        <v>0</v>
      </c>
      <c r="AS155" s="955">
        <v>0</v>
      </c>
      <c r="AT155" s="955">
        <v>0</v>
      </c>
      <c r="AU155" s="955">
        <v>0</v>
      </c>
      <c r="AV155" s="961">
        <v>0</v>
      </c>
      <c r="AW155" s="962" t="s">
        <v>5008</v>
      </c>
      <c r="AX155" s="963">
        <v>45590</v>
      </c>
      <c r="AY155" s="964" t="s">
        <v>5009</v>
      </c>
      <c r="AZ155" s="965">
        <v>0</v>
      </c>
      <c r="BA155" s="965">
        <v>0</v>
      </c>
      <c r="BB155" s="965">
        <v>0</v>
      </c>
      <c r="BC155" s="965">
        <v>0</v>
      </c>
      <c r="BD155" s="965">
        <v>0</v>
      </c>
      <c r="BE155" s="713">
        <v>420000000</v>
      </c>
      <c r="BF155" s="715" t="s">
        <v>2845</v>
      </c>
      <c r="BG155" s="716" t="s">
        <v>2581</v>
      </c>
      <c r="BH155" s="716"/>
      <c r="BI155" s="708"/>
      <c r="BJ155" s="716"/>
      <c r="BK155" s="708"/>
      <c r="BL155" s="716"/>
      <c r="BM155" s="716"/>
      <c r="BN155" s="708"/>
      <c r="BO155" s="716"/>
      <c r="BP155" s="708"/>
      <c r="BQ155" s="717"/>
      <c r="BR155" s="715"/>
      <c r="BS155" s="708"/>
      <c r="BT155" s="719"/>
      <c r="BU155" s="708"/>
      <c r="BV155" s="708"/>
      <c r="BW155" s="708"/>
      <c r="BX155" s="720"/>
      <c r="BY155" s="711"/>
      <c r="BZ155" s="713"/>
      <c r="CA155" s="721"/>
      <c r="CB155" s="722" t="s">
        <v>5029</v>
      </c>
      <c r="CC155" s="723" t="s">
        <v>5030</v>
      </c>
      <c r="CD155" s="722"/>
      <c r="CE155" s="723"/>
    </row>
    <row r="156" spans="2:83" s="725" customFormat="1" ht="15" hidden="1" customHeight="1">
      <c r="B156" s="770">
        <f t="shared" si="2"/>
        <v>147</v>
      </c>
      <c r="C156" s="771" t="s">
        <v>2848</v>
      </c>
      <c r="D156" s="771" t="s">
        <v>2736</v>
      </c>
      <c r="E156" s="771" t="s">
        <v>3272</v>
      </c>
      <c r="F156" s="699" t="s">
        <v>2764</v>
      </c>
      <c r="G156" s="700">
        <f>IFERROR(VLOOKUP(E156,Assign!$A$2:$A$48,1,FALSE),)</f>
        <v>0</v>
      </c>
      <c r="H156" s="700">
        <v>1</v>
      </c>
      <c r="I156" s="701" t="s">
        <v>167</v>
      </c>
      <c r="J156" s="701" t="s">
        <v>184</v>
      </c>
      <c r="K156" s="701" t="s">
        <v>3467</v>
      </c>
      <c r="L156" s="702" t="s">
        <v>3955</v>
      </c>
      <c r="M156" s="703" t="s">
        <v>8</v>
      </c>
      <c r="N156" s="704">
        <v>27.123999999999999</v>
      </c>
      <c r="O156" s="704">
        <v>59.98</v>
      </c>
      <c r="P156" s="705"/>
      <c r="Q156" s="706"/>
      <c r="R156" s="707">
        <v>45314</v>
      </c>
      <c r="S156" s="708" t="s">
        <v>2764</v>
      </c>
      <c r="T156" s="727">
        <v>1</v>
      </c>
      <c r="U156" s="710" t="s">
        <v>5</v>
      </c>
      <c r="V156" s="710">
        <v>422400000</v>
      </c>
      <c r="W156" s="711">
        <v>422400000</v>
      </c>
      <c r="X156" s="776"/>
      <c r="Y156" s="776"/>
      <c r="Z156" s="711"/>
      <c r="AA156" s="709"/>
      <c r="AB156" s="710"/>
      <c r="AC156" s="711"/>
      <c r="AD156" s="711"/>
      <c r="AE156" s="709"/>
      <c r="AF156" s="709"/>
      <c r="AG156" s="711"/>
      <c r="AH156" s="711"/>
      <c r="AI156" s="711"/>
      <c r="AJ156" s="712"/>
      <c r="AK156" s="959" t="s">
        <v>5025</v>
      </c>
      <c r="AL156" s="960"/>
      <c r="AM156" s="954"/>
      <c r="AN156" s="960"/>
      <c r="AO156" s="955">
        <v>0</v>
      </c>
      <c r="AP156" s="955">
        <v>0</v>
      </c>
      <c r="AQ156" s="955">
        <v>0</v>
      </c>
      <c r="AR156" s="955">
        <v>0</v>
      </c>
      <c r="AS156" s="955">
        <v>0</v>
      </c>
      <c r="AT156" s="955">
        <v>0</v>
      </c>
      <c r="AU156" s="955">
        <v>0</v>
      </c>
      <c r="AV156" s="961">
        <v>0</v>
      </c>
      <c r="AW156" s="962" t="s">
        <v>5008</v>
      </c>
      <c r="AX156" s="963">
        <v>45590</v>
      </c>
      <c r="AY156" s="964" t="s">
        <v>5009</v>
      </c>
      <c r="AZ156" s="965">
        <v>0</v>
      </c>
      <c r="BA156" s="965">
        <v>0</v>
      </c>
      <c r="BB156" s="965">
        <v>0</v>
      </c>
      <c r="BC156" s="965">
        <v>0</v>
      </c>
      <c r="BD156" s="965">
        <v>0</v>
      </c>
      <c r="BE156" s="713">
        <v>495000000</v>
      </c>
      <c r="BF156" s="715" t="s">
        <v>2845</v>
      </c>
      <c r="BG156" s="716" t="s">
        <v>2587</v>
      </c>
      <c r="BH156" s="716"/>
      <c r="BI156" s="708"/>
      <c r="BJ156" s="716"/>
      <c r="BK156" s="708"/>
      <c r="BL156" s="716"/>
      <c r="BM156" s="716"/>
      <c r="BN156" s="708"/>
      <c r="BO156" s="716"/>
      <c r="BP156" s="708"/>
      <c r="BQ156" s="717"/>
      <c r="BR156" s="715"/>
      <c r="BS156" s="708"/>
      <c r="BT156" s="719"/>
      <c r="BU156" s="708"/>
      <c r="BV156" s="708"/>
      <c r="BW156" s="708"/>
      <c r="BX156" s="720"/>
      <c r="BY156" s="711"/>
      <c r="BZ156" s="713"/>
      <c r="CA156" s="721"/>
      <c r="CB156" s="722" t="s">
        <v>5029</v>
      </c>
      <c r="CC156" s="723" t="s">
        <v>5030</v>
      </c>
      <c r="CD156" s="722"/>
      <c r="CE156" s="723"/>
    </row>
    <row r="157" spans="2:83" s="725" customFormat="1" ht="15" hidden="1" customHeight="1">
      <c r="B157" s="770">
        <f t="shared" si="2"/>
        <v>148</v>
      </c>
      <c r="C157" s="771" t="s">
        <v>2848</v>
      </c>
      <c r="D157" s="771" t="s">
        <v>2736</v>
      </c>
      <c r="E157" s="771" t="s">
        <v>3266</v>
      </c>
      <c r="F157" s="699" t="s">
        <v>3664</v>
      </c>
      <c r="G157" s="700">
        <f>IFERROR(VLOOKUP(E157,Assign!$A$2:$A$48,1,FALSE),)</f>
        <v>0</v>
      </c>
      <c r="H157" s="700">
        <v>1</v>
      </c>
      <c r="I157" s="701" t="s">
        <v>167</v>
      </c>
      <c r="J157" s="701" t="s">
        <v>3454</v>
      </c>
      <c r="K157" s="701" t="s">
        <v>3839</v>
      </c>
      <c r="L157" s="702" t="s">
        <v>3956</v>
      </c>
      <c r="M157" s="703" t="s">
        <v>8</v>
      </c>
      <c r="N157" s="704">
        <v>59.633200000000002</v>
      </c>
      <c r="O157" s="704">
        <v>84.962999999999994</v>
      </c>
      <c r="P157" s="705"/>
      <c r="Q157" s="706"/>
      <c r="R157" s="707">
        <v>44662</v>
      </c>
      <c r="S157" s="708" t="s">
        <v>3664</v>
      </c>
      <c r="T157" s="727">
        <v>1</v>
      </c>
      <c r="U157" s="710" t="s">
        <v>5</v>
      </c>
      <c r="V157" s="710">
        <v>418000000</v>
      </c>
      <c r="W157" s="711">
        <v>418000000</v>
      </c>
      <c r="X157" s="776"/>
      <c r="Y157" s="776"/>
      <c r="Z157" s="711"/>
      <c r="AA157" s="709"/>
      <c r="AB157" s="710"/>
      <c r="AC157" s="711"/>
      <c r="AD157" s="711"/>
      <c r="AE157" s="709"/>
      <c r="AF157" s="709"/>
      <c r="AG157" s="711"/>
      <c r="AH157" s="711"/>
      <c r="AI157" s="711"/>
      <c r="AJ157" s="712"/>
      <c r="AK157" s="959" t="s">
        <v>5025</v>
      </c>
      <c r="AL157" s="960"/>
      <c r="AM157" s="954"/>
      <c r="AN157" s="960"/>
      <c r="AO157" s="955">
        <v>0</v>
      </c>
      <c r="AP157" s="955">
        <v>0</v>
      </c>
      <c r="AQ157" s="955">
        <v>0</v>
      </c>
      <c r="AR157" s="955">
        <v>0</v>
      </c>
      <c r="AS157" s="955">
        <v>0</v>
      </c>
      <c r="AT157" s="955">
        <v>0</v>
      </c>
      <c r="AU157" s="955">
        <v>0</v>
      </c>
      <c r="AV157" s="961">
        <v>0</v>
      </c>
      <c r="AW157" s="1070" t="s">
        <v>5045</v>
      </c>
      <c r="AX157" s="1071">
        <v>45595</v>
      </c>
      <c r="AY157" s="1072" t="s">
        <v>5600</v>
      </c>
      <c r="AZ157" s="1069">
        <v>0</v>
      </c>
      <c r="BA157" s="1069">
        <v>475000000</v>
      </c>
      <c r="BB157" s="1069">
        <v>0</v>
      </c>
      <c r="BC157" s="1069">
        <v>0</v>
      </c>
      <c r="BD157" s="1069">
        <v>475000000</v>
      </c>
      <c r="BE157" s="713">
        <v>470000000</v>
      </c>
      <c r="BF157" s="715" t="s">
        <v>2844</v>
      </c>
      <c r="BG157" s="716" t="s">
        <v>2587</v>
      </c>
      <c r="BH157" s="716" t="s">
        <v>617</v>
      </c>
      <c r="BI157" s="708">
        <v>45582</v>
      </c>
      <c r="BJ157" s="716" t="s">
        <v>4223</v>
      </c>
      <c r="BK157" s="708">
        <v>45670</v>
      </c>
      <c r="BL157" s="716">
        <v>380834955</v>
      </c>
      <c r="BM157" s="716"/>
      <c r="BN157" s="708"/>
      <c r="BO157" s="716"/>
      <c r="BP157" s="708"/>
      <c r="BQ157" s="717"/>
      <c r="BR157" s="715"/>
      <c r="BS157" s="708"/>
      <c r="BT157" s="719"/>
      <c r="BU157" s="708"/>
      <c r="BV157" s="708"/>
      <c r="BW157" s="708"/>
      <c r="BX157" s="720"/>
      <c r="BY157" s="711"/>
      <c r="BZ157" s="713"/>
      <c r="CA157" s="721"/>
      <c r="CB157" s="722" t="s">
        <v>5029</v>
      </c>
      <c r="CC157" s="723" t="s">
        <v>5030</v>
      </c>
      <c r="CD157" s="722" t="s">
        <v>5028</v>
      </c>
      <c r="CE157" s="723" t="s">
        <v>828</v>
      </c>
    </row>
    <row r="158" spans="2:83" s="725" customFormat="1" ht="15" hidden="1" customHeight="1">
      <c r="B158" s="884">
        <f t="shared" si="2"/>
        <v>149</v>
      </c>
      <c r="C158" s="885" t="s">
        <v>2848</v>
      </c>
      <c r="D158" s="885" t="s">
        <v>2736</v>
      </c>
      <c r="E158" s="885" t="s">
        <v>3318</v>
      </c>
      <c r="F158" s="886" t="s">
        <v>3666</v>
      </c>
      <c r="G158" s="887">
        <f>IFERROR(VLOOKUP(E158,Assign!$A$2:$A$48,1,FALSE),)</f>
        <v>0</v>
      </c>
      <c r="H158" s="887"/>
      <c r="I158" s="888" t="s">
        <v>7</v>
      </c>
      <c r="J158" s="888" t="s">
        <v>7</v>
      </c>
      <c r="K158" s="888" t="s">
        <v>7</v>
      </c>
      <c r="L158" s="889"/>
      <c r="M158" s="890"/>
      <c r="N158" s="892"/>
      <c r="O158" s="892"/>
      <c r="P158" s="893"/>
      <c r="Q158" s="894"/>
      <c r="R158" s="895"/>
      <c r="S158" s="896"/>
      <c r="T158" s="897"/>
      <c r="U158" s="898"/>
      <c r="V158" s="898"/>
      <c r="W158" s="899"/>
      <c r="X158" s="900"/>
      <c r="Y158" s="900"/>
      <c r="Z158" s="899"/>
      <c r="AA158" s="901"/>
      <c r="AB158" s="898"/>
      <c r="AC158" s="899"/>
      <c r="AD158" s="899"/>
      <c r="AE158" s="901"/>
      <c r="AF158" s="901"/>
      <c r="AG158" s="899"/>
      <c r="AH158" s="899"/>
      <c r="AI158" s="899"/>
      <c r="AJ158" s="902"/>
      <c r="AK158" s="903"/>
      <c r="AL158" s="904"/>
      <c r="AM158" s="898"/>
      <c r="AN158" s="904"/>
      <c r="AO158" s="899"/>
      <c r="AP158" s="899"/>
      <c r="AQ158" s="899"/>
      <c r="AR158" s="899"/>
      <c r="AS158" s="899"/>
      <c r="AT158" s="899"/>
      <c r="AU158" s="899"/>
      <c r="AV158" s="905"/>
      <c r="AW158" s="906"/>
      <c r="AX158" s="907"/>
      <c r="AY158" s="908"/>
      <c r="AZ158" s="909"/>
      <c r="BA158" s="909"/>
      <c r="BB158" s="909"/>
      <c r="BC158" s="909"/>
      <c r="BD158" s="909"/>
      <c r="BE158" s="905"/>
      <c r="BF158" s="910"/>
      <c r="BG158" s="911"/>
      <c r="BH158" s="911"/>
      <c r="BI158" s="896"/>
      <c r="BJ158" s="911"/>
      <c r="BK158" s="896"/>
      <c r="BL158" s="911"/>
      <c r="BM158" s="911"/>
      <c r="BN158" s="896"/>
      <c r="BO158" s="911"/>
      <c r="BP158" s="896"/>
      <c r="BQ158" s="912"/>
      <c r="BR158" s="910"/>
      <c r="BS158" s="896"/>
      <c r="BT158" s="913"/>
      <c r="BU158" s="896"/>
      <c r="BV158" s="896"/>
      <c r="BW158" s="896"/>
      <c r="BX158" s="914"/>
      <c r="BY158" s="899"/>
      <c r="BZ158" s="905"/>
      <c r="CA158" s="915"/>
      <c r="CB158" s="722" t="s">
        <v>4865</v>
      </c>
      <c r="CC158" s="723" t="s">
        <v>4866</v>
      </c>
      <c r="CD158" s="722"/>
      <c r="CE158" s="723"/>
    </row>
    <row r="159" spans="2:83" s="725" customFormat="1" ht="15" hidden="1" customHeight="1">
      <c r="B159" s="770">
        <f t="shared" si="2"/>
        <v>150</v>
      </c>
      <c r="C159" s="771" t="s">
        <v>2848</v>
      </c>
      <c r="D159" s="771" t="s">
        <v>2736</v>
      </c>
      <c r="E159" s="771" t="s">
        <v>3310</v>
      </c>
      <c r="F159" s="699" t="s">
        <v>3667</v>
      </c>
      <c r="G159" s="700">
        <f>IFERROR(VLOOKUP(E159,Assign!$A$2:$A$48,1,FALSE),)</f>
        <v>0</v>
      </c>
      <c r="H159" s="700">
        <v>1</v>
      </c>
      <c r="I159" s="701" t="s">
        <v>164</v>
      </c>
      <c r="J159" s="701" t="s">
        <v>3466</v>
      </c>
      <c r="K159" s="701" t="s">
        <v>3496</v>
      </c>
      <c r="L159" s="702" t="s">
        <v>3959</v>
      </c>
      <c r="M159" s="703" t="s">
        <v>8</v>
      </c>
      <c r="N159" s="704">
        <v>29.594799999999999</v>
      </c>
      <c r="O159" s="704">
        <v>84.971199999999996</v>
      </c>
      <c r="P159" s="705"/>
      <c r="Q159" s="706"/>
      <c r="R159" s="707">
        <v>44225</v>
      </c>
      <c r="S159" s="716" t="s">
        <v>3667</v>
      </c>
      <c r="T159" s="727">
        <v>1</v>
      </c>
      <c r="U159" s="710" t="s">
        <v>5</v>
      </c>
      <c r="V159" s="710">
        <v>415800000</v>
      </c>
      <c r="W159" s="711">
        <v>415800000</v>
      </c>
      <c r="X159" s="776"/>
      <c r="Y159" s="776"/>
      <c r="Z159" s="711"/>
      <c r="AA159" s="709"/>
      <c r="AB159" s="710"/>
      <c r="AC159" s="711"/>
      <c r="AD159" s="711"/>
      <c r="AE159" s="709"/>
      <c r="AF159" s="709"/>
      <c r="AG159" s="711"/>
      <c r="AH159" s="711"/>
      <c r="AI159" s="711"/>
      <c r="AJ159" s="712"/>
      <c r="AK159" s="959" t="s">
        <v>5025</v>
      </c>
      <c r="AL159" s="960"/>
      <c r="AM159" s="954"/>
      <c r="AN159" s="960"/>
      <c r="AO159" s="955">
        <v>0</v>
      </c>
      <c r="AP159" s="955">
        <v>0</v>
      </c>
      <c r="AQ159" s="955">
        <v>0</v>
      </c>
      <c r="AR159" s="955">
        <v>0</v>
      </c>
      <c r="AS159" s="955">
        <v>0</v>
      </c>
      <c r="AT159" s="955">
        <v>0</v>
      </c>
      <c r="AU159" s="955">
        <v>0</v>
      </c>
      <c r="AV159" s="961">
        <v>0</v>
      </c>
      <c r="AW159" s="962" t="s">
        <v>5008</v>
      </c>
      <c r="AX159" s="963">
        <v>45590</v>
      </c>
      <c r="AY159" s="964" t="s">
        <v>5009</v>
      </c>
      <c r="AZ159" s="965">
        <v>0</v>
      </c>
      <c r="BA159" s="965">
        <v>0</v>
      </c>
      <c r="BB159" s="965">
        <v>0</v>
      </c>
      <c r="BC159" s="965">
        <v>0</v>
      </c>
      <c r="BD159" s="965">
        <v>0</v>
      </c>
      <c r="BE159" s="713">
        <v>685000000</v>
      </c>
      <c r="BF159" s="715" t="s">
        <v>2845</v>
      </c>
      <c r="BG159" s="716" t="s">
        <v>2597</v>
      </c>
      <c r="BH159" s="716"/>
      <c r="BI159" s="708"/>
      <c r="BJ159" s="716"/>
      <c r="BK159" s="708"/>
      <c r="BL159" s="716"/>
      <c r="BM159" s="716"/>
      <c r="BN159" s="708"/>
      <c r="BO159" s="716"/>
      <c r="BP159" s="708"/>
      <c r="BQ159" s="717"/>
      <c r="BR159" s="715"/>
      <c r="BS159" s="708"/>
      <c r="BT159" s="719"/>
      <c r="BU159" s="708"/>
      <c r="BV159" s="708"/>
      <c r="BW159" s="708"/>
      <c r="BX159" s="720"/>
      <c r="BY159" s="711"/>
      <c r="BZ159" s="713"/>
      <c r="CA159" s="721"/>
      <c r="CB159" s="722" t="s">
        <v>5029</v>
      </c>
      <c r="CC159" s="723" t="s">
        <v>5030</v>
      </c>
      <c r="CD159" s="722"/>
      <c r="CE159" s="723"/>
    </row>
    <row r="160" spans="2:83" s="725" customFormat="1" ht="15" hidden="1" customHeight="1">
      <c r="B160" s="770">
        <f t="shared" si="2"/>
        <v>151</v>
      </c>
      <c r="C160" s="771" t="s">
        <v>2848</v>
      </c>
      <c r="D160" s="771" t="s">
        <v>2736</v>
      </c>
      <c r="E160" s="771" t="s">
        <v>3344</v>
      </c>
      <c r="F160" s="699" t="s">
        <v>3668</v>
      </c>
      <c r="G160" s="700">
        <f>IFERROR(VLOOKUP(E160,Assign!$A$2:$A$48,1,FALSE),)</f>
        <v>0</v>
      </c>
      <c r="H160" s="700">
        <v>1</v>
      </c>
      <c r="I160" s="701" t="s">
        <v>164</v>
      </c>
      <c r="J160" s="701" t="s">
        <v>3414</v>
      </c>
      <c r="K160" s="701" t="s">
        <v>3960</v>
      </c>
      <c r="L160" s="702" t="s">
        <v>3961</v>
      </c>
      <c r="M160" s="703" t="s">
        <v>8</v>
      </c>
      <c r="N160" s="704">
        <v>78.548100000000005</v>
      </c>
      <c r="O160" s="704">
        <v>145.24940000000001</v>
      </c>
      <c r="P160" s="705"/>
      <c r="Q160" s="706"/>
      <c r="R160" s="707">
        <v>44342</v>
      </c>
      <c r="S160" s="708" t="s">
        <v>4607</v>
      </c>
      <c r="T160" s="727" t="s">
        <v>201</v>
      </c>
      <c r="U160" s="710" t="s">
        <v>5</v>
      </c>
      <c r="V160" s="710">
        <v>444000000</v>
      </c>
      <c r="W160" s="711">
        <v>444000000</v>
      </c>
      <c r="X160" s="776"/>
      <c r="Y160" s="776"/>
      <c r="Z160" s="711"/>
      <c r="AA160" s="709">
        <v>1</v>
      </c>
      <c r="AB160" s="710" t="s">
        <v>5</v>
      </c>
      <c r="AC160" s="711">
        <v>282000000</v>
      </c>
      <c r="AD160" s="711">
        <v>282000000</v>
      </c>
      <c r="AE160" s="709"/>
      <c r="AF160" s="709"/>
      <c r="AG160" s="711"/>
      <c r="AH160" s="711"/>
      <c r="AI160" s="711"/>
      <c r="AJ160" s="712"/>
      <c r="AK160" s="959" t="s">
        <v>5025</v>
      </c>
      <c r="AL160" s="960"/>
      <c r="AM160" s="954"/>
      <c r="AN160" s="960"/>
      <c r="AO160" s="955">
        <v>0</v>
      </c>
      <c r="AP160" s="955">
        <v>0</v>
      </c>
      <c r="AQ160" s="955">
        <v>0</v>
      </c>
      <c r="AR160" s="955">
        <v>0</v>
      </c>
      <c r="AS160" s="955">
        <v>0</v>
      </c>
      <c r="AT160" s="955">
        <v>0</v>
      </c>
      <c r="AU160" s="955">
        <v>0</v>
      </c>
      <c r="AV160" s="961">
        <v>0</v>
      </c>
      <c r="AW160" s="962" t="s">
        <v>5008</v>
      </c>
      <c r="AX160" s="963">
        <v>45590</v>
      </c>
      <c r="AY160" s="964" t="s">
        <v>5009</v>
      </c>
      <c r="AZ160" s="965">
        <v>0</v>
      </c>
      <c r="BA160" s="965">
        <v>0</v>
      </c>
      <c r="BB160" s="965">
        <v>0</v>
      </c>
      <c r="BC160" s="965">
        <v>0</v>
      </c>
      <c r="BD160" s="965">
        <v>0</v>
      </c>
      <c r="BE160" s="713">
        <v>680000000</v>
      </c>
      <c r="BF160" s="715" t="s">
        <v>2845</v>
      </c>
      <c r="BG160" s="716" t="s">
        <v>2577</v>
      </c>
      <c r="BH160" s="716"/>
      <c r="BI160" s="708"/>
      <c r="BJ160" s="716"/>
      <c r="BK160" s="708"/>
      <c r="BL160" s="716"/>
      <c r="BM160" s="716"/>
      <c r="BN160" s="708"/>
      <c r="BO160" s="716"/>
      <c r="BP160" s="708"/>
      <c r="BQ160" s="717"/>
      <c r="BR160" s="715"/>
      <c r="BS160" s="708"/>
      <c r="BT160" s="719"/>
      <c r="BU160" s="708"/>
      <c r="BV160" s="708"/>
      <c r="BW160" s="708"/>
      <c r="BX160" s="720"/>
      <c r="BY160" s="711"/>
      <c r="BZ160" s="713"/>
      <c r="CA160" s="721"/>
      <c r="CB160" s="722" t="s">
        <v>5029</v>
      </c>
      <c r="CC160" s="723" t="s">
        <v>5030</v>
      </c>
      <c r="CD160" s="722"/>
      <c r="CE160" s="723"/>
    </row>
    <row r="161" spans="2:83" s="725" customFormat="1" ht="15" hidden="1" customHeight="1">
      <c r="B161" s="770">
        <f t="shared" si="2"/>
        <v>152</v>
      </c>
      <c r="C161" s="771" t="s">
        <v>2848</v>
      </c>
      <c r="D161" s="771" t="s">
        <v>2736</v>
      </c>
      <c r="E161" s="771" t="s">
        <v>3287</v>
      </c>
      <c r="F161" s="699" t="s">
        <v>3669</v>
      </c>
      <c r="G161" s="700">
        <f>IFERROR(VLOOKUP(E161,Assign!$A$2:$A$48,1,FALSE),)</f>
        <v>0</v>
      </c>
      <c r="H161" s="700">
        <v>1</v>
      </c>
      <c r="I161" s="701" t="s">
        <v>164</v>
      </c>
      <c r="J161" s="701" t="s">
        <v>3384</v>
      </c>
      <c r="K161" s="701" t="s">
        <v>3524</v>
      </c>
      <c r="L161" s="702" t="s">
        <v>3962</v>
      </c>
      <c r="M161" s="703" t="s">
        <v>8</v>
      </c>
      <c r="N161" s="704">
        <v>34.07</v>
      </c>
      <c r="O161" s="704">
        <v>84.97</v>
      </c>
      <c r="P161" s="705"/>
      <c r="Q161" s="706"/>
      <c r="R161" s="707">
        <v>44403</v>
      </c>
      <c r="S161" s="708" t="s">
        <v>3669</v>
      </c>
      <c r="T161" s="727">
        <v>1</v>
      </c>
      <c r="U161" s="710" t="s">
        <v>5</v>
      </c>
      <c r="V161" s="710">
        <v>432000000</v>
      </c>
      <c r="W161" s="711">
        <v>432000000</v>
      </c>
      <c r="X161" s="776"/>
      <c r="Y161" s="776"/>
      <c r="Z161" s="711"/>
      <c r="AA161" s="709"/>
      <c r="AB161" s="710"/>
      <c r="AC161" s="711"/>
      <c r="AD161" s="711"/>
      <c r="AE161" s="709"/>
      <c r="AF161" s="709"/>
      <c r="AG161" s="711"/>
      <c r="AH161" s="711"/>
      <c r="AI161" s="711"/>
      <c r="AJ161" s="712"/>
      <c r="AK161" s="959" t="s">
        <v>5025</v>
      </c>
      <c r="AL161" s="960"/>
      <c r="AM161" s="954"/>
      <c r="AN161" s="960"/>
      <c r="AO161" s="955">
        <v>0</v>
      </c>
      <c r="AP161" s="955">
        <v>0</v>
      </c>
      <c r="AQ161" s="955">
        <v>0</v>
      </c>
      <c r="AR161" s="955">
        <v>0</v>
      </c>
      <c r="AS161" s="955">
        <v>0</v>
      </c>
      <c r="AT161" s="955">
        <v>0</v>
      </c>
      <c r="AU161" s="955">
        <v>0</v>
      </c>
      <c r="AV161" s="961">
        <v>0</v>
      </c>
      <c r="AW161" s="962" t="s">
        <v>5008</v>
      </c>
      <c r="AX161" s="963">
        <v>45590</v>
      </c>
      <c r="AY161" s="964" t="s">
        <v>5009</v>
      </c>
      <c r="AZ161" s="965">
        <v>0</v>
      </c>
      <c r="BA161" s="965">
        <v>0</v>
      </c>
      <c r="BB161" s="965">
        <v>0</v>
      </c>
      <c r="BC161" s="965">
        <v>0</v>
      </c>
      <c r="BD161" s="965">
        <v>0</v>
      </c>
      <c r="BE161" s="713">
        <v>440000000</v>
      </c>
      <c r="BF161" s="715" t="s">
        <v>2845</v>
      </c>
      <c r="BG161" s="716" t="s">
        <v>2578</v>
      </c>
      <c r="BH161" s="716"/>
      <c r="BI161" s="708"/>
      <c r="BJ161" s="716"/>
      <c r="BK161" s="708"/>
      <c r="BL161" s="716"/>
      <c r="BM161" s="716"/>
      <c r="BN161" s="708"/>
      <c r="BO161" s="716"/>
      <c r="BP161" s="708"/>
      <c r="BQ161" s="717"/>
      <c r="BR161" s="715"/>
      <c r="BS161" s="708"/>
      <c r="BT161" s="719"/>
      <c r="BU161" s="708"/>
      <c r="BV161" s="708"/>
      <c r="BW161" s="708"/>
      <c r="BX161" s="720"/>
      <c r="BY161" s="711"/>
      <c r="BZ161" s="713"/>
      <c r="CA161" s="721"/>
      <c r="CB161" s="722" t="s">
        <v>5029</v>
      </c>
      <c r="CC161" s="723" t="s">
        <v>5030</v>
      </c>
      <c r="CD161" s="722"/>
      <c r="CE161" s="723"/>
    </row>
    <row r="162" spans="2:83" s="725" customFormat="1" ht="15" hidden="1" customHeight="1">
      <c r="B162" s="770">
        <f t="shared" si="2"/>
        <v>153</v>
      </c>
      <c r="C162" s="771" t="s">
        <v>2848</v>
      </c>
      <c r="D162" s="771" t="s">
        <v>2736</v>
      </c>
      <c r="E162" s="771" t="s">
        <v>3291</v>
      </c>
      <c r="F162" s="699" t="s">
        <v>2795</v>
      </c>
      <c r="G162" s="700">
        <f>IFERROR(VLOOKUP(E162,Assign!$A$2:$A$48,1,FALSE),)</f>
        <v>0</v>
      </c>
      <c r="H162" s="700">
        <v>1</v>
      </c>
      <c r="I162" s="701" t="s">
        <v>167</v>
      </c>
      <c r="J162" s="701" t="s">
        <v>212</v>
      </c>
      <c r="K162" s="701" t="s">
        <v>2521</v>
      </c>
      <c r="L162" s="702" t="s">
        <v>3964</v>
      </c>
      <c r="M162" s="703" t="s">
        <v>8</v>
      </c>
      <c r="N162" s="704">
        <v>57.858800000000002</v>
      </c>
      <c r="O162" s="704">
        <v>84.9572</v>
      </c>
      <c r="P162" s="705"/>
      <c r="Q162" s="706"/>
      <c r="R162" s="707">
        <v>44012</v>
      </c>
      <c r="S162" s="708" t="s">
        <v>2795</v>
      </c>
      <c r="T162" s="727">
        <v>1</v>
      </c>
      <c r="U162" s="710" t="s">
        <v>5</v>
      </c>
      <c r="V162" s="710">
        <v>409200000</v>
      </c>
      <c r="W162" s="711">
        <v>409200000</v>
      </c>
      <c r="X162" s="776"/>
      <c r="Y162" s="776"/>
      <c r="Z162" s="711"/>
      <c r="AA162" s="709"/>
      <c r="AB162" s="710"/>
      <c r="AC162" s="711"/>
      <c r="AD162" s="711"/>
      <c r="AE162" s="709"/>
      <c r="AF162" s="709"/>
      <c r="AG162" s="711"/>
      <c r="AH162" s="711"/>
      <c r="AI162" s="711"/>
      <c r="AJ162" s="712"/>
      <c r="AK162" s="959" t="s">
        <v>5025</v>
      </c>
      <c r="AL162" s="960"/>
      <c r="AM162" s="954"/>
      <c r="AN162" s="960"/>
      <c r="AO162" s="955">
        <v>0</v>
      </c>
      <c r="AP162" s="955">
        <v>0</v>
      </c>
      <c r="AQ162" s="955">
        <v>0</v>
      </c>
      <c r="AR162" s="955">
        <v>0</v>
      </c>
      <c r="AS162" s="955">
        <v>0</v>
      </c>
      <c r="AT162" s="955">
        <v>0</v>
      </c>
      <c r="AU162" s="955">
        <v>0</v>
      </c>
      <c r="AV162" s="961">
        <v>0</v>
      </c>
      <c r="AW162" s="1070" t="s">
        <v>5045</v>
      </c>
      <c r="AX162" s="1071">
        <v>45580</v>
      </c>
      <c r="AY162" s="1072" t="s">
        <v>5601</v>
      </c>
      <c r="AZ162" s="1069">
        <v>0</v>
      </c>
      <c r="BA162" s="1069">
        <v>718000000</v>
      </c>
      <c r="BB162" s="1069">
        <v>0</v>
      </c>
      <c r="BC162" s="1069">
        <v>0</v>
      </c>
      <c r="BD162" s="1069">
        <v>718000000</v>
      </c>
      <c r="BE162" s="713">
        <v>700000000</v>
      </c>
      <c r="BF162" s="715" t="s">
        <v>2844</v>
      </c>
      <c r="BG162" s="716" t="s">
        <v>2587</v>
      </c>
      <c r="BH162" s="716" t="s">
        <v>617</v>
      </c>
      <c r="BI162" s="708">
        <v>45562</v>
      </c>
      <c r="BJ162" s="716" t="s">
        <v>4224</v>
      </c>
      <c r="BK162" s="708">
        <v>45652</v>
      </c>
      <c r="BL162" s="716">
        <v>354095585</v>
      </c>
      <c r="BM162" s="716"/>
      <c r="BN162" s="708"/>
      <c r="BO162" s="716"/>
      <c r="BP162" s="708"/>
      <c r="BQ162" s="717"/>
      <c r="BR162" s="715"/>
      <c r="BS162" s="708"/>
      <c r="BT162" s="719"/>
      <c r="BU162" s="708"/>
      <c r="BV162" s="708"/>
      <c r="BW162" s="708"/>
      <c r="BX162" s="720"/>
      <c r="BY162" s="711"/>
      <c r="BZ162" s="713"/>
      <c r="CA162" s="721"/>
      <c r="CB162" s="722" t="s">
        <v>5029</v>
      </c>
      <c r="CC162" s="723" t="s">
        <v>5030</v>
      </c>
      <c r="CD162" s="722" t="s">
        <v>5028</v>
      </c>
      <c r="CE162" s="723" t="s">
        <v>828</v>
      </c>
    </row>
    <row r="163" spans="2:83" s="725" customFormat="1" ht="15" hidden="1" customHeight="1">
      <c r="B163" s="770">
        <f t="shared" si="2"/>
        <v>154</v>
      </c>
      <c r="C163" s="771" t="s">
        <v>2848</v>
      </c>
      <c r="D163" s="771" t="s">
        <v>2736</v>
      </c>
      <c r="E163" s="771" t="s">
        <v>3248</v>
      </c>
      <c r="F163" s="699" t="s">
        <v>3670</v>
      </c>
      <c r="G163" s="700">
        <f>IFERROR(VLOOKUP(E163,Assign!$A$2:$A$48,1,FALSE),)</f>
        <v>0</v>
      </c>
      <c r="H163" s="700">
        <v>1</v>
      </c>
      <c r="I163" s="701" t="s">
        <v>167</v>
      </c>
      <c r="J163" s="701" t="s">
        <v>212</v>
      </c>
      <c r="K163" s="701" t="s">
        <v>2521</v>
      </c>
      <c r="L163" s="702" t="s">
        <v>3963</v>
      </c>
      <c r="M163" s="703" t="s">
        <v>8</v>
      </c>
      <c r="N163" s="704">
        <v>71.725999999999999</v>
      </c>
      <c r="O163" s="704">
        <v>123.422</v>
      </c>
      <c r="P163" s="705"/>
      <c r="Q163" s="706"/>
      <c r="R163" s="707">
        <v>41705</v>
      </c>
      <c r="S163" s="708" t="s">
        <v>3670</v>
      </c>
      <c r="T163" s="727" t="s">
        <v>188</v>
      </c>
      <c r="U163" s="710" t="s">
        <v>5</v>
      </c>
      <c r="V163" s="710">
        <v>462000000</v>
      </c>
      <c r="W163" s="711">
        <v>462000000</v>
      </c>
      <c r="X163" s="776"/>
      <c r="Y163" s="776"/>
      <c r="Z163" s="711"/>
      <c r="AA163" s="709"/>
      <c r="AB163" s="710"/>
      <c r="AC163" s="711"/>
      <c r="AD163" s="711"/>
      <c r="AE163" s="709"/>
      <c r="AF163" s="709"/>
      <c r="AG163" s="711"/>
      <c r="AH163" s="711"/>
      <c r="AI163" s="711"/>
      <c r="AJ163" s="712"/>
      <c r="AK163" s="959" t="s">
        <v>5025</v>
      </c>
      <c r="AL163" s="960"/>
      <c r="AM163" s="954"/>
      <c r="AN163" s="960"/>
      <c r="AO163" s="955">
        <v>0</v>
      </c>
      <c r="AP163" s="955">
        <v>0</v>
      </c>
      <c r="AQ163" s="955">
        <v>0</v>
      </c>
      <c r="AR163" s="955">
        <v>0</v>
      </c>
      <c r="AS163" s="955">
        <v>0</v>
      </c>
      <c r="AT163" s="955">
        <v>0</v>
      </c>
      <c r="AU163" s="955">
        <v>0</v>
      </c>
      <c r="AV163" s="961">
        <v>0</v>
      </c>
      <c r="AW163" s="962" t="s">
        <v>5008</v>
      </c>
      <c r="AX163" s="963">
        <v>45590</v>
      </c>
      <c r="AY163" s="964" t="s">
        <v>5009</v>
      </c>
      <c r="AZ163" s="965">
        <v>0</v>
      </c>
      <c r="BA163" s="965">
        <v>0</v>
      </c>
      <c r="BB163" s="965">
        <v>0</v>
      </c>
      <c r="BC163" s="965">
        <v>0</v>
      </c>
      <c r="BD163" s="965">
        <v>0</v>
      </c>
      <c r="BE163" s="713">
        <v>855000000</v>
      </c>
      <c r="BF163" s="715" t="s">
        <v>2845</v>
      </c>
      <c r="BG163" s="716" t="s">
        <v>2587</v>
      </c>
      <c r="BH163" s="716"/>
      <c r="BI163" s="708"/>
      <c r="BJ163" s="716"/>
      <c r="BK163" s="708"/>
      <c r="BL163" s="716"/>
      <c r="BM163" s="716"/>
      <c r="BN163" s="708"/>
      <c r="BO163" s="716"/>
      <c r="BP163" s="708"/>
      <c r="BQ163" s="717"/>
      <c r="BR163" s="715"/>
      <c r="BS163" s="708"/>
      <c r="BT163" s="719"/>
      <c r="BU163" s="708"/>
      <c r="BV163" s="708"/>
      <c r="BW163" s="708"/>
      <c r="BX163" s="720"/>
      <c r="BY163" s="711"/>
      <c r="BZ163" s="713"/>
      <c r="CA163" s="721"/>
      <c r="CB163" s="722" t="s">
        <v>5029</v>
      </c>
      <c r="CC163" s="723" t="s">
        <v>5030</v>
      </c>
      <c r="CD163" s="722"/>
      <c r="CE163" s="723"/>
    </row>
    <row r="164" spans="2:83" s="725" customFormat="1" ht="15" hidden="1" customHeight="1">
      <c r="B164" s="770">
        <f t="shared" si="2"/>
        <v>155</v>
      </c>
      <c r="C164" s="771" t="s">
        <v>2848</v>
      </c>
      <c r="D164" s="771" t="s">
        <v>2736</v>
      </c>
      <c r="E164" s="771" t="s">
        <v>3286</v>
      </c>
      <c r="F164" s="699" t="s">
        <v>4648</v>
      </c>
      <c r="G164" s="700">
        <f>IFERROR(VLOOKUP(E164,Assign!$A$2:$A$48,1,FALSE),)</f>
        <v>0</v>
      </c>
      <c r="H164" s="700">
        <v>1</v>
      </c>
      <c r="I164" s="701" t="s">
        <v>175</v>
      </c>
      <c r="J164" s="701" t="s">
        <v>614</v>
      </c>
      <c r="K164" s="701" t="s">
        <v>615</v>
      </c>
      <c r="L164" s="702" t="s">
        <v>4654</v>
      </c>
      <c r="M164" s="703" t="s">
        <v>11</v>
      </c>
      <c r="N164" s="704">
        <v>19.450000000000003</v>
      </c>
      <c r="O164" s="704">
        <v>76.56</v>
      </c>
      <c r="P164" s="705"/>
      <c r="Q164" s="706"/>
      <c r="R164" s="707">
        <v>44490</v>
      </c>
      <c r="S164" s="708" t="s">
        <v>4648</v>
      </c>
      <c r="T164" s="727">
        <v>1</v>
      </c>
      <c r="U164" s="710" t="s">
        <v>5</v>
      </c>
      <c r="V164" s="710">
        <v>408000000</v>
      </c>
      <c r="W164" s="711">
        <v>408000000</v>
      </c>
      <c r="X164" s="776"/>
      <c r="Y164" s="776"/>
      <c r="Z164" s="711"/>
      <c r="AA164" s="709"/>
      <c r="AB164" s="710"/>
      <c r="AC164" s="711"/>
      <c r="AD164" s="711"/>
      <c r="AE164" s="709"/>
      <c r="AF164" s="709"/>
      <c r="AG164" s="711"/>
      <c r="AH164" s="711"/>
      <c r="AI164" s="711"/>
      <c r="AJ164" s="712"/>
      <c r="AK164" s="959" t="s">
        <v>5025</v>
      </c>
      <c r="AL164" s="960"/>
      <c r="AM164" s="954"/>
      <c r="AN164" s="960"/>
      <c r="AO164" s="955">
        <v>0</v>
      </c>
      <c r="AP164" s="955">
        <v>0</v>
      </c>
      <c r="AQ164" s="955">
        <v>0</v>
      </c>
      <c r="AR164" s="955">
        <v>0</v>
      </c>
      <c r="AS164" s="955">
        <v>0</v>
      </c>
      <c r="AT164" s="955">
        <v>0</v>
      </c>
      <c r="AU164" s="955">
        <v>0</v>
      </c>
      <c r="AV164" s="961">
        <v>0</v>
      </c>
      <c r="AW164" s="962" t="s">
        <v>5044</v>
      </c>
      <c r="AX164" s="963">
        <v>45597</v>
      </c>
      <c r="AY164" s="964" t="s">
        <v>5002</v>
      </c>
      <c r="AZ164" s="965">
        <v>0</v>
      </c>
      <c r="BA164" s="965">
        <v>410000000</v>
      </c>
      <c r="BB164" s="965">
        <v>0</v>
      </c>
      <c r="BC164" s="965">
        <v>0</v>
      </c>
      <c r="BD164" s="965">
        <v>410000000</v>
      </c>
      <c r="BE164" s="713"/>
      <c r="BF164" s="715" t="s">
        <v>2845</v>
      </c>
      <c r="BG164" s="716" t="s">
        <v>2592</v>
      </c>
      <c r="BH164" s="716"/>
      <c r="BI164" s="708"/>
      <c r="BJ164" s="716"/>
      <c r="BK164" s="708"/>
      <c r="BL164" s="716"/>
      <c r="BM164" s="716"/>
      <c r="BN164" s="708"/>
      <c r="BO164" s="716"/>
      <c r="BP164" s="708"/>
      <c r="BQ164" s="717"/>
      <c r="BR164" s="715"/>
      <c r="BS164" s="708"/>
      <c r="BT164" s="719"/>
      <c r="BU164" s="708"/>
      <c r="BV164" s="708"/>
      <c r="BW164" s="708"/>
      <c r="BX164" s="720"/>
      <c r="BY164" s="711"/>
      <c r="BZ164" s="713"/>
      <c r="CA164" s="721"/>
      <c r="CB164" s="722" t="s">
        <v>5029</v>
      </c>
      <c r="CC164" s="723" t="s">
        <v>5030</v>
      </c>
      <c r="CD164" s="722"/>
      <c r="CE164" s="723"/>
    </row>
    <row r="165" spans="2:83" s="725" customFormat="1" ht="15" hidden="1" customHeight="1">
      <c r="B165" s="884">
        <f t="shared" si="2"/>
        <v>156</v>
      </c>
      <c r="C165" s="885" t="s">
        <v>2848</v>
      </c>
      <c r="D165" s="885" t="s">
        <v>2736</v>
      </c>
      <c r="E165" s="885" t="s">
        <v>3329</v>
      </c>
      <c r="F165" s="886" t="s">
        <v>3618</v>
      </c>
      <c r="G165" s="887">
        <f>IFERROR(VLOOKUP(E165,Assign!$A$2:$A$48,1,FALSE),)</f>
        <v>0</v>
      </c>
      <c r="H165" s="887"/>
      <c r="I165" s="888"/>
      <c r="J165" s="888"/>
      <c r="K165" s="888"/>
      <c r="L165" s="889"/>
      <c r="M165" s="890"/>
      <c r="N165" s="892"/>
      <c r="O165" s="892"/>
      <c r="P165" s="893"/>
      <c r="Q165" s="894"/>
      <c r="R165" s="895"/>
      <c r="S165" s="911"/>
      <c r="T165" s="897"/>
      <c r="U165" s="898"/>
      <c r="V165" s="898"/>
      <c r="W165" s="899"/>
      <c r="X165" s="900"/>
      <c r="Y165" s="900"/>
      <c r="Z165" s="899"/>
      <c r="AA165" s="901"/>
      <c r="AB165" s="898"/>
      <c r="AC165" s="899"/>
      <c r="AD165" s="899"/>
      <c r="AE165" s="901"/>
      <c r="AF165" s="901"/>
      <c r="AG165" s="899"/>
      <c r="AH165" s="899"/>
      <c r="AI165" s="899"/>
      <c r="AJ165" s="902"/>
      <c r="AK165" s="903"/>
      <c r="AL165" s="904"/>
      <c r="AM165" s="898"/>
      <c r="AN165" s="904"/>
      <c r="AO165" s="899"/>
      <c r="AP165" s="899"/>
      <c r="AQ165" s="899"/>
      <c r="AR165" s="899"/>
      <c r="AS165" s="899"/>
      <c r="AT165" s="899"/>
      <c r="AU165" s="899"/>
      <c r="AV165" s="905"/>
      <c r="AW165" s="906"/>
      <c r="AX165" s="907"/>
      <c r="AY165" s="908"/>
      <c r="AZ165" s="909"/>
      <c r="BA165" s="909"/>
      <c r="BB165" s="909"/>
      <c r="BC165" s="909"/>
      <c r="BD165" s="909"/>
      <c r="BE165" s="905"/>
      <c r="BF165" s="910"/>
      <c r="BG165" s="911"/>
      <c r="BH165" s="911"/>
      <c r="BI165" s="896"/>
      <c r="BJ165" s="911"/>
      <c r="BK165" s="896"/>
      <c r="BL165" s="911"/>
      <c r="BM165" s="911"/>
      <c r="BN165" s="896"/>
      <c r="BO165" s="911"/>
      <c r="BP165" s="896"/>
      <c r="BQ165" s="912"/>
      <c r="BR165" s="910"/>
      <c r="BS165" s="896"/>
      <c r="BT165" s="913"/>
      <c r="BU165" s="896"/>
      <c r="BV165" s="896"/>
      <c r="BW165" s="896"/>
      <c r="BX165" s="914"/>
      <c r="BY165" s="899"/>
      <c r="BZ165" s="905"/>
      <c r="CA165" s="915"/>
      <c r="CB165" s="722" t="s">
        <v>5029</v>
      </c>
      <c r="CC165" s="723" t="s">
        <v>5030</v>
      </c>
      <c r="CD165" s="722" t="s">
        <v>5665</v>
      </c>
      <c r="CE165" s="723" t="s">
        <v>5666</v>
      </c>
    </row>
    <row r="166" spans="2:83" s="725" customFormat="1" ht="15" hidden="1" customHeight="1">
      <c r="B166" s="770">
        <f t="shared" si="2"/>
        <v>157</v>
      </c>
      <c r="C166" s="771" t="s">
        <v>2848</v>
      </c>
      <c r="D166" s="771" t="s">
        <v>2736</v>
      </c>
      <c r="E166" s="771" t="s">
        <v>3303</v>
      </c>
      <c r="F166" s="699" t="s">
        <v>3186</v>
      </c>
      <c r="G166" s="700" t="str">
        <f>IFERROR(VLOOKUP(E166,Assign!$A$2:$A$48,1,FALSE),)</f>
        <v>R-112</v>
      </c>
      <c r="H166" s="700">
        <v>1</v>
      </c>
      <c r="I166" s="701" t="s">
        <v>164</v>
      </c>
      <c r="J166" s="701" t="s">
        <v>198</v>
      </c>
      <c r="K166" s="701" t="s">
        <v>3493</v>
      </c>
      <c r="L166" s="702" t="s">
        <v>3967</v>
      </c>
      <c r="M166" s="703" t="s">
        <v>11</v>
      </c>
      <c r="N166" s="704">
        <v>41.2224</v>
      </c>
      <c r="O166" s="704">
        <v>99.881200000000007</v>
      </c>
      <c r="P166" s="705"/>
      <c r="Q166" s="706"/>
      <c r="R166" s="707">
        <v>44804</v>
      </c>
      <c r="S166" s="708" t="s">
        <v>3186</v>
      </c>
      <c r="T166" s="727">
        <v>1</v>
      </c>
      <c r="U166" s="710" t="s">
        <v>5</v>
      </c>
      <c r="V166" s="710">
        <v>391200000</v>
      </c>
      <c r="W166" s="711">
        <v>391200000</v>
      </c>
      <c r="X166" s="776"/>
      <c r="Y166" s="776"/>
      <c r="Z166" s="711"/>
      <c r="AA166" s="709"/>
      <c r="AB166" s="710"/>
      <c r="AC166" s="711"/>
      <c r="AD166" s="711"/>
      <c r="AE166" s="709"/>
      <c r="AF166" s="709"/>
      <c r="AG166" s="711"/>
      <c r="AH166" s="711"/>
      <c r="AI166" s="711"/>
      <c r="AJ166" s="712"/>
      <c r="AK166" s="959" t="s">
        <v>5025</v>
      </c>
      <c r="AL166" s="960"/>
      <c r="AM166" s="954"/>
      <c r="AN166" s="960"/>
      <c r="AO166" s="955">
        <v>0</v>
      </c>
      <c r="AP166" s="955">
        <v>0</v>
      </c>
      <c r="AQ166" s="955">
        <v>0</v>
      </c>
      <c r="AR166" s="955">
        <v>0</v>
      </c>
      <c r="AS166" s="955">
        <v>0</v>
      </c>
      <c r="AT166" s="955">
        <v>0</v>
      </c>
      <c r="AU166" s="955">
        <v>0</v>
      </c>
      <c r="AV166" s="961">
        <v>0</v>
      </c>
      <c r="AW166" s="962" t="s">
        <v>5044</v>
      </c>
      <c r="AX166" s="963">
        <v>45597</v>
      </c>
      <c r="AY166" s="964" t="s">
        <v>5002</v>
      </c>
      <c r="AZ166" s="965">
        <v>0</v>
      </c>
      <c r="BA166" s="965">
        <v>400000000</v>
      </c>
      <c r="BB166" s="965">
        <v>0</v>
      </c>
      <c r="BC166" s="965">
        <v>0</v>
      </c>
      <c r="BD166" s="965">
        <v>400000000</v>
      </c>
      <c r="BE166" s="713"/>
      <c r="BF166" s="715" t="s">
        <v>2845</v>
      </c>
      <c r="BG166" s="716" t="s">
        <v>2578</v>
      </c>
      <c r="BH166" s="716"/>
      <c r="BI166" s="708"/>
      <c r="BJ166" s="716"/>
      <c r="BK166" s="708"/>
      <c r="BL166" s="716"/>
      <c r="BM166" s="716"/>
      <c r="BN166" s="708"/>
      <c r="BO166" s="716"/>
      <c r="BP166" s="708"/>
      <c r="BQ166" s="717"/>
      <c r="BR166" s="715"/>
      <c r="BS166" s="708"/>
      <c r="BT166" s="719"/>
      <c r="BU166" s="708"/>
      <c r="BV166" s="708"/>
      <c r="BW166" s="708"/>
      <c r="BX166" s="720"/>
      <c r="BY166" s="711"/>
      <c r="BZ166" s="713"/>
      <c r="CA166" s="721"/>
      <c r="CB166" s="722" t="s">
        <v>5029</v>
      </c>
      <c r="CC166" s="723" t="s">
        <v>5030</v>
      </c>
      <c r="CD166" s="722"/>
      <c r="CE166" s="723"/>
    </row>
    <row r="167" spans="2:83" s="725" customFormat="1" ht="15" hidden="1" customHeight="1">
      <c r="B167" s="884">
        <f t="shared" si="2"/>
        <v>158</v>
      </c>
      <c r="C167" s="885" t="s">
        <v>2848</v>
      </c>
      <c r="D167" s="885" t="s">
        <v>2736</v>
      </c>
      <c r="E167" s="885" t="s">
        <v>3278</v>
      </c>
      <c r="F167" s="886" t="s">
        <v>3226</v>
      </c>
      <c r="G167" s="887">
        <f>IFERROR(VLOOKUP(E167,Assign!$A$2:$A$48,1,FALSE),)</f>
        <v>0</v>
      </c>
      <c r="H167" s="887"/>
      <c r="I167" s="888" t="s">
        <v>7</v>
      </c>
      <c r="J167" s="888" t="s">
        <v>7</v>
      </c>
      <c r="K167" s="888" t="s">
        <v>7</v>
      </c>
      <c r="L167" s="889"/>
      <c r="M167" s="890"/>
      <c r="N167" s="892"/>
      <c r="O167" s="892"/>
      <c r="P167" s="893"/>
      <c r="Q167" s="894"/>
      <c r="R167" s="895"/>
      <c r="S167" s="896"/>
      <c r="T167" s="897"/>
      <c r="U167" s="898"/>
      <c r="V167" s="898"/>
      <c r="W167" s="899"/>
      <c r="X167" s="900"/>
      <c r="Y167" s="900"/>
      <c r="Z167" s="899"/>
      <c r="AA167" s="901"/>
      <c r="AB167" s="898"/>
      <c r="AC167" s="899"/>
      <c r="AD167" s="899"/>
      <c r="AE167" s="901"/>
      <c r="AF167" s="901"/>
      <c r="AG167" s="899"/>
      <c r="AH167" s="899"/>
      <c r="AI167" s="899"/>
      <c r="AJ167" s="902"/>
      <c r="AK167" s="903"/>
      <c r="AL167" s="904"/>
      <c r="AM167" s="898"/>
      <c r="AN167" s="904"/>
      <c r="AO167" s="899"/>
      <c r="AP167" s="899"/>
      <c r="AQ167" s="899"/>
      <c r="AR167" s="899"/>
      <c r="AS167" s="899"/>
      <c r="AT167" s="899"/>
      <c r="AU167" s="899"/>
      <c r="AV167" s="905"/>
      <c r="AW167" s="906"/>
      <c r="AX167" s="907"/>
      <c r="AY167" s="908"/>
      <c r="AZ167" s="909"/>
      <c r="BA167" s="909"/>
      <c r="BB167" s="909"/>
      <c r="BC167" s="909"/>
      <c r="BD167" s="909"/>
      <c r="BE167" s="905"/>
      <c r="BF167" s="910"/>
      <c r="BG167" s="911"/>
      <c r="BH167" s="911"/>
      <c r="BI167" s="896"/>
      <c r="BJ167" s="911"/>
      <c r="BK167" s="896"/>
      <c r="BL167" s="911"/>
      <c r="BM167" s="911"/>
      <c r="BN167" s="896"/>
      <c r="BO167" s="911"/>
      <c r="BP167" s="896"/>
      <c r="BQ167" s="912"/>
      <c r="BR167" s="910"/>
      <c r="BS167" s="896"/>
      <c r="BT167" s="913"/>
      <c r="BU167" s="896"/>
      <c r="BV167" s="896"/>
      <c r="BW167" s="896"/>
      <c r="BX167" s="914"/>
      <c r="BY167" s="899"/>
      <c r="BZ167" s="905"/>
      <c r="CA167" s="915"/>
      <c r="CB167" s="722" t="s">
        <v>4848</v>
      </c>
      <c r="CC167" s="723" t="s">
        <v>3132</v>
      </c>
      <c r="CD167" s="722"/>
      <c r="CE167" s="723"/>
    </row>
    <row r="168" spans="2:83" s="725" customFormat="1" ht="15" hidden="1" customHeight="1">
      <c r="B168" s="770">
        <f t="shared" si="2"/>
        <v>159</v>
      </c>
      <c r="C168" s="771" t="s">
        <v>2848</v>
      </c>
      <c r="D168" s="771" t="s">
        <v>2736</v>
      </c>
      <c r="E168" s="771" t="s">
        <v>3311</v>
      </c>
      <c r="F168" s="699" t="s">
        <v>3672</v>
      </c>
      <c r="G168" s="700" t="str">
        <f>IFERROR(VLOOKUP(E168,Assign!$A$2:$A$48,1,FALSE),)</f>
        <v>R-114</v>
      </c>
      <c r="H168" s="700">
        <v>1</v>
      </c>
      <c r="I168" s="701" t="s">
        <v>174</v>
      </c>
      <c r="J168" s="701" t="s">
        <v>611</v>
      </c>
      <c r="K168" s="701" t="s">
        <v>3437</v>
      </c>
      <c r="L168" s="702" t="s">
        <v>3968</v>
      </c>
      <c r="M168" s="703" t="s">
        <v>8</v>
      </c>
      <c r="N168" s="704">
        <v>38.948999999999998</v>
      </c>
      <c r="O168" s="704">
        <v>84.975700000000003</v>
      </c>
      <c r="P168" s="705"/>
      <c r="Q168" s="706"/>
      <c r="R168" s="707">
        <v>43306</v>
      </c>
      <c r="S168" s="708" t="s">
        <v>3672</v>
      </c>
      <c r="T168" s="727" t="s">
        <v>188</v>
      </c>
      <c r="U168" s="710" t="s">
        <v>5</v>
      </c>
      <c r="V168" s="710">
        <v>379500000</v>
      </c>
      <c r="W168" s="711">
        <v>379500000</v>
      </c>
      <c r="X168" s="776"/>
      <c r="Y168" s="776"/>
      <c r="Z168" s="711"/>
      <c r="AA168" s="709"/>
      <c r="AB168" s="710"/>
      <c r="AC168" s="711"/>
      <c r="AD168" s="711"/>
      <c r="AE168" s="709"/>
      <c r="AF168" s="709"/>
      <c r="AG168" s="711"/>
      <c r="AH168" s="711"/>
      <c r="AI168" s="711"/>
      <c r="AJ168" s="712"/>
      <c r="AK168" s="959" t="s">
        <v>5025</v>
      </c>
      <c r="AL168" s="960"/>
      <c r="AM168" s="954"/>
      <c r="AN168" s="960"/>
      <c r="AO168" s="955">
        <v>0</v>
      </c>
      <c r="AP168" s="955">
        <v>0</v>
      </c>
      <c r="AQ168" s="955">
        <v>0</v>
      </c>
      <c r="AR168" s="955">
        <v>0</v>
      </c>
      <c r="AS168" s="955">
        <v>0</v>
      </c>
      <c r="AT168" s="955">
        <v>0</v>
      </c>
      <c r="AU168" s="955">
        <v>0</v>
      </c>
      <c r="AV168" s="961">
        <v>0</v>
      </c>
      <c r="AW168" s="962" t="s">
        <v>5008</v>
      </c>
      <c r="AX168" s="963">
        <v>45590</v>
      </c>
      <c r="AY168" s="964" t="s">
        <v>5009</v>
      </c>
      <c r="AZ168" s="965">
        <v>0</v>
      </c>
      <c r="BA168" s="965">
        <v>0</v>
      </c>
      <c r="BB168" s="965">
        <v>0</v>
      </c>
      <c r="BC168" s="965">
        <v>0</v>
      </c>
      <c r="BD168" s="965">
        <v>0</v>
      </c>
      <c r="BE168" s="713">
        <v>660000000</v>
      </c>
      <c r="BF168" s="715" t="s">
        <v>2845</v>
      </c>
      <c r="BG168" s="716" t="s">
        <v>2599</v>
      </c>
      <c r="BH168" s="716"/>
      <c r="BI168" s="708"/>
      <c r="BJ168" s="716"/>
      <c r="BK168" s="708"/>
      <c r="BL168" s="716"/>
      <c r="BM168" s="716"/>
      <c r="BN168" s="708"/>
      <c r="BO168" s="716"/>
      <c r="BP168" s="708"/>
      <c r="BQ168" s="717"/>
      <c r="BR168" s="715"/>
      <c r="BS168" s="708"/>
      <c r="BT168" s="719"/>
      <c r="BU168" s="708"/>
      <c r="BV168" s="708"/>
      <c r="BW168" s="708"/>
      <c r="BX168" s="720"/>
      <c r="BY168" s="711"/>
      <c r="BZ168" s="713"/>
      <c r="CA168" s="721"/>
      <c r="CB168" s="722" t="s">
        <v>5029</v>
      </c>
      <c r="CC168" s="723" t="s">
        <v>5030</v>
      </c>
      <c r="CD168" s="722"/>
      <c r="CE168" s="723"/>
    </row>
    <row r="169" spans="2:83" s="725" customFormat="1" ht="15" hidden="1" customHeight="1">
      <c r="B169" s="770">
        <f t="shared" si="2"/>
        <v>160</v>
      </c>
      <c r="C169" s="771" t="s">
        <v>2848</v>
      </c>
      <c r="D169" s="771" t="s">
        <v>2736</v>
      </c>
      <c r="E169" s="771" t="s">
        <v>3296</v>
      </c>
      <c r="F169" s="699" t="s">
        <v>3673</v>
      </c>
      <c r="G169" s="700">
        <f>IFERROR(VLOOKUP(E169,Assign!$A$2:$A$48,1,FALSE),)</f>
        <v>0</v>
      </c>
      <c r="H169" s="700">
        <v>1</v>
      </c>
      <c r="I169" s="701" t="s">
        <v>164</v>
      </c>
      <c r="J169" s="701" t="s">
        <v>3459</v>
      </c>
      <c r="K169" s="701" t="s">
        <v>3969</v>
      </c>
      <c r="L169" s="702" t="s">
        <v>3970</v>
      </c>
      <c r="M169" s="703" t="s">
        <v>3401</v>
      </c>
      <c r="N169" s="704">
        <v>125.13</v>
      </c>
      <c r="O169" s="704">
        <v>84.91</v>
      </c>
      <c r="P169" s="705"/>
      <c r="Q169" s="706"/>
      <c r="R169" s="707">
        <v>43111</v>
      </c>
      <c r="S169" s="716" t="s">
        <v>3673</v>
      </c>
      <c r="T169" s="727">
        <v>1</v>
      </c>
      <c r="U169" s="710" t="s">
        <v>5</v>
      </c>
      <c r="V169" s="710">
        <v>162000000</v>
      </c>
      <c r="W169" s="711">
        <v>162000000</v>
      </c>
      <c r="X169" s="776"/>
      <c r="Y169" s="776"/>
      <c r="Z169" s="711"/>
      <c r="AA169" s="709"/>
      <c r="AB169" s="710"/>
      <c r="AC169" s="711"/>
      <c r="AD169" s="711"/>
      <c r="AE169" s="709"/>
      <c r="AF169" s="709"/>
      <c r="AG169" s="711"/>
      <c r="AH169" s="711"/>
      <c r="AI169" s="711"/>
      <c r="AJ169" s="712"/>
      <c r="AK169" s="1077" t="s">
        <v>5025</v>
      </c>
      <c r="AL169" s="1078"/>
      <c r="AM169" s="1079"/>
      <c r="AN169" s="1078"/>
      <c r="AO169" s="1075">
        <v>0</v>
      </c>
      <c r="AP169" s="1075">
        <v>0</v>
      </c>
      <c r="AQ169" s="1075">
        <v>0</v>
      </c>
      <c r="AR169" s="1075">
        <v>0</v>
      </c>
      <c r="AS169" s="1075">
        <v>0</v>
      </c>
      <c r="AT169" s="1075">
        <v>174258</v>
      </c>
      <c r="AU169" s="1075">
        <v>0</v>
      </c>
      <c r="AV169" s="1076">
        <v>174258</v>
      </c>
      <c r="AW169" s="1070" t="s">
        <v>5045</v>
      </c>
      <c r="AX169" s="1071">
        <v>45595</v>
      </c>
      <c r="AY169" s="1072" t="s">
        <v>5602</v>
      </c>
      <c r="AZ169" s="1069">
        <v>0</v>
      </c>
      <c r="BA169" s="1069">
        <v>241000000</v>
      </c>
      <c r="BB169" s="1069">
        <v>0</v>
      </c>
      <c r="BC169" s="1069">
        <v>0</v>
      </c>
      <c r="BD169" s="1069">
        <v>241000000</v>
      </c>
      <c r="BE169" s="713"/>
      <c r="BF169" s="715" t="s">
        <v>2844</v>
      </c>
      <c r="BG169" s="716" t="s">
        <v>2603</v>
      </c>
      <c r="BH169" s="716" t="s">
        <v>4225</v>
      </c>
      <c r="BI169" s="708">
        <v>45579</v>
      </c>
      <c r="BJ169" s="716" t="s">
        <v>4226</v>
      </c>
      <c r="BK169" s="708">
        <v>45678</v>
      </c>
      <c r="BL169" s="716">
        <v>120746700</v>
      </c>
      <c r="BM169" s="716"/>
      <c r="BN169" s="708"/>
      <c r="BO169" s="716"/>
      <c r="BP169" s="708"/>
      <c r="BQ169" s="717"/>
      <c r="BR169" s="715"/>
      <c r="BS169" s="708"/>
      <c r="BT169" s="719"/>
      <c r="BU169" s="708"/>
      <c r="BV169" s="708"/>
      <c r="BW169" s="708"/>
      <c r="BX169" s="720"/>
      <c r="BY169" s="711"/>
      <c r="BZ169" s="713"/>
      <c r="CA169" s="721"/>
      <c r="CB169" s="722" t="s">
        <v>5027</v>
      </c>
      <c r="CC169" s="723" t="s">
        <v>827</v>
      </c>
      <c r="CD169" s="722" t="s">
        <v>5029</v>
      </c>
      <c r="CE169" s="723" t="s">
        <v>5030</v>
      </c>
    </row>
    <row r="170" spans="2:83" s="725" customFormat="1" ht="15" hidden="1" customHeight="1">
      <c r="B170" s="770">
        <f t="shared" si="2"/>
        <v>161</v>
      </c>
      <c r="C170" s="771" t="s">
        <v>2848</v>
      </c>
      <c r="D170" s="771" t="s">
        <v>2736</v>
      </c>
      <c r="E170" s="771" t="s">
        <v>3296</v>
      </c>
      <c r="F170" s="699" t="s">
        <v>3673</v>
      </c>
      <c r="G170" s="700">
        <f>IFERROR(VLOOKUP(E170,Assign!$A$2:$A$48,1,FALSE),)</f>
        <v>0</v>
      </c>
      <c r="H170" s="700">
        <v>2</v>
      </c>
      <c r="I170" s="701" t="s">
        <v>164</v>
      </c>
      <c r="J170" s="701" t="s">
        <v>3459</v>
      </c>
      <c r="K170" s="701" t="s">
        <v>3969</v>
      </c>
      <c r="L170" s="702" t="s">
        <v>3971</v>
      </c>
      <c r="M170" s="703" t="s">
        <v>3401</v>
      </c>
      <c r="N170" s="704">
        <v>124.94</v>
      </c>
      <c r="O170" s="704">
        <v>84.81</v>
      </c>
      <c r="P170" s="705"/>
      <c r="Q170" s="706"/>
      <c r="R170" s="707">
        <v>43111</v>
      </c>
      <c r="S170" s="708" t="s">
        <v>3673</v>
      </c>
      <c r="T170" s="727">
        <v>1</v>
      </c>
      <c r="U170" s="710" t="s">
        <v>5</v>
      </c>
      <c r="V170" s="710">
        <v>132000000</v>
      </c>
      <c r="W170" s="711">
        <v>132000000</v>
      </c>
      <c r="X170" s="776"/>
      <c r="Y170" s="776"/>
      <c r="Z170" s="711"/>
      <c r="AA170" s="709"/>
      <c r="AB170" s="710"/>
      <c r="AC170" s="711"/>
      <c r="AD170" s="711"/>
      <c r="AE170" s="709"/>
      <c r="AF170" s="709"/>
      <c r="AG170" s="711"/>
      <c r="AH170" s="711"/>
      <c r="AI170" s="711"/>
      <c r="AJ170" s="712"/>
      <c r="AK170" s="959" t="s">
        <v>5025</v>
      </c>
      <c r="AL170" s="960"/>
      <c r="AM170" s="954"/>
      <c r="AN170" s="960"/>
      <c r="AO170" s="955">
        <v>0</v>
      </c>
      <c r="AP170" s="955">
        <v>0</v>
      </c>
      <c r="AQ170" s="955">
        <v>0</v>
      </c>
      <c r="AR170" s="955">
        <v>0</v>
      </c>
      <c r="AS170" s="955">
        <v>0</v>
      </c>
      <c r="AT170" s="955">
        <v>0</v>
      </c>
      <c r="AU170" s="955">
        <v>0</v>
      </c>
      <c r="AV170" s="961">
        <v>0</v>
      </c>
      <c r="AW170" s="962" t="s">
        <v>5044</v>
      </c>
      <c r="AX170" s="963">
        <v>45597</v>
      </c>
      <c r="AY170" s="964" t="s">
        <v>5002</v>
      </c>
      <c r="AZ170" s="965">
        <v>0</v>
      </c>
      <c r="BA170" s="965">
        <v>236000000</v>
      </c>
      <c r="BB170" s="965">
        <v>0</v>
      </c>
      <c r="BC170" s="965">
        <v>0</v>
      </c>
      <c r="BD170" s="965">
        <v>236000000</v>
      </c>
      <c r="BE170" s="713"/>
      <c r="BF170" s="715" t="s">
        <v>2845</v>
      </c>
      <c r="BG170" s="716" t="s">
        <v>2603</v>
      </c>
      <c r="BH170" s="716"/>
      <c r="BI170" s="708"/>
      <c r="BJ170" s="716"/>
      <c r="BK170" s="708"/>
      <c r="BL170" s="716"/>
      <c r="BM170" s="716"/>
      <c r="BN170" s="708"/>
      <c r="BO170" s="716"/>
      <c r="BP170" s="708"/>
      <c r="BQ170" s="717"/>
      <c r="BR170" s="715"/>
      <c r="BS170" s="708"/>
      <c r="BT170" s="719"/>
      <c r="BU170" s="708"/>
      <c r="BV170" s="708"/>
      <c r="BW170" s="708"/>
      <c r="BX170" s="720"/>
      <c r="BY170" s="711"/>
      <c r="BZ170" s="713"/>
      <c r="CA170" s="721"/>
      <c r="CB170" s="722" t="s">
        <v>5029</v>
      </c>
      <c r="CC170" s="723" t="s">
        <v>5030</v>
      </c>
      <c r="CD170" s="722"/>
      <c r="CE170" s="723"/>
    </row>
    <row r="171" spans="2:83" s="725" customFormat="1" ht="15" hidden="1" customHeight="1">
      <c r="B171" s="770">
        <f t="shared" si="2"/>
        <v>162</v>
      </c>
      <c r="C171" s="771" t="s">
        <v>2848</v>
      </c>
      <c r="D171" s="771" t="s">
        <v>2736</v>
      </c>
      <c r="E171" s="771" t="s">
        <v>3296</v>
      </c>
      <c r="F171" s="699" t="s">
        <v>3673</v>
      </c>
      <c r="G171" s="700">
        <f>IFERROR(VLOOKUP(E171,Assign!$A$2:$A$48,1,FALSE),)</f>
        <v>0</v>
      </c>
      <c r="H171" s="700">
        <v>3</v>
      </c>
      <c r="I171" s="701" t="s">
        <v>164</v>
      </c>
      <c r="J171" s="701" t="s">
        <v>3459</v>
      </c>
      <c r="K171" s="701" t="s">
        <v>3972</v>
      </c>
      <c r="L171" s="702" t="s">
        <v>3973</v>
      </c>
      <c r="M171" s="703" t="s">
        <v>3401</v>
      </c>
      <c r="N171" s="704">
        <v>124.268</v>
      </c>
      <c r="O171" s="704">
        <v>59.99</v>
      </c>
      <c r="P171" s="705"/>
      <c r="Q171" s="706"/>
      <c r="R171" s="707">
        <v>44435</v>
      </c>
      <c r="S171" s="708" t="s">
        <v>3673</v>
      </c>
      <c r="T171" s="727">
        <v>1</v>
      </c>
      <c r="U171" s="710" t="s">
        <v>5</v>
      </c>
      <c r="V171" s="710">
        <v>96000000</v>
      </c>
      <c r="W171" s="711">
        <v>96000000</v>
      </c>
      <c r="X171" s="776"/>
      <c r="Y171" s="776"/>
      <c r="Z171" s="711"/>
      <c r="AA171" s="709"/>
      <c r="AB171" s="710"/>
      <c r="AC171" s="711"/>
      <c r="AD171" s="711"/>
      <c r="AE171" s="709"/>
      <c r="AF171" s="709"/>
      <c r="AG171" s="711"/>
      <c r="AH171" s="711"/>
      <c r="AI171" s="711"/>
      <c r="AJ171" s="712"/>
      <c r="AK171" s="959" t="s">
        <v>5025</v>
      </c>
      <c r="AL171" s="960"/>
      <c r="AM171" s="954"/>
      <c r="AN171" s="960"/>
      <c r="AO171" s="955">
        <v>0</v>
      </c>
      <c r="AP171" s="955">
        <v>0</v>
      </c>
      <c r="AQ171" s="955">
        <v>0</v>
      </c>
      <c r="AR171" s="955">
        <v>0</v>
      </c>
      <c r="AS171" s="955">
        <v>0</v>
      </c>
      <c r="AT171" s="955">
        <v>0</v>
      </c>
      <c r="AU171" s="955">
        <v>0</v>
      </c>
      <c r="AV171" s="961">
        <v>0</v>
      </c>
      <c r="AW171" s="962" t="s">
        <v>5044</v>
      </c>
      <c r="AX171" s="963">
        <v>45597</v>
      </c>
      <c r="AY171" s="964" t="s">
        <v>5002</v>
      </c>
      <c r="AZ171" s="965">
        <v>0</v>
      </c>
      <c r="BA171" s="965">
        <v>180000000</v>
      </c>
      <c r="BB171" s="965">
        <v>0</v>
      </c>
      <c r="BC171" s="965">
        <v>0</v>
      </c>
      <c r="BD171" s="965">
        <v>180000000</v>
      </c>
      <c r="BE171" s="713"/>
      <c r="BF171" s="715" t="s">
        <v>2845</v>
      </c>
      <c r="BG171" s="716" t="s">
        <v>2603</v>
      </c>
      <c r="BH171" s="716"/>
      <c r="BI171" s="708"/>
      <c r="BJ171" s="716"/>
      <c r="BK171" s="708"/>
      <c r="BL171" s="716"/>
      <c r="BM171" s="716"/>
      <c r="BN171" s="708"/>
      <c r="BO171" s="716"/>
      <c r="BP171" s="708"/>
      <c r="BQ171" s="717"/>
      <c r="BR171" s="715"/>
      <c r="BS171" s="708"/>
      <c r="BT171" s="719"/>
      <c r="BU171" s="708"/>
      <c r="BV171" s="708"/>
      <c r="BW171" s="708"/>
      <c r="BX171" s="720"/>
      <c r="BY171" s="711"/>
      <c r="BZ171" s="713"/>
      <c r="CA171" s="721"/>
      <c r="CB171" s="722" t="s">
        <v>5029</v>
      </c>
      <c r="CC171" s="723" t="s">
        <v>5030</v>
      </c>
      <c r="CD171" s="722"/>
      <c r="CE171" s="723"/>
    </row>
    <row r="172" spans="2:83" s="725" customFormat="1" ht="15" hidden="1" customHeight="1">
      <c r="B172" s="770">
        <f t="shared" si="2"/>
        <v>163</v>
      </c>
      <c r="C172" s="771" t="s">
        <v>2848</v>
      </c>
      <c r="D172" s="771" t="s">
        <v>2736</v>
      </c>
      <c r="E172" s="771" t="s">
        <v>3279</v>
      </c>
      <c r="F172" s="699" t="s">
        <v>2758</v>
      </c>
      <c r="G172" s="700">
        <f>IFERROR(VLOOKUP(E172,Assign!$A$2:$A$48,1,FALSE),)</f>
        <v>0</v>
      </c>
      <c r="H172" s="700">
        <v>1</v>
      </c>
      <c r="I172" s="701" t="s">
        <v>175</v>
      </c>
      <c r="J172" s="701" t="s">
        <v>3439</v>
      </c>
      <c r="K172" s="701" t="s">
        <v>3974</v>
      </c>
      <c r="L172" s="702" t="s">
        <v>3975</v>
      </c>
      <c r="M172" s="703" t="s">
        <v>2519</v>
      </c>
      <c r="N172" s="704">
        <v>4.91</v>
      </c>
      <c r="O172" s="704">
        <v>26.64</v>
      </c>
      <c r="P172" s="705"/>
      <c r="Q172" s="706"/>
      <c r="R172" s="707">
        <v>45121</v>
      </c>
      <c r="S172" s="708" t="s">
        <v>2758</v>
      </c>
      <c r="T172" s="727">
        <v>1</v>
      </c>
      <c r="U172" s="710" t="s">
        <v>5</v>
      </c>
      <c r="V172" s="710">
        <v>384000000</v>
      </c>
      <c r="W172" s="711">
        <v>384000000</v>
      </c>
      <c r="X172" s="776"/>
      <c r="Y172" s="776"/>
      <c r="Z172" s="711"/>
      <c r="AA172" s="709"/>
      <c r="AB172" s="710"/>
      <c r="AC172" s="711"/>
      <c r="AD172" s="711"/>
      <c r="AE172" s="709"/>
      <c r="AF172" s="709"/>
      <c r="AG172" s="711"/>
      <c r="AH172" s="711"/>
      <c r="AI172" s="711"/>
      <c r="AJ172" s="712"/>
      <c r="AK172" s="959" t="s">
        <v>5025</v>
      </c>
      <c r="AL172" s="960"/>
      <c r="AM172" s="954"/>
      <c r="AN172" s="960"/>
      <c r="AO172" s="955">
        <v>0</v>
      </c>
      <c r="AP172" s="955">
        <v>0</v>
      </c>
      <c r="AQ172" s="955">
        <v>0</v>
      </c>
      <c r="AR172" s="955">
        <v>0</v>
      </c>
      <c r="AS172" s="955">
        <v>0</v>
      </c>
      <c r="AT172" s="955">
        <v>0</v>
      </c>
      <c r="AU172" s="955">
        <v>0</v>
      </c>
      <c r="AV172" s="961">
        <v>0</v>
      </c>
      <c r="AW172" s="962" t="s">
        <v>5044</v>
      </c>
      <c r="AX172" s="963">
        <v>45597</v>
      </c>
      <c r="AY172" s="964" t="s">
        <v>5002</v>
      </c>
      <c r="AZ172" s="965">
        <v>0</v>
      </c>
      <c r="BA172" s="965">
        <v>392000000</v>
      </c>
      <c r="BB172" s="965">
        <v>0</v>
      </c>
      <c r="BC172" s="965">
        <v>0</v>
      </c>
      <c r="BD172" s="965">
        <v>392000000</v>
      </c>
      <c r="BE172" s="713"/>
      <c r="BF172" s="715" t="s">
        <v>2845</v>
      </c>
      <c r="BG172" s="716" t="s">
        <v>2590</v>
      </c>
      <c r="BH172" s="716"/>
      <c r="BI172" s="708"/>
      <c r="BJ172" s="716"/>
      <c r="BK172" s="708"/>
      <c r="BL172" s="716"/>
      <c r="BM172" s="716"/>
      <c r="BN172" s="708"/>
      <c r="BO172" s="716"/>
      <c r="BP172" s="708"/>
      <c r="BQ172" s="717"/>
      <c r="BR172" s="715"/>
      <c r="BS172" s="708"/>
      <c r="BT172" s="719"/>
      <c r="BU172" s="708"/>
      <c r="BV172" s="708"/>
      <c r="BW172" s="708"/>
      <c r="BX172" s="720"/>
      <c r="BY172" s="711"/>
      <c r="BZ172" s="713"/>
      <c r="CA172" s="721"/>
      <c r="CB172" s="722" t="s">
        <v>5029</v>
      </c>
      <c r="CC172" s="723" t="s">
        <v>5030</v>
      </c>
      <c r="CD172" s="722"/>
      <c r="CE172" s="723"/>
    </row>
    <row r="173" spans="2:83" s="725" customFormat="1" ht="15" hidden="1" customHeight="1">
      <c r="B173" s="770">
        <f t="shared" si="2"/>
        <v>164</v>
      </c>
      <c r="C173" s="771" t="s">
        <v>2848</v>
      </c>
      <c r="D173" s="771" t="s">
        <v>2736</v>
      </c>
      <c r="E173" s="771" t="s">
        <v>3336</v>
      </c>
      <c r="F173" s="699" t="s">
        <v>3380</v>
      </c>
      <c r="G173" s="700">
        <f>IFERROR(VLOOKUP(E173,Assign!$A$2:$A$48,1,FALSE),)</f>
        <v>0</v>
      </c>
      <c r="H173" s="700">
        <v>1</v>
      </c>
      <c r="I173" s="701" t="s">
        <v>164</v>
      </c>
      <c r="J173" s="701" t="s">
        <v>3402</v>
      </c>
      <c r="K173" s="701" t="s">
        <v>3403</v>
      </c>
      <c r="L173" s="702" t="s">
        <v>3976</v>
      </c>
      <c r="M173" s="703" t="s">
        <v>11</v>
      </c>
      <c r="N173" s="704">
        <v>16.4907</v>
      </c>
      <c r="O173" s="704">
        <v>66.459999999999994</v>
      </c>
      <c r="P173" s="705"/>
      <c r="Q173" s="706"/>
      <c r="R173" s="707">
        <v>44411</v>
      </c>
      <c r="S173" s="708" t="s">
        <v>3380</v>
      </c>
      <c r="T173" s="727">
        <v>1</v>
      </c>
      <c r="U173" s="710" t="s">
        <v>5</v>
      </c>
      <c r="V173" s="710">
        <v>384000000</v>
      </c>
      <c r="W173" s="711">
        <v>384000000</v>
      </c>
      <c r="X173" s="776" t="s">
        <v>199</v>
      </c>
      <c r="Y173" s="776" t="s">
        <v>200</v>
      </c>
      <c r="Z173" s="711">
        <v>384000000</v>
      </c>
      <c r="AA173" s="709"/>
      <c r="AB173" s="710"/>
      <c r="AC173" s="711"/>
      <c r="AD173" s="711"/>
      <c r="AE173" s="709"/>
      <c r="AF173" s="709"/>
      <c r="AG173" s="711"/>
      <c r="AH173" s="711"/>
      <c r="AI173" s="711"/>
      <c r="AJ173" s="712"/>
      <c r="AK173" s="959" t="s">
        <v>5025</v>
      </c>
      <c r="AL173" s="960"/>
      <c r="AM173" s="954"/>
      <c r="AN173" s="960"/>
      <c r="AO173" s="955">
        <v>0</v>
      </c>
      <c r="AP173" s="955">
        <v>0</v>
      </c>
      <c r="AQ173" s="955">
        <v>0</v>
      </c>
      <c r="AR173" s="955">
        <v>0</v>
      </c>
      <c r="AS173" s="955">
        <v>0</v>
      </c>
      <c r="AT173" s="955">
        <v>0</v>
      </c>
      <c r="AU173" s="955">
        <v>0</v>
      </c>
      <c r="AV173" s="961">
        <v>0</v>
      </c>
      <c r="AW173" s="962" t="s">
        <v>5044</v>
      </c>
      <c r="AX173" s="963">
        <v>45597</v>
      </c>
      <c r="AY173" s="964" t="s">
        <v>5002</v>
      </c>
      <c r="AZ173" s="965">
        <v>0</v>
      </c>
      <c r="BA173" s="965">
        <v>239000000</v>
      </c>
      <c r="BB173" s="965">
        <v>0</v>
      </c>
      <c r="BC173" s="965">
        <v>0</v>
      </c>
      <c r="BD173" s="965">
        <v>239000000</v>
      </c>
      <c r="BE173" s="713"/>
      <c r="BF173" s="715" t="s">
        <v>2845</v>
      </c>
      <c r="BG173" s="716" t="s">
        <v>2579</v>
      </c>
      <c r="BH173" s="716"/>
      <c r="BI173" s="708"/>
      <c r="BJ173" s="716"/>
      <c r="BK173" s="708"/>
      <c r="BL173" s="716"/>
      <c r="BM173" s="716"/>
      <c r="BN173" s="708"/>
      <c r="BO173" s="716"/>
      <c r="BP173" s="708"/>
      <c r="BQ173" s="717"/>
      <c r="BR173" s="715"/>
      <c r="BS173" s="708"/>
      <c r="BT173" s="719"/>
      <c r="BU173" s="708"/>
      <c r="BV173" s="708"/>
      <c r="BW173" s="708"/>
      <c r="BX173" s="720"/>
      <c r="BY173" s="711"/>
      <c r="BZ173" s="713"/>
      <c r="CA173" s="721"/>
      <c r="CB173" s="722" t="s">
        <v>5029</v>
      </c>
      <c r="CC173" s="723" t="s">
        <v>5030</v>
      </c>
      <c r="CD173" s="722"/>
      <c r="CE173" s="723"/>
    </row>
    <row r="174" spans="2:83" s="725" customFormat="1" ht="15" hidden="1" customHeight="1">
      <c r="B174" s="770">
        <f t="shared" si="2"/>
        <v>165</v>
      </c>
      <c r="C174" s="771" t="s">
        <v>2848</v>
      </c>
      <c r="D174" s="771" t="s">
        <v>2736</v>
      </c>
      <c r="E174" s="771" t="s">
        <v>3336</v>
      </c>
      <c r="F174" s="699" t="s">
        <v>3380</v>
      </c>
      <c r="G174" s="700">
        <f>IFERROR(VLOOKUP(E174,Assign!$A$2:$A$48,1,FALSE),)</f>
        <v>0</v>
      </c>
      <c r="H174" s="700">
        <v>2</v>
      </c>
      <c r="I174" s="701" t="s">
        <v>164</v>
      </c>
      <c r="J174" s="701" t="s">
        <v>3402</v>
      </c>
      <c r="K174" s="701" t="s">
        <v>3403</v>
      </c>
      <c r="L174" s="702" t="s">
        <v>3977</v>
      </c>
      <c r="M174" s="703" t="s">
        <v>2519</v>
      </c>
      <c r="N174" s="704">
        <v>9.0665999999999993</v>
      </c>
      <c r="O174" s="704">
        <v>36.54</v>
      </c>
      <c r="P174" s="705"/>
      <c r="Q174" s="706"/>
      <c r="R174" s="707">
        <v>44411</v>
      </c>
      <c r="S174" s="708" t="s">
        <v>3380</v>
      </c>
      <c r="T174" s="727">
        <v>1</v>
      </c>
      <c r="U174" s="710" t="s">
        <v>5</v>
      </c>
      <c r="V174" s="710">
        <v>384000000</v>
      </c>
      <c r="W174" s="711">
        <v>384000000</v>
      </c>
      <c r="X174" s="776" t="s">
        <v>200</v>
      </c>
      <c r="Y174" s="776" t="s">
        <v>200</v>
      </c>
      <c r="Z174" s="711">
        <v>384000000</v>
      </c>
      <c r="AA174" s="709"/>
      <c r="AB174" s="710"/>
      <c r="AC174" s="711"/>
      <c r="AD174" s="711"/>
      <c r="AE174" s="709"/>
      <c r="AF174" s="709"/>
      <c r="AG174" s="711"/>
      <c r="AH174" s="711"/>
      <c r="AI174" s="711"/>
      <c r="AJ174" s="712"/>
      <c r="AK174" s="959" t="s">
        <v>5025</v>
      </c>
      <c r="AL174" s="960"/>
      <c r="AM174" s="954"/>
      <c r="AN174" s="960"/>
      <c r="AO174" s="955">
        <v>0</v>
      </c>
      <c r="AP174" s="955">
        <v>0</v>
      </c>
      <c r="AQ174" s="955">
        <v>0</v>
      </c>
      <c r="AR174" s="955">
        <v>0</v>
      </c>
      <c r="AS174" s="955">
        <v>0</v>
      </c>
      <c r="AT174" s="955">
        <v>0</v>
      </c>
      <c r="AU174" s="955">
        <v>0</v>
      </c>
      <c r="AV174" s="961">
        <v>0</v>
      </c>
      <c r="AW174" s="962" t="s">
        <v>5044</v>
      </c>
      <c r="AX174" s="963">
        <v>45597</v>
      </c>
      <c r="AY174" s="964" t="s">
        <v>5002</v>
      </c>
      <c r="AZ174" s="965">
        <v>0</v>
      </c>
      <c r="BA174" s="965">
        <v>205000000</v>
      </c>
      <c r="BB174" s="965">
        <v>0</v>
      </c>
      <c r="BC174" s="965">
        <v>0</v>
      </c>
      <c r="BD174" s="965">
        <v>205000000</v>
      </c>
      <c r="BE174" s="713"/>
      <c r="BF174" s="715" t="s">
        <v>2845</v>
      </c>
      <c r="BG174" s="716" t="s">
        <v>2579</v>
      </c>
      <c r="BH174" s="716"/>
      <c r="BI174" s="708"/>
      <c r="BJ174" s="716"/>
      <c r="BK174" s="708"/>
      <c r="BL174" s="716"/>
      <c r="BM174" s="716"/>
      <c r="BN174" s="708"/>
      <c r="BO174" s="716"/>
      <c r="BP174" s="708"/>
      <c r="BQ174" s="717"/>
      <c r="BR174" s="715"/>
      <c r="BS174" s="708"/>
      <c r="BT174" s="719"/>
      <c r="BU174" s="708"/>
      <c r="BV174" s="708"/>
      <c r="BW174" s="708"/>
      <c r="BX174" s="720"/>
      <c r="BY174" s="711"/>
      <c r="BZ174" s="713"/>
      <c r="CA174" s="721"/>
      <c r="CB174" s="722" t="s">
        <v>5029</v>
      </c>
      <c r="CC174" s="723" t="s">
        <v>5030</v>
      </c>
      <c r="CD174" s="722"/>
      <c r="CE174" s="723"/>
    </row>
    <row r="175" spans="2:83" s="725" customFormat="1" ht="15" hidden="1" customHeight="1">
      <c r="B175" s="770">
        <f t="shared" si="2"/>
        <v>166</v>
      </c>
      <c r="C175" s="771" t="s">
        <v>2848</v>
      </c>
      <c r="D175" s="771" t="s">
        <v>2736</v>
      </c>
      <c r="E175" s="771" t="s">
        <v>3324</v>
      </c>
      <c r="F175" s="699" t="s">
        <v>3221</v>
      </c>
      <c r="G175" s="700">
        <f>IFERROR(VLOOKUP(E175,Assign!$A$2:$A$48,1,FALSE),)</f>
        <v>0</v>
      </c>
      <c r="H175" s="700">
        <v>1</v>
      </c>
      <c r="I175" s="701" t="s">
        <v>167</v>
      </c>
      <c r="J175" s="701" t="s">
        <v>168</v>
      </c>
      <c r="K175" s="701" t="s">
        <v>3519</v>
      </c>
      <c r="L175" s="702" t="s">
        <v>3978</v>
      </c>
      <c r="M175" s="703" t="s">
        <v>8</v>
      </c>
      <c r="N175" s="704" t="s">
        <v>193</v>
      </c>
      <c r="O175" s="704">
        <v>59.97</v>
      </c>
      <c r="P175" s="705"/>
      <c r="Q175" s="706"/>
      <c r="R175" s="707">
        <v>45379</v>
      </c>
      <c r="S175" s="708" t="s">
        <v>3221</v>
      </c>
      <c r="T175" s="727">
        <v>1</v>
      </c>
      <c r="U175" s="710" t="s">
        <v>5</v>
      </c>
      <c r="V175" s="710">
        <v>352000000</v>
      </c>
      <c r="W175" s="711">
        <v>352000000</v>
      </c>
      <c r="X175" s="776"/>
      <c r="Y175" s="776"/>
      <c r="Z175" s="711"/>
      <c r="AA175" s="709"/>
      <c r="AB175" s="710"/>
      <c r="AC175" s="711"/>
      <c r="AD175" s="711"/>
      <c r="AE175" s="709"/>
      <c r="AF175" s="709"/>
      <c r="AG175" s="711"/>
      <c r="AH175" s="711"/>
      <c r="AI175" s="711"/>
      <c r="AJ175" s="712"/>
      <c r="AK175" s="959" t="s">
        <v>5025</v>
      </c>
      <c r="AL175" s="960"/>
      <c r="AM175" s="954"/>
      <c r="AN175" s="960"/>
      <c r="AO175" s="955">
        <v>0</v>
      </c>
      <c r="AP175" s="955">
        <v>0</v>
      </c>
      <c r="AQ175" s="955">
        <v>0</v>
      </c>
      <c r="AR175" s="955">
        <v>0</v>
      </c>
      <c r="AS175" s="955">
        <v>0</v>
      </c>
      <c r="AT175" s="955">
        <v>0</v>
      </c>
      <c r="AU175" s="955">
        <v>0</v>
      </c>
      <c r="AV175" s="961">
        <v>0</v>
      </c>
      <c r="AW175" s="962" t="s">
        <v>5044</v>
      </c>
      <c r="AX175" s="963">
        <v>45597</v>
      </c>
      <c r="AY175" s="964" t="s">
        <v>5002</v>
      </c>
      <c r="AZ175" s="965">
        <v>0</v>
      </c>
      <c r="BA175" s="965">
        <v>336000000</v>
      </c>
      <c r="BB175" s="965">
        <v>0</v>
      </c>
      <c r="BC175" s="965">
        <v>0</v>
      </c>
      <c r="BD175" s="965">
        <v>336000000</v>
      </c>
      <c r="BE175" s="713"/>
      <c r="BF175" s="715" t="s">
        <v>2845</v>
      </c>
      <c r="BG175" s="716" t="s">
        <v>2587</v>
      </c>
      <c r="BH175" s="716"/>
      <c r="BI175" s="708"/>
      <c r="BJ175" s="716"/>
      <c r="BK175" s="708"/>
      <c r="BL175" s="716"/>
      <c r="BM175" s="716"/>
      <c r="BN175" s="708"/>
      <c r="BO175" s="716"/>
      <c r="BP175" s="708"/>
      <c r="BQ175" s="717"/>
      <c r="BR175" s="715"/>
      <c r="BS175" s="708"/>
      <c r="BT175" s="719"/>
      <c r="BU175" s="708"/>
      <c r="BV175" s="708"/>
      <c r="BW175" s="708"/>
      <c r="BX175" s="720"/>
      <c r="BY175" s="711"/>
      <c r="BZ175" s="713"/>
      <c r="CA175" s="721"/>
      <c r="CB175" s="722" t="s">
        <v>5029</v>
      </c>
      <c r="CC175" s="723" t="s">
        <v>5030</v>
      </c>
      <c r="CD175" s="722"/>
      <c r="CE175" s="723"/>
    </row>
    <row r="176" spans="2:83" s="725" customFormat="1" ht="15" hidden="1" customHeight="1">
      <c r="B176" s="884">
        <f t="shared" si="2"/>
        <v>167</v>
      </c>
      <c r="C176" s="885" t="s">
        <v>2848</v>
      </c>
      <c r="D176" s="885" t="s">
        <v>2736</v>
      </c>
      <c r="E176" s="885" t="s">
        <v>3267</v>
      </c>
      <c r="F176" s="886" t="s">
        <v>3674</v>
      </c>
      <c r="G176" s="887">
        <f>IFERROR(VLOOKUP(E176,Assign!$A$2:$A$48,1,FALSE),)</f>
        <v>0</v>
      </c>
      <c r="H176" s="887"/>
      <c r="I176" s="888"/>
      <c r="J176" s="888"/>
      <c r="K176" s="888"/>
      <c r="L176" s="889"/>
      <c r="M176" s="890"/>
      <c r="N176" s="892"/>
      <c r="O176" s="892"/>
      <c r="P176" s="893"/>
      <c r="Q176" s="894"/>
      <c r="R176" s="895"/>
      <c r="S176" s="896"/>
      <c r="T176" s="897"/>
      <c r="U176" s="898"/>
      <c r="V176" s="898"/>
      <c r="W176" s="899"/>
      <c r="X176" s="900"/>
      <c r="Y176" s="900"/>
      <c r="Z176" s="899"/>
      <c r="AA176" s="901"/>
      <c r="AB176" s="898"/>
      <c r="AC176" s="899"/>
      <c r="AD176" s="899"/>
      <c r="AE176" s="901"/>
      <c r="AF176" s="901"/>
      <c r="AG176" s="899"/>
      <c r="AH176" s="899"/>
      <c r="AI176" s="899"/>
      <c r="AJ176" s="902"/>
      <c r="AK176" s="903"/>
      <c r="AL176" s="904"/>
      <c r="AM176" s="898"/>
      <c r="AN176" s="904"/>
      <c r="AO176" s="899"/>
      <c r="AP176" s="899"/>
      <c r="AQ176" s="899"/>
      <c r="AR176" s="899"/>
      <c r="AS176" s="899"/>
      <c r="AT176" s="899"/>
      <c r="AU176" s="899"/>
      <c r="AV176" s="905"/>
      <c r="AW176" s="906"/>
      <c r="AX176" s="907"/>
      <c r="AY176" s="908"/>
      <c r="AZ176" s="909"/>
      <c r="BA176" s="909"/>
      <c r="BB176" s="909"/>
      <c r="BC176" s="909"/>
      <c r="BD176" s="909"/>
      <c r="BE176" s="905"/>
      <c r="BF176" s="910"/>
      <c r="BG176" s="911"/>
      <c r="BH176" s="911"/>
      <c r="BI176" s="896"/>
      <c r="BJ176" s="911"/>
      <c r="BK176" s="896"/>
      <c r="BL176" s="911"/>
      <c r="BM176" s="911"/>
      <c r="BN176" s="896"/>
      <c r="BO176" s="911"/>
      <c r="BP176" s="896"/>
      <c r="BQ176" s="912"/>
      <c r="BR176" s="910"/>
      <c r="BS176" s="896"/>
      <c r="BT176" s="913"/>
      <c r="BU176" s="896"/>
      <c r="BV176" s="896"/>
      <c r="BW176" s="896"/>
      <c r="BX176" s="914"/>
      <c r="BY176" s="899"/>
      <c r="BZ176" s="905"/>
      <c r="CA176" s="915"/>
      <c r="CB176" s="722" t="s">
        <v>5029</v>
      </c>
      <c r="CC176" s="723" t="s">
        <v>5030</v>
      </c>
      <c r="CD176" s="722" t="s">
        <v>4903</v>
      </c>
      <c r="CE176" s="723" t="s">
        <v>5568</v>
      </c>
    </row>
    <row r="177" spans="2:83" s="725" customFormat="1" ht="15" hidden="1" customHeight="1">
      <c r="B177" s="770">
        <f t="shared" si="2"/>
        <v>168</v>
      </c>
      <c r="C177" s="771" t="s">
        <v>2848</v>
      </c>
      <c r="D177" s="771" t="s">
        <v>2736</v>
      </c>
      <c r="E177" s="771" t="s">
        <v>3306</v>
      </c>
      <c r="F177" s="699" t="s">
        <v>3675</v>
      </c>
      <c r="G177" s="700">
        <f>IFERROR(VLOOKUP(E177,Assign!$A$2:$A$48,1,FALSE),)</f>
        <v>0</v>
      </c>
      <c r="H177" s="700">
        <v>1</v>
      </c>
      <c r="I177" s="701" t="s">
        <v>164</v>
      </c>
      <c r="J177" s="701" t="s">
        <v>2513</v>
      </c>
      <c r="K177" s="701" t="s">
        <v>2514</v>
      </c>
      <c r="L177" s="702" t="s">
        <v>3979</v>
      </c>
      <c r="M177" s="703" t="s">
        <v>8</v>
      </c>
      <c r="N177" s="704">
        <v>61.39</v>
      </c>
      <c r="O177" s="704">
        <v>162.45400000000001</v>
      </c>
      <c r="P177" s="705"/>
      <c r="Q177" s="706"/>
      <c r="R177" s="707">
        <v>39877</v>
      </c>
      <c r="S177" s="708" t="s">
        <v>3675</v>
      </c>
      <c r="T177" s="727">
        <v>1</v>
      </c>
      <c r="U177" s="710" t="s">
        <v>5</v>
      </c>
      <c r="V177" s="710">
        <v>420000000</v>
      </c>
      <c r="W177" s="711">
        <v>420000000</v>
      </c>
      <c r="X177" s="776"/>
      <c r="Y177" s="776"/>
      <c r="Z177" s="711"/>
      <c r="AA177" s="709"/>
      <c r="AB177" s="710"/>
      <c r="AC177" s="711"/>
      <c r="AD177" s="711"/>
      <c r="AE177" s="709"/>
      <c r="AF177" s="709"/>
      <c r="AG177" s="711"/>
      <c r="AH177" s="711"/>
      <c r="AI177" s="711"/>
      <c r="AJ177" s="712"/>
      <c r="AK177" s="1077" t="s">
        <v>5025</v>
      </c>
      <c r="AL177" s="1078"/>
      <c r="AM177" s="1079"/>
      <c r="AN177" s="1078"/>
      <c r="AO177" s="1075">
        <v>0</v>
      </c>
      <c r="AP177" s="1075">
        <v>0</v>
      </c>
      <c r="AQ177" s="1075">
        <v>0</v>
      </c>
      <c r="AR177" s="1075">
        <v>0</v>
      </c>
      <c r="AS177" s="1075">
        <v>0</v>
      </c>
      <c r="AT177" s="1075">
        <v>656800</v>
      </c>
      <c r="AU177" s="1075">
        <v>0</v>
      </c>
      <c r="AV177" s="1076">
        <v>656800</v>
      </c>
      <c r="AW177" s="1070" t="s">
        <v>5045</v>
      </c>
      <c r="AX177" s="1071">
        <v>45540</v>
      </c>
      <c r="AY177" s="1072" t="s">
        <v>5603</v>
      </c>
      <c r="AZ177" s="1069">
        <v>0</v>
      </c>
      <c r="BA177" s="1069">
        <v>960000000</v>
      </c>
      <c r="BB177" s="1069">
        <v>0</v>
      </c>
      <c r="BC177" s="1069">
        <v>0</v>
      </c>
      <c r="BD177" s="1069">
        <v>960000000</v>
      </c>
      <c r="BE177" s="713">
        <v>830000000</v>
      </c>
      <c r="BF177" s="715" t="s">
        <v>2844</v>
      </c>
      <c r="BG177" s="716" t="s">
        <v>2585</v>
      </c>
      <c r="BH177" s="716" t="s">
        <v>4193</v>
      </c>
      <c r="BI177" s="708">
        <v>45527</v>
      </c>
      <c r="BJ177" s="716" t="s">
        <v>4227</v>
      </c>
      <c r="BK177" s="708">
        <v>45614</v>
      </c>
      <c r="BL177" s="716">
        <v>391941519</v>
      </c>
      <c r="BM177" s="716"/>
      <c r="BN177" s="708"/>
      <c r="BO177" s="716"/>
      <c r="BP177" s="708"/>
      <c r="BQ177" s="717"/>
      <c r="BR177" s="715"/>
      <c r="BS177" s="708"/>
      <c r="BT177" s="719"/>
      <c r="BU177" s="708"/>
      <c r="BV177" s="708"/>
      <c r="BW177" s="708"/>
      <c r="BX177" s="720"/>
      <c r="BY177" s="711"/>
      <c r="BZ177" s="713"/>
      <c r="CA177" s="721"/>
      <c r="CB177" s="722" t="s">
        <v>5029</v>
      </c>
      <c r="CC177" s="723" t="s">
        <v>5030</v>
      </c>
      <c r="CD177" s="722" t="s">
        <v>5029</v>
      </c>
      <c r="CE177" s="723" t="s">
        <v>5030</v>
      </c>
    </row>
    <row r="178" spans="2:83" s="725" customFormat="1" ht="15" hidden="1" customHeight="1">
      <c r="B178" s="770">
        <f t="shared" si="2"/>
        <v>169</v>
      </c>
      <c r="C178" s="771" t="s">
        <v>2848</v>
      </c>
      <c r="D178" s="771" t="s">
        <v>2736</v>
      </c>
      <c r="E178" s="771" t="s">
        <v>3326</v>
      </c>
      <c r="F178" s="699" t="s">
        <v>3228</v>
      </c>
      <c r="G178" s="700">
        <f>IFERROR(VLOOKUP(E178,Assign!$A$2:$A$48,1,FALSE),)</f>
        <v>0</v>
      </c>
      <c r="H178" s="700">
        <v>1</v>
      </c>
      <c r="I178" s="701" t="s">
        <v>164</v>
      </c>
      <c r="J178" s="701" t="s">
        <v>609</v>
      </c>
      <c r="K178" s="701" t="s">
        <v>3477</v>
      </c>
      <c r="L178" s="702" t="s">
        <v>3980</v>
      </c>
      <c r="M178" s="703" t="s">
        <v>186</v>
      </c>
      <c r="N178" s="704">
        <v>14.2605</v>
      </c>
      <c r="O178" s="704">
        <v>49.3675</v>
      </c>
      <c r="P178" s="705"/>
      <c r="Q178" s="706"/>
      <c r="R178" s="707">
        <v>44928</v>
      </c>
      <c r="S178" s="708" t="s">
        <v>3228</v>
      </c>
      <c r="T178" s="727">
        <v>1</v>
      </c>
      <c r="U178" s="710" t="s">
        <v>5</v>
      </c>
      <c r="V178" s="710">
        <v>378000000</v>
      </c>
      <c r="W178" s="711">
        <v>378000000</v>
      </c>
      <c r="X178" s="776"/>
      <c r="Y178" s="776"/>
      <c r="Z178" s="711"/>
      <c r="AA178" s="709"/>
      <c r="AB178" s="710"/>
      <c r="AC178" s="711"/>
      <c r="AD178" s="711"/>
      <c r="AE178" s="709"/>
      <c r="AF178" s="709"/>
      <c r="AG178" s="711"/>
      <c r="AH178" s="711"/>
      <c r="AI178" s="711"/>
      <c r="AJ178" s="712"/>
      <c r="AK178" s="959" t="s">
        <v>5025</v>
      </c>
      <c r="AL178" s="960"/>
      <c r="AM178" s="954"/>
      <c r="AN178" s="960"/>
      <c r="AO178" s="955">
        <v>0</v>
      </c>
      <c r="AP178" s="955">
        <v>0</v>
      </c>
      <c r="AQ178" s="955">
        <v>0</v>
      </c>
      <c r="AR178" s="955">
        <v>0</v>
      </c>
      <c r="AS178" s="955">
        <v>0</v>
      </c>
      <c r="AT178" s="955">
        <v>0</v>
      </c>
      <c r="AU178" s="955">
        <v>0</v>
      </c>
      <c r="AV178" s="961">
        <v>0</v>
      </c>
      <c r="AW178" s="962" t="s">
        <v>5044</v>
      </c>
      <c r="AX178" s="963">
        <v>45597</v>
      </c>
      <c r="AY178" s="964" t="s">
        <v>5002</v>
      </c>
      <c r="AZ178" s="965">
        <v>0</v>
      </c>
      <c r="BA178" s="965">
        <v>440000000</v>
      </c>
      <c r="BB178" s="965">
        <v>0</v>
      </c>
      <c r="BC178" s="965">
        <v>0</v>
      </c>
      <c r="BD178" s="965">
        <v>440000000</v>
      </c>
      <c r="BE178" s="713"/>
      <c r="BF178" s="715" t="s">
        <v>2845</v>
      </c>
      <c r="BG178" s="716" t="s">
        <v>2586</v>
      </c>
      <c r="BH178" s="716"/>
      <c r="BI178" s="708"/>
      <c r="BJ178" s="716"/>
      <c r="BK178" s="708"/>
      <c r="BL178" s="716"/>
      <c r="BM178" s="716"/>
      <c r="BN178" s="708"/>
      <c r="BO178" s="716"/>
      <c r="BP178" s="708"/>
      <c r="BQ178" s="717"/>
      <c r="BR178" s="715"/>
      <c r="BS178" s="708"/>
      <c r="BT178" s="719"/>
      <c r="BU178" s="708"/>
      <c r="BV178" s="708"/>
      <c r="BW178" s="708"/>
      <c r="BX178" s="720"/>
      <c r="BY178" s="711"/>
      <c r="BZ178" s="713"/>
      <c r="CA178" s="721"/>
      <c r="CB178" s="722" t="s">
        <v>5029</v>
      </c>
      <c r="CC178" s="723" t="s">
        <v>5030</v>
      </c>
      <c r="CD178" s="722"/>
      <c r="CE178" s="723"/>
    </row>
    <row r="179" spans="2:83" s="725" customFormat="1" ht="15" hidden="1" customHeight="1">
      <c r="B179" s="770">
        <f t="shared" si="2"/>
        <v>170</v>
      </c>
      <c r="C179" s="771" t="s">
        <v>2848</v>
      </c>
      <c r="D179" s="771" t="s">
        <v>2736</v>
      </c>
      <c r="E179" s="771" t="s">
        <v>3302</v>
      </c>
      <c r="F179" s="699" t="s">
        <v>3201</v>
      </c>
      <c r="G179" s="700">
        <f>IFERROR(VLOOKUP(E179,Assign!$A$2:$A$48,1,FALSE),)</f>
        <v>0</v>
      </c>
      <c r="H179" s="700">
        <v>1</v>
      </c>
      <c r="I179" s="701" t="s">
        <v>167</v>
      </c>
      <c r="J179" s="701" t="s">
        <v>173</v>
      </c>
      <c r="K179" s="701" t="s">
        <v>610</v>
      </c>
      <c r="L179" s="702" t="s">
        <v>3981</v>
      </c>
      <c r="M179" s="703" t="s">
        <v>11</v>
      </c>
      <c r="N179" s="704">
        <v>36.270000000000003</v>
      </c>
      <c r="O179" s="704">
        <v>116.64</v>
      </c>
      <c r="P179" s="705"/>
      <c r="Q179" s="706"/>
      <c r="R179" s="707">
        <v>44648</v>
      </c>
      <c r="S179" s="708" t="s">
        <v>3201</v>
      </c>
      <c r="T179" s="727">
        <v>1</v>
      </c>
      <c r="U179" s="710" t="s">
        <v>5</v>
      </c>
      <c r="V179" s="710">
        <v>270000000</v>
      </c>
      <c r="W179" s="711">
        <v>270000000</v>
      </c>
      <c r="X179" s="776"/>
      <c r="Y179" s="776"/>
      <c r="Z179" s="711"/>
      <c r="AA179" s="709"/>
      <c r="AB179" s="710"/>
      <c r="AC179" s="711"/>
      <c r="AD179" s="711"/>
      <c r="AE179" s="709"/>
      <c r="AF179" s="709"/>
      <c r="AG179" s="711"/>
      <c r="AH179" s="711"/>
      <c r="AI179" s="711"/>
      <c r="AJ179" s="712"/>
      <c r="AK179" s="959" t="s">
        <v>5025</v>
      </c>
      <c r="AL179" s="960"/>
      <c r="AM179" s="954"/>
      <c r="AN179" s="960"/>
      <c r="AO179" s="955">
        <v>0</v>
      </c>
      <c r="AP179" s="955">
        <v>0</v>
      </c>
      <c r="AQ179" s="955">
        <v>0</v>
      </c>
      <c r="AR179" s="955">
        <v>0</v>
      </c>
      <c r="AS179" s="955">
        <v>0</v>
      </c>
      <c r="AT179" s="955">
        <v>0</v>
      </c>
      <c r="AU179" s="955">
        <v>0</v>
      </c>
      <c r="AV179" s="961">
        <v>0</v>
      </c>
      <c r="AW179" s="962" t="s">
        <v>5044</v>
      </c>
      <c r="AX179" s="963">
        <v>45597</v>
      </c>
      <c r="AY179" s="964" t="s">
        <v>5002</v>
      </c>
      <c r="AZ179" s="965">
        <v>0</v>
      </c>
      <c r="BA179" s="965">
        <v>373000000</v>
      </c>
      <c r="BB179" s="965">
        <v>0</v>
      </c>
      <c r="BC179" s="965">
        <v>0</v>
      </c>
      <c r="BD179" s="965">
        <v>373000000</v>
      </c>
      <c r="BE179" s="713"/>
      <c r="BF179" s="715" t="s">
        <v>2845</v>
      </c>
      <c r="BG179" s="716" t="s">
        <v>2587</v>
      </c>
      <c r="BH179" s="716"/>
      <c r="BI179" s="708"/>
      <c r="BJ179" s="716"/>
      <c r="BK179" s="708"/>
      <c r="BL179" s="716"/>
      <c r="BM179" s="716"/>
      <c r="BN179" s="708"/>
      <c r="BO179" s="716"/>
      <c r="BP179" s="708"/>
      <c r="BQ179" s="717"/>
      <c r="BR179" s="715"/>
      <c r="BS179" s="708"/>
      <c r="BT179" s="719"/>
      <c r="BU179" s="708"/>
      <c r="BV179" s="708"/>
      <c r="BW179" s="708"/>
      <c r="BX179" s="720"/>
      <c r="BY179" s="711"/>
      <c r="BZ179" s="713"/>
      <c r="CA179" s="721"/>
      <c r="CB179" s="722" t="s">
        <v>5029</v>
      </c>
      <c r="CC179" s="723" t="s">
        <v>5030</v>
      </c>
      <c r="CD179" s="722"/>
      <c r="CE179" s="723"/>
    </row>
    <row r="180" spans="2:83" s="725" customFormat="1" ht="15" hidden="1" customHeight="1">
      <c r="B180" s="770">
        <f t="shared" si="2"/>
        <v>171</v>
      </c>
      <c r="C180" s="771" t="s">
        <v>2848</v>
      </c>
      <c r="D180" s="771" t="s">
        <v>2736</v>
      </c>
      <c r="E180" s="771" t="s">
        <v>3302</v>
      </c>
      <c r="F180" s="699" t="s">
        <v>3201</v>
      </c>
      <c r="G180" s="700">
        <f>IFERROR(VLOOKUP(E180,Assign!$A$2:$A$48,1,FALSE),)</f>
        <v>0</v>
      </c>
      <c r="H180" s="700">
        <v>2</v>
      </c>
      <c r="I180" s="701" t="s">
        <v>167</v>
      </c>
      <c r="J180" s="701" t="s">
        <v>173</v>
      </c>
      <c r="K180" s="701" t="s">
        <v>610</v>
      </c>
      <c r="L180" s="702" t="s">
        <v>3982</v>
      </c>
      <c r="M180" s="703" t="s">
        <v>11</v>
      </c>
      <c r="N180" s="704">
        <v>36.270000000000003</v>
      </c>
      <c r="O180" s="704">
        <v>116.64</v>
      </c>
      <c r="P180" s="705"/>
      <c r="Q180" s="706"/>
      <c r="R180" s="707">
        <v>44769</v>
      </c>
      <c r="S180" s="708" t="s">
        <v>3201</v>
      </c>
      <c r="T180" s="727">
        <v>2</v>
      </c>
      <c r="U180" s="710" t="s">
        <v>5</v>
      </c>
      <c r="V180" s="710">
        <v>180000000</v>
      </c>
      <c r="W180" s="711">
        <v>180000000</v>
      </c>
      <c r="X180" s="776"/>
      <c r="Y180" s="776"/>
      <c r="Z180" s="711"/>
      <c r="AA180" s="709">
        <v>1</v>
      </c>
      <c r="AB180" s="710" t="s">
        <v>5</v>
      </c>
      <c r="AC180" s="711">
        <v>240000000</v>
      </c>
      <c r="AD180" s="711">
        <v>240000000</v>
      </c>
      <c r="AE180" s="709"/>
      <c r="AF180" s="709"/>
      <c r="AG180" s="711"/>
      <c r="AH180" s="711"/>
      <c r="AI180" s="711"/>
      <c r="AJ180" s="712"/>
      <c r="AK180" s="959" t="s">
        <v>5025</v>
      </c>
      <c r="AL180" s="960"/>
      <c r="AM180" s="954"/>
      <c r="AN180" s="960"/>
      <c r="AO180" s="955">
        <v>0</v>
      </c>
      <c r="AP180" s="955">
        <v>0</v>
      </c>
      <c r="AQ180" s="955">
        <v>0</v>
      </c>
      <c r="AR180" s="955">
        <v>0</v>
      </c>
      <c r="AS180" s="955">
        <v>0</v>
      </c>
      <c r="AT180" s="955">
        <v>0</v>
      </c>
      <c r="AU180" s="955">
        <v>0</v>
      </c>
      <c r="AV180" s="961">
        <v>0</v>
      </c>
      <c r="AW180" s="962" t="s">
        <v>5044</v>
      </c>
      <c r="AX180" s="963">
        <v>45597</v>
      </c>
      <c r="AY180" s="964" t="s">
        <v>5002</v>
      </c>
      <c r="AZ180" s="965">
        <v>0</v>
      </c>
      <c r="BA180" s="965">
        <v>373000000</v>
      </c>
      <c r="BB180" s="965">
        <v>0</v>
      </c>
      <c r="BC180" s="965">
        <v>0</v>
      </c>
      <c r="BD180" s="965">
        <v>373000000</v>
      </c>
      <c r="BE180" s="713"/>
      <c r="BF180" s="1065" t="s">
        <v>5655</v>
      </c>
      <c r="BG180" s="716" t="s">
        <v>2587</v>
      </c>
      <c r="BH180" s="1066" t="s">
        <v>2607</v>
      </c>
      <c r="BI180" s="1067">
        <v>45611</v>
      </c>
      <c r="BJ180" s="1066" t="s">
        <v>5652</v>
      </c>
      <c r="BK180" s="1067" t="s">
        <v>3545</v>
      </c>
      <c r="BL180" s="1066" t="s">
        <v>3545</v>
      </c>
      <c r="BM180" s="716"/>
      <c r="BN180" s="708"/>
      <c r="BO180" s="716"/>
      <c r="BP180" s="708"/>
      <c r="BQ180" s="717"/>
      <c r="BR180" s="715"/>
      <c r="BS180" s="708"/>
      <c r="BT180" s="719"/>
      <c r="BU180" s="708"/>
      <c r="BV180" s="708"/>
      <c r="BW180" s="708"/>
      <c r="BX180" s="720"/>
      <c r="BY180" s="711"/>
      <c r="BZ180" s="713"/>
      <c r="CA180" s="721"/>
      <c r="CB180" s="722" t="s">
        <v>5029</v>
      </c>
      <c r="CC180" s="723" t="s">
        <v>5030</v>
      </c>
      <c r="CD180" s="722" t="s">
        <v>5656</v>
      </c>
      <c r="CE180" s="723" t="s">
        <v>829</v>
      </c>
    </row>
    <row r="181" spans="2:83" s="725" customFormat="1" ht="15" hidden="1" customHeight="1">
      <c r="B181" s="770">
        <f t="shared" si="2"/>
        <v>172</v>
      </c>
      <c r="C181" s="771" t="s">
        <v>2848</v>
      </c>
      <c r="D181" s="771" t="s">
        <v>2736</v>
      </c>
      <c r="E181" s="771" t="s">
        <v>3340</v>
      </c>
      <c r="F181" s="699" t="s">
        <v>3676</v>
      </c>
      <c r="G181" s="700">
        <f>IFERROR(VLOOKUP(E181,Assign!$A$2:$A$48,1,FALSE),)</f>
        <v>0</v>
      </c>
      <c r="H181" s="700">
        <v>1</v>
      </c>
      <c r="I181" s="701" t="s">
        <v>169</v>
      </c>
      <c r="J181" s="701" t="s">
        <v>3516</v>
      </c>
      <c r="K181" s="701" t="s">
        <v>3983</v>
      </c>
      <c r="L181" s="702" t="s">
        <v>3984</v>
      </c>
      <c r="M181" s="703" t="s">
        <v>8</v>
      </c>
      <c r="N181" s="704">
        <v>52.982199999999999</v>
      </c>
      <c r="O181" s="704">
        <v>78.531099999999995</v>
      </c>
      <c r="P181" s="705"/>
      <c r="Q181" s="706"/>
      <c r="R181" s="707">
        <v>44980</v>
      </c>
      <c r="S181" s="708" t="s">
        <v>3676</v>
      </c>
      <c r="T181" s="727" t="s">
        <v>188</v>
      </c>
      <c r="U181" s="710" t="s">
        <v>5</v>
      </c>
      <c r="V181" s="710">
        <v>346500000</v>
      </c>
      <c r="W181" s="711">
        <v>346500000</v>
      </c>
      <c r="X181" s="776"/>
      <c r="Y181" s="776"/>
      <c r="Z181" s="711"/>
      <c r="AA181" s="709"/>
      <c r="AB181" s="710"/>
      <c r="AC181" s="711"/>
      <c r="AD181" s="711"/>
      <c r="AE181" s="709"/>
      <c r="AF181" s="709"/>
      <c r="AG181" s="711"/>
      <c r="AH181" s="711"/>
      <c r="AI181" s="711"/>
      <c r="AJ181" s="712"/>
      <c r="AK181" s="959" t="s">
        <v>5025</v>
      </c>
      <c r="AL181" s="960"/>
      <c r="AM181" s="954"/>
      <c r="AN181" s="960"/>
      <c r="AO181" s="955">
        <v>0</v>
      </c>
      <c r="AP181" s="955">
        <v>0</v>
      </c>
      <c r="AQ181" s="955">
        <v>0</v>
      </c>
      <c r="AR181" s="955">
        <v>0</v>
      </c>
      <c r="AS181" s="955">
        <v>0</v>
      </c>
      <c r="AT181" s="955">
        <v>0</v>
      </c>
      <c r="AU181" s="955">
        <v>0</v>
      </c>
      <c r="AV181" s="961">
        <v>0</v>
      </c>
      <c r="AW181" s="1070" t="s">
        <v>5045</v>
      </c>
      <c r="AX181" s="1071">
        <v>45596</v>
      </c>
      <c r="AY181" s="1072" t="s">
        <v>5604</v>
      </c>
      <c r="AZ181" s="1069">
        <v>0</v>
      </c>
      <c r="BA181" s="1069">
        <v>400000000</v>
      </c>
      <c r="BB181" s="1069">
        <v>0</v>
      </c>
      <c r="BC181" s="1069">
        <v>0</v>
      </c>
      <c r="BD181" s="1069">
        <v>400000000</v>
      </c>
      <c r="BE181" s="713">
        <v>390000000</v>
      </c>
      <c r="BF181" s="715" t="s">
        <v>2844</v>
      </c>
      <c r="BG181" s="716" t="s">
        <v>2588</v>
      </c>
      <c r="BH181" s="716" t="s">
        <v>617</v>
      </c>
      <c r="BI181" s="708">
        <v>45579</v>
      </c>
      <c r="BJ181" s="716" t="s">
        <v>4228</v>
      </c>
      <c r="BK181" s="708">
        <v>45672</v>
      </c>
      <c r="BL181" s="716">
        <v>318461581</v>
      </c>
      <c r="BM181" s="716"/>
      <c r="BN181" s="708"/>
      <c r="BO181" s="716"/>
      <c r="BP181" s="708"/>
      <c r="BQ181" s="717"/>
      <c r="BR181" s="715"/>
      <c r="BS181" s="708"/>
      <c r="BT181" s="719"/>
      <c r="BU181" s="708"/>
      <c r="BV181" s="708"/>
      <c r="BW181" s="708"/>
      <c r="BX181" s="720"/>
      <c r="BY181" s="711"/>
      <c r="BZ181" s="713"/>
      <c r="CA181" s="721"/>
      <c r="CB181" s="722" t="s">
        <v>5029</v>
      </c>
      <c r="CC181" s="723" t="s">
        <v>5030</v>
      </c>
      <c r="CD181" s="722" t="s">
        <v>5028</v>
      </c>
      <c r="CE181" s="723" t="s">
        <v>828</v>
      </c>
    </row>
    <row r="182" spans="2:83" s="725" customFormat="1" ht="15" hidden="1" customHeight="1">
      <c r="B182" s="770">
        <f t="shared" si="2"/>
        <v>173</v>
      </c>
      <c r="C182" s="771" t="s">
        <v>2848</v>
      </c>
      <c r="D182" s="771" t="s">
        <v>2736</v>
      </c>
      <c r="E182" s="771" t="s">
        <v>3325</v>
      </c>
      <c r="F182" s="699" t="s">
        <v>3677</v>
      </c>
      <c r="G182" s="700" t="str">
        <f>IFERROR(VLOOKUP(E182,Assign!$A$2:$A$48,1,FALSE),)</f>
        <v>R-124</v>
      </c>
      <c r="H182" s="700">
        <v>1</v>
      </c>
      <c r="I182" s="701" t="s">
        <v>164</v>
      </c>
      <c r="J182" s="701" t="s">
        <v>178</v>
      </c>
      <c r="K182" s="701" t="s">
        <v>3453</v>
      </c>
      <c r="L182" s="702" t="s">
        <v>3985</v>
      </c>
      <c r="M182" s="703" t="s">
        <v>11</v>
      </c>
      <c r="N182" s="704">
        <v>32.175899999999999</v>
      </c>
      <c r="O182" s="704">
        <v>149.5</v>
      </c>
      <c r="P182" s="705"/>
      <c r="Q182" s="706"/>
      <c r="R182" s="707">
        <v>44442</v>
      </c>
      <c r="S182" s="708" t="s">
        <v>3640</v>
      </c>
      <c r="T182" s="727">
        <v>1</v>
      </c>
      <c r="U182" s="710" t="s">
        <v>5</v>
      </c>
      <c r="V182" s="710">
        <v>367200000</v>
      </c>
      <c r="W182" s="711">
        <v>367200000</v>
      </c>
      <c r="X182" s="776"/>
      <c r="Y182" s="776"/>
      <c r="Z182" s="711"/>
      <c r="AA182" s="709"/>
      <c r="AB182" s="710"/>
      <c r="AC182" s="711"/>
      <c r="AD182" s="711"/>
      <c r="AE182" s="709"/>
      <c r="AF182" s="709"/>
      <c r="AG182" s="711"/>
      <c r="AH182" s="711"/>
      <c r="AI182" s="711"/>
      <c r="AJ182" s="712"/>
      <c r="AK182" s="959" t="s">
        <v>5025</v>
      </c>
      <c r="AL182" s="960"/>
      <c r="AM182" s="954"/>
      <c r="AN182" s="960"/>
      <c r="AO182" s="955">
        <v>0</v>
      </c>
      <c r="AP182" s="955">
        <v>0</v>
      </c>
      <c r="AQ182" s="955">
        <v>0</v>
      </c>
      <c r="AR182" s="955">
        <v>0</v>
      </c>
      <c r="AS182" s="955">
        <v>0</v>
      </c>
      <c r="AT182" s="955">
        <v>0</v>
      </c>
      <c r="AU182" s="955">
        <v>0</v>
      </c>
      <c r="AV182" s="961">
        <v>0</v>
      </c>
      <c r="AW182" s="962" t="s">
        <v>5044</v>
      </c>
      <c r="AX182" s="963">
        <v>45597</v>
      </c>
      <c r="AY182" s="964" t="s">
        <v>5002</v>
      </c>
      <c r="AZ182" s="965">
        <v>0</v>
      </c>
      <c r="BA182" s="965">
        <v>486000000</v>
      </c>
      <c r="BB182" s="965">
        <v>0</v>
      </c>
      <c r="BC182" s="965">
        <v>0</v>
      </c>
      <c r="BD182" s="965">
        <v>486000000</v>
      </c>
      <c r="BE182" s="713"/>
      <c r="BF182" s="715" t="s">
        <v>2845</v>
      </c>
      <c r="BG182" s="716" t="s">
        <v>2597</v>
      </c>
      <c r="BH182" s="716"/>
      <c r="BI182" s="708"/>
      <c r="BJ182" s="716"/>
      <c r="BK182" s="708"/>
      <c r="BL182" s="716"/>
      <c r="BM182" s="716"/>
      <c r="BN182" s="708"/>
      <c r="BO182" s="716"/>
      <c r="BP182" s="708"/>
      <c r="BQ182" s="717"/>
      <c r="BR182" s="715"/>
      <c r="BS182" s="708"/>
      <c r="BT182" s="719"/>
      <c r="BU182" s="708"/>
      <c r="BV182" s="708"/>
      <c r="BW182" s="708"/>
      <c r="BX182" s="720"/>
      <c r="BY182" s="711"/>
      <c r="BZ182" s="713"/>
      <c r="CA182" s="721"/>
      <c r="CB182" s="722" t="s">
        <v>5029</v>
      </c>
      <c r="CC182" s="723" t="s">
        <v>5030</v>
      </c>
      <c r="CD182" s="722"/>
      <c r="CE182" s="723"/>
    </row>
    <row r="183" spans="2:83" s="725" customFormat="1" ht="15" hidden="1" customHeight="1">
      <c r="B183" s="770">
        <f t="shared" si="2"/>
        <v>174</v>
      </c>
      <c r="C183" s="771" t="s">
        <v>2848</v>
      </c>
      <c r="D183" s="771" t="s">
        <v>2736</v>
      </c>
      <c r="E183" s="771" t="s">
        <v>3284</v>
      </c>
      <c r="F183" s="699" t="s">
        <v>3678</v>
      </c>
      <c r="G183" s="700">
        <f>IFERROR(VLOOKUP(E183,Assign!$A$2:$A$48,1,FALSE),)</f>
        <v>0</v>
      </c>
      <c r="H183" s="700">
        <v>1</v>
      </c>
      <c r="I183" s="701" t="s">
        <v>164</v>
      </c>
      <c r="J183" s="701" t="s">
        <v>609</v>
      </c>
      <c r="K183" s="701" t="s">
        <v>3477</v>
      </c>
      <c r="L183" s="702" t="s">
        <v>3986</v>
      </c>
      <c r="M183" s="703" t="s">
        <v>11</v>
      </c>
      <c r="N183" s="704">
        <v>25.408300000000001</v>
      </c>
      <c r="O183" s="704">
        <v>87.96</v>
      </c>
      <c r="P183" s="705"/>
      <c r="Q183" s="706"/>
      <c r="R183" s="707">
        <v>44928</v>
      </c>
      <c r="S183" s="708" t="s">
        <v>3678</v>
      </c>
      <c r="T183" s="727">
        <v>1</v>
      </c>
      <c r="U183" s="710" t="s">
        <v>5</v>
      </c>
      <c r="V183" s="710">
        <v>360000000</v>
      </c>
      <c r="W183" s="711">
        <v>360000000</v>
      </c>
      <c r="X183" s="776"/>
      <c r="Y183" s="776"/>
      <c r="Z183" s="711"/>
      <c r="AA183" s="709"/>
      <c r="AB183" s="710"/>
      <c r="AC183" s="711"/>
      <c r="AD183" s="711"/>
      <c r="AE183" s="709"/>
      <c r="AF183" s="709"/>
      <c r="AG183" s="711"/>
      <c r="AH183" s="711"/>
      <c r="AI183" s="711"/>
      <c r="AJ183" s="712"/>
      <c r="AK183" s="959" t="s">
        <v>5025</v>
      </c>
      <c r="AL183" s="960"/>
      <c r="AM183" s="954"/>
      <c r="AN183" s="960"/>
      <c r="AO183" s="955">
        <v>0</v>
      </c>
      <c r="AP183" s="955">
        <v>0</v>
      </c>
      <c r="AQ183" s="955">
        <v>0</v>
      </c>
      <c r="AR183" s="955">
        <v>0</v>
      </c>
      <c r="AS183" s="955">
        <v>0</v>
      </c>
      <c r="AT183" s="955">
        <v>0</v>
      </c>
      <c r="AU183" s="955">
        <v>0</v>
      </c>
      <c r="AV183" s="961">
        <v>0</v>
      </c>
      <c r="AW183" s="962" t="s">
        <v>5044</v>
      </c>
      <c r="AX183" s="963">
        <v>45597</v>
      </c>
      <c r="AY183" s="964" t="s">
        <v>5002</v>
      </c>
      <c r="AZ183" s="965">
        <v>0</v>
      </c>
      <c r="BA183" s="965">
        <v>398000000</v>
      </c>
      <c r="BB183" s="965">
        <v>0</v>
      </c>
      <c r="BC183" s="965">
        <v>0</v>
      </c>
      <c r="BD183" s="965">
        <v>398000000</v>
      </c>
      <c r="BE183" s="713"/>
      <c r="BF183" s="715" t="s">
        <v>2845</v>
      </c>
      <c r="BG183" s="716" t="s">
        <v>2586</v>
      </c>
      <c r="BH183" s="716"/>
      <c r="BI183" s="708"/>
      <c r="BJ183" s="716"/>
      <c r="BK183" s="708"/>
      <c r="BL183" s="716"/>
      <c r="BM183" s="716"/>
      <c r="BN183" s="708"/>
      <c r="BO183" s="716"/>
      <c r="BP183" s="708"/>
      <c r="BQ183" s="717"/>
      <c r="BR183" s="715"/>
      <c r="BS183" s="708"/>
      <c r="BT183" s="719"/>
      <c r="BU183" s="708"/>
      <c r="BV183" s="708"/>
      <c r="BW183" s="708"/>
      <c r="BX183" s="720"/>
      <c r="BY183" s="711"/>
      <c r="BZ183" s="713"/>
      <c r="CA183" s="721"/>
      <c r="CB183" s="722" t="s">
        <v>5029</v>
      </c>
      <c r="CC183" s="723" t="s">
        <v>5030</v>
      </c>
      <c r="CD183" s="722"/>
      <c r="CE183" s="723"/>
    </row>
    <row r="184" spans="2:83" s="725" customFormat="1" ht="15" hidden="1" customHeight="1">
      <c r="B184" s="770">
        <f t="shared" si="2"/>
        <v>175</v>
      </c>
      <c r="C184" s="771" t="s">
        <v>2848</v>
      </c>
      <c r="D184" s="771" t="s">
        <v>2736</v>
      </c>
      <c r="E184" s="771" t="s">
        <v>3243</v>
      </c>
      <c r="F184" s="699" t="s">
        <v>3679</v>
      </c>
      <c r="G184" s="700">
        <f>IFERROR(VLOOKUP(E184,Assign!$A$2:$A$48,1,FALSE),)</f>
        <v>0</v>
      </c>
      <c r="H184" s="700">
        <v>1</v>
      </c>
      <c r="I184" s="701" t="s">
        <v>164</v>
      </c>
      <c r="J184" s="701" t="s">
        <v>3847</v>
      </c>
      <c r="K184" s="701" t="s">
        <v>3948</v>
      </c>
      <c r="L184" s="702" t="s">
        <v>3987</v>
      </c>
      <c r="M184" s="703" t="s">
        <v>8</v>
      </c>
      <c r="N184" s="704">
        <v>26.245699999999999</v>
      </c>
      <c r="O184" s="704">
        <v>59.92</v>
      </c>
      <c r="P184" s="705"/>
      <c r="Q184" s="706"/>
      <c r="R184" s="707">
        <v>43777</v>
      </c>
      <c r="S184" s="708" t="s">
        <v>2817</v>
      </c>
      <c r="T184" s="727">
        <v>2</v>
      </c>
      <c r="U184" s="710" t="s">
        <v>5</v>
      </c>
      <c r="V184" s="710">
        <v>360000000</v>
      </c>
      <c r="W184" s="711">
        <v>360000000</v>
      </c>
      <c r="X184" s="776"/>
      <c r="Y184" s="776"/>
      <c r="Z184" s="711"/>
      <c r="AA184" s="709"/>
      <c r="AB184" s="710"/>
      <c r="AC184" s="711"/>
      <c r="AD184" s="711"/>
      <c r="AE184" s="709"/>
      <c r="AF184" s="709"/>
      <c r="AG184" s="711"/>
      <c r="AH184" s="711"/>
      <c r="AI184" s="711"/>
      <c r="AJ184" s="712"/>
      <c r="AK184" s="959" t="s">
        <v>5025</v>
      </c>
      <c r="AL184" s="960"/>
      <c r="AM184" s="954"/>
      <c r="AN184" s="960"/>
      <c r="AO184" s="955">
        <v>0</v>
      </c>
      <c r="AP184" s="955">
        <v>0</v>
      </c>
      <c r="AQ184" s="955">
        <v>0</v>
      </c>
      <c r="AR184" s="955">
        <v>0</v>
      </c>
      <c r="AS184" s="955">
        <v>0</v>
      </c>
      <c r="AT184" s="955">
        <v>0</v>
      </c>
      <c r="AU184" s="955">
        <v>0</v>
      </c>
      <c r="AV184" s="961">
        <v>0</v>
      </c>
      <c r="AW184" s="962" t="s">
        <v>5008</v>
      </c>
      <c r="AX184" s="963">
        <v>45590</v>
      </c>
      <c r="AY184" s="964" t="s">
        <v>5009</v>
      </c>
      <c r="AZ184" s="965">
        <v>0</v>
      </c>
      <c r="BA184" s="965">
        <v>0</v>
      </c>
      <c r="BB184" s="965">
        <v>0</v>
      </c>
      <c r="BC184" s="965">
        <v>0</v>
      </c>
      <c r="BD184" s="965">
        <v>0</v>
      </c>
      <c r="BE184" s="713">
        <v>520000000</v>
      </c>
      <c r="BF184" s="715" t="s">
        <v>2845</v>
      </c>
      <c r="BG184" s="716" t="s">
        <v>2577</v>
      </c>
      <c r="BH184" s="716"/>
      <c r="BI184" s="708"/>
      <c r="BJ184" s="716"/>
      <c r="BK184" s="708"/>
      <c r="BL184" s="716"/>
      <c r="BM184" s="716"/>
      <c r="BN184" s="708"/>
      <c r="BO184" s="716"/>
      <c r="BP184" s="708"/>
      <c r="BQ184" s="717"/>
      <c r="BR184" s="715"/>
      <c r="BS184" s="708"/>
      <c r="BT184" s="719"/>
      <c r="BU184" s="708"/>
      <c r="BV184" s="708"/>
      <c r="BW184" s="708"/>
      <c r="BX184" s="720"/>
      <c r="BY184" s="711"/>
      <c r="BZ184" s="713"/>
      <c r="CA184" s="721"/>
      <c r="CB184" s="722" t="s">
        <v>5029</v>
      </c>
      <c r="CC184" s="723" t="s">
        <v>5030</v>
      </c>
      <c r="CD184" s="722"/>
      <c r="CE184" s="723"/>
    </row>
    <row r="185" spans="2:83" s="725" customFormat="1" ht="15" hidden="1" customHeight="1">
      <c r="B185" s="884">
        <f t="shared" si="2"/>
        <v>176</v>
      </c>
      <c r="C185" s="885" t="s">
        <v>2848</v>
      </c>
      <c r="D185" s="885" t="s">
        <v>2736</v>
      </c>
      <c r="E185" s="885" t="s">
        <v>3316</v>
      </c>
      <c r="F185" s="886" t="s">
        <v>3235</v>
      </c>
      <c r="G185" s="887">
        <f>IFERROR(VLOOKUP(E185,Assign!$A$2:$A$48,1,FALSE),)</f>
        <v>0</v>
      </c>
      <c r="H185" s="887"/>
      <c r="I185" s="888" t="s">
        <v>7</v>
      </c>
      <c r="J185" s="888" t="s">
        <v>7</v>
      </c>
      <c r="K185" s="888" t="s">
        <v>7</v>
      </c>
      <c r="L185" s="889"/>
      <c r="M185" s="890"/>
      <c r="N185" s="892"/>
      <c r="O185" s="892"/>
      <c r="P185" s="893"/>
      <c r="Q185" s="894"/>
      <c r="R185" s="895"/>
      <c r="S185" s="896"/>
      <c r="T185" s="897"/>
      <c r="U185" s="898"/>
      <c r="V185" s="898"/>
      <c r="W185" s="899"/>
      <c r="X185" s="900"/>
      <c r="Y185" s="900"/>
      <c r="Z185" s="899"/>
      <c r="AA185" s="901"/>
      <c r="AB185" s="898"/>
      <c r="AC185" s="899"/>
      <c r="AD185" s="899"/>
      <c r="AE185" s="901"/>
      <c r="AF185" s="901"/>
      <c r="AG185" s="899"/>
      <c r="AH185" s="899"/>
      <c r="AI185" s="899"/>
      <c r="AJ185" s="902"/>
      <c r="AK185" s="903"/>
      <c r="AL185" s="904"/>
      <c r="AM185" s="898"/>
      <c r="AN185" s="904"/>
      <c r="AO185" s="899"/>
      <c r="AP185" s="899"/>
      <c r="AQ185" s="899"/>
      <c r="AR185" s="899"/>
      <c r="AS185" s="899"/>
      <c r="AT185" s="899"/>
      <c r="AU185" s="899"/>
      <c r="AV185" s="905"/>
      <c r="AW185" s="906"/>
      <c r="AX185" s="907"/>
      <c r="AY185" s="908"/>
      <c r="AZ185" s="909"/>
      <c r="BA185" s="909"/>
      <c r="BB185" s="909"/>
      <c r="BC185" s="909"/>
      <c r="BD185" s="909"/>
      <c r="BE185" s="905"/>
      <c r="BF185" s="910"/>
      <c r="BG185" s="911"/>
      <c r="BH185" s="911"/>
      <c r="BI185" s="896"/>
      <c r="BJ185" s="911"/>
      <c r="BK185" s="896"/>
      <c r="BL185" s="911"/>
      <c r="BM185" s="911"/>
      <c r="BN185" s="896"/>
      <c r="BO185" s="911"/>
      <c r="BP185" s="896"/>
      <c r="BQ185" s="912"/>
      <c r="BR185" s="910"/>
      <c r="BS185" s="896"/>
      <c r="BT185" s="913"/>
      <c r="BU185" s="896"/>
      <c r="BV185" s="896"/>
      <c r="BW185" s="896"/>
      <c r="BX185" s="914"/>
      <c r="BY185" s="899"/>
      <c r="BZ185" s="905"/>
      <c r="CA185" s="915"/>
      <c r="CB185" s="722" t="s">
        <v>4865</v>
      </c>
      <c r="CC185" s="723" t="s">
        <v>4866</v>
      </c>
      <c r="CD185" s="722"/>
      <c r="CE185" s="723"/>
    </row>
    <row r="186" spans="2:83" s="725" customFormat="1" ht="15" hidden="1" customHeight="1">
      <c r="B186" s="770">
        <f t="shared" si="2"/>
        <v>177</v>
      </c>
      <c r="C186" s="771" t="s">
        <v>2848</v>
      </c>
      <c r="D186" s="771" t="s">
        <v>2736</v>
      </c>
      <c r="E186" s="771" t="s">
        <v>3290</v>
      </c>
      <c r="F186" s="699" t="s">
        <v>3192</v>
      </c>
      <c r="G186" s="700">
        <f>IFERROR(VLOOKUP(E186,Assign!$A$2:$A$48,1,FALSE),)</f>
        <v>0</v>
      </c>
      <c r="H186" s="700">
        <v>1</v>
      </c>
      <c r="I186" s="701" t="s">
        <v>167</v>
      </c>
      <c r="J186" s="701" t="s">
        <v>3454</v>
      </c>
      <c r="K186" s="701" t="s">
        <v>3445</v>
      </c>
      <c r="L186" s="702" t="s">
        <v>3988</v>
      </c>
      <c r="M186" s="703" t="s">
        <v>186</v>
      </c>
      <c r="N186" s="704">
        <v>10.75</v>
      </c>
      <c r="O186" s="704">
        <v>56.7</v>
      </c>
      <c r="P186" s="705"/>
      <c r="Q186" s="706"/>
      <c r="R186" s="707">
        <v>45219</v>
      </c>
      <c r="S186" s="708" t="s">
        <v>3192</v>
      </c>
      <c r="T186" s="727">
        <v>1</v>
      </c>
      <c r="U186" s="710" t="s">
        <v>5</v>
      </c>
      <c r="V186" s="710">
        <v>330000000</v>
      </c>
      <c r="W186" s="711">
        <v>330000000</v>
      </c>
      <c r="X186" s="776"/>
      <c r="Y186" s="776"/>
      <c r="Z186" s="711"/>
      <c r="AA186" s="709"/>
      <c r="AB186" s="710"/>
      <c r="AC186" s="711"/>
      <c r="AD186" s="711"/>
      <c r="AE186" s="709"/>
      <c r="AF186" s="709"/>
      <c r="AG186" s="711"/>
      <c r="AH186" s="711"/>
      <c r="AI186" s="711"/>
      <c r="AJ186" s="712"/>
      <c r="AK186" s="959" t="s">
        <v>5025</v>
      </c>
      <c r="AL186" s="960"/>
      <c r="AM186" s="954"/>
      <c r="AN186" s="960"/>
      <c r="AO186" s="955">
        <v>0</v>
      </c>
      <c r="AP186" s="955">
        <v>0</v>
      </c>
      <c r="AQ186" s="955">
        <v>0</v>
      </c>
      <c r="AR186" s="955">
        <v>0</v>
      </c>
      <c r="AS186" s="955">
        <v>0</v>
      </c>
      <c r="AT186" s="955">
        <v>0</v>
      </c>
      <c r="AU186" s="955">
        <v>0</v>
      </c>
      <c r="AV186" s="961">
        <v>0</v>
      </c>
      <c r="AW186" s="962" t="s">
        <v>5045</v>
      </c>
      <c r="AX186" s="963">
        <v>45559</v>
      </c>
      <c r="AY186" s="964" t="s">
        <v>5014</v>
      </c>
      <c r="AZ186" s="965">
        <v>0</v>
      </c>
      <c r="BA186" s="965">
        <v>964000000</v>
      </c>
      <c r="BB186" s="965">
        <v>0</v>
      </c>
      <c r="BC186" s="965">
        <v>0</v>
      </c>
      <c r="BD186" s="965">
        <v>964000000</v>
      </c>
      <c r="BE186" s="713"/>
      <c r="BF186" s="715" t="s">
        <v>2844</v>
      </c>
      <c r="BG186" s="716" t="s">
        <v>2587</v>
      </c>
      <c r="BH186" s="716" t="s">
        <v>3224</v>
      </c>
      <c r="BI186" s="708">
        <v>45539</v>
      </c>
      <c r="BJ186" s="716" t="s">
        <v>4229</v>
      </c>
      <c r="BK186" s="708">
        <v>45635</v>
      </c>
      <c r="BL186" s="716">
        <v>300000000</v>
      </c>
      <c r="BM186" s="716"/>
      <c r="BN186" s="708"/>
      <c r="BO186" s="716"/>
      <c r="BP186" s="708"/>
      <c r="BQ186" s="717"/>
      <c r="BR186" s="715"/>
      <c r="BS186" s="708"/>
      <c r="BT186" s="719"/>
      <c r="BU186" s="708"/>
      <c r="BV186" s="708"/>
      <c r="BW186" s="708"/>
      <c r="BX186" s="720"/>
      <c r="BY186" s="711"/>
      <c r="BZ186" s="713"/>
      <c r="CA186" s="721"/>
      <c r="CB186" s="722" t="s">
        <v>5029</v>
      </c>
      <c r="CC186" s="723" t="s">
        <v>5030</v>
      </c>
      <c r="CD186" s="722"/>
      <c r="CE186" s="723"/>
    </row>
    <row r="187" spans="2:83" s="725" customFormat="1" ht="15" hidden="1" customHeight="1">
      <c r="B187" s="770">
        <f t="shared" si="2"/>
        <v>178</v>
      </c>
      <c r="C187" s="771" t="s">
        <v>2848</v>
      </c>
      <c r="D187" s="771" t="s">
        <v>2736</v>
      </c>
      <c r="E187" s="771" t="s">
        <v>3271</v>
      </c>
      <c r="F187" s="699" t="s">
        <v>3188</v>
      </c>
      <c r="G187" s="700">
        <f>IFERROR(VLOOKUP(E187,Assign!$A$2:$A$48,1,FALSE),)</f>
        <v>0</v>
      </c>
      <c r="H187" s="700">
        <v>1</v>
      </c>
      <c r="I187" s="701" t="s">
        <v>175</v>
      </c>
      <c r="J187" s="701" t="s">
        <v>3489</v>
      </c>
      <c r="K187" s="701" t="s">
        <v>3989</v>
      </c>
      <c r="L187" s="702" t="s">
        <v>3990</v>
      </c>
      <c r="M187" s="703" t="s">
        <v>8</v>
      </c>
      <c r="N187" s="704">
        <v>59.867699999999999</v>
      </c>
      <c r="O187" s="704">
        <v>139.97</v>
      </c>
      <c r="P187" s="705"/>
      <c r="Q187" s="706"/>
      <c r="R187" s="707">
        <v>43766</v>
      </c>
      <c r="S187" s="708" t="s">
        <v>4188</v>
      </c>
      <c r="T187" s="727" t="s">
        <v>201</v>
      </c>
      <c r="U187" s="710" t="s">
        <v>5</v>
      </c>
      <c r="V187" s="710">
        <v>360000000</v>
      </c>
      <c r="W187" s="711">
        <v>360000000</v>
      </c>
      <c r="X187" s="776"/>
      <c r="Y187" s="776"/>
      <c r="Z187" s="711"/>
      <c r="AA187" s="709">
        <v>1</v>
      </c>
      <c r="AB187" s="710" t="s">
        <v>5</v>
      </c>
      <c r="AC187" s="711">
        <v>360000000</v>
      </c>
      <c r="AD187" s="711">
        <v>360000000</v>
      </c>
      <c r="AE187" s="709"/>
      <c r="AF187" s="709"/>
      <c r="AG187" s="711"/>
      <c r="AH187" s="711"/>
      <c r="AI187" s="711"/>
      <c r="AJ187" s="712"/>
      <c r="AK187" s="959" t="s">
        <v>5025</v>
      </c>
      <c r="AL187" s="960"/>
      <c r="AM187" s="954"/>
      <c r="AN187" s="960"/>
      <c r="AO187" s="955">
        <v>0</v>
      </c>
      <c r="AP187" s="955">
        <v>0</v>
      </c>
      <c r="AQ187" s="955">
        <v>0</v>
      </c>
      <c r="AR187" s="955">
        <v>0</v>
      </c>
      <c r="AS187" s="955">
        <v>0</v>
      </c>
      <c r="AT187" s="955">
        <v>0</v>
      </c>
      <c r="AU187" s="955">
        <v>0</v>
      </c>
      <c r="AV187" s="961">
        <v>0</v>
      </c>
      <c r="AW187" s="962" t="s">
        <v>5044</v>
      </c>
      <c r="AX187" s="963">
        <v>45597</v>
      </c>
      <c r="AY187" s="964" t="s">
        <v>5002</v>
      </c>
      <c r="AZ187" s="965">
        <v>0</v>
      </c>
      <c r="BA187" s="965">
        <v>2589000000</v>
      </c>
      <c r="BB187" s="965">
        <v>0</v>
      </c>
      <c r="BC187" s="965">
        <v>0</v>
      </c>
      <c r="BD187" s="965">
        <v>2589000000</v>
      </c>
      <c r="BE187" s="713"/>
      <c r="BF187" s="715" t="s">
        <v>2845</v>
      </c>
      <c r="BG187" s="716" t="s">
        <v>2600</v>
      </c>
      <c r="BH187" s="716"/>
      <c r="BI187" s="708"/>
      <c r="BJ187" s="716"/>
      <c r="BK187" s="708"/>
      <c r="BL187" s="716"/>
      <c r="BM187" s="716"/>
      <c r="BN187" s="708"/>
      <c r="BO187" s="716"/>
      <c r="BP187" s="708"/>
      <c r="BQ187" s="717"/>
      <c r="BR187" s="715"/>
      <c r="BS187" s="708"/>
      <c r="BT187" s="719"/>
      <c r="BU187" s="708"/>
      <c r="BV187" s="708"/>
      <c r="BW187" s="708"/>
      <c r="BX187" s="720"/>
      <c r="BY187" s="711"/>
      <c r="BZ187" s="713"/>
      <c r="CA187" s="721"/>
      <c r="CB187" s="722" t="s">
        <v>5029</v>
      </c>
      <c r="CC187" s="723" t="s">
        <v>5030</v>
      </c>
      <c r="CD187" s="722"/>
      <c r="CE187" s="723"/>
    </row>
    <row r="188" spans="2:83" s="725" customFormat="1" ht="15" hidden="1" customHeight="1">
      <c r="B188" s="770">
        <f t="shared" si="2"/>
        <v>179</v>
      </c>
      <c r="C188" s="771" t="s">
        <v>2848</v>
      </c>
      <c r="D188" s="771" t="s">
        <v>2736</v>
      </c>
      <c r="E188" s="771" t="s">
        <v>3255</v>
      </c>
      <c r="F188" s="699" t="s">
        <v>2852</v>
      </c>
      <c r="G188" s="700">
        <f>IFERROR(VLOOKUP(E188,Assign!$A$2:$A$48,1,FALSE),)</f>
        <v>0</v>
      </c>
      <c r="H188" s="700">
        <v>1</v>
      </c>
      <c r="I188" s="701" t="s">
        <v>164</v>
      </c>
      <c r="J188" s="701" t="s">
        <v>3040</v>
      </c>
      <c r="K188" s="701" t="s">
        <v>3395</v>
      </c>
      <c r="L188" s="702" t="s">
        <v>3483</v>
      </c>
      <c r="M188" s="703" t="s">
        <v>11</v>
      </c>
      <c r="N188" s="704">
        <v>49.758000000000003</v>
      </c>
      <c r="O188" s="704">
        <v>84</v>
      </c>
      <c r="P188" s="705"/>
      <c r="Q188" s="706"/>
      <c r="R188" s="707">
        <v>44756</v>
      </c>
      <c r="S188" s="708" t="s">
        <v>2852</v>
      </c>
      <c r="T188" s="727">
        <v>1</v>
      </c>
      <c r="U188" s="710" t="s">
        <v>5</v>
      </c>
      <c r="V188" s="710">
        <v>360000000</v>
      </c>
      <c r="W188" s="711">
        <v>360000000</v>
      </c>
      <c r="X188" s="776"/>
      <c r="Y188" s="776"/>
      <c r="Z188" s="711"/>
      <c r="AA188" s="709"/>
      <c r="AB188" s="710"/>
      <c r="AC188" s="711"/>
      <c r="AD188" s="711"/>
      <c r="AE188" s="709"/>
      <c r="AF188" s="709"/>
      <c r="AG188" s="711"/>
      <c r="AH188" s="711"/>
      <c r="AI188" s="711"/>
      <c r="AJ188" s="712"/>
      <c r="AK188" s="959" t="s">
        <v>5025</v>
      </c>
      <c r="AL188" s="960"/>
      <c r="AM188" s="954"/>
      <c r="AN188" s="960"/>
      <c r="AO188" s="955">
        <v>0</v>
      </c>
      <c r="AP188" s="955">
        <v>0</v>
      </c>
      <c r="AQ188" s="955">
        <v>0</v>
      </c>
      <c r="AR188" s="955">
        <v>0</v>
      </c>
      <c r="AS188" s="955">
        <v>0</v>
      </c>
      <c r="AT188" s="955">
        <v>0</v>
      </c>
      <c r="AU188" s="955">
        <v>0</v>
      </c>
      <c r="AV188" s="961">
        <v>0</v>
      </c>
      <c r="AW188" s="962" t="s">
        <v>5044</v>
      </c>
      <c r="AX188" s="963">
        <v>45597</v>
      </c>
      <c r="AY188" s="964" t="s">
        <v>5002</v>
      </c>
      <c r="AZ188" s="965">
        <v>0</v>
      </c>
      <c r="BA188" s="965">
        <v>382000000</v>
      </c>
      <c r="BB188" s="965">
        <v>0</v>
      </c>
      <c r="BC188" s="965">
        <v>0</v>
      </c>
      <c r="BD188" s="965">
        <v>382000000</v>
      </c>
      <c r="BE188" s="713"/>
      <c r="BF188" s="715" t="s">
        <v>2845</v>
      </c>
      <c r="BG188" s="716" t="s">
        <v>3537</v>
      </c>
      <c r="BH188" s="716"/>
      <c r="BI188" s="708"/>
      <c r="BJ188" s="716"/>
      <c r="BK188" s="708"/>
      <c r="BL188" s="716"/>
      <c r="BM188" s="716"/>
      <c r="BN188" s="708"/>
      <c r="BO188" s="716"/>
      <c r="BP188" s="708"/>
      <c r="BQ188" s="717"/>
      <c r="BR188" s="715"/>
      <c r="BS188" s="708"/>
      <c r="BT188" s="719"/>
      <c r="BU188" s="708"/>
      <c r="BV188" s="708"/>
      <c r="BW188" s="708"/>
      <c r="BX188" s="720"/>
      <c r="BY188" s="711"/>
      <c r="BZ188" s="713"/>
      <c r="CA188" s="721"/>
      <c r="CB188" s="722" t="s">
        <v>5029</v>
      </c>
      <c r="CC188" s="723" t="s">
        <v>5030</v>
      </c>
      <c r="CD188" s="722"/>
      <c r="CE188" s="723"/>
    </row>
    <row r="189" spans="2:83" s="725" customFormat="1" ht="15" hidden="1" customHeight="1">
      <c r="B189" s="770">
        <f t="shared" si="2"/>
        <v>180</v>
      </c>
      <c r="C189" s="771" t="s">
        <v>2848</v>
      </c>
      <c r="D189" s="771" t="s">
        <v>2736</v>
      </c>
      <c r="E189" s="771" t="s">
        <v>3293</v>
      </c>
      <c r="F189" s="699" t="s">
        <v>3170</v>
      </c>
      <c r="G189" s="700">
        <f>IFERROR(VLOOKUP(E189,Assign!$A$2:$A$48,1,FALSE),)</f>
        <v>0</v>
      </c>
      <c r="H189" s="700">
        <v>1</v>
      </c>
      <c r="I189" s="701" t="s">
        <v>164</v>
      </c>
      <c r="J189" s="701" t="s">
        <v>3396</v>
      </c>
      <c r="K189" s="701" t="s">
        <v>3499</v>
      </c>
      <c r="L189" s="702" t="s">
        <v>3991</v>
      </c>
      <c r="M189" s="703" t="s">
        <v>8</v>
      </c>
      <c r="N189" s="704">
        <v>68.004000000000005</v>
      </c>
      <c r="O189" s="704">
        <v>121.77</v>
      </c>
      <c r="P189" s="705"/>
      <c r="Q189" s="706"/>
      <c r="R189" s="707">
        <v>42986</v>
      </c>
      <c r="S189" s="708" t="s">
        <v>3170</v>
      </c>
      <c r="T189" s="727">
        <v>1</v>
      </c>
      <c r="U189" s="710" t="s">
        <v>5</v>
      </c>
      <c r="V189" s="710">
        <v>349700000</v>
      </c>
      <c r="W189" s="711">
        <v>349700000</v>
      </c>
      <c r="X189" s="776"/>
      <c r="Y189" s="776"/>
      <c r="Z189" s="711"/>
      <c r="AA189" s="709"/>
      <c r="AB189" s="710"/>
      <c r="AC189" s="711"/>
      <c r="AD189" s="711"/>
      <c r="AE189" s="709"/>
      <c r="AF189" s="709"/>
      <c r="AG189" s="711"/>
      <c r="AH189" s="711"/>
      <c r="AI189" s="711"/>
      <c r="AJ189" s="712"/>
      <c r="AK189" s="1077" t="s">
        <v>5025</v>
      </c>
      <c r="AL189" s="1078"/>
      <c r="AM189" s="1079"/>
      <c r="AN189" s="1078"/>
      <c r="AO189" s="1075">
        <v>0</v>
      </c>
      <c r="AP189" s="1075">
        <v>0</v>
      </c>
      <c r="AQ189" s="1075">
        <v>0</v>
      </c>
      <c r="AR189" s="1075">
        <v>0</v>
      </c>
      <c r="AS189" s="1075">
        <v>0</v>
      </c>
      <c r="AT189" s="1075">
        <v>722280</v>
      </c>
      <c r="AU189" s="1075">
        <v>0</v>
      </c>
      <c r="AV189" s="1076">
        <v>722280</v>
      </c>
      <c r="AW189" s="1070" t="s">
        <v>5045</v>
      </c>
      <c r="AX189" s="1071">
        <v>45525</v>
      </c>
      <c r="AY189" s="1072" t="s">
        <v>5605</v>
      </c>
      <c r="AZ189" s="1069">
        <v>0</v>
      </c>
      <c r="BA189" s="1069">
        <v>1043000000</v>
      </c>
      <c r="BB189" s="1069">
        <v>0</v>
      </c>
      <c r="BC189" s="1069">
        <v>0</v>
      </c>
      <c r="BD189" s="1069">
        <v>1043000000</v>
      </c>
      <c r="BE189" s="713">
        <v>975000000</v>
      </c>
      <c r="BF189" s="715" t="s">
        <v>2844</v>
      </c>
      <c r="BG189" s="716" t="s">
        <v>2585</v>
      </c>
      <c r="BH189" s="716" t="s">
        <v>4194</v>
      </c>
      <c r="BI189" s="708">
        <v>45520</v>
      </c>
      <c r="BJ189" s="716" t="s">
        <v>4230</v>
      </c>
      <c r="BK189" s="708">
        <v>45600</v>
      </c>
      <c r="BL189" s="716">
        <v>257795249</v>
      </c>
      <c r="BM189" s="716"/>
      <c r="BN189" s="708"/>
      <c r="BO189" s="716"/>
      <c r="BP189" s="708"/>
      <c r="BQ189" s="717"/>
      <c r="BR189" s="715"/>
      <c r="BS189" s="708"/>
      <c r="BT189" s="719"/>
      <c r="BU189" s="708"/>
      <c r="BV189" s="708"/>
      <c r="BW189" s="708"/>
      <c r="BX189" s="720"/>
      <c r="BY189" s="711"/>
      <c r="BZ189" s="713"/>
      <c r="CA189" s="721"/>
      <c r="CB189" s="722" t="s">
        <v>5029</v>
      </c>
      <c r="CC189" s="723" t="s">
        <v>5030</v>
      </c>
      <c r="CD189" s="722" t="s">
        <v>5029</v>
      </c>
      <c r="CE189" s="723" t="s">
        <v>5030</v>
      </c>
    </row>
    <row r="190" spans="2:83" s="725" customFormat="1" ht="15" hidden="1" customHeight="1">
      <c r="B190" s="770">
        <f t="shared" si="2"/>
        <v>181</v>
      </c>
      <c r="C190" s="771" t="s">
        <v>2848</v>
      </c>
      <c r="D190" s="771" t="s">
        <v>2736</v>
      </c>
      <c r="E190" s="771" t="s">
        <v>3295</v>
      </c>
      <c r="F190" s="699" t="s">
        <v>3197</v>
      </c>
      <c r="G190" s="700">
        <f>IFERROR(VLOOKUP(E190,Assign!$A$2:$A$48,1,FALSE),)</f>
        <v>0</v>
      </c>
      <c r="H190" s="700">
        <v>1</v>
      </c>
      <c r="I190" s="701" t="s">
        <v>167</v>
      </c>
      <c r="J190" s="701" t="s">
        <v>212</v>
      </c>
      <c r="K190" s="701" t="s">
        <v>2521</v>
      </c>
      <c r="L190" s="702" t="s">
        <v>3992</v>
      </c>
      <c r="M190" s="703" t="s">
        <v>8</v>
      </c>
      <c r="N190" s="704">
        <v>68.313000000000002</v>
      </c>
      <c r="O190" s="704">
        <v>84.914000000000001</v>
      </c>
      <c r="P190" s="705"/>
      <c r="Q190" s="706"/>
      <c r="R190" s="707">
        <v>44441</v>
      </c>
      <c r="S190" s="708" t="s">
        <v>3197</v>
      </c>
      <c r="T190" s="727" t="s">
        <v>188</v>
      </c>
      <c r="U190" s="710" t="s">
        <v>5</v>
      </c>
      <c r="V190" s="710">
        <v>360000000</v>
      </c>
      <c r="W190" s="711">
        <v>360000000</v>
      </c>
      <c r="X190" s="776"/>
      <c r="Y190" s="776"/>
      <c r="Z190" s="711"/>
      <c r="AA190" s="709"/>
      <c r="AB190" s="710"/>
      <c r="AC190" s="711"/>
      <c r="AD190" s="711"/>
      <c r="AE190" s="709"/>
      <c r="AF190" s="709"/>
      <c r="AG190" s="711"/>
      <c r="AH190" s="711"/>
      <c r="AI190" s="711"/>
      <c r="AJ190" s="712"/>
      <c r="AK190" s="959" t="s">
        <v>5025</v>
      </c>
      <c r="AL190" s="960"/>
      <c r="AM190" s="954"/>
      <c r="AN190" s="960"/>
      <c r="AO190" s="955">
        <v>0</v>
      </c>
      <c r="AP190" s="955">
        <v>0</v>
      </c>
      <c r="AQ190" s="955">
        <v>260000000</v>
      </c>
      <c r="AR190" s="955">
        <v>0</v>
      </c>
      <c r="AS190" s="955">
        <v>0</v>
      </c>
      <c r="AT190" s="955">
        <v>0</v>
      </c>
      <c r="AU190" s="955">
        <v>0</v>
      </c>
      <c r="AV190" s="961">
        <v>260000000</v>
      </c>
      <c r="AW190" s="962" t="s">
        <v>5008</v>
      </c>
      <c r="AX190" s="963">
        <v>45590</v>
      </c>
      <c r="AY190" s="964" t="s">
        <v>5009</v>
      </c>
      <c r="AZ190" s="965">
        <v>0</v>
      </c>
      <c r="BA190" s="965">
        <v>0</v>
      </c>
      <c r="BB190" s="965">
        <v>0</v>
      </c>
      <c r="BC190" s="965">
        <v>0</v>
      </c>
      <c r="BD190" s="965">
        <v>0</v>
      </c>
      <c r="BE190" s="713">
        <v>570000000</v>
      </c>
      <c r="BF190" s="715" t="s">
        <v>2845</v>
      </c>
      <c r="BG190" s="716" t="s">
        <v>2587</v>
      </c>
      <c r="BH190" s="716"/>
      <c r="BI190" s="708"/>
      <c r="BJ190" s="716"/>
      <c r="BK190" s="708"/>
      <c r="BL190" s="716"/>
      <c r="BM190" s="716"/>
      <c r="BN190" s="708"/>
      <c r="BO190" s="716"/>
      <c r="BP190" s="708"/>
      <c r="BQ190" s="717"/>
      <c r="BR190" s="715"/>
      <c r="BS190" s="708"/>
      <c r="BT190" s="719"/>
      <c r="BU190" s="708"/>
      <c r="BV190" s="708"/>
      <c r="BW190" s="708"/>
      <c r="BX190" s="720"/>
      <c r="BY190" s="711"/>
      <c r="BZ190" s="713"/>
      <c r="CA190" s="721"/>
      <c r="CB190" s="722" t="s">
        <v>5029</v>
      </c>
      <c r="CC190" s="723" t="s">
        <v>5030</v>
      </c>
      <c r="CD190" s="722"/>
      <c r="CE190" s="723"/>
    </row>
    <row r="191" spans="2:83" s="725" customFormat="1" ht="15" hidden="1" customHeight="1">
      <c r="B191" s="770">
        <f t="shared" si="2"/>
        <v>182</v>
      </c>
      <c r="C191" s="771" t="s">
        <v>2848</v>
      </c>
      <c r="D191" s="771" t="s">
        <v>2736</v>
      </c>
      <c r="E191" s="771" t="s">
        <v>3307</v>
      </c>
      <c r="F191" s="699" t="s">
        <v>3170</v>
      </c>
      <c r="G191" s="700">
        <f>IFERROR(VLOOKUP(E191,Assign!$A$2:$A$48,1,FALSE),)</f>
        <v>0</v>
      </c>
      <c r="H191" s="700">
        <v>1</v>
      </c>
      <c r="I191" s="701" t="s">
        <v>164</v>
      </c>
      <c r="J191" s="701" t="s">
        <v>3408</v>
      </c>
      <c r="K191" s="701" t="s">
        <v>3409</v>
      </c>
      <c r="L191" s="702" t="s">
        <v>3993</v>
      </c>
      <c r="M191" s="703" t="s">
        <v>8</v>
      </c>
      <c r="N191" s="704">
        <v>39.24</v>
      </c>
      <c r="O191" s="704">
        <v>84.99</v>
      </c>
      <c r="P191" s="705"/>
      <c r="Q191" s="706"/>
      <c r="R191" s="707">
        <v>45211</v>
      </c>
      <c r="S191" s="708" t="s">
        <v>3170</v>
      </c>
      <c r="T191" s="727">
        <v>1</v>
      </c>
      <c r="U191" s="710" t="s">
        <v>5</v>
      </c>
      <c r="V191" s="710">
        <v>325600000</v>
      </c>
      <c r="W191" s="711">
        <v>325600000</v>
      </c>
      <c r="X191" s="776"/>
      <c r="Y191" s="776"/>
      <c r="Z191" s="711"/>
      <c r="AA191" s="709"/>
      <c r="AB191" s="710"/>
      <c r="AC191" s="711"/>
      <c r="AD191" s="711"/>
      <c r="AE191" s="709"/>
      <c r="AF191" s="709"/>
      <c r="AG191" s="711"/>
      <c r="AH191" s="711"/>
      <c r="AI191" s="711"/>
      <c r="AJ191" s="712"/>
      <c r="AK191" s="959" t="s">
        <v>5025</v>
      </c>
      <c r="AL191" s="960"/>
      <c r="AM191" s="954"/>
      <c r="AN191" s="960"/>
      <c r="AO191" s="955">
        <v>0</v>
      </c>
      <c r="AP191" s="955">
        <v>0</v>
      </c>
      <c r="AQ191" s="955">
        <v>0</v>
      </c>
      <c r="AR191" s="955">
        <v>0</v>
      </c>
      <c r="AS191" s="955">
        <v>0</v>
      </c>
      <c r="AT191" s="955">
        <v>0</v>
      </c>
      <c r="AU191" s="955">
        <v>0</v>
      </c>
      <c r="AV191" s="961">
        <v>0</v>
      </c>
      <c r="AW191" s="962" t="s">
        <v>5008</v>
      </c>
      <c r="AX191" s="963">
        <v>45590</v>
      </c>
      <c r="AY191" s="964" t="s">
        <v>5009</v>
      </c>
      <c r="AZ191" s="965">
        <v>0</v>
      </c>
      <c r="BA191" s="965">
        <v>0</v>
      </c>
      <c r="BB191" s="965">
        <v>0</v>
      </c>
      <c r="BC191" s="965">
        <v>0</v>
      </c>
      <c r="BD191" s="965">
        <v>0</v>
      </c>
      <c r="BE191" s="713">
        <v>370000000</v>
      </c>
      <c r="BF191" s="715" t="s">
        <v>2845</v>
      </c>
      <c r="BG191" s="716" t="s">
        <v>2579</v>
      </c>
      <c r="BH191" s="716"/>
      <c r="BI191" s="708"/>
      <c r="BJ191" s="716"/>
      <c r="BK191" s="708"/>
      <c r="BL191" s="716"/>
      <c r="BM191" s="716"/>
      <c r="BN191" s="708"/>
      <c r="BO191" s="716"/>
      <c r="BP191" s="708"/>
      <c r="BQ191" s="717"/>
      <c r="BR191" s="715"/>
      <c r="BS191" s="708"/>
      <c r="BT191" s="719"/>
      <c r="BU191" s="708"/>
      <c r="BV191" s="708"/>
      <c r="BW191" s="708"/>
      <c r="BX191" s="720"/>
      <c r="BY191" s="711"/>
      <c r="BZ191" s="713"/>
      <c r="CA191" s="721"/>
      <c r="CB191" s="722" t="s">
        <v>5029</v>
      </c>
      <c r="CC191" s="723" t="s">
        <v>5030</v>
      </c>
      <c r="CD191" s="722"/>
      <c r="CE191" s="723"/>
    </row>
    <row r="192" spans="2:83" s="725" customFormat="1" ht="15" hidden="1" customHeight="1">
      <c r="B192" s="884">
        <f t="shared" si="2"/>
        <v>183</v>
      </c>
      <c r="C192" s="885" t="s">
        <v>2848</v>
      </c>
      <c r="D192" s="885" t="s">
        <v>2736</v>
      </c>
      <c r="E192" s="885" t="s">
        <v>3341</v>
      </c>
      <c r="F192" s="886" t="s">
        <v>3662</v>
      </c>
      <c r="G192" s="887">
        <f>IFERROR(VLOOKUP(E192,Assign!$A$2:$A$48,1,FALSE),)</f>
        <v>0</v>
      </c>
      <c r="H192" s="887"/>
      <c r="I192" s="888" t="s">
        <v>7</v>
      </c>
      <c r="J192" s="888" t="s">
        <v>7</v>
      </c>
      <c r="K192" s="888" t="s">
        <v>7</v>
      </c>
      <c r="L192" s="889"/>
      <c r="M192" s="890"/>
      <c r="N192" s="892"/>
      <c r="O192" s="892"/>
      <c r="P192" s="893"/>
      <c r="Q192" s="894"/>
      <c r="R192" s="895"/>
      <c r="S192" s="896"/>
      <c r="T192" s="897"/>
      <c r="U192" s="898"/>
      <c r="V192" s="898"/>
      <c r="W192" s="899"/>
      <c r="X192" s="900"/>
      <c r="Y192" s="900"/>
      <c r="Z192" s="899"/>
      <c r="AA192" s="901"/>
      <c r="AB192" s="898"/>
      <c r="AC192" s="899"/>
      <c r="AD192" s="899"/>
      <c r="AE192" s="901"/>
      <c r="AF192" s="901"/>
      <c r="AG192" s="899"/>
      <c r="AH192" s="899"/>
      <c r="AI192" s="899"/>
      <c r="AJ192" s="902"/>
      <c r="AK192" s="903"/>
      <c r="AL192" s="904"/>
      <c r="AM192" s="898"/>
      <c r="AN192" s="904"/>
      <c r="AO192" s="899"/>
      <c r="AP192" s="899"/>
      <c r="AQ192" s="899"/>
      <c r="AR192" s="899"/>
      <c r="AS192" s="899"/>
      <c r="AT192" s="899"/>
      <c r="AU192" s="899"/>
      <c r="AV192" s="905"/>
      <c r="AW192" s="906"/>
      <c r="AX192" s="907"/>
      <c r="AY192" s="908"/>
      <c r="AZ192" s="909"/>
      <c r="BA192" s="909"/>
      <c r="BB192" s="909"/>
      <c r="BC192" s="909"/>
      <c r="BD192" s="909"/>
      <c r="BE192" s="916"/>
      <c r="BF192" s="910"/>
      <c r="BG192" s="911"/>
      <c r="BH192" s="911"/>
      <c r="BI192" s="896"/>
      <c r="BJ192" s="911"/>
      <c r="BK192" s="896"/>
      <c r="BL192" s="911"/>
      <c r="BM192" s="911"/>
      <c r="BN192" s="896"/>
      <c r="BO192" s="911"/>
      <c r="BP192" s="896"/>
      <c r="BQ192" s="912"/>
      <c r="BR192" s="910"/>
      <c r="BS192" s="896"/>
      <c r="BT192" s="913"/>
      <c r="BU192" s="896"/>
      <c r="BV192" s="896"/>
      <c r="BW192" s="896"/>
      <c r="BX192" s="914"/>
      <c r="BY192" s="899"/>
      <c r="BZ192" s="905"/>
      <c r="CA192" s="915"/>
      <c r="CB192" s="722" t="s">
        <v>4865</v>
      </c>
      <c r="CC192" s="723" t="s">
        <v>4866</v>
      </c>
      <c r="CD192" s="722"/>
      <c r="CE192" s="723"/>
    </row>
    <row r="193" spans="2:83" s="725" customFormat="1" ht="15" hidden="1" customHeight="1">
      <c r="B193" s="770">
        <f t="shared" si="2"/>
        <v>184</v>
      </c>
      <c r="C193" s="771" t="s">
        <v>2848</v>
      </c>
      <c r="D193" s="771" t="s">
        <v>2736</v>
      </c>
      <c r="E193" s="771" t="s">
        <v>3274</v>
      </c>
      <c r="F193" s="699" t="s">
        <v>3680</v>
      </c>
      <c r="G193" s="700">
        <f>IFERROR(VLOOKUP(E193,Assign!$A$2:$A$48,1,FALSE),)</f>
        <v>0</v>
      </c>
      <c r="H193" s="700">
        <v>1</v>
      </c>
      <c r="I193" s="701" t="s">
        <v>175</v>
      </c>
      <c r="J193" s="701" t="s">
        <v>3427</v>
      </c>
      <c r="K193" s="701" t="s">
        <v>3901</v>
      </c>
      <c r="L193" s="702" t="s">
        <v>3994</v>
      </c>
      <c r="M193" s="703" t="s">
        <v>8</v>
      </c>
      <c r="N193" s="704">
        <v>72.358099999999993</v>
      </c>
      <c r="O193" s="704">
        <v>108.81189999999999</v>
      </c>
      <c r="P193" s="705"/>
      <c r="Q193" s="706"/>
      <c r="R193" s="707">
        <v>45230</v>
      </c>
      <c r="S193" s="708" t="s">
        <v>3187</v>
      </c>
      <c r="T193" s="727">
        <v>2</v>
      </c>
      <c r="U193" s="710" t="s">
        <v>5</v>
      </c>
      <c r="V193" s="710">
        <v>348000000</v>
      </c>
      <c r="W193" s="711">
        <v>348000000</v>
      </c>
      <c r="X193" s="776"/>
      <c r="Y193" s="776"/>
      <c r="Z193" s="711"/>
      <c r="AA193" s="709">
        <v>1</v>
      </c>
      <c r="AB193" s="710" t="s">
        <v>5</v>
      </c>
      <c r="AC193" s="711">
        <v>220000000</v>
      </c>
      <c r="AD193" s="711">
        <v>220000000</v>
      </c>
      <c r="AE193" s="709"/>
      <c r="AF193" s="709"/>
      <c r="AG193" s="711"/>
      <c r="AH193" s="711"/>
      <c r="AI193" s="711"/>
      <c r="AJ193" s="712"/>
      <c r="AK193" s="959" t="s">
        <v>5025</v>
      </c>
      <c r="AL193" s="960"/>
      <c r="AM193" s="954"/>
      <c r="AN193" s="960"/>
      <c r="AO193" s="955">
        <v>0</v>
      </c>
      <c r="AP193" s="955">
        <v>0</v>
      </c>
      <c r="AQ193" s="955">
        <v>0</v>
      </c>
      <c r="AR193" s="955">
        <v>0</v>
      </c>
      <c r="AS193" s="955">
        <v>0</v>
      </c>
      <c r="AT193" s="955">
        <v>0</v>
      </c>
      <c r="AU193" s="955">
        <v>0</v>
      </c>
      <c r="AV193" s="961">
        <v>0</v>
      </c>
      <c r="AW193" s="962" t="s">
        <v>5044</v>
      </c>
      <c r="AX193" s="963">
        <v>45597</v>
      </c>
      <c r="AY193" s="964" t="s">
        <v>5002</v>
      </c>
      <c r="AZ193" s="965">
        <v>0</v>
      </c>
      <c r="BA193" s="965">
        <v>1654000000</v>
      </c>
      <c r="BB193" s="965">
        <v>0</v>
      </c>
      <c r="BC193" s="965">
        <v>0</v>
      </c>
      <c r="BD193" s="965">
        <v>1654000000</v>
      </c>
      <c r="BE193" s="713"/>
      <c r="BF193" s="715" t="s">
        <v>2845</v>
      </c>
      <c r="BG193" s="716" t="s">
        <v>2595</v>
      </c>
      <c r="BH193" s="716"/>
      <c r="BI193" s="708"/>
      <c r="BJ193" s="716"/>
      <c r="BK193" s="708"/>
      <c r="BL193" s="716"/>
      <c r="BM193" s="716"/>
      <c r="BN193" s="708"/>
      <c r="BO193" s="716"/>
      <c r="BP193" s="708"/>
      <c r="BQ193" s="717"/>
      <c r="BR193" s="715"/>
      <c r="BS193" s="708"/>
      <c r="BT193" s="719"/>
      <c r="BU193" s="708"/>
      <c r="BV193" s="708"/>
      <c r="BW193" s="708"/>
      <c r="BX193" s="720"/>
      <c r="BY193" s="711"/>
      <c r="BZ193" s="713"/>
      <c r="CA193" s="721"/>
      <c r="CB193" s="722" t="s">
        <v>5029</v>
      </c>
      <c r="CC193" s="723" t="s">
        <v>5030</v>
      </c>
      <c r="CD193" s="722"/>
      <c r="CE193" s="723"/>
    </row>
    <row r="194" spans="2:83" s="725" customFormat="1" ht="15" hidden="1" customHeight="1">
      <c r="B194" s="770">
        <f t="shared" si="2"/>
        <v>185</v>
      </c>
      <c r="C194" s="771" t="s">
        <v>2848</v>
      </c>
      <c r="D194" s="771" t="s">
        <v>2736</v>
      </c>
      <c r="E194" s="771" t="s">
        <v>3320</v>
      </c>
      <c r="F194" s="699" t="s">
        <v>3681</v>
      </c>
      <c r="G194" s="700">
        <f>IFERROR(VLOOKUP(E194,Assign!$A$2:$A$48,1,FALSE),)</f>
        <v>0</v>
      </c>
      <c r="H194" s="700">
        <v>1</v>
      </c>
      <c r="I194" s="701" t="s">
        <v>164</v>
      </c>
      <c r="J194" s="701" t="s">
        <v>172</v>
      </c>
      <c r="K194" s="701" t="s">
        <v>3441</v>
      </c>
      <c r="L194" s="702" t="s">
        <v>3995</v>
      </c>
      <c r="M194" s="703" t="s">
        <v>186</v>
      </c>
      <c r="N194" s="704">
        <v>15.3131</v>
      </c>
      <c r="O194" s="704">
        <v>33.716200000000001</v>
      </c>
      <c r="P194" s="705"/>
      <c r="Q194" s="706"/>
      <c r="R194" s="707">
        <v>44330</v>
      </c>
      <c r="S194" s="708" t="s">
        <v>3681</v>
      </c>
      <c r="T194" s="727">
        <v>1</v>
      </c>
      <c r="U194" s="710" t="s">
        <v>5</v>
      </c>
      <c r="V194" s="710">
        <v>360000000</v>
      </c>
      <c r="W194" s="711">
        <v>360000000</v>
      </c>
      <c r="X194" s="776"/>
      <c r="Y194" s="776"/>
      <c r="Z194" s="711"/>
      <c r="AA194" s="709"/>
      <c r="AB194" s="710"/>
      <c r="AC194" s="711"/>
      <c r="AD194" s="711"/>
      <c r="AE194" s="709"/>
      <c r="AF194" s="709"/>
      <c r="AG194" s="711"/>
      <c r="AH194" s="711"/>
      <c r="AI194" s="711"/>
      <c r="AJ194" s="712"/>
      <c r="AK194" s="959" t="s">
        <v>5025</v>
      </c>
      <c r="AL194" s="960"/>
      <c r="AM194" s="954"/>
      <c r="AN194" s="960"/>
      <c r="AO194" s="955">
        <v>0</v>
      </c>
      <c r="AP194" s="955">
        <v>0</v>
      </c>
      <c r="AQ194" s="955">
        <v>0</v>
      </c>
      <c r="AR194" s="955">
        <v>0</v>
      </c>
      <c r="AS194" s="955">
        <v>0</v>
      </c>
      <c r="AT194" s="955">
        <v>0</v>
      </c>
      <c r="AU194" s="955">
        <v>0</v>
      </c>
      <c r="AV194" s="961">
        <v>0</v>
      </c>
      <c r="AW194" s="962" t="s">
        <v>5044</v>
      </c>
      <c r="AX194" s="963">
        <v>45597</v>
      </c>
      <c r="AY194" s="964" t="s">
        <v>5002</v>
      </c>
      <c r="AZ194" s="965">
        <v>0</v>
      </c>
      <c r="BA194" s="965">
        <v>405000000</v>
      </c>
      <c r="BB194" s="965">
        <v>0</v>
      </c>
      <c r="BC194" s="965">
        <v>0</v>
      </c>
      <c r="BD194" s="965">
        <v>405000000</v>
      </c>
      <c r="BE194" s="713"/>
      <c r="BF194" s="715" t="s">
        <v>2845</v>
      </c>
      <c r="BG194" s="716" t="s">
        <v>2589</v>
      </c>
      <c r="BH194" s="716"/>
      <c r="BI194" s="708"/>
      <c r="BJ194" s="716"/>
      <c r="BK194" s="708"/>
      <c r="BL194" s="716"/>
      <c r="BM194" s="716"/>
      <c r="BN194" s="708"/>
      <c r="BO194" s="716"/>
      <c r="BP194" s="708"/>
      <c r="BQ194" s="717"/>
      <c r="BR194" s="715"/>
      <c r="BS194" s="708"/>
      <c r="BT194" s="719"/>
      <c r="BU194" s="708"/>
      <c r="BV194" s="708"/>
      <c r="BW194" s="708"/>
      <c r="BX194" s="720"/>
      <c r="BY194" s="711"/>
      <c r="BZ194" s="713"/>
      <c r="CA194" s="721"/>
      <c r="CB194" s="722" t="s">
        <v>5029</v>
      </c>
      <c r="CC194" s="723" t="s">
        <v>5030</v>
      </c>
      <c r="CD194" s="722"/>
      <c r="CE194" s="723"/>
    </row>
    <row r="195" spans="2:83" s="725" customFormat="1" ht="15" hidden="1" customHeight="1">
      <c r="B195" s="770">
        <f t="shared" si="2"/>
        <v>186</v>
      </c>
      <c r="C195" s="771" t="s">
        <v>2848</v>
      </c>
      <c r="D195" s="771" t="s">
        <v>2736</v>
      </c>
      <c r="E195" s="771" t="s">
        <v>3298</v>
      </c>
      <c r="F195" s="699" t="s">
        <v>2795</v>
      </c>
      <c r="G195" s="700">
        <f>IFERROR(VLOOKUP(E195,Assign!$A$2:$A$48,1,FALSE),)</f>
        <v>0</v>
      </c>
      <c r="H195" s="700">
        <v>1</v>
      </c>
      <c r="I195" s="701" t="s">
        <v>164</v>
      </c>
      <c r="J195" s="701" t="s">
        <v>178</v>
      </c>
      <c r="K195" s="701" t="s">
        <v>3996</v>
      </c>
      <c r="L195" s="702" t="s">
        <v>3997</v>
      </c>
      <c r="M195" s="703" t="s">
        <v>11</v>
      </c>
      <c r="N195" s="704">
        <v>19.2407</v>
      </c>
      <c r="O195" s="704">
        <v>73.03</v>
      </c>
      <c r="P195" s="705"/>
      <c r="Q195" s="706"/>
      <c r="R195" s="707">
        <v>45260</v>
      </c>
      <c r="S195" s="708" t="s">
        <v>2795</v>
      </c>
      <c r="T195" s="727">
        <v>1</v>
      </c>
      <c r="U195" s="710" t="s">
        <v>5</v>
      </c>
      <c r="V195" s="710">
        <v>345600000</v>
      </c>
      <c r="W195" s="711">
        <v>345600000</v>
      </c>
      <c r="X195" s="776"/>
      <c r="Y195" s="776"/>
      <c r="Z195" s="711"/>
      <c r="AA195" s="709"/>
      <c r="AB195" s="710"/>
      <c r="AC195" s="711"/>
      <c r="AD195" s="711"/>
      <c r="AE195" s="709"/>
      <c r="AF195" s="709"/>
      <c r="AG195" s="711"/>
      <c r="AH195" s="711"/>
      <c r="AI195" s="711"/>
      <c r="AJ195" s="712"/>
      <c r="AK195" s="959" t="s">
        <v>5025</v>
      </c>
      <c r="AL195" s="960"/>
      <c r="AM195" s="954"/>
      <c r="AN195" s="960"/>
      <c r="AO195" s="955">
        <v>0</v>
      </c>
      <c r="AP195" s="955">
        <v>0</v>
      </c>
      <c r="AQ195" s="955">
        <v>0</v>
      </c>
      <c r="AR195" s="955">
        <v>0</v>
      </c>
      <c r="AS195" s="955">
        <v>0</v>
      </c>
      <c r="AT195" s="955">
        <v>0</v>
      </c>
      <c r="AU195" s="955">
        <v>0</v>
      </c>
      <c r="AV195" s="961">
        <v>0</v>
      </c>
      <c r="AW195" s="962" t="s">
        <v>5044</v>
      </c>
      <c r="AX195" s="963">
        <v>45597</v>
      </c>
      <c r="AY195" s="964" t="s">
        <v>5002</v>
      </c>
      <c r="AZ195" s="965">
        <v>0</v>
      </c>
      <c r="BA195" s="965">
        <v>358000000</v>
      </c>
      <c r="BB195" s="965">
        <v>0</v>
      </c>
      <c r="BC195" s="965">
        <v>0</v>
      </c>
      <c r="BD195" s="965">
        <v>358000000</v>
      </c>
      <c r="BE195" s="713"/>
      <c r="BF195" s="715" t="s">
        <v>2845</v>
      </c>
      <c r="BG195" s="716" t="s">
        <v>2597</v>
      </c>
      <c r="BH195" s="716"/>
      <c r="BI195" s="708"/>
      <c r="BJ195" s="716"/>
      <c r="BK195" s="708"/>
      <c r="BL195" s="716"/>
      <c r="BM195" s="716"/>
      <c r="BN195" s="708"/>
      <c r="BO195" s="716"/>
      <c r="BP195" s="708"/>
      <c r="BQ195" s="717"/>
      <c r="BR195" s="715"/>
      <c r="BS195" s="708"/>
      <c r="BT195" s="719"/>
      <c r="BU195" s="708"/>
      <c r="BV195" s="708"/>
      <c r="BW195" s="708"/>
      <c r="BX195" s="720"/>
      <c r="BY195" s="711"/>
      <c r="BZ195" s="713"/>
      <c r="CA195" s="721"/>
      <c r="CB195" s="722" t="s">
        <v>5029</v>
      </c>
      <c r="CC195" s="723" t="s">
        <v>5030</v>
      </c>
      <c r="CD195" s="722"/>
      <c r="CE195" s="723"/>
    </row>
    <row r="196" spans="2:83" s="725" customFormat="1" ht="15" hidden="1" customHeight="1">
      <c r="B196" s="884">
        <f t="shared" si="2"/>
        <v>187</v>
      </c>
      <c r="C196" s="885" t="s">
        <v>2848</v>
      </c>
      <c r="D196" s="885" t="s">
        <v>2736</v>
      </c>
      <c r="E196" s="885" t="s">
        <v>3250</v>
      </c>
      <c r="F196" s="886" t="s">
        <v>3682</v>
      </c>
      <c r="G196" s="887">
        <f>IFERROR(VLOOKUP(E196,Assign!$A$2:$A$48,1,FALSE),)</f>
        <v>0</v>
      </c>
      <c r="H196" s="887"/>
      <c r="I196" s="888"/>
      <c r="J196" s="888"/>
      <c r="K196" s="888"/>
      <c r="L196" s="889"/>
      <c r="M196" s="890"/>
      <c r="N196" s="892"/>
      <c r="O196" s="892"/>
      <c r="P196" s="893"/>
      <c r="Q196" s="894"/>
      <c r="R196" s="895"/>
      <c r="S196" s="896"/>
      <c r="T196" s="897"/>
      <c r="U196" s="898"/>
      <c r="V196" s="898"/>
      <c r="W196" s="899"/>
      <c r="X196" s="900"/>
      <c r="Y196" s="900"/>
      <c r="Z196" s="899"/>
      <c r="AA196" s="901"/>
      <c r="AB196" s="898"/>
      <c r="AC196" s="899"/>
      <c r="AD196" s="899"/>
      <c r="AE196" s="901"/>
      <c r="AF196" s="901"/>
      <c r="AG196" s="899"/>
      <c r="AH196" s="899"/>
      <c r="AI196" s="899"/>
      <c r="AJ196" s="902"/>
      <c r="AK196" s="903"/>
      <c r="AL196" s="904"/>
      <c r="AM196" s="898"/>
      <c r="AN196" s="904"/>
      <c r="AO196" s="899"/>
      <c r="AP196" s="899"/>
      <c r="AQ196" s="899"/>
      <c r="AR196" s="899"/>
      <c r="AS196" s="899"/>
      <c r="AT196" s="899"/>
      <c r="AU196" s="899"/>
      <c r="AV196" s="905"/>
      <c r="AW196" s="906"/>
      <c r="AX196" s="907"/>
      <c r="AY196" s="908"/>
      <c r="AZ196" s="909"/>
      <c r="BA196" s="909"/>
      <c r="BB196" s="909"/>
      <c r="BC196" s="909"/>
      <c r="BD196" s="909"/>
      <c r="BE196" s="905"/>
      <c r="BF196" s="910"/>
      <c r="BG196" s="911"/>
      <c r="BH196" s="911"/>
      <c r="BI196" s="896"/>
      <c r="BJ196" s="911"/>
      <c r="BK196" s="896"/>
      <c r="BL196" s="911"/>
      <c r="BM196" s="911"/>
      <c r="BN196" s="896"/>
      <c r="BO196" s="911"/>
      <c r="BP196" s="896"/>
      <c r="BQ196" s="912"/>
      <c r="BR196" s="910"/>
      <c r="BS196" s="896"/>
      <c r="BT196" s="913"/>
      <c r="BU196" s="896"/>
      <c r="BV196" s="896"/>
      <c r="BW196" s="896"/>
      <c r="BX196" s="914"/>
      <c r="BY196" s="899"/>
      <c r="BZ196" s="905"/>
      <c r="CA196" s="915"/>
      <c r="CB196" s="722" t="s">
        <v>5029</v>
      </c>
      <c r="CC196" s="723" t="s">
        <v>5030</v>
      </c>
      <c r="CD196" s="722" t="s">
        <v>5640</v>
      </c>
      <c r="CE196" s="723" t="s">
        <v>5639</v>
      </c>
    </row>
    <row r="197" spans="2:83" s="725" customFormat="1" ht="15" hidden="1" customHeight="1">
      <c r="B197" s="884">
        <f t="shared" si="2"/>
        <v>188</v>
      </c>
      <c r="C197" s="885" t="s">
        <v>2848</v>
      </c>
      <c r="D197" s="885" t="s">
        <v>2736</v>
      </c>
      <c r="E197" s="885" t="s">
        <v>3250</v>
      </c>
      <c r="F197" s="886" t="s">
        <v>3682</v>
      </c>
      <c r="G197" s="887">
        <f>IFERROR(VLOOKUP(E197,Assign!$A$2:$A$48,1,FALSE),)</f>
        <v>0</v>
      </c>
      <c r="H197" s="887"/>
      <c r="I197" s="888"/>
      <c r="J197" s="888"/>
      <c r="K197" s="888"/>
      <c r="L197" s="889"/>
      <c r="M197" s="890"/>
      <c r="N197" s="892"/>
      <c r="O197" s="892"/>
      <c r="P197" s="893"/>
      <c r="Q197" s="894"/>
      <c r="R197" s="895"/>
      <c r="S197" s="896"/>
      <c r="T197" s="897"/>
      <c r="U197" s="898"/>
      <c r="V197" s="898"/>
      <c r="W197" s="899"/>
      <c r="X197" s="900"/>
      <c r="Y197" s="900"/>
      <c r="Z197" s="899"/>
      <c r="AA197" s="901"/>
      <c r="AB197" s="898"/>
      <c r="AC197" s="899"/>
      <c r="AD197" s="899"/>
      <c r="AE197" s="901"/>
      <c r="AF197" s="901"/>
      <c r="AG197" s="899"/>
      <c r="AH197" s="899"/>
      <c r="AI197" s="899"/>
      <c r="AJ197" s="902"/>
      <c r="AK197" s="903"/>
      <c r="AL197" s="904"/>
      <c r="AM197" s="898"/>
      <c r="AN197" s="904"/>
      <c r="AO197" s="899"/>
      <c r="AP197" s="899"/>
      <c r="AQ197" s="899"/>
      <c r="AR197" s="899"/>
      <c r="AS197" s="899"/>
      <c r="AT197" s="899"/>
      <c r="AU197" s="899"/>
      <c r="AV197" s="905"/>
      <c r="AW197" s="906"/>
      <c r="AX197" s="907"/>
      <c r="AY197" s="908"/>
      <c r="AZ197" s="909"/>
      <c r="BA197" s="909"/>
      <c r="BB197" s="909"/>
      <c r="BC197" s="909"/>
      <c r="BD197" s="909"/>
      <c r="BE197" s="905"/>
      <c r="BF197" s="910"/>
      <c r="BG197" s="911"/>
      <c r="BH197" s="911"/>
      <c r="BI197" s="896"/>
      <c r="BJ197" s="911"/>
      <c r="BK197" s="896"/>
      <c r="BL197" s="911"/>
      <c r="BM197" s="911"/>
      <c r="BN197" s="896"/>
      <c r="BO197" s="911"/>
      <c r="BP197" s="896"/>
      <c r="BQ197" s="912"/>
      <c r="BR197" s="910"/>
      <c r="BS197" s="896"/>
      <c r="BT197" s="913"/>
      <c r="BU197" s="896"/>
      <c r="BV197" s="896"/>
      <c r="BW197" s="896"/>
      <c r="BX197" s="914"/>
      <c r="BY197" s="899"/>
      <c r="BZ197" s="905"/>
      <c r="CA197" s="915"/>
      <c r="CB197" s="722" t="s">
        <v>5029</v>
      </c>
      <c r="CC197" s="723" t="s">
        <v>5030</v>
      </c>
      <c r="CD197" s="722" t="s">
        <v>5640</v>
      </c>
      <c r="CE197" s="723" t="s">
        <v>5639</v>
      </c>
    </row>
    <row r="198" spans="2:83" s="725" customFormat="1" ht="15" hidden="1" customHeight="1">
      <c r="B198" s="770">
        <f t="shared" si="2"/>
        <v>189</v>
      </c>
      <c r="C198" s="771" t="s">
        <v>2848</v>
      </c>
      <c r="D198" s="771" t="s">
        <v>2736</v>
      </c>
      <c r="E198" s="771" t="s">
        <v>3346</v>
      </c>
      <c r="F198" s="699" t="s">
        <v>3196</v>
      </c>
      <c r="G198" s="700">
        <f>IFERROR(VLOOKUP(E198,Assign!$A$2:$A$48,1,FALSE),)</f>
        <v>0</v>
      </c>
      <c r="H198" s="700">
        <v>1</v>
      </c>
      <c r="I198" s="701" t="s">
        <v>175</v>
      </c>
      <c r="J198" s="701" t="s">
        <v>3398</v>
      </c>
      <c r="K198" s="701" t="s">
        <v>4001</v>
      </c>
      <c r="L198" s="702" t="s">
        <v>4002</v>
      </c>
      <c r="M198" s="703" t="s">
        <v>8</v>
      </c>
      <c r="N198" s="704">
        <v>34.11</v>
      </c>
      <c r="O198" s="704">
        <v>82.26</v>
      </c>
      <c r="P198" s="705"/>
      <c r="Q198" s="706"/>
      <c r="R198" s="707">
        <v>43906</v>
      </c>
      <c r="S198" s="708" t="s">
        <v>3196</v>
      </c>
      <c r="T198" s="727" t="s">
        <v>189</v>
      </c>
      <c r="U198" s="710" t="s">
        <v>5</v>
      </c>
      <c r="V198" s="710">
        <v>337000000</v>
      </c>
      <c r="W198" s="711">
        <v>337000000</v>
      </c>
      <c r="X198" s="776"/>
      <c r="Y198" s="776"/>
      <c r="Z198" s="711"/>
      <c r="AA198" s="709"/>
      <c r="AB198" s="710"/>
      <c r="AC198" s="711"/>
      <c r="AD198" s="711"/>
      <c r="AE198" s="709"/>
      <c r="AF198" s="709"/>
      <c r="AG198" s="711"/>
      <c r="AH198" s="711"/>
      <c r="AI198" s="711"/>
      <c r="AJ198" s="712"/>
      <c r="AK198" s="959" t="s">
        <v>5025</v>
      </c>
      <c r="AL198" s="960"/>
      <c r="AM198" s="954"/>
      <c r="AN198" s="960"/>
      <c r="AO198" s="955">
        <v>0</v>
      </c>
      <c r="AP198" s="955">
        <v>0</v>
      </c>
      <c r="AQ198" s="955">
        <v>0</v>
      </c>
      <c r="AR198" s="955">
        <v>0</v>
      </c>
      <c r="AS198" s="955">
        <v>0</v>
      </c>
      <c r="AT198" s="955">
        <v>0</v>
      </c>
      <c r="AU198" s="955">
        <v>0</v>
      </c>
      <c r="AV198" s="961">
        <v>0</v>
      </c>
      <c r="AW198" s="962" t="s">
        <v>5008</v>
      </c>
      <c r="AX198" s="963">
        <v>45590</v>
      </c>
      <c r="AY198" s="964" t="s">
        <v>5009</v>
      </c>
      <c r="AZ198" s="965">
        <v>0</v>
      </c>
      <c r="BA198" s="965">
        <v>0</v>
      </c>
      <c r="BB198" s="965">
        <v>0</v>
      </c>
      <c r="BC198" s="965">
        <v>0</v>
      </c>
      <c r="BD198" s="965">
        <v>0</v>
      </c>
      <c r="BE198" s="713">
        <v>390000000</v>
      </c>
      <c r="BF198" s="966" t="s">
        <v>5050</v>
      </c>
      <c r="BG198" s="716" t="s">
        <v>2600</v>
      </c>
      <c r="BH198" s="967" t="s">
        <v>617</v>
      </c>
      <c r="BI198" s="952">
        <v>45588</v>
      </c>
      <c r="BJ198" s="967" t="s">
        <v>5054</v>
      </c>
      <c r="BK198" s="952">
        <v>45664</v>
      </c>
      <c r="BL198" s="967">
        <v>287739853</v>
      </c>
      <c r="BM198" s="716"/>
      <c r="BN198" s="708"/>
      <c r="BO198" s="716"/>
      <c r="BP198" s="708"/>
      <c r="BQ198" s="717"/>
      <c r="BR198" s="715"/>
      <c r="BS198" s="708"/>
      <c r="BT198" s="719"/>
      <c r="BU198" s="708"/>
      <c r="BV198" s="708"/>
      <c r="BW198" s="708"/>
      <c r="BX198" s="720"/>
      <c r="BY198" s="711"/>
      <c r="BZ198" s="713"/>
      <c r="CA198" s="721"/>
      <c r="CB198" s="722" t="s">
        <v>5067</v>
      </c>
      <c r="CC198" s="723" t="s">
        <v>5039</v>
      </c>
      <c r="CD198" s="722"/>
      <c r="CE198" s="723"/>
    </row>
    <row r="199" spans="2:83" s="725" customFormat="1" ht="15" customHeight="1">
      <c r="B199" s="770">
        <f t="shared" si="2"/>
        <v>190</v>
      </c>
      <c r="C199" s="771" t="s">
        <v>2848</v>
      </c>
      <c r="D199" s="771" t="s">
        <v>2736</v>
      </c>
      <c r="E199" s="771" t="s">
        <v>3242</v>
      </c>
      <c r="F199" s="699" t="s">
        <v>3229</v>
      </c>
      <c r="G199" s="700" t="str">
        <f>IFERROR(VLOOKUP(E199,Assign!$A$2:$A$48,1,FALSE),)</f>
        <v>R-140</v>
      </c>
      <c r="H199" s="700">
        <v>1</v>
      </c>
      <c r="I199" s="701" t="s">
        <v>174</v>
      </c>
      <c r="J199" s="701" t="s">
        <v>3457</v>
      </c>
      <c r="K199" s="701" t="s">
        <v>3998</v>
      </c>
      <c r="L199" s="702" t="s">
        <v>3999</v>
      </c>
      <c r="M199" s="703" t="s">
        <v>8</v>
      </c>
      <c r="N199" s="704">
        <v>40.284800000000004</v>
      </c>
      <c r="O199" s="704">
        <v>84.985900000000001</v>
      </c>
      <c r="P199" s="705"/>
      <c r="Q199" s="706"/>
      <c r="R199" s="707">
        <v>43362</v>
      </c>
      <c r="S199" s="708" t="s">
        <v>3229</v>
      </c>
      <c r="T199" s="727">
        <v>1</v>
      </c>
      <c r="U199" s="710" t="s">
        <v>5</v>
      </c>
      <c r="V199" s="710">
        <v>343200000</v>
      </c>
      <c r="W199" s="711">
        <v>343200000</v>
      </c>
      <c r="X199" s="776"/>
      <c r="Y199" s="776"/>
      <c r="Z199" s="711"/>
      <c r="AA199" s="709"/>
      <c r="AB199" s="710"/>
      <c r="AC199" s="711"/>
      <c r="AD199" s="711"/>
      <c r="AE199" s="709"/>
      <c r="AF199" s="709"/>
      <c r="AG199" s="711"/>
      <c r="AH199" s="711"/>
      <c r="AI199" s="711"/>
      <c r="AJ199" s="712"/>
      <c r="AK199" s="959" t="s">
        <v>5025</v>
      </c>
      <c r="AL199" s="960"/>
      <c r="AM199" s="954"/>
      <c r="AN199" s="960"/>
      <c r="AO199" s="955">
        <v>0</v>
      </c>
      <c r="AP199" s="955">
        <v>0</v>
      </c>
      <c r="AQ199" s="955">
        <v>0</v>
      </c>
      <c r="AR199" s="955">
        <v>0</v>
      </c>
      <c r="AS199" s="955">
        <v>0</v>
      </c>
      <c r="AT199" s="955">
        <v>0</v>
      </c>
      <c r="AU199" s="955">
        <v>0</v>
      </c>
      <c r="AV199" s="961">
        <v>0</v>
      </c>
      <c r="AW199" s="1070" t="s">
        <v>5584</v>
      </c>
      <c r="AX199" s="1071">
        <v>45469</v>
      </c>
      <c r="AY199" s="1072" t="s">
        <v>5586</v>
      </c>
      <c r="AZ199" s="1069">
        <v>0</v>
      </c>
      <c r="BA199" s="1069">
        <v>649000000</v>
      </c>
      <c r="BB199" s="1069">
        <v>0</v>
      </c>
      <c r="BC199" s="1069">
        <v>0</v>
      </c>
      <c r="BD199" s="1069">
        <v>649000000</v>
      </c>
      <c r="BE199" s="713">
        <v>625000000</v>
      </c>
      <c r="BF199" s="715" t="s">
        <v>2844</v>
      </c>
      <c r="BG199" s="716" t="s">
        <v>2596</v>
      </c>
      <c r="BH199" s="716" t="s">
        <v>4231</v>
      </c>
      <c r="BI199" s="708">
        <v>45464</v>
      </c>
      <c r="BJ199" s="716" t="s">
        <v>4232</v>
      </c>
      <c r="BK199" s="708">
        <v>45538</v>
      </c>
      <c r="BL199" s="716">
        <v>150000000</v>
      </c>
      <c r="BM199" s="716"/>
      <c r="BN199" s="708"/>
      <c r="BO199" s="716"/>
      <c r="BP199" s="708"/>
      <c r="BQ199" s="717"/>
      <c r="BR199" s="715"/>
      <c r="BS199" s="708"/>
      <c r="BT199" s="719"/>
      <c r="BU199" s="708"/>
      <c r="BV199" s="708"/>
      <c r="BW199" s="708"/>
      <c r="BX199" s="720"/>
      <c r="BY199" s="711"/>
      <c r="BZ199" s="713"/>
      <c r="CA199" s="721"/>
      <c r="CB199" s="722" t="s">
        <v>5029</v>
      </c>
      <c r="CC199" s="723" t="s">
        <v>5030</v>
      </c>
      <c r="CD199" s="722" t="s">
        <v>5028</v>
      </c>
      <c r="CE199" s="723" t="s">
        <v>828</v>
      </c>
    </row>
    <row r="200" spans="2:83" s="725" customFormat="1" ht="15" hidden="1" customHeight="1">
      <c r="B200" s="770">
        <f t="shared" si="2"/>
        <v>191</v>
      </c>
      <c r="C200" s="771" t="s">
        <v>2848</v>
      </c>
      <c r="D200" s="771" t="s">
        <v>2736</v>
      </c>
      <c r="E200" s="771" t="s">
        <v>3334</v>
      </c>
      <c r="F200" s="699" t="s">
        <v>3683</v>
      </c>
      <c r="G200" s="700">
        <f>IFERROR(VLOOKUP(E200,Assign!$A$2:$A$48,1,FALSE),)</f>
        <v>0</v>
      </c>
      <c r="H200" s="700">
        <v>1</v>
      </c>
      <c r="I200" s="701" t="s">
        <v>175</v>
      </c>
      <c r="J200" s="701" t="s">
        <v>2526</v>
      </c>
      <c r="K200" s="701" t="s">
        <v>2527</v>
      </c>
      <c r="L200" s="702" t="s">
        <v>4000</v>
      </c>
      <c r="M200" s="703" t="s">
        <v>8</v>
      </c>
      <c r="N200" s="704">
        <v>25.72</v>
      </c>
      <c r="O200" s="704">
        <v>36.159999999999997</v>
      </c>
      <c r="P200" s="705"/>
      <c r="Q200" s="706"/>
      <c r="R200" s="707">
        <v>44650</v>
      </c>
      <c r="S200" s="708" t="s">
        <v>3683</v>
      </c>
      <c r="T200" s="727">
        <v>1</v>
      </c>
      <c r="U200" s="710" t="s">
        <v>5</v>
      </c>
      <c r="V200" s="710">
        <v>336000000</v>
      </c>
      <c r="W200" s="711">
        <v>336000000</v>
      </c>
      <c r="X200" s="776"/>
      <c r="Y200" s="776"/>
      <c r="Z200" s="711"/>
      <c r="AA200" s="709"/>
      <c r="AB200" s="710"/>
      <c r="AC200" s="711"/>
      <c r="AD200" s="711"/>
      <c r="AE200" s="709"/>
      <c r="AF200" s="709"/>
      <c r="AG200" s="711"/>
      <c r="AH200" s="711"/>
      <c r="AI200" s="711"/>
      <c r="AJ200" s="712"/>
      <c r="AK200" s="959" t="s">
        <v>5025</v>
      </c>
      <c r="AL200" s="960"/>
      <c r="AM200" s="954"/>
      <c r="AN200" s="960"/>
      <c r="AO200" s="955">
        <v>0</v>
      </c>
      <c r="AP200" s="955">
        <v>0</v>
      </c>
      <c r="AQ200" s="955">
        <v>0</v>
      </c>
      <c r="AR200" s="955">
        <v>0</v>
      </c>
      <c r="AS200" s="955">
        <v>0</v>
      </c>
      <c r="AT200" s="955">
        <v>0</v>
      </c>
      <c r="AU200" s="955">
        <v>0</v>
      </c>
      <c r="AV200" s="961">
        <v>0</v>
      </c>
      <c r="AW200" s="962" t="s">
        <v>5008</v>
      </c>
      <c r="AX200" s="963">
        <v>45590</v>
      </c>
      <c r="AY200" s="964" t="s">
        <v>5009</v>
      </c>
      <c r="AZ200" s="965">
        <v>0</v>
      </c>
      <c r="BA200" s="965">
        <v>0</v>
      </c>
      <c r="BB200" s="965">
        <v>0</v>
      </c>
      <c r="BC200" s="965">
        <v>0</v>
      </c>
      <c r="BD200" s="965">
        <v>0</v>
      </c>
      <c r="BE200" s="713">
        <v>340000000</v>
      </c>
      <c r="BF200" s="715" t="s">
        <v>2845</v>
      </c>
      <c r="BG200" s="716" t="s">
        <v>2590</v>
      </c>
      <c r="BH200" s="716"/>
      <c r="BI200" s="708"/>
      <c r="BJ200" s="716"/>
      <c r="BK200" s="708"/>
      <c r="BL200" s="716"/>
      <c r="BM200" s="716"/>
      <c r="BN200" s="708"/>
      <c r="BO200" s="716"/>
      <c r="BP200" s="708"/>
      <c r="BQ200" s="717"/>
      <c r="BR200" s="715"/>
      <c r="BS200" s="708"/>
      <c r="BT200" s="719"/>
      <c r="BU200" s="708"/>
      <c r="BV200" s="708"/>
      <c r="BW200" s="708"/>
      <c r="BX200" s="720"/>
      <c r="BY200" s="711"/>
      <c r="BZ200" s="713"/>
      <c r="CA200" s="721"/>
      <c r="CB200" s="722" t="s">
        <v>5029</v>
      </c>
      <c r="CC200" s="723" t="s">
        <v>5030</v>
      </c>
      <c r="CD200" s="722"/>
      <c r="CE200" s="723"/>
    </row>
    <row r="201" spans="2:83" s="725" customFormat="1" ht="15" hidden="1" customHeight="1">
      <c r="B201" s="770">
        <f t="shared" si="2"/>
        <v>192</v>
      </c>
      <c r="C201" s="771" t="s">
        <v>2848</v>
      </c>
      <c r="D201" s="771" t="s">
        <v>2736</v>
      </c>
      <c r="E201" s="771" t="s">
        <v>3238</v>
      </c>
      <c r="F201" s="699" t="s">
        <v>3235</v>
      </c>
      <c r="G201" s="700">
        <f>IFERROR(VLOOKUP(E201,Assign!$A$2:$A$48,1,FALSE),)</f>
        <v>0</v>
      </c>
      <c r="H201" s="700">
        <v>1</v>
      </c>
      <c r="I201" s="701" t="s">
        <v>164</v>
      </c>
      <c r="J201" s="701" t="s">
        <v>178</v>
      </c>
      <c r="K201" s="701" t="s">
        <v>4003</v>
      </c>
      <c r="L201" s="702" t="s">
        <v>4004</v>
      </c>
      <c r="M201" s="703" t="s">
        <v>8</v>
      </c>
      <c r="N201" s="704">
        <v>59.301299999999991</v>
      </c>
      <c r="O201" s="704">
        <v>84.96</v>
      </c>
      <c r="P201" s="705"/>
      <c r="Q201" s="706"/>
      <c r="R201" s="707">
        <v>43675</v>
      </c>
      <c r="S201" s="708" t="s">
        <v>3235</v>
      </c>
      <c r="T201" s="727">
        <v>1</v>
      </c>
      <c r="U201" s="710" t="s">
        <v>5</v>
      </c>
      <c r="V201" s="710">
        <v>325170000</v>
      </c>
      <c r="W201" s="711">
        <v>325170000</v>
      </c>
      <c r="X201" s="776"/>
      <c r="Y201" s="776"/>
      <c r="Z201" s="711"/>
      <c r="AA201" s="709"/>
      <c r="AB201" s="710"/>
      <c r="AC201" s="711"/>
      <c r="AD201" s="711"/>
      <c r="AE201" s="709"/>
      <c r="AF201" s="709"/>
      <c r="AG201" s="711"/>
      <c r="AH201" s="711"/>
      <c r="AI201" s="711"/>
      <c r="AJ201" s="712"/>
      <c r="AK201" s="1077" t="s">
        <v>5025</v>
      </c>
      <c r="AL201" s="1078"/>
      <c r="AM201" s="1079"/>
      <c r="AN201" s="1078"/>
      <c r="AO201" s="1075">
        <v>0</v>
      </c>
      <c r="AP201" s="1075">
        <v>0</v>
      </c>
      <c r="AQ201" s="1075">
        <v>0</v>
      </c>
      <c r="AR201" s="1075">
        <v>0</v>
      </c>
      <c r="AS201" s="1075">
        <v>0</v>
      </c>
      <c r="AT201" s="1075">
        <v>722660</v>
      </c>
      <c r="AU201" s="1075">
        <v>0</v>
      </c>
      <c r="AV201" s="1076">
        <v>722660</v>
      </c>
      <c r="AW201" s="1070" t="s">
        <v>5584</v>
      </c>
      <c r="AX201" s="1071">
        <v>45456</v>
      </c>
      <c r="AY201" s="1072" t="s">
        <v>5587</v>
      </c>
      <c r="AZ201" s="1069">
        <v>0</v>
      </c>
      <c r="BA201" s="1069">
        <v>563000000</v>
      </c>
      <c r="BB201" s="1069">
        <v>0</v>
      </c>
      <c r="BC201" s="1069">
        <v>0</v>
      </c>
      <c r="BD201" s="1069">
        <v>563000000</v>
      </c>
      <c r="BE201" s="713">
        <v>577500000</v>
      </c>
      <c r="BF201" s="715" t="s">
        <v>2844</v>
      </c>
      <c r="BG201" s="716" t="s">
        <v>2597</v>
      </c>
      <c r="BH201" s="716" t="s">
        <v>2607</v>
      </c>
      <c r="BI201" s="708">
        <v>45439</v>
      </c>
      <c r="BJ201" s="716" t="s">
        <v>4233</v>
      </c>
      <c r="BK201" s="708">
        <v>45518</v>
      </c>
      <c r="BL201" s="716">
        <v>222000000</v>
      </c>
      <c r="BM201" s="716"/>
      <c r="BN201" s="708"/>
      <c r="BO201" s="716"/>
      <c r="BP201" s="708"/>
      <c r="BQ201" s="717"/>
      <c r="BR201" s="715"/>
      <c r="BS201" s="708"/>
      <c r="BT201" s="719"/>
      <c r="BU201" s="708"/>
      <c r="BV201" s="708"/>
      <c r="BW201" s="708"/>
      <c r="BX201" s="720"/>
      <c r="BY201" s="711"/>
      <c r="BZ201" s="713"/>
      <c r="CA201" s="721"/>
      <c r="CB201" s="722" t="s">
        <v>5029</v>
      </c>
      <c r="CC201" s="723" t="s">
        <v>5030</v>
      </c>
      <c r="CD201" s="722" t="s">
        <v>5648</v>
      </c>
      <c r="CE201" s="723" t="s">
        <v>5643</v>
      </c>
    </row>
    <row r="202" spans="2:83" s="725" customFormat="1" ht="15" customHeight="1">
      <c r="B202" s="884">
        <f t="shared" ref="B202:B265" si="3">ROW()-9</f>
        <v>193</v>
      </c>
      <c r="C202" s="885" t="s">
        <v>2848</v>
      </c>
      <c r="D202" s="885" t="s">
        <v>2736</v>
      </c>
      <c r="E202" s="885" t="s">
        <v>3275</v>
      </c>
      <c r="F202" s="886" t="s">
        <v>3551</v>
      </c>
      <c r="G202" s="887" t="str">
        <f>IFERROR(VLOOKUP(E202,Assign!$A$2:$A$48,1,FALSE),)</f>
        <v>R-143</v>
      </c>
      <c r="H202" s="887"/>
      <c r="I202" s="888"/>
      <c r="J202" s="888"/>
      <c r="K202" s="888"/>
      <c r="L202" s="889"/>
      <c r="M202" s="890"/>
      <c r="N202" s="892"/>
      <c r="O202" s="892"/>
      <c r="P202" s="893"/>
      <c r="Q202" s="894"/>
      <c r="R202" s="895"/>
      <c r="S202" s="896"/>
      <c r="T202" s="897"/>
      <c r="U202" s="898"/>
      <c r="V202" s="898"/>
      <c r="W202" s="899"/>
      <c r="X202" s="900"/>
      <c r="Y202" s="900"/>
      <c r="Z202" s="899"/>
      <c r="AA202" s="901"/>
      <c r="AB202" s="898"/>
      <c r="AC202" s="899"/>
      <c r="AD202" s="899"/>
      <c r="AE202" s="901"/>
      <c r="AF202" s="901"/>
      <c r="AG202" s="899"/>
      <c r="AH202" s="899"/>
      <c r="AI202" s="899"/>
      <c r="AJ202" s="902"/>
      <c r="AK202" s="903"/>
      <c r="AL202" s="904"/>
      <c r="AM202" s="898"/>
      <c r="AN202" s="904"/>
      <c r="AO202" s="899"/>
      <c r="AP202" s="899"/>
      <c r="AQ202" s="899"/>
      <c r="AR202" s="899"/>
      <c r="AS202" s="899"/>
      <c r="AT202" s="899"/>
      <c r="AU202" s="899"/>
      <c r="AV202" s="905"/>
      <c r="AW202" s="906"/>
      <c r="AX202" s="907"/>
      <c r="AY202" s="908"/>
      <c r="AZ202" s="909"/>
      <c r="BA202" s="909"/>
      <c r="BB202" s="909"/>
      <c r="BC202" s="909"/>
      <c r="BD202" s="909"/>
      <c r="BE202" s="905"/>
      <c r="BF202" s="910"/>
      <c r="BG202" s="911"/>
      <c r="BH202" s="911"/>
      <c r="BI202" s="896"/>
      <c r="BJ202" s="911"/>
      <c r="BK202" s="896"/>
      <c r="BL202" s="911"/>
      <c r="BM202" s="911"/>
      <c r="BN202" s="896"/>
      <c r="BO202" s="911"/>
      <c r="BP202" s="896"/>
      <c r="BQ202" s="912"/>
      <c r="BR202" s="910"/>
      <c r="BS202" s="896"/>
      <c r="BT202" s="913"/>
      <c r="BU202" s="896"/>
      <c r="BV202" s="896"/>
      <c r="BW202" s="896"/>
      <c r="BX202" s="914"/>
      <c r="BY202" s="899"/>
      <c r="BZ202" s="905"/>
      <c r="CA202" s="915"/>
      <c r="CB202" s="722" t="s">
        <v>5029</v>
      </c>
      <c r="CC202" s="723" t="s">
        <v>5030</v>
      </c>
      <c r="CD202" s="722" t="s">
        <v>5640</v>
      </c>
      <c r="CE202" s="723" t="s">
        <v>5639</v>
      </c>
    </row>
    <row r="203" spans="2:83" s="725" customFormat="1" ht="15" hidden="1" customHeight="1">
      <c r="B203" s="770">
        <f t="shared" si="3"/>
        <v>194</v>
      </c>
      <c r="C203" s="771" t="s">
        <v>2848</v>
      </c>
      <c r="D203" s="771" t="s">
        <v>2736</v>
      </c>
      <c r="E203" s="771" t="s">
        <v>3333</v>
      </c>
      <c r="F203" s="699" t="s">
        <v>2793</v>
      </c>
      <c r="G203" s="700">
        <f>IFERROR(VLOOKUP(E203,Assign!$A$2:$A$48,1,FALSE),)</f>
        <v>0</v>
      </c>
      <c r="H203" s="700">
        <v>1</v>
      </c>
      <c r="I203" s="701" t="s">
        <v>175</v>
      </c>
      <c r="J203" s="701" t="s">
        <v>3470</v>
      </c>
      <c r="K203" s="701" t="s">
        <v>4007</v>
      </c>
      <c r="L203" s="702" t="s">
        <v>4008</v>
      </c>
      <c r="M203" s="703" t="s">
        <v>8</v>
      </c>
      <c r="N203" s="704">
        <v>45.74</v>
      </c>
      <c r="O203" s="704">
        <v>84.29</v>
      </c>
      <c r="P203" s="705"/>
      <c r="Q203" s="706"/>
      <c r="R203" s="707">
        <v>42793</v>
      </c>
      <c r="S203" s="708" t="s">
        <v>2793</v>
      </c>
      <c r="T203" s="727">
        <v>1</v>
      </c>
      <c r="U203" s="710" t="s">
        <v>5</v>
      </c>
      <c r="V203" s="710">
        <v>346500000</v>
      </c>
      <c r="W203" s="711">
        <v>346500000</v>
      </c>
      <c r="X203" s="776"/>
      <c r="Y203" s="776"/>
      <c r="Z203" s="711"/>
      <c r="AA203" s="709"/>
      <c r="AB203" s="710"/>
      <c r="AC203" s="711"/>
      <c r="AD203" s="711"/>
      <c r="AE203" s="709"/>
      <c r="AF203" s="709"/>
      <c r="AG203" s="711"/>
      <c r="AH203" s="711"/>
      <c r="AI203" s="711"/>
      <c r="AJ203" s="712"/>
      <c r="AK203" s="959" t="s">
        <v>5025</v>
      </c>
      <c r="AL203" s="960"/>
      <c r="AM203" s="954"/>
      <c r="AN203" s="960"/>
      <c r="AO203" s="955">
        <v>0</v>
      </c>
      <c r="AP203" s="955">
        <v>0</v>
      </c>
      <c r="AQ203" s="955">
        <v>0</v>
      </c>
      <c r="AR203" s="955">
        <v>0</v>
      </c>
      <c r="AS203" s="955">
        <v>0</v>
      </c>
      <c r="AT203" s="955">
        <v>0</v>
      </c>
      <c r="AU203" s="955">
        <v>0</v>
      </c>
      <c r="AV203" s="961">
        <v>0</v>
      </c>
      <c r="AW203" s="1070" t="s">
        <v>5045</v>
      </c>
      <c r="AX203" s="1071">
        <v>45358</v>
      </c>
      <c r="AY203" s="1072" t="s">
        <v>4802</v>
      </c>
      <c r="AZ203" s="1069">
        <v>0</v>
      </c>
      <c r="BA203" s="1069">
        <v>870000000</v>
      </c>
      <c r="BB203" s="1069">
        <v>0</v>
      </c>
      <c r="BC203" s="1069">
        <v>0</v>
      </c>
      <c r="BD203" s="1069">
        <v>870000000</v>
      </c>
      <c r="BE203" s="713">
        <v>860000000</v>
      </c>
      <c r="BF203" s="715" t="s">
        <v>2844</v>
      </c>
      <c r="BG203" s="716" t="s">
        <v>2590</v>
      </c>
      <c r="BH203" s="716" t="s">
        <v>3546</v>
      </c>
      <c r="BI203" s="708">
        <v>45348</v>
      </c>
      <c r="BJ203" s="716" t="s">
        <v>4234</v>
      </c>
      <c r="BK203" s="708">
        <v>45419</v>
      </c>
      <c r="BL203" s="716">
        <v>513092501</v>
      </c>
      <c r="BM203" s="716"/>
      <c r="BN203" s="708"/>
      <c r="BO203" s="716"/>
      <c r="BP203" s="708"/>
      <c r="BQ203" s="717"/>
      <c r="BR203" s="715"/>
      <c r="BS203" s="708"/>
      <c r="BT203" s="719"/>
      <c r="BU203" s="708"/>
      <c r="BV203" s="708"/>
      <c r="BW203" s="708"/>
      <c r="BX203" s="720"/>
      <c r="BY203" s="711"/>
      <c r="BZ203" s="713"/>
      <c r="CA203" s="721" t="s">
        <v>4754</v>
      </c>
      <c r="CB203" s="722" t="s">
        <v>5029</v>
      </c>
      <c r="CC203" s="723" t="s">
        <v>5030</v>
      </c>
      <c r="CD203" s="722" t="s">
        <v>5028</v>
      </c>
      <c r="CE203" s="723" t="s">
        <v>828</v>
      </c>
    </row>
    <row r="204" spans="2:83" s="725" customFormat="1" ht="15" hidden="1" customHeight="1">
      <c r="B204" s="770">
        <f t="shared" si="3"/>
        <v>195</v>
      </c>
      <c r="C204" s="771" t="s">
        <v>2848</v>
      </c>
      <c r="D204" s="771" t="s">
        <v>2736</v>
      </c>
      <c r="E204" s="771" t="s">
        <v>3312</v>
      </c>
      <c r="F204" s="699" t="s">
        <v>3684</v>
      </c>
      <c r="G204" s="700">
        <f>IFERROR(VLOOKUP(E204,Assign!$A$2:$A$48,1,FALSE),)</f>
        <v>0</v>
      </c>
      <c r="H204" s="700">
        <v>1</v>
      </c>
      <c r="I204" s="701" t="s">
        <v>164</v>
      </c>
      <c r="J204" s="701" t="s">
        <v>3384</v>
      </c>
      <c r="K204" s="701" t="s">
        <v>3385</v>
      </c>
      <c r="L204" s="702" t="s">
        <v>4009</v>
      </c>
      <c r="M204" s="703" t="s">
        <v>8</v>
      </c>
      <c r="N204" s="704">
        <v>52.086300000000001</v>
      </c>
      <c r="O204" s="704">
        <v>84.96</v>
      </c>
      <c r="P204" s="705"/>
      <c r="Q204" s="706"/>
      <c r="R204" s="707">
        <v>43521</v>
      </c>
      <c r="S204" s="708" t="s">
        <v>3684</v>
      </c>
      <c r="T204" s="727">
        <v>1</v>
      </c>
      <c r="U204" s="710" t="s">
        <v>5</v>
      </c>
      <c r="V204" s="710">
        <v>291470000</v>
      </c>
      <c r="W204" s="711">
        <v>291470000</v>
      </c>
      <c r="X204" s="776"/>
      <c r="Y204" s="776"/>
      <c r="Z204" s="711"/>
      <c r="AA204" s="709"/>
      <c r="AB204" s="710"/>
      <c r="AC204" s="711"/>
      <c r="AD204" s="711"/>
      <c r="AE204" s="709"/>
      <c r="AF204" s="709"/>
      <c r="AG204" s="711"/>
      <c r="AH204" s="711"/>
      <c r="AI204" s="711"/>
      <c r="AJ204" s="712"/>
      <c r="AK204" s="959" t="s">
        <v>5025</v>
      </c>
      <c r="AL204" s="960"/>
      <c r="AM204" s="954"/>
      <c r="AN204" s="960"/>
      <c r="AO204" s="955">
        <v>0</v>
      </c>
      <c r="AP204" s="955">
        <v>0</v>
      </c>
      <c r="AQ204" s="955">
        <v>0</v>
      </c>
      <c r="AR204" s="955">
        <v>0</v>
      </c>
      <c r="AS204" s="955">
        <v>0</v>
      </c>
      <c r="AT204" s="955">
        <v>0</v>
      </c>
      <c r="AU204" s="955">
        <v>0</v>
      </c>
      <c r="AV204" s="961">
        <v>0</v>
      </c>
      <c r="AW204" s="962" t="s">
        <v>5008</v>
      </c>
      <c r="AX204" s="963">
        <v>45590</v>
      </c>
      <c r="AY204" s="964" t="s">
        <v>5009</v>
      </c>
      <c r="AZ204" s="965">
        <v>0</v>
      </c>
      <c r="BA204" s="965">
        <v>0</v>
      </c>
      <c r="BB204" s="965">
        <v>0</v>
      </c>
      <c r="BC204" s="965">
        <v>0</v>
      </c>
      <c r="BD204" s="965">
        <v>0</v>
      </c>
      <c r="BE204" s="713">
        <v>605000000</v>
      </c>
      <c r="BF204" s="715" t="s">
        <v>2845</v>
      </c>
      <c r="BG204" s="716" t="s">
        <v>2578</v>
      </c>
      <c r="BH204" s="716"/>
      <c r="BI204" s="708"/>
      <c r="BJ204" s="716"/>
      <c r="BK204" s="708"/>
      <c r="BL204" s="716"/>
      <c r="BM204" s="716"/>
      <c r="BN204" s="708"/>
      <c r="BO204" s="716"/>
      <c r="BP204" s="708"/>
      <c r="BQ204" s="717"/>
      <c r="BR204" s="715"/>
      <c r="BS204" s="708"/>
      <c r="BT204" s="719"/>
      <c r="BU204" s="708"/>
      <c r="BV204" s="708"/>
      <c r="BW204" s="708"/>
      <c r="BX204" s="720"/>
      <c r="BY204" s="711"/>
      <c r="BZ204" s="713"/>
      <c r="CA204" s="721"/>
      <c r="CB204" s="722" t="s">
        <v>5029</v>
      </c>
      <c r="CC204" s="723" t="s">
        <v>5030</v>
      </c>
      <c r="CD204" s="722"/>
      <c r="CE204" s="723"/>
    </row>
    <row r="205" spans="2:83" s="725" customFormat="1" ht="15" hidden="1" customHeight="1">
      <c r="B205" s="770">
        <f t="shared" si="3"/>
        <v>196</v>
      </c>
      <c r="C205" s="771" t="s">
        <v>2848</v>
      </c>
      <c r="D205" s="771" t="s">
        <v>2736</v>
      </c>
      <c r="E205" s="771" t="s">
        <v>3342</v>
      </c>
      <c r="F205" s="699" t="s">
        <v>3685</v>
      </c>
      <c r="G205" s="700">
        <f>IFERROR(VLOOKUP(E205,Assign!$A$2:$A$48,1,FALSE),)</f>
        <v>0</v>
      </c>
      <c r="H205" s="700">
        <v>1</v>
      </c>
      <c r="I205" s="701" t="s">
        <v>164</v>
      </c>
      <c r="J205" s="701" t="s">
        <v>178</v>
      </c>
      <c r="K205" s="701" t="s">
        <v>3453</v>
      </c>
      <c r="L205" s="702" t="s">
        <v>4010</v>
      </c>
      <c r="M205" s="703" t="s">
        <v>8</v>
      </c>
      <c r="N205" s="704">
        <v>48.817900000000002</v>
      </c>
      <c r="O205" s="704">
        <v>84.895700000000005</v>
      </c>
      <c r="P205" s="705"/>
      <c r="Q205" s="706"/>
      <c r="R205" s="707">
        <v>43161</v>
      </c>
      <c r="S205" s="716" t="s">
        <v>3685</v>
      </c>
      <c r="T205" s="727">
        <v>1</v>
      </c>
      <c r="U205" s="710" t="s">
        <v>5</v>
      </c>
      <c r="V205" s="710">
        <v>316800000</v>
      </c>
      <c r="W205" s="711">
        <v>316800000</v>
      </c>
      <c r="X205" s="776"/>
      <c r="Y205" s="776"/>
      <c r="Z205" s="711"/>
      <c r="AA205" s="709"/>
      <c r="AB205" s="710"/>
      <c r="AC205" s="711"/>
      <c r="AD205" s="711"/>
      <c r="AE205" s="709"/>
      <c r="AF205" s="709"/>
      <c r="AG205" s="711"/>
      <c r="AH205" s="711"/>
      <c r="AI205" s="711"/>
      <c r="AJ205" s="712"/>
      <c r="AK205" s="1077" t="s">
        <v>5025</v>
      </c>
      <c r="AL205" s="1078"/>
      <c r="AM205" s="1079"/>
      <c r="AN205" s="1078"/>
      <c r="AO205" s="1075">
        <v>0</v>
      </c>
      <c r="AP205" s="1075">
        <v>0</v>
      </c>
      <c r="AQ205" s="1075">
        <v>0</v>
      </c>
      <c r="AR205" s="1075">
        <v>0</v>
      </c>
      <c r="AS205" s="1075">
        <v>0</v>
      </c>
      <c r="AT205" s="1075">
        <v>172490</v>
      </c>
      <c r="AU205" s="1075">
        <v>0</v>
      </c>
      <c r="AV205" s="1076">
        <v>172490</v>
      </c>
      <c r="AW205" s="1070" t="s">
        <v>5584</v>
      </c>
      <c r="AX205" s="1071">
        <v>45429</v>
      </c>
      <c r="AY205" s="1072" t="s">
        <v>5588</v>
      </c>
      <c r="AZ205" s="1069">
        <v>0</v>
      </c>
      <c r="BA205" s="1069">
        <v>580000000</v>
      </c>
      <c r="BB205" s="1069">
        <v>0</v>
      </c>
      <c r="BC205" s="1069">
        <v>0</v>
      </c>
      <c r="BD205" s="1069">
        <v>580000000</v>
      </c>
      <c r="BE205" s="713">
        <v>610000000</v>
      </c>
      <c r="BF205" s="715" t="s">
        <v>2844</v>
      </c>
      <c r="BG205" s="716" t="s">
        <v>2597</v>
      </c>
      <c r="BH205" s="716" t="s">
        <v>4195</v>
      </c>
      <c r="BI205" s="708">
        <v>45425</v>
      </c>
      <c r="BJ205" s="716" t="s">
        <v>4235</v>
      </c>
      <c r="BK205" s="708">
        <v>45502</v>
      </c>
      <c r="BL205" s="716">
        <v>347033009</v>
      </c>
      <c r="BM205" s="716"/>
      <c r="BN205" s="708"/>
      <c r="BO205" s="716"/>
      <c r="BP205" s="708"/>
      <c r="BQ205" s="717"/>
      <c r="BR205" s="715"/>
      <c r="BS205" s="708"/>
      <c r="BT205" s="719"/>
      <c r="BU205" s="708"/>
      <c r="BV205" s="708"/>
      <c r="BW205" s="708"/>
      <c r="BX205" s="720"/>
      <c r="BY205" s="711"/>
      <c r="BZ205" s="713"/>
      <c r="CA205" s="721"/>
      <c r="CB205" s="722" t="s">
        <v>5029</v>
      </c>
      <c r="CC205" s="723" t="s">
        <v>5030</v>
      </c>
      <c r="CD205" s="722" t="s">
        <v>5648</v>
      </c>
      <c r="CE205" s="723" t="s">
        <v>5643</v>
      </c>
    </row>
    <row r="206" spans="2:83" s="725" customFormat="1" ht="15" hidden="1" customHeight="1">
      <c r="B206" s="884">
        <f t="shared" si="3"/>
        <v>197</v>
      </c>
      <c r="C206" s="885" t="s">
        <v>2848</v>
      </c>
      <c r="D206" s="885" t="s">
        <v>2736</v>
      </c>
      <c r="E206" s="885" t="s">
        <v>3283</v>
      </c>
      <c r="F206" s="886" t="s">
        <v>3686</v>
      </c>
      <c r="G206" s="887">
        <f>IFERROR(VLOOKUP(E206,Assign!$A$2:$A$48,1,FALSE),)</f>
        <v>0</v>
      </c>
      <c r="H206" s="887"/>
      <c r="I206" s="888"/>
      <c r="J206" s="888"/>
      <c r="K206" s="888"/>
      <c r="L206" s="889"/>
      <c r="M206" s="890"/>
      <c r="N206" s="892"/>
      <c r="O206" s="892"/>
      <c r="P206" s="893"/>
      <c r="Q206" s="894"/>
      <c r="R206" s="895"/>
      <c r="S206" s="896"/>
      <c r="T206" s="897"/>
      <c r="U206" s="898"/>
      <c r="V206" s="898"/>
      <c r="W206" s="899"/>
      <c r="X206" s="900"/>
      <c r="Y206" s="900"/>
      <c r="Z206" s="899"/>
      <c r="AA206" s="901"/>
      <c r="AB206" s="898"/>
      <c r="AC206" s="899"/>
      <c r="AD206" s="899"/>
      <c r="AE206" s="901"/>
      <c r="AF206" s="901"/>
      <c r="AG206" s="899"/>
      <c r="AH206" s="899"/>
      <c r="AI206" s="899"/>
      <c r="AJ206" s="902"/>
      <c r="AK206" s="903"/>
      <c r="AL206" s="904"/>
      <c r="AM206" s="898"/>
      <c r="AN206" s="904"/>
      <c r="AO206" s="899"/>
      <c r="AP206" s="899"/>
      <c r="AQ206" s="899"/>
      <c r="AR206" s="899"/>
      <c r="AS206" s="899"/>
      <c r="AT206" s="899"/>
      <c r="AU206" s="899"/>
      <c r="AV206" s="905"/>
      <c r="AW206" s="906"/>
      <c r="AX206" s="907"/>
      <c r="AY206" s="908"/>
      <c r="AZ206" s="909"/>
      <c r="BA206" s="909"/>
      <c r="BB206" s="909"/>
      <c r="BC206" s="909"/>
      <c r="BD206" s="909"/>
      <c r="BE206" s="905"/>
      <c r="BF206" s="910"/>
      <c r="BG206" s="911"/>
      <c r="BH206" s="911"/>
      <c r="BI206" s="896"/>
      <c r="BJ206" s="911"/>
      <c r="BK206" s="896"/>
      <c r="BL206" s="911"/>
      <c r="BM206" s="911"/>
      <c r="BN206" s="896"/>
      <c r="BO206" s="911"/>
      <c r="BP206" s="896"/>
      <c r="BQ206" s="912"/>
      <c r="BR206" s="910"/>
      <c r="BS206" s="896"/>
      <c r="BT206" s="913"/>
      <c r="BU206" s="896"/>
      <c r="BV206" s="896"/>
      <c r="BW206" s="896"/>
      <c r="BX206" s="914"/>
      <c r="BY206" s="899"/>
      <c r="BZ206" s="905"/>
      <c r="CA206" s="915"/>
      <c r="CB206" s="722" t="s">
        <v>5029</v>
      </c>
      <c r="CC206" s="723" t="s">
        <v>5030</v>
      </c>
      <c r="CD206" s="722" t="s">
        <v>5640</v>
      </c>
      <c r="CE206" s="723" t="s">
        <v>5639</v>
      </c>
    </row>
    <row r="207" spans="2:83" s="725" customFormat="1" ht="15" hidden="1" customHeight="1">
      <c r="B207" s="884">
        <f t="shared" si="3"/>
        <v>198</v>
      </c>
      <c r="C207" s="885" t="s">
        <v>2848</v>
      </c>
      <c r="D207" s="885" t="s">
        <v>2736</v>
      </c>
      <c r="E207" s="885" t="s">
        <v>3253</v>
      </c>
      <c r="F207" s="886" t="s">
        <v>3648</v>
      </c>
      <c r="G207" s="887">
        <f>IFERROR(VLOOKUP(E207,Assign!$A$2:$A$48,1,FALSE),)</f>
        <v>0</v>
      </c>
      <c r="H207" s="887"/>
      <c r="I207" s="888" t="s">
        <v>7</v>
      </c>
      <c r="J207" s="888" t="s">
        <v>7</v>
      </c>
      <c r="K207" s="888" t="s">
        <v>7</v>
      </c>
      <c r="L207" s="889"/>
      <c r="M207" s="890"/>
      <c r="N207" s="892"/>
      <c r="O207" s="892"/>
      <c r="P207" s="893"/>
      <c r="Q207" s="894"/>
      <c r="R207" s="895"/>
      <c r="S207" s="896"/>
      <c r="T207" s="897"/>
      <c r="U207" s="898"/>
      <c r="V207" s="898"/>
      <c r="W207" s="899"/>
      <c r="X207" s="900"/>
      <c r="Y207" s="900"/>
      <c r="Z207" s="899"/>
      <c r="AA207" s="901"/>
      <c r="AB207" s="898"/>
      <c r="AC207" s="899"/>
      <c r="AD207" s="899"/>
      <c r="AE207" s="901"/>
      <c r="AF207" s="901"/>
      <c r="AG207" s="899"/>
      <c r="AH207" s="899"/>
      <c r="AI207" s="899"/>
      <c r="AJ207" s="902"/>
      <c r="AK207" s="903"/>
      <c r="AL207" s="904"/>
      <c r="AM207" s="898"/>
      <c r="AN207" s="904"/>
      <c r="AO207" s="899"/>
      <c r="AP207" s="899"/>
      <c r="AQ207" s="899"/>
      <c r="AR207" s="899"/>
      <c r="AS207" s="899"/>
      <c r="AT207" s="899"/>
      <c r="AU207" s="899"/>
      <c r="AV207" s="905"/>
      <c r="AW207" s="906"/>
      <c r="AX207" s="907"/>
      <c r="AY207" s="908"/>
      <c r="AZ207" s="909"/>
      <c r="BA207" s="909"/>
      <c r="BB207" s="909"/>
      <c r="BC207" s="909"/>
      <c r="BD207" s="909"/>
      <c r="BE207" s="905"/>
      <c r="BF207" s="910"/>
      <c r="BG207" s="911"/>
      <c r="BH207" s="911"/>
      <c r="BI207" s="896"/>
      <c r="BJ207" s="911"/>
      <c r="BK207" s="896"/>
      <c r="BL207" s="911"/>
      <c r="BM207" s="911"/>
      <c r="BN207" s="896"/>
      <c r="BO207" s="911"/>
      <c r="BP207" s="896"/>
      <c r="BQ207" s="912"/>
      <c r="BR207" s="910"/>
      <c r="BS207" s="896"/>
      <c r="BT207" s="913"/>
      <c r="BU207" s="896"/>
      <c r="BV207" s="896"/>
      <c r="BW207" s="896"/>
      <c r="BX207" s="914"/>
      <c r="BY207" s="899"/>
      <c r="BZ207" s="905"/>
      <c r="CA207" s="915"/>
      <c r="CB207" s="722" t="s">
        <v>4848</v>
      </c>
      <c r="CC207" s="723" t="s">
        <v>3132</v>
      </c>
      <c r="CD207" s="722"/>
      <c r="CE207" s="723"/>
    </row>
    <row r="208" spans="2:83" s="725" customFormat="1" ht="15" hidden="1" customHeight="1">
      <c r="B208" s="770">
        <f t="shared" si="3"/>
        <v>199</v>
      </c>
      <c r="C208" s="771" t="s">
        <v>2848</v>
      </c>
      <c r="D208" s="771" t="s">
        <v>2736</v>
      </c>
      <c r="E208" s="771" t="s">
        <v>3289</v>
      </c>
      <c r="F208" s="699" t="s">
        <v>3216</v>
      </c>
      <c r="G208" s="700">
        <f>IFERROR(VLOOKUP(E208,Assign!$A$2:$A$48,1,FALSE),)</f>
        <v>0</v>
      </c>
      <c r="H208" s="700">
        <v>1</v>
      </c>
      <c r="I208" s="701" t="s">
        <v>175</v>
      </c>
      <c r="J208" s="701" t="s">
        <v>3410</v>
      </c>
      <c r="K208" s="701" t="s">
        <v>3411</v>
      </c>
      <c r="L208" s="702" t="s">
        <v>4011</v>
      </c>
      <c r="M208" s="703" t="s">
        <v>8</v>
      </c>
      <c r="N208" s="704">
        <v>61.738900000000001</v>
      </c>
      <c r="O208" s="704">
        <v>114.7</v>
      </c>
      <c r="P208" s="705"/>
      <c r="Q208" s="706"/>
      <c r="R208" s="707">
        <v>42857</v>
      </c>
      <c r="S208" s="708" t="s">
        <v>3216</v>
      </c>
      <c r="T208" s="727">
        <v>1</v>
      </c>
      <c r="U208" s="710" t="s">
        <v>5</v>
      </c>
      <c r="V208" s="710">
        <v>315200000</v>
      </c>
      <c r="W208" s="711">
        <v>315200000</v>
      </c>
      <c r="X208" s="776"/>
      <c r="Y208" s="776"/>
      <c r="Z208" s="711"/>
      <c r="AA208" s="709"/>
      <c r="AB208" s="710"/>
      <c r="AC208" s="711"/>
      <c r="AD208" s="711"/>
      <c r="AE208" s="709"/>
      <c r="AF208" s="709"/>
      <c r="AG208" s="711"/>
      <c r="AH208" s="711"/>
      <c r="AI208" s="711"/>
      <c r="AJ208" s="712"/>
      <c r="AK208" s="959" t="s">
        <v>5025</v>
      </c>
      <c r="AL208" s="960"/>
      <c r="AM208" s="954"/>
      <c r="AN208" s="960"/>
      <c r="AO208" s="955">
        <v>0</v>
      </c>
      <c r="AP208" s="955">
        <v>0</v>
      </c>
      <c r="AQ208" s="955">
        <v>0</v>
      </c>
      <c r="AR208" s="955">
        <v>0</v>
      </c>
      <c r="AS208" s="955">
        <v>0</v>
      </c>
      <c r="AT208" s="955">
        <v>0</v>
      </c>
      <c r="AU208" s="955">
        <v>0</v>
      </c>
      <c r="AV208" s="961">
        <v>0</v>
      </c>
      <c r="AW208" s="1070" t="s">
        <v>5045</v>
      </c>
      <c r="AX208" s="1071">
        <v>45314</v>
      </c>
      <c r="AY208" s="1072" t="s">
        <v>5606</v>
      </c>
      <c r="AZ208" s="1069">
        <v>0</v>
      </c>
      <c r="BA208" s="1069">
        <v>892000000</v>
      </c>
      <c r="BB208" s="1069">
        <v>0</v>
      </c>
      <c r="BC208" s="1069">
        <v>0</v>
      </c>
      <c r="BD208" s="1069">
        <v>892000000</v>
      </c>
      <c r="BE208" s="713">
        <v>825000000</v>
      </c>
      <c r="BF208" s="715" t="s">
        <v>2844</v>
      </c>
      <c r="BG208" s="716" t="s">
        <v>3042</v>
      </c>
      <c r="BH208" s="716" t="s">
        <v>617</v>
      </c>
      <c r="BI208" s="708">
        <v>45575</v>
      </c>
      <c r="BJ208" s="716" t="s">
        <v>4236</v>
      </c>
      <c r="BK208" s="708">
        <v>45652</v>
      </c>
      <c r="BL208" s="716">
        <v>263135322</v>
      </c>
      <c r="BM208" s="716"/>
      <c r="BN208" s="708"/>
      <c r="BO208" s="716"/>
      <c r="BP208" s="708"/>
      <c r="BQ208" s="717"/>
      <c r="BR208" s="715"/>
      <c r="BS208" s="708"/>
      <c r="BT208" s="719"/>
      <c r="BU208" s="708"/>
      <c r="BV208" s="708"/>
      <c r="BW208" s="708"/>
      <c r="BX208" s="720"/>
      <c r="BY208" s="711"/>
      <c r="BZ208" s="713"/>
      <c r="CA208" s="721"/>
      <c r="CB208" s="722" t="s">
        <v>5029</v>
      </c>
      <c r="CC208" s="723" t="s">
        <v>5030</v>
      </c>
      <c r="CD208" s="722" t="s">
        <v>5028</v>
      </c>
      <c r="CE208" s="723" t="s">
        <v>828</v>
      </c>
    </row>
    <row r="209" spans="2:83" s="725" customFormat="1" ht="15" hidden="1" customHeight="1">
      <c r="B209" s="770">
        <f t="shared" si="3"/>
        <v>200</v>
      </c>
      <c r="C209" s="771" t="s">
        <v>2848</v>
      </c>
      <c r="D209" s="771" t="s">
        <v>2736</v>
      </c>
      <c r="E209" s="771" t="s">
        <v>3264</v>
      </c>
      <c r="F209" s="699" t="s">
        <v>3200</v>
      </c>
      <c r="G209" s="700">
        <f>IFERROR(VLOOKUP(E209,Assign!$A$2:$A$48,1,FALSE),)</f>
        <v>0</v>
      </c>
      <c r="H209" s="700">
        <v>1</v>
      </c>
      <c r="I209" s="701" t="s">
        <v>164</v>
      </c>
      <c r="J209" s="701" t="s">
        <v>3847</v>
      </c>
      <c r="K209" s="701" t="s">
        <v>3948</v>
      </c>
      <c r="L209" s="702" t="s">
        <v>4017</v>
      </c>
      <c r="M209" s="703" t="s">
        <v>3465</v>
      </c>
      <c r="N209" s="704" t="s">
        <v>193</v>
      </c>
      <c r="O209" s="704">
        <v>38.1</v>
      </c>
      <c r="P209" s="705"/>
      <c r="Q209" s="706"/>
      <c r="R209" s="707">
        <v>43403</v>
      </c>
      <c r="S209" s="708" t="s">
        <v>3200</v>
      </c>
      <c r="T209" s="727">
        <v>1</v>
      </c>
      <c r="U209" s="710" t="s">
        <v>5</v>
      </c>
      <c r="V209" s="710">
        <v>360000000</v>
      </c>
      <c r="W209" s="711">
        <v>360000000</v>
      </c>
      <c r="X209" s="776"/>
      <c r="Y209" s="776"/>
      <c r="Z209" s="711"/>
      <c r="AA209" s="709"/>
      <c r="AB209" s="710"/>
      <c r="AC209" s="711"/>
      <c r="AD209" s="711"/>
      <c r="AE209" s="709"/>
      <c r="AF209" s="709"/>
      <c r="AG209" s="711"/>
      <c r="AH209" s="711"/>
      <c r="AI209" s="711"/>
      <c r="AJ209" s="712"/>
      <c r="AK209" s="959" t="s">
        <v>5025</v>
      </c>
      <c r="AL209" s="960"/>
      <c r="AM209" s="954"/>
      <c r="AN209" s="960"/>
      <c r="AO209" s="955">
        <v>0</v>
      </c>
      <c r="AP209" s="955">
        <v>0</v>
      </c>
      <c r="AQ209" s="955">
        <v>0</v>
      </c>
      <c r="AR209" s="955">
        <v>0</v>
      </c>
      <c r="AS209" s="955">
        <v>0</v>
      </c>
      <c r="AT209" s="955">
        <v>0</v>
      </c>
      <c r="AU209" s="955">
        <v>0</v>
      </c>
      <c r="AV209" s="961">
        <v>0</v>
      </c>
      <c r="AW209" s="1070" t="s">
        <v>5584</v>
      </c>
      <c r="AX209" s="1071">
        <v>45604</v>
      </c>
      <c r="AY209" s="1072" t="s">
        <v>5649</v>
      </c>
      <c r="AZ209" s="1069">
        <v>0</v>
      </c>
      <c r="BA209" s="1069">
        <v>507000000</v>
      </c>
      <c r="BB209" s="1069">
        <v>0</v>
      </c>
      <c r="BC209" s="1069">
        <v>0</v>
      </c>
      <c r="BD209" s="1069">
        <v>507000000</v>
      </c>
      <c r="BE209" s="713"/>
      <c r="BF209" s="966" t="s">
        <v>5050</v>
      </c>
      <c r="BG209" s="716" t="s">
        <v>2577</v>
      </c>
      <c r="BH209" s="967" t="s">
        <v>617</v>
      </c>
      <c r="BI209" s="952">
        <v>45589</v>
      </c>
      <c r="BJ209" s="967" t="s">
        <v>5055</v>
      </c>
      <c r="BK209" s="952">
        <v>45660</v>
      </c>
      <c r="BL209" s="967">
        <v>258327540</v>
      </c>
      <c r="BM209" s="716"/>
      <c r="BN209" s="708"/>
      <c r="BO209" s="716"/>
      <c r="BP209" s="708"/>
      <c r="BQ209" s="717"/>
      <c r="BR209" s="715"/>
      <c r="BS209" s="708"/>
      <c r="BT209" s="719"/>
      <c r="BU209" s="708"/>
      <c r="BV209" s="708"/>
      <c r="BW209" s="708"/>
      <c r="BX209" s="720"/>
      <c r="BY209" s="711"/>
      <c r="BZ209" s="713"/>
      <c r="CA209" s="721"/>
      <c r="CB209" s="722" t="s">
        <v>5066</v>
      </c>
      <c r="CC209" s="723" t="s">
        <v>5039</v>
      </c>
      <c r="CD209" s="722"/>
      <c r="CE209" s="723"/>
    </row>
    <row r="210" spans="2:83" s="725" customFormat="1" ht="15" hidden="1" customHeight="1">
      <c r="B210" s="770">
        <f t="shared" si="3"/>
        <v>201</v>
      </c>
      <c r="C210" s="771" t="s">
        <v>2848</v>
      </c>
      <c r="D210" s="771" t="s">
        <v>2736</v>
      </c>
      <c r="E210" s="771" t="s">
        <v>3240</v>
      </c>
      <c r="F210" s="699" t="s">
        <v>3633</v>
      </c>
      <c r="G210" s="700">
        <f>IFERROR(VLOOKUP(E210,Assign!$A$2:$A$48,1,FALSE),)</f>
        <v>0</v>
      </c>
      <c r="H210" s="700">
        <v>1</v>
      </c>
      <c r="I210" s="701" t="s">
        <v>175</v>
      </c>
      <c r="J210" s="701" t="s">
        <v>3427</v>
      </c>
      <c r="K210" s="701" t="s">
        <v>3487</v>
      </c>
      <c r="L210" s="702" t="s">
        <v>4012</v>
      </c>
      <c r="M210" s="703" t="s">
        <v>11</v>
      </c>
      <c r="N210" s="704" t="s">
        <v>3430</v>
      </c>
      <c r="O210" s="704">
        <v>83.43</v>
      </c>
      <c r="P210" s="705"/>
      <c r="Q210" s="706"/>
      <c r="R210" s="707">
        <v>44862</v>
      </c>
      <c r="S210" s="708" t="s">
        <v>3633</v>
      </c>
      <c r="T210" s="727">
        <v>4</v>
      </c>
      <c r="U210" s="710" t="s">
        <v>5</v>
      </c>
      <c r="V210" s="710">
        <v>360000000</v>
      </c>
      <c r="W210" s="711">
        <v>360000000</v>
      </c>
      <c r="X210" s="776"/>
      <c r="Y210" s="776"/>
      <c r="Z210" s="711"/>
      <c r="AA210" s="709" t="s">
        <v>189</v>
      </c>
      <c r="AB210" s="710" t="s">
        <v>5</v>
      </c>
      <c r="AC210" s="711">
        <v>331600000</v>
      </c>
      <c r="AD210" s="711">
        <v>331600000</v>
      </c>
      <c r="AE210" s="709"/>
      <c r="AF210" s="709"/>
      <c r="AG210" s="711"/>
      <c r="AH210" s="711"/>
      <c r="AI210" s="711"/>
      <c r="AJ210" s="712"/>
      <c r="AK210" s="959" t="s">
        <v>5025</v>
      </c>
      <c r="AL210" s="960"/>
      <c r="AM210" s="954"/>
      <c r="AN210" s="960"/>
      <c r="AO210" s="955">
        <v>0</v>
      </c>
      <c r="AP210" s="955">
        <v>0</v>
      </c>
      <c r="AQ210" s="955">
        <v>0</v>
      </c>
      <c r="AR210" s="955">
        <v>0</v>
      </c>
      <c r="AS210" s="955">
        <v>0</v>
      </c>
      <c r="AT210" s="955">
        <v>0</v>
      </c>
      <c r="AU210" s="955">
        <v>0</v>
      </c>
      <c r="AV210" s="961">
        <v>0</v>
      </c>
      <c r="AW210" s="962" t="s">
        <v>5044</v>
      </c>
      <c r="AX210" s="963">
        <v>45597</v>
      </c>
      <c r="AY210" s="964" t="s">
        <v>5002</v>
      </c>
      <c r="AZ210" s="965">
        <v>0</v>
      </c>
      <c r="BA210" s="965">
        <v>1276000000</v>
      </c>
      <c r="BB210" s="965">
        <v>0</v>
      </c>
      <c r="BC210" s="965">
        <v>0</v>
      </c>
      <c r="BD210" s="965">
        <v>1276000000</v>
      </c>
      <c r="BE210" s="713"/>
      <c r="BF210" s="715" t="s">
        <v>2845</v>
      </c>
      <c r="BG210" s="716" t="s">
        <v>2595</v>
      </c>
      <c r="BH210" s="716"/>
      <c r="BI210" s="708"/>
      <c r="BJ210" s="716"/>
      <c r="BK210" s="708"/>
      <c r="BL210" s="716"/>
      <c r="BM210" s="716"/>
      <c r="BN210" s="708"/>
      <c r="BO210" s="716"/>
      <c r="BP210" s="708"/>
      <c r="BQ210" s="717"/>
      <c r="BR210" s="715"/>
      <c r="BS210" s="708"/>
      <c r="BT210" s="719"/>
      <c r="BU210" s="708"/>
      <c r="BV210" s="708"/>
      <c r="BW210" s="708"/>
      <c r="BX210" s="720"/>
      <c r="BY210" s="711"/>
      <c r="BZ210" s="713"/>
      <c r="CA210" s="721"/>
      <c r="CB210" s="722" t="s">
        <v>5029</v>
      </c>
      <c r="CC210" s="723" t="s">
        <v>5030</v>
      </c>
      <c r="CD210" s="722"/>
      <c r="CE210" s="723"/>
    </row>
    <row r="211" spans="2:83" s="725" customFormat="1" ht="15" hidden="1" customHeight="1">
      <c r="B211" s="770">
        <f t="shared" si="3"/>
        <v>202</v>
      </c>
      <c r="C211" s="771" t="s">
        <v>2848</v>
      </c>
      <c r="D211" s="771" t="s">
        <v>2736</v>
      </c>
      <c r="E211" s="771" t="s">
        <v>3262</v>
      </c>
      <c r="F211" s="699" t="s">
        <v>3687</v>
      </c>
      <c r="G211" s="700">
        <f>IFERROR(VLOOKUP(E211,Assign!$A$2:$A$48,1,FALSE),)</f>
        <v>0</v>
      </c>
      <c r="H211" s="700">
        <v>1</v>
      </c>
      <c r="I211" s="701" t="s">
        <v>164</v>
      </c>
      <c r="J211" s="701" t="s">
        <v>3589</v>
      </c>
      <c r="K211" s="701" t="s">
        <v>4013</v>
      </c>
      <c r="L211" s="702" t="s">
        <v>4014</v>
      </c>
      <c r="M211" s="703" t="s">
        <v>8</v>
      </c>
      <c r="N211" s="704">
        <v>65.831000000000003</v>
      </c>
      <c r="O211" s="704">
        <v>73.73</v>
      </c>
      <c r="P211" s="705"/>
      <c r="Q211" s="706"/>
      <c r="R211" s="707">
        <v>41759</v>
      </c>
      <c r="S211" s="708" t="s">
        <v>3687</v>
      </c>
      <c r="T211" s="727">
        <v>1</v>
      </c>
      <c r="U211" s="710" t="s">
        <v>5</v>
      </c>
      <c r="V211" s="710">
        <v>374400000</v>
      </c>
      <c r="W211" s="711">
        <v>374400000</v>
      </c>
      <c r="X211" s="776"/>
      <c r="Y211" s="776"/>
      <c r="Z211" s="711"/>
      <c r="AA211" s="709"/>
      <c r="AB211" s="710"/>
      <c r="AC211" s="711"/>
      <c r="AD211" s="711"/>
      <c r="AE211" s="709"/>
      <c r="AF211" s="709"/>
      <c r="AG211" s="711"/>
      <c r="AH211" s="711"/>
      <c r="AI211" s="711"/>
      <c r="AJ211" s="712"/>
      <c r="AK211" s="959" t="s">
        <v>5025</v>
      </c>
      <c r="AL211" s="960"/>
      <c r="AM211" s="954"/>
      <c r="AN211" s="960"/>
      <c r="AO211" s="955">
        <v>0</v>
      </c>
      <c r="AP211" s="955">
        <v>0</v>
      </c>
      <c r="AQ211" s="955">
        <v>0</v>
      </c>
      <c r="AR211" s="955">
        <v>0</v>
      </c>
      <c r="AS211" s="955">
        <v>0</v>
      </c>
      <c r="AT211" s="955">
        <v>0</v>
      </c>
      <c r="AU211" s="955">
        <v>0</v>
      </c>
      <c r="AV211" s="961">
        <v>0</v>
      </c>
      <c r="AW211" s="962" t="s">
        <v>5008</v>
      </c>
      <c r="AX211" s="963">
        <v>45590</v>
      </c>
      <c r="AY211" s="964" t="s">
        <v>5009</v>
      </c>
      <c r="AZ211" s="965">
        <v>0</v>
      </c>
      <c r="BA211" s="965">
        <v>0</v>
      </c>
      <c r="BB211" s="965">
        <v>0</v>
      </c>
      <c r="BC211" s="965">
        <v>0</v>
      </c>
      <c r="BD211" s="965">
        <v>0</v>
      </c>
      <c r="BE211" s="713">
        <v>1440000000</v>
      </c>
      <c r="BF211" s="715" t="s">
        <v>2845</v>
      </c>
      <c r="BG211" s="716" t="s">
        <v>3535</v>
      </c>
      <c r="BH211" s="716"/>
      <c r="BI211" s="708"/>
      <c r="BJ211" s="716"/>
      <c r="BK211" s="708"/>
      <c r="BL211" s="716"/>
      <c r="BM211" s="716"/>
      <c r="BN211" s="708"/>
      <c r="BO211" s="716"/>
      <c r="BP211" s="708"/>
      <c r="BQ211" s="717"/>
      <c r="BR211" s="715"/>
      <c r="BS211" s="708"/>
      <c r="BT211" s="719"/>
      <c r="BU211" s="708"/>
      <c r="BV211" s="708"/>
      <c r="BW211" s="708"/>
      <c r="BX211" s="720"/>
      <c r="BY211" s="711"/>
      <c r="BZ211" s="713"/>
      <c r="CA211" s="721"/>
      <c r="CB211" s="722" t="s">
        <v>5029</v>
      </c>
      <c r="CC211" s="723" t="s">
        <v>5030</v>
      </c>
      <c r="CD211" s="722"/>
      <c r="CE211" s="723"/>
    </row>
    <row r="212" spans="2:83" s="725" customFormat="1" ht="15" hidden="1" customHeight="1">
      <c r="B212" s="770">
        <f t="shared" si="3"/>
        <v>203</v>
      </c>
      <c r="C212" s="771" t="s">
        <v>2848</v>
      </c>
      <c r="D212" s="771" t="s">
        <v>2736</v>
      </c>
      <c r="E212" s="771" t="s">
        <v>3249</v>
      </c>
      <c r="F212" s="699" t="s">
        <v>3174</v>
      </c>
      <c r="G212" s="700">
        <f>IFERROR(VLOOKUP(E212,Assign!$A$2:$A$48,1,FALSE),)</f>
        <v>0</v>
      </c>
      <c r="H212" s="700">
        <v>1</v>
      </c>
      <c r="I212" s="701" t="s">
        <v>175</v>
      </c>
      <c r="J212" s="701" t="s">
        <v>3391</v>
      </c>
      <c r="K212" s="701" t="s">
        <v>3462</v>
      </c>
      <c r="L212" s="702" t="s">
        <v>4015</v>
      </c>
      <c r="M212" s="703" t="s">
        <v>8</v>
      </c>
      <c r="N212" s="704">
        <v>21.02</v>
      </c>
      <c r="O212" s="704">
        <v>59.98</v>
      </c>
      <c r="P212" s="705"/>
      <c r="Q212" s="706"/>
      <c r="R212" s="707">
        <v>40609</v>
      </c>
      <c r="S212" s="708" t="s">
        <v>3174</v>
      </c>
      <c r="T212" s="727" t="s">
        <v>189</v>
      </c>
      <c r="U212" s="710" t="s">
        <v>5</v>
      </c>
      <c r="V212" s="710">
        <v>379800000</v>
      </c>
      <c r="W212" s="711">
        <v>379800000</v>
      </c>
      <c r="X212" s="776"/>
      <c r="Y212" s="776"/>
      <c r="Z212" s="711"/>
      <c r="AA212" s="709"/>
      <c r="AB212" s="710"/>
      <c r="AC212" s="711"/>
      <c r="AD212" s="711"/>
      <c r="AE212" s="709"/>
      <c r="AF212" s="709"/>
      <c r="AG212" s="711"/>
      <c r="AH212" s="711"/>
      <c r="AI212" s="711"/>
      <c r="AJ212" s="712"/>
      <c r="AK212" s="1077" t="s">
        <v>5025</v>
      </c>
      <c r="AL212" s="1078"/>
      <c r="AM212" s="1079"/>
      <c r="AN212" s="1078"/>
      <c r="AO212" s="1075">
        <v>0</v>
      </c>
      <c r="AP212" s="1075">
        <v>0</v>
      </c>
      <c r="AQ212" s="1075">
        <v>0</v>
      </c>
      <c r="AR212" s="1075">
        <v>0</v>
      </c>
      <c r="AS212" s="1075">
        <v>0</v>
      </c>
      <c r="AT212" s="1075">
        <v>704060</v>
      </c>
      <c r="AU212" s="1075">
        <v>0</v>
      </c>
      <c r="AV212" s="1076">
        <v>704060</v>
      </c>
      <c r="AW212" s="1070" t="s">
        <v>5045</v>
      </c>
      <c r="AX212" s="1071">
        <v>45453</v>
      </c>
      <c r="AY212" s="1072" t="s">
        <v>5607</v>
      </c>
      <c r="AZ212" s="1069">
        <v>0</v>
      </c>
      <c r="BA212" s="1069">
        <v>950000000</v>
      </c>
      <c r="BB212" s="1069">
        <v>0</v>
      </c>
      <c r="BC212" s="1069">
        <v>0</v>
      </c>
      <c r="BD212" s="1069">
        <v>950000000</v>
      </c>
      <c r="BE212" s="713">
        <v>1010000000</v>
      </c>
      <c r="BF212" s="715" t="s">
        <v>2844</v>
      </c>
      <c r="BG212" s="716" t="s">
        <v>2600</v>
      </c>
      <c r="BH212" s="716" t="s">
        <v>4196</v>
      </c>
      <c r="BI212" s="708">
        <v>45439</v>
      </c>
      <c r="BJ212" s="716" t="s">
        <v>4237</v>
      </c>
      <c r="BK212" s="708">
        <v>45511</v>
      </c>
      <c r="BL212" s="716">
        <v>132580467</v>
      </c>
      <c r="BM212" s="716"/>
      <c r="BN212" s="708"/>
      <c r="BO212" s="716"/>
      <c r="BP212" s="708"/>
      <c r="BQ212" s="717"/>
      <c r="BR212" s="715"/>
      <c r="BS212" s="708"/>
      <c r="BT212" s="719"/>
      <c r="BU212" s="708"/>
      <c r="BV212" s="708"/>
      <c r="BW212" s="708"/>
      <c r="BX212" s="720"/>
      <c r="BY212" s="711"/>
      <c r="BZ212" s="713"/>
      <c r="CA212" s="721"/>
      <c r="CB212" s="722" t="s">
        <v>5029</v>
      </c>
      <c r="CC212" s="723" t="s">
        <v>5030</v>
      </c>
      <c r="CD212" s="722" t="s">
        <v>5029</v>
      </c>
      <c r="CE212" s="723" t="s">
        <v>5030</v>
      </c>
    </row>
    <row r="213" spans="2:83" s="725" customFormat="1" ht="15" hidden="1" customHeight="1">
      <c r="B213" s="770">
        <f t="shared" si="3"/>
        <v>204</v>
      </c>
      <c r="C213" s="771" t="s">
        <v>2848</v>
      </c>
      <c r="D213" s="771" t="s">
        <v>2736</v>
      </c>
      <c r="E213" s="771" t="s">
        <v>3257</v>
      </c>
      <c r="F213" s="699" t="s">
        <v>2852</v>
      </c>
      <c r="G213" s="700">
        <f>IFERROR(VLOOKUP(E213,Assign!$A$2:$A$48,1,FALSE),)</f>
        <v>0</v>
      </c>
      <c r="H213" s="700">
        <v>1</v>
      </c>
      <c r="I213" s="701" t="s">
        <v>164</v>
      </c>
      <c r="J213" s="701" t="s">
        <v>178</v>
      </c>
      <c r="K213" s="701" t="s">
        <v>3444</v>
      </c>
      <c r="L213" s="702" t="s">
        <v>4016</v>
      </c>
      <c r="M213" s="703" t="s">
        <v>186</v>
      </c>
      <c r="N213" s="704" t="s">
        <v>3430</v>
      </c>
      <c r="O213" s="704">
        <v>21.66</v>
      </c>
      <c r="P213" s="705"/>
      <c r="Q213" s="706"/>
      <c r="R213" s="707">
        <v>43780</v>
      </c>
      <c r="S213" s="708" t="s">
        <v>2852</v>
      </c>
      <c r="T213" s="727">
        <v>1</v>
      </c>
      <c r="U213" s="710" t="s">
        <v>5</v>
      </c>
      <c r="V213" s="710">
        <v>303600000</v>
      </c>
      <c r="W213" s="711">
        <v>303600000</v>
      </c>
      <c r="X213" s="776"/>
      <c r="Y213" s="776"/>
      <c r="Z213" s="711"/>
      <c r="AA213" s="709"/>
      <c r="AB213" s="710"/>
      <c r="AC213" s="711"/>
      <c r="AD213" s="711"/>
      <c r="AE213" s="709"/>
      <c r="AF213" s="709"/>
      <c r="AG213" s="711"/>
      <c r="AH213" s="711"/>
      <c r="AI213" s="711"/>
      <c r="AJ213" s="712"/>
      <c r="AK213" s="959" t="s">
        <v>5025</v>
      </c>
      <c r="AL213" s="960"/>
      <c r="AM213" s="954"/>
      <c r="AN213" s="960"/>
      <c r="AO213" s="955">
        <v>0</v>
      </c>
      <c r="AP213" s="955">
        <v>0</v>
      </c>
      <c r="AQ213" s="955">
        <v>0</v>
      </c>
      <c r="AR213" s="955">
        <v>0</v>
      </c>
      <c r="AS213" s="955">
        <v>0</v>
      </c>
      <c r="AT213" s="955">
        <v>0</v>
      </c>
      <c r="AU213" s="955">
        <v>0</v>
      </c>
      <c r="AV213" s="961">
        <v>0</v>
      </c>
      <c r="AW213" s="962" t="s">
        <v>5044</v>
      </c>
      <c r="AX213" s="963">
        <v>45597</v>
      </c>
      <c r="AY213" s="964" t="s">
        <v>5002</v>
      </c>
      <c r="AZ213" s="965">
        <v>0</v>
      </c>
      <c r="BA213" s="965">
        <v>325000000</v>
      </c>
      <c r="BB213" s="965">
        <v>0</v>
      </c>
      <c r="BC213" s="965">
        <v>0</v>
      </c>
      <c r="BD213" s="965">
        <v>325000000</v>
      </c>
      <c r="BE213" s="713"/>
      <c r="BF213" s="715" t="s">
        <v>2845</v>
      </c>
      <c r="BG213" s="716" t="s">
        <v>2597</v>
      </c>
      <c r="BH213" s="716"/>
      <c r="BI213" s="708"/>
      <c r="BJ213" s="716"/>
      <c r="BK213" s="708"/>
      <c r="BL213" s="716"/>
      <c r="BM213" s="716"/>
      <c r="BN213" s="708"/>
      <c r="BO213" s="716"/>
      <c r="BP213" s="708"/>
      <c r="BQ213" s="717"/>
      <c r="BR213" s="715"/>
      <c r="BS213" s="708"/>
      <c r="BT213" s="719"/>
      <c r="BU213" s="708"/>
      <c r="BV213" s="708"/>
      <c r="BW213" s="708"/>
      <c r="BX213" s="720"/>
      <c r="BY213" s="711"/>
      <c r="BZ213" s="713"/>
      <c r="CA213" s="721"/>
      <c r="CB213" s="722" t="s">
        <v>5029</v>
      </c>
      <c r="CC213" s="723" t="s">
        <v>5030</v>
      </c>
      <c r="CD213" s="722"/>
      <c r="CE213" s="723"/>
    </row>
    <row r="214" spans="2:83" s="725" customFormat="1" ht="15" hidden="1" customHeight="1">
      <c r="B214" s="770">
        <f t="shared" si="3"/>
        <v>205</v>
      </c>
      <c r="C214" s="771" t="s">
        <v>2848</v>
      </c>
      <c r="D214" s="771" t="s">
        <v>2736</v>
      </c>
      <c r="E214" s="771" t="s">
        <v>3349</v>
      </c>
      <c r="F214" s="699" t="s">
        <v>3688</v>
      </c>
      <c r="G214" s="700">
        <f>IFERROR(VLOOKUP(E214,Assign!$A$2:$A$48,1,FALSE),)</f>
        <v>0</v>
      </c>
      <c r="H214" s="700">
        <v>1</v>
      </c>
      <c r="I214" s="701" t="s">
        <v>164</v>
      </c>
      <c r="J214" s="701" t="s">
        <v>3396</v>
      </c>
      <c r="K214" s="701" t="s">
        <v>3397</v>
      </c>
      <c r="L214" s="702" t="s">
        <v>4018</v>
      </c>
      <c r="M214" s="703" t="s">
        <v>8</v>
      </c>
      <c r="N214" s="704">
        <v>31.68</v>
      </c>
      <c r="O214" s="704">
        <v>84.98</v>
      </c>
      <c r="P214" s="705"/>
      <c r="Q214" s="706"/>
      <c r="R214" s="707">
        <v>43343</v>
      </c>
      <c r="S214" s="708" t="s">
        <v>4608</v>
      </c>
      <c r="T214" s="727">
        <v>1</v>
      </c>
      <c r="U214" s="710" t="s">
        <v>5</v>
      </c>
      <c r="V214" s="710">
        <v>253000000</v>
      </c>
      <c r="W214" s="711">
        <v>253000000</v>
      </c>
      <c r="X214" s="776"/>
      <c r="Y214" s="776"/>
      <c r="Z214" s="711"/>
      <c r="AA214" s="709"/>
      <c r="AB214" s="710"/>
      <c r="AC214" s="711"/>
      <c r="AD214" s="711"/>
      <c r="AE214" s="709"/>
      <c r="AF214" s="709"/>
      <c r="AG214" s="711"/>
      <c r="AH214" s="711"/>
      <c r="AI214" s="711"/>
      <c r="AJ214" s="712"/>
      <c r="AK214" s="959" t="s">
        <v>5025</v>
      </c>
      <c r="AL214" s="960"/>
      <c r="AM214" s="954"/>
      <c r="AN214" s="960"/>
      <c r="AO214" s="955">
        <v>0</v>
      </c>
      <c r="AP214" s="955">
        <v>0</v>
      </c>
      <c r="AQ214" s="955">
        <v>0</v>
      </c>
      <c r="AR214" s="955">
        <v>0</v>
      </c>
      <c r="AS214" s="955">
        <v>0</v>
      </c>
      <c r="AT214" s="955">
        <v>0</v>
      </c>
      <c r="AU214" s="955">
        <v>0</v>
      </c>
      <c r="AV214" s="961">
        <v>0</v>
      </c>
      <c r="AW214" s="962" t="s">
        <v>5008</v>
      </c>
      <c r="AX214" s="963">
        <v>45590</v>
      </c>
      <c r="AY214" s="964" t="s">
        <v>5009</v>
      </c>
      <c r="AZ214" s="965">
        <v>0</v>
      </c>
      <c r="BA214" s="965">
        <v>0</v>
      </c>
      <c r="BB214" s="965">
        <v>0</v>
      </c>
      <c r="BC214" s="965">
        <v>0</v>
      </c>
      <c r="BD214" s="965">
        <v>0</v>
      </c>
      <c r="BE214" s="713">
        <v>715000000</v>
      </c>
      <c r="BF214" s="966" t="s">
        <v>5050</v>
      </c>
      <c r="BG214" s="716" t="s">
        <v>2585</v>
      </c>
      <c r="BH214" s="967" t="s">
        <v>2607</v>
      </c>
      <c r="BI214" s="952">
        <v>45590</v>
      </c>
      <c r="BJ214" s="967" t="s">
        <v>5056</v>
      </c>
      <c r="BK214" s="952">
        <v>45670</v>
      </c>
      <c r="BL214" s="967">
        <v>360000000</v>
      </c>
      <c r="BM214" s="716"/>
      <c r="BN214" s="708"/>
      <c r="BO214" s="716"/>
      <c r="BP214" s="708"/>
      <c r="BQ214" s="717"/>
      <c r="BR214" s="715"/>
      <c r="BS214" s="708"/>
      <c r="BT214" s="719"/>
      <c r="BU214" s="708"/>
      <c r="BV214" s="708"/>
      <c r="BW214" s="708"/>
      <c r="BX214" s="720"/>
      <c r="BY214" s="711"/>
      <c r="BZ214" s="713"/>
      <c r="CA214" s="721"/>
      <c r="CB214" s="722" t="s">
        <v>5066</v>
      </c>
      <c r="CC214" s="723" t="s">
        <v>5039</v>
      </c>
      <c r="CD214" s="722"/>
      <c r="CE214" s="723"/>
    </row>
    <row r="215" spans="2:83" s="725" customFormat="1" ht="15" hidden="1" customHeight="1">
      <c r="B215" s="770">
        <f t="shared" si="3"/>
        <v>206</v>
      </c>
      <c r="C215" s="771" t="s">
        <v>2848</v>
      </c>
      <c r="D215" s="771" t="s">
        <v>2736</v>
      </c>
      <c r="E215" s="771" t="s">
        <v>3349</v>
      </c>
      <c r="F215" s="699" t="s">
        <v>3688</v>
      </c>
      <c r="G215" s="700">
        <f>IFERROR(VLOOKUP(E215,Assign!$A$2:$A$48,1,FALSE),)</f>
        <v>0</v>
      </c>
      <c r="H215" s="700">
        <v>2</v>
      </c>
      <c r="I215" s="701" t="s">
        <v>175</v>
      </c>
      <c r="J215" s="701" t="s">
        <v>3390</v>
      </c>
      <c r="K215" s="701" t="s">
        <v>4019</v>
      </c>
      <c r="L215" s="702" t="s">
        <v>4020</v>
      </c>
      <c r="M215" s="703" t="s">
        <v>186</v>
      </c>
      <c r="N215" s="704">
        <v>19.13</v>
      </c>
      <c r="O215" s="704">
        <v>39</v>
      </c>
      <c r="P215" s="705"/>
      <c r="Q215" s="706"/>
      <c r="R215" s="707">
        <v>42990</v>
      </c>
      <c r="S215" s="716" t="s">
        <v>3183</v>
      </c>
      <c r="T215" s="727">
        <v>1</v>
      </c>
      <c r="U215" s="710" t="s">
        <v>5</v>
      </c>
      <c r="V215" s="710">
        <v>36000000</v>
      </c>
      <c r="W215" s="711">
        <v>36000000</v>
      </c>
      <c r="X215" s="776"/>
      <c r="Y215" s="776"/>
      <c r="Z215" s="711"/>
      <c r="AA215" s="709"/>
      <c r="AB215" s="710"/>
      <c r="AC215" s="711"/>
      <c r="AD215" s="711"/>
      <c r="AE215" s="709"/>
      <c r="AF215" s="709"/>
      <c r="AG215" s="711"/>
      <c r="AH215" s="711"/>
      <c r="AI215" s="711"/>
      <c r="AJ215" s="712"/>
      <c r="AK215" s="959" t="s">
        <v>5025</v>
      </c>
      <c r="AL215" s="960"/>
      <c r="AM215" s="954"/>
      <c r="AN215" s="960"/>
      <c r="AO215" s="955">
        <v>0</v>
      </c>
      <c r="AP215" s="955">
        <v>0</v>
      </c>
      <c r="AQ215" s="955">
        <v>0</v>
      </c>
      <c r="AR215" s="955">
        <v>0</v>
      </c>
      <c r="AS215" s="955">
        <v>0</v>
      </c>
      <c r="AT215" s="955">
        <v>0</v>
      </c>
      <c r="AU215" s="955">
        <v>0</v>
      </c>
      <c r="AV215" s="961">
        <v>0</v>
      </c>
      <c r="AW215" s="962" t="s">
        <v>5044</v>
      </c>
      <c r="AX215" s="963">
        <v>45597</v>
      </c>
      <c r="AY215" s="964" t="s">
        <v>5002</v>
      </c>
      <c r="AZ215" s="965">
        <v>0</v>
      </c>
      <c r="BA215" s="965">
        <v>130000000</v>
      </c>
      <c r="BB215" s="965">
        <v>0</v>
      </c>
      <c r="BC215" s="965">
        <v>0</v>
      </c>
      <c r="BD215" s="965">
        <v>130000000</v>
      </c>
      <c r="BE215" s="713"/>
      <c r="BF215" s="715" t="s">
        <v>2845</v>
      </c>
      <c r="BG215" s="716" t="s">
        <v>2590</v>
      </c>
      <c r="BH215" s="716"/>
      <c r="BI215" s="708"/>
      <c r="BJ215" s="716"/>
      <c r="BK215" s="708"/>
      <c r="BL215" s="716"/>
      <c r="BM215" s="716"/>
      <c r="BN215" s="708"/>
      <c r="BO215" s="716"/>
      <c r="BP215" s="708"/>
      <c r="BQ215" s="717"/>
      <c r="BR215" s="715"/>
      <c r="BS215" s="708"/>
      <c r="BT215" s="719"/>
      <c r="BU215" s="708"/>
      <c r="BV215" s="708"/>
      <c r="BW215" s="708"/>
      <c r="BX215" s="720"/>
      <c r="BY215" s="711"/>
      <c r="BZ215" s="713"/>
      <c r="CA215" s="721"/>
      <c r="CB215" s="722" t="s">
        <v>5029</v>
      </c>
      <c r="CC215" s="723" t="s">
        <v>5030</v>
      </c>
      <c r="CD215" s="722"/>
      <c r="CE215" s="723"/>
    </row>
    <row r="216" spans="2:83" s="725" customFormat="1" ht="15" hidden="1" customHeight="1">
      <c r="B216" s="884">
        <f t="shared" si="3"/>
        <v>207</v>
      </c>
      <c r="C216" s="885" t="s">
        <v>2848</v>
      </c>
      <c r="D216" s="885" t="s">
        <v>2736</v>
      </c>
      <c r="E216" s="885" t="s">
        <v>3313</v>
      </c>
      <c r="F216" s="886" t="s">
        <v>3187</v>
      </c>
      <c r="G216" s="887">
        <f>IFERROR(VLOOKUP(E216,Assign!$A$2:$A$48,1,FALSE),)</f>
        <v>0</v>
      </c>
      <c r="H216" s="887"/>
      <c r="I216" s="888" t="s">
        <v>7</v>
      </c>
      <c r="J216" s="888" t="s">
        <v>7</v>
      </c>
      <c r="K216" s="888" t="s">
        <v>7</v>
      </c>
      <c r="L216" s="889"/>
      <c r="M216" s="890"/>
      <c r="N216" s="892"/>
      <c r="O216" s="892"/>
      <c r="P216" s="893"/>
      <c r="Q216" s="894"/>
      <c r="R216" s="895"/>
      <c r="S216" s="896"/>
      <c r="T216" s="897"/>
      <c r="U216" s="898"/>
      <c r="V216" s="898"/>
      <c r="W216" s="899"/>
      <c r="X216" s="900"/>
      <c r="Y216" s="900"/>
      <c r="Z216" s="899"/>
      <c r="AA216" s="901"/>
      <c r="AB216" s="898"/>
      <c r="AC216" s="899"/>
      <c r="AD216" s="899"/>
      <c r="AE216" s="901"/>
      <c r="AF216" s="901"/>
      <c r="AG216" s="899"/>
      <c r="AH216" s="899"/>
      <c r="AI216" s="899"/>
      <c r="AJ216" s="902"/>
      <c r="AK216" s="903"/>
      <c r="AL216" s="904"/>
      <c r="AM216" s="898"/>
      <c r="AN216" s="904"/>
      <c r="AO216" s="899"/>
      <c r="AP216" s="899"/>
      <c r="AQ216" s="899"/>
      <c r="AR216" s="899"/>
      <c r="AS216" s="899"/>
      <c r="AT216" s="899"/>
      <c r="AU216" s="899"/>
      <c r="AV216" s="905"/>
      <c r="AW216" s="906"/>
      <c r="AX216" s="907"/>
      <c r="AY216" s="908"/>
      <c r="AZ216" s="909"/>
      <c r="BA216" s="909"/>
      <c r="BB216" s="909"/>
      <c r="BC216" s="909"/>
      <c r="BD216" s="909"/>
      <c r="BE216" s="905"/>
      <c r="BF216" s="910"/>
      <c r="BG216" s="911"/>
      <c r="BH216" s="911"/>
      <c r="BI216" s="896"/>
      <c r="BJ216" s="911"/>
      <c r="BK216" s="896"/>
      <c r="BL216" s="911"/>
      <c r="BM216" s="911"/>
      <c r="BN216" s="896"/>
      <c r="BO216" s="911"/>
      <c r="BP216" s="896"/>
      <c r="BQ216" s="912"/>
      <c r="BR216" s="910"/>
      <c r="BS216" s="896"/>
      <c r="BT216" s="913"/>
      <c r="BU216" s="896"/>
      <c r="BV216" s="896"/>
      <c r="BW216" s="896"/>
      <c r="BX216" s="914"/>
      <c r="BY216" s="899"/>
      <c r="BZ216" s="905"/>
      <c r="CA216" s="915"/>
      <c r="CB216" s="722" t="s">
        <v>4848</v>
      </c>
      <c r="CC216" s="723" t="s">
        <v>3132</v>
      </c>
      <c r="CD216" s="722"/>
      <c r="CE216" s="723"/>
    </row>
    <row r="217" spans="2:83" s="725" customFormat="1" ht="15" hidden="1" customHeight="1">
      <c r="B217" s="770">
        <f t="shared" si="3"/>
        <v>208</v>
      </c>
      <c r="C217" s="771" t="s">
        <v>2848</v>
      </c>
      <c r="D217" s="771" t="s">
        <v>2736</v>
      </c>
      <c r="E217" s="771" t="s">
        <v>3268</v>
      </c>
      <c r="F217" s="699" t="s">
        <v>3689</v>
      </c>
      <c r="G217" s="700">
        <f>IFERROR(VLOOKUP(E217,Assign!$A$2:$A$48,1,FALSE),)</f>
        <v>0</v>
      </c>
      <c r="H217" s="700">
        <v>1</v>
      </c>
      <c r="I217" s="701" t="s">
        <v>175</v>
      </c>
      <c r="J217" s="701" t="s">
        <v>3427</v>
      </c>
      <c r="K217" s="701" t="s">
        <v>3473</v>
      </c>
      <c r="L217" s="702" t="s">
        <v>4021</v>
      </c>
      <c r="M217" s="703" t="s">
        <v>8</v>
      </c>
      <c r="N217" s="704">
        <v>31.808</v>
      </c>
      <c r="O217" s="704">
        <v>126.79</v>
      </c>
      <c r="P217" s="705"/>
      <c r="Q217" s="706"/>
      <c r="R217" s="707">
        <v>41047</v>
      </c>
      <c r="S217" s="716" t="s">
        <v>3689</v>
      </c>
      <c r="T217" s="727">
        <v>1</v>
      </c>
      <c r="U217" s="710" t="s">
        <v>5</v>
      </c>
      <c r="V217" s="710">
        <v>303000000</v>
      </c>
      <c r="W217" s="711">
        <v>303000000</v>
      </c>
      <c r="X217" s="776"/>
      <c r="Y217" s="776"/>
      <c r="Z217" s="711"/>
      <c r="AA217" s="709"/>
      <c r="AB217" s="710"/>
      <c r="AC217" s="711"/>
      <c r="AD217" s="711"/>
      <c r="AE217" s="709"/>
      <c r="AF217" s="709"/>
      <c r="AG217" s="711"/>
      <c r="AH217" s="711"/>
      <c r="AI217" s="711"/>
      <c r="AJ217" s="712"/>
      <c r="AK217" s="959" t="s">
        <v>5025</v>
      </c>
      <c r="AL217" s="960"/>
      <c r="AM217" s="954"/>
      <c r="AN217" s="960"/>
      <c r="AO217" s="955">
        <v>0</v>
      </c>
      <c r="AP217" s="955">
        <v>0</v>
      </c>
      <c r="AQ217" s="955">
        <v>0</v>
      </c>
      <c r="AR217" s="955">
        <v>0</v>
      </c>
      <c r="AS217" s="955">
        <v>0</v>
      </c>
      <c r="AT217" s="955">
        <v>0</v>
      </c>
      <c r="AU217" s="955">
        <v>0</v>
      </c>
      <c r="AV217" s="961">
        <v>0</v>
      </c>
      <c r="AW217" s="962" t="s">
        <v>5045</v>
      </c>
      <c r="AX217" s="963">
        <v>45206</v>
      </c>
      <c r="AY217" s="964" t="s">
        <v>5070</v>
      </c>
      <c r="AZ217" s="965">
        <v>0</v>
      </c>
      <c r="BA217" s="965">
        <v>1370000000</v>
      </c>
      <c r="BB217" s="965">
        <v>0</v>
      </c>
      <c r="BC217" s="965">
        <v>0</v>
      </c>
      <c r="BD217" s="965">
        <v>1370000000</v>
      </c>
      <c r="BE217" s="713"/>
      <c r="BF217" s="715" t="s">
        <v>2844</v>
      </c>
      <c r="BG217" s="716" t="s">
        <v>2595</v>
      </c>
      <c r="BH217" s="716" t="s">
        <v>4238</v>
      </c>
      <c r="BI217" s="708">
        <v>45180</v>
      </c>
      <c r="BJ217" s="716" t="s">
        <v>4239</v>
      </c>
      <c r="BK217" s="708">
        <v>45264</v>
      </c>
      <c r="BL217" s="716">
        <v>568000000</v>
      </c>
      <c r="BM217" s="716" t="s">
        <v>4240</v>
      </c>
      <c r="BN217" s="708">
        <v>45350</v>
      </c>
      <c r="BO217" s="716" t="s">
        <v>4282</v>
      </c>
      <c r="BP217" s="708"/>
      <c r="BQ217" s="717">
        <v>363000000</v>
      </c>
      <c r="BR217" s="966">
        <v>1370000000</v>
      </c>
      <c r="BS217" s="952">
        <v>45614</v>
      </c>
      <c r="BT217" s="1082">
        <v>1</v>
      </c>
      <c r="BU217" s="1067">
        <v>45614</v>
      </c>
      <c r="BV217" s="1067" t="s">
        <v>2718</v>
      </c>
      <c r="BW217" s="1067">
        <v>45663</v>
      </c>
      <c r="BX217" s="720"/>
      <c r="BY217" s="1075">
        <v>1370000000</v>
      </c>
      <c r="BZ217" s="1076">
        <v>1096000000</v>
      </c>
      <c r="CA217" s="721"/>
      <c r="CB217" s="722" t="s">
        <v>5543</v>
      </c>
      <c r="CC217" s="723" t="s">
        <v>5544</v>
      </c>
      <c r="CD217" s="722" t="s">
        <v>5637</v>
      </c>
      <c r="CE217" s="723" t="s">
        <v>5635</v>
      </c>
    </row>
    <row r="218" spans="2:83" s="725" customFormat="1" ht="15" customHeight="1">
      <c r="B218" s="884">
        <f t="shared" si="3"/>
        <v>209</v>
      </c>
      <c r="C218" s="885" t="s">
        <v>2848</v>
      </c>
      <c r="D218" s="885" t="s">
        <v>2736</v>
      </c>
      <c r="E218" s="885" t="s">
        <v>3246</v>
      </c>
      <c r="F218" s="886" t="s">
        <v>3220</v>
      </c>
      <c r="G218" s="887" t="str">
        <f>IFERROR(VLOOKUP(E218,Assign!$A$2:$A$48,1,FALSE),)</f>
        <v>R-158</v>
      </c>
      <c r="H218" s="887"/>
      <c r="I218" s="888"/>
      <c r="J218" s="888"/>
      <c r="K218" s="888"/>
      <c r="L218" s="889"/>
      <c r="M218" s="890"/>
      <c r="N218" s="892"/>
      <c r="O218" s="892"/>
      <c r="P218" s="893"/>
      <c r="Q218" s="894"/>
      <c r="R218" s="895"/>
      <c r="S218" s="911"/>
      <c r="T218" s="897"/>
      <c r="U218" s="898"/>
      <c r="V218" s="898"/>
      <c r="W218" s="899"/>
      <c r="X218" s="900"/>
      <c r="Y218" s="900"/>
      <c r="Z218" s="899"/>
      <c r="AA218" s="901"/>
      <c r="AB218" s="898"/>
      <c r="AC218" s="899"/>
      <c r="AD218" s="899"/>
      <c r="AE218" s="901"/>
      <c r="AF218" s="901"/>
      <c r="AG218" s="899"/>
      <c r="AH218" s="899"/>
      <c r="AI218" s="899"/>
      <c r="AJ218" s="902"/>
      <c r="AK218" s="903"/>
      <c r="AL218" s="904"/>
      <c r="AM218" s="898"/>
      <c r="AN218" s="904"/>
      <c r="AO218" s="899"/>
      <c r="AP218" s="899"/>
      <c r="AQ218" s="899"/>
      <c r="AR218" s="899"/>
      <c r="AS218" s="899"/>
      <c r="AT218" s="899"/>
      <c r="AU218" s="899"/>
      <c r="AV218" s="905"/>
      <c r="AW218" s="906"/>
      <c r="AX218" s="907"/>
      <c r="AY218" s="908"/>
      <c r="AZ218" s="909"/>
      <c r="BA218" s="909"/>
      <c r="BB218" s="909"/>
      <c r="BC218" s="909"/>
      <c r="BD218" s="909"/>
      <c r="BE218" s="905"/>
      <c r="BF218" s="910"/>
      <c r="BG218" s="911"/>
      <c r="BH218" s="911"/>
      <c r="BI218" s="896"/>
      <c r="BJ218" s="911"/>
      <c r="BK218" s="896"/>
      <c r="BL218" s="911"/>
      <c r="BM218" s="911"/>
      <c r="BN218" s="896"/>
      <c r="BO218" s="911"/>
      <c r="BP218" s="896"/>
      <c r="BQ218" s="912"/>
      <c r="BR218" s="910"/>
      <c r="BS218" s="896"/>
      <c r="BT218" s="913"/>
      <c r="BU218" s="896"/>
      <c r="BV218" s="896"/>
      <c r="BW218" s="896"/>
      <c r="BX218" s="914"/>
      <c r="BY218" s="899"/>
      <c r="BZ218" s="905"/>
      <c r="CA218" s="915"/>
      <c r="CB218" s="722" t="s">
        <v>5029</v>
      </c>
      <c r="CC218" s="723" t="s">
        <v>5030</v>
      </c>
      <c r="CD218" s="722" t="s">
        <v>5640</v>
      </c>
      <c r="CE218" s="723" t="s">
        <v>5639</v>
      </c>
    </row>
    <row r="219" spans="2:83" s="725" customFormat="1" ht="15" hidden="1" customHeight="1">
      <c r="B219" s="770">
        <f t="shared" si="3"/>
        <v>210</v>
      </c>
      <c r="C219" s="771" t="s">
        <v>2848</v>
      </c>
      <c r="D219" s="771" t="s">
        <v>2736</v>
      </c>
      <c r="E219" s="771" t="s">
        <v>3327</v>
      </c>
      <c r="F219" s="699" t="s">
        <v>3232</v>
      </c>
      <c r="G219" s="700">
        <f>IFERROR(VLOOKUP(E219,Assign!$A$2:$A$48,1,FALSE),)</f>
        <v>0</v>
      </c>
      <c r="H219" s="700">
        <v>1</v>
      </c>
      <c r="I219" s="701" t="s">
        <v>164</v>
      </c>
      <c r="J219" s="701" t="s">
        <v>3417</v>
      </c>
      <c r="K219" s="701" t="s">
        <v>4005</v>
      </c>
      <c r="L219" s="702" t="s">
        <v>4006</v>
      </c>
      <c r="M219" s="703" t="s">
        <v>202</v>
      </c>
      <c r="N219" s="704">
        <v>237</v>
      </c>
      <c r="O219" s="704">
        <v>458.02</v>
      </c>
      <c r="P219" s="705"/>
      <c r="Q219" s="706"/>
      <c r="R219" s="707">
        <v>45097</v>
      </c>
      <c r="S219" s="708" t="s">
        <v>3232</v>
      </c>
      <c r="T219" s="727">
        <v>2</v>
      </c>
      <c r="U219" s="710" t="s">
        <v>5</v>
      </c>
      <c r="V219" s="710">
        <v>300000000</v>
      </c>
      <c r="W219" s="711">
        <v>300000000</v>
      </c>
      <c r="X219" s="776"/>
      <c r="Y219" s="776"/>
      <c r="Z219" s="711"/>
      <c r="AA219" s="709">
        <v>1</v>
      </c>
      <c r="AB219" s="710" t="s">
        <v>5</v>
      </c>
      <c r="AC219" s="711">
        <v>35000000</v>
      </c>
      <c r="AD219" s="711">
        <v>35000000</v>
      </c>
      <c r="AE219" s="709"/>
      <c r="AF219" s="709"/>
      <c r="AG219" s="711"/>
      <c r="AH219" s="711"/>
      <c r="AI219" s="711"/>
      <c r="AJ219" s="712"/>
      <c r="AK219" s="959" t="s">
        <v>5025</v>
      </c>
      <c r="AL219" s="960"/>
      <c r="AM219" s="954"/>
      <c r="AN219" s="960"/>
      <c r="AO219" s="955">
        <v>0</v>
      </c>
      <c r="AP219" s="955">
        <v>0</v>
      </c>
      <c r="AQ219" s="955">
        <v>90000000</v>
      </c>
      <c r="AR219" s="955">
        <v>0</v>
      </c>
      <c r="AS219" s="955">
        <v>0</v>
      </c>
      <c r="AT219" s="955">
        <v>0</v>
      </c>
      <c r="AU219" s="955">
        <v>0</v>
      </c>
      <c r="AV219" s="961">
        <v>90000000</v>
      </c>
      <c r="AW219" s="962" t="s">
        <v>5044</v>
      </c>
      <c r="AX219" s="963">
        <v>45597</v>
      </c>
      <c r="AY219" s="964" t="s">
        <v>5002</v>
      </c>
      <c r="AZ219" s="965">
        <v>912450000</v>
      </c>
      <c r="BA219" s="965">
        <v>204183920</v>
      </c>
      <c r="BB219" s="965">
        <v>0</v>
      </c>
      <c r="BC219" s="965">
        <v>0</v>
      </c>
      <c r="BD219" s="965">
        <v>1116633920</v>
      </c>
      <c r="BE219" s="713"/>
      <c r="BF219" s="715" t="s">
        <v>2845</v>
      </c>
      <c r="BG219" s="716" t="s">
        <v>2586</v>
      </c>
      <c r="BH219" s="716"/>
      <c r="BI219" s="708"/>
      <c r="BJ219" s="716"/>
      <c r="BK219" s="708"/>
      <c r="BL219" s="716"/>
      <c r="BM219" s="716"/>
      <c r="BN219" s="708"/>
      <c r="BO219" s="716"/>
      <c r="BP219" s="708"/>
      <c r="BQ219" s="717"/>
      <c r="BR219" s="715"/>
      <c r="BS219" s="708"/>
      <c r="BT219" s="719"/>
      <c r="BU219" s="708"/>
      <c r="BV219" s="708"/>
      <c r="BW219" s="708"/>
      <c r="BX219" s="720"/>
      <c r="BY219" s="711"/>
      <c r="BZ219" s="713"/>
      <c r="CA219" s="721"/>
      <c r="CB219" s="722" t="s">
        <v>5029</v>
      </c>
      <c r="CC219" s="723" t="s">
        <v>5030</v>
      </c>
      <c r="CD219" s="722"/>
      <c r="CE219" s="723"/>
    </row>
    <row r="220" spans="2:83" s="725" customFormat="1" ht="15" hidden="1" customHeight="1">
      <c r="B220" s="770">
        <f t="shared" si="3"/>
        <v>211</v>
      </c>
      <c r="C220" s="771" t="s">
        <v>2848</v>
      </c>
      <c r="D220" s="771" t="s">
        <v>2736</v>
      </c>
      <c r="E220" s="771" t="s">
        <v>3304</v>
      </c>
      <c r="F220" s="699" t="s">
        <v>3690</v>
      </c>
      <c r="G220" s="700">
        <f>IFERROR(VLOOKUP(E220,Assign!$A$2:$A$48,1,FALSE),)</f>
        <v>0</v>
      </c>
      <c r="H220" s="700">
        <v>1</v>
      </c>
      <c r="I220" s="701" t="s">
        <v>167</v>
      </c>
      <c r="J220" s="701" t="s">
        <v>3454</v>
      </c>
      <c r="K220" s="701" t="s">
        <v>4022</v>
      </c>
      <c r="L220" s="702" t="s">
        <v>4023</v>
      </c>
      <c r="M220" s="703" t="s">
        <v>2519</v>
      </c>
      <c r="N220" s="704">
        <v>10.02</v>
      </c>
      <c r="O220" s="704">
        <v>68.66</v>
      </c>
      <c r="P220" s="705"/>
      <c r="Q220" s="706"/>
      <c r="R220" s="707">
        <v>45316</v>
      </c>
      <c r="S220" s="716" t="s">
        <v>3690</v>
      </c>
      <c r="T220" s="727">
        <v>1</v>
      </c>
      <c r="U220" s="710" t="s">
        <v>5</v>
      </c>
      <c r="V220" s="710">
        <v>288000000</v>
      </c>
      <c r="W220" s="711">
        <v>288000000</v>
      </c>
      <c r="X220" s="776"/>
      <c r="Y220" s="776"/>
      <c r="Z220" s="711"/>
      <c r="AA220" s="709"/>
      <c r="AB220" s="710"/>
      <c r="AC220" s="711"/>
      <c r="AD220" s="711"/>
      <c r="AE220" s="709"/>
      <c r="AF220" s="709"/>
      <c r="AG220" s="711"/>
      <c r="AH220" s="711"/>
      <c r="AI220" s="711"/>
      <c r="AJ220" s="712"/>
      <c r="AK220" s="959" t="s">
        <v>5025</v>
      </c>
      <c r="AL220" s="960"/>
      <c r="AM220" s="954"/>
      <c r="AN220" s="960"/>
      <c r="AO220" s="955">
        <v>0</v>
      </c>
      <c r="AP220" s="955">
        <v>0</v>
      </c>
      <c r="AQ220" s="955">
        <v>0</v>
      </c>
      <c r="AR220" s="955">
        <v>0</v>
      </c>
      <c r="AS220" s="955">
        <v>0</v>
      </c>
      <c r="AT220" s="955">
        <v>0</v>
      </c>
      <c r="AU220" s="955">
        <v>0</v>
      </c>
      <c r="AV220" s="961">
        <v>0</v>
      </c>
      <c r="AW220" s="962" t="s">
        <v>5044</v>
      </c>
      <c r="AX220" s="963">
        <v>45597</v>
      </c>
      <c r="AY220" s="964" t="s">
        <v>5002</v>
      </c>
      <c r="AZ220" s="965">
        <v>0</v>
      </c>
      <c r="BA220" s="965">
        <v>391000000</v>
      </c>
      <c r="BB220" s="965">
        <v>0</v>
      </c>
      <c r="BC220" s="965">
        <v>0</v>
      </c>
      <c r="BD220" s="965">
        <v>391000000</v>
      </c>
      <c r="BE220" s="713"/>
      <c r="BF220" s="715" t="s">
        <v>2845</v>
      </c>
      <c r="BG220" s="716" t="s">
        <v>2587</v>
      </c>
      <c r="BH220" s="716"/>
      <c r="BI220" s="708"/>
      <c r="BJ220" s="716"/>
      <c r="BK220" s="708"/>
      <c r="BL220" s="716"/>
      <c r="BM220" s="716"/>
      <c r="BN220" s="708"/>
      <c r="BO220" s="716"/>
      <c r="BP220" s="708"/>
      <c r="BQ220" s="717"/>
      <c r="BR220" s="715"/>
      <c r="BS220" s="708"/>
      <c r="BT220" s="719"/>
      <c r="BU220" s="708"/>
      <c r="BV220" s="708"/>
      <c r="BW220" s="708"/>
      <c r="BX220" s="720"/>
      <c r="BY220" s="711"/>
      <c r="BZ220" s="713"/>
      <c r="CA220" s="721"/>
      <c r="CB220" s="722" t="s">
        <v>5029</v>
      </c>
      <c r="CC220" s="723" t="s">
        <v>5030</v>
      </c>
      <c r="CD220" s="722"/>
      <c r="CE220" s="723"/>
    </row>
    <row r="221" spans="2:83" s="725" customFormat="1" ht="15" hidden="1" customHeight="1">
      <c r="B221" s="770">
        <f t="shared" si="3"/>
        <v>212</v>
      </c>
      <c r="C221" s="771" t="s">
        <v>2848</v>
      </c>
      <c r="D221" s="771" t="s">
        <v>2736</v>
      </c>
      <c r="E221" s="771" t="s">
        <v>3305</v>
      </c>
      <c r="F221" s="699" t="s">
        <v>3205</v>
      </c>
      <c r="G221" s="700">
        <f>IFERROR(VLOOKUP(E221,Assign!$A$2:$A$48,1,FALSE),)</f>
        <v>0</v>
      </c>
      <c r="H221" s="700">
        <v>1</v>
      </c>
      <c r="I221" s="701" t="s">
        <v>164</v>
      </c>
      <c r="J221" s="701" t="s">
        <v>198</v>
      </c>
      <c r="K221" s="701" t="s">
        <v>3493</v>
      </c>
      <c r="L221" s="702" t="s">
        <v>4024</v>
      </c>
      <c r="M221" s="703" t="s">
        <v>8</v>
      </c>
      <c r="N221" s="704">
        <v>49.011699999999998</v>
      </c>
      <c r="O221" s="704">
        <v>75.060500000000005</v>
      </c>
      <c r="P221" s="705"/>
      <c r="Q221" s="706"/>
      <c r="R221" s="707">
        <v>44957</v>
      </c>
      <c r="S221" s="716" t="s">
        <v>3205</v>
      </c>
      <c r="T221" s="727">
        <v>1</v>
      </c>
      <c r="U221" s="710" t="s">
        <v>5</v>
      </c>
      <c r="V221" s="710">
        <v>264000000</v>
      </c>
      <c r="W221" s="711">
        <v>264000000</v>
      </c>
      <c r="X221" s="776"/>
      <c r="Y221" s="776"/>
      <c r="Z221" s="711"/>
      <c r="AA221" s="709"/>
      <c r="AB221" s="710"/>
      <c r="AC221" s="711"/>
      <c r="AD221" s="711"/>
      <c r="AE221" s="709"/>
      <c r="AF221" s="709"/>
      <c r="AG221" s="711"/>
      <c r="AH221" s="711"/>
      <c r="AI221" s="711"/>
      <c r="AJ221" s="712"/>
      <c r="AK221" s="1077" t="s">
        <v>5025</v>
      </c>
      <c r="AL221" s="1078"/>
      <c r="AM221" s="1079"/>
      <c r="AN221" s="1078"/>
      <c r="AO221" s="1075">
        <v>0</v>
      </c>
      <c r="AP221" s="1075">
        <v>0</v>
      </c>
      <c r="AQ221" s="1075">
        <v>0</v>
      </c>
      <c r="AR221" s="1075">
        <v>0</v>
      </c>
      <c r="AS221" s="1075">
        <v>0</v>
      </c>
      <c r="AT221" s="1075">
        <v>485500</v>
      </c>
      <c r="AU221" s="1075">
        <v>0</v>
      </c>
      <c r="AV221" s="1076">
        <v>485500</v>
      </c>
      <c r="AW221" s="1070" t="s">
        <v>5045</v>
      </c>
      <c r="AX221" s="1071">
        <v>45530</v>
      </c>
      <c r="AY221" s="1072" t="s">
        <v>5608</v>
      </c>
      <c r="AZ221" s="1069">
        <v>0</v>
      </c>
      <c r="BA221" s="1069">
        <v>430000000</v>
      </c>
      <c r="BB221" s="1069">
        <v>0</v>
      </c>
      <c r="BC221" s="1069">
        <v>0</v>
      </c>
      <c r="BD221" s="1069">
        <v>430000000</v>
      </c>
      <c r="BE221" s="713"/>
      <c r="BF221" s="715" t="s">
        <v>2844</v>
      </c>
      <c r="BG221" s="716" t="s">
        <v>2578</v>
      </c>
      <c r="BH221" s="716" t="s">
        <v>4241</v>
      </c>
      <c r="BI221" s="708">
        <v>45516</v>
      </c>
      <c r="BJ221" s="716" t="s">
        <v>4242</v>
      </c>
      <c r="BK221" s="708">
        <v>45595</v>
      </c>
      <c r="BL221" s="716">
        <v>17479725</v>
      </c>
      <c r="BM221" s="716"/>
      <c r="BN221" s="708"/>
      <c r="BO221" s="716"/>
      <c r="BP221" s="708"/>
      <c r="BQ221" s="717"/>
      <c r="BR221" s="715"/>
      <c r="BS221" s="708"/>
      <c r="BT221" s="719"/>
      <c r="BU221" s="708"/>
      <c r="BV221" s="708"/>
      <c r="BW221" s="708"/>
      <c r="BX221" s="720"/>
      <c r="BY221" s="711"/>
      <c r="BZ221" s="713"/>
      <c r="CA221" s="721"/>
      <c r="CB221" s="722" t="s">
        <v>5027</v>
      </c>
      <c r="CC221" s="723" t="s">
        <v>827</v>
      </c>
      <c r="CD221" s="722" t="s">
        <v>5029</v>
      </c>
      <c r="CE221" s="723" t="s">
        <v>5030</v>
      </c>
    </row>
    <row r="222" spans="2:83" s="725" customFormat="1" ht="15" customHeight="1">
      <c r="B222" s="884">
        <f t="shared" si="3"/>
        <v>213</v>
      </c>
      <c r="C222" s="885" t="s">
        <v>2848</v>
      </c>
      <c r="D222" s="885" t="s">
        <v>2736</v>
      </c>
      <c r="E222" s="885" t="s">
        <v>3348</v>
      </c>
      <c r="F222" s="886" t="s">
        <v>3204</v>
      </c>
      <c r="G222" s="887" t="str">
        <f>IFERROR(VLOOKUP(E222,Assign!$A$2:$A$48,1,FALSE),)</f>
        <v>R-162</v>
      </c>
      <c r="H222" s="887"/>
      <c r="I222" s="888"/>
      <c r="J222" s="888"/>
      <c r="K222" s="888"/>
      <c r="L222" s="889"/>
      <c r="M222" s="890"/>
      <c r="N222" s="892"/>
      <c r="O222" s="892"/>
      <c r="P222" s="893"/>
      <c r="Q222" s="894"/>
      <c r="R222" s="895"/>
      <c r="S222" s="911"/>
      <c r="T222" s="897"/>
      <c r="U222" s="898"/>
      <c r="V222" s="898"/>
      <c r="W222" s="899"/>
      <c r="X222" s="900"/>
      <c r="Y222" s="900"/>
      <c r="Z222" s="899"/>
      <c r="AA222" s="901"/>
      <c r="AB222" s="898"/>
      <c r="AC222" s="899"/>
      <c r="AD222" s="899"/>
      <c r="AE222" s="901"/>
      <c r="AF222" s="901"/>
      <c r="AG222" s="899"/>
      <c r="AH222" s="899"/>
      <c r="AI222" s="899"/>
      <c r="AJ222" s="902"/>
      <c r="AK222" s="903"/>
      <c r="AL222" s="904"/>
      <c r="AM222" s="898"/>
      <c r="AN222" s="904"/>
      <c r="AO222" s="899"/>
      <c r="AP222" s="899"/>
      <c r="AQ222" s="899"/>
      <c r="AR222" s="899"/>
      <c r="AS222" s="899"/>
      <c r="AT222" s="899"/>
      <c r="AU222" s="899"/>
      <c r="AV222" s="905"/>
      <c r="AW222" s="906"/>
      <c r="AX222" s="907"/>
      <c r="AY222" s="908"/>
      <c r="AZ222" s="909"/>
      <c r="BA222" s="909"/>
      <c r="BB222" s="909"/>
      <c r="BC222" s="909"/>
      <c r="BD222" s="909"/>
      <c r="BE222" s="905"/>
      <c r="BF222" s="910"/>
      <c r="BG222" s="911"/>
      <c r="BH222" s="911"/>
      <c r="BI222" s="896"/>
      <c r="BJ222" s="911"/>
      <c r="BK222" s="896"/>
      <c r="BL222" s="911"/>
      <c r="BM222" s="911"/>
      <c r="BN222" s="896"/>
      <c r="BO222" s="911"/>
      <c r="BP222" s="896"/>
      <c r="BQ222" s="912"/>
      <c r="BR222" s="910"/>
      <c r="BS222" s="896"/>
      <c r="BT222" s="913"/>
      <c r="BU222" s="896"/>
      <c r="BV222" s="896"/>
      <c r="BW222" s="896"/>
      <c r="BX222" s="914"/>
      <c r="BY222" s="899"/>
      <c r="BZ222" s="905"/>
      <c r="CA222" s="915"/>
      <c r="CB222" s="722" t="s">
        <v>5029</v>
      </c>
      <c r="CC222" s="723" t="s">
        <v>5030</v>
      </c>
      <c r="CD222" s="722" t="s">
        <v>5640</v>
      </c>
      <c r="CE222" s="723" t="s">
        <v>5639</v>
      </c>
    </row>
    <row r="223" spans="2:83" s="725" customFormat="1" ht="15" hidden="1" customHeight="1">
      <c r="B223" s="770">
        <f t="shared" si="3"/>
        <v>214</v>
      </c>
      <c r="C223" s="771" t="s">
        <v>2848</v>
      </c>
      <c r="D223" s="771" t="s">
        <v>2736</v>
      </c>
      <c r="E223" s="771" t="s">
        <v>3282</v>
      </c>
      <c r="F223" s="699" t="s">
        <v>3200</v>
      </c>
      <c r="G223" s="700">
        <f>IFERROR(VLOOKUP(E223,Assign!$A$2:$A$48,1,FALSE),)</f>
        <v>0</v>
      </c>
      <c r="H223" s="700">
        <v>1</v>
      </c>
      <c r="I223" s="701" t="s">
        <v>164</v>
      </c>
      <c r="J223" s="701" t="s">
        <v>2510</v>
      </c>
      <c r="K223" s="701" t="s">
        <v>3502</v>
      </c>
      <c r="L223" s="702" t="s">
        <v>4025</v>
      </c>
      <c r="M223" s="703" t="s">
        <v>8</v>
      </c>
      <c r="N223" s="704">
        <v>55.27</v>
      </c>
      <c r="O223" s="704">
        <v>126.57</v>
      </c>
      <c r="P223" s="705"/>
      <c r="Q223" s="706"/>
      <c r="R223" s="707">
        <v>39135</v>
      </c>
      <c r="S223" s="716" t="s">
        <v>3200</v>
      </c>
      <c r="T223" s="727" t="s">
        <v>188</v>
      </c>
      <c r="U223" s="710" t="s">
        <v>5</v>
      </c>
      <c r="V223" s="710">
        <v>373000000</v>
      </c>
      <c r="W223" s="711">
        <v>373000000</v>
      </c>
      <c r="X223" s="776"/>
      <c r="Y223" s="776"/>
      <c r="Z223" s="711"/>
      <c r="AA223" s="709"/>
      <c r="AB223" s="710"/>
      <c r="AC223" s="711"/>
      <c r="AD223" s="711"/>
      <c r="AE223" s="709"/>
      <c r="AF223" s="709"/>
      <c r="AG223" s="711"/>
      <c r="AH223" s="711"/>
      <c r="AI223" s="711"/>
      <c r="AJ223" s="712"/>
      <c r="AK223" s="959" t="s">
        <v>5025</v>
      </c>
      <c r="AL223" s="960"/>
      <c r="AM223" s="954"/>
      <c r="AN223" s="960"/>
      <c r="AO223" s="955">
        <v>0</v>
      </c>
      <c r="AP223" s="955">
        <v>0</v>
      </c>
      <c r="AQ223" s="955">
        <v>0</v>
      </c>
      <c r="AR223" s="955">
        <v>0</v>
      </c>
      <c r="AS223" s="955">
        <v>0</v>
      </c>
      <c r="AT223" s="955">
        <v>0</v>
      </c>
      <c r="AU223" s="955">
        <v>0</v>
      </c>
      <c r="AV223" s="961">
        <v>0</v>
      </c>
      <c r="AW223" s="962" t="s">
        <v>5008</v>
      </c>
      <c r="AX223" s="963">
        <v>45590</v>
      </c>
      <c r="AY223" s="964" t="s">
        <v>5009</v>
      </c>
      <c r="AZ223" s="965">
        <v>0</v>
      </c>
      <c r="BA223" s="965">
        <v>0</v>
      </c>
      <c r="BB223" s="965">
        <v>0</v>
      </c>
      <c r="BC223" s="965">
        <v>0</v>
      </c>
      <c r="BD223" s="965">
        <v>0</v>
      </c>
      <c r="BE223" s="713">
        <v>765000000</v>
      </c>
      <c r="BF223" s="715" t="s">
        <v>2845</v>
      </c>
      <c r="BG223" s="716" t="s">
        <v>2579</v>
      </c>
      <c r="BH223" s="716"/>
      <c r="BI223" s="708"/>
      <c r="BJ223" s="716"/>
      <c r="BK223" s="708"/>
      <c r="BL223" s="716"/>
      <c r="BM223" s="716"/>
      <c r="BN223" s="708"/>
      <c r="BO223" s="716"/>
      <c r="BP223" s="708"/>
      <c r="BQ223" s="717"/>
      <c r="BR223" s="715"/>
      <c r="BS223" s="708"/>
      <c r="BT223" s="719"/>
      <c r="BU223" s="708"/>
      <c r="BV223" s="708"/>
      <c r="BW223" s="708"/>
      <c r="BX223" s="720"/>
      <c r="BY223" s="711"/>
      <c r="BZ223" s="713"/>
      <c r="CA223" s="721"/>
      <c r="CB223" s="722" t="s">
        <v>5029</v>
      </c>
      <c r="CC223" s="723" t="s">
        <v>5030</v>
      </c>
      <c r="CD223" s="722"/>
      <c r="CE223" s="723"/>
    </row>
    <row r="224" spans="2:83" s="725" customFormat="1" ht="15" hidden="1" customHeight="1">
      <c r="B224" s="770">
        <f t="shared" si="3"/>
        <v>215</v>
      </c>
      <c r="C224" s="771" t="s">
        <v>2848</v>
      </c>
      <c r="D224" s="771" t="s">
        <v>2736</v>
      </c>
      <c r="E224" s="771" t="s">
        <v>3309</v>
      </c>
      <c r="F224" s="699" t="s">
        <v>3231</v>
      </c>
      <c r="G224" s="700">
        <f>IFERROR(VLOOKUP(E224,Assign!$A$2:$A$48,1,FALSE),)</f>
        <v>0</v>
      </c>
      <c r="H224" s="700">
        <v>1</v>
      </c>
      <c r="I224" s="701" t="s">
        <v>164</v>
      </c>
      <c r="J224" s="701" t="s">
        <v>172</v>
      </c>
      <c r="K224" s="701" t="s">
        <v>3441</v>
      </c>
      <c r="L224" s="702" t="s">
        <v>4026</v>
      </c>
      <c r="M224" s="703" t="s">
        <v>8</v>
      </c>
      <c r="N224" s="704">
        <v>53.979500000000002</v>
      </c>
      <c r="O224" s="704">
        <v>84.959199999999996</v>
      </c>
      <c r="P224" s="705"/>
      <c r="Q224" s="706"/>
      <c r="R224" s="707">
        <v>43270</v>
      </c>
      <c r="S224" s="716" t="s">
        <v>4637</v>
      </c>
      <c r="T224" s="727">
        <v>1</v>
      </c>
      <c r="U224" s="710" t="s">
        <v>5</v>
      </c>
      <c r="V224" s="710">
        <v>304800000</v>
      </c>
      <c r="W224" s="711">
        <v>304800000</v>
      </c>
      <c r="X224" s="776"/>
      <c r="Y224" s="776"/>
      <c r="Z224" s="711"/>
      <c r="AA224" s="709"/>
      <c r="AB224" s="710"/>
      <c r="AC224" s="711"/>
      <c r="AD224" s="711"/>
      <c r="AE224" s="709"/>
      <c r="AF224" s="709"/>
      <c r="AG224" s="711"/>
      <c r="AH224" s="711"/>
      <c r="AI224" s="711"/>
      <c r="AJ224" s="712"/>
      <c r="AK224" s="959" t="s">
        <v>5025</v>
      </c>
      <c r="AL224" s="960"/>
      <c r="AM224" s="954"/>
      <c r="AN224" s="960"/>
      <c r="AO224" s="955">
        <v>0</v>
      </c>
      <c r="AP224" s="955">
        <v>0</v>
      </c>
      <c r="AQ224" s="955">
        <v>0</v>
      </c>
      <c r="AR224" s="955">
        <v>0</v>
      </c>
      <c r="AS224" s="955">
        <v>0</v>
      </c>
      <c r="AT224" s="955">
        <v>0</v>
      </c>
      <c r="AU224" s="955">
        <v>0</v>
      </c>
      <c r="AV224" s="961">
        <v>0</v>
      </c>
      <c r="AW224" s="1070" t="s">
        <v>5045</v>
      </c>
      <c r="AX224" s="1071">
        <v>45604</v>
      </c>
      <c r="AY224" s="1072" t="s">
        <v>5674</v>
      </c>
      <c r="AZ224" s="1069">
        <v>0</v>
      </c>
      <c r="BA224" s="1069">
        <v>454000000</v>
      </c>
      <c r="BB224" s="1069">
        <v>0</v>
      </c>
      <c r="BC224" s="1069">
        <v>0</v>
      </c>
      <c r="BD224" s="1069">
        <v>454000000</v>
      </c>
      <c r="BE224" s="713">
        <v>450000000</v>
      </c>
      <c r="BF224" s="966" t="s">
        <v>5050</v>
      </c>
      <c r="BG224" s="716" t="s">
        <v>2589</v>
      </c>
      <c r="BH224" s="967" t="s">
        <v>2607</v>
      </c>
      <c r="BI224" s="952">
        <v>45596</v>
      </c>
      <c r="BJ224" s="967" t="s">
        <v>5057</v>
      </c>
      <c r="BK224" s="1067">
        <v>45681</v>
      </c>
      <c r="BL224" s="1066">
        <v>21822282</v>
      </c>
      <c r="BM224" s="716"/>
      <c r="BN224" s="708"/>
      <c r="BO224" s="716"/>
      <c r="BP224" s="708"/>
      <c r="BQ224" s="717"/>
      <c r="BR224" s="715"/>
      <c r="BS224" s="708"/>
      <c r="BT224" s="719"/>
      <c r="BU224" s="708"/>
      <c r="BV224" s="708"/>
      <c r="BW224" s="708"/>
      <c r="BX224" s="720"/>
      <c r="BY224" s="711"/>
      <c r="BZ224" s="713"/>
      <c r="CA224" s="1080" t="s">
        <v>5676</v>
      </c>
      <c r="CB224" s="722" t="s">
        <v>5048</v>
      </c>
      <c r="CC224" s="723" t="s">
        <v>5049</v>
      </c>
      <c r="CD224" s="722" t="s">
        <v>5677</v>
      </c>
      <c r="CE224" s="723" t="s">
        <v>829</v>
      </c>
    </row>
    <row r="225" spans="2:83" s="725" customFormat="1" ht="15" hidden="1" customHeight="1">
      <c r="B225" s="770">
        <f t="shared" si="3"/>
        <v>216</v>
      </c>
      <c r="C225" s="771" t="s">
        <v>2848</v>
      </c>
      <c r="D225" s="771" t="s">
        <v>2736</v>
      </c>
      <c r="E225" s="771" t="s">
        <v>3331</v>
      </c>
      <c r="F225" s="699" t="s">
        <v>3691</v>
      </c>
      <c r="G225" s="700">
        <f>IFERROR(VLOOKUP(E225,Assign!$A$2:$A$48,1,FALSE),)</f>
        <v>0</v>
      </c>
      <c r="H225" s="700">
        <v>1</v>
      </c>
      <c r="I225" s="701" t="s">
        <v>175</v>
      </c>
      <c r="J225" s="701" t="s">
        <v>3429</v>
      </c>
      <c r="K225" s="701" t="s">
        <v>4027</v>
      </c>
      <c r="L225" s="702" t="s">
        <v>4028</v>
      </c>
      <c r="M225" s="703" t="s">
        <v>8</v>
      </c>
      <c r="N225" s="704">
        <v>44.75</v>
      </c>
      <c r="O225" s="704">
        <v>85</v>
      </c>
      <c r="P225" s="705"/>
      <c r="Q225" s="706"/>
      <c r="R225" s="707">
        <v>42201</v>
      </c>
      <c r="S225" s="716" t="s">
        <v>3691</v>
      </c>
      <c r="T225" s="727" t="s">
        <v>188</v>
      </c>
      <c r="U225" s="710" t="s">
        <v>5</v>
      </c>
      <c r="V225" s="710">
        <v>314000000</v>
      </c>
      <c r="W225" s="711">
        <v>314000000</v>
      </c>
      <c r="X225" s="776"/>
      <c r="Y225" s="776"/>
      <c r="Z225" s="711"/>
      <c r="AA225" s="709"/>
      <c r="AB225" s="710"/>
      <c r="AC225" s="711"/>
      <c r="AD225" s="711"/>
      <c r="AE225" s="709"/>
      <c r="AF225" s="709"/>
      <c r="AG225" s="711"/>
      <c r="AH225" s="711"/>
      <c r="AI225" s="711"/>
      <c r="AJ225" s="712"/>
      <c r="AK225" s="959" t="s">
        <v>5025</v>
      </c>
      <c r="AL225" s="960"/>
      <c r="AM225" s="954"/>
      <c r="AN225" s="960"/>
      <c r="AO225" s="955">
        <v>0</v>
      </c>
      <c r="AP225" s="955">
        <v>0</v>
      </c>
      <c r="AQ225" s="955">
        <v>0</v>
      </c>
      <c r="AR225" s="955">
        <v>0</v>
      </c>
      <c r="AS225" s="955">
        <v>0</v>
      </c>
      <c r="AT225" s="955">
        <v>0</v>
      </c>
      <c r="AU225" s="955">
        <v>0</v>
      </c>
      <c r="AV225" s="961">
        <v>0</v>
      </c>
      <c r="AW225" s="1070" t="s">
        <v>5045</v>
      </c>
      <c r="AX225" s="1071">
        <v>45587</v>
      </c>
      <c r="AY225" s="1072" t="s">
        <v>5609</v>
      </c>
      <c r="AZ225" s="1069">
        <v>0</v>
      </c>
      <c r="BA225" s="1069">
        <v>761000000</v>
      </c>
      <c r="BB225" s="1069">
        <v>0</v>
      </c>
      <c r="BC225" s="1069">
        <v>0</v>
      </c>
      <c r="BD225" s="1069">
        <v>761000000</v>
      </c>
      <c r="BE225" s="713">
        <v>730000000</v>
      </c>
      <c r="BF225" s="715" t="s">
        <v>2844</v>
      </c>
      <c r="BG225" s="716" t="s">
        <v>2590</v>
      </c>
      <c r="BH225" s="716" t="s">
        <v>4197</v>
      </c>
      <c r="BI225" s="708">
        <v>45582</v>
      </c>
      <c r="BJ225" s="716" t="s">
        <v>4243</v>
      </c>
      <c r="BK225" s="708">
        <v>45656</v>
      </c>
      <c r="BL225" s="716">
        <v>321311250</v>
      </c>
      <c r="BM225" s="716"/>
      <c r="BN225" s="708"/>
      <c r="BO225" s="716"/>
      <c r="BP225" s="708"/>
      <c r="BQ225" s="717"/>
      <c r="BR225" s="715"/>
      <c r="BS225" s="708"/>
      <c r="BT225" s="719"/>
      <c r="BU225" s="708"/>
      <c r="BV225" s="708"/>
      <c r="BW225" s="708"/>
      <c r="BX225" s="720"/>
      <c r="BY225" s="711"/>
      <c r="BZ225" s="713"/>
      <c r="CA225" s="721"/>
      <c r="CB225" s="722" t="s">
        <v>5029</v>
      </c>
      <c r="CC225" s="723" t="s">
        <v>5030</v>
      </c>
      <c r="CD225" s="722" t="s">
        <v>5028</v>
      </c>
      <c r="CE225" s="723" t="s">
        <v>828</v>
      </c>
    </row>
    <row r="226" spans="2:83" s="725" customFormat="1" ht="15" hidden="1" customHeight="1">
      <c r="B226" s="770">
        <f t="shared" si="3"/>
        <v>217</v>
      </c>
      <c r="C226" s="771" t="s">
        <v>2848</v>
      </c>
      <c r="D226" s="771" t="s">
        <v>2736</v>
      </c>
      <c r="E226" s="771" t="s">
        <v>3292</v>
      </c>
      <c r="F226" s="699" t="s">
        <v>3692</v>
      </c>
      <c r="G226" s="700">
        <f>IFERROR(VLOOKUP(E226,Assign!$A$2:$A$48,1,FALSE),)</f>
        <v>0</v>
      </c>
      <c r="H226" s="700">
        <v>1</v>
      </c>
      <c r="I226" s="701" t="s">
        <v>164</v>
      </c>
      <c r="J226" s="701" t="s">
        <v>165</v>
      </c>
      <c r="K226" s="701" t="s">
        <v>3388</v>
      </c>
      <c r="L226" s="702" t="s">
        <v>4029</v>
      </c>
      <c r="M226" s="703" t="s">
        <v>11</v>
      </c>
      <c r="N226" s="704">
        <v>14.330000000000002</v>
      </c>
      <c r="O226" s="704">
        <v>39</v>
      </c>
      <c r="P226" s="705"/>
      <c r="Q226" s="706"/>
      <c r="R226" s="707">
        <v>43738</v>
      </c>
      <c r="S226" s="716" t="s">
        <v>3692</v>
      </c>
      <c r="T226" s="727">
        <v>1</v>
      </c>
      <c r="U226" s="710" t="s">
        <v>5</v>
      </c>
      <c r="V226" s="710">
        <v>141120000</v>
      </c>
      <c r="W226" s="711">
        <v>141120000</v>
      </c>
      <c r="X226" s="776"/>
      <c r="Y226" s="776"/>
      <c r="Z226" s="711"/>
      <c r="AA226" s="709"/>
      <c r="AB226" s="710"/>
      <c r="AC226" s="711"/>
      <c r="AD226" s="711"/>
      <c r="AE226" s="709"/>
      <c r="AF226" s="709"/>
      <c r="AG226" s="711"/>
      <c r="AH226" s="711"/>
      <c r="AI226" s="711"/>
      <c r="AJ226" s="712"/>
      <c r="AK226" s="959" t="s">
        <v>5025</v>
      </c>
      <c r="AL226" s="960"/>
      <c r="AM226" s="954"/>
      <c r="AN226" s="960"/>
      <c r="AO226" s="955">
        <v>0</v>
      </c>
      <c r="AP226" s="955">
        <v>0</v>
      </c>
      <c r="AQ226" s="955">
        <v>0</v>
      </c>
      <c r="AR226" s="955">
        <v>0</v>
      </c>
      <c r="AS226" s="955">
        <v>0</v>
      </c>
      <c r="AT226" s="955">
        <v>0</v>
      </c>
      <c r="AU226" s="955">
        <v>0</v>
      </c>
      <c r="AV226" s="961">
        <v>0</v>
      </c>
      <c r="AW226" s="962" t="s">
        <v>5044</v>
      </c>
      <c r="AX226" s="963">
        <v>45597</v>
      </c>
      <c r="AY226" s="964" t="s">
        <v>5002</v>
      </c>
      <c r="AZ226" s="965">
        <v>0</v>
      </c>
      <c r="BA226" s="965">
        <v>140000000</v>
      </c>
      <c r="BB226" s="965">
        <v>0</v>
      </c>
      <c r="BC226" s="965">
        <v>0</v>
      </c>
      <c r="BD226" s="965">
        <v>140000000</v>
      </c>
      <c r="BE226" s="713"/>
      <c r="BF226" s="715" t="s">
        <v>2845</v>
      </c>
      <c r="BG226" s="716" t="s">
        <v>2577</v>
      </c>
      <c r="BH226" s="716"/>
      <c r="BI226" s="708"/>
      <c r="BJ226" s="716"/>
      <c r="BK226" s="708"/>
      <c r="BL226" s="716"/>
      <c r="BM226" s="716"/>
      <c r="BN226" s="708"/>
      <c r="BO226" s="716"/>
      <c r="BP226" s="708"/>
      <c r="BQ226" s="717"/>
      <c r="BR226" s="715"/>
      <c r="BS226" s="708"/>
      <c r="BT226" s="719"/>
      <c r="BU226" s="708"/>
      <c r="BV226" s="708"/>
      <c r="BW226" s="708"/>
      <c r="BX226" s="720"/>
      <c r="BY226" s="711"/>
      <c r="BZ226" s="713"/>
      <c r="CA226" s="721"/>
      <c r="CB226" s="722" t="s">
        <v>5029</v>
      </c>
      <c r="CC226" s="723" t="s">
        <v>5030</v>
      </c>
      <c r="CD226" s="722"/>
      <c r="CE226" s="723"/>
    </row>
    <row r="227" spans="2:83" s="725" customFormat="1" ht="15" hidden="1" customHeight="1">
      <c r="B227" s="770">
        <f t="shared" si="3"/>
        <v>218</v>
      </c>
      <c r="C227" s="771" t="s">
        <v>2848</v>
      </c>
      <c r="D227" s="771" t="s">
        <v>2736</v>
      </c>
      <c r="E227" s="771" t="s">
        <v>3292</v>
      </c>
      <c r="F227" s="699" t="s">
        <v>3692</v>
      </c>
      <c r="G227" s="700">
        <f>IFERROR(VLOOKUP(E227,Assign!$A$2:$A$48,1,FALSE),)</f>
        <v>0</v>
      </c>
      <c r="H227" s="700">
        <v>2</v>
      </c>
      <c r="I227" s="701" t="s">
        <v>164</v>
      </c>
      <c r="J227" s="701" t="s">
        <v>165</v>
      </c>
      <c r="K227" s="701" t="s">
        <v>3388</v>
      </c>
      <c r="L227" s="702" t="s">
        <v>4030</v>
      </c>
      <c r="M227" s="703" t="s">
        <v>11</v>
      </c>
      <c r="N227" s="704">
        <v>14.330000000000002</v>
      </c>
      <c r="O227" s="704">
        <v>39</v>
      </c>
      <c r="P227" s="705"/>
      <c r="Q227" s="706"/>
      <c r="R227" s="707">
        <v>43738</v>
      </c>
      <c r="S227" s="716" t="s">
        <v>3692</v>
      </c>
      <c r="T227" s="727">
        <v>1</v>
      </c>
      <c r="U227" s="710" t="s">
        <v>5</v>
      </c>
      <c r="V227" s="710">
        <v>139680000</v>
      </c>
      <c r="W227" s="711">
        <v>139680000</v>
      </c>
      <c r="X227" s="776"/>
      <c r="Y227" s="776"/>
      <c r="Z227" s="711"/>
      <c r="AA227" s="709"/>
      <c r="AB227" s="710"/>
      <c r="AC227" s="711"/>
      <c r="AD227" s="711"/>
      <c r="AE227" s="709"/>
      <c r="AF227" s="709"/>
      <c r="AG227" s="711"/>
      <c r="AH227" s="711"/>
      <c r="AI227" s="711"/>
      <c r="AJ227" s="712"/>
      <c r="AK227" s="959" t="s">
        <v>5025</v>
      </c>
      <c r="AL227" s="960"/>
      <c r="AM227" s="954"/>
      <c r="AN227" s="960"/>
      <c r="AO227" s="955">
        <v>0</v>
      </c>
      <c r="AP227" s="955">
        <v>0</v>
      </c>
      <c r="AQ227" s="955">
        <v>0</v>
      </c>
      <c r="AR227" s="955">
        <v>0</v>
      </c>
      <c r="AS227" s="955">
        <v>0</v>
      </c>
      <c r="AT227" s="955">
        <v>0</v>
      </c>
      <c r="AU227" s="955">
        <v>0</v>
      </c>
      <c r="AV227" s="961">
        <v>0</v>
      </c>
      <c r="AW227" s="962" t="s">
        <v>5044</v>
      </c>
      <c r="AX227" s="963">
        <v>45597</v>
      </c>
      <c r="AY227" s="964" t="s">
        <v>5002</v>
      </c>
      <c r="AZ227" s="965">
        <v>0</v>
      </c>
      <c r="BA227" s="965">
        <v>140000000</v>
      </c>
      <c r="BB227" s="965">
        <v>0</v>
      </c>
      <c r="BC227" s="965">
        <v>0</v>
      </c>
      <c r="BD227" s="965">
        <v>140000000</v>
      </c>
      <c r="BE227" s="713"/>
      <c r="BF227" s="715" t="s">
        <v>2845</v>
      </c>
      <c r="BG227" s="716" t="s">
        <v>2577</v>
      </c>
      <c r="BH227" s="716"/>
      <c r="BI227" s="708"/>
      <c r="BJ227" s="716"/>
      <c r="BK227" s="708"/>
      <c r="BL227" s="716"/>
      <c r="BM227" s="716"/>
      <c r="BN227" s="708"/>
      <c r="BO227" s="716"/>
      <c r="BP227" s="708"/>
      <c r="BQ227" s="717"/>
      <c r="BR227" s="715"/>
      <c r="BS227" s="708"/>
      <c r="BT227" s="719"/>
      <c r="BU227" s="708"/>
      <c r="BV227" s="708"/>
      <c r="BW227" s="708"/>
      <c r="BX227" s="720"/>
      <c r="BY227" s="711"/>
      <c r="BZ227" s="713"/>
      <c r="CA227" s="721"/>
      <c r="CB227" s="722" t="s">
        <v>5029</v>
      </c>
      <c r="CC227" s="723" t="s">
        <v>5030</v>
      </c>
      <c r="CD227" s="722"/>
      <c r="CE227" s="723"/>
    </row>
    <row r="228" spans="2:83" s="725" customFormat="1" ht="15" hidden="1" customHeight="1">
      <c r="B228" s="770">
        <f t="shared" si="3"/>
        <v>219</v>
      </c>
      <c r="C228" s="771" t="s">
        <v>2848</v>
      </c>
      <c r="D228" s="771" t="s">
        <v>2736</v>
      </c>
      <c r="E228" s="771" t="s">
        <v>3347</v>
      </c>
      <c r="F228" s="699" t="s">
        <v>3694</v>
      </c>
      <c r="G228" s="700">
        <f>IFERROR(VLOOKUP(E228,Assign!$A$2:$A$48,1,FALSE),)</f>
        <v>0</v>
      </c>
      <c r="H228" s="700">
        <v>1</v>
      </c>
      <c r="I228" s="701" t="s">
        <v>164</v>
      </c>
      <c r="J228" s="701" t="s">
        <v>3432</v>
      </c>
      <c r="K228" s="701" t="s">
        <v>4032</v>
      </c>
      <c r="L228" s="702" t="s">
        <v>4033</v>
      </c>
      <c r="M228" s="703" t="s">
        <v>8</v>
      </c>
      <c r="N228" s="704">
        <v>62.672899999999998</v>
      </c>
      <c r="O228" s="704">
        <v>95.494600000000005</v>
      </c>
      <c r="P228" s="705"/>
      <c r="Q228" s="706"/>
      <c r="R228" s="707">
        <v>42060</v>
      </c>
      <c r="S228" s="716" t="s">
        <v>3694</v>
      </c>
      <c r="T228" s="727">
        <v>1</v>
      </c>
      <c r="U228" s="710" t="s">
        <v>5</v>
      </c>
      <c r="V228" s="710">
        <v>312000000</v>
      </c>
      <c r="W228" s="711">
        <v>312000000</v>
      </c>
      <c r="X228" s="776"/>
      <c r="Y228" s="776"/>
      <c r="Z228" s="711"/>
      <c r="AA228" s="709"/>
      <c r="AB228" s="710"/>
      <c r="AC228" s="711"/>
      <c r="AD228" s="711"/>
      <c r="AE228" s="709"/>
      <c r="AF228" s="709"/>
      <c r="AG228" s="711"/>
      <c r="AH228" s="711"/>
      <c r="AI228" s="711"/>
      <c r="AJ228" s="712"/>
      <c r="AK228" s="959" t="s">
        <v>5025</v>
      </c>
      <c r="AL228" s="960"/>
      <c r="AM228" s="954"/>
      <c r="AN228" s="960"/>
      <c r="AO228" s="955">
        <v>0</v>
      </c>
      <c r="AP228" s="955">
        <v>0</v>
      </c>
      <c r="AQ228" s="955">
        <v>0</v>
      </c>
      <c r="AR228" s="955">
        <v>0</v>
      </c>
      <c r="AS228" s="955">
        <v>0</v>
      </c>
      <c r="AT228" s="955">
        <v>0</v>
      </c>
      <c r="AU228" s="955">
        <v>0</v>
      </c>
      <c r="AV228" s="961">
        <v>0</v>
      </c>
      <c r="AW228" s="1070" t="s">
        <v>5045</v>
      </c>
      <c r="AX228" s="1071">
        <v>45589</v>
      </c>
      <c r="AY228" s="1072" t="s">
        <v>5610</v>
      </c>
      <c r="AZ228" s="1069">
        <v>0</v>
      </c>
      <c r="BA228" s="1069">
        <v>708000000</v>
      </c>
      <c r="BB228" s="1069">
        <v>0</v>
      </c>
      <c r="BC228" s="1069">
        <v>0</v>
      </c>
      <c r="BD228" s="1069">
        <v>708000000</v>
      </c>
      <c r="BE228" s="713">
        <v>680000000</v>
      </c>
      <c r="BF228" s="715" t="s">
        <v>2844</v>
      </c>
      <c r="BG228" s="716" t="s">
        <v>2597</v>
      </c>
      <c r="BH228" s="716" t="s">
        <v>617</v>
      </c>
      <c r="BI228" s="708">
        <v>45580</v>
      </c>
      <c r="BJ228" s="716" t="s">
        <v>4245</v>
      </c>
      <c r="BK228" s="708">
        <v>45657</v>
      </c>
      <c r="BL228" s="716">
        <v>234606867</v>
      </c>
      <c r="BM228" s="716" t="s">
        <v>4246</v>
      </c>
      <c r="BN228" s="708">
        <v>45580</v>
      </c>
      <c r="BO228" s="716" t="s">
        <v>4283</v>
      </c>
      <c r="BP228" s="952">
        <v>45664</v>
      </c>
      <c r="BQ228" s="968">
        <v>216168209</v>
      </c>
      <c r="BR228" s="715"/>
      <c r="BS228" s="708"/>
      <c r="BT228" s="719"/>
      <c r="BU228" s="708"/>
      <c r="BV228" s="708"/>
      <c r="BW228" s="708"/>
      <c r="BX228" s="720"/>
      <c r="BY228" s="711"/>
      <c r="BZ228" s="713"/>
      <c r="CA228" s="721"/>
      <c r="CB228" s="722" t="s">
        <v>5555</v>
      </c>
      <c r="CC228" s="723" t="s">
        <v>5556</v>
      </c>
      <c r="CD228" s="722" t="s">
        <v>5028</v>
      </c>
      <c r="CE228" s="723" t="s">
        <v>828</v>
      </c>
    </row>
    <row r="229" spans="2:83" s="725" customFormat="1" ht="15" hidden="1" customHeight="1">
      <c r="B229" s="770">
        <f t="shared" si="3"/>
        <v>220</v>
      </c>
      <c r="C229" s="771" t="s">
        <v>2848</v>
      </c>
      <c r="D229" s="771" t="s">
        <v>2736</v>
      </c>
      <c r="E229" s="771" t="s">
        <v>3260</v>
      </c>
      <c r="F229" s="699" t="s">
        <v>3177</v>
      </c>
      <c r="G229" s="700">
        <f>IFERROR(VLOOKUP(E229,Assign!$A$2:$A$48,1,FALSE),)</f>
        <v>0</v>
      </c>
      <c r="H229" s="700">
        <v>1</v>
      </c>
      <c r="I229" s="701" t="s">
        <v>164</v>
      </c>
      <c r="J229" s="701" t="s">
        <v>2513</v>
      </c>
      <c r="K229" s="701" t="s">
        <v>3426</v>
      </c>
      <c r="L229" s="702" t="s">
        <v>4031</v>
      </c>
      <c r="M229" s="703" t="s">
        <v>8</v>
      </c>
      <c r="N229" s="704">
        <v>48.32</v>
      </c>
      <c r="O229" s="704">
        <v>84.93</v>
      </c>
      <c r="P229" s="705"/>
      <c r="Q229" s="706"/>
      <c r="R229" s="707">
        <v>44362</v>
      </c>
      <c r="S229" s="716" t="s">
        <v>3177</v>
      </c>
      <c r="T229" s="727">
        <v>1</v>
      </c>
      <c r="U229" s="710" t="s">
        <v>5</v>
      </c>
      <c r="V229" s="710">
        <v>280500000</v>
      </c>
      <c r="W229" s="711">
        <v>280500000</v>
      </c>
      <c r="X229" s="776"/>
      <c r="Y229" s="776"/>
      <c r="Z229" s="711"/>
      <c r="AA229" s="709"/>
      <c r="AB229" s="710"/>
      <c r="AC229" s="711"/>
      <c r="AD229" s="711"/>
      <c r="AE229" s="709"/>
      <c r="AF229" s="709"/>
      <c r="AG229" s="711"/>
      <c r="AH229" s="711"/>
      <c r="AI229" s="711"/>
      <c r="AJ229" s="712"/>
      <c r="AK229" s="1077" t="s">
        <v>5025</v>
      </c>
      <c r="AL229" s="1078"/>
      <c r="AM229" s="1079"/>
      <c r="AN229" s="1078"/>
      <c r="AO229" s="1075">
        <v>0</v>
      </c>
      <c r="AP229" s="1075">
        <v>0</v>
      </c>
      <c r="AQ229" s="1075">
        <v>0</v>
      </c>
      <c r="AR229" s="1075">
        <v>0</v>
      </c>
      <c r="AS229" s="1075">
        <v>0</v>
      </c>
      <c r="AT229" s="1075">
        <v>577140</v>
      </c>
      <c r="AU229" s="1075">
        <v>0</v>
      </c>
      <c r="AV229" s="1076">
        <v>577140</v>
      </c>
      <c r="AW229" s="1070" t="s">
        <v>5045</v>
      </c>
      <c r="AX229" s="1071">
        <v>45541</v>
      </c>
      <c r="AY229" s="1072" t="s">
        <v>5611</v>
      </c>
      <c r="AZ229" s="1069">
        <v>0</v>
      </c>
      <c r="BA229" s="1069">
        <v>510000000</v>
      </c>
      <c r="BB229" s="1069">
        <v>0</v>
      </c>
      <c r="BC229" s="1069">
        <v>0</v>
      </c>
      <c r="BD229" s="1069">
        <v>510000000</v>
      </c>
      <c r="BE229" s="713">
        <v>490000000</v>
      </c>
      <c r="BF229" s="715" t="s">
        <v>2844</v>
      </c>
      <c r="BG229" s="716" t="s">
        <v>2585</v>
      </c>
      <c r="BH229" s="716" t="s">
        <v>4198</v>
      </c>
      <c r="BI229" s="708">
        <v>45533</v>
      </c>
      <c r="BJ229" s="716" t="s">
        <v>4244</v>
      </c>
      <c r="BK229" s="708">
        <v>45614</v>
      </c>
      <c r="BL229" s="716">
        <v>145643835</v>
      </c>
      <c r="BM229" s="716"/>
      <c r="BN229" s="708"/>
      <c r="BO229" s="716"/>
      <c r="BP229" s="708"/>
      <c r="BQ229" s="717"/>
      <c r="BR229" s="715"/>
      <c r="BS229" s="708"/>
      <c r="BT229" s="719"/>
      <c r="BU229" s="708"/>
      <c r="BV229" s="708"/>
      <c r="BW229" s="708"/>
      <c r="BX229" s="720"/>
      <c r="BY229" s="711"/>
      <c r="BZ229" s="713"/>
      <c r="CA229" s="721"/>
      <c r="CB229" s="722" t="s">
        <v>5029</v>
      </c>
      <c r="CC229" s="723" t="s">
        <v>5030</v>
      </c>
      <c r="CD229" s="722" t="s">
        <v>5029</v>
      </c>
      <c r="CE229" s="723" t="s">
        <v>5030</v>
      </c>
    </row>
    <row r="230" spans="2:83" s="725" customFormat="1" ht="15" hidden="1" customHeight="1">
      <c r="B230" s="770">
        <f t="shared" si="3"/>
        <v>221</v>
      </c>
      <c r="C230" s="771" t="s">
        <v>2848</v>
      </c>
      <c r="D230" s="771" t="s">
        <v>2736</v>
      </c>
      <c r="E230" s="771" t="s">
        <v>3343</v>
      </c>
      <c r="F230" s="699" t="s">
        <v>3671</v>
      </c>
      <c r="G230" s="700">
        <f>IFERROR(VLOOKUP(E230,Assign!$A$2:$A$48,1,FALSE),)</f>
        <v>0</v>
      </c>
      <c r="H230" s="700">
        <v>1</v>
      </c>
      <c r="I230" s="701" t="s">
        <v>3413</v>
      </c>
      <c r="J230" s="701" t="s">
        <v>3594</v>
      </c>
      <c r="K230" s="701" t="s">
        <v>3965</v>
      </c>
      <c r="L230" s="702" t="s">
        <v>3966</v>
      </c>
      <c r="M230" s="703" t="s">
        <v>8</v>
      </c>
      <c r="N230" s="704">
        <v>57.218900000000005</v>
      </c>
      <c r="O230" s="704">
        <v>107.4337</v>
      </c>
      <c r="P230" s="705"/>
      <c r="Q230" s="706"/>
      <c r="R230" s="707">
        <v>44960</v>
      </c>
      <c r="S230" s="708" t="s">
        <v>3671</v>
      </c>
      <c r="T230" s="727" t="s">
        <v>188</v>
      </c>
      <c r="U230" s="710" t="s">
        <v>5</v>
      </c>
      <c r="V230" s="710">
        <v>254100000</v>
      </c>
      <c r="W230" s="711">
        <v>254100000</v>
      </c>
      <c r="X230" s="776"/>
      <c r="Y230" s="776"/>
      <c r="Z230" s="711"/>
      <c r="AA230" s="709"/>
      <c r="AB230" s="710"/>
      <c r="AC230" s="711"/>
      <c r="AD230" s="711"/>
      <c r="AE230" s="709"/>
      <c r="AF230" s="709"/>
      <c r="AG230" s="711"/>
      <c r="AH230" s="711"/>
      <c r="AI230" s="711"/>
      <c r="AJ230" s="712"/>
      <c r="AK230" s="959" t="s">
        <v>5025</v>
      </c>
      <c r="AL230" s="960"/>
      <c r="AM230" s="954"/>
      <c r="AN230" s="960"/>
      <c r="AO230" s="955">
        <v>0</v>
      </c>
      <c r="AP230" s="955">
        <v>0</v>
      </c>
      <c r="AQ230" s="955">
        <v>0</v>
      </c>
      <c r="AR230" s="955">
        <v>0</v>
      </c>
      <c r="AS230" s="955">
        <v>0</v>
      </c>
      <c r="AT230" s="955">
        <v>0</v>
      </c>
      <c r="AU230" s="955">
        <v>0</v>
      </c>
      <c r="AV230" s="961">
        <v>0</v>
      </c>
      <c r="AW230" s="962" t="s">
        <v>5008</v>
      </c>
      <c r="AX230" s="963">
        <v>45590</v>
      </c>
      <c r="AY230" s="964" t="s">
        <v>5009</v>
      </c>
      <c r="AZ230" s="965">
        <v>0</v>
      </c>
      <c r="BA230" s="965">
        <v>0</v>
      </c>
      <c r="BB230" s="965">
        <v>0</v>
      </c>
      <c r="BC230" s="965">
        <v>0</v>
      </c>
      <c r="BD230" s="965">
        <v>0</v>
      </c>
      <c r="BE230" s="713">
        <v>310000000</v>
      </c>
      <c r="BF230" s="715" t="s">
        <v>2845</v>
      </c>
      <c r="BG230" s="716" t="s">
        <v>3541</v>
      </c>
      <c r="BH230" s="716"/>
      <c r="BI230" s="708"/>
      <c r="BJ230" s="716"/>
      <c r="BK230" s="708"/>
      <c r="BL230" s="716"/>
      <c r="BM230" s="716"/>
      <c r="BN230" s="708"/>
      <c r="BO230" s="716"/>
      <c r="BP230" s="708"/>
      <c r="BQ230" s="717"/>
      <c r="BR230" s="715"/>
      <c r="BS230" s="708"/>
      <c r="BT230" s="719"/>
      <c r="BU230" s="708"/>
      <c r="BV230" s="708"/>
      <c r="BW230" s="708"/>
      <c r="BX230" s="720"/>
      <c r="BY230" s="711"/>
      <c r="BZ230" s="713"/>
      <c r="CA230" s="721"/>
      <c r="CB230" s="722" t="s">
        <v>5029</v>
      </c>
      <c r="CC230" s="723" t="s">
        <v>5030</v>
      </c>
      <c r="CD230" s="722"/>
      <c r="CE230" s="723"/>
    </row>
    <row r="231" spans="2:83" s="725" customFormat="1" ht="15" hidden="1" customHeight="1">
      <c r="B231" s="884">
        <f t="shared" si="3"/>
        <v>222</v>
      </c>
      <c r="C231" s="885" t="s">
        <v>2848</v>
      </c>
      <c r="D231" s="885" t="s">
        <v>2736</v>
      </c>
      <c r="E231" s="885" t="s">
        <v>3322</v>
      </c>
      <c r="F231" s="886" t="s">
        <v>3207</v>
      </c>
      <c r="G231" s="887">
        <f>IFERROR(VLOOKUP(E231,Assign!$A$2:$A$48,1,FALSE),)</f>
        <v>0</v>
      </c>
      <c r="H231" s="887"/>
      <c r="I231" s="888"/>
      <c r="J231" s="888"/>
      <c r="K231" s="888"/>
      <c r="L231" s="889"/>
      <c r="M231" s="890"/>
      <c r="N231" s="892"/>
      <c r="O231" s="892"/>
      <c r="P231" s="893"/>
      <c r="Q231" s="894"/>
      <c r="R231" s="895"/>
      <c r="S231" s="911"/>
      <c r="T231" s="897"/>
      <c r="U231" s="898"/>
      <c r="V231" s="898"/>
      <c r="W231" s="899"/>
      <c r="X231" s="900"/>
      <c r="Y231" s="900"/>
      <c r="Z231" s="899"/>
      <c r="AA231" s="901"/>
      <c r="AB231" s="898"/>
      <c r="AC231" s="899"/>
      <c r="AD231" s="899"/>
      <c r="AE231" s="901"/>
      <c r="AF231" s="901"/>
      <c r="AG231" s="899"/>
      <c r="AH231" s="899"/>
      <c r="AI231" s="899"/>
      <c r="AJ231" s="902"/>
      <c r="AK231" s="903"/>
      <c r="AL231" s="904"/>
      <c r="AM231" s="898"/>
      <c r="AN231" s="904"/>
      <c r="AO231" s="899"/>
      <c r="AP231" s="899"/>
      <c r="AQ231" s="899"/>
      <c r="AR231" s="899"/>
      <c r="AS231" s="899"/>
      <c r="AT231" s="899"/>
      <c r="AU231" s="899"/>
      <c r="AV231" s="905"/>
      <c r="AW231" s="906"/>
      <c r="AX231" s="907"/>
      <c r="AY231" s="908"/>
      <c r="AZ231" s="909"/>
      <c r="BA231" s="909"/>
      <c r="BB231" s="909"/>
      <c r="BC231" s="909"/>
      <c r="BD231" s="909"/>
      <c r="BE231" s="905"/>
      <c r="BF231" s="910"/>
      <c r="BG231" s="911"/>
      <c r="BH231" s="911"/>
      <c r="BI231" s="896"/>
      <c r="BJ231" s="911"/>
      <c r="BK231" s="896"/>
      <c r="BL231" s="911"/>
      <c r="BM231" s="911"/>
      <c r="BN231" s="896"/>
      <c r="BO231" s="911"/>
      <c r="BP231" s="896"/>
      <c r="BQ231" s="912"/>
      <c r="BR231" s="910"/>
      <c r="BS231" s="896"/>
      <c r="BT231" s="913"/>
      <c r="BU231" s="896"/>
      <c r="BV231" s="896"/>
      <c r="BW231" s="896"/>
      <c r="BX231" s="914"/>
      <c r="BY231" s="899"/>
      <c r="BZ231" s="905"/>
      <c r="CA231" s="915"/>
      <c r="CB231" s="722" t="s">
        <v>5029</v>
      </c>
      <c r="CC231" s="723" t="s">
        <v>5030</v>
      </c>
      <c r="CD231" s="722" t="s">
        <v>5665</v>
      </c>
      <c r="CE231" s="723" t="s">
        <v>5666</v>
      </c>
    </row>
    <row r="232" spans="2:83" s="725" customFormat="1" ht="15" customHeight="1">
      <c r="B232" s="770">
        <f t="shared" si="3"/>
        <v>223</v>
      </c>
      <c r="C232" s="771" t="s">
        <v>2848</v>
      </c>
      <c r="D232" s="771" t="s">
        <v>2736</v>
      </c>
      <c r="E232" s="771" t="s">
        <v>3251</v>
      </c>
      <c r="F232" s="699" t="s">
        <v>3695</v>
      </c>
      <c r="G232" s="700" t="str">
        <f>IFERROR(VLOOKUP(E232,Assign!$A$2:$A$48,1,FALSE),)</f>
        <v>R-171</v>
      </c>
      <c r="H232" s="700">
        <v>1</v>
      </c>
      <c r="I232" s="701" t="s">
        <v>176</v>
      </c>
      <c r="J232" s="701" t="s">
        <v>607</v>
      </c>
      <c r="K232" s="701" t="s">
        <v>4034</v>
      </c>
      <c r="L232" s="702" t="s">
        <v>4035</v>
      </c>
      <c r="M232" s="703" t="s">
        <v>15</v>
      </c>
      <c r="N232" s="704">
        <v>4085</v>
      </c>
      <c r="O232" s="704"/>
      <c r="P232" s="705"/>
      <c r="Q232" s="706"/>
      <c r="R232" s="707">
        <v>43256</v>
      </c>
      <c r="S232" s="716" t="s">
        <v>4638</v>
      </c>
      <c r="T232" s="727">
        <v>1</v>
      </c>
      <c r="U232" s="710" t="s">
        <v>5</v>
      </c>
      <c r="V232" s="710">
        <v>264000000</v>
      </c>
      <c r="W232" s="711">
        <v>264000000</v>
      </c>
      <c r="X232" s="776"/>
      <c r="Y232" s="776"/>
      <c r="Z232" s="711"/>
      <c r="AA232" s="709"/>
      <c r="AB232" s="710"/>
      <c r="AC232" s="711"/>
      <c r="AD232" s="711"/>
      <c r="AE232" s="709"/>
      <c r="AF232" s="709"/>
      <c r="AG232" s="711"/>
      <c r="AH232" s="711"/>
      <c r="AI232" s="711"/>
      <c r="AJ232" s="712"/>
      <c r="AK232" s="959" t="s">
        <v>5025</v>
      </c>
      <c r="AL232" s="960"/>
      <c r="AM232" s="954"/>
      <c r="AN232" s="960"/>
      <c r="AO232" s="955">
        <v>0</v>
      </c>
      <c r="AP232" s="955">
        <v>0</v>
      </c>
      <c r="AQ232" s="955">
        <v>0</v>
      </c>
      <c r="AR232" s="955">
        <v>0</v>
      </c>
      <c r="AS232" s="955">
        <v>0</v>
      </c>
      <c r="AT232" s="955">
        <v>0</v>
      </c>
      <c r="AU232" s="955">
        <v>0</v>
      </c>
      <c r="AV232" s="961">
        <v>0</v>
      </c>
      <c r="AW232" s="962" t="s">
        <v>5045</v>
      </c>
      <c r="AX232" s="963">
        <v>45342</v>
      </c>
      <c r="AY232" s="964" t="s">
        <v>5003</v>
      </c>
      <c r="AZ232" s="1069">
        <v>1424753000</v>
      </c>
      <c r="BA232" s="965">
        <v>0</v>
      </c>
      <c r="BB232" s="965">
        <v>0</v>
      </c>
      <c r="BC232" s="1069">
        <v>0</v>
      </c>
      <c r="BD232" s="1069">
        <v>1424753000</v>
      </c>
      <c r="BE232" s="713"/>
      <c r="BF232" s="966" t="s">
        <v>5005</v>
      </c>
      <c r="BG232" s="716" t="s">
        <v>2580</v>
      </c>
      <c r="BH232" s="967" t="s">
        <v>5006</v>
      </c>
      <c r="BI232" s="952">
        <v>45313</v>
      </c>
      <c r="BJ232" s="967" t="s">
        <v>5007</v>
      </c>
      <c r="BK232" s="952">
        <v>45406</v>
      </c>
      <c r="BL232" s="967">
        <v>972500983</v>
      </c>
      <c r="BM232" s="716"/>
      <c r="BN232" s="708"/>
      <c r="BO232" s="716"/>
      <c r="BP232" s="708"/>
      <c r="BQ232" s="717"/>
      <c r="BR232" s="966">
        <v>1424753000</v>
      </c>
      <c r="BS232" s="952">
        <v>45610</v>
      </c>
      <c r="BT232" s="1082">
        <v>1</v>
      </c>
      <c r="BU232" s="1067">
        <v>45610</v>
      </c>
      <c r="BV232" s="1067" t="s">
        <v>2718</v>
      </c>
      <c r="BW232" s="1067">
        <v>45638</v>
      </c>
      <c r="BX232" s="720"/>
      <c r="BY232" s="1075">
        <v>1424753000</v>
      </c>
      <c r="BZ232" s="1076">
        <v>997327000</v>
      </c>
      <c r="CA232" s="1080" t="s">
        <v>5630</v>
      </c>
      <c r="CB232" s="722" t="s">
        <v>5042</v>
      </c>
      <c r="CC232" s="723" t="s">
        <v>5043</v>
      </c>
      <c r="CD232" s="722" t="s">
        <v>5638</v>
      </c>
      <c r="CE232" s="723" t="s">
        <v>5636</v>
      </c>
    </row>
    <row r="233" spans="2:83" s="725" customFormat="1" ht="15" hidden="1" customHeight="1">
      <c r="B233" s="770">
        <f t="shared" si="3"/>
        <v>224</v>
      </c>
      <c r="C233" s="771" t="s">
        <v>2848</v>
      </c>
      <c r="D233" s="771" t="s">
        <v>2736</v>
      </c>
      <c r="E233" s="771" t="s">
        <v>3294</v>
      </c>
      <c r="F233" s="699" t="s">
        <v>2791</v>
      </c>
      <c r="G233" s="700">
        <f>IFERROR(VLOOKUP(E233,Assign!$A$2:$A$48,1,FALSE),)</f>
        <v>0</v>
      </c>
      <c r="H233" s="700">
        <v>1</v>
      </c>
      <c r="I233" s="701" t="s">
        <v>164</v>
      </c>
      <c r="J233" s="701" t="s">
        <v>178</v>
      </c>
      <c r="K233" s="701" t="s">
        <v>3444</v>
      </c>
      <c r="L233" s="702" t="s">
        <v>4036</v>
      </c>
      <c r="M233" s="703" t="s">
        <v>8</v>
      </c>
      <c r="N233" s="704">
        <v>52.642200000000003</v>
      </c>
      <c r="O233" s="704">
        <v>84.24</v>
      </c>
      <c r="P233" s="705"/>
      <c r="Q233" s="706"/>
      <c r="R233" s="707">
        <v>44453</v>
      </c>
      <c r="S233" s="716" t="s">
        <v>4639</v>
      </c>
      <c r="T233" s="727">
        <v>2</v>
      </c>
      <c r="U233" s="710" t="s">
        <v>5</v>
      </c>
      <c r="V233" s="710">
        <v>264000000</v>
      </c>
      <c r="W233" s="711">
        <v>264000000</v>
      </c>
      <c r="X233" s="776"/>
      <c r="Y233" s="776"/>
      <c r="Z233" s="711"/>
      <c r="AA233" s="709">
        <v>1</v>
      </c>
      <c r="AB233" s="710" t="s">
        <v>5</v>
      </c>
      <c r="AC233" s="711">
        <v>312000000</v>
      </c>
      <c r="AD233" s="711">
        <v>312000000</v>
      </c>
      <c r="AE233" s="709"/>
      <c r="AF233" s="709"/>
      <c r="AG233" s="711"/>
      <c r="AH233" s="711"/>
      <c r="AI233" s="711"/>
      <c r="AJ233" s="712"/>
      <c r="AK233" s="959" t="s">
        <v>5025</v>
      </c>
      <c r="AL233" s="960"/>
      <c r="AM233" s="954"/>
      <c r="AN233" s="960"/>
      <c r="AO233" s="955">
        <v>0</v>
      </c>
      <c r="AP233" s="955">
        <v>0</v>
      </c>
      <c r="AQ233" s="955">
        <v>0</v>
      </c>
      <c r="AR233" s="955">
        <v>0</v>
      </c>
      <c r="AS233" s="955">
        <v>0</v>
      </c>
      <c r="AT233" s="955">
        <v>0</v>
      </c>
      <c r="AU233" s="955">
        <v>0</v>
      </c>
      <c r="AV233" s="961">
        <v>0</v>
      </c>
      <c r="AW233" s="962" t="s">
        <v>5008</v>
      </c>
      <c r="AX233" s="963">
        <v>45590</v>
      </c>
      <c r="AY233" s="964" t="s">
        <v>5009</v>
      </c>
      <c r="AZ233" s="965">
        <v>0</v>
      </c>
      <c r="BA233" s="965">
        <v>0</v>
      </c>
      <c r="BB233" s="965">
        <v>0</v>
      </c>
      <c r="BC233" s="965">
        <v>0</v>
      </c>
      <c r="BD233" s="965">
        <v>0</v>
      </c>
      <c r="BE233" s="713">
        <v>570000000</v>
      </c>
      <c r="BF233" s="715" t="s">
        <v>2845</v>
      </c>
      <c r="BG233" s="716" t="s">
        <v>2597</v>
      </c>
      <c r="BH233" s="716"/>
      <c r="BI233" s="708"/>
      <c r="BJ233" s="716"/>
      <c r="BK233" s="708"/>
      <c r="BL233" s="716"/>
      <c r="BM233" s="716"/>
      <c r="BN233" s="708"/>
      <c r="BO233" s="716"/>
      <c r="BP233" s="708"/>
      <c r="BQ233" s="717"/>
      <c r="BR233" s="715"/>
      <c r="BS233" s="708"/>
      <c r="BT233" s="719"/>
      <c r="BU233" s="708"/>
      <c r="BV233" s="708"/>
      <c r="BW233" s="708"/>
      <c r="BX233" s="720"/>
      <c r="BY233" s="711"/>
      <c r="BZ233" s="713"/>
      <c r="CA233" s="721"/>
      <c r="CB233" s="722" t="s">
        <v>5029</v>
      </c>
      <c r="CC233" s="723" t="s">
        <v>5030</v>
      </c>
      <c r="CD233" s="722"/>
      <c r="CE233" s="723"/>
    </row>
    <row r="234" spans="2:83" s="725" customFormat="1" ht="15" hidden="1" customHeight="1">
      <c r="B234" s="770">
        <f t="shared" si="3"/>
        <v>225</v>
      </c>
      <c r="C234" s="771" t="s">
        <v>2848</v>
      </c>
      <c r="D234" s="771" t="s">
        <v>2736</v>
      </c>
      <c r="E234" s="771" t="s">
        <v>3328</v>
      </c>
      <c r="F234" s="699" t="s">
        <v>3696</v>
      </c>
      <c r="G234" s="700">
        <f>IFERROR(VLOOKUP(E234,Assign!$A$2:$A$48,1,FALSE),)</f>
        <v>0</v>
      </c>
      <c r="H234" s="700">
        <v>1</v>
      </c>
      <c r="I234" s="701" t="s">
        <v>164</v>
      </c>
      <c r="J234" s="701" t="s">
        <v>3422</v>
      </c>
      <c r="K234" s="701" t="s">
        <v>4037</v>
      </c>
      <c r="L234" s="702" t="s">
        <v>4038</v>
      </c>
      <c r="M234" s="703" t="s">
        <v>2519</v>
      </c>
      <c r="N234" s="704">
        <v>9.9169999999999998</v>
      </c>
      <c r="O234" s="704">
        <v>44.724200000000003</v>
      </c>
      <c r="P234" s="705"/>
      <c r="Q234" s="706"/>
      <c r="R234" s="707">
        <v>45138</v>
      </c>
      <c r="S234" s="716" t="s">
        <v>3696</v>
      </c>
      <c r="T234" s="727">
        <v>1</v>
      </c>
      <c r="U234" s="710" t="s">
        <v>5</v>
      </c>
      <c r="V234" s="710">
        <v>264000000</v>
      </c>
      <c r="W234" s="711">
        <v>264000000</v>
      </c>
      <c r="X234" s="776"/>
      <c r="Y234" s="776"/>
      <c r="Z234" s="711"/>
      <c r="AA234" s="709"/>
      <c r="AB234" s="710"/>
      <c r="AC234" s="711"/>
      <c r="AD234" s="711"/>
      <c r="AE234" s="709"/>
      <c r="AF234" s="709"/>
      <c r="AG234" s="711"/>
      <c r="AH234" s="711"/>
      <c r="AI234" s="711"/>
      <c r="AJ234" s="712"/>
      <c r="AK234" s="959" t="s">
        <v>5025</v>
      </c>
      <c r="AL234" s="960"/>
      <c r="AM234" s="954"/>
      <c r="AN234" s="960"/>
      <c r="AO234" s="955">
        <v>0</v>
      </c>
      <c r="AP234" s="955">
        <v>0</v>
      </c>
      <c r="AQ234" s="955">
        <v>0</v>
      </c>
      <c r="AR234" s="955">
        <v>0</v>
      </c>
      <c r="AS234" s="955">
        <v>0</v>
      </c>
      <c r="AT234" s="955">
        <v>0</v>
      </c>
      <c r="AU234" s="955">
        <v>0</v>
      </c>
      <c r="AV234" s="961">
        <v>0</v>
      </c>
      <c r="AW234" s="962" t="s">
        <v>5044</v>
      </c>
      <c r="AX234" s="963">
        <v>45597</v>
      </c>
      <c r="AY234" s="964" t="s">
        <v>5002</v>
      </c>
      <c r="AZ234" s="965">
        <v>0</v>
      </c>
      <c r="BA234" s="965">
        <v>286000000</v>
      </c>
      <c r="BB234" s="965">
        <v>0</v>
      </c>
      <c r="BC234" s="965">
        <v>0</v>
      </c>
      <c r="BD234" s="965">
        <v>286000000</v>
      </c>
      <c r="BE234" s="713"/>
      <c r="BF234" s="715" t="s">
        <v>2845</v>
      </c>
      <c r="BG234" s="716" t="s">
        <v>2577</v>
      </c>
      <c r="BH234" s="716"/>
      <c r="BI234" s="708"/>
      <c r="BJ234" s="716"/>
      <c r="BK234" s="708"/>
      <c r="BL234" s="716"/>
      <c r="BM234" s="716"/>
      <c r="BN234" s="708"/>
      <c r="BO234" s="716"/>
      <c r="BP234" s="708"/>
      <c r="BQ234" s="717"/>
      <c r="BR234" s="715"/>
      <c r="BS234" s="708"/>
      <c r="BT234" s="719"/>
      <c r="BU234" s="708"/>
      <c r="BV234" s="708"/>
      <c r="BW234" s="708"/>
      <c r="BX234" s="720"/>
      <c r="BY234" s="711"/>
      <c r="BZ234" s="713"/>
      <c r="CA234" s="721"/>
      <c r="CB234" s="722" t="s">
        <v>5029</v>
      </c>
      <c r="CC234" s="723" t="s">
        <v>5030</v>
      </c>
      <c r="CD234" s="722"/>
      <c r="CE234" s="723"/>
    </row>
    <row r="235" spans="2:83" s="725" customFormat="1" ht="15" hidden="1" customHeight="1">
      <c r="B235" s="770">
        <f t="shared" si="3"/>
        <v>226</v>
      </c>
      <c r="C235" s="771" t="s">
        <v>2848</v>
      </c>
      <c r="D235" s="771" t="s">
        <v>2736</v>
      </c>
      <c r="E235" s="771" t="s">
        <v>3263</v>
      </c>
      <c r="F235" s="699" t="s">
        <v>3697</v>
      </c>
      <c r="G235" s="700">
        <f>IFERROR(VLOOKUP(E235,Assign!$A$2:$A$48,1,FALSE),)</f>
        <v>0</v>
      </c>
      <c r="H235" s="700">
        <v>1</v>
      </c>
      <c r="I235" s="701" t="s">
        <v>164</v>
      </c>
      <c r="J235" s="701" t="s">
        <v>3384</v>
      </c>
      <c r="K235" s="701" t="s">
        <v>3519</v>
      </c>
      <c r="L235" s="702" t="s">
        <v>4039</v>
      </c>
      <c r="M235" s="703" t="s">
        <v>8</v>
      </c>
      <c r="N235" s="704">
        <v>36.9116</v>
      </c>
      <c r="O235" s="704">
        <v>84.990399999999994</v>
      </c>
      <c r="P235" s="705"/>
      <c r="Q235" s="706"/>
      <c r="R235" s="707">
        <v>45086</v>
      </c>
      <c r="S235" s="716" t="s">
        <v>3697</v>
      </c>
      <c r="T235" s="727">
        <v>1</v>
      </c>
      <c r="U235" s="710" t="s">
        <v>5</v>
      </c>
      <c r="V235" s="710">
        <v>247500000</v>
      </c>
      <c r="W235" s="711">
        <v>247500000</v>
      </c>
      <c r="X235" s="776"/>
      <c r="Y235" s="776"/>
      <c r="Z235" s="711"/>
      <c r="AA235" s="709"/>
      <c r="AB235" s="710"/>
      <c r="AC235" s="711"/>
      <c r="AD235" s="711"/>
      <c r="AE235" s="709"/>
      <c r="AF235" s="709"/>
      <c r="AG235" s="711"/>
      <c r="AH235" s="711"/>
      <c r="AI235" s="711"/>
      <c r="AJ235" s="712"/>
      <c r="AK235" s="959" t="s">
        <v>5025</v>
      </c>
      <c r="AL235" s="960"/>
      <c r="AM235" s="954"/>
      <c r="AN235" s="960"/>
      <c r="AO235" s="955">
        <v>0</v>
      </c>
      <c r="AP235" s="955">
        <v>0</v>
      </c>
      <c r="AQ235" s="955">
        <v>0</v>
      </c>
      <c r="AR235" s="955">
        <v>0</v>
      </c>
      <c r="AS235" s="955">
        <v>0</v>
      </c>
      <c r="AT235" s="955">
        <v>0</v>
      </c>
      <c r="AU235" s="955">
        <v>0</v>
      </c>
      <c r="AV235" s="961">
        <v>0</v>
      </c>
      <c r="AW235" s="962" t="s">
        <v>5008</v>
      </c>
      <c r="AX235" s="963">
        <v>45590</v>
      </c>
      <c r="AY235" s="964" t="s">
        <v>5009</v>
      </c>
      <c r="AZ235" s="965">
        <v>0</v>
      </c>
      <c r="BA235" s="965">
        <v>0</v>
      </c>
      <c r="BB235" s="965">
        <v>0</v>
      </c>
      <c r="BC235" s="965">
        <v>0</v>
      </c>
      <c r="BD235" s="965">
        <v>0</v>
      </c>
      <c r="BE235" s="713">
        <v>335000000</v>
      </c>
      <c r="BF235" s="715" t="s">
        <v>2845</v>
      </c>
      <c r="BG235" s="716" t="s">
        <v>2578</v>
      </c>
      <c r="BH235" s="716"/>
      <c r="BI235" s="708"/>
      <c r="BJ235" s="716"/>
      <c r="BK235" s="708"/>
      <c r="BL235" s="716"/>
      <c r="BM235" s="716"/>
      <c r="BN235" s="708"/>
      <c r="BO235" s="716"/>
      <c r="BP235" s="708"/>
      <c r="BQ235" s="717"/>
      <c r="BR235" s="715"/>
      <c r="BS235" s="708"/>
      <c r="BT235" s="719"/>
      <c r="BU235" s="708"/>
      <c r="BV235" s="708"/>
      <c r="BW235" s="708"/>
      <c r="BX235" s="720"/>
      <c r="BY235" s="711"/>
      <c r="BZ235" s="713"/>
      <c r="CA235" s="721"/>
      <c r="CB235" s="722" t="s">
        <v>5029</v>
      </c>
      <c r="CC235" s="723" t="s">
        <v>5030</v>
      </c>
      <c r="CD235" s="722"/>
      <c r="CE235" s="723"/>
    </row>
    <row r="236" spans="2:83" s="725" customFormat="1" ht="15" hidden="1" customHeight="1">
      <c r="B236" s="770">
        <f t="shared" si="3"/>
        <v>227</v>
      </c>
      <c r="C236" s="771" t="s">
        <v>2848</v>
      </c>
      <c r="D236" s="771" t="s">
        <v>2736</v>
      </c>
      <c r="E236" s="771" t="s">
        <v>3330</v>
      </c>
      <c r="F236" s="699" t="s">
        <v>3698</v>
      </c>
      <c r="G236" s="700">
        <f>IFERROR(VLOOKUP(E236,Assign!$A$2:$A$48,1,FALSE),)</f>
        <v>0</v>
      </c>
      <c r="H236" s="700">
        <v>1</v>
      </c>
      <c r="I236" s="701" t="s">
        <v>176</v>
      </c>
      <c r="J236" s="701" t="s">
        <v>612</v>
      </c>
      <c r="K236" s="701" t="s">
        <v>4040</v>
      </c>
      <c r="L236" s="702" t="s">
        <v>4041</v>
      </c>
      <c r="M236" s="703" t="s">
        <v>8</v>
      </c>
      <c r="N236" s="704">
        <v>77.156300000000002</v>
      </c>
      <c r="O236" s="704">
        <v>181.49299999999999</v>
      </c>
      <c r="P236" s="705"/>
      <c r="Q236" s="706"/>
      <c r="R236" s="707">
        <v>41757</v>
      </c>
      <c r="S236" s="716" t="s">
        <v>3171</v>
      </c>
      <c r="T236" s="727" t="s">
        <v>188</v>
      </c>
      <c r="U236" s="710" t="s">
        <v>5</v>
      </c>
      <c r="V236" s="710">
        <v>255350000</v>
      </c>
      <c r="W236" s="711">
        <v>255350000</v>
      </c>
      <c r="X236" s="776"/>
      <c r="Y236" s="776"/>
      <c r="Z236" s="711"/>
      <c r="AA236" s="709"/>
      <c r="AB236" s="710"/>
      <c r="AC236" s="711"/>
      <c r="AD236" s="711"/>
      <c r="AE236" s="709"/>
      <c r="AF236" s="709"/>
      <c r="AG236" s="711"/>
      <c r="AH236" s="711"/>
      <c r="AI236" s="711"/>
      <c r="AJ236" s="712"/>
      <c r="AK236" s="1077" t="s">
        <v>5025</v>
      </c>
      <c r="AL236" s="1078"/>
      <c r="AM236" s="1079"/>
      <c r="AN236" s="1078"/>
      <c r="AO236" s="1075">
        <v>0</v>
      </c>
      <c r="AP236" s="1075">
        <v>0</v>
      </c>
      <c r="AQ236" s="1075">
        <v>0</v>
      </c>
      <c r="AR236" s="1075">
        <v>0</v>
      </c>
      <c r="AS236" s="1075">
        <v>0</v>
      </c>
      <c r="AT236" s="1075">
        <v>732450</v>
      </c>
      <c r="AU236" s="1075">
        <v>0</v>
      </c>
      <c r="AV236" s="1076">
        <v>732450</v>
      </c>
      <c r="AW236" s="1070" t="s">
        <v>5045</v>
      </c>
      <c r="AX236" s="1071">
        <v>45447</v>
      </c>
      <c r="AY236" s="1072" t="s">
        <v>5612</v>
      </c>
      <c r="AZ236" s="1069">
        <v>0</v>
      </c>
      <c r="BA236" s="1069">
        <v>569000000</v>
      </c>
      <c r="BB236" s="1069">
        <v>0</v>
      </c>
      <c r="BC236" s="1069">
        <v>0</v>
      </c>
      <c r="BD236" s="1069">
        <v>569000000</v>
      </c>
      <c r="BE236" s="713">
        <v>580000000</v>
      </c>
      <c r="BF236" s="715" t="s">
        <v>2844</v>
      </c>
      <c r="BG236" s="716" t="s">
        <v>2581</v>
      </c>
      <c r="BH236" s="716" t="s">
        <v>2795</v>
      </c>
      <c r="BI236" s="708">
        <v>45433</v>
      </c>
      <c r="BJ236" s="716" t="s">
        <v>4247</v>
      </c>
      <c r="BK236" s="708">
        <v>45509</v>
      </c>
      <c r="BL236" s="716">
        <v>186260654</v>
      </c>
      <c r="BM236" s="716"/>
      <c r="BN236" s="708"/>
      <c r="BO236" s="716"/>
      <c r="BP236" s="708"/>
      <c r="BQ236" s="717"/>
      <c r="BR236" s="715"/>
      <c r="BS236" s="708"/>
      <c r="BT236" s="719"/>
      <c r="BU236" s="708"/>
      <c r="BV236" s="708"/>
      <c r="BW236" s="708"/>
      <c r="BX236" s="720"/>
      <c r="BY236" s="711"/>
      <c r="BZ236" s="713"/>
      <c r="CA236" s="721"/>
      <c r="CB236" s="722" t="s">
        <v>5029</v>
      </c>
      <c r="CC236" s="723" t="s">
        <v>5030</v>
      </c>
      <c r="CD236" s="722" t="s">
        <v>5029</v>
      </c>
      <c r="CE236" s="723" t="s">
        <v>5030</v>
      </c>
    </row>
    <row r="237" spans="2:83" s="725" customFormat="1" ht="15" hidden="1" customHeight="1">
      <c r="B237" s="770">
        <f t="shared" si="3"/>
        <v>228</v>
      </c>
      <c r="C237" s="771" t="s">
        <v>2848</v>
      </c>
      <c r="D237" s="771" t="s">
        <v>2736</v>
      </c>
      <c r="E237" s="771" t="s">
        <v>3335</v>
      </c>
      <c r="F237" s="699" t="s">
        <v>3699</v>
      </c>
      <c r="G237" s="700">
        <f>IFERROR(VLOOKUP(E237,Assign!$A$2:$A$48,1,FALSE),)</f>
        <v>0</v>
      </c>
      <c r="H237" s="700">
        <v>1</v>
      </c>
      <c r="I237" s="701" t="s">
        <v>164</v>
      </c>
      <c r="J237" s="701" t="s">
        <v>2528</v>
      </c>
      <c r="K237" s="701" t="s">
        <v>4042</v>
      </c>
      <c r="L237" s="702" t="s">
        <v>4043</v>
      </c>
      <c r="M237" s="703" t="s">
        <v>3465</v>
      </c>
      <c r="N237" s="704">
        <v>13.3973</v>
      </c>
      <c r="O237" s="704">
        <v>39.375</v>
      </c>
      <c r="P237" s="705"/>
      <c r="Q237" s="706"/>
      <c r="R237" s="707">
        <v>45173</v>
      </c>
      <c r="S237" s="716" t="s">
        <v>3699</v>
      </c>
      <c r="T237" s="727">
        <v>1</v>
      </c>
      <c r="U237" s="710" t="s">
        <v>5</v>
      </c>
      <c r="V237" s="710">
        <v>157200000</v>
      </c>
      <c r="W237" s="711">
        <v>157200000</v>
      </c>
      <c r="X237" s="776"/>
      <c r="Y237" s="776"/>
      <c r="Z237" s="711"/>
      <c r="AA237" s="709"/>
      <c r="AB237" s="710"/>
      <c r="AC237" s="711"/>
      <c r="AD237" s="711"/>
      <c r="AE237" s="709"/>
      <c r="AF237" s="709"/>
      <c r="AG237" s="711"/>
      <c r="AH237" s="711"/>
      <c r="AI237" s="711"/>
      <c r="AJ237" s="712"/>
      <c r="AK237" s="959" t="s">
        <v>5025</v>
      </c>
      <c r="AL237" s="960"/>
      <c r="AM237" s="954"/>
      <c r="AN237" s="960"/>
      <c r="AO237" s="955">
        <v>0</v>
      </c>
      <c r="AP237" s="955">
        <v>0</v>
      </c>
      <c r="AQ237" s="955">
        <v>0</v>
      </c>
      <c r="AR237" s="955">
        <v>0</v>
      </c>
      <c r="AS237" s="955">
        <v>0</v>
      </c>
      <c r="AT237" s="955">
        <v>0</v>
      </c>
      <c r="AU237" s="955">
        <v>0</v>
      </c>
      <c r="AV237" s="961">
        <v>0</v>
      </c>
      <c r="AW237" s="962" t="s">
        <v>5044</v>
      </c>
      <c r="AX237" s="963">
        <v>45597</v>
      </c>
      <c r="AY237" s="964" t="s">
        <v>5002</v>
      </c>
      <c r="AZ237" s="965">
        <v>0</v>
      </c>
      <c r="BA237" s="965">
        <v>260000000</v>
      </c>
      <c r="BB237" s="965">
        <v>0</v>
      </c>
      <c r="BC237" s="965">
        <v>0</v>
      </c>
      <c r="BD237" s="965">
        <v>260000000</v>
      </c>
      <c r="BE237" s="713"/>
      <c r="BF237" s="715" t="s">
        <v>2845</v>
      </c>
      <c r="BG237" s="716" t="s">
        <v>2603</v>
      </c>
      <c r="BH237" s="716"/>
      <c r="BI237" s="708"/>
      <c r="BJ237" s="716"/>
      <c r="BK237" s="708"/>
      <c r="BL237" s="716"/>
      <c r="BM237" s="716"/>
      <c r="BN237" s="708"/>
      <c r="BO237" s="716"/>
      <c r="BP237" s="708"/>
      <c r="BQ237" s="717"/>
      <c r="BR237" s="715"/>
      <c r="BS237" s="708"/>
      <c r="BT237" s="719"/>
      <c r="BU237" s="708"/>
      <c r="BV237" s="708"/>
      <c r="BW237" s="708"/>
      <c r="BX237" s="720"/>
      <c r="BY237" s="711"/>
      <c r="BZ237" s="713"/>
      <c r="CA237" s="721"/>
      <c r="CB237" s="722" t="s">
        <v>5029</v>
      </c>
      <c r="CC237" s="723" t="s">
        <v>5030</v>
      </c>
      <c r="CD237" s="722"/>
      <c r="CE237" s="723"/>
    </row>
    <row r="238" spans="2:83" s="725" customFormat="1" ht="15" hidden="1" customHeight="1">
      <c r="B238" s="770">
        <f t="shared" si="3"/>
        <v>229</v>
      </c>
      <c r="C238" s="771" t="s">
        <v>2848</v>
      </c>
      <c r="D238" s="771" t="s">
        <v>2736</v>
      </c>
      <c r="E238" s="771" t="s">
        <v>3335</v>
      </c>
      <c r="F238" s="699" t="s">
        <v>3699</v>
      </c>
      <c r="G238" s="700">
        <f>IFERROR(VLOOKUP(E238,Assign!$A$2:$A$48,1,FALSE),)</f>
        <v>0</v>
      </c>
      <c r="H238" s="700">
        <v>2</v>
      </c>
      <c r="I238" s="701" t="s">
        <v>167</v>
      </c>
      <c r="J238" s="701" t="s">
        <v>212</v>
      </c>
      <c r="K238" s="701" t="s">
        <v>2521</v>
      </c>
      <c r="L238" s="702" t="s">
        <v>4044</v>
      </c>
      <c r="M238" s="703" t="s">
        <v>8</v>
      </c>
      <c r="N238" s="704">
        <v>23.081600000000002</v>
      </c>
      <c r="O238" s="704">
        <v>84.999899999999997</v>
      </c>
      <c r="P238" s="705"/>
      <c r="Q238" s="706"/>
      <c r="R238" s="707">
        <v>45170</v>
      </c>
      <c r="S238" s="716" t="s">
        <v>3699</v>
      </c>
      <c r="T238" s="727">
        <v>2</v>
      </c>
      <c r="U238" s="710" t="s">
        <v>5</v>
      </c>
      <c r="V238" s="710">
        <v>60000000</v>
      </c>
      <c r="W238" s="711">
        <v>60000000</v>
      </c>
      <c r="X238" s="776"/>
      <c r="Y238" s="776"/>
      <c r="Z238" s="711"/>
      <c r="AA238" s="709">
        <v>1</v>
      </c>
      <c r="AB238" s="710" t="s">
        <v>5</v>
      </c>
      <c r="AC238" s="711">
        <v>437800000</v>
      </c>
      <c r="AD238" s="711">
        <v>437800000</v>
      </c>
      <c r="AE238" s="709"/>
      <c r="AF238" s="709"/>
      <c r="AG238" s="711"/>
      <c r="AH238" s="711"/>
      <c r="AI238" s="711"/>
      <c r="AJ238" s="712"/>
      <c r="AK238" s="959" t="s">
        <v>5025</v>
      </c>
      <c r="AL238" s="960"/>
      <c r="AM238" s="954"/>
      <c r="AN238" s="960"/>
      <c r="AO238" s="955">
        <v>0</v>
      </c>
      <c r="AP238" s="955">
        <v>0</v>
      </c>
      <c r="AQ238" s="955">
        <v>0</v>
      </c>
      <c r="AR238" s="955">
        <v>0</v>
      </c>
      <c r="AS238" s="955">
        <v>0</v>
      </c>
      <c r="AT238" s="955">
        <v>0</v>
      </c>
      <c r="AU238" s="955">
        <v>0</v>
      </c>
      <c r="AV238" s="961">
        <v>0</v>
      </c>
      <c r="AW238" s="962" t="s">
        <v>5008</v>
      </c>
      <c r="AX238" s="963">
        <v>45590</v>
      </c>
      <c r="AY238" s="964" t="s">
        <v>5009</v>
      </c>
      <c r="AZ238" s="965">
        <v>0</v>
      </c>
      <c r="BA238" s="965">
        <v>0</v>
      </c>
      <c r="BB238" s="965">
        <v>0</v>
      </c>
      <c r="BC238" s="965">
        <v>0</v>
      </c>
      <c r="BD238" s="965">
        <v>0</v>
      </c>
      <c r="BE238" s="713">
        <v>675000000</v>
      </c>
      <c r="BF238" s="715" t="s">
        <v>2845</v>
      </c>
      <c r="BG238" s="716" t="s">
        <v>2587</v>
      </c>
      <c r="BH238" s="716"/>
      <c r="BI238" s="708"/>
      <c r="BJ238" s="716"/>
      <c r="BK238" s="708"/>
      <c r="BL238" s="716"/>
      <c r="BM238" s="716"/>
      <c r="BN238" s="708"/>
      <c r="BO238" s="716"/>
      <c r="BP238" s="708"/>
      <c r="BQ238" s="717"/>
      <c r="BR238" s="715"/>
      <c r="BS238" s="708"/>
      <c r="BT238" s="719"/>
      <c r="BU238" s="708"/>
      <c r="BV238" s="708"/>
      <c r="BW238" s="708"/>
      <c r="BX238" s="720"/>
      <c r="BY238" s="711"/>
      <c r="BZ238" s="713"/>
      <c r="CA238" s="721"/>
      <c r="CB238" s="722" t="s">
        <v>5029</v>
      </c>
      <c r="CC238" s="723" t="s">
        <v>5030</v>
      </c>
      <c r="CD238" s="722"/>
      <c r="CE238" s="723"/>
    </row>
    <row r="239" spans="2:83" s="725" customFormat="1" ht="15" hidden="1" customHeight="1">
      <c r="B239" s="770">
        <f t="shared" si="3"/>
        <v>230</v>
      </c>
      <c r="C239" s="771" t="s">
        <v>2848</v>
      </c>
      <c r="D239" s="771" t="s">
        <v>2736</v>
      </c>
      <c r="E239" s="771" t="s">
        <v>3315</v>
      </c>
      <c r="F239" s="699" t="s">
        <v>3700</v>
      </c>
      <c r="G239" s="700">
        <f>IFERROR(VLOOKUP(E239,Assign!$A$2:$A$48,1,FALSE),)</f>
        <v>0</v>
      </c>
      <c r="H239" s="700">
        <v>1</v>
      </c>
      <c r="I239" s="701" t="s">
        <v>164</v>
      </c>
      <c r="J239" s="701" t="s">
        <v>3417</v>
      </c>
      <c r="K239" s="701" t="s">
        <v>4045</v>
      </c>
      <c r="L239" s="702" t="s">
        <v>4046</v>
      </c>
      <c r="M239" s="703" t="s">
        <v>8</v>
      </c>
      <c r="N239" s="704">
        <v>84.016000000000005</v>
      </c>
      <c r="O239" s="704">
        <v>144.0247</v>
      </c>
      <c r="P239" s="705"/>
      <c r="Q239" s="706"/>
      <c r="R239" s="707">
        <v>42153</v>
      </c>
      <c r="S239" s="716" t="s">
        <v>4640</v>
      </c>
      <c r="T239" s="727">
        <v>1</v>
      </c>
      <c r="U239" s="710" t="s">
        <v>5</v>
      </c>
      <c r="V239" s="710">
        <v>239000000</v>
      </c>
      <c r="W239" s="711">
        <v>239000000</v>
      </c>
      <c r="X239" s="776"/>
      <c r="Y239" s="776"/>
      <c r="Z239" s="711"/>
      <c r="AA239" s="709"/>
      <c r="AB239" s="710"/>
      <c r="AC239" s="711"/>
      <c r="AD239" s="711"/>
      <c r="AE239" s="709"/>
      <c r="AF239" s="709"/>
      <c r="AG239" s="711"/>
      <c r="AH239" s="711"/>
      <c r="AI239" s="711"/>
      <c r="AJ239" s="712"/>
      <c r="AK239" s="959" t="s">
        <v>5025</v>
      </c>
      <c r="AL239" s="960"/>
      <c r="AM239" s="954"/>
      <c r="AN239" s="960"/>
      <c r="AO239" s="955">
        <v>0</v>
      </c>
      <c r="AP239" s="955">
        <v>0</v>
      </c>
      <c r="AQ239" s="955">
        <v>0</v>
      </c>
      <c r="AR239" s="955">
        <v>0</v>
      </c>
      <c r="AS239" s="955">
        <v>0</v>
      </c>
      <c r="AT239" s="955">
        <v>0</v>
      </c>
      <c r="AU239" s="955">
        <v>0</v>
      </c>
      <c r="AV239" s="961">
        <v>0</v>
      </c>
      <c r="AW239" s="962" t="s">
        <v>5008</v>
      </c>
      <c r="AX239" s="963">
        <v>45590</v>
      </c>
      <c r="AY239" s="964" t="s">
        <v>5009</v>
      </c>
      <c r="AZ239" s="965">
        <v>0</v>
      </c>
      <c r="BA239" s="965">
        <v>0</v>
      </c>
      <c r="BB239" s="965">
        <v>0</v>
      </c>
      <c r="BC239" s="965">
        <v>0</v>
      </c>
      <c r="BD239" s="965">
        <v>0</v>
      </c>
      <c r="BE239" s="713">
        <v>600000000</v>
      </c>
      <c r="BF239" s="966" t="s">
        <v>5050</v>
      </c>
      <c r="BG239" s="716" t="s">
        <v>2586</v>
      </c>
      <c r="BH239" s="967" t="s">
        <v>5065</v>
      </c>
      <c r="BI239" s="952">
        <v>45588</v>
      </c>
      <c r="BJ239" s="967" t="s">
        <v>5058</v>
      </c>
      <c r="BK239" s="952">
        <v>45663</v>
      </c>
      <c r="BL239" s="967">
        <v>51335616</v>
      </c>
      <c r="BM239" s="716"/>
      <c r="BN239" s="708"/>
      <c r="BO239" s="716"/>
      <c r="BP239" s="708"/>
      <c r="BQ239" s="717"/>
      <c r="BR239" s="715"/>
      <c r="BS239" s="708"/>
      <c r="BT239" s="719"/>
      <c r="BU239" s="708"/>
      <c r="BV239" s="708"/>
      <c r="BW239" s="708"/>
      <c r="BX239" s="720"/>
      <c r="BY239" s="711"/>
      <c r="BZ239" s="713"/>
      <c r="CA239" s="721"/>
      <c r="CB239" s="722" t="s">
        <v>5066</v>
      </c>
      <c r="CC239" s="723" t="s">
        <v>5039</v>
      </c>
      <c r="CD239" s="722"/>
      <c r="CE239" s="723"/>
    </row>
    <row r="240" spans="2:83" s="725" customFormat="1" ht="15" hidden="1" customHeight="1">
      <c r="B240" s="770">
        <f t="shared" si="3"/>
        <v>231</v>
      </c>
      <c r="C240" s="771" t="s">
        <v>2848</v>
      </c>
      <c r="D240" s="771" t="s">
        <v>2736</v>
      </c>
      <c r="E240" s="771" t="s">
        <v>3259</v>
      </c>
      <c r="F240" s="699" t="s">
        <v>3169</v>
      </c>
      <c r="G240" s="700">
        <f>IFERROR(VLOOKUP(E240,Assign!$A$2:$A$48,1,FALSE),)</f>
        <v>0</v>
      </c>
      <c r="H240" s="700">
        <v>1</v>
      </c>
      <c r="I240" s="701" t="s">
        <v>164</v>
      </c>
      <c r="J240" s="701" t="s">
        <v>177</v>
      </c>
      <c r="K240" s="701" t="s">
        <v>3498</v>
      </c>
      <c r="L240" s="702" t="s">
        <v>4047</v>
      </c>
      <c r="M240" s="703" t="s">
        <v>8</v>
      </c>
      <c r="N240" s="704">
        <v>52.068300000000001</v>
      </c>
      <c r="O240" s="704">
        <v>84.223500000000001</v>
      </c>
      <c r="P240" s="705"/>
      <c r="Q240" s="706"/>
      <c r="R240" s="707">
        <v>44012</v>
      </c>
      <c r="S240" s="716" t="s">
        <v>3169</v>
      </c>
      <c r="T240" s="727" t="s">
        <v>188</v>
      </c>
      <c r="U240" s="710" t="s">
        <v>5</v>
      </c>
      <c r="V240" s="710">
        <v>261800000</v>
      </c>
      <c r="W240" s="711">
        <v>261800000</v>
      </c>
      <c r="X240" s="776"/>
      <c r="Y240" s="776"/>
      <c r="Z240" s="711"/>
      <c r="AA240" s="709"/>
      <c r="AB240" s="710"/>
      <c r="AC240" s="711"/>
      <c r="AD240" s="711"/>
      <c r="AE240" s="709"/>
      <c r="AF240" s="709"/>
      <c r="AG240" s="711"/>
      <c r="AH240" s="711"/>
      <c r="AI240" s="711"/>
      <c r="AJ240" s="712"/>
      <c r="AK240" s="959" t="s">
        <v>5025</v>
      </c>
      <c r="AL240" s="960"/>
      <c r="AM240" s="954"/>
      <c r="AN240" s="960"/>
      <c r="AO240" s="955">
        <v>0</v>
      </c>
      <c r="AP240" s="955">
        <v>0</v>
      </c>
      <c r="AQ240" s="955">
        <v>0</v>
      </c>
      <c r="AR240" s="955">
        <v>0</v>
      </c>
      <c r="AS240" s="955">
        <v>0</v>
      </c>
      <c r="AT240" s="955">
        <v>0</v>
      </c>
      <c r="AU240" s="955">
        <v>0</v>
      </c>
      <c r="AV240" s="961">
        <v>0</v>
      </c>
      <c r="AW240" s="1070" t="s">
        <v>5584</v>
      </c>
      <c r="AX240" s="1071">
        <v>45602</v>
      </c>
      <c r="AY240" s="1072" t="s">
        <v>5621</v>
      </c>
      <c r="AZ240" s="1069">
        <v>0</v>
      </c>
      <c r="BA240" s="1069">
        <v>369000000</v>
      </c>
      <c r="BB240" s="1069">
        <v>0</v>
      </c>
      <c r="BC240" s="1069">
        <v>0</v>
      </c>
      <c r="BD240" s="1069">
        <v>369000000</v>
      </c>
      <c r="BE240" s="713">
        <v>435000000</v>
      </c>
      <c r="BF240" s="966" t="s">
        <v>5050</v>
      </c>
      <c r="BG240" s="716" t="s">
        <v>2586</v>
      </c>
      <c r="BH240" s="967" t="s">
        <v>4195</v>
      </c>
      <c r="BI240" s="952">
        <v>45595</v>
      </c>
      <c r="BJ240" s="967" t="s">
        <v>5059</v>
      </c>
      <c r="BK240" s="1067">
        <v>45680</v>
      </c>
      <c r="BL240" s="1066">
        <v>202713567</v>
      </c>
      <c r="BM240" s="716"/>
      <c r="BN240" s="708"/>
      <c r="BO240" s="716"/>
      <c r="BP240" s="708"/>
      <c r="BQ240" s="717"/>
      <c r="BR240" s="715"/>
      <c r="BS240" s="708"/>
      <c r="BT240" s="719"/>
      <c r="BU240" s="708"/>
      <c r="BV240" s="708"/>
      <c r="BW240" s="708"/>
      <c r="BX240" s="720"/>
      <c r="BY240" s="711"/>
      <c r="BZ240" s="713"/>
      <c r="CA240" s="721"/>
      <c r="CB240" s="722" t="s">
        <v>5066</v>
      </c>
      <c r="CC240" s="723" t="s">
        <v>5039</v>
      </c>
      <c r="CD240" s="722" t="s">
        <v>5671</v>
      </c>
      <c r="CE240" s="723" t="s">
        <v>829</v>
      </c>
    </row>
    <row r="241" spans="2:83" s="725" customFormat="1" ht="15" hidden="1" customHeight="1">
      <c r="B241" s="770">
        <f t="shared" si="3"/>
        <v>232</v>
      </c>
      <c r="C241" s="771" t="s">
        <v>2848</v>
      </c>
      <c r="D241" s="771" t="s">
        <v>2736</v>
      </c>
      <c r="E241" s="771" t="s">
        <v>3314</v>
      </c>
      <c r="F241" s="699" t="s">
        <v>3702</v>
      </c>
      <c r="G241" s="700" t="str">
        <f>IFERROR(VLOOKUP(E241,Assign!$A$2:$A$48,1,FALSE),)</f>
        <v>R-179</v>
      </c>
      <c r="H241" s="700">
        <v>1</v>
      </c>
      <c r="I241" s="701" t="s">
        <v>180</v>
      </c>
      <c r="J241" s="701" t="s">
        <v>163</v>
      </c>
      <c r="K241" s="701" t="s">
        <v>3509</v>
      </c>
      <c r="L241" s="702" t="s">
        <v>4050</v>
      </c>
      <c r="M241" s="703" t="s">
        <v>8</v>
      </c>
      <c r="N241" s="704">
        <v>55.356999999999999</v>
      </c>
      <c r="O241" s="704">
        <v>104.1191</v>
      </c>
      <c r="P241" s="705"/>
      <c r="Q241" s="706"/>
      <c r="R241" s="707">
        <v>42292</v>
      </c>
      <c r="S241" s="716" t="s">
        <v>3702</v>
      </c>
      <c r="T241" s="727">
        <v>1</v>
      </c>
      <c r="U241" s="710" t="s">
        <v>5</v>
      </c>
      <c r="V241" s="710">
        <v>292800000</v>
      </c>
      <c r="W241" s="711">
        <v>292800000</v>
      </c>
      <c r="X241" s="776"/>
      <c r="Y241" s="776"/>
      <c r="Z241" s="711"/>
      <c r="AA241" s="709"/>
      <c r="AB241" s="710"/>
      <c r="AC241" s="711"/>
      <c r="AD241" s="711"/>
      <c r="AE241" s="709"/>
      <c r="AF241" s="709"/>
      <c r="AG241" s="711"/>
      <c r="AH241" s="711"/>
      <c r="AI241" s="711"/>
      <c r="AJ241" s="712"/>
      <c r="AK241" s="959" t="s">
        <v>5025</v>
      </c>
      <c r="AL241" s="960"/>
      <c r="AM241" s="954"/>
      <c r="AN241" s="960"/>
      <c r="AO241" s="955">
        <v>0</v>
      </c>
      <c r="AP241" s="955">
        <v>0</v>
      </c>
      <c r="AQ241" s="955">
        <v>0</v>
      </c>
      <c r="AR241" s="955">
        <v>0</v>
      </c>
      <c r="AS241" s="955">
        <v>0</v>
      </c>
      <c r="AT241" s="955">
        <v>0</v>
      </c>
      <c r="AU241" s="955">
        <v>0</v>
      </c>
      <c r="AV241" s="961">
        <v>0</v>
      </c>
      <c r="AW241" s="962" t="s">
        <v>5008</v>
      </c>
      <c r="AX241" s="963">
        <v>45590</v>
      </c>
      <c r="AY241" s="964" t="s">
        <v>5009</v>
      </c>
      <c r="AZ241" s="965">
        <v>0</v>
      </c>
      <c r="BA241" s="965">
        <v>0</v>
      </c>
      <c r="BB241" s="965">
        <v>0</v>
      </c>
      <c r="BC241" s="965">
        <v>0</v>
      </c>
      <c r="BD241" s="965">
        <v>0</v>
      </c>
      <c r="BE241" s="713">
        <v>395000000</v>
      </c>
      <c r="BF241" s="966" t="s">
        <v>5050</v>
      </c>
      <c r="BG241" s="716" t="s">
        <v>2602</v>
      </c>
      <c r="BH241" s="967" t="s">
        <v>5060</v>
      </c>
      <c r="BI241" s="952">
        <v>45504</v>
      </c>
      <c r="BJ241" s="967" t="s">
        <v>5061</v>
      </c>
      <c r="BK241" s="952">
        <v>45586</v>
      </c>
      <c r="BL241" s="967">
        <v>49030848</v>
      </c>
      <c r="BM241" s="967" t="s">
        <v>617</v>
      </c>
      <c r="BN241" s="952">
        <v>45587</v>
      </c>
      <c r="BO241" s="967" t="s">
        <v>5064</v>
      </c>
      <c r="BP241" s="708"/>
      <c r="BQ241" s="968">
        <v>216089909</v>
      </c>
      <c r="BR241" s="715"/>
      <c r="BS241" s="708"/>
      <c r="BT241" s="719"/>
      <c r="BU241" s="708"/>
      <c r="BV241" s="708"/>
      <c r="BW241" s="708"/>
      <c r="BX241" s="720"/>
      <c r="BY241" s="711"/>
      <c r="BZ241" s="713"/>
      <c r="CA241" s="721"/>
      <c r="CB241" s="722" t="s">
        <v>5068</v>
      </c>
      <c r="CC241" s="723" t="s">
        <v>5039</v>
      </c>
      <c r="CD241" s="722"/>
      <c r="CE241" s="723"/>
    </row>
    <row r="242" spans="2:83" s="725" customFormat="1" ht="15" hidden="1" customHeight="1">
      <c r="B242" s="770">
        <f t="shared" si="3"/>
        <v>233</v>
      </c>
      <c r="C242" s="771" t="s">
        <v>2848</v>
      </c>
      <c r="D242" s="771" t="s">
        <v>2736</v>
      </c>
      <c r="E242" s="771" t="s">
        <v>3265</v>
      </c>
      <c r="F242" s="699" t="s">
        <v>3701</v>
      </c>
      <c r="G242" s="700">
        <f>IFERROR(VLOOKUP(E242,Assign!$A$2:$A$48,1,FALSE),)</f>
        <v>0</v>
      </c>
      <c r="H242" s="700">
        <v>1</v>
      </c>
      <c r="I242" s="701" t="s">
        <v>3413</v>
      </c>
      <c r="J242" s="701" t="s">
        <v>3471</v>
      </c>
      <c r="K242" s="701" t="s">
        <v>4048</v>
      </c>
      <c r="L242" s="702" t="s">
        <v>4049</v>
      </c>
      <c r="M242" s="703" t="s">
        <v>186</v>
      </c>
      <c r="N242" s="704">
        <v>19.87</v>
      </c>
      <c r="O242" s="704">
        <v>46.4</v>
      </c>
      <c r="P242" s="705"/>
      <c r="Q242" s="706"/>
      <c r="R242" s="707">
        <v>43567</v>
      </c>
      <c r="S242" s="716" t="s">
        <v>3701</v>
      </c>
      <c r="T242" s="727">
        <v>1</v>
      </c>
      <c r="U242" s="710" t="s">
        <v>5</v>
      </c>
      <c r="V242" s="710">
        <v>252000000</v>
      </c>
      <c r="W242" s="711">
        <v>252000000</v>
      </c>
      <c r="X242" s="776"/>
      <c r="Y242" s="776"/>
      <c r="Z242" s="711"/>
      <c r="AA242" s="709"/>
      <c r="AB242" s="710"/>
      <c r="AC242" s="711"/>
      <c r="AD242" s="711"/>
      <c r="AE242" s="709"/>
      <c r="AF242" s="709"/>
      <c r="AG242" s="711"/>
      <c r="AH242" s="711"/>
      <c r="AI242" s="711"/>
      <c r="AJ242" s="712"/>
      <c r="AK242" s="959" t="s">
        <v>5025</v>
      </c>
      <c r="AL242" s="960"/>
      <c r="AM242" s="954"/>
      <c r="AN242" s="960"/>
      <c r="AO242" s="955">
        <v>0</v>
      </c>
      <c r="AP242" s="955">
        <v>0</v>
      </c>
      <c r="AQ242" s="955">
        <v>0</v>
      </c>
      <c r="AR242" s="955">
        <v>0</v>
      </c>
      <c r="AS242" s="955">
        <v>0</v>
      </c>
      <c r="AT242" s="955">
        <v>0</v>
      </c>
      <c r="AU242" s="955">
        <v>0</v>
      </c>
      <c r="AV242" s="961">
        <v>0</v>
      </c>
      <c r="AW242" s="962" t="s">
        <v>5044</v>
      </c>
      <c r="AX242" s="963">
        <v>45597</v>
      </c>
      <c r="AY242" s="964" t="s">
        <v>5002</v>
      </c>
      <c r="AZ242" s="965">
        <v>0</v>
      </c>
      <c r="BA242" s="965">
        <v>680000000</v>
      </c>
      <c r="BB242" s="965">
        <v>0</v>
      </c>
      <c r="BC242" s="965">
        <v>0</v>
      </c>
      <c r="BD242" s="965">
        <v>680000000</v>
      </c>
      <c r="BE242" s="713"/>
      <c r="BF242" s="715" t="s">
        <v>2845</v>
      </c>
      <c r="BG242" s="716" t="s">
        <v>2583</v>
      </c>
      <c r="BH242" s="716"/>
      <c r="BI242" s="708"/>
      <c r="BJ242" s="716"/>
      <c r="BK242" s="708"/>
      <c r="BL242" s="716"/>
      <c r="BM242" s="716"/>
      <c r="BN242" s="708"/>
      <c r="BO242" s="716"/>
      <c r="BP242" s="708"/>
      <c r="BQ242" s="717"/>
      <c r="BR242" s="715"/>
      <c r="BS242" s="708"/>
      <c r="BT242" s="719"/>
      <c r="BU242" s="708"/>
      <c r="BV242" s="708"/>
      <c r="BW242" s="708"/>
      <c r="BX242" s="720"/>
      <c r="BY242" s="711"/>
      <c r="BZ242" s="713"/>
      <c r="CA242" s="721"/>
      <c r="CB242" s="722" t="s">
        <v>5029</v>
      </c>
      <c r="CC242" s="723" t="s">
        <v>5030</v>
      </c>
      <c r="CD242" s="722"/>
      <c r="CE242" s="723"/>
    </row>
    <row r="243" spans="2:83" s="725" customFormat="1" ht="15" hidden="1" customHeight="1">
      <c r="B243" s="884">
        <f t="shared" si="3"/>
        <v>234</v>
      </c>
      <c r="C243" s="885" t="s">
        <v>2848</v>
      </c>
      <c r="D243" s="885" t="s">
        <v>2736</v>
      </c>
      <c r="E243" s="885" t="s">
        <v>3288</v>
      </c>
      <c r="F243" s="886" t="s">
        <v>2787</v>
      </c>
      <c r="G243" s="887">
        <f>IFERROR(VLOOKUP(E243,Assign!$A$2:$A$48,1,FALSE),)</f>
        <v>0</v>
      </c>
      <c r="H243" s="887"/>
      <c r="I243" s="888"/>
      <c r="J243" s="888"/>
      <c r="K243" s="888"/>
      <c r="L243" s="889"/>
      <c r="M243" s="890"/>
      <c r="N243" s="892"/>
      <c r="O243" s="892"/>
      <c r="P243" s="893"/>
      <c r="Q243" s="894"/>
      <c r="R243" s="895"/>
      <c r="S243" s="911"/>
      <c r="T243" s="897"/>
      <c r="U243" s="898"/>
      <c r="V243" s="898"/>
      <c r="W243" s="899"/>
      <c r="X243" s="900"/>
      <c r="Y243" s="900"/>
      <c r="Z243" s="899"/>
      <c r="AA243" s="901"/>
      <c r="AB243" s="898"/>
      <c r="AC243" s="899"/>
      <c r="AD243" s="899"/>
      <c r="AE243" s="901"/>
      <c r="AF243" s="901"/>
      <c r="AG243" s="899"/>
      <c r="AH243" s="899"/>
      <c r="AI243" s="899"/>
      <c r="AJ243" s="902"/>
      <c r="AK243" s="903"/>
      <c r="AL243" s="904"/>
      <c r="AM243" s="898"/>
      <c r="AN243" s="904"/>
      <c r="AO243" s="899"/>
      <c r="AP243" s="899"/>
      <c r="AQ243" s="899"/>
      <c r="AR243" s="899"/>
      <c r="AS243" s="899"/>
      <c r="AT243" s="899"/>
      <c r="AU243" s="899"/>
      <c r="AV243" s="905"/>
      <c r="AW243" s="906"/>
      <c r="AX243" s="907"/>
      <c r="AY243" s="908"/>
      <c r="AZ243" s="909"/>
      <c r="BA243" s="909"/>
      <c r="BB243" s="909"/>
      <c r="BC243" s="909"/>
      <c r="BD243" s="909"/>
      <c r="BE243" s="905"/>
      <c r="BF243" s="910"/>
      <c r="BG243" s="911"/>
      <c r="BH243" s="911"/>
      <c r="BI243" s="896"/>
      <c r="BJ243" s="911"/>
      <c r="BK243" s="896"/>
      <c r="BL243" s="911"/>
      <c r="BM243" s="911"/>
      <c r="BN243" s="896"/>
      <c r="BO243" s="911"/>
      <c r="BP243" s="896"/>
      <c r="BQ243" s="912"/>
      <c r="BR243" s="910"/>
      <c r="BS243" s="896"/>
      <c r="BT243" s="913"/>
      <c r="BU243" s="896"/>
      <c r="BV243" s="896"/>
      <c r="BW243" s="896"/>
      <c r="BX243" s="914"/>
      <c r="BY243" s="899"/>
      <c r="BZ243" s="905"/>
      <c r="CA243" s="915"/>
      <c r="CB243" s="722" t="s">
        <v>5029</v>
      </c>
      <c r="CC243" s="723" t="s">
        <v>5030</v>
      </c>
      <c r="CD243" s="722" t="s">
        <v>5640</v>
      </c>
      <c r="CE243" s="723" t="s">
        <v>5639</v>
      </c>
    </row>
    <row r="244" spans="2:83" s="725" customFormat="1" ht="15" hidden="1" customHeight="1">
      <c r="B244" s="770">
        <f t="shared" si="3"/>
        <v>235</v>
      </c>
      <c r="C244" s="771" t="s">
        <v>2848</v>
      </c>
      <c r="D244" s="771" t="s">
        <v>2736</v>
      </c>
      <c r="E244" s="771" t="s">
        <v>3258</v>
      </c>
      <c r="F244" s="699" t="s">
        <v>3173</v>
      </c>
      <c r="G244" s="700">
        <f>IFERROR(VLOOKUP(E244,Assign!$A$2:$A$48,1,FALSE),)</f>
        <v>0</v>
      </c>
      <c r="H244" s="700">
        <v>1</v>
      </c>
      <c r="I244" s="701" t="s">
        <v>164</v>
      </c>
      <c r="J244" s="701" t="s">
        <v>609</v>
      </c>
      <c r="K244" s="701" t="s">
        <v>3528</v>
      </c>
      <c r="L244" s="702" t="s">
        <v>4051</v>
      </c>
      <c r="M244" s="703" t="s">
        <v>8</v>
      </c>
      <c r="N244" s="704">
        <v>71.447900000000004</v>
      </c>
      <c r="O244" s="704">
        <v>115.66249999999999</v>
      </c>
      <c r="P244" s="705"/>
      <c r="Q244" s="706"/>
      <c r="R244" s="707">
        <v>43292</v>
      </c>
      <c r="S244" s="716" t="s">
        <v>3173</v>
      </c>
      <c r="T244" s="727">
        <v>1</v>
      </c>
      <c r="U244" s="710" t="s">
        <v>5</v>
      </c>
      <c r="V244" s="710">
        <v>230370000</v>
      </c>
      <c r="W244" s="711">
        <v>230370000</v>
      </c>
      <c r="X244" s="776"/>
      <c r="Y244" s="776"/>
      <c r="Z244" s="711"/>
      <c r="AA244" s="709"/>
      <c r="AB244" s="710"/>
      <c r="AC244" s="711"/>
      <c r="AD244" s="711"/>
      <c r="AE244" s="709"/>
      <c r="AF244" s="709"/>
      <c r="AG244" s="711"/>
      <c r="AH244" s="711"/>
      <c r="AI244" s="711"/>
      <c r="AJ244" s="712"/>
      <c r="AK244" s="959" t="s">
        <v>5025</v>
      </c>
      <c r="AL244" s="960"/>
      <c r="AM244" s="954"/>
      <c r="AN244" s="960"/>
      <c r="AO244" s="955">
        <v>0</v>
      </c>
      <c r="AP244" s="955">
        <v>0</v>
      </c>
      <c r="AQ244" s="955">
        <v>0</v>
      </c>
      <c r="AR244" s="955">
        <v>0</v>
      </c>
      <c r="AS244" s="955">
        <v>0</v>
      </c>
      <c r="AT244" s="955">
        <v>0</v>
      </c>
      <c r="AU244" s="955">
        <v>0</v>
      </c>
      <c r="AV244" s="961">
        <v>0</v>
      </c>
      <c r="AW244" s="1070" t="s">
        <v>5045</v>
      </c>
      <c r="AX244" s="1071">
        <v>45569</v>
      </c>
      <c r="AY244" s="1072" t="s">
        <v>5613</v>
      </c>
      <c r="AZ244" s="1069">
        <v>0</v>
      </c>
      <c r="BA244" s="1069">
        <v>363000000</v>
      </c>
      <c r="BB244" s="1069">
        <v>0</v>
      </c>
      <c r="BC244" s="1069">
        <v>0</v>
      </c>
      <c r="BD244" s="1069">
        <v>363000000</v>
      </c>
      <c r="BE244" s="713">
        <v>410000000</v>
      </c>
      <c r="BF244" s="715" t="s">
        <v>2844</v>
      </c>
      <c r="BG244" s="716" t="s">
        <v>2586</v>
      </c>
      <c r="BH244" s="716" t="s">
        <v>4199</v>
      </c>
      <c r="BI244" s="708">
        <v>45561</v>
      </c>
      <c r="BJ244" s="716" t="s">
        <v>4248</v>
      </c>
      <c r="BK244" s="708">
        <v>45645</v>
      </c>
      <c r="BL244" s="716">
        <v>113950629</v>
      </c>
      <c r="BM244" s="716"/>
      <c r="BN244" s="708"/>
      <c r="BO244" s="716"/>
      <c r="BP244" s="708"/>
      <c r="BQ244" s="717"/>
      <c r="BR244" s="715"/>
      <c r="BS244" s="708"/>
      <c r="BT244" s="719"/>
      <c r="BU244" s="708"/>
      <c r="BV244" s="708"/>
      <c r="BW244" s="708"/>
      <c r="BX244" s="720"/>
      <c r="BY244" s="711"/>
      <c r="BZ244" s="713"/>
      <c r="CA244" s="721"/>
      <c r="CB244" s="722" t="s">
        <v>5029</v>
      </c>
      <c r="CC244" s="723" t="s">
        <v>5030</v>
      </c>
      <c r="CD244" s="722" t="s">
        <v>5028</v>
      </c>
      <c r="CE244" s="723" t="s">
        <v>828</v>
      </c>
    </row>
    <row r="245" spans="2:83" s="725" customFormat="1" ht="15" hidden="1" customHeight="1">
      <c r="B245" s="884">
        <f t="shared" si="3"/>
        <v>236</v>
      </c>
      <c r="C245" s="885" t="s">
        <v>2848</v>
      </c>
      <c r="D245" s="885" t="s">
        <v>2736</v>
      </c>
      <c r="E245" s="885" t="s">
        <v>3247</v>
      </c>
      <c r="F245" s="886" t="s">
        <v>3703</v>
      </c>
      <c r="G245" s="887">
        <f>IFERROR(VLOOKUP(E245,Assign!$A$2:$A$48,1,FALSE),)</f>
        <v>0</v>
      </c>
      <c r="H245" s="887"/>
      <c r="I245" s="888"/>
      <c r="J245" s="888"/>
      <c r="K245" s="888"/>
      <c r="L245" s="889"/>
      <c r="M245" s="890"/>
      <c r="N245" s="892"/>
      <c r="O245" s="892"/>
      <c r="P245" s="893"/>
      <c r="Q245" s="894"/>
      <c r="R245" s="895"/>
      <c r="S245" s="911"/>
      <c r="T245" s="897"/>
      <c r="U245" s="898"/>
      <c r="V245" s="898"/>
      <c r="W245" s="899"/>
      <c r="X245" s="900"/>
      <c r="Y245" s="900"/>
      <c r="Z245" s="899"/>
      <c r="AA245" s="901"/>
      <c r="AB245" s="898"/>
      <c r="AC245" s="899"/>
      <c r="AD245" s="899"/>
      <c r="AE245" s="901"/>
      <c r="AF245" s="901"/>
      <c r="AG245" s="899"/>
      <c r="AH245" s="899"/>
      <c r="AI245" s="899"/>
      <c r="AJ245" s="902"/>
      <c r="AK245" s="903"/>
      <c r="AL245" s="904"/>
      <c r="AM245" s="898"/>
      <c r="AN245" s="904"/>
      <c r="AO245" s="899"/>
      <c r="AP245" s="899"/>
      <c r="AQ245" s="899"/>
      <c r="AR245" s="899"/>
      <c r="AS245" s="899"/>
      <c r="AT245" s="899"/>
      <c r="AU245" s="899"/>
      <c r="AV245" s="905"/>
      <c r="AW245" s="906"/>
      <c r="AX245" s="907"/>
      <c r="AY245" s="908"/>
      <c r="AZ245" s="909"/>
      <c r="BA245" s="909"/>
      <c r="BB245" s="909"/>
      <c r="BC245" s="909"/>
      <c r="BD245" s="909"/>
      <c r="BE245" s="905"/>
      <c r="BF245" s="910"/>
      <c r="BG245" s="911"/>
      <c r="BH245" s="911"/>
      <c r="BI245" s="896"/>
      <c r="BJ245" s="911"/>
      <c r="BK245" s="896"/>
      <c r="BL245" s="911"/>
      <c r="BM245" s="911"/>
      <c r="BN245" s="896"/>
      <c r="BO245" s="911"/>
      <c r="BP245" s="896"/>
      <c r="BQ245" s="912"/>
      <c r="BR245" s="910"/>
      <c r="BS245" s="896"/>
      <c r="BT245" s="913"/>
      <c r="BU245" s="896"/>
      <c r="BV245" s="896"/>
      <c r="BW245" s="896"/>
      <c r="BX245" s="899"/>
      <c r="BY245" s="899"/>
      <c r="BZ245" s="905"/>
      <c r="CA245" s="915"/>
      <c r="CB245" s="722" t="s">
        <v>5027</v>
      </c>
      <c r="CC245" s="723" t="s">
        <v>827</v>
      </c>
      <c r="CD245" s="722" t="s">
        <v>4903</v>
      </c>
      <c r="CE245" s="723" t="s">
        <v>5568</v>
      </c>
    </row>
    <row r="246" spans="2:83" s="725" customFormat="1" ht="15" hidden="1" customHeight="1">
      <c r="B246" s="770">
        <f t="shared" si="3"/>
        <v>237</v>
      </c>
      <c r="C246" s="771" t="s">
        <v>2848</v>
      </c>
      <c r="D246" s="771" t="s">
        <v>2736</v>
      </c>
      <c r="E246" s="771" t="s">
        <v>3241</v>
      </c>
      <c r="F246" s="699" t="s">
        <v>3704</v>
      </c>
      <c r="G246" s="700">
        <f>IFERROR(VLOOKUP(E246,Assign!$A$2:$A$48,1,FALSE),)</f>
        <v>0</v>
      </c>
      <c r="H246" s="700">
        <v>1</v>
      </c>
      <c r="I246" s="701" t="s">
        <v>164</v>
      </c>
      <c r="J246" s="701" t="s">
        <v>3422</v>
      </c>
      <c r="K246" s="701" t="s">
        <v>4052</v>
      </c>
      <c r="L246" s="702" t="s">
        <v>4053</v>
      </c>
      <c r="M246" s="703" t="s">
        <v>11</v>
      </c>
      <c r="N246" s="704">
        <v>20.18</v>
      </c>
      <c r="O246" s="704">
        <v>54.7</v>
      </c>
      <c r="P246" s="705"/>
      <c r="Q246" s="706"/>
      <c r="R246" s="707">
        <v>44427</v>
      </c>
      <c r="S246" s="716" t="s">
        <v>3704</v>
      </c>
      <c r="T246" s="727">
        <v>1</v>
      </c>
      <c r="U246" s="710" t="s">
        <v>5</v>
      </c>
      <c r="V246" s="710">
        <v>242400000</v>
      </c>
      <c r="W246" s="711">
        <v>242400000</v>
      </c>
      <c r="X246" s="776"/>
      <c r="Y246" s="776"/>
      <c r="Z246" s="711"/>
      <c r="AA246" s="709"/>
      <c r="AB246" s="710"/>
      <c r="AC246" s="711"/>
      <c r="AD246" s="711"/>
      <c r="AE246" s="709"/>
      <c r="AF246" s="709"/>
      <c r="AG246" s="711"/>
      <c r="AH246" s="711"/>
      <c r="AI246" s="711"/>
      <c r="AJ246" s="712"/>
      <c r="AK246" s="959" t="s">
        <v>5025</v>
      </c>
      <c r="AL246" s="960"/>
      <c r="AM246" s="954"/>
      <c r="AN246" s="960"/>
      <c r="AO246" s="955">
        <v>0</v>
      </c>
      <c r="AP246" s="955">
        <v>0</v>
      </c>
      <c r="AQ246" s="955">
        <v>0</v>
      </c>
      <c r="AR246" s="955">
        <v>0</v>
      </c>
      <c r="AS246" s="955">
        <v>0</v>
      </c>
      <c r="AT246" s="955">
        <v>0</v>
      </c>
      <c r="AU246" s="955">
        <v>0</v>
      </c>
      <c r="AV246" s="961">
        <v>0</v>
      </c>
      <c r="AW246" s="962" t="s">
        <v>5044</v>
      </c>
      <c r="AX246" s="963">
        <v>45597</v>
      </c>
      <c r="AY246" s="964" t="s">
        <v>5002</v>
      </c>
      <c r="AZ246" s="965">
        <v>0</v>
      </c>
      <c r="BA246" s="965">
        <v>279000000</v>
      </c>
      <c r="BB246" s="965">
        <v>0</v>
      </c>
      <c r="BC246" s="965">
        <v>0</v>
      </c>
      <c r="BD246" s="965">
        <v>279000000</v>
      </c>
      <c r="BE246" s="713"/>
      <c r="BF246" s="715" t="s">
        <v>2845</v>
      </c>
      <c r="BG246" s="716" t="s">
        <v>2577</v>
      </c>
      <c r="BH246" s="716"/>
      <c r="BI246" s="708"/>
      <c r="BJ246" s="716"/>
      <c r="BK246" s="708"/>
      <c r="BL246" s="716"/>
      <c r="BM246" s="716"/>
      <c r="BN246" s="708"/>
      <c r="BO246" s="716"/>
      <c r="BP246" s="708"/>
      <c r="BQ246" s="717"/>
      <c r="BR246" s="715"/>
      <c r="BS246" s="708"/>
      <c r="BT246" s="719"/>
      <c r="BU246" s="708"/>
      <c r="BV246" s="708"/>
      <c r="BW246" s="708"/>
      <c r="BX246" s="720"/>
      <c r="BY246" s="711"/>
      <c r="BZ246" s="713"/>
      <c r="CA246" s="721"/>
      <c r="CB246" s="722" t="s">
        <v>5029</v>
      </c>
      <c r="CC246" s="723" t="s">
        <v>5030</v>
      </c>
      <c r="CD246" s="722"/>
      <c r="CE246" s="723"/>
    </row>
    <row r="247" spans="2:83" s="725" customFormat="1" ht="15" hidden="1" customHeight="1">
      <c r="B247" s="770">
        <f t="shared" si="3"/>
        <v>238</v>
      </c>
      <c r="C247" s="771" t="s">
        <v>2848</v>
      </c>
      <c r="D247" s="771" t="s">
        <v>2736</v>
      </c>
      <c r="E247" s="771" t="s">
        <v>3281</v>
      </c>
      <c r="F247" s="699" t="s">
        <v>3655</v>
      </c>
      <c r="G247" s="700">
        <f>IFERROR(VLOOKUP(E247,Assign!$A$2:$A$48,1,FALSE),)</f>
        <v>0</v>
      </c>
      <c r="H247" s="700">
        <v>1</v>
      </c>
      <c r="I247" s="701" t="s">
        <v>164</v>
      </c>
      <c r="J247" s="701" t="s">
        <v>172</v>
      </c>
      <c r="K247" s="701" t="s">
        <v>3494</v>
      </c>
      <c r="L247" s="702" t="s">
        <v>4054</v>
      </c>
      <c r="M247" s="703" t="s">
        <v>8</v>
      </c>
      <c r="N247" s="704">
        <v>72.615600000000001</v>
      </c>
      <c r="O247" s="704">
        <v>108.99420000000001</v>
      </c>
      <c r="P247" s="705"/>
      <c r="Q247" s="706"/>
      <c r="R247" s="707">
        <v>42675</v>
      </c>
      <c r="S247" s="716" t="s">
        <v>3655</v>
      </c>
      <c r="T247" s="727">
        <v>1</v>
      </c>
      <c r="U247" s="710" t="s">
        <v>5</v>
      </c>
      <c r="V247" s="710">
        <v>295200000</v>
      </c>
      <c r="W247" s="711">
        <v>295200000</v>
      </c>
      <c r="X247" s="776"/>
      <c r="Y247" s="776"/>
      <c r="Z247" s="711"/>
      <c r="AA247" s="709"/>
      <c r="AB247" s="710"/>
      <c r="AC247" s="711"/>
      <c r="AD247" s="711"/>
      <c r="AE247" s="709"/>
      <c r="AF247" s="709"/>
      <c r="AG247" s="711"/>
      <c r="AH247" s="711"/>
      <c r="AI247" s="711"/>
      <c r="AJ247" s="712"/>
      <c r="AK247" s="1077" t="s">
        <v>5025</v>
      </c>
      <c r="AL247" s="1078"/>
      <c r="AM247" s="1079"/>
      <c r="AN247" s="1078"/>
      <c r="AO247" s="1075">
        <v>0</v>
      </c>
      <c r="AP247" s="1075">
        <v>0</v>
      </c>
      <c r="AQ247" s="1075">
        <v>0</v>
      </c>
      <c r="AR247" s="1075">
        <v>0</v>
      </c>
      <c r="AS247" s="1075">
        <v>0</v>
      </c>
      <c r="AT247" s="1075">
        <v>1084310</v>
      </c>
      <c r="AU247" s="1075">
        <v>0</v>
      </c>
      <c r="AV247" s="1076">
        <v>1084310</v>
      </c>
      <c r="AW247" s="1070" t="s">
        <v>5045</v>
      </c>
      <c r="AX247" s="1071">
        <v>45365</v>
      </c>
      <c r="AY247" s="1072" t="s">
        <v>5614</v>
      </c>
      <c r="AZ247" s="1069">
        <v>0</v>
      </c>
      <c r="BA247" s="1069">
        <v>813000000</v>
      </c>
      <c r="BB247" s="1069">
        <v>0</v>
      </c>
      <c r="BC247" s="1069">
        <v>0</v>
      </c>
      <c r="BD247" s="1069">
        <v>813000000</v>
      </c>
      <c r="BE247" s="713">
        <v>810000000</v>
      </c>
      <c r="BF247" s="1065" t="s">
        <v>5569</v>
      </c>
      <c r="BG247" s="716" t="s">
        <v>2589</v>
      </c>
      <c r="BH247" s="1066" t="s">
        <v>5571</v>
      </c>
      <c r="BI247" s="1067">
        <v>45345</v>
      </c>
      <c r="BJ247" s="1066" t="s">
        <v>5574</v>
      </c>
      <c r="BK247" s="1067">
        <v>45426</v>
      </c>
      <c r="BL247" s="1066">
        <v>545901812</v>
      </c>
      <c r="BM247" s="716"/>
      <c r="BN247" s="708"/>
      <c r="BO247" s="716"/>
      <c r="BP247" s="708"/>
      <c r="BQ247" s="717"/>
      <c r="BR247" s="1065">
        <v>813000000</v>
      </c>
      <c r="BS247" s="1067">
        <v>45608</v>
      </c>
      <c r="BT247" s="1082">
        <v>1</v>
      </c>
      <c r="BU247" s="1067">
        <v>45608</v>
      </c>
      <c r="BV247" s="1067" t="s">
        <v>2718</v>
      </c>
      <c r="BW247" s="1067">
        <v>45643</v>
      </c>
      <c r="BX247" s="720"/>
      <c r="BY247" s="1075">
        <v>813000000</v>
      </c>
      <c r="BZ247" s="1076">
        <v>569100000</v>
      </c>
      <c r="CA247" s="721"/>
      <c r="CB247" s="722" t="s">
        <v>5029</v>
      </c>
      <c r="CC247" s="723" t="s">
        <v>5030</v>
      </c>
      <c r="CD247" s="722" t="s">
        <v>5647</v>
      </c>
      <c r="CE247" s="723" t="s">
        <v>5043</v>
      </c>
    </row>
    <row r="248" spans="2:83" s="725" customFormat="1" ht="15" hidden="1" customHeight="1">
      <c r="B248" s="770">
        <f t="shared" si="3"/>
        <v>239</v>
      </c>
      <c r="C248" s="771" t="s">
        <v>2848</v>
      </c>
      <c r="D248" s="771" t="s">
        <v>2736</v>
      </c>
      <c r="E248" s="771" t="s">
        <v>3277</v>
      </c>
      <c r="F248" s="699" t="s">
        <v>2752</v>
      </c>
      <c r="G248" s="700">
        <f>IFERROR(VLOOKUP(E248,Assign!$A$2:$A$48,1,FALSE),)</f>
        <v>0</v>
      </c>
      <c r="H248" s="700">
        <v>1</v>
      </c>
      <c r="I248" s="701" t="s">
        <v>164</v>
      </c>
      <c r="J248" s="701" t="s">
        <v>3040</v>
      </c>
      <c r="K248" s="701" t="s">
        <v>3504</v>
      </c>
      <c r="L248" s="702" t="s">
        <v>4055</v>
      </c>
      <c r="M248" s="703" t="s">
        <v>11</v>
      </c>
      <c r="N248" s="704">
        <v>8.75</v>
      </c>
      <c r="O248" s="704">
        <v>46.88</v>
      </c>
      <c r="P248" s="705"/>
      <c r="Q248" s="706"/>
      <c r="R248" s="707">
        <v>44980</v>
      </c>
      <c r="S248" s="716" t="s">
        <v>2752</v>
      </c>
      <c r="T248" s="727">
        <v>1</v>
      </c>
      <c r="U248" s="710" t="s">
        <v>5</v>
      </c>
      <c r="V248" s="710">
        <v>240000000</v>
      </c>
      <c r="W248" s="711">
        <v>240000000</v>
      </c>
      <c r="X248" s="776"/>
      <c r="Y248" s="776"/>
      <c r="Z248" s="711"/>
      <c r="AA248" s="709"/>
      <c r="AB248" s="710"/>
      <c r="AC248" s="711"/>
      <c r="AD248" s="711"/>
      <c r="AE248" s="709"/>
      <c r="AF248" s="709"/>
      <c r="AG248" s="711"/>
      <c r="AH248" s="711"/>
      <c r="AI248" s="711"/>
      <c r="AJ248" s="712"/>
      <c r="AK248" s="959" t="s">
        <v>5025</v>
      </c>
      <c r="AL248" s="960"/>
      <c r="AM248" s="954"/>
      <c r="AN248" s="960"/>
      <c r="AO248" s="955">
        <v>0</v>
      </c>
      <c r="AP248" s="955">
        <v>0</v>
      </c>
      <c r="AQ248" s="955">
        <v>0</v>
      </c>
      <c r="AR248" s="955">
        <v>0</v>
      </c>
      <c r="AS248" s="955">
        <v>0</v>
      </c>
      <c r="AT248" s="955">
        <v>0</v>
      </c>
      <c r="AU248" s="955">
        <v>0</v>
      </c>
      <c r="AV248" s="961">
        <v>0</v>
      </c>
      <c r="AW248" s="962" t="s">
        <v>5044</v>
      </c>
      <c r="AX248" s="963">
        <v>45597</v>
      </c>
      <c r="AY248" s="964" t="s">
        <v>5002</v>
      </c>
      <c r="AZ248" s="965">
        <v>0</v>
      </c>
      <c r="BA248" s="965">
        <v>248000000</v>
      </c>
      <c r="BB248" s="965">
        <v>0</v>
      </c>
      <c r="BC248" s="965">
        <v>0</v>
      </c>
      <c r="BD248" s="965">
        <v>248000000</v>
      </c>
      <c r="BE248" s="713"/>
      <c r="BF248" s="715" t="s">
        <v>2845</v>
      </c>
      <c r="BG248" s="716" t="s">
        <v>3537</v>
      </c>
      <c r="BH248" s="716"/>
      <c r="BI248" s="708"/>
      <c r="BJ248" s="716"/>
      <c r="BK248" s="708"/>
      <c r="BL248" s="716"/>
      <c r="BM248" s="716"/>
      <c r="BN248" s="708"/>
      <c r="BO248" s="716"/>
      <c r="BP248" s="708"/>
      <c r="BQ248" s="717"/>
      <c r="BR248" s="715"/>
      <c r="BS248" s="708"/>
      <c r="BT248" s="719"/>
      <c r="BU248" s="708"/>
      <c r="BV248" s="708"/>
      <c r="BW248" s="708"/>
      <c r="BX248" s="720"/>
      <c r="BY248" s="711"/>
      <c r="BZ248" s="713"/>
      <c r="CA248" s="721"/>
      <c r="CB248" s="722" t="s">
        <v>5029</v>
      </c>
      <c r="CC248" s="723" t="s">
        <v>5030</v>
      </c>
      <c r="CD248" s="722"/>
      <c r="CE248" s="723"/>
    </row>
    <row r="249" spans="2:83" s="725" customFormat="1" ht="15" customHeight="1">
      <c r="B249" s="770">
        <f t="shared" si="3"/>
        <v>240</v>
      </c>
      <c r="C249" s="771" t="s">
        <v>2848</v>
      </c>
      <c r="D249" s="771" t="s">
        <v>2736</v>
      </c>
      <c r="E249" s="771" t="s">
        <v>3276</v>
      </c>
      <c r="F249" s="699" t="s">
        <v>3194</v>
      </c>
      <c r="G249" s="700" t="str">
        <f>IFERROR(VLOOKUP(E249,Assign!$A$2:$A$48,1,FALSE),)</f>
        <v>R-187</v>
      </c>
      <c r="H249" s="700">
        <v>1</v>
      </c>
      <c r="I249" s="701" t="s">
        <v>161</v>
      </c>
      <c r="J249" s="701" t="s">
        <v>2512</v>
      </c>
      <c r="K249" s="701" t="s">
        <v>4056</v>
      </c>
      <c r="L249" s="702" t="s">
        <v>4057</v>
      </c>
      <c r="M249" s="703" t="s">
        <v>3455</v>
      </c>
      <c r="N249" s="704">
        <v>666</v>
      </c>
      <c r="O249" s="704"/>
      <c r="P249" s="705"/>
      <c r="Q249" s="706"/>
      <c r="R249" s="707">
        <v>44264</v>
      </c>
      <c r="S249" s="716" t="s">
        <v>3194</v>
      </c>
      <c r="T249" s="727">
        <v>1</v>
      </c>
      <c r="U249" s="710" t="s">
        <v>5</v>
      </c>
      <c r="V249" s="710">
        <v>120000000</v>
      </c>
      <c r="W249" s="711">
        <v>120000000</v>
      </c>
      <c r="X249" s="776"/>
      <c r="Y249" s="776"/>
      <c r="Z249" s="711"/>
      <c r="AA249" s="709"/>
      <c r="AB249" s="710"/>
      <c r="AC249" s="711"/>
      <c r="AD249" s="711"/>
      <c r="AE249" s="709"/>
      <c r="AF249" s="709"/>
      <c r="AG249" s="711"/>
      <c r="AH249" s="711"/>
      <c r="AI249" s="711"/>
      <c r="AJ249" s="712"/>
      <c r="AK249" s="1077" t="s">
        <v>5025</v>
      </c>
      <c r="AL249" s="1078"/>
      <c r="AM249" s="1079"/>
      <c r="AN249" s="1078"/>
      <c r="AO249" s="1075">
        <v>0</v>
      </c>
      <c r="AP249" s="1075">
        <v>0</v>
      </c>
      <c r="AQ249" s="1075">
        <v>0</v>
      </c>
      <c r="AR249" s="1075">
        <v>0</v>
      </c>
      <c r="AS249" s="1075">
        <v>0</v>
      </c>
      <c r="AT249" s="1075">
        <v>120040</v>
      </c>
      <c r="AU249" s="1075">
        <v>0</v>
      </c>
      <c r="AV249" s="1076">
        <v>120040</v>
      </c>
      <c r="AW249" s="962" t="s">
        <v>5045</v>
      </c>
      <c r="AX249" s="963">
        <v>45537</v>
      </c>
      <c r="AY249" s="964" t="s">
        <v>5015</v>
      </c>
      <c r="AZ249" s="965">
        <v>168910000</v>
      </c>
      <c r="BA249" s="965">
        <v>0</v>
      </c>
      <c r="BB249" s="965">
        <v>0</v>
      </c>
      <c r="BC249" s="965">
        <v>6375000</v>
      </c>
      <c r="BD249" s="965">
        <v>175285000</v>
      </c>
      <c r="BE249" s="713"/>
      <c r="BF249" s="715" t="s">
        <v>2844</v>
      </c>
      <c r="BG249" s="716" t="s">
        <v>2581</v>
      </c>
      <c r="BH249" s="716" t="s">
        <v>3185</v>
      </c>
      <c r="BI249" s="708">
        <v>45530</v>
      </c>
      <c r="BJ249" s="716" t="s">
        <v>4249</v>
      </c>
      <c r="BK249" s="708">
        <v>45601</v>
      </c>
      <c r="BL249" s="716">
        <v>101605478</v>
      </c>
      <c r="BM249" s="716"/>
      <c r="BN249" s="708"/>
      <c r="BO249" s="716"/>
      <c r="BP249" s="708"/>
      <c r="BQ249" s="717"/>
      <c r="BR249" s="715"/>
      <c r="BS249" s="708"/>
      <c r="BT249" s="719"/>
      <c r="BU249" s="708"/>
      <c r="BV249" s="708"/>
      <c r="BW249" s="708"/>
      <c r="BX249" s="720"/>
      <c r="BY249" s="711"/>
      <c r="BZ249" s="713"/>
      <c r="CA249" s="721"/>
      <c r="CB249" s="722" t="s">
        <v>5029</v>
      </c>
      <c r="CC249" s="723" t="s">
        <v>5030</v>
      </c>
      <c r="CD249" s="722" t="s">
        <v>5027</v>
      </c>
      <c r="CE249" s="723" t="s">
        <v>827</v>
      </c>
    </row>
    <row r="250" spans="2:83" s="725" customFormat="1" ht="15" hidden="1" customHeight="1">
      <c r="B250" s="770">
        <f t="shared" si="3"/>
        <v>241</v>
      </c>
      <c r="C250" s="771" t="s">
        <v>2848</v>
      </c>
      <c r="D250" s="771" t="s">
        <v>2736</v>
      </c>
      <c r="E250" s="771" t="s">
        <v>3339</v>
      </c>
      <c r="F250" s="699" t="s">
        <v>3705</v>
      </c>
      <c r="G250" s="700">
        <f>IFERROR(VLOOKUP(E250,Assign!$A$2:$A$48,1,FALSE),)</f>
        <v>0</v>
      </c>
      <c r="H250" s="700">
        <v>1</v>
      </c>
      <c r="I250" s="701" t="s">
        <v>175</v>
      </c>
      <c r="J250" s="701" t="s">
        <v>2526</v>
      </c>
      <c r="K250" s="701" t="s">
        <v>3486</v>
      </c>
      <c r="L250" s="702" t="s">
        <v>4058</v>
      </c>
      <c r="M250" s="703" t="s">
        <v>8</v>
      </c>
      <c r="N250" s="704">
        <v>27.23</v>
      </c>
      <c r="O250" s="704">
        <v>44.5</v>
      </c>
      <c r="P250" s="705"/>
      <c r="Q250" s="706"/>
      <c r="R250" s="707">
        <v>45338</v>
      </c>
      <c r="S250" s="716" t="s">
        <v>3705</v>
      </c>
      <c r="T250" s="727">
        <v>1</v>
      </c>
      <c r="U250" s="710" t="s">
        <v>5</v>
      </c>
      <c r="V250" s="710">
        <v>220000000</v>
      </c>
      <c r="W250" s="711">
        <v>220000000</v>
      </c>
      <c r="X250" s="776"/>
      <c r="Y250" s="776"/>
      <c r="Z250" s="711"/>
      <c r="AA250" s="709"/>
      <c r="AB250" s="710"/>
      <c r="AC250" s="711"/>
      <c r="AD250" s="711"/>
      <c r="AE250" s="709"/>
      <c r="AF250" s="709"/>
      <c r="AG250" s="711"/>
      <c r="AH250" s="711"/>
      <c r="AI250" s="711"/>
      <c r="AJ250" s="712"/>
      <c r="AK250" s="959" t="s">
        <v>5025</v>
      </c>
      <c r="AL250" s="960"/>
      <c r="AM250" s="954"/>
      <c r="AN250" s="960"/>
      <c r="AO250" s="955">
        <v>0</v>
      </c>
      <c r="AP250" s="955">
        <v>0</v>
      </c>
      <c r="AQ250" s="955">
        <v>0</v>
      </c>
      <c r="AR250" s="955">
        <v>0</v>
      </c>
      <c r="AS250" s="955">
        <v>0</v>
      </c>
      <c r="AT250" s="955">
        <v>0</v>
      </c>
      <c r="AU250" s="955">
        <v>0</v>
      </c>
      <c r="AV250" s="961">
        <v>0</v>
      </c>
      <c r="AW250" s="962" t="s">
        <v>5008</v>
      </c>
      <c r="AX250" s="963">
        <v>45590</v>
      </c>
      <c r="AY250" s="964" t="s">
        <v>5009</v>
      </c>
      <c r="AZ250" s="965">
        <v>0</v>
      </c>
      <c r="BA250" s="965">
        <v>0</v>
      </c>
      <c r="BB250" s="965">
        <v>0</v>
      </c>
      <c r="BC250" s="965">
        <v>0</v>
      </c>
      <c r="BD250" s="965">
        <v>0</v>
      </c>
      <c r="BE250" s="713">
        <v>275000000</v>
      </c>
      <c r="BF250" s="715" t="s">
        <v>2845</v>
      </c>
      <c r="BG250" s="716" t="s">
        <v>2590</v>
      </c>
      <c r="BH250" s="716"/>
      <c r="BI250" s="708"/>
      <c r="BJ250" s="716"/>
      <c r="BK250" s="708"/>
      <c r="BL250" s="716"/>
      <c r="BM250" s="716"/>
      <c r="BN250" s="708"/>
      <c r="BO250" s="716"/>
      <c r="BP250" s="708"/>
      <c r="BQ250" s="717"/>
      <c r="BR250" s="715"/>
      <c r="BS250" s="708"/>
      <c r="BT250" s="719"/>
      <c r="BU250" s="708"/>
      <c r="BV250" s="708"/>
      <c r="BW250" s="708"/>
      <c r="BX250" s="720"/>
      <c r="BY250" s="711"/>
      <c r="BZ250" s="713"/>
      <c r="CA250" s="721"/>
      <c r="CB250" s="722" t="s">
        <v>5029</v>
      </c>
      <c r="CC250" s="723" t="s">
        <v>5030</v>
      </c>
      <c r="CD250" s="722"/>
      <c r="CE250" s="723"/>
    </row>
    <row r="251" spans="2:83" s="725" customFormat="1" ht="15" hidden="1" customHeight="1">
      <c r="B251" s="770">
        <f t="shared" si="3"/>
        <v>242</v>
      </c>
      <c r="C251" s="771" t="s">
        <v>2848</v>
      </c>
      <c r="D251" s="771" t="s">
        <v>2736</v>
      </c>
      <c r="E251" s="771" t="s">
        <v>3270</v>
      </c>
      <c r="F251" s="699" t="s">
        <v>3706</v>
      </c>
      <c r="G251" s="700">
        <f>IFERROR(VLOOKUP(E251,Assign!$A$2:$A$48,1,FALSE),)</f>
        <v>0</v>
      </c>
      <c r="H251" s="700">
        <v>1</v>
      </c>
      <c r="I251" s="701" t="s">
        <v>164</v>
      </c>
      <c r="J251" s="701" t="s">
        <v>178</v>
      </c>
      <c r="K251" s="701" t="s">
        <v>196</v>
      </c>
      <c r="L251" s="702" t="s">
        <v>4059</v>
      </c>
      <c r="M251" s="703" t="s">
        <v>8</v>
      </c>
      <c r="N251" s="704">
        <v>111.22</v>
      </c>
      <c r="O251" s="704">
        <v>134.91</v>
      </c>
      <c r="P251" s="705"/>
      <c r="Q251" s="706"/>
      <c r="R251" s="707">
        <v>44865</v>
      </c>
      <c r="S251" s="716" t="s">
        <v>3706</v>
      </c>
      <c r="T251" s="727">
        <v>1</v>
      </c>
      <c r="U251" s="710" t="s">
        <v>5</v>
      </c>
      <c r="V251" s="710">
        <v>220000000</v>
      </c>
      <c r="W251" s="711">
        <v>220000000</v>
      </c>
      <c r="X251" s="776"/>
      <c r="Y251" s="776"/>
      <c r="Z251" s="711"/>
      <c r="AA251" s="709"/>
      <c r="AB251" s="710"/>
      <c r="AC251" s="711"/>
      <c r="AD251" s="711"/>
      <c r="AE251" s="709"/>
      <c r="AF251" s="709"/>
      <c r="AG251" s="711"/>
      <c r="AH251" s="711"/>
      <c r="AI251" s="711"/>
      <c r="AJ251" s="712"/>
      <c r="AK251" s="959" t="s">
        <v>5025</v>
      </c>
      <c r="AL251" s="960"/>
      <c r="AM251" s="954"/>
      <c r="AN251" s="960"/>
      <c r="AO251" s="955">
        <v>0</v>
      </c>
      <c r="AP251" s="955">
        <v>0</v>
      </c>
      <c r="AQ251" s="955">
        <v>0</v>
      </c>
      <c r="AR251" s="955">
        <v>0</v>
      </c>
      <c r="AS251" s="955">
        <v>0</v>
      </c>
      <c r="AT251" s="955">
        <v>0</v>
      </c>
      <c r="AU251" s="955">
        <v>0</v>
      </c>
      <c r="AV251" s="961">
        <v>0</v>
      </c>
      <c r="AW251" s="962" t="s">
        <v>5008</v>
      </c>
      <c r="AX251" s="963">
        <v>45590</v>
      </c>
      <c r="AY251" s="964" t="s">
        <v>5009</v>
      </c>
      <c r="AZ251" s="965">
        <v>0</v>
      </c>
      <c r="BA251" s="965">
        <v>0</v>
      </c>
      <c r="BB251" s="965">
        <v>0</v>
      </c>
      <c r="BC251" s="965">
        <v>0</v>
      </c>
      <c r="BD251" s="965">
        <v>0</v>
      </c>
      <c r="BE251" s="713">
        <v>492500000</v>
      </c>
      <c r="BF251" s="715" t="s">
        <v>2845</v>
      </c>
      <c r="BG251" s="716" t="s">
        <v>2597</v>
      </c>
      <c r="BH251" s="716"/>
      <c r="BI251" s="708"/>
      <c r="BJ251" s="716"/>
      <c r="BK251" s="708"/>
      <c r="BL251" s="716"/>
      <c r="BM251" s="716"/>
      <c r="BN251" s="708"/>
      <c r="BO251" s="716"/>
      <c r="BP251" s="708"/>
      <c r="BQ251" s="717"/>
      <c r="BR251" s="715"/>
      <c r="BS251" s="708"/>
      <c r="BT251" s="719"/>
      <c r="BU251" s="708"/>
      <c r="BV251" s="708"/>
      <c r="BW251" s="708"/>
      <c r="BX251" s="720"/>
      <c r="BY251" s="711"/>
      <c r="BZ251" s="713"/>
      <c r="CA251" s="721"/>
      <c r="CB251" s="722" t="s">
        <v>5029</v>
      </c>
      <c r="CC251" s="723" t="s">
        <v>5030</v>
      </c>
      <c r="CD251" s="722"/>
      <c r="CE251" s="723"/>
    </row>
    <row r="252" spans="2:83" s="725" customFormat="1" ht="15" hidden="1" customHeight="1">
      <c r="B252" s="770">
        <f t="shared" si="3"/>
        <v>243</v>
      </c>
      <c r="C252" s="771" t="s">
        <v>2848</v>
      </c>
      <c r="D252" s="771" t="s">
        <v>2736</v>
      </c>
      <c r="E252" s="771" t="s">
        <v>3338</v>
      </c>
      <c r="F252" s="699" t="s">
        <v>2771</v>
      </c>
      <c r="G252" s="700">
        <f>IFERROR(VLOOKUP(E252,Assign!$A$2:$A$48,1,FALSE),)</f>
        <v>0</v>
      </c>
      <c r="H252" s="700">
        <v>1</v>
      </c>
      <c r="I252" s="701" t="s">
        <v>175</v>
      </c>
      <c r="J252" s="701" t="s">
        <v>614</v>
      </c>
      <c r="K252" s="701" t="s">
        <v>615</v>
      </c>
      <c r="L252" s="702" t="s">
        <v>4060</v>
      </c>
      <c r="M252" s="703" t="s">
        <v>11</v>
      </c>
      <c r="N252" s="704">
        <v>13.479999999999999</v>
      </c>
      <c r="O252" s="704">
        <v>53.4</v>
      </c>
      <c r="P252" s="705"/>
      <c r="Q252" s="706"/>
      <c r="R252" s="707">
        <v>44055</v>
      </c>
      <c r="S252" s="716" t="s">
        <v>2771</v>
      </c>
      <c r="T252" s="727">
        <v>1</v>
      </c>
      <c r="U252" s="710" t="s">
        <v>5</v>
      </c>
      <c r="V252" s="710">
        <v>240000000</v>
      </c>
      <c r="W252" s="711">
        <v>240000000</v>
      </c>
      <c r="X252" s="776"/>
      <c r="Y252" s="776"/>
      <c r="Z252" s="711"/>
      <c r="AA252" s="709"/>
      <c r="AB252" s="710"/>
      <c r="AC252" s="711"/>
      <c r="AD252" s="711"/>
      <c r="AE252" s="709"/>
      <c r="AF252" s="709"/>
      <c r="AG252" s="711"/>
      <c r="AH252" s="711"/>
      <c r="AI252" s="711"/>
      <c r="AJ252" s="712"/>
      <c r="AK252" s="959" t="s">
        <v>5025</v>
      </c>
      <c r="AL252" s="960"/>
      <c r="AM252" s="954"/>
      <c r="AN252" s="960"/>
      <c r="AO252" s="955">
        <v>0</v>
      </c>
      <c r="AP252" s="955">
        <v>0</v>
      </c>
      <c r="AQ252" s="955">
        <v>0</v>
      </c>
      <c r="AR252" s="955">
        <v>0</v>
      </c>
      <c r="AS252" s="955">
        <v>0</v>
      </c>
      <c r="AT252" s="955">
        <v>0</v>
      </c>
      <c r="AU252" s="955">
        <v>0</v>
      </c>
      <c r="AV252" s="961">
        <v>0</v>
      </c>
      <c r="AW252" s="962" t="s">
        <v>5044</v>
      </c>
      <c r="AX252" s="963">
        <v>45597</v>
      </c>
      <c r="AY252" s="964" t="s">
        <v>5002</v>
      </c>
      <c r="AZ252" s="965">
        <v>0</v>
      </c>
      <c r="BA252" s="965">
        <v>260000000</v>
      </c>
      <c r="BB252" s="965">
        <v>0</v>
      </c>
      <c r="BC252" s="965">
        <v>0</v>
      </c>
      <c r="BD252" s="965">
        <v>260000000</v>
      </c>
      <c r="BE252" s="713"/>
      <c r="BF252" s="715" t="s">
        <v>2845</v>
      </c>
      <c r="BG252" s="716" t="s">
        <v>2592</v>
      </c>
      <c r="BH252" s="716"/>
      <c r="BI252" s="708"/>
      <c r="BJ252" s="716"/>
      <c r="BK252" s="708"/>
      <c r="BL252" s="716"/>
      <c r="BM252" s="716"/>
      <c r="BN252" s="708"/>
      <c r="BO252" s="716"/>
      <c r="BP252" s="708"/>
      <c r="BQ252" s="717"/>
      <c r="BR252" s="715"/>
      <c r="BS252" s="708"/>
      <c r="BT252" s="719"/>
      <c r="BU252" s="708"/>
      <c r="BV252" s="708"/>
      <c r="BW252" s="708"/>
      <c r="BX252" s="720"/>
      <c r="BY252" s="711"/>
      <c r="BZ252" s="713"/>
      <c r="CA252" s="721"/>
      <c r="CB252" s="722" t="s">
        <v>5029</v>
      </c>
      <c r="CC252" s="723" t="s">
        <v>5030</v>
      </c>
      <c r="CD252" s="722"/>
      <c r="CE252" s="723"/>
    </row>
    <row r="253" spans="2:83" s="725" customFormat="1" ht="15" customHeight="1">
      <c r="B253" s="884">
        <f t="shared" si="3"/>
        <v>244</v>
      </c>
      <c r="C253" s="885" t="s">
        <v>2848</v>
      </c>
      <c r="D253" s="885" t="s">
        <v>2736</v>
      </c>
      <c r="E253" s="885" t="s">
        <v>3317</v>
      </c>
      <c r="F253" s="886" t="s">
        <v>2786</v>
      </c>
      <c r="G253" s="887" t="str">
        <f>IFERROR(VLOOKUP(E253,Assign!$A$2:$A$48,1,FALSE),)</f>
        <v>R-191</v>
      </c>
      <c r="H253" s="887"/>
      <c r="I253" s="888"/>
      <c r="J253" s="888"/>
      <c r="K253" s="888"/>
      <c r="L253" s="889"/>
      <c r="M253" s="890"/>
      <c r="N253" s="892"/>
      <c r="O253" s="892"/>
      <c r="P253" s="893"/>
      <c r="Q253" s="894"/>
      <c r="R253" s="895"/>
      <c r="S253" s="911"/>
      <c r="T253" s="897"/>
      <c r="U253" s="898"/>
      <c r="V253" s="898"/>
      <c r="W253" s="899"/>
      <c r="X253" s="900"/>
      <c r="Y253" s="900"/>
      <c r="Z253" s="899"/>
      <c r="AA253" s="901"/>
      <c r="AB253" s="898"/>
      <c r="AC253" s="899"/>
      <c r="AD253" s="899"/>
      <c r="AE253" s="901"/>
      <c r="AF253" s="901"/>
      <c r="AG253" s="899"/>
      <c r="AH253" s="899"/>
      <c r="AI253" s="899"/>
      <c r="AJ253" s="902"/>
      <c r="AK253" s="903"/>
      <c r="AL253" s="904"/>
      <c r="AM253" s="898"/>
      <c r="AN253" s="904"/>
      <c r="AO253" s="899"/>
      <c r="AP253" s="899"/>
      <c r="AQ253" s="899"/>
      <c r="AR253" s="899"/>
      <c r="AS253" s="899"/>
      <c r="AT253" s="899"/>
      <c r="AU253" s="899"/>
      <c r="AV253" s="905"/>
      <c r="AW253" s="906"/>
      <c r="AX253" s="907"/>
      <c r="AY253" s="908"/>
      <c r="AZ253" s="909"/>
      <c r="BA253" s="909"/>
      <c r="BB253" s="909"/>
      <c r="BC253" s="909"/>
      <c r="BD253" s="909"/>
      <c r="BE253" s="905"/>
      <c r="BF253" s="910"/>
      <c r="BG253" s="911"/>
      <c r="BH253" s="911"/>
      <c r="BI253" s="896"/>
      <c r="BJ253" s="911"/>
      <c r="BK253" s="896"/>
      <c r="BL253" s="911"/>
      <c r="BM253" s="911"/>
      <c r="BN253" s="896"/>
      <c r="BO253" s="911"/>
      <c r="BP253" s="896"/>
      <c r="BQ253" s="912"/>
      <c r="BR253" s="910"/>
      <c r="BS253" s="896"/>
      <c r="BT253" s="913"/>
      <c r="BU253" s="896"/>
      <c r="BV253" s="896"/>
      <c r="BW253" s="896"/>
      <c r="BX253" s="914"/>
      <c r="BY253" s="899"/>
      <c r="BZ253" s="905"/>
      <c r="CA253" s="915"/>
      <c r="CB253" s="722" t="s">
        <v>5029</v>
      </c>
      <c r="CC253" s="723" t="s">
        <v>5030</v>
      </c>
      <c r="CD253" s="722" t="s">
        <v>5657</v>
      </c>
      <c r="CE253" s="723" t="s">
        <v>5664</v>
      </c>
    </row>
    <row r="254" spans="2:83" s="725" customFormat="1" ht="15" hidden="1" customHeight="1">
      <c r="B254" s="770">
        <f t="shared" si="3"/>
        <v>245</v>
      </c>
      <c r="C254" s="771" t="s">
        <v>2848</v>
      </c>
      <c r="D254" s="771" t="s">
        <v>2736</v>
      </c>
      <c r="E254" s="771" t="s">
        <v>3285</v>
      </c>
      <c r="F254" s="699" t="s">
        <v>3203</v>
      </c>
      <c r="G254" s="700">
        <f>IFERROR(VLOOKUP(E254,Assign!$A$2:$A$48,1,FALSE),)</f>
        <v>0</v>
      </c>
      <c r="H254" s="700">
        <v>1</v>
      </c>
      <c r="I254" s="701" t="s">
        <v>3463</v>
      </c>
      <c r="J254" s="701" t="s">
        <v>3500</v>
      </c>
      <c r="K254" s="701" t="s">
        <v>3522</v>
      </c>
      <c r="L254" s="702" t="s">
        <v>4061</v>
      </c>
      <c r="M254" s="703" t="s">
        <v>8</v>
      </c>
      <c r="N254" s="704">
        <v>15.461</v>
      </c>
      <c r="O254" s="704">
        <v>84.996600000000001</v>
      </c>
      <c r="P254" s="705"/>
      <c r="Q254" s="706"/>
      <c r="R254" s="707">
        <v>44365</v>
      </c>
      <c r="S254" s="716" t="s">
        <v>3203</v>
      </c>
      <c r="T254" s="727" t="s">
        <v>188</v>
      </c>
      <c r="U254" s="710" t="s">
        <v>5</v>
      </c>
      <c r="V254" s="710">
        <v>337700000</v>
      </c>
      <c r="W254" s="711">
        <v>337700000</v>
      </c>
      <c r="X254" s="776"/>
      <c r="Y254" s="776"/>
      <c r="Z254" s="711"/>
      <c r="AA254" s="709"/>
      <c r="AB254" s="710"/>
      <c r="AC254" s="711"/>
      <c r="AD254" s="711"/>
      <c r="AE254" s="709"/>
      <c r="AF254" s="709"/>
      <c r="AG254" s="711"/>
      <c r="AH254" s="711"/>
      <c r="AI254" s="711"/>
      <c r="AJ254" s="712"/>
      <c r="AK254" s="959" t="s">
        <v>5025</v>
      </c>
      <c r="AL254" s="960"/>
      <c r="AM254" s="954"/>
      <c r="AN254" s="960"/>
      <c r="AO254" s="955">
        <v>0</v>
      </c>
      <c r="AP254" s="955">
        <v>0</v>
      </c>
      <c r="AQ254" s="955">
        <v>0</v>
      </c>
      <c r="AR254" s="955">
        <v>0</v>
      </c>
      <c r="AS254" s="955">
        <v>0</v>
      </c>
      <c r="AT254" s="955">
        <v>0</v>
      </c>
      <c r="AU254" s="955">
        <v>0</v>
      </c>
      <c r="AV254" s="961">
        <v>0</v>
      </c>
      <c r="AW254" s="962" t="s">
        <v>5008</v>
      </c>
      <c r="AX254" s="963">
        <v>45590</v>
      </c>
      <c r="AY254" s="964" t="s">
        <v>5009</v>
      </c>
      <c r="AZ254" s="965">
        <v>0</v>
      </c>
      <c r="BA254" s="965">
        <v>0</v>
      </c>
      <c r="BB254" s="965">
        <v>0</v>
      </c>
      <c r="BC254" s="965">
        <v>0</v>
      </c>
      <c r="BD254" s="965">
        <v>0</v>
      </c>
      <c r="BE254" s="713">
        <v>450000000</v>
      </c>
      <c r="BF254" s="715" t="s">
        <v>2845</v>
      </c>
      <c r="BG254" s="716" t="s">
        <v>3542</v>
      </c>
      <c r="BH254" s="716"/>
      <c r="BI254" s="708"/>
      <c r="BJ254" s="716"/>
      <c r="BK254" s="708"/>
      <c r="BL254" s="716"/>
      <c r="BM254" s="716"/>
      <c r="BN254" s="708"/>
      <c r="BO254" s="716"/>
      <c r="BP254" s="708"/>
      <c r="BQ254" s="717"/>
      <c r="BR254" s="715"/>
      <c r="BS254" s="708"/>
      <c r="BT254" s="719"/>
      <c r="BU254" s="708"/>
      <c r="BV254" s="708"/>
      <c r="BW254" s="708"/>
      <c r="BX254" s="720"/>
      <c r="BY254" s="711"/>
      <c r="BZ254" s="713"/>
      <c r="CA254" s="721"/>
      <c r="CB254" s="722" t="s">
        <v>5029</v>
      </c>
      <c r="CC254" s="723" t="s">
        <v>5030</v>
      </c>
      <c r="CD254" s="722"/>
      <c r="CE254" s="723"/>
    </row>
    <row r="255" spans="2:83" s="725" customFormat="1" ht="15" hidden="1" customHeight="1">
      <c r="B255" s="770">
        <f t="shared" si="3"/>
        <v>246</v>
      </c>
      <c r="C255" s="771" t="s">
        <v>2848</v>
      </c>
      <c r="D255" s="771" t="s">
        <v>2736</v>
      </c>
      <c r="E255" s="771" t="s">
        <v>3269</v>
      </c>
      <c r="F255" s="699" t="s">
        <v>3707</v>
      </c>
      <c r="G255" s="700">
        <f>IFERROR(VLOOKUP(E255,Assign!$A$2:$A$48,1,FALSE),)</f>
        <v>0</v>
      </c>
      <c r="H255" s="700">
        <v>1</v>
      </c>
      <c r="I255" s="701" t="s">
        <v>164</v>
      </c>
      <c r="J255" s="701" t="s">
        <v>3513</v>
      </c>
      <c r="K255" s="701" t="s">
        <v>3428</v>
      </c>
      <c r="L255" s="702" t="s">
        <v>4062</v>
      </c>
      <c r="M255" s="703" t="s">
        <v>11</v>
      </c>
      <c r="N255" s="704">
        <v>11.01</v>
      </c>
      <c r="O255" s="704">
        <v>34.06</v>
      </c>
      <c r="P255" s="705"/>
      <c r="Q255" s="706"/>
      <c r="R255" s="707">
        <v>44447</v>
      </c>
      <c r="S255" s="716" t="s">
        <v>3707</v>
      </c>
      <c r="T255" s="727">
        <v>1</v>
      </c>
      <c r="U255" s="710" t="s">
        <v>5</v>
      </c>
      <c r="V255" s="710">
        <v>115800000</v>
      </c>
      <c r="W255" s="711">
        <v>115800000</v>
      </c>
      <c r="X255" s="776"/>
      <c r="Y255" s="776"/>
      <c r="Z255" s="711"/>
      <c r="AA255" s="709"/>
      <c r="AB255" s="710"/>
      <c r="AC255" s="711"/>
      <c r="AD255" s="711"/>
      <c r="AE255" s="709"/>
      <c r="AF255" s="709"/>
      <c r="AG255" s="711"/>
      <c r="AH255" s="711"/>
      <c r="AI255" s="711"/>
      <c r="AJ255" s="712"/>
      <c r="AK255" s="959" t="s">
        <v>5025</v>
      </c>
      <c r="AL255" s="960"/>
      <c r="AM255" s="954"/>
      <c r="AN255" s="960"/>
      <c r="AO255" s="955">
        <v>0</v>
      </c>
      <c r="AP255" s="955">
        <v>0</v>
      </c>
      <c r="AQ255" s="955">
        <v>0</v>
      </c>
      <c r="AR255" s="955">
        <v>0</v>
      </c>
      <c r="AS255" s="955">
        <v>0</v>
      </c>
      <c r="AT255" s="955">
        <v>0</v>
      </c>
      <c r="AU255" s="955">
        <v>0</v>
      </c>
      <c r="AV255" s="961">
        <v>0</v>
      </c>
      <c r="AW255" s="962" t="s">
        <v>5044</v>
      </c>
      <c r="AX255" s="963">
        <v>45597</v>
      </c>
      <c r="AY255" s="964" t="s">
        <v>5002</v>
      </c>
      <c r="AZ255" s="965">
        <v>0</v>
      </c>
      <c r="BA255" s="965">
        <v>130000000</v>
      </c>
      <c r="BB255" s="965">
        <v>0</v>
      </c>
      <c r="BC255" s="965">
        <v>0</v>
      </c>
      <c r="BD255" s="965">
        <v>130000000</v>
      </c>
      <c r="BE255" s="713"/>
      <c r="BF255" s="715" t="s">
        <v>2845</v>
      </c>
      <c r="BG255" s="716" t="s">
        <v>3535</v>
      </c>
      <c r="BH255" s="716"/>
      <c r="BI255" s="708"/>
      <c r="BJ255" s="716"/>
      <c r="BK255" s="708"/>
      <c r="BL255" s="716"/>
      <c r="BM255" s="716"/>
      <c r="BN255" s="708"/>
      <c r="BO255" s="716"/>
      <c r="BP255" s="708"/>
      <c r="BQ255" s="717"/>
      <c r="BR255" s="715"/>
      <c r="BS255" s="708"/>
      <c r="BT255" s="719"/>
      <c r="BU255" s="708"/>
      <c r="BV255" s="708"/>
      <c r="BW255" s="708"/>
      <c r="BX255" s="720"/>
      <c r="BY255" s="711"/>
      <c r="BZ255" s="713"/>
      <c r="CA255" s="721"/>
      <c r="CB255" s="722" t="s">
        <v>5029</v>
      </c>
      <c r="CC255" s="723" t="s">
        <v>5030</v>
      </c>
      <c r="CD255" s="722"/>
      <c r="CE255" s="723"/>
    </row>
    <row r="256" spans="2:83" s="725" customFormat="1" ht="15" hidden="1" customHeight="1">
      <c r="B256" s="770">
        <f t="shared" si="3"/>
        <v>247</v>
      </c>
      <c r="C256" s="771" t="s">
        <v>2848</v>
      </c>
      <c r="D256" s="771" t="s">
        <v>2736</v>
      </c>
      <c r="E256" s="771" t="s">
        <v>3269</v>
      </c>
      <c r="F256" s="699" t="s">
        <v>3707</v>
      </c>
      <c r="G256" s="700">
        <f>IFERROR(VLOOKUP(E256,Assign!$A$2:$A$48,1,FALSE),)</f>
        <v>0</v>
      </c>
      <c r="H256" s="700">
        <v>2</v>
      </c>
      <c r="I256" s="701" t="s">
        <v>164</v>
      </c>
      <c r="J256" s="701" t="s">
        <v>3513</v>
      </c>
      <c r="K256" s="701" t="s">
        <v>3428</v>
      </c>
      <c r="L256" s="702" t="s">
        <v>4063</v>
      </c>
      <c r="M256" s="703" t="s">
        <v>11</v>
      </c>
      <c r="N256" s="704">
        <v>11.01</v>
      </c>
      <c r="O256" s="704">
        <v>34.06</v>
      </c>
      <c r="P256" s="705"/>
      <c r="Q256" s="706"/>
      <c r="R256" s="707">
        <v>44447</v>
      </c>
      <c r="S256" s="716" t="s">
        <v>3707</v>
      </c>
      <c r="T256" s="727">
        <v>1</v>
      </c>
      <c r="U256" s="710" t="s">
        <v>5</v>
      </c>
      <c r="V256" s="710">
        <v>115800000</v>
      </c>
      <c r="W256" s="711">
        <v>115800000</v>
      </c>
      <c r="X256" s="776"/>
      <c r="Y256" s="776"/>
      <c r="Z256" s="711"/>
      <c r="AA256" s="709"/>
      <c r="AB256" s="710"/>
      <c r="AC256" s="711"/>
      <c r="AD256" s="711"/>
      <c r="AE256" s="709"/>
      <c r="AF256" s="709"/>
      <c r="AG256" s="711"/>
      <c r="AH256" s="711"/>
      <c r="AI256" s="711"/>
      <c r="AJ256" s="712"/>
      <c r="AK256" s="959" t="s">
        <v>5025</v>
      </c>
      <c r="AL256" s="960"/>
      <c r="AM256" s="954"/>
      <c r="AN256" s="960"/>
      <c r="AO256" s="955">
        <v>0</v>
      </c>
      <c r="AP256" s="955">
        <v>0</v>
      </c>
      <c r="AQ256" s="955">
        <v>0</v>
      </c>
      <c r="AR256" s="955">
        <v>0</v>
      </c>
      <c r="AS256" s="955">
        <v>0</v>
      </c>
      <c r="AT256" s="955">
        <v>0</v>
      </c>
      <c r="AU256" s="955">
        <v>0</v>
      </c>
      <c r="AV256" s="961">
        <v>0</v>
      </c>
      <c r="AW256" s="962" t="s">
        <v>5044</v>
      </c>
      <c r="AX256" s="963">
        <v>45597</v>
      </c>
      <c r="AY256" s="964" t="s">
        <v>5002</v>
      </c>
      <c r="AZ256" s="965">
        <v>0</v>
      </c>
      <c r="BA256" s="965">
        <v>130000000</v>
      </c>
      <c r="BB256" s="965">
        <v>0</v>
      </c>
      <c r="BC256" s="965">
        <v>0</v>
      </c>
      <c r="BD256" s="965">
        <v>130000000</v>
      </c>
      <c r="BE256" s="713"/>
      <c r="BF256" s="715" t="s">
        <v>2845</v>
      </c>
      <c r="BG256" s="716" t="s">
        <v>3535</v>
      </c>
      <c r="BH256" s="716"/>
      <c r="BI256" s="708"/>
      <c r="BJ256" s="716"/>
      <c r="BK256" s="708"/>
      <c r="BL256" s="716"/>
      <c r="BM256" s="716"/>
      <c r="BN256" s="708"/>
      <c r="BO256" s="716"/>
      <c r="BP256" s="708"/>
      <c r="BQ256" s="717"/>
      <c r="BR256" s="715"/>
      <c r="BS256" s="708"/>
      <c r="BT256" s="719"/>
      <c r="BU256" s="708"/>
      <c r="BV256" s="708"/>
      <c r="BW256" s="708"/>
      <c r="BX256" s="720"/>
      <c r="BY256" s="711"/>
      <c r="BZ256" s="713"/>
      <c r="CA256" s="721"/>
      <c r="CB256" s="722" t="s">
        <v>5029</v>
      </c>
      <c r="CC256" s="723" t="s">
        <v>5030</v>
      </c>
      <c r="CD256" s="722"/>
      <c r="CE256" s="723"/>
    </row>
    <row r="257" spans="2:83" s="725" customFormat="1" ht="15" hidden="1" customHeight="1">
      <c r="B257" s="770">
        <f t="shared" si="3"/>
        <v>248</v>
      </c>
      <c r="C257" s="771" t="s">
        <v>2848</v>
      </c>
      <c r="D257" s="771" t="s">
        <v>2736</v>
      </c>
      <c r="E257" s="771" t="s">
        <v>3323</v>
      </c>
      <c r="F257" s="699" t="s">
        <v>3708</v>
      </c>
      <c r="G257" s="700">
        <f>IFERROR(VLOOKUP(E257,Assign!$A$2:$A$48,1,FALSE),)</f>
        <v>0</v>
      </c>
      <c r="H257" s="700">
        <v>1</v>
      </c>
      <c r="I257" s="701" t="s">
        <v>175</v>
      </c>
      <c r="J257" s="701" t="s">
        <v>2516</v>
      </c>
      <c r="K257" s="701" t="s">
        <v>2517</v>
      </c>
      <c r="L257" s="702" t="s">
        <v>4064</v>
      </c>
      <c r="M257" s="703" t="s">
        <v>8</v>
      </c>
      <c r="N257" s="704">
        <v>64.650000000000006</v>
      </c>
      <c r="O257" s="704">
        <v>95.64</v>
      </c>
      <c r="P257" s="705"/>
      <c r="Q257" s="706"/>
      <c r="R257" s="707">
        <v>44564</v>
      </c>
      <c r="S257" s="716" t="s">
        <v>3708</v>
      </c>
      <c r="T257" s="727" t="s">
        <v>4186</v>
      </c>
      <c r="U257" s="710" t="s">
        <v>5</v>
      </c>
      <c r="V257" s="710">
        <v>240000000</v>
      </c>
      <c r="W257" s="711">
        <v>240000000</v>
      </c>
      <c r="X257" s="776"/>
      <c r="Y257" s="776"/>
      <c r="Z257" s="711"/>
      <c r="AA257" s="709" t="s">
        <v>188</v>
      </c>
      <c r="AB257" s="710" t="s">
        <v>5</v>
      </c>
      <c r="AC257" s="711">
        <v>504000000</v>
      </c>
      <c r="AD257" s="711">
        <v>504000000</v>
      </c>
      <c r="AE257" s="709"/>
      <c r="AF257" s="709"/>
      <c r="AG257" s="711"/>
      <c r="AH257" s="711"/>
      <c r="AI257" s="711"/>
      <c r="AJ257" s="712"/>
      <c r="AK257" s="959" t="s">
        <v>5025</v>
      </c>
      <c r="AL257" s="960"/>
      <c r="AM257" s="954"/>
      <c r="AN257" s="960"/>
      <c r="AO257" s="955">
        <v>0</v>
      </c>
      <c r="AP257" s="955">
        <v>0</v>
      </c>
      <c r="AQ257" s="955">
        <v>0</v>
      </c>
      <c r="AR257" s="955">
        <v>0</v>
      </c>
      <c r="AS257" s="955">
        <v>0</v>
      </c>
      <c r="AT257" s="955">
        <v>0</v>
      </c>
      <c r="AU257" s="955">
        <v>0</v>
      </c>
      <c r="AV257" s="961">
        <v>0</v>
      </c>
      <c r="AW257" s="1070" t="s">
        <v>5584</v>
      </c>
      <c r="AX257" s="1071">
        <v>45604</v>
      </c>
      <c r="AY257" s="1072" t="s">
        <v>5679</v>
      </c>
      <c r="AZ257" s="1069">
        <v>0</v>
      </c>
      <c r="BA257" s="1069">
        <v>1031000000</v>
      </c>
      <c r="BB257" s="1069">
        <v>0</v>
      </c>
      <c r="BC257" s="1069">
        <v>0</v>
      </c>
      <c r="BD257" s="1069">
        <v>1031000000</v>
      </c>
      <c r="BE257" s="713">
        <v>1035000000</v>
      </c>
      <c r="BF257" s="966" t="s">
        <v>5050</v>
      </c>
      <c r="BG257" s="716" t="s">
        <v>2592</v>
      </c>
      <c r="BH257" s="967" t="s">
        <v>5062</v>
      </c>
      <c r="BI257" s="952">
        <v>45597</v>
      </c>
      <c r="BJ257" s="967" t="s">
        <v>5063</v>
      </c>
      <c r="BK257" s="1067">
        <v>45692</v>
      </c>
      <c r="BL257" s="1066">
        <v>119284932</v>
      </c>
      <c r="BM257" s="716"/>
      <c r="BN257" s="708"/>
      <c r="BO257" s="716"/>
      <c r="BP257" s="708"/>
      <c r="BQ257" s="717"/>
      <c r="BR257" s="715"/>
      <c r="BS257" s="708"/>
      <c r="BT257" s="719"/>
      <c r="BU257" s="708"/>
      <c r="BV257" s="708"/>
      <c r="BW257" s="708"/>
      <c r="BX257" s="720"/>
      <c r="BY257" s="711"/>
      <c r="BZ257" s="713"/>
      <c r="CA257" s="721"/>
      <c r="CB257" s="722" t="s">
        <v>5066</v>
      </c>
      <c r="CC257" s="723" t="s">
        <v>5039</v>
      </c>
      <c r="CD257" s="722" t="s">
        <v>5634</v>
      </c>
      <c r="CE257" s="723" t="s">
        <v>829</v>
      </c>
    </row>
    <row r="258" spans="2:83" s="725" customFormat="1" ht="15" customHeight="1">
      <c r="B258" s="770">
        <f t="shared" si="3"/>
        <v>249</v>
      </c>
      <c r="C258" s="771" t="s">
        <v>2848</v>
      </c>
      <c r="D258" s="771" t="s">
        <v>2736</v>
      </c>
      <c r="E258" s="771" t="s">
        <v>3321</v>
      </c>
      <c r="F258" s="699" t="s">
        <v>2817</v>
      </c>
      <c r="G258" s="700" t="str">
        <f>IFERROR(VLOOKUP(E258,Assign!$A$2:$A$48,1,FALSE),)</f>
        <v>R-195</v>
      </c>
      <c r="H258" s="700">
        <v>1</v>
      </c>
      <c r="I258" s="701" t="s">
        <v>161</v>
      </c>
      <c r="J258" s="701" t="s">
        <v>613</v>
      </c>
      <c r="K258" s="701" t="s">
        <v>3521</v>
      </c>
      <c r="L258" s="702" t="s">
        <v>4065</v>
      </c>
      <c r="M258" s="703" t="s">
        <v>8</v>
      </c>
      <c r="N258" s="704">
        <v>41.8992</v>
      </c>
      <c r="O258" s="704">
        <v>84.913399999999996</v>
      </c>
      <c r="P258" s="705"/>
      <c r="Q258" s="706"/>
      <c r="R258" s="707">
        <v>43952</v>
      </c>
      <c r="S258" s="708" t="s">
        <v>4641</v>
      </c>
      <c r="T258" s="727">
        <v>1</v>
      </c>
      <c r="U258" s="710" t="s">
        <v>5</v>
      </c>
      <c r="V258" s="710">
        <v>226930000</v>
      </c>
      <c r="W258" s="711">
        <v>226930000</v>
      </c>
      <c r="X258" s="776"/>
      <c r="Y258" s="776"/>
      <c r="Z258" s="711"/>
      <c r="AA258" s="709"/>
      <c r="AB258" s="710"/>
      <c r="AC258" s="711"/>
      <c r="AD258" s="711"/>
      <c r="AE258" s="709"/>
      <c r="AF258" s="709"/>
      <c r="AG258" s="711"/>
      <c r="AH258" s="711"/>
      <c r="AI258" s="711"/>
      <c r="AJ258" s="712"/>
      <c r="AK258" s="959" t="s">
        <v>5025</v>
      </c>
      <c r="AL258" s="960"/>
      <c r="AM258" s="954"/>
      <c r="AN258" s="960"/>
      <c r="AO258" s="955">
        <v>0</v>
      </c>
      <c r="AP258" s="955">
        <v>0</v>
      </c>
      <c r="AQ258" s="955">
        <v>0</v>
      </c>
      <c r="AR258" s="955">
        <v>0</v>
      </c>
      <c r="AS258" s="955">
        <v>0</v>
      </c>
      <c r="AT258" s="955">
        <v>0</v>
      </c>
      <c r="AU258" s="955">
        <v>0</v>
      </c>
      <c r="AV258" s="961">
        <v>0</v>
      </c>
      <c r="AW258" s="962" t="s">
        <v>5008</v>
      </c>
      <c r="AX258" s="963">
        <v>45590</v>
      </c>
      <c r="AY258" s="964" t="s">
        <v>5009</v>
      </c>
      <c r="AZ258" s="965">
        <v>0</v>
      </c>
      <c r="BA258" s="965">
        <v>0</v>
      </c>
      <c r="BB258" s="965">
        <v>0</v>
      </c>
      <c r="BC258" s="965">
        <v>0</v>
      </c>
      <c r="BD258" s="965">
        <v>0</v>
      </c>
      <c r="BE258" s="713">
        <v>387500000</v>
      </c>
      <c r="BF258" s="1065" t="s">
        <v>5569</v>
      </c>
      <c r="BG258" s="716" t="s">
        <v>2601</v>
      </c>
      <c r="BH258" s="1066" t="s">
        <v>5570</v>
      </c>
      <c r="BI258" s="1067">
        <v>45505</v>
      </c>
      <c r="BJ258" s="1066" t="s">
        <v>5575</v>
      </c>
      <c r="BK258" s="1067">
        <v>45590</v>
      </c>
      <c r="BL258" s="1066">
        <v>172385284</v>
      </c>
      <c r="BM258" s="716"/>
      <c r="BN258" s="708"/>
      <c r="BO258" s="716"/>
      <c r="BP258" s="708"/>
      <c r="BQ258" s="717"/>
      <c r="BR258" s="715"/>
      <c r="BS258" s="708"/>
      <c r="BT258" s="719"/>
      <c r="BU258" s="708"/>
      <c r="BV258" s="708"/>
      <c r="BW258" s="708"/>
      <c r="BX258" s="720"/>
      <c r="BY258" s="711"/>
      <c r="BZ258" s="713"/>
      <c r="CA258" s="721"/>
      <c r="CB258" s="722" t="s">
        <v>5029</v>
      </c>
      <c r="CC258" s="723" t="s">
        <v>5030</v>
      </c>
      <c r="CD258" s="722" t="s">
        <v>5580</v>
      </c>
      <c r="CE258" s="723" t="s">
        <v>829</v>
      </c>
    </row>
    <row r="259" spans="2:83" s="725" customFormat="1" ht="15" hidden="1" customHeight="1">
      <c r="B259" s="884">
        <f t="shared" si="3"/>
        <v>250</v>
      </c>
      <c r="C259" s="885" t="s">
        <v>2848</v>
      </c>
      <c r="D259" s="885" t="s">
        <v>2736</v>
      </c>
      <c r="E259" s="885" t="s">
        <v>3280</v>
      </c>
      <c r="F259" s="886" t="s">
        <v>3178</v>
      </c>
      <c r="G259" s="887">
        <f>IFERROR(VLOOKUP(E259,Assign!$A$2:$A$48,1,FALSE),)</f>
        <v>0</v>
      </c>
      <c r="H259" s="887"/>
      <c r="I259" s="888" t="s">
        <v>7</v>
      </c>
      <c r="J259" s="888" t="s">
        <v>7</v>
      </c>
      <c r="K259" s="888" t="s">
        <v>7</v>
      </c>
      <c r="L259" s="889"/>
      <c r="M259" s="890"/>
      <c r="N259" s="892"/>
      <c r="O259" s="892"/>
      <c r="P259" s="893"/>
      <c r="Q259" s="894"/>
      <c r="R259" s="895"/>
      <c r="S259" s="911"/>
      <c r="T259" s="897"/>
      <c r="U259" s="898"/>
      <c r="V259" s="898"/>
      <c r="W259" s="899"/>
      <c r="X259" s="900"/>
      <c r="Y259" s="900"/>
      <c r="Z259" s="899"/>
      <c r="AA259" s="901"/>
      <c r="AB259" s="898"/>
      <c r="AC259" s="899"/>
      <c r="AD259" s="899"/>
      <c r="AE259" s="901"/>
      <c r="AF259" s="901"/>
      <c r="AG259" s="899"/>
      <c r="AH259" s="899"/>
      <c r="AI259" s="899"/>
      <c r="AJ259" s="902"/>
      <c r="AK259" s="903"/>
      <c r="AL259" s="904"/>
      <c r="AM259" s="898"/>
      <c r="AN259" s="904"/>
      <c r="AO259" s="899"/>
      <c r="AP259" s="899"/>
      <c r="AQ259" s="899"/>
      <c r="AR259" s="899"/>
      <c r="AS259" s="899"/>
      <c r="AT259" s="899"/>
      <c r="AU259" s="899"/>
      <c r="AV259" s="905"/>
      <c r="AW259" s="906"/>
      <c r="AX259" s="907"/>
      <c r="AY259" s="908"/>
      <c r="AZ259" s="909"/>
      <c r="BA259" s="909"/>
      <c r="BB259" s="909"/>
      <c r="BC259" s="909"/>
      <c r="BD259" s="909"/>
      <c r="BE259" s="905"/>
      <c r="BF259" s="910"/>
      <c r="BG259" s="911"/>
      <c r="BH259" s="911"/>
      <c r="BI259" s="896"/>
      <c r="BJ259" s="911"/>
      <c r="BK259" s="896"/>
      <c r="BL259" s="911"/>
      <c r="BM259" s="911"/>
      <c r="BN259" s="896"/>
      <c r="BO259" s="911"/>
      <c r="BP259" s="896"/>
      <c r="BQ259" s="912"/>
      <c r="BR259" s="910"/>
      <c r="BS259" s="896"/>
      <c r="BT259" s="913"/>
      <c r="BU259" s="896"/>
      <c r="BV259" s="896"/>
      <c r="BW259" s="896"/>
      <c r="BX259" s="914"/>
      <c r="BY259" s="899"/>
      <c r="BZ259" s="905"/>
      <c r="CA259" s="915"/>
      <c r="CB259" s="722" t="s">
        <v>4848</v>
      </c>
      <c r="CC259" s="723" t="s">
        <v>3132</v>
      </c>
      <c r="CD259" s="722"/>
      <c r="CE259" s="723"/>
    </row>
    <row r="260" spans="2:83" s="725" customFormat="1" ht="15" hidden="1" customHeight="1">
      <c r="B260" s="770">
        <f t="shared" si="3"/>
        <v>251</v>
      </c>
      <c r="C260" s="771" t="s">
        <v>2848</v>
      </c>
      <c r="D260" s="771" t="s">
        <v>2736</v>
      </c>
      <c r="E260" s="771" t="s">
        <v>3245</v>
      </c>
      <c r="F260" s="699" t="s">
        <v>3181</v>
      </c>
      <c r="G260" s="700" t="str">
        <f>IFERROR(VLOOKUP(E260,Assign!$A$2:$A$48,1,FALSE),)</f>
        <v>R-197</v>
      </c>
      <c r="H260" s="700">
        <v>1</v>
      </c>
      <c r="I260" s="701" t="s">
        <v>170</v>
      </c>
      <c r="J260" s="701" t="s">
        <v>3506</v>
      </c>
      <c r="K260" s="701" t="s">
        <v>3507</v>
      </c>
      <c r="L260" s="702" t="s">
        <v>4066</v>
      </c>
      <c r="M260" s="703" t="s">
        <v>8</v>
      </c>
      <c r="N260" s="704">
        <v>34.259500000000003</v>
      </c>
      <c r="O260" s="704">
        <v>84.941999999999993</v>
      </c>
      <c r="P260" s="705"/>
      <c r="Q260" s="706"/>
      <c r="R260" s="707">
        <v>43385</v>
      </c>
      <c r="S260" s="708" t="s">
        <v>3181</v>
      </c>
      <c r="T260" s="727" t="s">
        <v>190</v>
      </c>
      <c r="U260" s="710" t="s">
        <v>5</v>
      </c>
      <c r="V260" s="710">
        <v>264000000</v>
      </c>
      <c r="W260" s="711">
        <v>264000000</v>
      </c>
      <c r="X260" s="776"/>
      <c r="Y260" s="776"/>
      <c r="Z260" s="711"/>
      <c r="AA260" s="709"/>
      <c r="AB260" s="710"/>
      <c r="AC260" s="711"/>
      <c r="AD260" s="711"/>
      <c r="AE260" s="709"/>
      <c r="AF260" s="709"/>
      <c r="AG260" s="711"/>
      <c r="AH260" s="711"/>
      <c r="AI260" s="711"/>
      <c r="AJ260" s="712"/>
      <c r="AK260" s="959" t="s">
        <v>5025</v>
      </c>
      <c r="AL260" s="960"/>
      <c r="AM260" s="954"/>
      <c r="AN260" s="960"/>
      <c r="AO260" s="955">
        <v>0</v>
      </c>
      <c r="AP260" s="955">
        <v>0</v>
      </c>
      <c r="AQ260" s="955">
        <v>0</v>
      </c>
      <c r="AR260" s="955">
        <v>0</v>
      </c>
      <c r="AS260" s="955">
        <v>0</v>
      </c>
      <c r="AT260" s="955">
        <v>0</v>
      </c>
      <c r="AU260" s="955">
        <v>0</v>
      </c>
      <c r="AV260" s="961">
        <v>0</v>
      </c>
      <c r="AW260" s="962" t="s">
        <v>5008</v>
      </c>
      <c r="AX260" s="963">
        <v>45590</v>
      </c>
      <c r="AY260" s="964" t="s">
        <v>5009</v>
      </c>
      <c r="AZ260" s="965">
        <v>0</v>
      </c>
      <c r="BA260" s="965">
        <v>0</v>
      </c>
      <c r="BB260" s="965">
        <v>0</v>
      </c>
      <c r="BC260" s="965">
        <v>0</v>
      </c>
      <c r="BD260" s="965">
        <v>0</v>
      </c>
      <c r="BE260" s="713">
        <v>390000000</v>
      </c>
      <c r="BF260" s="715" t="s">
        <v>2845</v>
      </c>
      <c r="BG260" s="716" t="s">
        <v>2598</v>
      </c>
      <c r="BH260" s="716"/>
      <c r="BI260" s="708"/>
      <c r="BJ260" s="716"/>
      <c r="BK260" s="708"/>
      <c r="BL260" s="716"/>
      <c r="BM260" s="716"/>
      <c r="BN260" s="708"/>
      <c r="BO260" s="716"/>
      <c r="BP260" s="708"/>
      <c r="BQ260" s="717"/>
      <c r="BR260" s="715"/>
      <c r="BS260" s="708"/>
      <c r="BT260" s="719"/>
      <c r="BU260" s="708"/>
      <c r="BV260" s="708"/>
      <c r="BW260" s="708"/>
      <c r="BX260" s="720"/>
      <c r="BY260" s="711"/>
      <c r="BZ260" s="713"/>
      <c r="CA260" s="721"/>
      <c r="CB260" s="722" t="s">
        <v>5029</v>
      </c>
      <c r="CC260" s="723" t="s">
        <v>5030</v>
      </c>
      <c r="CD260" s="722"/>
      <c r="CE260" s="723"/>
    </row>
    <row r="261" spans="2:83" s="725" customFormat="1" ht="15" hidden="1" customHeight="1">
      <c r="B261" s="770">
        <f t="shared" si="3"/>
        <v>252</v>
      </c>
      <c r="C261" s="771" t="s">
        <v>2848</v>
      </c>
      <c r="D261" s="771" t="s">
        <v>2736</v>
      </c>
      <c r="E261" s="771" t="s">
        <v>3254</v>
      </c>
      <c r="F261" s="699" t="s">
        <v>3709</v>
      </c>
      <c r="G261" s="700">
        <f>IFERROR(VLOOKUP(E261,Assign!$A$2:$A$48,1,FALSE),)</f>
        <v>0</v>
      </c>
      <c r="H261" s="700">
        <v>1</v>
      </c>
      <c r="I261" s="701" t="s">
        <v>164</v>
      </c>
      <c r="J261" s="701" t="s">
        <v>3040</v>
      </c>
      <c r="K261" s="701" t="s">
        <v>4067</v>
      </c>
      <c r="L261" s="702" t="s">
        <v>4068</v>
      </c>
      <c r="M261" s="703" t="s">
        <v>8</v>
      </c>
      <c r="N261" s="704">
        <v>51.768799999999999</v>
      </c>
      <c r="O261" s="704">
        <v>84.87</v>
      </c>
      <c r="P261" s="705"/>
      <c r="Q261" s="706"/>
      <c r="R261" s="707">
        <v>43192</v>
      </c>
      <c r="S261" s="708" t="s">
        <v>4642</v>
      </c>
      <c r="T261" s="727">
        <v>1</v>
      </c>
      <c r="U261" s="710" t="s">
        <v>5</v>
      </c>
      <c r="V261" s="710">
        <v>230400000</v>
      </c>
      <c r="W261" s="711">
        <v>230400000</v>
      </c>
      <c r="X261" s="776"/>
      <c r="Y261" s="776"/>
      <c r="Z261" s="711"/>
      <c r="AA261" s="709"/>
      <c r="AB261" s="710"/>
      <c r="AC261" s="711"/>
      <c r="AD261" s="711"/>
      <c r="AE261" s="709"/>
      <c r="AF261" s="709"/>
      <c r="AG261" s="711"/>
      <c r="AH261" s="711"/>
      <c r="AI261" s="711"/>
      <c r="AJ261" s="712"/>
      <c r="AK261" s="959" t="s">
        <v>5025</v>
      </c>
      <c r="AL261" s="960"/>
      <c r="AM261" s="954"/>
      <c r="AN261" s="960"/>
      <c r="AO261" s="955">
        <v>0</v>
      </c>
      <c r="AP261" s="955">
        <v>0</v>
      </c>
      <c r="AQ261" s="955">
        <v>0</v>
      </c>
      <c r="AR261" s="955">
        <v>0</v>
      </c>
      <c r="AS261" s="955">
        <v>0</v>
      </c>
      <c r="AT261" s="955">
        <v>0</v>
      </c>
      <c r="AU261" s="955">
        <v>0</v>
      </c>
      <c r="AV261" s="961">
        <v>0</v>
      </c>
      <c r="AW261" s="962" t="s">
        <v>5008</v>
      </c>
      <c r="AX261" s="963">
        <v>45590</v>
      </c>
      <c r="AY261" s="964" t="s">
        <v>5009</v>
      </c>
      <c r="AZ261" s="965">
        <v>0</v>
      </c>
      <c r="BA261" s="965">
        <v>0</v>
      </c>
      <c r="BB261" s="965">
        <v>0</v>
      </c>
      <c r="BC261" s="965">
        <v>0</v>
      </c>
      <c r="BD261" s="965">
        <v>0</v>
      </c>
      <c r="BE261" s="713">
        <v>480000000</v>
      </c>
      <c r="BF261" s="715" t="s">
        <v>2845</v>
      </c>
      <c r="BG261" s="716" t="s">
        <v>3537</v>
      </c>
      <c r="BH261" s="716"/>
      <c r="BI261" s="708"/>
      <c r="BJ261" s="716"/>
      <c r="BK261" s="708"/>
      <c r="BL261" s="716"/>
      <c r="BM261" s="716"/>
      <c r="BN261" s="708"/>
      <c r="BO261" s="716"/>
      <c r="BP261" s="708"/>
      <c r="BQ261" s="717"/>
      <c r="BR261" s="715"/>
      <c r="BS261" s="708"/>
      <c r="BT261" s="719"/>
      <c r="BU261" s="708"/>
      <c r="BV261" s="708"/>
      <c r="BW261" s="708"/>
      <c r="BX261" s="720"/>
      <c r="BY261" s="711"/>
      <c r="BZ261" s="713"/>
      <c r="CA261" s="721"/>
      <c r="CB261" s="722" t="s">
        <v>5029</v>
      </c>
      <c r="CC261" s="723" t="s">
        <v>5030</v>
      </c>
      <c r="CD261" s="722"/>
      <c r="CE261" s="723"/>
    </row>
    <row r="262" spans="2:83" s="725" customFormat="1" ht="15" hidden="1" customHeight="1">
      <c r="B262" s="884">
        <f t="shared" si="3"/>
        <v>253</v>
      </c>
      <c r="C262" s="885" t="s">
        <v>2848</v>
      </c>
      <c r="D262" s="885" t="s">
        <v>2736</v>
      </c>
      <c r="E262" s="885" t="s">
        <v>3252</v>
      </c>
      <c r="F262" s="886" t="s">
        <v>2795</v>
      </c>
      <c r="G262" s="887">
        <f>IFERROR(VLOOKUP(E262,Assign!$A$2:$A$48,1,FALSE),)</f>
        <v>0</v>
      </c>
      <c r="H262" s="887"/>
      <c r="I262" s="888" t="s">
        <v>7</v>
      </c>
      <c r="J262" s="888" t="s">
        <v>7</v>
      </c>
      <c r="K262" s="888" t="s">
        <v>7</v>
      </c>
      <c r="L262" s="889"/>
      <c r="M262" s="890"/>
      <c r="N262" s="892"/>
      <c r="O262" s="892"/>
      <c r="P262" s="893"/>
      <c r="Q262" s="894"/>
      <c r="R262" s="895"/>
      <c r="S262" s="896"/>
      <c r="T262" s="897"/>
      <c r="U262" s="898"/>
      <c r="V262" s="898"/>
      <c r="W262" s="899"/>
      <c r="X262" s="900"/>
      <c r="Y262" s="900"/>
      <c r="Z262" s="899"/>
      <c r="AA262" s="901"/>
      <c r="AB262" s="898"/>
      <c r="AC262" s="899"/>
      <c r="AD262" s="899"/>
      <c r="AE262" s="901"/>
      <c r="AF262" s="901"/>
      <c r="AG262" s="899"/>
      <c r="AH262" s="899"/>
      <c r="AI262" s="899"/>
      <c r="AJ262" s="902"/>
      <c r="AK262" s="903"/>
      <c r="AL262" s="904"/>
      <c r="AM262" s="898"/>
      <c r="AN262" s="904"/>
      <c r="AO262" s="899"/>
      <c r="AP262" s="899"/>
      <c r="AQ262" s="899"/>
      <c r="AR262" s="899"/>
      <c r="AS262" s="899"/>
      <c r="AT262" s="899"/>
      <c r="AU262" s="899"/>
      <c r="AV262" s="905"/>
      <c r="AW262" s="906"/>
      <c r="AX262" s="907"/>
      <c r="AY262" s="908"/>
      <c r="AZ262" s="909"/>
      <c r="BA262" s="909"/>
      <c r="BB262" s="909"/>
      <c r="BC262" s="909"/>
      <c r="BD262" s="909"/>
      <c r="BE262" s="905"/>
      <c r="BF262" s="910"/>
      <c r="BG262" s="911"/>
      <c r="BH262" s="911"/>
      <c r="BI262" s="896"/>
      <c r="BJ262" s="911"/>
      <c r="BK262" s="896"/>
      <c r="BL262" s="911"/>
      <c r="BM262" s="911"/>
      <c r="BN262" s="896"/>
      <c r="BO262" s="911"/>
      <c r="BP262" s="896"/>
      <c r="BQ262" s="912"/>
      <c r="BR262" s="910"/>
      <c r="BS262" s="896"/>
      <c r="BT262" s="913"/>
      <c r="BU262" s="896"/>
      <c r="BV262" s="896"/>
      <c r="BW262" s="896"/>
      <c r="BX262" s="914"/>
      <c r="BY262" s="899"/>
      <c r="BZ262" s="905"/>
      <c r="CA262" s="915"/>
      <c r="CB262" s="722" t="s">
        <v>4865</v>
      </c>
      <c r="CC262" s="723" t="s">
        <v>4866</v>
      </c>
      <c r="CD262" s="722"/>
      <c r="CE262" s="723"/>
    </row>
    <row r="263" spans="2:83" s="725" customFormat="1" ht="15" hidden="1" customHeight="1">
      <c r="B263" s="884">
        <f t="shared" si="3"/>
        <v>254</v>
      </c>
      <c r="C263" s="885" t="s">
        <v>2848</v>
      </c>
      <c r="D263" s="885" t="s">
        <v>2736</v>
      </c>
      <c r="E263" s="885" t="s">
        <v>3299</v>
      </c>
      <c r="F263" s="886" t="s">
        <v>3711</v>
      </c>
      <c r="G263" s="887">
        <f>IFERROR(VLOOKUP(E263,Assign!$A$2:$A$48,1,FALSE),)</f>
        <v>0</v>
      </c>
      <c r="H263" s="887"/>
      <c r="I263" s="888"/>
      <c r="J263" s="888"/>
      <c r="K263" s="888"/>
      <c r="L263" s="889"/>
      <c r="M263" s="890"/>
      <c r="N263" s="892"/>
      <c r="O263" s="892"/>
      <c r="P263" s="893"/>
      <c r="Q263" s="894"/>
      <c r="R263" s="895"/>
      <c r="S263" s="896"/>
      <c r="T263" s="897"/>
      <c r="U263" s="898"/>
      <c r="V263" s="898"/>
      <c r="W263" s="899"/>
      <c r="X263" s="900"/>
      <c r="Y263" s="900"/>
      <c r="Z263" s="899"/>
      <c r="AA263" s="901"/>
      <c r="AB263" s="898"/>
      <c r="AC263" s="899"/>
      <c r="AD263" s="899"/>
      <c r="AE263" s="901"/>
      <c r="AF263" s="901"/>
      <c r="AG263" s="899"/>
      <c r="AH263" s="899"/>
      <c r="AI263" s="899"/>
      <c r="AJ263" s="902"/>
      <c r="AK263" s="903"/>
      <c r="AL263" s="904"/>
      <c r="AM263" s="898"/>
      <c r="AN263" s="904"/>
      <c r="AO263" s="899"/>
      <c r="AP263" s="899"/>
      <c r="AQ263" s="899"/>
      <c r="AR263" s="899"/>
      <c r="AS263" s="899"/>
      <c r="AT263" s="899"/>
      <c r="AU263" s="899"/>
      <c r="AV263" s="905"/>
      <c r="AW263" s="906"/>
      <c r="AX263" s="907"/>
      <c r="AY263" s="908"/>
      <c r="AZ263" s="909"/>
      <c r="BA263" s="909"/>
      <c r="BB263" s="909"/>
      <c r="BC263" s="909"/>
      <c r="BD263" s="909"/>
      <c r="BE263" s="905"/>
      <c r="BF263" s="910"/>
      <c r="BG263" s="911"/>
      <c r="BH263" s="911"/>
      <c r="BI263" s="896"/>
      <c r="BJ263" s="911"/>
      <c r="BK263" s="896"/>
      <c r="BL263" s="911"/>
      <c r="BM263" s="911"/>
      <c r="BN263" s="896"/>
      <c r="BO263" s="911"/>
      <c r="BP263" s="896"/>
      <c r="BQ263" s="912"/>
      <c r="BR263" s="910"/>
      <c r="BS263" s="896"/>
      <c r="BT263" s="913"/>
      <c r="BU263" s="896"/>
      <c r="BV263" s="896"/>
      <c r="BW263" s="896"/>
      <c r="BX263" s="914"/>
      <c r="BY263" s="899"/>
      <c r="BZ263" s="905"/>
      <c r="CA263" s="915"/>
      <c r="CB263" s="722" t="s">
        <v>5029</v>
      </c>
      <c r="CC263" s="723" t="s">
        <v>5030</v>
      </c>
      <c r="CD263" s="722" t="s">
        <v>4903</v>
      </c>
      <c r="CE263" s="723" t="s">
        <v>5568</v>
      </c>
    </row>
    <row r="264" spans="2:83" s="725" customFormat="1" ht="15" hidden="1" customHeight="1">
      <c r="B264" s="884">
        <f t="shared" si="3"/>
        <v>255</v>
      </c>
      <c r="C264" s="885" t="s">
        <v>2848</v>
      </c>
      <c r="D264" s="885" t="s">
        <v>2736</v>
      </c>
      <c r="E264" s="885" t="s">
        <v>3300</v>
      </c>
      <c r="F264" s="886" t="s">
        <v>3712</v>
      </c>
      <c r="G264" s="887">
        <f>IFERROR(VLOOKUP(E264,Assign!$A$2:$A$48,1,FALSE),)</f>
        <v>0</v>
      </c>
      <c r="H264" s="887"/>
      <c r="I264" s="888" t="s">
        <v>7</v>
      </c>
      <c r="J264" s="888" t="s">
        <v>7</v>
      </c>
      <c r="K264" s="888" t="s">
        <v>7</v>
      </c>
      <c r="L264" s="889"/>
      <c r="M264" s="890"/>
      <c r="N264" s="892"/>
      <c r="O264" s="892"/>
      <c r="P264" s="893"/>
      <c r="Q264" s="894"/>
      <c r="R264" s="895"/>
      <c r="S264" s="896"/>
      <c r="T264" s="897"/>
      <c r="U264" s="898"/>
      <c r="V264" s="898"/>
      <c r="W264" s="899"/>
      <c r="X264" s="900"/>
      <c r="Y264" s="900"/>
      <c r="Z264" s="899"/>
      <c r="AA264" s="901"/>
      <c r="AB264" s="898"/>
      <c r="AC264" s="899"/>
      <c r="AD264" s="899"/>
      <c r="AE264" s="901"/>
      <c r="AF264" s="901"/>
      <c r="AG264" s="899"/>
      <c r="AH264" s="899"/>
      <c r="AI264" s="899"/>
      <c r="AJ264" s="902"/>
      <c r="AK264" s="903"/>
      <c r="AL264" s="904"/>
      <c r="AM264" s="898"/>
      <c r="AN264" s="904"/>
      <c r="AO264" s="899"/>
      <c r="AP264" s="899"/>
      <c r="AQ264" s="899"/>
      <c r="AR264" s="899"/>
      <c r="AS264" s="899"/>
      <c r="AT264" s="899"/>
      <c r="AU264" s="899"/>
      <c r="AV264" s="905"/>
      <c r="AW264" s="906"/>
      <c r="AX264" s="907"/>
      <c r="AY264" s="908"/>
      <c r="AZ264" s="909"/>
      <c r="BA264" s="909"/>
      <c r="BB264" s="909"/>
      <c r="BC264" s="909"/>
      <c r="BD264" s="909"/>
      <c r="BE264" s="905"/>
      <c r="BF264" s="910"/>
      <c r="BG264" s="911"/>
      <c r="BH264" s="911"/>
      <c r="BI264" s="896"/>
      <c r="BJ264" s="911"/>
      <c r="BK264" s="896"/>
      <c r="BL264" s="911"/>
      <c r="BM264" s="911"/>
      <c r="BN264" s="896"/>
      <c r="BO264" s="911"/>
      <c r="BP264" s="896"/>
      <c r="BQ264" s="912"/>
      <c r="BR264" s="910"/>
      <c r="BS264" s="896"/>
      <c r="BT264" s="913"/>
      <c r="BU264" s="896"/>
      <c r="BV264" s="896"/>
      <c r="BW264" s="896"/>
      <c r="BX264" s="914"/>
      <c r="BY264" s="899"/>
      <c r="BZ264" s="905"/>
      <c r="CA264" s="915"/>
      <c r="CB264" s="722" t="s">
        <v>4865</v>
      </c>
      <c r="CC264" s="723" t="s">
        <v>4866</v>
      </c>
      <c r="CD264" s="722"/>
      <c r="CE264" s="723"/>
    </row>
    <row r="265" spans="2:83" s="725" customFormat="1" ht="15" hidden="1" customHeight="1">
      <c r="B265" s="770">
        <f t="shared" si="3"/>
        <v>256</v>
      </c>
      <c r="C265" s="771" t="s">
        <v>2848</v>
      </c>
      <c r="D265" s="771" t="s">
        <v>2736</v>
      </c>
      <c r="E265" s="771" t="s">
        <v>3239</v>
      </c>
      <c r="F265" s="699" t="s">
        <v>3713</v>
      </c>
      <c r="G265" s="700">
        <f>IFERROR(VLOOKUP(E265,Assign!$A$2:$A$48,1,FALSE),)</f>
        <v>0</v>
      </c>
      <c r="H265" s="700">
        <v>1</v>
      </c>
      <c r="I265" s="701" t="s">
        <v>175</v>
      </c>
      <c r="J265" s="701" t="s">
        <v>3383</v>
      </c>
      <c r="K265" s="701" t="s">
        <v>3379</v>
      </c>
      <c r="L265" s="702" t="s">
        <v>4070</v>
      </c>
      <c r="M265" s="703" t="s">
        <v>2519</v>
      </c>
      <c r="N265" s="704">
        <v>3.50908</v>
      </c>
      <c r="O265" s="704">
        <v>17.462</v>
      </c>
      <c r="P265" s="705"/>
      <c r="Q265" s="706"/>
      <c r="R265" s="707">
        <v>45230</v>
      </c>
      <c r="S265" s="708" t="s">
        <v>4633</v>
      </c>
      <c r="T265" s="727">
        <v>1</v>
      </c>
      <c r="U265" s="710" t="s">
        <v>5</v>
      </c>
      <c r="V265" s="710">
        <v>216000000</v>
      </c>
      <c r="W265" s="711">
        <v>216000000</v>
      </c>
      <c r="X265" s="776"/>
      <c r="Y265" s="776"/>
      <c r="Z265" s="711"/>
      <c r="AA265" s="709"/>
      <c r="AB265" s="710"/>
      <c r="AC265" s="711"/>
      <c r="AD265" s="711"/>
      <c r="AE265" s="709"/>
      <c r="AF265" s="709"/>
      <c r="AG265" s="711"/>
      <c r="AH265" s="711"/>
      <c r="AI265" s="711"/>
      <c r="AJ265" s="712"/>
      <c r="AK265" s="959" t="s">
        <v>5025</v>
      </c>
      <c r="AL265" s="960"/>
      <c r="AM265" s="954"/>
      <c r="AN265" s="960"/>
      <c r="AO265" s="955">
        <v>0</v>
      </c>
      <c r="AP265" s="955">
        <v>0</v>
      </c>
      <c r="AQ265" s="955">
        <v>0</v>
      </c>
      <c r="AR265" s="955">
        <v>0</v>
      </c>
      <c r="AS265" s="955">
        <v>0</v>
      </c>
      <c r="AT265" s="955">
        <v>0</v>
      </c>
      <c r="AU265" s="955">
        <v>0</v>
      </c>
      <c r="AV265" s="961">
        <v>0</v>
      </c>
      <c r="AW265" s="962" t="s">
        <v>5044</v>
      </c>
      <c r="AX265" s="963">
        <v>45597</v>
      </c>
      <c r="AY265" s="964" t="s">
        <v>5002</v>
      </c>
      <c r="AZ265" s="965">
        <v>0</v>
      </c>
      <c r="BA265" s="965">
        <v>265000000</v>
      </c>
      <c r="BB265" s="965">
        <v>0</v>
      </c>
      <c r="BC265" s="965">
        <v>0</v>
      </c>
      <c r="BD265" s="965">
        <v>265000000</v>
      </c>
      <c r="BE265" s="713"/>
      <c r="BF265" s="715" t="s">
        <v>2845</v>
      </c>
      <c r="BG265" s="716" t="s">
        <v>2595</v>
      </c>
      <c r="BH265" s="716"/>
      <c r="BI265" s="708"/>
      <c r="BJ265" s="716"/>
      <c r="BK265" s="708"/>
      <c r="BL265" s="716"/>
      <c r="BM265" s="716"/>
      <c r="BN265" s="708"/>
      <c r="BO265" s="716"/>
      <c r="BP265" s="708"/>
      <c r="BQ265" s="717"/>
      <c r="BR265" s="715"/>
      <c r="BS265" s="708"/>
      <c r="BT265" s="719"/>
      <c r="BU265" s="708"/>
      <c r="BV265" s="708"/>
      <c r="BW265" s="708"/>
      <c r="BX265" s="720"/>
      <c r="BY265" s="711"/>
      <c r="BZ265" s="713"/>
      <c r="CA265" s="721"/>
      <c r="CB265" s="722" t="s">
        <v>5029</v>
      </c>
      <c r="CC265" s="723" t="s">
        <v>5030</v>
      </c>
      <c r="CD265" s="722"/>
      <c r="CE265" s="723"/>
    </row>
    <row r="266" spans="2:83" s="725" customFormat="1" ht="15" hidden="1" customHeight="1">
      <c r="B266" s="770">
        <f t="shared" ref="B266:B327" si="4">ROW()-9</f>
        <v>257</v>
      </c>
      <c r="C266" s="771" t="s">
        <v>2848</v>
      </c>
      <c r="D266" s="771" t="s">
        <v>2736</v>
      </c>
      <c r="E266" s="771" t="s">
        <v>3337</v>
      </c>
      <c r="F266" s="699" t="s">
        <v>3714</v>
      </c>
      <c r="G266" s="700" t="str">
        <f>IFERROR(VLOOKUP(E266,Assign!$A$2:$A$48,1,FALSE),)</f>
        <v>R-203</v>
      </c>
      <c r="H266" s="700">
        <v>1</v>
      </c>
      <c r="I266" s="701" t="s">
        <v>180</v>
      </c>
      <c r="J266" s="701" t="s">
        <v>3460</v>
      </c>
      <c r="K266" s="701" t="s">
        <v>3447</v>
      </c>
      <c r="L266" s="702" t="s">
        <v>4071</v>
      </c>
      <c r="M266" s="703" t="s">
        <v>8</v>
      </c>
      <c r="N266" s="704">
        <v>20.808599999999998</v>
      </c>
      <c r="O266" s="704">
        <v>59.98</v>
      </c>
      <c r="P266" s="705"/>
      <c r="Q266" s="706"/>
      <c r="R266" s="707">
        <v>45000</v>
      </c>
      <c r="S266" s="708" t="s">
        <v>3714</v>
      </c>
      <c r="T266" s="727">
        <v>1</v>
      </c>
      <c r="U266" s="710" t="s">
        <v>5</v>
      </c>
      <c r="V266" s="710">
        <v>199100000</v>
      </c>
      <c r="W266" s="711">
        <v>199100000</v>
      </c>
      <c r="X266" s="776"/>
      <c r="Y266" s="776"/>
      <c r="Z266" s="711"/>
      <c r="AA266" s="709"/>
      <c r="AB266" s="710"/>
      <c r="AC266" s="711"/>
      <c r="AD266" s="711"/>
      <c r="AE266" s="709"/>
      <c r="AF266" s="709"/>
      <c r="AG266" s="711"/>
      <c r="AH266" s="711"/>
      <c r="AI266" s="711"/>
      <c r="AJ266" s="712"/>
      <c r="AK266" s="959" t="s">
        <v>5025</v>
      </c>
      <c r="AL266" s="960"/>
      <c r="AM266" s="954"/>
      <c r="AN266" s="960"/>
      <c r="AO266" s="955">
        <v>0</v>
      </c>
      <c r="AP266" s="955">
        <v>0</v>
      </c>
      <c r="AQ266" s="955">
        <v>0</v>
      </c>
      <c r="AR266" s="955">
        <v>0</v>
      </c>
      <c r="AS266" s="955">
        <v>0</v>
      </c>
      <c r="AT266" s="955">
        <v>0</v>
      </c>
      <c r="AU266" s="955">
        <v>0</v>
      </c>
      <c r="AV266" s="961">
        <v>0</v>
      </c>
      <c r="AW266" s="962" t="s">
        <v>5008</v>
      </c>
      <c r="AX266" s="963">
        <v>45590</v>
      </c>
      <c r="AY266" s="964" t="s">
        <v>5009</v>
      </c>
      <c r="AZ266" s="965">
        <v>0</v>
      </c>
      <c r="BA266" s="965">
        <v>0</v>
      </c>
      <c r="BB266" s="965">
        <v>0</v>
      </c>
      <c r="BC266" s="965">
        <v>0</v>
      </c>
      <c r="BD266" s="965">
        <v>0</v>
      </c>
      <c r="BE266" s="713">
        <v>220000000</v>
      </c>
      <c r="BF266" s="715" t="s">
        <v>2845</v>
      </c>
      <c r="BG266" s="716" t="s">
        <v>2602</v>
      </c>
      <c r="BH266" s="716"/>
      <c r="BI266" s="708"/>
      <c r="BJ266" s="716"/>
      <c r="BK266" s="708"/>
      <c r="BL266" s="716"/>
      <c r="BM266" s="716"/>
      <c r="BN266" s="708"/>
      <c r="BO266" s="716"/>
      <c r="BP266" s="708"/>
      <c r="BQ266" s="717"/>
      <c r="BR266" s="715"/>
      <c r="BS266" s="708"/>
      <c r="BT266" s="719"/>
      <c r="BU266" s="708"/>
      <c r="BV266" s="708"/>
      <c r="BW266" s="708"/>
      <c r="BX266" s="720"/>
      <c r="BY266" s="711"/>
      <c r="BZ266" s="713"/>
      <c r="CA266" s="721"/>
      <c r="CB266" s="722" t="s">
        <v>5029</v>
      </c>
      <c r="CC266" s="723" t="s">
        <v>5030</v>
      </c>
      <c r="CD266" s="722"/>
      <c r="CE266" s="723"/>
    </row>
    <row r="267" spans="2:83" s="725" customFormat="1" ht="15" hidden="1" customHeight="1">
      <c r="B267" s="884">
        <f t="shared" si="4"/>
        <v>258</v>
      </c>
      <c r="C267" s="885" t="s">
        <v>2848</v>
      </c>
      <c r="D267" s="885" t="s">
        <v>2736</v>
      </c>
      <c r="E267" s="885" t="s">
        <v>4660</v>
      </c>
      <c r="F267" s="886" t="s">
        <v>3715</v>
      </c>
      <c r="G267" s="887">
        <f>IFERROR(VLOOKUP(E267,Assign!$A$2:$A$48,1,FALSE),)</f>
        <v>0</v>
      </c>
      <c r="H267" s="887"/>
      <c r="I267" s="888"/>
      <c r="J267" s="888"/>
      <c r="K267" s="888"/>
      <c r="L267" s="889"/>
      <c r="M267" s="890"/>
      <c r="N267" s="892"/>
      <c r="O267" s="892"/>
      <c r="P267" s="893"/>
      <c r="Q267" s="894"/>
      <c r="R267" s="895"/>
      <c r="S267" s="896"/>
      <c r="T267" s="897"/>
      <c r="U267" s="898"/>
      <c r="V267" s="898"/>
      <c r="W267" s="899"/>
      <c r="X267" s="900"/>
      <c r="Y267" s="900"/>
      <c r="Z267" s="899"/>
      <c r="AA267" s="901"/>
      <c r="AB267" s="898"/>
      <c r="AC267" s="899"/>
      <c r="AD267" s="899"/>
      <c r="AE267" s="901"/>
      <c r="AF267" s="901"/>
      <c r="AG267" s="899"/>
      <c r="AH267" s="899"/>
      <c r="AI267" s="899"/>
      <c r="AJ267" s="902"/>
      <c r="AK267" s="903"/>
      <c r="AL267" s="904"/>
      <c r="AM267" s="898"/>
      <c r="AN267" s="904"/>
      <c r="AO267" s="899"/>
      <c r="AP267" s="899"/>
      <c r="AQ267" s="899"/>
      <c r="AR267" s="899"/>
      <c r="AS267" s="899"/>
      <c r="AT267" s="899"/>
      <c r="AU267" s="899"/>
      <c r="AV267" s="905"/>
      <c r="AW267" s="906"/>
      <c r="AX267" s="907"/>
      <c r="AY267" s="908"/>
      <c r="AZ267" s="909"/>
      <c r="BA267" s="909"/>
      <c r="BB267" s="909"/>
      <c r="BC267" s="909"/>
      <c r="BD267" s="909"/>
      <c r="BE267" s="905"/>
      <c r="BF267" s="910"/>
      <c r="BG267" s="911"/>
      <c r="BH267" s="911"/>
      <c r="BI267" s="896"/>
      <c r="BJ267" s="911"/>
      <c r="BK267" s="896"/>
      <c r="BL267" s="911"/>
      <c r="BM267" s="911"/>
      <c r="BN267" s="896"/>
      <c r="BO267" s="911"/>
      <c r="BP267" s="896"/>
      <c r="BQ267" s="912"/>
      <c r="BR267" s="910"/>
      <c r="BS267" s="896"/>
      <c r="BT267" s="913"/>
      <c r="BU267" s="896"/>
      <c r="BV267" s="896"/>
      <c r="BW267" s="896"/>
      <c r="BX267" s="914"/>
      <c r="BY267" s="899"/>
      <c r="BZ267" s="905"/>
      <c r="CA267" s="915"/>
      <c r="CB267" s="722" t="s">
        <v>5029</v>
      </c>
      <c r="CC267" s="723" t="s">
        <v>5030</v>
      </c>
      <c r="CD267" s="722" t="s">
        <v>5657</v>
      </c>
      <c r="CE267" s="723" t="s">
        <v>5664</v>
      </c>
    </row>
    <row r="268" spans="2:83" s="725" customFormat="1" ht="15" hidden="1" customHeight="1">
      <c r="B268" s="770">
        <f t="shared" si="4"/>
        <v>259</v>
      </c>
      <c r="C268" s="771" t="s">
        <v>2848</v>
      </c>
      <c r="D268" s="771" t="s">
        <v>2736</v>
      </c>
      <c r="E268" s="771" t="s">
        <v>4661</v>
      </c>
      <c r="F268" s="699" t="s">
        <v>3189</v>
      </c>
      <c r="G268" s="700">
        <f>IFERROR(VLOOKUP(E268,Assign!$A$2:$A$48,1,FALSE),)</f>
        <v>0</v>
      </c>
      <c r="H268" s="700">
        <v>1</v>
      </c>
      <c r="I268" s="701" t="s">
        <v>164</v>
      </c>
      <c r="J268" s="701" t="s">
        <v>3505</v>
      </c>
      <c r="K268" s="701" t="s">
        <v>4072</v>
      </c>
      <c r="L268" s="702" t="s">
        <v>4073</v>
      </c>
      <c r="M268" s="703" t="s">
        <v>3455</v>
      </c>
      <c r="N268" s="704">
        <v>754</v>
      </c>
      <c r="O268" s="704"/>
      <c r="P268" s="705"/>
      <c r="Q268" s="706"/>
      <c r="R268" s="707">
        <v>44848</v>
      </c>
      <c r="S268" s="708" t="s">
        <v>3189</v>
      </c>
      <c r="T268" s="727">
        <v>1</v>
      </c>
      <c r="U268" s="710" t="s">
        <v>5</v>
      </c>
      <c r="V268" s="710">
        <v>211200000</v>
      </c>
      <c r="W268" s="711">
        <v>211200000</v>
      </c>
      <c r="X268" s="776"/>
      <c r="Y268" s="776"/>
      <c r="Z268" s="711"/>
      <c r="AA268" s="709"/>
      <c r="AB268" s="710"/>
      <c r="AC268" s="711"/>
      <c r="AD268" s="711"/>
      <c r="AE268" s="709"/>
      <c r="AF268" s="709"/>
      <c r="AG268" s="711"/>
      <c r="AH268" s="711"/>
      <c r="AI268" s="711"/>
      <c r="AJ268" s="712"/>
      <c r="AK268" s="959" t="s">
        <v>5025</v>
      </c>
      <c r="AL268" s="960"/>
      <c r="AM268" s="954"/>
      <c r="AN268" s="960"/>
      <c r="AO268" s="955">
        <v>0</v>
      </c>
      <c r="AP268" s="955">
        <v>0</v>
      </c>
      <c r="AQ268" s="955">
        <v>0</v>
      </c>
      <c r="AR268" s="955">
        <v>0</v>
      </c>
      <c r="AS268" s="955">
        <v>0</v>
      </c>
      <c r="AT268" s="955">
        <v>0</v>
      </c>
      <c r="AU268" s="955">
        <v>0</v>
      </c>
      <c r="AV268" s="961">
        <v>0</v>
      </c>
      <c r="AW268" s="962" t="s">
        <v>5044</v>
      </c>
      <c r="AX268" s="963">
        <v>45597</v>
      </c>
      <c r="AY268" s="964" t="s">
        <v>5002</v>
      </c>
      <c r="AZ268" s="965">
        <v>262800000</v>
      </c>
      <c r="BA268" s="965">
        <v>0</v>
      </c>
      <c r="BB268" s="965">
        <v>0</v>
      </c>
      <c r="BC268" s="965">
        <v>0</v>
      </c>
      <c r="BD268" s="965">
        <v>262800000</v>
      </c>
      <c r="BE268" s="713"/>
      <c r="BF268" s="715" t="s">
        <v>2845</v>
      </c>
      <c r="BG268" s="716" t="s">
        <v>2578</v>
      </c>
      <c r="BH268" s="716"/>
      <c r="BI268" s="708"/>
      <c r="BJ268" s="716"/>
      <c r="BK268" s="708"/>
      <c r="BL268" s="716"/>
      <c r="BM268" s="716"/>
      <c r="BN268" s="708"/>
      <c r="BO268" s="716"/>
      <c r="BP268" s="708"/>
      <c r="BQ268" s="717"/>
      <c r="BR268" s="715"/>
      <c r="BS268" s="708"/>
      <c r="BT268" s="719"/>
      <c r="BU268" s="708"/>
      <c r="BV268" s="708"/>
      <c r="BW268" s="708"/>
      <c r="BX268" s="720"/>
      <c r="BY268" s="711"/>
      <c r="BZ268" s="713"/>
      <c r="CA268" s="721"/>
      <c r="CB268" s="722" t="s">
        <v>5029</v>
      </c>
      <c r="CC268" s="723" t="s">
        <v>5030</v>
      </c>
      <c r="CD268" s="722"/>
      <c r="CE268" s="723"/>
    </row>
    <row r="269" spans="2:83" s="725" customFormat="1" ht="15" hidden="1" customHeight="1">
      <c r="B269" s="884">
        <f t="shared" si="4"/>
        <v>260</v>
      </c>
      <c r="C269" s="885" t="s">
        <v>2848</v>
      </c>
      <c r="D269" s="885" t="s">
        <v>2736</v>
      </c>
      <c r="E269" s="885" t="s">
        <v>4662</v>
      </c>
      <c r="F269" s="886" t="s">
        <v>2795</v>
      </c>
      <c r="G269" s="887">
        <f>IFERROR(VLOOKUP(E269,Assign!$A$2:$A$48,1,FALSE),)</f>
        <v>0</v>
      </c>
      <c r="H269" s="887"/>
      <c r="I269" s="888"/>
      <c r="J269" s="888"/>
      <c r="K269" s="888"/>
      <c r="L269" s="889"/>
      <c r="M269" s="890"/>
      <c r="N269" s="892"/>
      <c r="O269" s="892"/>
      <c r="P269" s="893"/>
      <c r="Q269" s="894"/>
      <c r="R269" s="895"/>
      <c r="S269" s="896"/>
      <c r="T269" s="897"/>
      <c r="U269" s="898"/>
      <c r="V269" s="898"/>
      <c r="W269" s="899"/>
      <c r="X269" s="900"/>
      <c r="Y269" s="900"/>
      <c r="Z269" s="899"/>
      <c r="AA269" s="901"/>
      <c r="AB269" s="898"/>
      <c r="AC269" s="899"/>
      <c r="AD269" s="899"/>
      <c r="AE269" s="901"/>
      <c r="AF269" s="901"/>
      <c r="AG269" s="899"/>
      <c r="AH269" s="899"/>
      <c r="AI269" s="899"/>
      <c r="AJ269" s="902"/>
      <c r="AK269" s="903"/>
      <c r="AL269" s="904"/>
      <c r="AM269" s="898"/>
      <c r="AN269" s="904"/>
      <c r="AO269" s="899"/>
      <c r="AP269" s="899"/>
      <c r="AQ269" s="899"/>
      <c r="AR269" s="899"/>
      <c r="AS269" s="899"/>
      <c r="AT269" s="899"/>
      <c r="AU269" s="899"/>
      <c r="AV269" s="905"/>
      <c r="AW269" s="906"/>
      <c r="AX269" s="907"/>
      <c r="AY269" s="908"/>
      <c r="AZ269" s="909"/>
      <c r="BA269" s="909"/>
      <c r="BB269" s="909"/>
      <c r="BC269" s="909"/>
      <c r="BD269" s="909"/>
      <c r="BE269" s="905"/>
      <c r="BF269" s="910"/>
      <c r="BG269" s="911"/>
      <c r="BH269" s="911"/>
      <c r="BI269" s="896"/>
      <c r="BJ269" s="911"/>
      <c r="BK269" s="896"/>
      <c r="BL269" s="911"/>
      <c r="BM269" s="911"/>
      <c r="BN269" s="896"/>
      <c r="BO269" s="911"/>
      <c r="BP269" s="896"/>
      <c r="BQ269" s="912"/>
      <c r="BR269" s="910"/>
      <c r="BS269" s="896"/>
      <c r="BT269" s="913"/>
      <c r="BU269" s="896"/>
      <c r="BV269" s="896"/>
      <c r="BW269" s="896"/>
      <c r="BX269" s="914"/>
      <c r="BY269" s="899"/>
      <c r="BZ269" s="905"/>
      <c r="CA269" s="915"/>
      <c r="CB269" s="722" t="s">
        <v>5029</v>
      </c>
      <c r="CC269" s="723" t="s">
        <v>5030</v>
      </c>
      <c r="CD269" s="722" t="s">
        <v>5640</v>
      </c>
      <c r="CE269" s="723" t="s">
        <v>5639</v>
      </c>
    </row>
    <row r="270" spans="2:83" s="725" customFormat="1" ht="15" hidden="1" customHeight="1">
      <c r="B270" s="770">
        <f t="shared" si="4"/>
        <v>261</v>
      </c>
      <c r="C270" s="771" t="s">
        <v>2848</v>
      </c>
      <c r="D270" s="771" t="s">
        <v>2736</v>
      </c>
      <c r="E270" s="771" t="s">
        <v>4663</v>
      </c>
      <c r="F270" s="699" t="s">
        <v>3716</v>
      </c>
      <c r="G270" s="700">
        <f>IFERROR(VLOOKUP(E270,Assign!$A$2:$A$48,1,FALSE),)</f>
        <v>0</v>
      </c>
      <c r="H270" s="700">
        <v>1</v>
      </c>
      <c r="I270" s="701" t="s">
        <v>164</v>
      </c>
      <c r="J270" s="701" t="s">
        <v>2518</v>
      </c>
      <c r="K270" s="701" t="s">
        <v>4074</v>
      </c>
      <c r="L270" s="702" t="s">
        <v>4075</v>
      </c>
      <c r="M270" s="703" t="s">
        <v>8</v>
      </c>
      <c r="N270" s="704">
        <v>44.106000000000002</v>
      </c>
      <c r="O270" s="704">
        <v>71.64</v>
      </c>
      <c r="P270" s="705"/>
      <c r="Q270" s="706"/>
      <c r="R270" s="707">
        <v>43145</v>
      </c>
      <c r="S270" s="708" t="s">
        <v>3716</v>
      </c>
      <c r="T270" s="727">
        <v>1</v>
      </c>
      <c r="U270" s="710" t="s">
        <v>5</v>
      </c>
      <c r="V270" s="710">
        <v>209000000</v>
      </c>
      <c r="W270" s="711">
        <v>209000000</v>
      </c>
      <c r="X270" s="776"/>
      <c r="Y270" s="776"/>
      <c r="Z270" s="711"/>
      <c r="AA270" s="709"/>
      <c r="AB270" s="710"/>
      <c r="AC270" s="711"/>
      <c r="AD270" s="711"/>
      <c r="AE270" s="709"/>
      <c r="AF270" s="709"/>
      <c r="AG270" s="711"/>
      <c r="AH270" s="711"/>
      <c r="AI270" s="711"/>
      <c r="AJ270" s="712"/>
      <c r="AK270" s="959" t="s">
        <v>5025</v>
      </c>
      <c r="AL270" s="960"/>
      <c r="AM270" s="954"/>
      <c r="AN270" s="960"/>
      <c r="AO270" s="955">
        <v>0</v>
      </c>
      <c r="AP270" s="955">
        <v>0</v>
      </c>
      <c r="AQ270" s="955">
        <v>0</v>
      </c>
      <c r="AR270" s="955">
        <v>0</v>
      </c>
      <c r="AS270" s="955">
        <v>0</v>
      </c>
      <c r="AT270" s="955">
        <v>0</v>
      </c>
      <c r="AU270" s="955">
        <v>0</v>
      </c>
      <c r="AV270" s="961">
        <v>0</v>
      </c>
      <c r="AW270" s="962" t="s">
        <v>5008</v>
      </c>
      <c r="AX270" s="963">
        <v>45590</v>
      </c>
      <c r="AY270" s="964" t="s">
        <v>5009</v>
      </c>
      <c r="AZ270" s="965">
        <v>0</v>
      </c>
      <c r="BA270" s="965">
        <v>0</v>
      </c>
      <c r="BB270" s="965">
        <v>0</v>
      </c>
      <c r="BC270" s="965">
        <v>0</v>
      </c>
      <c r="BD270" s="965">
        <v>0</v>
      </c>
      <c r="BE270" s="713">
        <v>465000000</v>
      </c>
      <c r="BF270" s="715" t="s">
        <v>2845</v>
      </c>
      <c r="BG270" s="716" t="s">
        <v>2586</v>
      </c>
      <c r="BH270" s="716"/>
      <c r="BI270" s="708"/>
      <c r="BJ270" s="716"/>
      <c r="BK270" s="708"/>
      <c r="BL270" s="716"/>
      <c r="BM270" s="716"/>
      <c r="BN270" s="708"/>
      <c r="BO270" s="716"/>
      <c r="BP270" s="708"/>
      <c r="BQ270" s="717"/>
      <c r="BR270" s="715"/>
      <c r="BS270" s="708"/>
      <c r="BT270" s="719"/>
      <c r="BU270" s="708"/>
      <c r="BV270" s="708"/>
      <c r="BW270" s="708"/>
      <c r="BX270" s="720"/>
      <c r="BY270" s="711"/>
      <c r="BZ270" s="713"/>
      <c r="CA270" s="721"/>
      <c r="CB270" s="722" t="s">
        <v>5029</v>
      </c>
      <c r="CC270" s="723" t="s">
        <v>5030</v>
      </c>
      <c r="CD270" s="722"/>
      <c r="CE270" s="723"/>
    </row>
    <row r="271" spans="2:83" s="725" customFormat="1" ht="15" hidden="1" customHeight="1">
      <c r="B271" s="770">
        <f t="shared" si="4"/>
        <v>262</v>
      </c>
      <c r="C271" s="771" t="s">
        <v>2848</v>
      </c>
      <c r="D271" s="771" t="s">
        <v>2736</v>
      </c>
      <c r="E271" s="771" t="s">
        <v>4664</v>
      </c>
      <c r="F271" s="699" t="s">
        <v>3717</v>
      </c>
      <c r="G271" s="700">
        <f>IFERROR(VLOOKUP(E271,Assign!$A$2:$A$48,1,FALSE),)</f>
        <v>0</v>
      </c>
      <c r="H271" s="700">
        <v>1</v>
      </c>
      <c r="I271" s="701" t="s">
        <v>164</v>
      </c>
      <c r="J271" s="701" t="s">
        <v>3513</v>
      </c>
      <c r="K271" s="701" t="s">
        <v>4076</v>
      </c>
      <c r="L271" s="702" t="s">
        <v>4077</v>
      </c>
      <c r="M271" s="703" t="s">
        <v>11</v>
      </c>
      <c r="N271" s="704">
        <v>11.82</v>
      </c>
      <c r="O271" s="704">
        <v>44.94</v>
      </c>
      <c r="P271" s="705"/>
      <c r="Q271" s="706"/>
      <c r="R271" s="707">
        <v>44824</v>
      </c>
      <c r="S271" s="708" t="s">
        <v>3717</v>
      </c>
      <c r="T271" s="727">
        <v>1</v>
      </c>
      <c r="U271" s="710" t="s">
        <v>5</v>
      </c>
      <c r="V271" s="710">
        <v>207600000</v>
      </c>
      <c r="W271" s="711">
        <v>207600000</v>
      </c>
      <c r="X271" s="776"/>
      <c r="Y271" s="776"/>
      <c r="Z271" s="711"/>
      <c r="AA271" s="709"/>
      <c r="AB271" s="710"/>
      <c r="AC271" s="711"/>
      <c r="AD271" s="711"/>
      <c r="AE271" s="709"/>
      <c r="AF271" s="709"/>
      <c r="AG271" s="711"/>
      <c r="AH271" s="711"/>
      <c r="AI271" s="711"/>
      <c r="AJ271" s="712"/>
      <c r="AK271" s="959" t="s">
        <v>5025</v>
      </c>
      <c r="AL271" s="960"/>
      <c r="AM271" s="954"/>
      <c r="AN271" s="960"/>
      <c r="AO271" s="955">
        <v>0</v>
      </c>
      <c r="AP271" s="955">
        <v>0</v>
      </c>
      <c r="AQ271" s="955">
        <v>0</v>
      </c>
      <c r="AR271" s="955">
        <v>0</v>
      </c>
      <c r="AS271" s="955">
        <v>0</v>
      </c>
      <c r="AT271" s="955">
        <v>0</v>
      </c>
      <c r="AU271" s="955">
        <v>0</v>
      </c>
      <c r="AV271" s="961">
        <v>0</v>
      </c>
      <c r="AW271" s="962" t="s">
        <v>5044</v>
      </c>
      <c r="AX271" s="963">
        <v>45597</v>
      </c>
      <c r="AY271" s="964" t="s">
        <v>5002</v>
      </c>
      <c r="AZ271" s="965">
        <v>0</v>
      </c>
      <c r="BA271" s="965">
        <v>220000000</v>
      </c>
      <c r="BB271" s="965">
        <v>0</v>
      </c>
      <c r="BC271" s="965">
        <v>0</v>
      </c>
      <c r="BD271" s="965">
        <v>220000000</v>
      </c>
      <c r="BE271" s="713"/>
      <c r="BF271" s="715" t="s">
        <v>2845</v>
      </c>
      <c r="BG271" s="716" t="s">
        <v>3535</v>
      </c>
      <c r="BH271" s="716"/>
      <c r="BI271" s="708"/>
      <c r="BJ271" s="716"/>
      <c r="BK271" s="708"/>
      <c r="BL271" s="716"/>
      <c r="BM271" s="716"/>
      <c r="BN271" s="708"/>
      <c r="BO271" s="716"/>
      <c r="BP271" s="708"/>
      <c r="BQ271" s="717"/>
      <c r="BR271" s="715"/>
      <c r="BS271" s="708"/>
      <c r="BT271" s="719"/>
      <c r="BU271" s="708"/>
      <c r="BV271" s="708"/>
      <c r="BW271" s="708"/>
      <c r="BX271" s="720"/>
      <c r="BY271" s="711"/>
      <c r="BZ271" s="713"/>
      <c r="CA271" s="721"/>
      <c r="CB271" s="722" t="s">
        <v>5029</v>
      </c>
      <c r="CC271" s="723" t="s">
        <v>5030</v>
      </c>
      <c r="CD271" s="722"/>
      <c r="CE271" s="723"/>
    </row>
    <row r="272" spans="2:83" s="725" customFormat="1" ht="15" hidden="1" customHeight="1">
      <c r="B272" s="770">
        <f t="shared" si="4"/>
        <v>263</v>
      </c>
      <c r="C272" s="771" t="s">
        <v>2848</v>
      </c>
      <c r="D272" s="771" t="s">
        <v>2736</v>
      </c>
      <c r="E272" s="771" t="s">
        <v>4665</v>
      </c>
      <c r="F272" s="699" t="s">
        <v>3236</v>
      </c>
      <c r="G272" s="700">
        <f>IFERROR(VLOOKUP(E272,Assign!$A$2:$A$48,1,FALSE),)</f>
        <v>0</v>
      </c>
      <c r="H272" s="700">
        <v>1</v>
      </c>
      <c r="I272" s="701" t="s">
        <v>167</v>
      </c>
      <c r="J272" s="701" t="s">
        <v>168</v>
      </c>
      <c r="K272" s="701" t="s">
        <v>4078</v>
      </c>
      <c r="L272" s="702" t="s">
        <v>4079</v>
      </c>
      <c r="M272" s="703" t="s">
        <v>2519</v>
      </c>
      <c r="N272" s="704">
        <v>12.89</v>
      </c>
      <c r="O272" s="704">
        <v>84.8</v>
      </c>
      <c r="P272" s="705"/>
      <c r="Q272" s="706"/>
      <c r="R272" s="707">
        <v>45363</v>
      </c>
      <c r="S272" s="708" t="s">
        <v>3236</v>
      </c>
      <c r="T272" s="727">
        <v>1</v>
      </c>
      <c r="U272" s="710" t="s">
        <v>5</v>
      </c>
      <c r="V272" s="710">
        <v>205920000</v>
      </c>
      <c r="W272" s="711">
        <v>205920000</v>
      </c>
      <c r="X272" s="776"/>
      <c r="Y272" s="776"/>
      <c r="Z272" s="711"/>
      <c r="AA272" s="709"/>
      <c r="AB272" s="710"/>
      <c r="AC272" s="711"/>
      <c r="AD272" s="711"/>
      <c r="AE272" s="709"/>
      <c r="AF272" s="709"/>
      <c r="AG272" s="711"/>
      <c r="AH272" s="711"/>
      <c r="AI272" s="711"/>
      <c r="AJ272" s="712"/>
      <c r="AK272" s="1077" t="s">
        <v>5025</v>
      </c>
      <c r="AL272" s="1078"/>
      <c r="AM272" s="1079"/>
      <c r="AN272" s="1078"/>
      <c r="AO272" s="1075">
        <v>0</v>
      </c>
      <c r="AP272" s="1075">
        <v>0</v>
      </c>
      <c r="AQ272" s="1075">
        <v>0</v>
      </c>
      <c r="AR272" s="1075">
        <v>0</v>
      </c>
      <c r="AS272" s="1075">
        <v>0</v>
      </c>
      <c r="AT272" s="1075">
        <v>183780</v>
      </c>
      <c r="AU272" s="1075">
        <v>14226240</v>
      </c>
      <c r="AV272" s="1076">
        <v>14410020</v>
      </c>
      <c r="AW272" s="1070" t="s">
        <v>5045</v>
      </c>
      <c r="AX272" s="1071">
        <v>45492</v>
      </c>
      <c r="AY272" s="1072" t="s">
        <v>5615</v>
      </c>
      <c r="AZ272" s="1069">
        <v>0</v>
      </c>
      <c r="BA272" s="1069">
        <v>278000000</v>
      </c>
      <c r="BB272" s="1069">
        <v>0</v>
      </c>
      <c r="BC272" s="1069">
        <v>0</v>
      </c>
      <c r="BD272" s="1069">
        <v>278000000</v>
      </c>
      <c r="BE272" s="713"/>
      <c r="BF272" s="715" t="s">
        <v>2844</v>
      </c>
      <c r="BG272" s="716" t="s">
        <v>2587</v>
      </c>
      <c r="BH272" s="716" t="s">
        <v>4201</v>
      </c>
      <c r="BI272" s="708">
        <v>45475</v>
      </c>
      <c r="BJ272" s="716" t="s">
        <v>4251</v>
      </c>
      <c r="BK272" s="708">
        <v>45561</v>
      </c>
      <c r="BL272" s="716">
        <v>10145024</v>
      </c>
      <c r="BM272" s="716"/>
      <c r="BN272" s="708"/>
      <c r="BO272" s="716"/>
      <c r="BP272" s="708"/>
      <c r="BQ272" s="717"/>
      <c r="BR272" s="715"/>
      <c r="BS272" s="708"/>
      <c r="BT272" s="719"/>
      <c r="BU272" s="708"/>
      <c r="BV272" s="708"/>
      <c r="BW272" s="708"/>
      <c r="BX272" s="720"/>
      <c r="BY272" s="711"/>
      <c r="BZ272" s="713"/>
      <c r="CA272" s="721"/>
      <c r="CB272" s="722" t="s">
        <v>5027</v>
      </c>
      <c r="CC272" s="723" t="s">
        <v>827</v>
      </c>
      <c r="CD272" s="722" t="s">
        <v>5029</v>
      </c>
      <c r="CE272" s="723" t="s">
        <v>5030</v>
      </c>
    </row>
    <row r="273" spans="2:83" s="725" customFormat="1" ht="15" hidden="1" customHeight="1">
      <c r="B273" s="770">
        <f t="shared" si="4"/>
        <v>264</v>
      </c>
      <c r="C273" s="771" t="s">
        <v>2848</v>
      </c>
      <c r="D273" s="771" t="s">
        <v>2736</v>
      </c>
      <c r="E273" s="771" t="s">
        <v>4666</v>
      </c>
      <c r="F273" s="699" t="s">
        <v>3187</v>
      </c>
      <c r="G273" s="700">
        <f>IFERROR(VLOOKUP(E273,Assign!$A$2:$A$48,1,FALSE),)</f>
        <v>0</v>
      </c>
      <c r="H273" s="700">
        <v>1</v>
      </c>
      <c r="I273" s="701" t="s">
        <v>164</v>
      </c>
      <c r="J273" s="701" t="s">
        <v>172</v>
      </c>
      <c r="K273" s="701" t="s">
        <v>4080</v>
      </c>
      <c r="L273" s="702" t="s">
        <v>4081</v>
      </c>
      <c r="M273" s="703" t="s">
        <v>8</v>
      </c>
      <c r="N273" s="704">
        <v>79.813400000000001</v>
      </c>
      <c r="O273" s="704">
        <v>120.02</v>
      </c>
      <c r="P273" s="705"/>
      <c r="Q273" s="706"/>
      <c r="R273" s="707">
        <v>42557</v>
      </c>
      <c r="S273" s="708" t="s">
        <v>3187</v>
      </c>
      <c r="T273" s="727">
        <v>1</v>
      </c>
      <c r="U273" s="710" t="s">
        <v>5</v>
      </c>
      <c r="V273" s="710">
        <v>205100000</v>
      </c>
      <c r="W273" s="711">
        <v>205100000</v>
      </c>
      <c r="X273" s="776"/>
      <c r="Y273" s="776"/>
      <c r="Z273" s="711"/>
      <c r="AA273" s="709"/>
      <c r="AB273" s="710"/>
      <c r="AC273" s="711"/>
      <c r="AD273" s="711"/>
      <c r="AE273" s="709"/>
      <c r="AF273" s="709"/>
      <c r="AG273" s="711"/>
      <c r="AH273" s="711"/>
      <c r="AI273" s="711"/>
      <c r="AJ273" s="712"/>
      <c r="AK273" s="1077" t="s">
        <v>5025</v>
      </c>
      <c r="AL273" s="1078"/>
      <c r="AM273" s="1079"/>
      <c r="AN273" s="1078"/>
      <c r="AO273" s="1075">
        <v>0</v>
      </c>
      <c r="AP273" s="1075">
        <v>0</v>
      </c>
      <c r="AQ273" s="1075">
        <v>0</v>
      </c>
      <c r="AR273" s="1075">
        <v>0</v>
      </c>
      <c r="AS273" s="1075">
        <v>0</v>
      </c>
      <c r="AT273" s="1075">
        <v>351790</v>
      </c>
      <c r="AU273" s="1075">
        <v>0</v>
      </c>
      <c r="AV273" s="1076">
        <v>351790</v>
      </c>
      <c r="AW273" s="1070" t="s">
        <v>5045</v>
      </c>
      <c r="AX273" s="1071">
        <v>45537</v>
      </c>
      <c r="AY273" s="1072" t="s">
        <v>5616</v>
      </c>
      <c r="AZ273" s="1069">
        <v>0</v>
      </c>
      <c r="BA273" s="1069">
        <v>380000000</v>
      </c>
      <c r="BB273" s="1069">
        <v>0</v>
      </c>
      <c r="BC273" s="1069">
        <v>0</v>
      </c>
      <c r="BD273" s="1069">
        <v>380000000</v>
      </c>
      <c r="BE273" s="713">
        <v>385000000</v>
      </c>
      <c r="BF273" s="715" t="s">
        <v>2844</v>
      </c>
      <c r="BG273" s="716" t="s">
        <v>2589</v>
      </c>
      <c r="BH273" s="716" t="s">
        <v>4202</v>
      </c>
      <c r="BI273" s="708">
        <v>45516</v>
      </c>
      <c r="BJ273" s="716" t="s">
        <v>4252</v>
      </c>
      <c r="BK273" s="708">
        <v>45609</v>
      </c>
      <c r="BL273" s="716">
        <v>133000000</v>
      </c>
      <c r="BM273" s="716"/>
      <c r="BN273" s="708"/>
      <c r="BO273" s="716"/>
      <c r="BP273" s="708"/>
      <c r="BQ273" s="717"/>
      <c r="BR273" s="715"/>
      <c r="BS273" s="708"/>
      <c r="BT273" s="719"/>
      <c r="BU273" s="708"/>
      <c r="BV273" s="708"/>
      <c r="BW273" s="708"/>
      <c r="BX273" s="720"/>
      <c r="BY273" s="711"/>
      <c r="BZ273" s="713"/>
      <c r="CA273" s="721"/>
      <c r="CB273" s="722" t="s">
        <v>5029</v>
      </c>
      <c r="CC273" s="723" t="s">
        <v>5030</v>
      </c>
      <c r="CD273" s="722" t="s">
        <v>5029</v>
      </c>
      <c r="CE273" s="723" t="s">
        <v>5030</v>
      </c>
    </row>
    <row r="274" spans="2:83" s="725" customFormat="1" ht="15" hidden="1" customHeight="1">
      <c r="B274" s="770">
        <f t="shared" si="4"/>
        <v>265</v>
      </c>
      <c r="C274" s="771" t="s">
        <v>2848</v>
      </c>
      <c r="D274" s="771" t="s">
        <v>2736</v>
      </c>
      <c r="E274" s="771" t="s">
        <v>4667</v>
      </c>
      <c r="F274" s="699" t="s">
        <v>3212</v>
      </c>
      <c r="G274" s="700">
        <f>IFERROR(VLOOKUP(E274,Assign!$A$2:$A$48,1,FALSE),)</f>
        <v>0</v>
      </c>
      <c r="H274" s="700">
        <v>1</v>
      </c>
      <c r="I274" s="701" t="s">
        <v>164</v>
      </c>
      <c r="J274" s="701" t="s">
        <v>2513</v>
      </c>
      <c r="K274" s="701" t="s">
        <v>3426</v>
      </c>
      <c r="L274" s="702" t="s">
        <v>4084</v>
      </c>
      <c r="M274" s="703" t="s">
        <v>8</v>
      </c>
      <c r="N274" s="704">
        <v>52.221600000000002</v>
      </c>
      <c r="O274" s="704">
        <v>84.986500000000007</v>
      </c>
      <c r="P274" s="705"/>
      <c r="Q274" s="706"/>
      <c r="R274" s="707">
        <v>43279</v>
      </c>
      <c r="S274" s="708" t="s">
        <v>3212</v>
      </c>
      <c r="T274" s="727">
        <v>1</v>
      </c>
      <c r="U274" s="710" t="s">
        <v>5</v>
      </c>
      <c r="V274" s="710">
        <v>191800000</v>
      </c>
      <c r="W274" s="711">
        <v>191800000</v>
      </c>
      <c r="X274" s="776"/>
      <c r="Y274" s="776"/>
      <c r="Z274" s="711"/>
      <c r="AA274" s="709"/>
      <c r="AB274" s="710"/>
      <c r="AC274" s="711"/>
      <c r="AD274" s="711"/>
      <c r="AE274" s="709"/>
      <c r="AF274" s="709"/>
      <c r="AG274" s="711"/>
      <c r="AH274" s="711"/>
      <c r="AI274" s="711"/>
      <c r="AJ274" s="712"/>
      <c r="AK274" s="1077" t="s">
        <v>5025</v>
      </c>
      <c r="AL274" s="1078"/>
      <c r="AM274" s="1079"/>
      <c r="AN274" s="1078"/>
      <c r="AO274" s="1075">
        <v>0</v>
      </c>
      <c r="AP274" s="1075">
        <v>0</v>
      </c>
      <c r="AQ274" s="1075">
        <v>0</v>
      </c>
      <c r="AR274" s="1075">
        <v>0</v>
      </c>
      <c r="AS274" s="1075">
        <v>0</v>
      </c>
      <c r="AT274" s="1075">
        <v>0</v>
      </c>
      <c r="AU274" s="1075">
        <v>1044100</v>
      </c>
      <c r="AV274" s="1076">
        <v>1044100</v>
      </c>
      <c r="AW274" s="1070" t="s">
        <v>5045</v>
      </c>
      <c r="AX274" s="1071">
        <v>45575</v>
      </c>
      <c r="AY274" s="1072" t="s">
        <v>5617</v>
      </c>
      <c r="AZ274" s="1069">
        <v>0</v>
      </c>
      <c r="BA274" s="1069">
        <v>478000000</v>
      </c>
      <c r="BB274" s="1069">
        <v>0</v>
      </c>
      <c r="BC274" s="1069">
        <v>0</v>
      </c>
      <c r="BD274" s="1069">
        <v>478000000</v>
      </c>
      <c r="BE274" s="713">
        <v>445000000</v>
      </c>
      <c r="BF274" s="715" t="s">
        <v>2844</v>
      </c>
      <c r="BG274" s="716" t="s">
        <v>2585</v>
      </c>
      <c r="BH274" s="716" t="s">
        <v>625</v>
      </c>
      <c r="BI274" s="708">
        <v>45561</v>
      </c>
      <c r="BJ274" s="716" t="s">
        <v>4253</v>
      </c>
      <c r="BK274" s="708">
        <v>45642</v>
      </c>
      <c r="BL274" s="716">
        <v>120000000</v>
      </c>
      <c r="BM274" s="716"/>
      <c r="BN274" s="708"/>
      <c r="BO274" s="716"/>
      <c r="BP274" s="708"/>
      <c r="BQ274" s="717"/>
      <c r="BR274" s="715"/>
      <c r="BS274" s="708"/>
      <c r="BT274" s="719"/>
      <c r="BU274" s="708"/>
      <c r="BV274" s="708"/>
      <c r="BW274" s="708"/>
      <c r="BX274" s="720"/>
      <c r="BY274" s="711"/>
      <c r="BZ274" s="713"/>
      <c r="CA274" s="721"/>
      <c r="CB274" s="722" t="s">
        <v>5029</v>
      </c>
      <c r="CC274" s="723" t="s">
        <v>5030</v>
      </c>
      <c r="CD274" s="722" t="s">
        <v>5029</v>
      </c>
      <c r="CE274" s="723" t="s">
        <v>5030</v>
      </c>
    </row>
    <row r="275" spans="2:83" s="725" customFormat="1" ht="15" hidden="1" customHeight="1">
      <c r="B275" s="770">
        <f t="shared" si="4"/>
        <v>266</v>
      </c>
      <c r="C275" s="771" t="s">
        <v>2848</v>
      </c>
      <c r="D275" s="771" t="s">
        <v>2736</v>
      </c>
      <c r="E275" s="771" t="s">
        <v>4668</v>
      </c>
      <c r="F275" s="699" t="s">
        <v>3616</v>
      </c>
      <c r="G275" s="700">
        <f>IFERROR(VLOOKUP(E275,Assign!$A$2:$A$48,1,FALSE),)</f>
        <v>0</v>
      </c>
      <c r="H275" s="700">
        <v>1</v>
      </c>
      <c r="I275" s="701" t="s">
        <v>166</v>
      </c>
      <c r="J275" s="701" t="s">
        <v>3393</v>
      </c>
      <c r="K275" s="701" t="s">
        <v>3529</v>
      </c>
      <c r="L275" s="702" t="s">
        <v>4085</v>
      </c>
      <c r="M275" s="703" t="s">
        <v>8</v>
      </c>
      <c r="N275" s="704">
        <v>45.4</v>
      </c>
      <c r="O275" s="704">
        <v>85</v>
      </c>
      <c r="P275" s="705"/>
      <c r="Q275" s="706"/>
      <c r="R275" s="707">
        <v>42653</v>
      </c>
      <c r="S275" s="708" t="s">
        <v>3616</v>
      </c>
      <c r="T275" s="727">
        <v>1</v>
      </c>
      <c r="U275" s="710" t="s">
        <v>5</v>
      </c>
      <c r="V275" s="710">
        <v>336000000</v>
      </c>
      <c r="W275" s="711">
        <v>336000000</v>
      </c>
      <c r="X275" s="776"/>
      <c r="Y275" s="776"/>
      <c r="Z275" s="711"/>
      <c r="AA275" s="709"/>
      <c r="AB275" s="710"/>
      <c r="AC275" s="711"/>
      <c r="AD275" s="711"/>
      <c r="AE275" s="709"/>
      <c r="AF275" s="709"/>
      <c r="AG275" s="711"/>
      <c r="AH275" s="711"/>
      <c r="AI275" s="711"/>
      <c r="AJ275" s="712"/>
      <c r="AK275" s="959" t="s">
        <v>5025</v>
      </c>
      <c r="AL275" s="960"/>
      <c r="AM275" s="954"/>
      <c r="AN275" s="960"/>
      <c r="AO275" s="955">
        <v>0</v>
      </c>
      <c r="AP275" s="955">
        <v>0</v>
      </c>
      <c r="AQ275" s="955">
        <v>0</v>
      </c>
      <c r="AR275" s="955">
        <v>0</v>
      </c>
      <c r="AS275" s="955">
        <v>0</v>
      </c>
      <c r="AT275" s="955">
        <v>0</v>
      </c>
      <c r="AU275" s="955">
        <v>0</v>
      </c>
      <c r="AV275" s="961">
        <v>0</v>
      </c>
      <c r="AW275" s="962" t="s">
        <v>5008</v>
      </c>
      <c r="AX275" s="963">
        <v>45590</v>
      </c>
      <c r="AY275" s="964" t="s">
        <v>5009</v>
      </c>
      <c r="AZ275" s="965">
        <v>0</v>
      </c>
      <c r="BA275" s="965">
        <v>0</v>
      </c>
      <c r="BB275" s="965">
        <v>0</v>
      </c>
      <c r="BC275" s="965">
        <v>0</v>
      </c>
      <c r="BD275" s="965">
        <v>0</v>
      </c>
      <c r="BE275" s="713">
        <v>232500000</v>
      </c>
      <c r="BF275" s="715" t="s">
        <v>2845</v>
      </c>
      <c r="BG275" s="716" t="s">
        <v>3536</v>
      </c>
      <c r="BH275" s="716"/>
      <c r="BI275" s="708"/>
      <c r="BJ275" s="716"/>
      <c r="BK275" s="708"/>
      <c r="BL275" s="716"/>
      <c r="BM275" s="716"/>
      <c r="BN275" s="708"/>
      <c r="BO275" s="716"/>
      <c r="BP275" s="708"/>
      <c r="BQ275" s="717"/>
      <c r="BR275" s="715"/>
      <c r="BS275" s="708"/>
      <c r="BT275" s="719"/>
      <c r="BU275" s="708"/>
      <c r="BV275" s="708"/>
      <c r="BW275" s="708"/>
      <c r="BX275" s="720"/>
      <c r="BY275" s="711"/>
      <c r="BZ275" s="713"/>
      <c r="CA275" s="721"/>
      <c r="CB275" s="722" t="s">
        <v>5029</v>
      </c>
      <c r="CC275" s="723" t="s">
        <v>5030</v>
      </c>
      <c r="CD275" s="722"/>
      <c r="CE275" s="723"/>
    </row>
    <row r="276" spans="2:83" s="725" customFormat="1" ht="15" hidden="1" customHeight="1">
      <c r="B276" s="770">
        <f t="shared" si="4"/>
        <v>267</v>
      </c>
      <c r="C276" s="771" t="s">
        <v>2848</v>
      </c>
      <c r="D276" s="771" t="s">
        <v>2736</v>
      </c>
      <c r="E276" s="771" t="s">
        <v>4669</v>
      </c>
      <c r="F276" s="699" t="s">
        <v>3191</v>
      </c>
      <c r="G276" s="700">
        <f>IFERROR(VLOOKUP(E276,Assign!$A$2:$A$48,1,FALSE),)</f>
        <v>0</v>
      </c>
      <c r="H276" s="700">
        <v>1</v>
      </c>
      <c r="I276" s="701" t="s">
        <v>164</v>
      </c>
      <c r="J276" s="701" t="s">
        <v>609</v>
      </c>
      <c r="K276" s="701" t="s">
        <v>3488</v>
      </c>
      <c r="L276" s="702" t="s">
        <v>4086</v>
      </c>
      <c r="M276" s="703" t="s">
        <v>8</v>
      </c>
      <c r="N276" s="704">
        <v>42.308</v>
      </c>
      <c r="O276" s="704">
        <v>60</v>
      </c>
      <c r="P276" s="705"/>
      <c r="Q276" s="706"/>
      <c r="R276" s="707">
        <v>45098</v>
      </c>
      <c r="S276" s="708" t="s">
        <v>3191</v>
      </c>
      <c r="T276" s="727">
        <v>2</v>
      </c>
      <c r="U276" s="710" t="s">
        <v>5</v>
      </c>
      <c r="V276" s="710">
        <v>202800000</v>
      </c>
      <c r="W276" s="711">
        <v>202800000</v>
      </c>
      <c r="X276" s="776"/>
      <c r="Y276" s="776"/>
      <c r="Z276" s="711"/>
      <c r="AA276" s="709">
        <v>1</v>
      </c>
      <c r="AB276" s="710" t="s">
        <v>5</v>
      </c>
      <c r="AC276" s="711">
        <v>118800000</v>
      </c>
      <c r="AD276" s="711">
        <v>118800000</v>
      </c>
      <c r="AE276" s="709"/>
      <c r="AF276" s="709"/>
      <c r="AG276" s="711"/>
      <c r="AH276" s="711"/>
      <c r="AI276" s="711"/>
      <c r="AJ276" s="712"/>
      <c r="AK276" s="959" t="s">
        <v>5025</v>
      </c>
      <c r="AL276" s="960"/>
      <c r="AM276" s="954"/>
      <c r="AN276" s="960"/>
      <c r="AO276" s="955">
        <v>0</v>
      </c>
      <c r="AP276" s="955">
        <v>0</v>
      </c>
      <c r="AQ276" s="955">
        <v>0</v>
      </c>
      <c r="AR276" s="955">
        <v>0</v>
      </c>
      <c r="AS276" s="955">
        <v>0</v>
      </c>
      <c r="AT276" s="955">
        <v>0</v>
      </c>
      <c r="AU276" s="955">
        <v>0</v>
      </c>
      <c r="AV276" s="961">
        <v>0</v>
      </c>
      <c r="AW276" s="962" t="s">
        <v>5008</v>
      </c>
      <c r="AX276" s="963">
        <v>45590</v>
      </c>
      <c r="AY276" s="964" t="s">
        <v>5009</v>
      </c>
      <c r="AZ276" s="965">
        <v>0</v>
      </c>
      <c r="BA276" s="965">
        <v>0</v>
      </c>
      <c r="BB276" s="965">
        <v>0</v>
      </c>
      <c r="BC276" s="965">
        <v>0</v>
      </c>
      <c r="BD276" s="965">
        <v>0</v>
      </c>
      <c r="BE276" s="713">
        <v>415000000</v>
      </c>
      <c r="BF276" s="715" t="s">
        <v>2845</v>
      </c>
      <c r="BG276" s="716" t="s">
        <v>2586</v>
      </c>
      <c r="BH276" s="716"/>
      <c r="BI276" s="708"/>
      <c r="BJ276" s="716"/>
      <c r="BK276" s="708"/>
      <c r="BL276" s="716"/>
      <c r="BM276" s="716"/>
      <c r="BN276" s="708"/>
      <c r="BO276" s="716"/>
      <c r="BP276" s="708"/>
      <c r="BQ276" s="717"/>
      <c r="BR276" s="715"/>
      <c r="BS276" s="708"/>
      <c r="BT276" s="719"/>
      <c r="BU276" s="708"/>
      <c r="BV276" s="708"/>
      <c r="BW276" s="708"/>
      <c r="BX276" s="720"/>
      <c r="BY276" s="711"/>
      <c r="BZ276" s="713"/>
      <c r="CA276" s="721"/>
      <c r="CB276" s="722" t="s">
        <v>5029</v>
      </c>
      <c r="CC276" s="723" t="s">
        <v>5030</v>
      </c>
      <c r="CD276" s="722"/>
      <c r="CE276" s="723"/>
    </row>
    <row r="277" spans="2:83" s="725" customFormat="1" ht="15" hidden="1" customHeight="1">
      <c r="B277" s="770">
        <f t="shared" si="4"/>
        <v>268</v>
      </c>
      <c r="C277" s="771" t="s">
        <v>2848</v>
      </c>
      <c r="D277" s="771" t="s">
        <v>2736</v>
      </c>
      <c r="E277" s="771" t="s">
        <v>4670</v>
      </c>
      <c r="F277" s="699" t="s">
        <v>3719</v>
      </c>
      <c r="G277" s="700">
        <f>IFERROR(VLOOKUP(E277,Assign!$A$2:$A$48,1,FALSE),)</f>
        <v>0</v>
      </c>
      <c r="H277" s="700">
        <v>1</v>
      </c>
      <c r="I277" s="701" t="s">
        <v>164</v>
      </c>
      <c r="J277" s="701" t="s">
        <v>3402</v>
      </c>
      <c r="K277" s="701" t="s">
        <v>3421</v>
      </c>
      <c r="L277" s="702" t="s">
        <v>4087</v>
      </c>
      <c r="M277" s="703" t="s">
        <v>8</v>
      </c>
      <c r="N277" s="704">
        <v>30.7195</v>
      </c>
      <c r="O277" s="704">
        <v>84.804900000000004</v>
      </c>
      <c r="P277" s="705"/>
      <c r="Q277" s="706"/>
      <c r="R277" s="707">
        <v>41838</v>
      </c>
      <c r="S277" s="716" t="s">
        <v>3719</v>
      </c>
      <c r="T277" s="727" t="s">
        <v>188</v>
      </c>
      <c r="U277" s="710" t="s">
        <v>5</v>
      </c>
      <c r="V277" s="710">
        <v>204590000</v>
      </c>
      <c r="W277" s="711">
        <v>204590000</v>
      </c>
      <c r="X277" s="776"/>
      <c r="Y277" s="776"/>
      <c r="Z277" s="711"/>
      <c r="AA277" s="709"/>
      <c r="AB277" s="710"/>
      <c r="AC277" s="711"/>
      <c r="AD277" s="711"/>
      <c r="AE277" s="709"/>
      <c r="AF277" s="709"/>
      <c r="AG277" s="711"/>
      <c r="AH277" s="711"/>
      <c r="AI277" s="711"/>
      <c r="AJ277" s="712"/>
      <c r="AK277" s="1077" t="s">
        <v>5025</v>
      </c>
      <c r="AL277" s="1078"/>
      <c r="AM277" s="1079"/>
      <c r="AN277" s="1078"/>
      <c r="AO277" s="1075">
        <v>0</v>
      </c>
      <c r="AP277" s="1075">
        <v>0</v>
      </c>
      <c r="AQ277" s="1075">
        <v>0</v>
      </c>
      <c r="AR277" s="1075">
        <v>0</v>
      </c>
      <c r="AS277" s="1075">
        <v>0</v>
      </c>
      <c r="AT277" s="1075">
        <v>402120</v>
      </c>
      <c r="AU277" s="1075">
        <v>0</v>
      </c>
      <c r="AV277" s="1076">
        <v>402120</v>
      </c>
      <c r="AW277" s="1070" t="s">
        <v>5045</v>
      </c>
      <c r="AX277" s="1071">
        <v>45538</v>
      </c>
      <c r="AY277" s="1072" t="s">
        <v>5618</v>
      </c>
      <c r="AZ277" s="1069">
        <v>0</v>
      </c>
      <c r="BA277" s="1069">
        <v>630000000</v>
      </c>
      <c r="BB277" s="1069">
        <v>0</v>
      </c>
      <c r="BC277" s="1069">
        <v>0</v>
      </c>
      <c r="BD277" s="1069">
        <v>630000000</v>
      </c>
      <c r="BE277" s="713">
        <v>575000000</v>
      </c>
      <c r="BF277" s="715" t="s">
        <v>2844</v>
      </c>
      <c r="BG277" s="716" t="s">
        <v>2579</v>
      </c>
      <c r="BH277" s="716" t="s">
        <v>4196</v>
      </c>
      <c r="BI277" s="708">
        <v>45530</v>
      </c>
      <c r="BJ277" s="716" t="s">
        <v>4254</v>
      </c>
      <c r="BK277" s="708">
        <v>45593</v>
      </c>
      <c r="BL277" s="716">
        <v>463227862</v>
      </c>
      <c r="BM277" s="716"/>
      <c r="BN277" s="708"/>
      <c r="BO277" s="716"/>
      <c r="BP277" s="708"/>
      <c r="BQ277" s="717"/>
      <c r="BR277" s="715"/>
      <c r="BS277" s="708"/>
      <c r="BT277" s="719"/>
      <c r="BU277" s="708"/>
      <c r="BV277" s="708"/>
      <c r="BW277" s="708"/>
      <c r="BX277" s="720"/>
      <c r="BY277" s="711"/>
      <c r="BZ277" s="713"/>
      <c r="CA277" s="721"/>
      <c r="CB277" s="722" t="s">
        <v>5029</v>
      </c>
      <c r="CC277" s="723" t="s">
        <v>5030</v>
      </c>
      <c r="CD277" s="722" t="s">
        <v>5029</v>
      </c>
      <c r="CE277" s="723" t="s">
        <v>5030</v>
      </c>
    </row>
    <row r="278" spans="2:83" s="725" customFormat="1" ht="15" hidden="1" customHeight="1">
      <c r="B278" s="884">
        <f t="shared" si="4"/>
        <v>269</v>
      </c>
      <c r="C278" s="885" t="s">
        <v>2848</v>
      </c>
      <c r="D278" s="885" t="s">
        <v>2736</v>
      </c>
      <c r="E278" s="885" t="s">
        <v>4671</v>
      </c>
      <c r="F278" s="886" t="s">
        <v>3222</v>
      </c>
      <c r="G278" s="887">
        <f>IFERROR(VLOOKUP(E278,Assign!$A$2:$A$48,1,FALSE),)</f>
        <v>0</v>
      </c>
      <c r="H278" s="887"/>
      <c r="I278" s="888"/>
      <c r="J278" s="888"/>
      <c r="K278" s="888"/>
      <c r="L278" s="889"/>
      <c r="M278" s="890"/>
      <c r="N278" s="892"/>
      <c r="O278" s="892"/>
      <c r="P278" s="893"/>
      <c r="Q278" s="894"/>
      <c r="R278" s="895"/>
      <c r="S278" s="896"/>
      <c r="T278" s="897"/>
      <c r="U278" s="898"/>
      <c r="V278" s="898"/>
      <c r="W278" s="899"/>
      <c r="X278" s="900"/>
      <c r="Y278" s="900"/>
      <c r="Z278" s="899"/>
      <c r="AA278" s="901"/>
      <c r="AB278" s="898"/>
      <c r="AC278" s="899"/>
      <c r="AD278" s="899"/>
      <c r="AE278" s="901"/>
      <c r="AF278" s="901"/>
      <c r="AG278" s="899"/>
      <c r="AH278" s="899"/>
      <c r="AI278" s="899"/>
      <c r="AJ278" s="902"/>
      <c r="AK278" s="903"/>
      <c r="AL278" s="904"/>
      <c r="AM278" s="898"/>
      <c r="AN278" s="904"/>
      <c r="AO278" s="899"/>
      <c r="AP278" s="899"/>
      <c r="AQ278" s="899"/>
      <c r="AR278" s="899"/>
      <c r="AS278" s="899"/>
      <c r="AT278" s="899"/>
      <c r="AU278" s="899"/>
      <c r="AV278" s="905"/>
      <c r="AW278" s="906"/>
      <c r="AX278" s="907"/>
      <c r="AY278" s="908"/>
      <c r="AZ278" s="909"/>
      <c r="BA278" s="909"/>
      <c r="BB278" s="909"/>
      <c r="BC278" s="909"/>
      <c r="BD278" s="909"/>
      <c r="BE278" s="905"/>
      <c r="BF278" s="910"/>
      <c r="BG278" s="911"/>
      <c r="BH278" s="911"/>
      <c r="BI278" s="896"/>
      <c r="BJ278" s="911"/>
      <c r="BK278" s="896"/>
      <c r="BL278" s="911"/>
      <c r="BM278" s="911"/>
      <c r="BN278" s="896"/>
      <c r="BO278" s="911"/>
      <c r="BP278" s="896"/>
      <c r="BQ278" s="912"/>
      <c r="BR278" s="910"/>
      <c r="BS278" s="896"/>
      <c r="BT278" s="913"/>
      <c r="BU278" s="896"/>
      <c r="BV278" s="896"/>
      <c r="BW278" s="896"/>
      <c r="BX278" s="914"/>
      <c r="BY278" s="899"/>
      <c r="BZ278" s="905"/>
      <c r="CA278" s="915"/>
      <c r="CB278" s="722" t="s">
        <v>5029</v>
      </c>
      <c r="CC278" s="723" t="s">
        <v>5030</v>
      </c>
      <c r="CD278" s="722" t="s">
        <v>5640</v>
      </c>
      <c r="CE278" s="723" t="s">
        <v>5639</v>
      </c>
    </row>
    <row r="279" spans="2:83" s="725" customFormat="1" ht="15" hidden="1" customHeight="1">
      <c r="B279" s="770">
        <f t="shared" si="4"/>
        <v>270</v>
      </c>
      <c r="C279" s="771" t="s">
        <v>2848</v>
      </c>
      <c r="D279" s="771" t="s">
        <v>2736</v>
      </c>
      <c r="E279" s="771" t="s">
        <v>4672</v>
      </c>
      <c r="F279" s="699" t="s">
        <v>2817</v>
      </c>
      <c r="G279" s="700">
        <f>IFERROR(VLOOKUP(E279,Assign!$A$2:$A$48,1,FALSE),)</f>
        <v>0</v>
      </c>
      <c r="H279" s="700">
        <v>1</v>
      </c>
      <c r="I279" s="701" t="s">
        <v>164</v>
      </c>
      <c r="J279" s="701" t="s">
        <v>178</v>
      </c>
      <c r="K279" s="701" t="s">
        <v>3520</v>
      </c>
      <c r="L279" s="702" t="s">
        <v>4088</v>
      </c>
      <c r="M279" s="703" t="s">
        <v>8</v>
      </c>
      <c r="N279" s="704">
        <v>45.540999999999997</v>
      </c>
      <c r="O279" s="704">
        <v>84.828999999999994</v>
      </c>
      <c r="P279" s="705"/>
      <c r="Q279" s="706"/>
      <c r="R279" s="707">
        <v>43329</v>
      </c>
      <c r="S279" s="708" t="s">
        <v>4643</v>
      </c>
      <c r="T279" s="727">
        <v>1</v>
      </c>
      <c r="U279" s="710" t="s">
        <v>5</v>
      </c>
      <c r="V279" s="710">
        <v>211200000</v>
      </c>
      <c r="W279" s="711">
        <v>211200000</v>
      </c>
      <c r="X279" s="776"/>
      <c r="Y279" s="776"/>
      <c r="Z279" s="711"/>
      <c r="AA279" s="709"/>
      <c r="AB279" s="710"/>
      <c r="AC279" s="711"/>
      <c r="AD279" s="711"/>
      <c r="AE279" s="709"/>
      <c r="AF279" s="709"/>
      <c r="AG279" s="711"/>
      <c r="AH279" s="711"/>
      <c r="AI279" s="711"/>
      <c r="AJ279" s="712"/>
      <c r="AK279" s="959" t="s">
        <v>5025</v>
      </c>
      <c r="AL279" s="960"/>
      <c r="AM279" s="954"/>
      <c r="AN279" s="960"/>
      <c r="AO279" s="955">
        <v>0</v>
      </c>
      <c r="AP279" s="955">
        <v>0</v>
      </c>
      <c r="AQ279" s="955">
        <v>0</v>
      </c>
      <c r="AR279" s="955">
        <v>0</v>
      </c>
      <c r="AS279" s="955">
        <v>0</v>
      </c>
      <c r="AT279" s="955">
        <v>0</v>
      </c>
      <c r="AU279" s="955">
        <v>0</v>
      </c>
      <c r="AV279" s="961">
        <v>0</v>
      </c>
      <c r="AW279" s="962" t="s">
        <v>5008</v>
      </c>
      <c r="AX279" s="963">
        <v>45590</v>
      </c>
      <c r="AY279" s="964" t="s">
        <v>5009</v>
      </c>
      <c r="AZ279" s="965">
        <v>0</v>
      </c>
      <c r="BA279" s="965">
        <v>0</v>
      </c>
      <c r="BB279" s="965">
        <v>0</v>
      </c>
      <c r="BC279" s="965">
        <v>0</v>
      </c>
      <c r="BD279" s="965">
        <v>0</v>
      </c>
      <c r="BE279" s="713">
        <v>365000000</v>
      </c>
      <c r="BF279" s="715" t="s">
        <v>2845</v>
      </c>
      <c r="BG279" s="716" t="s">
        <v>2597</v>
      </c>
      <c r="BH279" s="716"/>
      <c r="BI279" s="708"/>
      <c r="BJ279" s="716"/>
      <c r="BK279" s="708"/>
      <c r="BL279" s="716"/>
      <c r="BM279" s="716"/>
      <c r="BN279" s="708"/>
      <c r="BO279" s="716"/>
      <c r="BP279" s="708"/>
      <c r="BQ279" s="717"/>
      <c r="BR279" s="715"/>
      <c r="BS279" s="708"/>
      <c r="BT279" s="719"/>
      <c r="BU279" s="708"/>
      <c r="BV279" s="708"/>
      <c r="BW279" s="708"/>
      <c r="BX279" s="720"/>
      <c r="BY279" s="711"/>
      <c r="BZ279" s="713"/>
      <c r="CA279" s="721"/>
      <c r="CB279" s="722" t="s">
        <v>5029</v>
      </c>
      <c r="CC279" s="723" t="s">
        <v>5030</v>
      </c>
      <c r="CD279" s="722"/>
      <c r="CE279" s="723"/>
    </row>
    <row r="280" spans="2:83" s="725" customFormat="1" ht="15" hidden="1" customHeight="1">
      <c r="B280" s="770">
        <f t="shared" si="4"/>
        <v>271</v>
      </c>
      <c r="C280" s="771" t="s">
        <v>2848</v>
      </c>
      <c r="D280" s="771" t="s">
        <v>2736</v>
      </c>
      <c r="E280" s="771" t="s">
        <v>4673</v>
      </c>
      <c r="F280" s="699" t="s">
        <v>3712</v>
      </c>
      <c r="G280" s="700">
        <f>IFERROR(VLOOKUP(E280,Assign!$A$2:$A$48,1,FALSE),)</f>
        <v>0</v>
      </c>
      <c r="H280" s="700">
        <v>1</v>
      </c>
      <c r="I280" s="701" t="s">
        <v>175</v>
      </c>
      <c r="J280" s="701" t="s">
        <v>2526</v>
      </c>
      <c r="K280" s="701" t="s">
        <v>4089</v>
      </c>
      <c r="L280" s="702" t="s">
        <v>4090</v>
      </c>
      <c r="M280" s="703" t="s">
        <v>8</v>
      </c>
      <c r="N280" s="704">
        <v>28.766999999999999</v>
      </c>
      <c r="O280" s="704">
        <v>124.66</v>
      </c>
      <c r="P280" s="705"/>
      <c r="Q280" s="706"/>
      <c r="R280" s="707">
        <v>43270</v>
      </c>
      <c r="S280" s="708" t="s">
        <v>4644</v>
      </c>
      <c r="T280" s="727">
        <v>1</v>
      </c>
      <c r="U280" s="710" t="s">
        <v>5</v>
      </c>
      <c r="V280" s="710">
        <v>240000000</v>
      </c>
      <c r="W280" s="711">
        <v>240000000</v>
      </c>
      <c r="X280" s="776"/>
      <c r="Y280" s="776"/>
      <c r="Z280" s="711"/>
      <c r="AA280" s="709"/>
      <c r="AB280" s="710"/>
      <c r="AC280" s="711"/>
      <c r="AD280" s="711"/>
      <c r="AE280" s="709"/>
      <c r="AF280" s="709"/>
      <c r="AG280" s="711"/>
      <c r="AH280" s="711"/>
      <c r="AI280" s="711"/>
      <c r="AJ280" s="712"/>
      <c r="AK280" s="959" t="s">
        <v>5025</v>
      </c>
      <c r="AL280" s="960"/>
      <c r="AM280" s="954"/>
      <c r="AN280" s="960"/>
      <c r="AO280" s="955">
        <v>0</v>
      </c>
      <c r="AP280" s="955">
        <v>0</v>
      </c>
      <c r="AQ280" s="955">
        <v>0</v>
      </c>
      <c r="AR280" s="955">
        <v>0</v>
      </c>
      <c r="AS280" s="955">
        <v>0</v>
      </c>
      <c r="AT280" s="955">
        <v>0</v>
      </c>
      <c r="AU280" s="955">
        <v>0</v>
      </c>
      <c r="AV280" s="961">
        <v>0</v>
      </c>
      <c r="AW280" s="962" t="s">
        <v>5008</v>
      </c>
      <c r="AX280" s="963">
        <v>45590</v>
      </c>
      <c r="AY280" s="964" t="s">
        <v>5009</v>
      </c>
      <c r="AZ280" s="965">
        <v>0</v>
      </c>
      <c r="BA280" s="965">
        <v>0</v>
      </c>
      <c r="BB280" s="965">
        <v>0</v>
      </c>
      <c r="BC280" s="965">
        <v>0</v>
      </c>
      <c r="BD280" s="965">
        <v>0</v>
      </c>
      <c r="BE280" s="713">
        <v>855000000</v>
      </c>
      <c r="BF280" s="715" t="s">
        <v>2845</v>
      </c>
      <c r="BG280" s="716" t="s">
        <v>2590</v>
      </c>
      <c r="BH280" s="716"/>
      <c r="BI280" s="708"/>
      <c r="BJ280" s="716"/>
      <c r="BK280" s="708"/>
      <c r="BL280" s="716"/>
      <c r="BM280" s="716"/>
      <c r="BN280" s="708"/>
      <c r="BO280" s="716"/>
      <c r="BP280" s="708"/>
      <c r="BQ280" s="717"/>
      <c r="BR280" s="715"/>
      <c r="BS280" s="708"/>
      <c r="BT280" s="719"/>
      <c r="BU280" s="708"/>
      <c r="BV280" s="708"/>
      <c r="BW280" s="708"/>
      <c r="BX280" s="720"/>
      <c r="BY280" s="711"/>
      <c r="BZ280" s="713"/>
      <c r="CA280" s="721"/>
      <c r="CB280" s="722" t="s">
        <v>5029</v>
      </c>
      <c r="CC280" s="723" t="s">
        <v>5030</v>
      </c>
      <c r="CD280" s="722"/>
      <c r="CE280" s="723"/>
    </row>
    <row r="281" spans="2:83" s="725" customFormat="1" ht="15" hidden="1" customHeight="1">
      <c r="B281" s="770">
        <f t="shared" si="4"/>
        <v>272</v>
      </c>
      <c r="C281" s="771" t="s">
        <v>2848</v>
      </c>
      <c r="D281" s="771" t="s">
        <v>2736</v>
      </c>
      <c r="E281" s="771" t="s">
        <v>4674</v>
      </c>
      <c r="F281" s="699" t="s">
        <v>3176</v>
      </c>
      <c r="G281" s="700">
        <f>IFERROR(VLOOKUP(E281,Assign!$A$2:$A$48,1,FALSE),)</f>
        <v>0</v>
      </c>
      <c r="H281" s="700">
        <v>1</v>
      </c>
      <c r="I281" s="701" t="s">
        <v>164</v>
      </c>
      <c r="J281" s="701" t="s">
        <v>178</v>
      </c>
      <c r="K281" s="701" t="s">
        <v>3453</v>
      </c>
      <c r="L281" s="702" t="s">
        <v>4091</v>
      </c>
      <c r="M281" s="703" t="s">
        <v>11</v>
      </c>
      <c r="N281" s="704">
        <v>11.19</v>
      </c>
      <c r="O281" s="704">
        <v>36.335000000000001</v>
      </c>
      <c r="P281" s="705"/>
      <c r="Q281" s="706"/>
      <c r="R281" s="707">
        <v>45378</v>
      </c>
      <c r="S281" s="708" t="s">
        <v>3176</v>
      </c>
      <c r="T281" s="727">
        <v>1</v>
      </c>
      <c r="U281" s="710" t="s">
        <v>5</v>
      </c>
      <c r="V281" s="710">
        <v>150000000</v>
      </c>
      <c r="W281" s="711">
        <v>150000000</v>
      </c>
      <c r="X281" s="776"/>
      <c r="Y281" s="776"/>
      <c r="Z281" s="711"/>
      <c r="AA281" s="709"/>
      <c r="AB281" s="710"/>
      <c r="AC281" s="711"/>
      <c r="AD281" s="711"/>
      <c r="AE281" s="709"/>
      <c r="AF281" s="709"/>
      <c r="AG281" s="711"/>
      <c r="AH281" s="711"/>
      <c r="AI281" s="711"/>
      <c r="AJ281" s="712"/>
      <c r="AK281" s="959" t="s">
        <v>5025</v>
      </c>
      <c r="AL281" s="960"/>
      <c r="AM281" s="954"/>
      <c r="AN281" s="960"/>
      <c r="AO281" s="955">
        <v>0</v>
      </c>
      <c r="AP281" s="955">
        <v>0</v>
      </c>
      <c r="AQ281" s="955">
        <v>0</v>
      </c>
      <c r="AR281" s="955">
        <v>0</v>
      </c>
      <c r="AS281" s="955">
        <v>0</v>
      </c>
      <c r="AT281" s="955">
        <v>0</v>
      </c>
      <c r="AU281" s="955">
        <v>0</v>
      </c>
      <c r="AV281" s="961">
        <v>0</v>
      </c>
      <c r="AW281" s="962" t="s">
        <v>5044</v>
      </c>
      <c r="AX281" s="963">
        <v>45597</v>
      </c>
      <c r="AY281" s="964" t="s">
        <v>5002</v>
      </c>
      <c r="AZ281" s="965">
        <v>0</v>
      </c>
      <c r="BA281" s="965">
        <v>211000000</v>
      </c>
      <c r="BB281" s="965">
        <v>0</v>
      </c>
      <c r="BC281" s="965">
        <v>0</v>
      </c>
      <c r="BD281" s="965">
        <v>211000000</v>
      </c>
      <c r="BE281" s="713"/>
      <c r="BF281" s="715" t="s">
        <v>2845</v>
      </c>
      <c r="BG281" s="716" t="s">
        <v>2597</v>
      </c>
      <c r="BH281" s="716"/>
      <c r="BI281" s="708"/>
      <c r="BJ281" s="716"/>
      <c r="BK281" s="708"/>
      <c r="BL281" s="716"/>
      <c r="BM281" s="716"/>
      <c r="BN281" s="708"/>
      <c r="BO281" s="716"/>
      <c r="BP281" s="708"/>
      <c r="BQ281" s="717"/>
      <c r="BR281" s="715"/>
      <c r="BS281" s="708"/>
      <c r="BT281" s="719"/>
      <c r="BU281" s="708"/>
      <c r="BV281" s="708"/>
      <c r="BW281" s="708"/>
      <c r="BX281" s="720"/>
      <c r="BY281" s="711"/>
      <c r="BZ281" s="713"/>
      <c r="CA281" s="721"/>
      <c r="CB281" s="722" t="s">
        <v>5029</v>
      </c>
      <c r="CC281" s="723" t="s">
        <v>5030</v>
      </c>
      <c r="CD281" s="722"/>
      <c r="CE281" s="723"/>
    </row>
    <row r="282" spans="2:83" s="725" customFormat="1" ht="15" hidden="1" customHeight="1">
      <c r="B282" s="770">
        <f t="shared" si="4"/>
        <v>273</v>
      </c>
      <c r="C282" s="771" t="s">
        <v>2848</v>
      </c>
      <c r="D282" s="771" t="s">
        <v>2736</v>
      </c>
      <c r="E282" s="771" t="s">
        <v>4674</v>
      </c>
      <c r="F282" s="699" t="s">
        <v>3176</v>
      </c>
      <c r="G282" s="700">
        <f>IFERROR(VLOOKUP(E282,Assign!$A$2:$A$48,1,FALSE),)</f>
        <v>0</v>
      </c>
      <c r="H282" s="700">
        <v>2</v>
      </c>
      <c r="I282" s="701" t="s">
        <v>175</v>
      </c>
      <c r="J282" s="701" t="s">
        <v>3461</v>
      </c>
      <c r="K282" s="701" t="s">
        <v>3462</v>
      </c>
      <c r="L282" s="702" t="s">
        <v>4092</v>
      </c>
      <c r="M282" s="703" t="s">
        <v>8</v>
      </c>
      <c r="N282" s="704">
        <v>30.9</v>
      </c>
      <c r="O282" s="704">
        <v>59.99</v>
      </c>
      <c r="P282" s="705"/>
      <c r="Q282" s="706"/>
      <c r="R282" s="707">
        <v>45378</v>
      </c>
      <c r="S282" s="716" t="s">
        <v>3176</v>
      </c>
      <c r="T282" s="727">
        <v>2</v>
      </c>
      <c r="U282" s="710" t="s">
        <v>5</v>
      </c>
      <c r="V282" s="710">
        <v>42000000</v>
      </c>
      <c r="W282" s="711">
        <v>42000000</v>
      </c>
      <c r="X282" s="776"/>
      <c r="Y282" s="776"/>
      <c r="Z282" s="711"/>
      <c r="AA282" s="709">
        <v>1</v>
      </c>
      <c r="AB282" s="710" t="s">
        <v>5</v>
      </c>
      <c r="AC282" s="711">
        <v>144000000</v>
      </c>
      <c r="AD282" s="711">
        <v>144000000</v>
      </c>
      <c r="AE282" s="709"/>
      <c r="AF282" s="709"/>
      <c r="AG282" s="711"/>
      <c r="AH282" s="711"/>
      <c r="AI282" s="711"/>
      <c r="AJ282" s="712"/>
      <c r="AK282" s="959" t="s">
        <v>5025</v>
      </c>
      <c r="AL282" s="960"/>
      <c r="AM282" s="954"/>
      <c r="AN282" s="960"/>
      <c r="AO282" s="955">
        <v>0</v>
      </c>
      <c r="AP282" s="955">
        <v>0</v>
      </c>
      <c r="AQ282" s="955">
        <v>0</v>
      </c>
      <c r="AR282" s="955">
        <v>0</v>
      </c>
      <c r="AS282" s="955">
        <v>0</v>
      </c>
      <c r="AT282" s="955">
        <v>0</v>
      </c>
      <c r="AU282" s="955">
        <v>0</v>
      </c>
      <c r="AV282" s="961">
        <v>0</v>
      </c>
      <c r="AW282" s="962" t="s">
        <v>5008</v>
      </c>
      <c r="AX282" s="963">
        <v>45590</v>
      </c>
      <c r="AY282" s="964" t="s">
        <v>5009</v>
      </c>
      <c r="AZ282" s="965">
        <v>0</v>
      </c>
      <c r="BA282" s="965">
        <v>0</v>
      </c>
      <c r="BB282" s="965">
        <v>0</v>
      </c>
      <c r="BC282" s="965">
        <v>0</v>
      </c>
      <c r="BD282" s="965">
        <v>0</v>
      </c>
      <c r="BE282" s="713">
        <v>565000000</v>
      </c>
      <c r="BF282" s="715" t="s">
        <v>2845</v>
      </c>
      <c r="BG282" s="716" t="s">
        <v>2592</v>
      </c>
      <c r="BH282" s="716"/>
      <c r="BI282" s="708"/>
      <c r="BJ282" s="716"/>
      <c r="BK282" s="708"/>
      <c r="BL282" s="716"/>
      <c r="BM282" s="716"/>
      <c r="BN282" s="708"/>
      <c r="BO282" s="716"/>
      <c r="BP282" s="708"/>
      <c r="BQ282" s="717"/>
      <c r="BR282" s="715"/>
      <c r="BS282" s="708"/>
      <c r="BT282" s="719"/>
      <c r="BU282" s="708"/>
      <c r="BV282" s="708"/>
      <c r="BW282" s="708"/>
      <c r="BX282" s="720"/>
      <c r="BY282" s="711"/>
      <c r="BZ282" s="713"/>
      <c r="CA282" s="721"/>
      <c r="CB282" s="722" t="s">
        <v>5029</v>
      </c>
      <c r="CC282" s="723" t="s">
        <v>5030</v>
      </c>
      <c r="CD282" s="722"/>
      <c r="CE282" s="723"/>
    </row>
    <row r="283" spans="2:83" s="725" customFormat="1" ht="15" hidden="1" customHeight="1">
      <c r="B283" s="770">
        <f t="shared" si="4"/>
        <v>274</v>
      </c>
      <c r="C283" s="771" t="s">
        <v>2848</v>
      </c>
      <c r="D283" s="771" t="s">
        <v>2736</v>
      </c>
      <c r="E283" s="771" t="s">
        <v>4675</v>
      </c>
      <c r="F283" s="699" t="s">
        <v>3720</v>
      </c>
      <c r="G283" s="700">
        <f>IFERROR(VLOOKUP(E283,Assign!$A$2:$A$48,1,FALSE),)</f>
        <v>0</v>
      </c>
      <c r="H283" s="700">
        <v>1</v>
      </c>
      <c r="I283" s="701" t="s">
        <v>164</v>
      </c>
      <c r="J283" s="701" t="s">
        <v>3402</v>
      </c>
      <c r="K283" s="701" t="s">
        <v>3412</v>
      </c>
      <c r="L283" s="702" t="s">
        <v>4093</v>
      </c>
      <c r="M283" s="703" t="s">
        <v>11</v>
      </c>
      <c r="N283" s="704">
        <v>12.382</v>
      </c>
      <c r="O283" s="704">
        <v>46.62</v>
      </c>
      <c r="P283" s="705"/>
      <c r="Q283" s="706"/>
      <c r="R283" s="707">
        <v>44910</v>
      </c>
      <c r="S283" s="716" t="s">
        <v>3720</v>
      </c>
      <c r="T283" s="727">
        <v>1</v>
      </c>
      <c r="U283" s="710" t="s">
        <v>5</v>
      </c>
      <c r="V283" s="710">
        <v>192000000</v>
      </c>
      <c r="W283" s="711">
        <v>192000000</v>
      </c>
      <c r="X283" s="776"/>
      <c r="Y283" s="776"/>
      <c r="Z283" s="711"/>
      <c r="AA283" s="709"/>
      <c r="AB283" s="710"/>
      <c r="AC283" s="711"/>
      <c r="AD283" s="711"/>
      <c r="AE283" s="709"/>
      <c r="AF283" s="709"/>
      <c r="AG283" s="711"/>
      <c r="AH283" s="711"/>
      <c r="AI283" s="711"/>
      <c r="AJ283" s="712"/>
      <c r="AK283" s="959" t="s">
        <v>5025</v>
      </c>
      <c r="AL283" s="960"/>
      <c r="AM283" s="954"/>
      <c r="AN283" s="960"/>
      <c r="AO283" s="955">
        <v>0</v>
      </c>
      <c r="AP283" s="955">
        <v>0</v>
      </c>
      <c r="AQ283" s="955">
        <v>0</v>
      </c>
      <c r="AR283" s="955">
        <v>0</v>
      </c>
      <c r="AS283" s="955">
        <v>0</v>
      </c>
      <c r="AT283" s="955">
        <v>0</v>
      </c>
      <c r="AU283" s="955">
        <v>0</v>
      </c>
      <c r="AV283" s="961">
        <v>0</v>
      </c>
      <c r="AW283" s="962" t="s">
        <v>5044</v>
      </c>
      <c r="AX283" s="963">
        <v>45597</v>
      </c>
      <c r="AY283" s="964" t="s">
        <v>5002</v>
      </c>
      <c r="AZ283" s="965">
        <v>0</v>
      </c>
      <c r="BA283" s="965">
        <v>224000000</v>
      </c>
      <c r="BB283" s="965">
        <v>0</v>
      </c>
      <c r="BC283" s="965">
        <v>0</v>
      </c>
      <c r="BD283" s="965">
        <v>224000000</v>
      </c>
      <c r="BE283" s="713"/>
      <c r="BF283" s="715" t="s">
        <v>2845</v>
      </c>
      <c r="BG283" s="716" t="s">
        <v>2579</v>
      </c>
      <c r="BH283" s="716"/>
      <c r="BI283" s="708"/>
      <c r="BJ283" s="716"/>
      <c r="BK283" s="708"/>
      <c r="BL283" s="716"/>
      <c r="BM283" s="716"/>
      <c r="BN283" s="708"/>
      <c r="BO283" s="716"/>
      <c r="BP283" s="708"/>
      <c r="BQ283" s="717"/>
      <c r="BR283" s="715"/>
      <c r="BS283" s="708"/>
      <c r="BT283" s="719"/>
      <c r="BU283" s="708"/>
      <c r="BV283" s="708"/>
      <c r="BW283" s="708"/>
      <c r="BX283" s="720"/>
      <c r="BY283" s="711"/>
      <c r="BZ283" s="713"/>
      <c r="CA283" s="721"/>
      <c r="CB283" s="722" t="s">
        <v>5029</v>
      </c>
      <c r="CC283" s="723" t="s">
        <v>5030</v>
      </c>
      <c r="CD283" s="722"/>
      <c r="CE283" s="723"/>
    </row>
    <row r="284" spans="2:83" s="725" customFormat="1" ht="15" hidden="1" customHeight="1">
      <c r="B284" s="770">
        <f t="shared" si="4"/>
        <v>275</v>
      </c>
      <c r="C284" s="771" t="s">
        <v>2848</v>
      </c>
      <c r="D284" s="771" t="s">
        <v>2736</v>
      </c>
      <c r="E284" s="771" t="s">
        <v>4676</v>
      </c>
      <c r="F284" s="699" t="s">
        <v>3722</v>
      </c>
      <c r="G284" s="700">
        <f>IFERROR(VLOOKUP(E284,Assign!$A$2:$A$48,1,FALSE),)</f>
        <v>0</v>
      </c>
      <c r="H284" s="700">
        <v>1</v>
      </c>
      <c r="I284" s="701" t="s">
        <v>167</v>
      </c>
      <c r="J284" s="701" t="s">
        <v>2523</v>
      </c>
      <c r="K284" s="701" t="s">
        <v>4098</v>
      </c>
      <c r="L284" s="702" t="s">
        <v>4099</v>
      </c>
      <c r="M284" s="703" t="s">
        <v>8</v>
      </c>
      <c r="N284" s="704">
        <v>32.253900000000002</v>
      </c>
      <c r="O284" s="704">
        <v>83.982900000000001</v>
      </c>
      <c r="P284" s="705"/>
      <c r="Q284" s="706"/>
      <c r="R284" s="707">
        <v>39356</v>
      </c>
      <c r="S284" s="708" t="s">
        <v>4609</v>
      </c>
      <c r="T284" s="727" t="s">
        <v>188</v>
      </c>
      <c r="U284" s="710" t="s">
        <v>5</v>
      </c>
      <c r="V284" s="710">
        <v>194360000</v>
      </c>
      <c r="W284" s="711">
        <v>194360000</v>
      </c>
      <c r="X284" s="776"/>
      <c r="Y284" s="776"/>
      <c r="Z284" s="711"/>
      <c r="AA284" s="709"/>
      <c r="AB284" s="710"/>
      <c r="AC284" s="711"/>
      <c r="AD284" s="711"/>
      <c r="AE284" s="709"/>
      <c r="AF284" s="709"/>
      <c r="AG284" s="711"/>
      <c r="AH284" s="711"/>
      <c r="AI284" s="711"/>
      <c r="AJ284" s="712"/>
      <c r="AK284" s="959" t="s">
        <v>5025</v>
      </c>
      <c r="AL284" s="960"/>
      <c r="AM284" s="954"/>
      <c r="AN284" s="960"/>
      <c r="AO284" s="955">
        <v>0</v>
      </c>
      <c r="AP284" s="955">
        <v>0</v>
      </c>
      <c r="AQ284" s="955">
        <v>0</v>
      </c>
      <c r="AR284" s="955">
        <v>0</v>
      </c>
      <c r="AS284" s="955">
        <v>0</v>
      </c>
      <c r="AT284" s="955">
        <v>0</v>
      </c>
      <c r="AU284" s="955">
        <v>0</v>
      </c>
      <c r="AV284" s="961">
        <v>0</v>
      </c>
      <c r="AW284" s="962" t="s">
        <v>5008</v>
      </c>
      <c r="AX284" s="963">
        <v>45590</v>
      </c>
      <c r="AY284" s="964" t="s">
        <v>5009</v>
      </c>
      <c r="AZ284" s="965">
        <v>0</v>
      </c>
      <c r="BA284" s="965">
        <v>0</v>
      </c>
      <c r="BB284" s="965">
        <v>0</v>
      </c>
      <c r="BC284" s="965">
        <v>0</v>
      </c>
      <c r="BD284" s="965">
        <v>0</v>
      </c>
      <c r="BE284" s="713">
        <v>477500000</v>
      </c>
      <c r="BF284" s="715" t="s">
        <v>2845</v>
      </c>
      <c r="BG284" s="716" t="s">
        <v>2587</v>
      </c>
      <c r="BH284" s="716"/>
      <c r="BI284" s="708"/>
      <c r="BJ284" s="716"/>
      <c r="BK284" s="708"/>
      <c r="BL284" s="716"/>
      <c r="BM284" s="716"/>
      <c r="BN284" s="708"/>
      <c r="BO284" s="716"/>
      <c r="BP284" s="708"/>
      <c r="BQ284" s="717"/>
      <c r="BR284" s="715"/>
      <c r="BS284" s="708"/>
      <c r="BT284" s="719"/>
      <c r="BU284" s="708"/>
      <c r="BV284" s="708"/>
      <c r="BW284" s="708"/>
      <c r="BX284" s="720"/>
      <c r="BY284" s="711"/>
      <c r="BZ284" s="713"/>
      <c r="CA284" s="721"/>
      <c r="CB284" s="722" t="s">
        <v>5029</v>
      </c>
      <c r="CC284" s="723" t="s">
        <v>5030</v>
      </c>
      <c r="CD284" s="722"/>
      <c r="CE284" s="723"/>
    </row>
    <row r="285" spans="2:83" s="725" customFormat="1" ht="15" hidden="1" customHeight="1">
      <c r="B285" s="770">
        <f t="shared" si="4"/>
        <v>276</v>
      </c>
      <c r="C285" s="771" t="s">
        <v>2848</v>
      </c>
      <c r="D285" s="771" t="s">
        <v>2736</v>
      </c>
      <c r="E285" s="771" t="s">
        <v>4677</v>
      </c>
      <c r="F285" s="699" t="s">
        <v>3230</v>
      </c>
      <c r="G285" s="700" t="str">
        <f>IFERROR(VLOOKUP(E285,Assign!$A$2:$A$48,1,FALSE),)</f>
        <v>R-222</v>
      </c>
      <c r="H285" s="700">
        <v>1</v>
      </c>
      <c r="I285" s="701" t="s">
        <v>164</v>
      </c>
      <c r="J285" s="701" t="s">
        <v>178</v>
      </c>
      <c r="K285" s="701" t="s">
        <v>3453</v>
      </c>
      <c r="L285" s="702" t="s">
        <v>4094</v>
      </c>
      <c r="M285" s="703" t="s">
        <v>2519</v>
      </c>
      <c r="N285" s="704">
        <v>8.9812999999999992</v>
      </c>
      <c r="O285" s="704">
        <v>41.73</v>
      </c>
      <c r="P285" s="705"/>
      <c r="Q285" s="706"/>
      <c r="R285" s="707">
        <v>44230</v>
      </c>
      <c r="S285" s="716" t="s">
        <v>3230</v>
      </c>
      <c r="T285" s="727">
        <v>1</v>
      </c>
      <c r="U285" s="710" t="s">
        <v>5</v>
      </c>
      <c r="V285" s="710">
        <v>190800000</v>
      </c>
      <c r="W285" s="711">
        <v>190800000</v>
      </c>
      <c r="X285" s="776"/>
      <c r="Y285" s="776"/>
      <c r="Z285" s="711"/>
      <c r="AA285" s="709"/>
      <c r="AB285" s="710"/>
      <c r="AC285" s="711"/>
      <c r="AD285" s="711"/>
      <c r="AE285" s="709"/>
      <c r="AF285" s="709"/>
      <c r="AG285" s="711"/>
      <c r="AH285" s="711"/>
      <c r="AI285" s="711"/>
      <c r="AJ285" s="712"/>
      <c r="AK285" s="959" t="s">
        <v>5025</v>
      </c>
      <c r="AL285" s="960"/>
      <c r="AM285" s="954"/>
      <c r="AN285" s="960"/>
      <c r="AO285" s="955">
        <v>0</v>
      </c>
      <c r="AP285" s="955">
        <v>0</v>
      </c>
      <c r="AQ285" s="955">
        <v>0</v>
      </c>
      <c r="AR285" s="955">
        <v>0</v>
      </c>
      <c r="AS285" s="955">
        <v>0</v>
      </c>
      <c r="AT285" s="955">
        <v>0</v>
      </c>
      <c r="AU285" s="955">
        <v>0</v>
      </c>
      <c r="AV285" s="961">
        <v>0</v>
      </c>
      <c r="AW285" s="962" t="s">
        <v>5044</v>
      </c>
      <c r="AX285" s="963">
        <v>45597</v>
      </c>
      <c r="AY285" s="964" t="s">
        <v>5002</v>
      </c>
      <c r="AZ285" s="965">
        <v>0</v>
      </c>
      <c r="BA285" s="965">
        <v>161000000</v>
      </c>
      <c r="BB285" s="965">
        <v>0</v>
      </c>
      <c r="BC285" s="965">
        <v>0</v>
      </c>
      <c r="BD285" s="965">
        <v>161000000</v>
      </c>
      <c r="BE285" s="713"/>
      <c r="BF285" s="715" t="s">
        <v>2845</v>
      </c>
      <c r="BG285" s="716" t="s">
        <v>2597</v>
      </c>
      <c r="BH285" s="716"/>
      <c r="BI285" s="708"/>
      <c r="BJ285" s="716"/>
      <c r="BK285" s="708"/>
      <c r="BL285" s="716"/>
      <c r="BM285" s="716"/>
      <c r="BN285" s="708"/>
      <c r="BO285" s="716"/>
      <c r="BP285" s="708"/>
      <c r="BQ285" s="717"/>
      <c r="BR285" s="715"/>
      <c r="BS285" s="708"/>
      <c r="BT285" s="719"/>
      <c r="BU285" s="708"/>
      <c r="BV285" s="708"/>
      <c r="BW285" s="708"/>
      <c r="BX285" s="720"/>
      <c r="BY285" s="711"/>
      <c r="BZ285" s="713"/>
      <c r="CA285" s="721"/>
      <c r="CB285" s="722" t="s">
        <v>5029</v>
      </c>
      <c r="CC285" s="723" t="s">
        <v>5030</v>
      </c>
      <c r="CD285" s="722"/>
      <c r="CE285" s="723"/>
    </row>
    <row r="286" spans="2:83" s="725" customFormat="1" ht="15" hidden="1" customHeight="1">
      <c r="B286" s="770">
        <f t="shared" si="4"/>
        <v>277</v>
      </c>
      <c r="C286" s="771" t="s">
        <v>2848</v>
      </c>
      <c r="D286" s="771" t="s">
        <v>2736</v>
      </c>
      <c r="E286" s="771" t="s">
        <v>4678</v>
      </c>
      <c r="F286" s="699" t="s">
        <v>3721</v>
      </c>
      <c r="G286" s="700">
        <f>IFERROR(VLOOKUP(E286,Assign!$A$2:$A$48,1,FALSE),)</f>
        <v>0</v>
      </c>
      <c r="H286" s="700">
        <v>1</v>
      </c>
      <c r="I286" s="701" t="s">
        <v>176</v>
      </c>
      <c r="J286" s="701" t="s">
        <v>173</v>
      </c>
      <c r="K286" s="701" t="s">
        <v>4095</v>
      </c>
      <c r="L286" s="702" t="s">
        <v>4096</v>
      </c>
      <c r="M286" s="703" t="s">
        <v>8</v>
      </c>
      <c r="N286" s="704">
        <v>60.169499999999999</v>
      </c>
      <c r="O286" s="704">
        <v>124.7848</v>
      </c>
      <c r="P286" s="705"/>
      <c r="Q286" s="706"/>
      <c r="R286" s="707">
        <v>45079</v>
      </c>
      <c r="S286" s="708" t="s">
        <v>3721</v>
      </c>
      <c r="T286" s="727">
        <v>1</v>
      </c>
      <c r="U286" s="710" t="s">
        <v>5</v>
      </c>
      <c r="V286" s="710">
        <v>176000000</v>
      </c>
      <c r="W286" s="711">
        <v>176000000</v>
      </c>
      <c r="X286" s="776"/>
      <c r="Y286" s="776"/>
      <c r="Z286" s="711"/>
      <c r="AA286" s="709"/>
      <c r="AB286" s="710"/>
      <c r="AC286" s="711"/>
      <c r="AD286" s="711"/>
      <c r="AE286" s="709"/>
      <c r="AF286" s="709"/>
      <c r="AG286" s="711"/>
      <c r="AH286" s="711"/>
      <c r="AI286" s="711"/>
      <c r="AJ286" s="712"/>
      <c r="AK286" s="959" t="s">
        <v>5025</v>
      </c>
      <c r="AL286" s="960"/>
      <c r="AM286" s="954"/>
      <c r="AN286" s="960"/>
      <c r="AO286" s="955">
        <v>0</v>
      </c>
      <c r="AP286" s="955">
        <v>0</v>
      </c>
      <c r="AQ286" s="955">
        <v>0</v>
      </c>
      <c r="AR286" s="955">
        <v>0</v>
      </c>
      <c r="AS286" s="955">
        <v>0</v>
      </c>
      <c r="AT286" s="955">
        <v>0</v>
      </c>
      <c r="AU286" s="955">
        <v>0</v>
      </c>
      <c r="AV286" s="961">
        <v>0</v>
      </c>
      <c r="AW286" s="962" t="s">
        <v>5008</v>
      </c>
      <c r="AX286" s="963">
        <v>45590</v>
      </c>
      <c r="AY286" s="964" t="s">
        <v>5009</v>
      </c>
      <c r="AZ286" s="965">
        <v>0</v>
      </c>
      <c r="BA286" s="965">
        <v>0</v>
      </c>
      <c r="BB286" s="965">
        <v>0</v>
      </c>
      <c r="BC286" s="965">
        <v>0</v>
      </c>
      <c r="BD286" s="965">
        <v>0</v>
      </c>
      <c r="BE286" s="713">
        <v>365000000</v>
      </c>
      <c r="BF286" s="1065" t="s">
        <v>2844</v>
      </c>
      <c r="BG286" s="716" t="s">
        <v>2580</v>
      </c>
      <c r="BH286" s="1066" t="s">
        <v>617</v>
      </c>
      <c r="BI286" s="1067">
        <v>45610</v>
      </c>
      <c r="BJ286" s="1066" t="s">
        <v>5653</v>
      </c>
      <c r="BK286" s="1067" t="s">
        <v>3545</v>
      </c>
      <c r="BL286" s="1066" t="s">
        <v>3545</v>
      </c>
      <c r="BM286" s="716"/>
      <c r="BN286" s="708"/>
      <c r="BO286" s="716"/>
      <c r="BP286" s="708"/>
      <c r="BQ286" s="717"/>
      <c r="BR286" s="715"/>
      <c r="BS286" s="708"/>
      <c r="BT286" s="719"/>
      <c r="BU286" s="708"/>
      <c r="BV286" s="708"/>
      <c r="BW286" s="708"/>
      <c r="BX286" s="720"/>
      <c r="BY286" s="711"/>
      <c r="BZ286" s="713"/>
      <c r="CA286" s="721"/>
      <c r="CB286" s="722" t="s">
        <v>5029</v>
      </c>
      <c r="CC286" s="723" t="s">
        <v>5030</v>
      </c>
      <c r="CD286" s="722" t="s">
        <v>5580</v>
      </c>
      <c r="CE286" s="723" t="s">
        <v>829</v>
      </c>
    </row>
    <row r="287" spans="2:83" s="725" customFormat="1" ht="15" hidden="1" customHeight="1">
      <c r="B287" s="884">
        <f t="shared" si="4"/>
        <v>278</v>
      </c>
      <c r="C287" s="885" t="s">
        <v>2848</v>
      </c>
      <c r="D287" s="885" t="s">
        <v>2736</v>
      </c>
      <c r="E287" s="885" t="s">
        <v>4679</v>
      </c>
      <c r="F287" s="886" t="s">
        <v>3230</v>
      </c>
      <c r="G287" s="887">
        <f>IFERROR(VLOOKUP(E287,Assign!$A$2:$A$48,1,FALSE),)</f>
        <v>0</v>
      </c>
      <c r="H287" s="887"/>
      <c r="I287" s="888" t="s">
        <v>7</v>
      </c>
      <c r="J287" s="888" t="s">
        <v>7</v>
      </c>
      <c r="K287" s="888" t="s">
        <v>7</v>
      </c>
      <c r="L287" s="889"/>
      <c r="M287" s="890"/>
      <c r="N287" s="892"/>
      <c r="O287" s="892"/>
      <c r="P287" s="893"/>
      <c r="Q287" s="894"/>
      <c r="R287" s="895"/>
      <c r="S287" s="896"/>
      <c r="T287" s="897"/>
      <c r="U287" s="898"/>
      <c r="V287" s="898"/>
      <c r="W287" s="899"/>
      <c r="X287" s="900"/>
      <c r="Y287" s="900"/>
      <c r="Z287" s="899"/>
      <c r="AA287" s="901"/>
      <c r="AB287" s="898"/>
      <c r="AC287" s="899"/>
      <c r="AD287" s="899"/>
      <c r="AE287" s="901"/>
      <c r="AF287" s="901"/>
      <c r="AG287" s="899"/>
      <c r="AH287" s="899"/>
      <c r="AI287" s="899"/>
      <c r="AJ287" s="902"/>
      <c r="AK287" s="903"/>
      <c r="AL287" s="904"/>
      <c r="AM287" s="898"/>
      <c r="AN287" s="904"/>
      <c r="AO287" s="899"/>
      <c r="AP287" s="899"/>
      <c r="AQ287" s="899"/>
      <c r="AR287" s="899"/>
      <c r="AS287" s="899"/>
      <c r="AT287" s="899"/>
      <c r="AU287" s="899"/>
      <c r="AV287" s="905"/>
      <c r="AW287" s="906"/>
      <c r="AX287" s="907"/>
      <c r="AY287" s="908"/>
      <c r="AZ287" s="909"/>
      <c r="BA287" s="909"/>
      <c r="BB287" s="909"/>
      <c r="BC287" s="909"/>
      <c r="BD287" s="909"/>
      <c r="BE287" s="905"/>
      <c r="BF287" s="910"/>
      <c r="BG287" s="911"/>
      <c r="BH287" s="911"/>
      <c r="BI287" s="896"/>
      <c r="BJ287" s="911"/>
      <c r="BK287" s="896"/>
      <c r="BL287" s="911"/>
      <c r="BM287" s="911"/>
      <c r="BN287" s="896"/>
      <c r="BO287" s="911"/>
      <c r="BP287" s="896"/>
      <c r="BQ287" s="912"/>
      <c r="BR287" s="910"/>
      <c r="BS287" s="896"/>
      <c r="BT287" s="913"/>
      <c r="BU287" s="896"/>
      <c r="BV287" s="896"/>
      <c r="BW287" s="896"/>
      <c r="BX287" s="914"/>
      <c r="BY287" s="899"/>
      <c r="BZ287" s="905"/>
      <c r="CA287" s="915"/>
      <c r="CB287" s="722" t="s">
        <v>4865</v>
      </c>
      <c r="CC287" s="723" t="s">
        <v>4866</v>
      </c>
      <c r="CD287" s="722"/>
      <c r="CE287" s="723"/>
    </row>
    <row r="288" spans="2:83" s="725" customFormat="1" ht="15" hidden="1" customHeight="1">
      <c r="B288" s="770">
        <f t="shared" si="4"/>
        <v>279</v>
      </c>
      <c r="C288" s="771" t="s">
        <v>2848</v>
      </c>
      <c r="D288" s="771" t="s">
        <v>2736</v>
      </c>
      <c r="E288" s="771" t="s">
        <v>4680</v>
      </c>
      <c r="F288" s="699" t="s">
        <v>2795</v>
      </c>
      <c r="G288" s="700">
        <f>IFERROR(VLOOKUP(E288,Assign!$A$2:$A$48,1,FALSE),)</f>
        <v>0</v>
      </c>
      <c r="H288" s="700">
        <v>1</v>
      </c>
      <c r="I288" s="701" t="s">
        <v>175</v>
      </c>
      <c r="J288" s="701" t="s">
        <v>2522</v>
      </c>
      <c r="K288" s="701" t="s">
        <v>4100</v>
      </c>
      <c r="L288" s="702" t="s">
        <v>4101</v>
      </c>
      <c r="M288" s="703" t="s">
        <v>3464</v>
      </c>
      <c r="N288" s="704">
        <v>349.1</v>
      </c>
      <c r="O288" s="704">
        <v>1155.8799999999999</v>
      </c>
      <c r="P288" s="705"/>
      <c r="Q288" s="706"/>
      <c r="R288" s="707">
        <v>40918</v>
      </c>
      <c r="S288" s="708" t="s">
        <v>4645</v>
      </c>
      <c r="T288" s="727">
        <v>1</v>
      </c>
      <c r="U288" s="710" t="s">
        <v>5</v>
      </c>
      <c r="V288" s="710">
        <v>240000000</v>
      </c>
      <c r="W288" s="711">
        <v>240000000</v>
      </c>
      <c r="X288" s="776"/>
      <c r="Y288" s="776"/>
      <c r="Z288" s="711"/>
      <c r="AA288" s="709"/>
      <c r="AB288" s="710"/>
      <c r="AC288" s="711"/>
      <c r="AD288" s="711"/>
      <c r="AE288" s="709"/>
      <c r="AF288" s="709"/>
      <c r="AG288" s="711"/>
      <c r="AH288" s="711"/>
      <c r="AI288" s="711"/>
      <c r="AJ288" s="712"/>
      <c r="AK288" s="959" t="s">
        <v>5025</v>
      </c>
      <c r="AL288" s="960"/>
      <c r="AM288" s="954"/>
      <c r="AN288" s="960"/>
      <c r="AO288" s="955">
        <v>75000000</v>
      </c>
      <c r="AP288" s="955">
        <v>0</v>
      </c>
      <c r="AQ288" s="955">
        <v>0</v>
      </c>
      <c r="AR288" s="955">
        <v>0</v>
      </c>
      <c r="AS288" s="955">
        <v>0</v>
      </c>
      <c r="AT288" s="955">
        <v>0</v>
      </c>
      <c r="AU288" s="955">
        <v>0</v>
      </c>
      <c r="AV288" s="961">
        <v>75000000</v>
      </c>
      <c r="AW288" s="962" t="s">
        <v>5044</v>
      </c>
      <c r="AX288" s="963">
        <v>45597</v>
      </c>
      <c r="AY288" s="964" t="s">
        <v>5002</v>
      </c>
      <c r="AZ288" s="965">
        <v>12043950000</v>
      </c>
      <c r="BA288" s="965">
        <v>1560536960</v>
      </c>
      <c r="BB288" s="965">
        <v>0</v>
      </c>
      <c r="BC288" s="965">
        <v>0</v>
      </c>
      <c r="BD288" s="965">
        <v>13604486960</v>
      </c>
      <c r="BE288" s="713"/>
      <c r="BF288" s="715" t="s">
        <v>2845</v>
      </c>
      <c r="BG288" s="716" t="s">
        <v>2595</v>
      </c>
      <c r="BH288" s="716"/>
      <c r="BI288" s="708"/>
      <c r="BJ288" s="716"/>
      <c r="BK288" s="708"/>
      <c r="BL288" s="716"/>
      <c r="BM288" s="716"/>
      <c r="BN288" s="708"/>
      <c r="BO288" s="716"/>
      <c r="BP288" s="708"/>
      <c r="BQ288" s="717"/>
      <c r="BR288" s="715"/>
      <c r="BS288" s="708"/>
      <c r="BT288" s="719"/>
      <c r="BU288" s="708"/>
      <c r="BV288" s="708"/>
      <c r="BW288" s="708"/>
      <c r="BX288" s="720"/>
      <c r="BY288" s="711"/>
      <c r="BZ288" s="713"/>
      <c r="CA288" s="971" t="s">
        <v>5026</v>
      </c>
      <c r="CB288" s="722" t="s">
        <v>5047</v>
      </c>
      <c r="CC288" s="723" t="s">
        <v>5041</v>
      </c>
      <c r="CD288" s="722"/>
      <c r="CE288" s="723"/>
    </row>
    <row r="289" spans="2:83" s="725" customFormat="1" ht="15" hidden="1" customHeight="1">
      <c r="B289" s="770">
        <f t="shared" si="4"/>
        <v>280</v>
      </c>
      <c r="C289" s="771" t="s">
        <v>2848</v>
      </c>
      <c r="D289" s="771" t="s">
        <v>2736</v>
      </c>
      <c r="E289" s="771" t="s">
        <v>4681</v>
      </c>
      <c r="F289" s="699" t="s">
        <v>3223</v>
      </c>
      <c r="G289" s="700">
        <f>IFERROR(VLOOKUP(E289,Assign!$A$2:$A$48,1,FALSE),)</f>
        <v>0</v>
      </c>
      <c r="H289" s="700">
        <v>1</v>
      </c>
      <c r="I289" s="701" t="s">
        <v>164</v>
      </c>
      <c r="J289" s="701" t="s">
        <v>2530</v>
      </c>
      <c r="K289" s="701" t="s">
        <v>3598</v>
      </c>
      <c r="L289" s="702" t="s">
        <v>4106</v>
      </c>
      <c r="M289" s="703" t="s">
        <v>8</v>
      </c>
      <c r="N289" s="704">
        <v>73.609499999999997</v>
      </c>
      <c r="O289" s="704">
        <v>127.31</v>
      </c>
      <c r="P289" s="705"/>
      <c r="Q289" s="706"/>
      <c r="R289" s="707">
        <v>42545</v>
      </c>
      <c r="S289" s="708" t="s">
        <v>3223</v>
      </c>
      <c r="T289" s="727">
        <v>1</v>
      </c>
      <c r="U289" s="710" t="s">
        <v>5</v>
      </c>
      <c r="V289" s="710">
        <v>230400000</v>
      </c>
      <c r="W289" s="711">
        <v>230400000</v>
      </c>
      <c r="X289" s="776"/>
      <c r="Y289" s="776"/>
      <c r="Z289" s="711"/>
      <c r="AA289" s="709"/>
      <c r="AB289" s="710"/>
      <c r="AC289" s="711"/>
      <c r="AD289" s="711"/>
      <c r="AE289" s="709"/>
      <c r="AF289" s="709"/>
      <c r="AG289" s="711"/>
      <c r="AH289" s="711"/>
      <c r="AI289" s="711"/>
      <c r="AJ289" s="712"/>
      <c r="AK289" s="959" t="s">
        <v>5025</v>
      </c>
      <c r="AL289" s="960"/>
      <c r="AM289" s="954"/>
      <c r="AN289" s="960"/>
      <c r="AO289" s="955">
        <v>0</v>
      </c>
      <c r="AP289" s="955">
        <v>0</v>
      </c>
      <c r="AQ289" s="955">
        <v>0</v>
      </c>
      <c r="AR289" s="955">
        <v>0</v>
      </c>
      <c r="AS289" s="955">
        <v>0</v>
      </c>
      <c r="AT289" s="955">
        <v>0</v>
      </c>
      <c r="AU289" s="955">
        <v>0</v>
      </c>
      <c r="AV289" s="961">
        <v>0</v>
      </c>
      <c r="AW289" s="1070" t="s">
        <v>5045</v>
      </c>
      <c r="AX289" s="1071">
        <v>45575</v>
      </c>
      <c r="AY289" s="1072" t="s">
        <v>5619</v>
      </c>
      <c r="AZ289" s="1069">
        <v>0</v>
      </c>
      <c r="BA289" s="1069">
        <v>370000000</v>
      </c>
      <c r="BB289" s="1069">
        <v>0</v>
      </c>
      <c r="BC289" s="1069">
        <v>0</v>
      </c>
      <c r="BD289" s="1069">
        <v>370000000</v>
      </c>
      <c r="BE289" s="713">
        <v>370000000</v>
      </c>
      <c r="BF289" s="715" t="s">
        <v>2844</v>
      </c>
      <c r="BG289" s="716" t="s">
        <v>2578</v>
      </c>
      <c r="BH289" s="716" t="s">
        <v>617</v>
      </c>
      <c r="BI289" s="708">
        <v>45567</v>
      </c>
      <c r="BJ289" s="716" t="s">
        <v>4256</v>
      </c>
      <c r="BK289" s="708">
        <v>45652</v>
      </c>
      <c r="BL289" s="716">
        <v>151850712</v>
      </c>
      <c r="BM289" s="716"/>
      <c r="BN289" s="708"/>
      <c r="BO289" s="716"/>
      <c r="BP289" s="708"/>
      <c r="BQ289" s="717"/>
      <c r="BR289" s="715"/>
      <c r="BS289" s="708"/>
      <c r="BT289" s="719"/>
      <c r="BU289" s="708"/>
      <c r="BV289" s="708"/>
      <c r="BW289" s="708"/>
      <c r="BX289" s="720"/>
      <c r="BY289" s="711"/>
      <c r="BZ289" s="713"/>
      <c r="CA289" s="721"/>
      <c r="CB289" s="722" t="s">
        <v>5029</v>
      </c>
      <c r="CC289" s="723" t="s">
        <v>5030</v>
      </c>
      <c r="CD289" s="722" t="s">
        <v>5028</v>
      </c>
      <c r="CE289" s="723" t="s">
        <v>828</v>
      </c>
    </row>
    <row r="290" spans="2:83" s="725" customFormat="1" ht="15" hidden="1" customHeight="1">
      <c r="B290" s="770">
        <f t="shared" si="4"/>
        <v>281</v>
      </c>
      <c r="C290" s="771" t="s">
        <v>2848</v>
      </c>
      <c r="D290" s="771" t="s">
        <v>2736</v>
      </c>
      <c r="E290" s="771" t="s">
        <v>4682</v>
      </c>
      <c r="F290" s="699" t="s">
        <v>3723</v>
      </c>
      <c r="G290" s="700">
        <f>IFERROR(VLOOKUP(E290,Assign!$A$2:$A$48,1,FALSE),)</f>
        <v>0</v>
      </c>
      <c r="H290" s="700">
        <v>1</v>
      </c>
      <c r="I290" s="701" t="s">
        <v>161</v>
      </c>
      <c r="J290" s="701" t="s">
        <v>3503</v>
      </c>
      <c r="K290" s="701" t="s">
        <v>4102</v>
      </c>
      <c r="L290" s="702" t="s">
        <v>4103</v>
      </c>
      <c r="M290" s="703" t="s">
        <v>186</v>
      </c>
      <c r="N290" s="704">
        <v>45.344200000000001</v>
      </c>
      <c r="O290" s="704">
        <v>91.5</v>
      </c>
      <c r="P290" s="705"/>
      <c r="Q290" s="706"/>
      <c r="R290" s="707">
        <v>42605</v>
      </c>
      <c r="S290" s="708" t="s">
        <v>3723</v>
      </c>
      <c r="T290" s="727">
        <v>1</v>
      </c>
      <c r="U290" s="710" t="s">
        <v>5</v>
      </c>
      <c r="V290" s="710">
        <v>222000000</v>
      </c>
      <c r="W290" s="711">
        <v>222000000</v>
      </c>
      <c r="X290" s="776"/>
      <c r="Y290" s="776"/>
      <c r="Z290" s="711"/>
      <c r="AA290" s="709"/>
      <c r="AB290" s="710"/>
      <c r="AC290" s="711"/>
      <c r="AD290" s="711"/>
      <c r="AE290" s="709"/>
      <c r="AF290" s="709"/>
      <c r="AG290" s="711"/>
      <c r="AH290" s="711"/>
      <c r="AI290" s="711"/>
      <c r="AJ290" s="712"/>
      <c r="AK290" s="959" t="s">
        <v>5025</v>
      </c>
      <c r="AL290" s="960"/>
      <c r="AM290" s="954"/>
      <c r="AN290" s="960"/>
      <c r="AO290" s="955">
        <v>0</v>
      </c>
      <c r="AP290" s="955">
        <v>0</v>
      </c>
      <c r="AQ290" s="955">
        <v>0</v>
      </c>
      <c r="AR290" s="955">
        <v>0</v>
      </c>
      <c r="AS290" s="955">
        <v>0</v>
      </c>
      <c r="AT290" s="955">
        <v>0</v>
      </c>
      <c r="AU290" s="955">
        <v>0</v>
      </c>
      <c r="AV290" s="961">
        <v>0</v>
      </c>
      <c r="AW290" s="962" t="s">
        <v>5044</v>
      </c>
      <c r="AX290" s="963">
        <v>45597</v>
      </c>
      <c r="AY290" s="964" t="s">
        <v>5002</v>
      </c>
      <c r="AZ290" s="965">
        <v>0</v>
      </c>
      <c r="BA290" s="965">
        <v>275000000</v>
      </c>
      <c r="BB290" s="965">
        <v>0</v>
      </c>
      <c r="BC290" s="965">
        <v>0</v>
      </c>
      <c r="BD290" s="965">
        <v>275000000</v>
      </c>
      <c r="BE290" s="713"/>
      <c r="BF290" s="715" t="s">
        <v>2845</v>
      </c>
      <c r="BG290" s="716" t="s">
        <v>2584</v>
      </c>
      <c r="BH290" s="716"/>
      <c r="BI290" s="708"/>
      <c r="BJ290" s="716"/>
      <c r="BK290" s="708"/>
      <c r="BL290" s="716"/>
      <c r="BM290" s="716"/>
      <c r="BN290" s="708"/>
      <c r="BO290" s="716"/>
      <c r="BP290" s="708"/>
      <c r="BQ290" s="717"/>
      <c r="BR290" s="715"/>
      <c r="BS290" s="708"/>
      <c r="BT290" s="719"/>
      <c r="BU290" s="708"/>
      <c r="BV290" s="708"/>
      <c r="BW290" s="708"/>
      <c r="BX290" s="720"/>
      <c r="BY290" s="711"/>
      <c r="BZ290" s="713"/>
      <c r="CA290" s="721"/>
      <c r="CB290" s="722" t="s">
        <v>5029</v>
      </c>
      <c r="CC290" s="723" t="s">
        <v>5030</v>
      </c>
      <c r="CD290" s="722"/>
      <c r="CE290" s="723"/>
    </row>
    <row r="291" spans="2:83" s="725" customFormat="1" ht="15" hidden="1" customHeight="1">
      <c r="B291" s="770">
        <f t="shared" si="4"/>
        <v>282</v>
      </c>
      <c r="C291" s="771" t="s">
        <v>2848</v>
      </c>
      <c r="D291" s="771" t="s">
        <v>2736</v>
      </c>
      <c r="E291" s="771" t="s">
        <v>4683</v>
      </c>
      <c r="F291" s="699" t="s">
        <v>3724</v>
      </c>
      <c r="G291" s="700">
        <f>IFERROR(VLOOKUP(E291,Assign!$A$2:$A$48,1,FALSE),)</f>
        <v>0</v>
      </c>
      <c r="H291" s="700">
        <v>1</v>
      </c>
      <c r="I291" s="701" t="s">
        <v>3413</v>
      </c>
      <c r="J291" s="701" t="s">
        <v>3490</v>
      </c>
      <c r="K291" s="701" t="s">
        <v>4104</v>
      </c>
      <c r="L291" s="702" t="s">
        <v>4105</v>
      </c>
      <c r="M291" s="703" t="s">
        <v>8</v>
      </c>
      <c r="N291" s="704">
        <v>40.39</v>
      </c>
      <c r="O291" s="704">
        <v>74.91</v>
      </c>
      <c r="P291" s="705"/>
      <c r="Q291" s="706"/>
      <c r="R291" s="707">
        <v>43390</v>
      </c>
      <c r="S291" s="708" t="s">
        <v>3724</v>
      </c>
      <c r="T291" s="727">
        <v>1</v>
      </c>
      <c r="U291" s="710" t="s">
        <v>5</v>
      </c>
      <c r="V291" s="710">
        <v>176000000</v>
      </c>
      <c r="W291" s="711">
        <v>176000000</v>
      </c>
      <c r="X291" s="776"/>
      <c r="Y291" s="776"/>
      <c r="Z291" s="711"/>
      <c r="AA291" s="709"/>
      <c r="AB291" s="710"/>
      <c r="AC291" s="711"/>
      <c r="AD291" s="711"/>
      <c r="AE291" s="709"/>
      <c r="AF291" s="709"/>
      <c r="AG291" s="711"/>
      <c r="AH291" s="711"/>
      <c r="AI291" s="711"/>
      <c r="AJ291" s="712"/>
      <c r="AK291" s="1077" t="s">
        <v>5025</v>
      </c>
      <c r="AL291" s="1078"/>
      <c r="AM291" s="1079"/>
      <c r="AN291" s="1078"/>
      <c r="AO291" s="1075">
        <v>0</v>
      </c>
      <c r="AP291" s="1075">
        <v>0</v>
      </c>
      <c r="AQ291" s="1075">
        <v>0</v>
      </c>
      <c r="AR291" s="1075">
        <v>0</v>
      </c>
      <c r="AS291" s="1075">
        <v>0</v>
      </c>
      <c r="AT291" s="1075">
        <v>221850</v>
      </c>
      <c r="AU291" s="1075">
        <v>0</v>
      </c>
      <c r="AV291" s="1076">
        <v>221850</v>
      </c>
      <c r="AW291" s="1070" t="s">
        <v>5584</v>
      </c>
      <c r="AX291" s="1071">
        <v>45454</v>
      </c>
      <c r="AY291" s="1072" t="s">
        <v>5002</v>
      </c>
      <c r="AZ291" s="1069">
        <v>0</v>
      </c>
      <c r="BA291" s="1069">
        <v>252000000</v>
      </c>
      <c r="BB291" s="1069">
        <v>0</v>
      </c>
      <c r="BC291" s="1069">
        <v>0</v>
      </c>
      <c r="BD291" s="1069">
        <v>252000000</v>
      </c>
      <c r="BE291" s="713">
        <v>260000000</v>
      </c>
      <c r="BF291" s="715" t="s">
        <v>2844</v>
      </c>
      <c r="BG291" s="716" t="s">
        <v>3541</v>
      </c>
      <c r="BH291" s="716" t="s">
        <v>4196</v>
      </c>
      <c r="BI291" s="708">
        <v>45440</v>
      </c>
      <c r="BJ291" s="716" t="s">
        <v>4255</v>
      </c>
      <c r="BK291" s="708">
        <v>45526</v>
      </c>
      <c r="BL291" s="716">
        <v>78560341</v>
      </c>
      <c r="BM291" s="716"/>
      <c r="BN291" s="708"/>
      <c r="BO291" s="716"/>
      <c r="BP291" s="708"/>
      <c r="BQ291" s="717"/>
      <c r="BR291" s="715"/>
      <c r="BS291" s="708"/>
      <c r="BT291" s="719"/>
      <c r="BU291" s="708"/>
      <c r="BV291" s="708"/>
      <c r="BW291" s="708"/>
      <c r="BX291" s="720"/>
      <c r="BY291" s="711"/>
      <c r="BZ291" s="713"/>
      <c r="CA291" s="721"/>
      <c r="CB291" s="722" t="s">
        <v>5029</v>
      </c>
      <c r="CC291" s="723" t="s">
        <v>5030</v>
      </c>
      <c r="CD291" s="722" t="s">
        <v>5632</v>
      </c>
      <c r="CE291" s="723" t="s">
        <v>5633</v>
      </c>
    </row>
    <row r="292" spans="2:83" s="725" customFormat="1" ht="15" hidden="1" customHeight="1">
      <c r="B292" s="884">
        <f t="shared" si="4"/>
        <v>283</v>
      </c>
      <c r="C292" s="885" t="s">
        <v>2848</v>
      </c>
      <c r="D292" s="885" t="s">
        <v>2736</v>
      </c>
      <c r="E292" s="885" t="s">
        <v>4684</v>
      </c>
      <c r="F292" s="886" t="s">
        <v>3168</v>
      </c>
      <c r="G292" s="887">
        <f>IFERROR(VLOOKUP(E292,Assign!$A$2:$A$48,1,FALSE),)</f>
        <v>0</v>
      </c>
      <c r="H292" s="887"/>
      <c r="I292" s="888" t="s">
        <v>7</v>
      </c>
      <c r="J292" s="888" t="s">
        <v>7</v>
      </c>
      <c r="K292" s="888" t="s">
        <v>7</v>
      </c>
      <c r="L292" s="889"/>
      <c r="M292" s="890"/>
      <c r="N292" s="892"/>
      <c r="O292" s="892"/>
      <c r="P292" s="893"/>
      <c r="Q292" s="894"/>
      <c r="R292" s="895"/>
      <c r="S292" s="896"/>
      <c r="T292" s="897"/>
      <c r="U292" s="898"/>
      <c r="V292" s="898"/>
      <c r="W292" s="899"/>
      <c r="X292" s="900"/>
      <c r="Y292" s="900"/>
      <c r="Z292" s="899"/>
      <c r="AA292" s="901"/>
      <c r="AB292" s="898"/>
      <c r="AC292" s="899"/>
      <c r="AD292" s="899"/>
      <c r="AE292" s="901"/>
      <c r="AF292" s="901"/>
      <c r="AG292" s="899"/>
      <c r="AH292" s="899"/>
      <c r="AI292" s="899"/>
      <c r="AJ292" s="902"/>
      <c r="AK292" s="903"/>
      <c r="AL292" s="904"/>
      <c r="AM292" s="898"/>
      <c r="AN292" s="904"/>
      <c r="AO292" s="899"/>
      <c r="AP292" s="899"/>
      <c r="AQ292" s="899"/>
      <c r="AR292" s="899"/>
      <c r="AS292" s="899"/>
      <c r="AT292" s="899"/>
      <c r="AU292" s="899"/>
      <c r="AV292" s="905"/>
      <c r="AW292" s="906"/>
      <c r="AX292" s="907"/>
      <c r="AY292" s="908"/>
      <c r="AZ292" s="909"/>
      <c r="BA292" s="909"/>
      <c r="BB292" s="909"/>
      <c r="BC292" s="909"/>
      <c r="BD292" s="909"/>
      <c r="BE292" s="905"/>
      <c r="BF292" s="910"/>
      <c r="BG292" s="911"/>
      <c r="BH292" s="911"/>
      <c r="BI292" s="896"/>
      <c r="BJ292" s="911"/>
      <c r="BK292" s="896"/>
      <c r="BL292" s="911"/>
      <c r="BM292" s="911"/>
      <c r="BN292" s="896"/>
      <c r="BO292" s="911"/>
      <c r="BP292" s="896"/>
      <c r="BQ292" s="912"/>
      <c r="BR292" s="910"/>
      <c r="BS292" s="896"/>
      <c r="BT292" s="913"/>
      <c r="BU292" s="896"/>
      <c r="BV292" s="896"/>
      <c r="BW292" s="896"/>
      <c r="BX292" s="914"/>
      <c r="BY292" s="899"/>
      <c r="BZ292" s="905"/>
      <c r="CA292" s="915"/>
      <c r="CB292" s="722" t="s">
        <v>4848</v>
      </c>
      <c r="CC292" s="723" t="s">
        <v>3132</v>
      </c>
      <c r="CD292" s="722"/>
      <c r="CE292" s="723"/>
    </row>
    <row r="293" spans="2:83" s="725" customFormat="1" ht="15" hidden="1" customHeight="1">
      <c r="B293" s="770">
        <f t="shared" si="4"/>
        <v>284</v>
      </c>
      <c r="C293" s="771" t="s">
        <v>2848</v>
      </c>
      <c r="D293" s="771" t="s">
        <v>2736</v>
      </c>
      <c r="E293" s="771" t="s">
        <v>4685</v>
      </c>
      <c r="F293" s="699" t="s">
        <v>3650</v>
      </c>
      <c r="G293" s="700">
        <f>IFERROR(VLOOKUP(E293,Assign!$A$2:$A$48,1,FALSE),)</f>
        <v>0</v>
      </c>
      <c r="H293" s="700">
        <v>1</v>
      </c>
      <c r="I293" s="701" t="s">
        <v>164</v>
      </c>
      <c r="J293" s="701" t="s">
        <v>3040</v>
      </c>
      <c r="K293" s="701" t="s">
        <v>4107</v>
      </c>
      <c r="L293" s="702" t="s">
        <v>4108</v>
      </c>
      <c r="M293" s="703" t="s">
        <v>8</v>
      </c>
      <c r="N293" s="704">
        <v>44.6173</v>
      </c>
      <c r="O293" s="704">
        <v>66.83</v>
      </c>
      <c r="P293" s="705"/>
      <c r="Q293" s="706"/>
      <c r="R293" s="707">
        <v>44420</v>
      </c>
      <c r="S293" s="708" t="s">
        <v>3650</v>
      </c>
      <c r="T293" s="727">
        <v>1</v>
      </c>
      <c r="U293" s="710" t="s">
        <v>5</v>
      </c>
      <c r="V293" s="710">
        <v>176000000</v>
      </c>
      <c r="W293" s="711">
        <v>176000000</v>
      </c>
      <c r="X293" s="776"/>
      <c r="Y293" s="776"/>
      <c r="Z293" s="711"/>
      <c r="AA293" s="709"/>
      <c r="AB293" s="710"/>
      <c r="AC293" s="711"/>
      <c r="AD293" s="711"/>
      <c r="AE293" s="709"/>
      <c r="AF293" s="709"/>
      <c r="AG293" s="711"/>
      <c r="AH293" s="711"/>
      <c r="AI293" s="711"/>
      <c r="AJ293" s="712"/>
      <c r="AK293" s="959" t="s">
        <v>5025</v>
      </c>
      <c r="AL293" s="960"/>
      <c r="AM293" s="954"/>
      <c r="AN293" s="960"/>
      <c r="AO293" s="955">
        <v>0</v>
      </c>
      <c r="AP293" s="955">
        <v>0</v>
      </c>
      <c r="AQ293" s="955">
        <v>0</v>
      </c>
      <c r="AR293" s="955">
        <v>0</v>
      </c>
      <c r="AS293" s="955">
        <v>0</v>
      </c>
      <c r="AT293" s="955">
        <v>0</v>
      </c>
      <c r="AU293" s="955">
        <v>0</v>
      </c>
      <c r="AV293" s="961">
        <v>0</v>
      </c>
      <c r="AW293" s="962" t="s">
        <v>5008</v>
      </c>
      <c r="AX293" s="963">
        <v>45590</v>
      </c>
      <c r="AY293" s="964" t="s">
        <v>5009</v>
      </c>
      <c r="AZ293" s="965">
        <v>0</v>
      </c>
      <c r="BA293" s="965">
        <v>0</v>
      </c>
      <c r="BB293" s="965">
        <v>0</v>
      </c>
      <c r="BC293" s="965">
        <v>0</v>
      </c>
      <c r="BD293" s="965">
        <v>0</v>
      </c>
      <c r="BE293" s="713">
        <v>350000000</v>
      </c>
      <c r="BF293" s="715" t="s">
        <v>2845</v>
      </c>
      <c r="BG293" s="716" t="s">
        <v>3537</v>
      </c>
      <c r="BH293" s="716"/>
      <c r="BI293" s="708"/>
      <c r="BJ293" s="716"/>
      <c r="BK293" s="708"/>
      <c r="BL293" s="716"/>
      <c r="BM293" s="716"/>
      <c r="BN293" s="708"/>
      <c r="BO293" s="716"/>
      <c r="BP293" s="708"/>
      <c r="BQ293" s="717"/>
      <c r="BR293" s="715"/>
      <c r="BS293" s="708"/>
      <c r="BT293" s="719"/>
      <c r="BU293" s="708"/>
      <c r="BV293" s="708"/>
      <c r="BW293" s="708"/>
      <c r="BX293" s="720"/>
      <c r="BY293" s="711"/>
      <c r="BZ293" s="713"/>
      <c r="CA293" s="721"/>
      <c r="CB293" s="722" t="s">
        <v>5029</v>
      </c>
      <c r="CC293" s="723" t="s">
        <v>5030</v>
      </c>
      <c r="CD293" s="722"/>
      <c r="CE293" s="723"/>
    </row>
    <row r="294" spans="2:83" s="725" customFormat="1" ht="15" hidden="1" customHeight="1">
      <c r="B294" s="770">
        <f t="shared" si="4"/>
        <v>285</v>
      </c>
      <c r="C294" s="771" t="s">
        <v>2848</v>
      </c>
      <c r="D294" s="771" t="s">
        <v>2736</v>
      </c>
      <c r="E294" s="771" t="s">
        <v>4686</v>
      </c>
      <c r="F294" s="699" t="s">
        <v>3694</v>
      </c>
      <c r="G294" s="700">
        <f>IFERROR(VLOOKUP(E294,Assign!$A$2:$A$48,1,FALSE),)</f>
        <v>0</v>
      </c>
      <c r="H294" s="700">
        <v>1</v>
      </c>
      <c r="I294" s="701" t="s">
        <v>167</v>
      </c>
      <c r="J294" s="701" t="s">
        <v>3454</v>
      </c>
      <c r="K294" s="701" t="s">
        <v>3508</v>
      </c>
      <c r="L294" s="702" t="s">
        <v>4112</v>
      </c>
      <c r="M294" s="703" t="s">
        <v>8</v>
      </c>
      <c r="N294" s="704">
        <v>63.2288</v>
      </c>
      <c r="O294" s="704">
        <v>84.795500000000004</v>
      </c>
      <c r="P294" s="705"/>
      <c r="Q294" s="706"/>
      <c r="R294" s="707">
        <v>44364</v>
      </c>
      <c r="S294" s="708" t="s">
        <v>3694</v>
      </c>
      <c r="T294" s="727">
        <v>2</v>
      </c>
      <c r="U294" s="710" t="s">
        <v>5</v>
      </c>
      <c r="V294" s="710">
        <v>165000000</v>
      </c>
      <c r="W294" s="711">
        <v>165000000</v>
      </c>
      <c r="X294" s="776"/>
      <c r="Y294" s="776"/>
      <c r="Z294" s="711"/>
      <c r="AA294" s="709">
        <v>1</v>
      </c>
      <c r="AB294" s="710" t="s">
        <v>5</v>
      </c>
      <c r="AC294" s="711">
        <v>110000000</v>
      </c>
      <c r="AD294" s="711">
        <v>110000000</v>
      </c>
      <c r="AE294" s="709"/>
      <c r="AF294" s="709"/>
      <c r="AG294" s="711"/>
      <c r="AH294" s="711"/>
      <c r="AI294" s="711"/>
      <c r="AJ294" s="712"/>
      <c r="AK294" s="959" t="s">
        <v>5025</v>
      </c>
      <c r="AL294" s="960"/>
      <c r="AM294" s="954"/>
      <c r="AN294" s="960"/>
      <c r="AO294" s="955">
        <v>0</v>
      </c>
      <c r="AP294" s="955">
        <v>0</v>
      </c>
      <c r="AQ294" s="955">
        <v>0</v>
      </c>
      <c r="AR294" s="955">
        <v>0</v>
      </c>
      <c r="AS294" s="955">
        <v>0</v>
      </c>
      <c r="AT294" s="955">
        <v>0</v>
      </c>
      <c r="AU294" s="955">
        <v>0</v>
      </c>
      <c r="AV294" s="961">
        <v>0</v>
      </c>
      <c r="AW294" s="1070" t="s">
        <v>5045</v>
      </c>
      <c r="AX294" s="1071">
        <v>45595</v>
      </c>
      <c r="AY294" s="1072" t="s">
        <v>5620</v>
      </c>
      <c r="AZ294" s="1069">
        <v>0</v>
      </c>
      <c r="BA294" s="1069">
        <v>471000000</v>
      </c>
      <c r="BB294" s="1069">
        <v>0</v>
      </c>
      <c r="BC294" s="1069">
        <v>0</v>
      </c>
      <c r="BD294" s="1069">
        <v>471000000</v>
      </c>
      <c r="BE294" s="713">
        <v>460000000</v>
      </c>
      <c r="BF294" s="715" t="s">
        <v>2844</v>
      </c>
      <c r="BG294" s="716" t="s">
        <v>2587</v>
      </c>
      <c r="BH294" s="716" t="s">
        <v>617</v>
      </c>
      <c r="BI294" s="708">
        <v>45580</v>
      </c>
      <c r="BJ294" s="716" t="s">
        <v>4259</v>
      </c>
      <c r="BK294" s="708">
        <v>45666</v>
      </c>
      <c r="BL294" s="716">
        <v>148138208</v>
      </c>
      <c r="BM294" s="716"/>
      <c r="BN294" s="708"/>
      <c r="BO294" s="716"/>
      <c r="BP294" s="708"/>
      <c r="BQ294" s="717"/>
      <c r="BR294" s="715"/>
      <c r="BS294" s="708"/>
      <c r="BT294" s="719"/>
      <c r="BU294" s="708"/>
      <c r="BV294" s="708"/>
      <c r="BW294" s="708"/>
      <c r="BX294" s="720"/>
      <c r="BY294" s="711"/>
      <c r="BZ294" s="713"/>
      <c r="CA294" s="721"/>
      <c r="CB294" s="722" t="s">
        <v>5029</v>
      </c>
      <c r="CC294" s="723" t="s">
        <v>5030</v>
      </c>
      <c r="CD294" s="722" t="s">
        <v>5028</v>
      </c>
      <c r="CE294" s="723" t="s">
        <v>828</v>
      </c>
    </row>
    <row r="295" spans="2:83" s="725" customFormat="1" ht="15" hidden="1" customHeight="1">
      <c r="B295" s="770">
        <f t="shared" si="4"/>
        <v>286</v>
      </c>
      <c r="C295" s="771" t="s">
        <v>2848</v>
      </c>
      <c r="D295" s="771" t="s">
        <v>2736</v>
      </c>
      <c r="E295" s="771" t="s">
        <v>4687</v>
      </c>
      <c r="F295" s="699" t="s">
        <v>3725</v>
      </c>
      <c r="G295" s="700">
        <f>IFERROR(VLOOKUP(E295,Assign!$A$2:$A$48,1,FALSE),)</f>
        <v>0</v>
      </c>
      <c r="H295" s="700">
        <v>1</v>
      </c>
      <c r="I295" s="701" t="s">
        <v>3463</v>
      </c>
      <c r="J295" s="701" t="s">
        <v>3500</v>
      </c>
      <c r="K295" s="701" t="s">
        <v>4109</v>
      </c>
      <c r="L295" s="702" t="s">
        <v>4110</v>
      </c>
      <c r="M295" s="703" t="s">
        <v>12</v>
      </c>
      <c r="N295" s="704">
        <v>3329.8</v>
      </c>
      <c r="O295" s="704">
        <v>1719.3000000000002</v>
      </c>
      <c r="P295" s="705"/>
      <c r="Q295" s="706"/>
      <c r="R295" s="707">
        <v>43734</v>
      </c>
      <c r="S295" s="708" t="s">
        <v>4634</v>
      </c>
      <c r="T295" s="727">
        <v>1</v>
      </c>
      <c r="U295" s="710" t="s">
        <v>5</v>
      </c>
      <c r="V295" s="710">
        <v>600000000</v>
      </c>
      <c r="W295" s="711">
        <v>600000000</v>
      </c>
      <c r="X295" s="776"/>
      <c r="Y295" s="776"/>
      <c r="Z295" s="711"/>
      <c r="AA295" s="709"/>
      <c r="AB295" s="710"/>
      <c r="AC295" s="711"/>
      <c r="AD295" s="711"/>
      <c r="AE295" s="709"/>
      <c r="AF295" s="709"/>
      <c r="AG295" s="711"/>
      <c r="AH295" s="955" t="s">
        <v>5</v>
      </c>
      <c r="AI295" s="955">
        <v>254280054</v>
      </c>
      <c r="AJ295" s="958" t="s">
        <v>5024</v>
      </c>
      <c r="AK295" s="959" t="s">
        <v>5025</v>
      </c>
      <c r="AL295" s="960"/>
      <c r="AM295" s="954"/>
      <c r="AN295" s="960"/>
      <c r="AO295" s="955">
        <v>0</v>
      </c>
      <c r="AP295" s="955">
        <v>0</v>
      </c>
      <c r="AQ295" s="955">
        <v>0</v>
      </c>
      <c r="AR295" s="955">
        <v>0</v>
      </c>
      <c r="AS295" s="955">
        <v>0</v>
      </c>
      <c r="AT295" s="955">
        <v>0</v>
      </c>
      <c r="AU295" s="955">
        <v>0</v>
      </c>
      <c r="AV295" s="961">
        <v>0</v>
      </c>
      <c r="AW295" s="962" t="s">
        <v>5045</v>
      </c>
      <c r="AX295" s="963">
        <v>44802</v>
      </c>
      <c r="AY295" s="964" t="s">
        <v>5016</v>
      </c>
      <c r="AZ295" s="965">
        <v>672619600</v>
      </c>
      <c r="BA295" s="965">
        <v>1303229400</v>
      </c>
      <c r="BB295" s="1069">
        <v>0</v>
      </c>
      <c r="BC295" s="965">
        <v>49500000</v>
      </c>
      <c r="BD295" s="1069">
        <v>2025349000</v>
      </c>
      <c r="BE295" s="713"/>
      <c r="BF295" s="715" t="s">
        <v>2844</v>
      </c>
      <c r="BG295" s="716" t="s">
        <v>3542</v>
      </c>
      <c r="BH295" s="716" t="s">
        <v>4203</v>
      </c>
      <c r="BI295" s="708">
        <v>44762</v>
      </c>
      <c r="BJ295" s="716" t="s">
        <v>4257</v>
      </c>
      <c r="BK295" s="708">
        <v>44845</v>
      </c>
      <c r="BL295" s="716">
        <v>387000000</v>
      </c>
      <c r="BM295" s="716" t="s">
        <v>4258</v>
      </c>
      <c r="BN295" s="708">
        <v>45526</v>
      </c>
      <c r="BO295" s="716" t="s">
        <v>4284</v>
      </c>
      <c r="BP295" s="708"/>
      <c r="BQ295" s="717">
        <v>124250014</v>
      </c>
      <c r="BR295" s="715"/>
      <c r="BS295" s="708"/>
      <c r="BT295" s="719"/>
      <c r="BU295" s="708"/>
      <c r="BV295" s="708"/>
      <c r="BW295" s="708"/>
      <c r="BX295" s="720"/>
      <c r="BY295" s="711"/>
      <c r="BZ295" s="713"/>
      <c r="CA295" s="721"/>
      <c r="CB295" s="722" t="s">
        <v>5036</v>
      </c>
      <c r="CC295" s="723" t="s">
        <v>5037</v>
      </c>
      <c r="CD295" s="722" t="s">
        <v>5722</v>
      </c>
      <c r="CE295" s="723" t="s">
        <v>828</v>
      </c>
    </row>
    <row r="296" spans="2:83" s="725" customFormat="1" ht="15" hidden="1" customHeight="1">
      <c r="B296" s="770">
        <f t="shared" si="4"/>
        <v>287</v>
      </c>
      <c r="C296" s="771" t="s">
        <v>2848</v>
      </c>
      <c r="D296" s="771" t="s">
        <v>2736</v>
      </c>
      <c r="E296" s="771" t="s">
        <v>4688</v>
      </c>
      <c r="F296" s="699" t="s">
        <v>3217</v>
      </c>
      <c r="G296" s="700">
        <f>IFERROR(VLOOKUP(E296,Assign!$A$2:$A$48,1,FALSE),)</f>
        <v>0</v>
      </c>
      <c r="H296" s="700">
        <v>1</v>
      </c>
      <c r="I296" s="701" t="s">
        <v>167</v>
      </c>
      <c r="J296" s="701" t="s">
        <v>173</v>
      </c>
      <c r="K296" s="701" t="s">
        <v>3452</v>
      </c>
      <c r="L296" s="702" t="s">
        <v>4111</v>
      </c>
      <c r="M296" s="703" t="s">
        <v>8</v>
      </c>
      <c r="N296" s="704">
        <v>56.06</v>
      </c>
      <c r="O296" s="704">
        <v>84.937799999999996</v>
      </c>
      <c r="P296" s="705"/>
      <c r="Q296" s="706"/>
      <c r="R296" s="707">
        <v>42444</v>
      </c>
      <c r="S296" s="708" t="s">
        <v>3217</v>
      </c>
      <c r="T296" s="727">
        <v>1</v>
      </c>
      <c r="U296" s="710" t="s">
        <v>5</v>
      </c>
      <c r="V296" s="710">
        <v>211200000</v>
      </c>
      <c r="W296" s="711">
        <v>211200000</v>
      </c>
      <c r="X296" s="776"/>
      <c r="Y296" s="776"/>
      <c r="Z296" s="711"/>
      <c r="AA296" s="709"/>
      <c r="AB296" s="710"/>
      <c r="AC296" s="711"/>
      <c r="AD296" s="711"/>
      <c r="AE296" s="709"/>
      <c r="AF296" s="709"/>
      <c r="AG296" s="711"/>
      <c r="AH296" s="711"/>
      <c r="AI296" s="711"/>
      <c r="AJ296" s="712"/>
      <c r="AK296" s="959" t="s">
        <v>5025</v>
      </c>
      <c r="AL296" s="960"/>
      <c r="AM296" s="954"/>
      <c r="AN296" s="960"/>
      <c r="AO296" s="955">
        <v>0</v>
      </c>
      <c r="AP296" s="955">
        <v>0</v>
      </c>
      <c r="AQ296" s="955">
        <v>0</v>
      </c>
      <c r="AR296" s="955">
        <v>0</v>
      </c>
      <c r="AS296" s="955">
        <v>0</v>
      </c>
      <c r="AT296" s="955">
        <v>0</v>
      </c>
      <c r="AU296" s="955">
        <v>0</v>
      </c>
      <c r="AV296" s="961">
        <v>0</v>
      </c>
      <c r="AW296" s="962" t="s">
        <v>5008</v>
      </c>
      <c r="AX296" s="963">
        <v>45590</v>
      </c>
      <c r="AY296" s="964" t="s">
        <v>5009</v>
      </c>
      <c r="AZ296" s="965">
        <v>0</v>
      </c>
      <c r="BA296" s="965">
        <v>0</v>
      </c>
      <c r="BB296" s="965">
        <v>0</v>
      </c>
      <c r="BC296" s="965">
        <v>0</v>
      </c>
      <c r="BD296" s="965">
        <v>0</v>
      </c>
      <c r="BE296" s="713">
        <v>315000000</v>
      </c>
      <c r="BF296" s="715" t="s">
        <v>2845</v>
      </c>
      <c r="BG296" s="716" t="s">
        <v>2587</v>
      </c>
      <c r="BH296" s="716"/>
      <c r="BI296" s="708"/>
      <c r="BJ296" s="716"/>
      <c r="BK296" s="708"/>
      <c r="BL296" s="716"/>
      <c r="BM296" s="716"/>
      <c r="BN296" s="708"/>
      <c r="BO296" s="716"/>
      <c r="BP296" s="708"/>
      <c r="BQ296" s="717"/>
      <c r="BR296" s="715"/>
      <c r="BS296" s="708"/>
      <c r="BT296" s="719"/>
      <c r="BU296" s="708"/>
      <c r="BV296" s="708"/>
      <c r="BW296" s="708"/>
      <c r="BX296" s="720"/>
      <c r="BY296" s="711"/>
      <c r="BZ296" s="713"/>
      <c r="CA296" s="721"/>
      <c r="CB296" s="722" t="s">
        <v>5029</v>
      </c>
      <c r="CC296" s="723" t="s">
        <v>5030</v>
      </c>
      <c r="CD296" s="722"/>
      <c r="CE296" s="723"/>
    </row>
    <row r="297" spans="2:83" s="725" customFormat="1" ht="15" hidden="1" customHeight="1">
      <c r="B297" s="770">
        <f t="shared" si="4"/>
        <v>288</v>
      </c>
      <c r="C297" s="771" t="s">
        <v>2848</v>
      </c>
      <c r="D297" s="771" t="s">
        <v>2736</v>
      </c>
      <c r="E297" s="771" t="s">
        <v>4689</v>
      </c>
      <c r="F297" s="699" t="s">
        <v>3665</v>
      </c>
      <c r="G297" s="700" t="str">
        <f>IFERROR(VLOOKUP(E297,Assign!$A$2:$A$48,1,FALSE),)</f>
        <v>R-234</v>
      </c>
      <c r="H297" s="700">
        <v>1</v>
      </c>
      <c r="I297" s="701" t="s">
        <v>174</v>
      </c>
      <c r="J297" s="701" t="s">
        <v>3511</v>
      </c>
      <c r="K297" s="701" t="s">
        <v>3957</v>
      </c>
      <c r="L297" s="702" t="s">
        <v>3958</v>
      </c>
      <c r="M297" s="703" t="s">
        <v>8</v>
      </c>
      <c r="N297" s="704">
        <v>30.570999999999998</v>
      </c>
      <c r="O297" s="704">
        <v>84.9</v>
      </c>
      <c r="P297" s="705"/>
      <c r="Q297" s="706"/>
      <c r="R297" s="707">
        <v>41627</v>
      </c>
      <c r="S297" s="708" t="s">
        <v>3665</v>
      </c>
      <c r="T297" s="727" t="s">
        <v>189</v>
      </c>
      <c r="U297" s="710" t="s">
        <v>5</v>
      </c>
      <c r="V297" s="710">
        <v>180000000</v>
      </c>
      <c r="W297" s="711">
        <v>180000000</v>
      </c>
      <c r="X297" s="776"/>
      <c r="Y297" s="776"/>
      <c r="Z297" s="711"/>
      <c r="AA297" s="709"/>
      <c r="AB297" s="710"/>
      <c r="AC297" s="711"/>
      <c r="AD297" s="711"/>
      <c r="AE297" s="709"/>
      <c r="AF297" s="709"/>
      <c r="AG297" s="711"/>
      <c r="AH297" s="711"/>
      <c r="AI297" s="711"/>
      <c r="AJ297" s="712"/>
      <c r="AK297" s="959" t="s">
        <v>5025</v>
      </c>
      <c r="AL297" s="960"/>
      <c r="AM297" s="954"/>
      <c r="AN297" s="960"/>
      <c r="AO297" s="955">
        <v>0</v>
      </c>
      <c r="AP297" s="955">
        <v>0</v>
      </c>
      <c r="AQ297" s="955">
        <v>0</v>
      </c>
      <c r="AR297" s="955">
        <v>0</v>
      </c>
      <c r="AS297" s="955">
        <v>0</v>
      </c>
      <c r="AT297" s="955">
        <v>0</v>
      </c>
      <c r="AU297" s="955">
        <v>0</v>
      </c>
      <c r="AV297" s="961">
        <v>0</v>
      </c>
      <c r="AW297" s="962" t="s">
        <v>5008</v>
      </c>
      <c r="AX297" s="963">
        <v>45590</v>
      </c>
      <c r="AY297" s="964" t="s">
        <v>5009</v>
      </c>
      <c r="AZ297" s="965">
        <v>0</v>
      </c>
      <c r="BA297" s="965">
        <v>0</v>
      </c>
      <c r="BB297" s="965">
        <v>0</v>
      </c>
      <c r="BC297" s="965">
        <v>0</v>
      </c>
      <c r="BD297" s="965">
        <v>0</v>
      </c>
      <c r="BE297" s="713">
        <v>200000000</v>
      </c>
      <c r="BF297" s="715" t="s">
        <v>2845</v>
      </c>
      <c r="BG297" s="716" t="s">
        <v>2593</v>
      </c>
      <c r="BH297" s="716"/>
      <c r="BI297" s="708"/>
      <c r="BJ297" s="716"/>
      <c r="BK297" s="708"/>
      <c r="BL297" s="716"/>
      <c r="BM297" s="716"/>
      <c r="BN297" s="708"/>
      <c r="BO297" s="716"/>
      <c r="BP297" s="708"/>
      <c r="BQ297" s="717"/>
      <c r="BR297" s="715"/>
      <c r="BS297" s="708"/>
      <c r="BT297" s="719"/>
      <c r="BU297" s="708"/>
      <c r="BV297" s="708"/>
      <c r="BW297" s="708"/>
      <c r="BX297" s="720"/>
      <c r="BY297" s="711"/>
      <c r="BZ297" s="713"/>
      <c r="CA297" s="721"/>
      <c r="CB297" s="722" t="s">
        <v>5029</v>
      </c>
      <c r="CC297" s="723" t="s">
        <v>5030</v>
      </c>
      <c r="CD297" s="722"/>
      <c r="CE297" s="723"/>
    </row>
    <row r="298" spans="2:83" s="725" customFormat="1" ht="15" hidden="1" customHeight="1">
      <c r="B298" s="770">
        <f t="shared" si="4"/>
        <v>289</v>
      </c>
      <c r="C298" s="771" t="s">
        <v>2848</v>
      </c>
      <c r="D298" s="771" t="s">
        <v>2736</v>
      </c>
      <c r="E298" s="771" t="s">
        <v>4690</v>
      </c>
      <c r="F298" s="699" t="s">
        <v>3726</v>
      </c>
      <c r="G298" s="700">
        <f>IFERROR(VLOOKUP(E298,Assign!$A$2:$A$48,1,FALSE),)</f>
        <v>0</v>
      </c>
      <c r="H298" s="700">
        <v>1</v>
      </c>
      <c r="I298" s="701" t="s">
        <v>167</v>
      </c>
      <c r="J298" s="701" t="s">
        <v>173</v>
      </c>
      <c r="K298" s="701" t="s">
        <v>3452</v>
      </c>
      <c r="L298" s="702" t="s">
        <v>4113</v>
      </c>
      <c r="M298" s="703" t="s">
        <v>8</v>
      </c>
      <c r="N298" s="704" t="s">
        <v>3430</v>
      </c>
      <c r="O298" s="704">
        <v>84.742999999999995</v>
      </c>
      <c r="P298" s="705"/>
      <c r="Q298" s="706"/>
      <c r="R298" s="707">
        <v>42180</v>
      </c>
      <c r="S298" s="708" t="s">
        <v>3726</v>
      </c>
      <c r="T298" s="727">
        <v>1</v>
      </c>
      <c r="U298" s="710" t="s">
        <v>5</v>
      </c>
      <c r="V298" s="710">
        <v>201600000</v>
      </c>
      <c r="W298" s="711">
        <v>201600000</v>
      </c>
      <c r="X298" s="776"/>
      <c r="Y298" s="776"/>
      <c r="Z298" s="711"/>
      <c r="AA298" s="709"/>
      <c r="AB298" s="710"/>
      <c r="AC298" s="711"/>
      <c r="AD298" s="711"/>
      <c r="AE298" s="709"/>
      <c r="AF298" s="709"/>
      <c r="AG298" s="711"/>
      <c r="AH298" s="711"/>
      <c r="AI298" s="711"/>
      <c r="AJ298" s="712"/>
      <c r="AK298" s="959" t="s">
        <v>5025</v>
      </c>
      <c r="AL298" s="960"/>
      <c r="AM298" s="954"/>
      <c r="AN298" s="960"/>
      <c r="AO298" s="955">
        <v>0</v>
      </c>
      <c r="AP298" s="955">
        <v>0</v>
      </c>
      <c r="AQ298" s="955">
        <v>0</v>
      </c>
      <c r="AR298" s="955">
        <v>0</v>
      </c>
      <c r="AS298" s="955">
        <v>0</v>
      </c>
      <c r="AT298" s="955">
        <v>0</v>
      </c>
      <c r="AU298" s="955">
        <v>0</v>
      </c>
      <c r="AV298" s="961">
        <v>0</v>
      </c>
      <c r="AW298" s="962" t="s">
        <v>5008</v>
      </c>
      <c r="AX298" s="963">
        <v>45590</v>
      </c>
      <c r="AY298" s="964" t="s">
        <v>5009</v>
      </c>
      <c r="AZ298" s="965">
        <v>0</v>
      </c>
      <c r="BA298" s="965">
        <v>0</v>
      </c>
      <c r="BB298" s="965">
        <v>0</v>
      </c>
      <c r="BC298" s="965">
        <v>0</v>
      </c>
      <c r="BD298" s="965">
        <v>0</v>
      </c>
      <c r="BE298" s="713">
        <v>355000000</v>
      </c>
      <c r="BF298" s="715" t="s">
        <v>2845</v>
      </c>
      <c r="BG298" s="716" t="s">
        <v>2587</v>
      </c>
      <c r="BH298" s="716"/>
      <c r="BI298" s="708"/>
      <c r="BJ298" s="716"/>
      <c r="BK298" s="708"/>
      <c r="BL298" s="716"/>
      <c r="BM298" s="716"/>
      <c r="BN298" s="708"/>
      <c r="BO298" s="716"/>
      <c r="BP298" s="708"/>
      <c r="BQ298" s="717"/>
      <c r="BR298" s="715"/>
      <c r="BS298" s="708"/>
      <c r="BT298" s="719"/>
      <c r="BU298" s="708"/>
      <c r="BV298" s="708"/>
      <c r="BW298" s="708"/>
      <c r="BX298" s="720"/>
      <c r="BY298" s="711"/>
      <c r="BZ298" s="713"/>
      <c r="CA298" s="721"/>
      <c r="CB298" s="722" t="s">
        <v>5029</v>
      </c>
      <c r="CC298" s="723" t="s">
        <v>5030</v>
      </c>
      <c r="CD298" s="722"/>
      <c r="CE298" s="723"/>
    </row>
    <row r="299" spans="2:83" s="725" customFormat="1" ht="15" hidden="1" customHeight="1">
      <c r="B299" s="770">
        <f t="shared" si="4"/>
        <v>290</v>
      </c>
      <c r="C299" s="771" t="s">
        <v>2848</v>
      </c>
      <c r="D299" s="771" t="s">
        <v>2736</v>
      </c>
      <c r="E299" s="771" t="s">
        <v>4691</v>
      </c>
      <c r="F299" s="699" t="s">
        <v>3727</v>
      </c>
      <c r="G299" s="700">
        <f>IFERROR(VLOOKUP(E299,Assign!$A$2:$A$48,1,FALSE),)</f>
        <v>0</v>
      </c>
      <c r="H299" s="700">
        <v>1</v>
      </c>
      <c r="I299" s="701" t="s">
        <v>164</v>
      </c>
      <c r="J299" s="701" t="s">
        <v>3384</v>
      </c>
      <c r="K299" s="701" t="s">
        <v>3524</v>
      </c>
      <c r="L299" s="702" t="s">
        <v>4114</v>
      </c>
      <c r="M299" s="703" t="s">
        <v>8</v>
      </c>
      <c r="N299" s="704">
        <v>37.372999999999998</v>
      </c>
      <c r="O299" s="704">
        <v>84.96</v>
      </c>
      <c r="P299" s="705"/>
      <c r="Q299" s="706"/>
      <c r="R299" s="707">
        <v>41989</v>
      </c>
      <c r="S299" s="708" t="s">
        <v>3727</v>
      </c>
      <c r="T299" s="727" t="s">
        <v>188</v>
      </c>
      <c r="U299" s="710" t="s">
        <v>5</v>
      </c>
      <c r="V299" s="710">
        <v>168740000</v>
      </c>
      <c r="W299" s="711">
        <v>168740000</v>
      </c>
      <c r="X299" s="776"/>
      <c r="Y299" s="776"/>
      <c r="Z299" s="711"/>
      <c r="AA299" s="709"/>
      <c r="AB299" s="710"/>
      <c r="AC299" s="711"/>
      <c r="AD299" s="711"/>
      <c r="AE299" s="709"/>
      <c r="AF299" s="709"/>
      <c r="AG299" s="711"/>
      <c r="AH299" s="711"/>
      <c r="AI299" s="711"/>
      <c r="AJ299" s="712"/>
      <c r="AK299" s="959" t="s">
        <v>5025</v>
      </c>
      <c r="AL299" s="960"/>
      <c r="AM299" s="954"/>
      <c r="AN299" s="960"/>
      <c r="AO299" s="955">
        <v>0</v>
      </c>
      <c r="AP299" s="955">
        <v>0</v>
      </c>
      <c r="AQ299" s="955">
        <v>0</v>
      </c>
      <c r="AR299" s="955">
        <v>0</v>
      </c>
      <c r="AS299" s="955">
        <v>0</v>
      </c>
      <c r="AT299" s="955">
        <v>0</v>
      </c>
      <c r="AU299" s="955">
        <v>0</v>
      </c>
      <c r="AV299" s="961">
        <v>0</v>
      </c>
      <c r="AW299" s="962" t="s">
        <v>5008</v>
      </c>
      <c r="AX299" s="963">
        <v>45590</v>
      </c>
      <c r="AY299" s="964" t="s">
        <v>5009</v>
      </c>
      <c r="AZ299" s="965">
        <v>0</v>
      </c>
      <c r="BA299" s="965">
        <v>0</v>
      </c>
      <c r="BB299" s="965">
        <v>0</v>
      </c>
      <c r="BC299" s="965">
        <v>0</v>
      </c>
      <c r="BD299" s="965">
        <v>0</v>
      </c>
      <c r="BE299" s="713">
        <v>440000000</v>
      </c>
      <c r="BF299" s="715" t="s">
        <v>2845</v>
      </c>
      <c r="BG299" s="716" t="s">
        <v>2578</v>
      </c>
      <c r="BH299" s="716"/>
      <c r="BI299" s="708"/>
      <c r="BJ299" s="716"/>
      <c r="BK299" s="708"/>
      <c r="BL299" s="716"/>
      <c r="BM299" s="716"/>
      <c r="BN299" s="708"/>
      <c r="BO299" s="716"/>
      <c r="BP299" s="708"/>
      <c r="BQ299" s="717"/>
      <c r="BR299" s="715"/>
      <c r="BS299" s="708"/>
      <c r="BT299" s="719"/>
      <c r="BU299" s="708"/>
      <c r="BV299" s="708"/>
      <c r="BW299" s="708"/>
      <c r="BX299" s="720"/>
      <c r="BY299" s="711"/>
      <c r="BZ299" s="713"/>
      <c r="CA299" s="721"/>
      <c r="CB299" s="722" t="s">
        <v>5029</v>
      </c>
      <c r="CC299" s="723" t="s">
        <v>5030</v>
      </c>
      <c r="CD299" s="722"/>
      <c r="CE299" s="723"/>
    </row>
    <row r="300" spans="2:83" s="725" customFormat="1" ht="15" hidden="1" customHeight="1">
      <c r="B300" s="770">
        <f t="shared" si="4"/>
        <v>291</v>
      </c>
      <c r="C300" s="771" t="s">
        <v>2848</v>
      </c>
      <c r="D300" s="771" t="s">
        <v>2736</v>
      </c>
      <c r="E300" s="771" t="s">
        <v>4692</v>
      </c>
      <c r="F300" s="699" t="s">
        <v>3728</v>
      </c>
      <c r="G300" s="700" t="str">
        <f>IFERROR(VLOOKUP(E300,Assign!$A$2:$A$48,1,FALSE),)</f>
        <v>R-237</v>
      </c>
      <c r="H300" s="700">
        <v>1</v>
      </c>
      <c r="I300" s="701" t="s">
        <v>164</v>
      </c>
      <c r="J300" s="701" t="s">
        <v>3040</v>
      </c>
      <c r="K300" s="701" t="s">
        <v>3442</v>
      </c>
      <c r="L300" s="702" t="s">
        <v>4115</v>
      </c>
      <c r="M300" s="703" t="s">
        <v>11</v>
      </c>
      <c r="N300" s="704">
        <v>11.452999999999999</v>
      </c>
      <c r="O300" s="704">
        <v>36</v>
      </c>
      <c r="P300" s="705"/>
      <c r="Q300" s="706"/>
      <c r="R300" s="707">
        <v>45162</v>
      </c>
      <c r="S300" s="952" t="s">
        <v>3728</v>
      </c>
      <c r="T300" s="727">
        <v>1</v>
      </c>
      <c r="U300" s="710" t="s">
        <v>5</v>
      </c>
      <c r="V300" s="710">
        <v>165600000</v>
      </c>
      <c r="W300" s="711">
        <v>165600000</v>
      </c>
      <c r="X300" s="776"/>
      <c r="Y300" s="776"/>
      <c r="Z300" s="711"/>
      <c r="AA300" s="709"/>
      <c r="AB300" s="710"/>
      <c r="AC300" s="711"/>
      <c r="AD300" s="711"/>
      <c r="AE300" s="709"/>
      <c r="AF300" s="709"/>
      <c r="AG300" s="711"/>
      <c r="AH300" s="711"/>
      <c r="AI300" s="711"/>
      <c r="AJ300" s="712"/>
      <c r="AK300" s="959" t="s">
        <v>5025</v>
      </c>
      <c r="AL300" s="960"/>
      <c r="AM300" s="954"/>
      <c r="AN300" s="960"/>
      <c r="AO300" s="955">
        <v>0</v>
      </c>
      <c r="AP300" s="955">
        <v>0</v>
      </c>
      <c r="AQ300" s="955">
        <v>0</v>
      </c>
      <c r="AR300" s="955">
        <v>0</v>
      </c>
      <c r="AS300" s="955">
        <v>0</v>
      </c>
      <c r="AT300" s="955">
        <v>0</v>
      </c>
      <c r="AU300" s="955">
        <v>0</v>
      </c>
      <c r="AV300" s="961">
        <v>0</v>
      </c>
      <c r="AW300" s="962" t="s">
        <v>5044</v>
      </c>
      <c r="AX300" s="963">
        <v>45597</v>
      </c>
      <c r="AY300" s="964" t="s">
        <v>5002</v>
      </c>
      <c r="AZ300" s="965">
        <v>0</v>
      </c>
      <c r="BA300" s="965">
        <v>171000000</v>
      </c>
      <c r="BB300" s="965">
        <v>0</v>
      </c>
      <c r="BC300" s="965">
        <v>0</v>
      </c>
      <c r="BD300" s="965">
        <v>171000000</v>
      </c>
      <c r="BE300" s="713"/>
      <c r="BF300" s="715" t="s">
        <v>2845</v>
      </c>
      <c r="BG300" s="716" t="s">
        <v>3537</v>
      </c>
      <c r="BH300" s="716"/>
      <c r="BI300" s="708"/>
      <c r="BJ300" s="716"/>
      <c r="BK300" s="708"/>
      <c r="BL300" s="716"/>
      <c r="BM300" s="716"/>
      <c r="BN300" s="708"/>
      <c r="BO300" s="716"/>
      <c r="BP300" s="708"/>
      <c r="BQ300" s="717"/>
      <c r="BR300" s="715"/>
      <c r="BS300" s="708"/>
      <c r="BT300" s="719"/>
      <c r="BU300" s="708"/>
      <c r="BV300" s="708"/>
      <c r="BW300" s="708"/>
      <c r="BX300" s="720"/>
      <c r="BY300" s="711"/>
      <c r="BZ300" s="713"/>
      <c r="CA300" s="721"/>
      <c r="CB300" s="722" t="s">
        <v>5035</v>
      </c>
      <c r="CC300" s="723" t="s">
        <v>5033</v>
      </c>
      <c r="CD300" s="722"/>
      <c r="CE300" s="723"/>
    </row>
    <row r="301" spans="2:83" s="725" customFormat="1" ht="15" hidden="1" customHeight="1">
      <c r="B301" s="770">
        <f t="shared" si="4"/>
        <v>292</v>
      </c>
      <c r="C301" s="771" t="s">
        <v>2848</v>
      </c>
      <c r="D301" s="771" t="s">
        <v>2736</v>
      </c>
      <c r="E301" s="771" t="s">
        <v>4693</v>
      </c>
      <c r="F301" s="699" t="s">
        <v>3176</v>
      </c>
      <c r="G301" s="700">
        <f>IFERROR(VLOOKUP(E301,Assign!$A$2:$A$48,1,FALSE),)</f>
        <v>0</v>
      </c>
      <c r="H301" s="700">
        <v>1</v>
      </c>
      <c r="I301" s="701" t="s">
        <v>183</v>
      </c>
      <c r="J301" s="701" t="s">
        <v>3438</v>
      </c>
      <c r="K301" s="701" t="s">
        <v>4116</v>
      </c>
      <c r="L301" s="702" t="s">
        <v>4117</v>
      </c>
      <c r="M301" s="703" t="s">
        <v>186</v>
      </c>
      <c r="N301" s="704">
        <v>9.19</v>
      </c>
      <c r="O301" s="704">
        <v>30.6</v>
      </c>
      <c r="P301" s="705"/>
      <c r="Q301" s="706"/>
      <c r="R301" s="707">
        <v>42051</v>
      </c>
      <c r="S301" s="708" t="s">
        <v>3176</v>
      </c>
      <c r="T301" s="727">
        <v>1</v>
      </c>
      <c r="U301" s="710" t="s">
        <v>5</v>
      </c>
      <c r="V301" s="710">
        <v>172800000</v>
      </c>
      <c r="W301" s="711">
        <v>172800000</v>
      </c>
      <c r="X301" s="776"/>
      <c r="Y301" s="776"/>
      <c r="Z301" s="711"/>
      <c r="AA301" s="709"/>
      <c r="AB301" s="710"/>
      <c r="AC301" s="711"/>
      <c r="AD301" s="711"/>
      <c r="AE301" s="709"/>
      <c r="AF301" s="709"/>
      <c r="AG301" s="711"/>
      <c r="AH301" s="711"/>
      <c r="AI301" s="711"/>
      <c r="AJ301" s="712"/>
      <c r="AK301" s="959" t="s">
        <v>5025</v>
      </c>
      <c r="AL301" s="960"/>
      <c r="AM301" s="954"/>
      <c r="AN301" s="960"/>
      <c r="AO301" s="955">
        <v>0</v>
      </c>
      <c r="AP301" s="955">
        <v>0</v>
      </c>
      <c r="AQ301" s="955">
        <v>0</v>
      </c>
      <c r="AR301" s="955">
        <v>0</v>
      </c>
      <c r="AS301" s="955">
        <v>0</v>
      </c>
      <c r="AT301" s="955">
        <v>0</v>
      </c>
      <c r="AU301" s="955">
        <v>0</v>
      </c>
      <c r="AV301" s="961">
        <v>0</v>
      </c>
      <c r="AW301" s="962" t="s">
        <v>5044</v>
      </c>
      <c r="AX301" s="963">
        <v>45597</v>
      </c>
      <c r="AY301" s="964" t="s">
        <v>5002</v>
      </c>
      <c r="AZ301" s="965">
        <v>0</v>
      </c>
      <c r="BA301" s="965">
        <v>130000000</v>
      </c>
      <c r="BB301" s="965">
        <v>0</v>
      </c>
      <c r="BC301" s="965">
        <v>0</v>
      </c>
      <c r="BD301" s="965">
        <v>130000000</v>
      </c>
      <c r="BE301" s="713"/>
      <c r="BF301" s="715" t="s">
        <v>2845</v>
      </c>
      <c r="BG301" s="716" t="s">
        <v>2594</v>
      </c>
      <c r="BH301" s="716"/>
      <c r="BI301" s="708"/>
      <c r="BJ301" s="716"/>
      <c r="BK301" s="708"/>
      <c r="BL301" s="716"/>
      <c r="BM301" s="716"/>
      <c r="BN301" s="708"/>
      <c r="BO301" s="716"/>
      <c r="BP301" s="708"/>
      <c r="BQ301" s="717"/>
      <c r="BR301" s="715"/>
      <c r="BS301" s="708"/>
      <c r="BT301" s="719"/>
      <c r="BU301" s="708"/>
      <c r="BV301" s="708"/>
      <c r="BW301" s="708"/>
      <c r="BX301" s="720"/>
      <c r="BY301" s="711"/>
      <c r="BZ301" s="713"/>
      <c r="CA301" s="721"/>
      <c r="CB301" s="722" t="s">
        <v>5029</v>
      </c>
      <c r="CC301" s="723" t="s">
        <v>5030</v>
      </c>
      <c r="CD301" s="722"/>
      <c r="CE301" s="723"/>
    </row>
    <row r="302" spans="2:83" s="725" customFormat="1" ht="15" hidden="1" customHeight="1">
      <c r="B302" s="770">
        <f t="shared" si="4"/>
        <v>293</v>
      </c>
      <c r="C302" s="771" t="s">
        <v>2848</v>
      </c>
      <c r="D302" s="771" t="s">
        <v>2736</v>
      </c>
      <c r="E302" s="771" t="s">
        <v>4694</v>
      </c>
      <c r="F302" s="699" t="s">
        <v>3610</v>
      </c>
      <c r="G302" s="700">
        <f>IFERROR(VLOOKUP(E302,Assign!$A$2:$A$48,1,FALSE),)</f>
        <v>0</v>
      </c>
      <c r="H302" s="700">
        <v>1</v>
      </c>
      <c r="I302" s="701" t="s">
        <v>162</v>
      </c>
      <c r="J302" s="701" t="s">
        <v>2532</v>
      </c>
      <c r="K302" s="701" t="s">
        <v>4120</v>
      </c>
      <c r="L302" s="702" t="s">
        <v>4121</v>
      </c>
      <c r="M302" s="703" t="s">
        <v>8</v>
      </c>
      <c r="N302" s="704">
        <v>39.599499999999999</v>
      </c>
      <c r="O302" s="704">
        <v>73.832099999999997</v>
      </c>
      <c r="P302" s="705"/>
      <c r="Q302" s="706"/>
      <c r="R302" s="707">
        <v>43332</v>
      </c>
      <c r="S302" s="708" t="s">
        <v>3610</v>
      </c>
      <c r="T302" s="727">
        <v>1</v>
      </c>
      <c r="U302" s="710" t="s">
        <v>5</v>
      </c>
      <c r="V302" s="710">
        <v>180950000</v>
      </c>
      <c r="W302" s="711">
        <v>180950000</v>
      </c>
      <c r="X302" s="776"/>
      <c r="Y302" s="776"/>
      <c r="Z302" s="711"/>
      <c r="AA302" s="709"/>
      <c r="AB302" s="710"/>
      <c r="AC302" s="711"/>
      <c r="AD302" s="711"/>
      <c r="AE302" s="709"/>
      <c r="AF302" s="709"/>
      <c r="AG302" s="711"/>
      <c r="AH302" s="711"/>
      <c r="AI302" s="711"/>
      <c r="AJ302" s="712"/>
      <c r="AK302" s="1077" t="s">
        <v>5025</v>
      </c>
      <c r="AL302" s="1078"/>
      <c r="AM302" s="1079"/>
      <c r="AN302" s="1078"/>
      <c r="AO302" s="1075">
        <v>0</v>
      </c>
      <c r="AP302" s="1075">
        <v>0</v>
      </c>
      <c r="AQ302" s="1075">
        <v>0</v>
      </c>
      <c r="AR302" s="1075">
        <v>0</v>
      </c>
      <c r="AS302" s="1075">
        <v>0</v>
      </c>
      <c r="AT302" s="1075">
        <v>717020</v>
      </c>
      <c r="AU302" s="1075">
        <v>0</v>
      </c>
      <c r="AV302" s="1076">
        <v>717020</v>
      </c>
      <c r="AW302" s="1070" t="s">
        <v>5045</v>
      </c>
      <c r="AX302" s="1071">
        <v>45540</v>
      </c>
      <c r="AY302" s="1072" t="s">
        <v>5621</v>
      </c>
      <c r="AZ302" s="1069">
        <v>0</v>
      </c>
      <c r="BA302" s="1069">
        <v>318000000</v>
      </c>
      <c r="BB302" s="1069">
        <v>0</v>
      </c>
      <c r="BC302" s="1069">
        <v>0</v>
      </c>
      <c r="BD302" s="1069">
        <v>318000000</v>
      </c>
      <c r="BE302" s="713">
        <v>325000000</v>
      </c>
      <c r="BF302" s="715" t="s">
        <v>2844</v>
      </c>
      <c r="BG302" s="716" t="s">
        <v>2605</v>
      </c>
      <c r="BH302" s="716" t="s">
        <v>617</v>
      </c>
      <c r="BI302" s="708">
        <v>45527</v>
      </c>
      <c r="BJ302" s="716" t="s">
        <v>4260</v>
      </c>
      <c r="BK302" s="708">
        <v>45611</v>
      </c>
      <c r="BL302" s="716">
        <v>135879819</v>
      </c>
      <c r="BM302" s="716" t="s">
        <v>4261</v>
      </c>
      <c r="BN302" s="708">
        <v>45562</v>
      </c>
      <c r="BO302" s="716" t="s">
        <v>4285</v>
      </c>
      <c r="BP302" s="708"/>
      <c r="BQ302" s="717">
        <v>46858027</v>
      </c>
      <c r="BR302" s="715"/>
      <c r="BS302" s="708"/>
      <c r="BT302" s="719"/>
      <c r="BU302" s="708"/>
      <c r="BV302" s="708"/>
      <c r="BW302" s="708"/>
      <c r="BX302" s="720"/>
      <c r="BY302" s="711"/>
      <c r="BZ302" s="713"/>
      <c r="CA302" s="721"/>
      <c r="CB302" s="722" t="s">
        <v>5029</v>
      </c>
      <c r="CC302" s="723" t="s">
        <v>5030</v>
      </c>
      <c r="CD302" s="722" t="s">
        <v>5029</v>
      </c>
      <c r="CE302" s="723" t="s">
        <v>5030</v>
      </c>
    </row>
    <row r="303" spans="2:83" s="725" customFormat="1" ht="15" hidden="1" customHeight="1">
      <c r="B303" s="770">
        <f t="shared" si="4"/>
        <v>294</v>
      </c>
      <c r="C303" s="771" t="s">
        <v>2848</v>
      </c>
      <c r="D303" s="771" t="s">
        <v>2736</v>
      </c>
      <c r="E303" s="771" t="s">
        <v>4695</v>
      </c>
      <c r="F303" s="699" t="s">
        <v>2781</v>
      </c>
      <c r="G303" s="700">
        <f>IFERROR(VLOOKUP(E303,Assign!$A$2:$A$48,1,FALSE),)</f>
        <v>0</v>
      </c>
      <c r="H303" s="700">
        <v>1</v>
      </c>
      <c r="I303" s="701" t="s">
        <v>164</v>
      </c>
      <c r="J303" s="701" t="s">
        <v>165</v>
      </c>
      <c r="K303" s="701" t="s">
        <v>3388</v>
      </c>
      <c r="L303" s="702" t="s">
        <v>4118</v>
      </c>
      <c r="M303" s="703" t="s">
        <v>11</v>
      </c>
      <c r="N303" s="704">
        <v>14.41</v>
      </c>
      <c r="O303" s="704">
        <v>42.4</v>
      </c>
      <c r="P303" s="705"/>
      <c r="Q303" s="706"/>
      <c r="R303" s="707">
        <v>44162</v>
      </c>
      <c r="S303" s="708" t="s">
        <v>2781</v>
      </c>
      <c r="T303" s="727">
        <v>1</v>
      </c>
      <c r="U303" s="710" t="s">
        <v>5</v>
      </c>
      <c r="V303" s="710">
        <v>171600000</v>
      </c>
      <c r="W303" s="711">
        <v>171600000</v>
      </c>
      <c r="X303" s="776"/>
      <c r="Y303" s="776"/>
      <c r="Z303" s="711"/>
      <c r="AA303" s="709"/>
      <c r="AB303" s="710"/>
      <c r="AC303" s="711"/>
      <c r="AD303" s="711"/>
      <c r="AE303" s="709"/>
      <c r="AF303" s="709"/>
      <c r="AG303" s="711"/>
      <c r="AH303" s="711"/>
      <c r="AI303" s="711"/>
      <c r="AJ303" s="712"/>
      <c r="AK303" s="959" t="s">
        <v>5025</v>
      </c>
      <c r="AL303" s="960"/>
      <c r="AM303" s="954"/>
      <c r="AN303" s="960"/>
      <c r="AO303" s="955">
        <v>0</v>
      </c>
      <c r="AP303" s="955">
        <v>0</v>
      </c>
      <c r="AQ303" s="955">
        <v>0</v>
      </c>
      <c r="AR303" s="955">
        <v>0</v>
      </c>
      <c r="AS303" s="955">
        <v>0</v>
      </c>
      <c r="AT303" s="955">
        <v>0</v>
      </c>
      <c r="AU303" s="955">
        <v>0</v>
      </c>
      <c r="AV303" s="961">
        <v>0</v>
      </c>
      <c r="AW303" s="962" t="s">
        <v>5044</v>
      </c>
      <c r="AX303" s="963">
        <v>45597</v>
      </c>
      <c r="AY303" s="964" t="s">
        <v>5002</v>
      </c>
      <c r="AZ303" s="965">
        <v>0</v>
      </c>
      <c r="BA303" s="965">
        <v>187000000</v>
      </c>
      <c r="BB303" s="965">
        <v>0</v>
      </c>
      <c r="BC303" s="965">
        <v>0</v>
      </c>
      <c r="BD303" s="965">
        <v>187000000</v>
      </c>
      <c r="BE303" s="713"/>
      <c r="BF303" s="715" t="s">
        <v>2845</v>
      </c>
      <c r="BG303" s="716" t="s">
        <v>2577</v>
      </c>
      <c r="BH303" s="716"/>
      <c r="BI303" s="708"/>
      <c r="BJ303" s="716"/>
      <c r="BK303" s="708"/>
      <c r="BL303" s="716"/>
      <c r="BM303" s="716"/>
      <c r="BN303" s="708"/>
      <c r="BO303" s="716"/>
      <c r="BP303" s="708"/>
      <c r="BQ303" s="717"/>
      <c r="BR303" s="715"/>
      <c r="BS303" s="708"/>
      <c r="BT303" s="719"/>
      <c r="BU303" s="708"/>
      <c r="BV303" s="708"/>
      <c r="BW303" s="708"/>
      <c r="BX303" s="720"/>
      <c r="BY303" s="711"/>
      <c r="BZ303" s="713"/>
      <c r="CA303" s="721"/>
      <c r="CB303" s="722" t="s">
        <v>5029</v>
      </c>
      <c r="CC303" s="723" t="s">
        <v>5030</v>
      </c>
      <c r="CD303" s="722"/>
      <c r="CE303" s="723"/>
    </row>
    <row r="304" spans="2:83" s="725" customFormat="1" ht="15" hidden="1" customHeight="1">
      <c r="B304" s="770">
        <f t="shared" si="4"/>
        <v>295</v>
      </c>
      <c r="C304" s="771" t="s">
        <v>2848</v>
      </c>
      <c r="D304" s="771" t="s">
        <v>2736</v>
      </c>
      <c r="E304" s="771" t="s">
        <v>4696</v>
      </c>
      <c r="F304" s="699" t="s">
        <v>3729</v>
      </c>
      <c r="G304" s="700">
        <f>IFERROR(VLOOKUP(E304,Assign!$A$2:$A$48,1,FALSE),)</f>
        <v>0</v>
      </c>
      <c r="H304" s="700">
        <v>1</v>
      </c>
      <c r="I304" s="701" t="s">
        <v>164</v>
      </c>
      <c r="J304" s="701" t="s">
        <v>3414</v>
      </c>
      <c r="K304" s="701" t="s">
        <v>3497</v>
      </c>
      <c r="L304" s="702" t="s">
        <v>4119</v>
      </c>
      <c r="M304" s="703" t="s">
        <v>11</v>
      </c>
      <c r="N304" s="704">
        <v>10.63</v>
      </c>
      <c r="O304" s="704">
        <v>34.83</v>
      </c>
      <c r="P304" s="705"/>
      <c r="Q304" s="706"/>
      <c r="R304" s="707">
        <v>44532</v>
      </c>
      <c r="S304" s="708" t="s">
        <v>3729</v>
      </c>
      <c r="T304" s="727">
        <v>1</v>
      </c>
      <c r="U304" s="710" t="s">
        <v>5</v>
      </c>
      <c r="V304" s="710">
        <v>160800000</v>
      </c>
      <c r="W304" s="711">
        <v>160800000</v>
      </c>
      <c r="X304" s="776"/>
      <c r="Y304" s="776"/>
      <c r="Z304" s="711"/>
      <c r="AA304" s="709"/>
      <c r="AB304" s="710"/>
      <c r="AC304" s="711"/>
      <c r="AD304" s="711"/>
      <c r="AE304" s="709"/>
      <c r="AF304" s="709"/>
      <c r="AG304" s="711"/>
      <c r="AH304" s="711"/>
      <c r="AI304" s="711"/>
      <c r="AJ304" s="712"/>
      <c r="AK304" s="959" t="s">
        <v>5025</v>
      </c>
      <c r="AL304" s="960"/>
      <c r="AM304" s="954"/>
      <c r="AN304" s="960"/>
      <c r="AO304" s="955">
        <v>0</v>
      </c>
      <c r="AP304" s="955">
        <v>0</v>
      </c>
      <c r="AQ304" s="955">
        <v>0</v>
      </c>
      <c r="AR304" s="955">
        <v>0</v>
      </c>
      <c r="AS304" s="955">
        <v>0</v>
      </c>
      <c r="AT304" s="955">
        <v>0</v>
      </c>
      <c r="AU304" s="955">
        <v>0</v>
      </c>
      <c r="AV304" s="961">
        <v>0</v>
      </c>
      <c r="AW304" s="962" t="s">
        <v>5044</v>
      </c>
      <c r="AX304" s="963">
        <v>45597</v>
      </c>
      <c r="AY304" s="964" t="s">
        <v>5002</v>
      </c>
      <c r="AZ304" s="965">
        <v>0</v>
      </c>
      <c r="BA304" s="965">
        <v>185000000</v>
      </c>
      <c r="BB304" s="965">
        <v>0</v>
      </c>
      <c r="BC304" s="965">
        <v>0</v>
      </c>
      <c r="BD304" s="965">
        <v>185000000</v>
      </c>
      <c r="BE304" s="713"/>
      <c r="BF304" s="715" t="s">
        <v>2845</v>
      </c>
      <c r="BG304" s="716" t="s">
        <v>2577</v>
      </c>
      <c r="BH304" s="716"/>
      <c r="BI304" s="708"/>
      <c r="BJ304" s="716"/>
      <c r="BK304" s="708"/>
      <c r="BL304" s="716"/>
      <c r="BM304" s="716"/>
      <c r="BN304" s="708"/>
      <c r="BO304" s="716"/>
      <c r="BP304" s="708"/>
      <c r="BQ304" s="717"/>
      <c r="BR304" s="715"/>
      <c r="BS304" s="708"/>
      <c r="BT304" s="719"/>
      <c r="BU304" s="708"/>
      <c r="BV304" s="708"/>
      <c r="BW304" s="708"/>
      <c r="BX304" s="720"/>
      <c r="BY304" s="711"/>
      <c r="BZ304" s="713"/>
      <c r="CA304" s="721"/>
      <c r="CB304" s="722" t="s">
        <v>5029</v>
      </c>
      <c r="CC304" s="723" t="s">
        <v>5030</v>
      </c>
      <c r="CD304" s="722"/>
      <c r="CE304" s="723"/>
    </row>
    <row r="305" spans="2:83" s="725" customFormat="1" ht="15" hidden="1" customHeight="1">
      <c r="B305" s="770">
        <f t="shared" si="4"/>
        <v>296</v>
      </c>
      <c r="C305" s="771" t="s">
        <v>2848</v>
      </c>
      <c r="D305" s="771" t="s">
        <v>2736</v>
      </c>
      <c r="E305" s="771" t="s">
        <v>4697</v>
      </c>
      <c r="F305" s="699" t="s">
        <v>3730</v>
      </c>
      <c r="G305" s="700">
        <f>IFERROR(VLOOKUP(E305,Assign!$A$2:$A$48,1,FALSE),)</f>
        <v>0</v>
      </c>
      <c r="H305" s="700">
        <v>1</v>
      </c>
      <c r="I305" s="701" t="s">
        <v>175</v>
      </c>
      <c r="J305" s="701" t="s">
        <v>182</v>
      </c>
      <c r="K305" s="701" t="s">
        <v>4122</v>
      </c>
      <c r="L305" s="702" t="s">
        <v>4123</v>
      </c>
      <c r="M305" s="703" t="s">
        <v>8</v>
      </c>
      <c r="N305" s="704">
        <v>61.98</v>
      </c>
      <c r="O305" s="704">
        <v>114.9</v>
      </c>
      <c r="P305" s="705"/>
      <c r="Q305" s="706"/>
      <c r="R305" s="707">
        <v>42362</v>
      </c>
      <c r="S305" s="708" t="s">
        <v>3730</v>
      </c>
      <c r="T305" s="727">
        <v>1</v>
      </c>
      <c r="U305" s="710" t="s">
        <v>5</v>
      </c>
      <c r="V305" s="710">
        <v>192000000</v>
      </c>
      <c r="W305" s="711">
        <v>192000000</v>
      </c>
      <c r="X305" s="776"/>
      <c r="Y305" s="776"/>
      <c r="Z305" s="711"/>
      <c r="AA305" s="709"/>
      <c r="AB305" s="710"/>
      <c r="AC305" s="711"/>
      <c r="AD305" s="711"/>
      <c r="AE305" s="709"/>
      <c r="AF305" s="709"/>
      <c r="AG305" s="711"/>
      <c r="AH305" s="711"/>
      <c r="AI305" s="711"/>
      <c r="AJ305" s="712"/>
      <c r="AK305" s="959" t="s">
        <v>5025</v>
      </c>
      <c r="AL305" s="960"/>
      <c r="AM305" s="954"/>
      <c r="AN305" s="960"/>
      <c r="AO305" s="955">
        <v>0</v>
      </c>
      <c r="AP305" s="955">
        <v>0</v>
      </c>
      <c r="AQ305" s="955">
        <v>0</v>
      </c>
      <c r="AR305" s="955">
        <v>0</v>
      </c>
      <c r="AS305" s="955">
        <v>0</v>
      </c>
      <c r="AT305" s="955">
        <v>0</v>
      </c>
      <c r="AU305" s="955">
        <v>0</v>
      </c>
      <c r="AV305" s="961">
        <v>0</v>
      </c>
      <c r="AW305" s="962" t="s">
        <v>5008</v>
      </c>
      <c r="AX305" s="963">
        <v>45590</v>
      </c>
      <c r="AY305" s="964" t="s">
        <v>5009</v>
      </c>
      <c r="AZ305" s="965">
        <v>0</v>
      </c>
      <c r="BA305" s="965">
        <v>0</v>
      </c>
      <c r="BB305" s="965">
        <v>0</v>
      </c>
      <c r="BC305" s="965">
        <v>0</v>
      </c>
      <c r="BD305" s="965">
        <v>0</v>
      </c>
      <c r="BE305" s="713">
        <v>975000000</v>
      </c>
      <c r="BF305" s="715" t="s">
        <v>2845</v>
      </c>
      <c r="BG305" s="716" t="s">
        <v>2600</v>
      </c>
      <c r="BH305" s="716"/>
      <c r="BI305" s="708"/>
      <c r="BJ305" s="716"/>
      <c r="BK305" s="708"/>
      <c r="BL305" s="716"/>
      <c r="BM305" s="716"/>
      <c r="BN305" s="708"/>
      <c r="BO305" s="716"/>
      <c r="BP305" s="708"/>
      <c r="BQ305" s="717"/>
      <c r="BR305" s="715"/>
      <c r="BS305" s="708"/>
      <c r="BT305" s="719"/>
      <c r="BU305" s="708"/>
      <c r="BV305" s="708"/>
      <c r="BW305" s="708"/>
      <c r="BX305" s="720"/>
      <c r="BY305" s="711"/>
      <c r="BZ305" s="713"/>
      <c r="CA305" s="721"/>
      <c r="CB305" s="722" t="s">
        <v>5029</v>
      </c>
      <c r="CC305" s="723" t="s">
        <v>5030</v>
      </c>
      <c r="CD305" s="722"/>
      <c r="CE305" s="723"/>
    </row>
    <row r="306" spans="2:83" s="725" customFormat="1" ht="15" hidden="1" customHeight="1">
      <c r="B306" s="770">
        <f t="shared" si="4"/>
        <v>297</v>
      </c>
      <c r="C306" s="771" t="s">
        <v>2848</v>
      </c>
      <c r="D306" s="771" t="s">
        <v>2736</v>
      </c>
      <c r="E306" s="771" t="s">
        <v>4698</v>
      </c>
      <c r="F306" s="699" t="s">
        <v>3731</v>
      </c>
      <c r="G306" s="700">
        <f>IFERROR(VLOOKUP(E306,Assign!$A$2:$A$48,1,FALSE),)</f>
        <v>0</v>
      </c>
      <c r="H306" s="700">
        <v>1</v>
      </c>
      <c r="I306" s="701" t="s">
        <v>175</v>
      </c>
      <c r="J306" s="701" t="s">
        <v>3418</v>
      </c>
      <c r="K306" s="701" t="s">
        <v>4124</v>
      </c>
      <c r="L306" s="702" t="s">
        <v>4125</v>
      </c>
      <c r="M306" s="703" t="s">
        <v>8</v>
      </c>
      <c r="N306" s="704">
        <v>29.67</v>
      </c>
      <c r="O306" s="704">
        <v>84.96</v>
      </c>
      <c r="P306" s="705"/>
      <c r="Q306" s="706"/>
      <c r="R306" s="707">
        <v>40094</v>
      </c>
      <c r="S306" s="708" t="s">
        <v>3731</v>
      </c>
      <c r="T306" s="727">
        <v>1</v>
      </c>
      <c r="U306" s="710" t="s">
        <v>5</v>
      </c>
      <c r="V306" s="710">
        <v>216000000</v>
      </c>
      <c r="W306" s="711">
        <v>216000000</v>
      </c>
      <c r="X306" s="776"/>
      <c r="Y306" s="776"/>
      <c r="Z306" s="711"/>
      <c r="AA306" s="709"/>
      <c r="AB306" s="710"/>
      <c r="AC306" s="711"/>
      <c r="AD306" s="711"/>
      <c r="AE306" s="709"/>
      <c r="AF306" s="709"/>
      <c r="AG306" s="711"/>
      <c r="AH306" s="711"/>
      <c r="AI306" s="711"/>
      <c r="AJ306" s="712"/>
      <c r="AK306" s="1077" t="s">
        <v>5025</v>
      </c>
      <c r="AL306" s="1078"/>
      <c r="AM306" s="1079"/>
      <c r="AN306" s="1078"/>
      <c r="AO306" s="1075">
        <v>0</v>
      </c>
      <c r="AP306" s="1075">
        <v>0</v>
      </c>
      <c r="AQ306" s="1075">
        <v>0</v>
      </c>
      <c r="AR306" s="1075">
        <v>0</v>
      </c>
      <c r="AS306" s="1075">
        <v>21735000</v>
      </c>
      <c r="AT306" s="1075">
        <v>3078390</v>
      </c>
      <c r="AU306" s="1075">
        <v>0</v>
      </c>
      <c r="AV306" s="1076">
        <v>24813390</v>
      </c>
      <c r="AW306" s="1070" t="s">
        <v>5045</v>
      </c>
      <c r="AX306" s="1071">
        <v>45441</v>
      </c>
      <c r="AY306" s="1072" t="s">
        <v>5622</v>
      </c>
      <c r="AZ306" s="1069">
        <v>0</v>
      </c>
      <c r="BA306" s="1069">
        <v>560000000</v>
      </c>
      <c r="BB306" s="1069">
        <v>0</v>
      </c>
      <c r="BC306" s="1069">
        <v>0</v>
      </c>
      <c r="BD306" s="1069">
        <v>560000000</v>
      </c>
      <c r="BE306" s="713">
        <v>535000000</v>
      </c>
      <c r="BF306" s="715" t="s">
        <v>2844</v>
      </c>
      <c r="BG306" s="716" t="s">
        <v>2592</v>
      </c>
      <c r="BH306" s="716" t="s">
        <v>4262</v>
      </c>
      <c r="BI306" s="708">
        <v>45433</v>
      </c>
      <c r="BJ306" s="716" t="s">
        <v>4263</v>
      </c>
      <c r="BK306" s="708">
        <v>45525</v>
      </c>
      <c r="BL306" s="716">
        <v>115194520</v>
      </c>
      <c r="BM306" s="716"/>
      <c r="BN306" s="708"/>
      <c r="BO306" s="716"/>
      <c r="BP306" s="708"/>
      <c r="BQ306" s="717"/>
      <c r="BR306" s="715"/>
      <c r="BS306" s="708"/>
      <c r="BT306" s="719"/>
      <c r="BU306" s="708"/>
      <c r="BV306" s="708"/>
      <c r="BW306" s="708"/>
      <c r="BX306" s="720"/>
      <c r="BY306" s="711"/>
      <c r="BZ306" s="713"/>
      <c r="CA306" s="721"/>
      <c r="CB306" s="722" t="s">
        <v>5029</v>
      </c>
      <c r="CC306" s="723" t="s">
        <v>5030</v>
      </c>
      <c r="CD306" s="722" t="s">
        <v>5029</v>
      </c>
      <c r="CE306" s="723" t="s">
        <v>5030</v>
      </c>
    </row>
    <row r="307" spans="2:83" s="725" customFormat="1" ht="15" hidden="1" customHeight="1">
      <c r="B307" s="770">
        <f t="shared" si="4"/>
        <v>298</v>
      </c>
      <c r="C307" s="771" t="s">
        <v>2848</v>
      </c>
      <c r="D307" s="771" t="s">
        <v>2736</v>
      </c>
      <c r="E307" s="771" t="s">
        <v>4699</v>
      </c>
      <c r="F307" s="699" t="s">
        <v>3209</v>
      </c>
      <c r="G307" s="700">
        <f>IFERROR(VLOOKUP(E307,Assign!$A$2:$A$48,1,FALSE),)</f>
        <v>0</v>
      </c>
      <c r="H307" s="700">
        <v>1</v>
      </c>
      <c r="I307" s="701" t="s">
        <v>164</v>
      </c>
      <c r="J307" s="701" t="s">
        <v>165</v>
      </c>
      <c r="K307" s="701" t="s">
        <v>3525</v>
      </c>
      <c r="L307" s="702" t="s">
        <v>4126</v>
      </c>
      <c r="M307" s="703" t="s">
        <v>8</v>
      </c>
      <c r="N307" s="704">
        <v>53.255899999999997</v>
      </c>
      <c r="O307" s="704">
        <v>84.2119</v>
      </c>
      <c r="P307" s="705"/>
      <c r="Q307" s="706"/>
      <c r="R307" s="707">
        <v>42614</v>
      </c>
      <c r="S307" s="708" t="s">
        <v>3209</v>
      </c>
      <c r="T307" s="727">
        <v>1</v>
      </c>
      <c r="U307" s="710" t="s">
        <v>5</v>
      </c>
      <c r="V307" s="710">
        <v>155500000</v>
      </c>
      <c r="W307" s="711">
        <v>155500000</v>
      </c>
      <c r="X307" s="776"/>
      <c r="Y307" s="776"/>
      <c r="Z307" s="711"/>
      <c r="AA307" s="709"/>
      <c r="AB307" s="710"/>
      <c r="AC307" s="711"/>
      <c r="AD307" s="711"/>
      <c r="AE307" s="709"/>
      <c r="AF307" s="709"/>
      <c r="AG307" s="711"/>
      <c r="AH307" s="711"/>
      <c r="AI307" s="711"/>
      <c r="AJ307" s="712"/>
      <c r="AK307" s="959" t="s">
        <v>5025</v>
      </c>
      <c r="AL307" s="960"/>
      <c r="AM307" s="954"/>
      <c r="AN307" s="960"/>
      <c r="AO307" s="955">
        <v>0</v>
      </c>
      <c r="AP307" s="955">
        <v>0</v>
      </c>
      <c r="AQ307" s="955">
        <v>0</v>
      </c>
      <c r="AR307" s="955">
        <v>0</v>
      </c>
      <c r="AS307" s="955">
        <v>0</v>
      </c>
      <c r="AT307" s="955">
        <v>0</v>
      </c>
      <c r="AU307" s="955">
        <v>0</v>
      </c>
      <c r="AV307" s="961">
        <v>0</v>
      </c>
      <c r="AW307" s="1070" t="s">
        <v>5045</v>
      </c>
      <c r="AX307" s="1071">
        <v>45558</v>
      </c>
      <c r="AY307" s="1072" t="s">
        <v>5623</v>
      </c>
      <c r="AZ307" s="1069">
        <v>0</v>
      </c>
      <c r="BA307" s="1069">
        <v>350000000</v>
      </c>
      <c r="BB307" s="1069">
        <v>0</v>
      </c>
      <c r="BC307" s="1069">
        <v>0</v>
      </c>
      <c r="BD307" s="1069">
        <v>350000000</v>
      </c>
      <c r="BE307" s="713">
        <v>390000000</v>
      </c>
      <c r="BF307" s="715" t="s">
        <v>2844</v>
      </c>
      <c r="BG307" s="716" t="s">
        <v>2577</v>
      </c>
      <c r="BH307" s="716" t="s">
        <v>4204</v>
      </c>
      <c r="BI307" s="708">
        <v>45546</v>
      </c>
      <c r="BJ307" s="716" t="s">
        <v>4264</v>
      </c>
      <c r="BK307" s="708">
        <v>45625</v>
      </c>
      <c r="BL307" s="716">
        <v>189419334</v>
      </c>
      <c r="BM307" s="716"/>
      <c r="BN307" s="708"/>
      <c r="BO307" s="716"/>
      <c r="BP307" s="708"/>
      <c r="BQ307" s="717"/>
      <c r="BR307" s="715"/>
      <c r="BS307" s="708"/>
      <c r="BT307" s="719"/>
      <c r="BU307" s="708"/>
      <c r="BV307" s="708"/>
      <c r="BW307" s="708"/>
      <c r="BX307" s="720"/>
      <c r="BY307" s="711"/>
      <c r="BZ307" s="713"/>
      <c r="CA307" s="721"/>
      <c r="CB307" s="722" t="s">
        <v>5029</v>
      </c>
      <c r="CC307" s="723" t="s">
        <v>5030</v>
      </c>
      <c r="CD307" s="722" t="s">
        <v>5028</v>
      </c>
      <c r="CE307" s="723" t="s">
        <v>828</v>
      </c>
    </row>
    <row r="308" spans="2:83" s="725" customFormat="1" ht="15" hidden="1" customHeight="1">
      <c r="B308" s="770">
        <f t="shared" si="4"/>
        <v>299</v>
      </c>
      <c r="C308" s="771" t="s">
        <v>2848</v>
      </c>
      <c r="D308" s="771" t="s">
        <v>2736</v>
      </c>
      <c r="E308" s="771" t="s">
        <v>4700</v>
      </c>
      <c r="F308" s="699" t="s">
        <v>3170</v>
      </c>
      <c r="G308" s="700">
        <f>IFERROR(VLOOKUP(E308,Assign!$A$2:$A$48,1,FALSE),)</f>
        <v>0</v>
      </c>
      <c r="H308" s="700">
        <v>1</v>
      </c>
      <c r="I308" s="701" t="s">
        <v>164</v>
      </c>
      <c r="J308" s="701" t="s">
        <v>3402</v>
      </c>
      <c r="K308" s="701" t="s">
        <v>3403</v>
      </c>
      <c r="L308" s="702" t="s">
        <v>4127</v>
      </c>
      <c r="M308" s="703" t="s">
        <v>11</v>
      </c>
      <c r="N308" s="704">
        <v>15.097300000000001</v>
      </c>
      <c r="O308" s="704">
        <v>60.8063</v>
      </c>
      <c r="P308" s="705"/>
      <c r="Q308" s="706"/>
      <c r="R308" s="707">
        <v>44439</v>
      </c>
      <c r="S308" s="708" t="s">
        <v>3170</v>
      </c>
      <c r="T308" s="727">
        <v>1</v>
      </c>
      <c r="U308" s="710" t="s">
        <v>5</v>
      </c>
      <c r="V308" s="710">
        <v>184800000</v>
      </c>
      <c r="W308" s="711">
        <v>184800000</v>
      </c>
      <c r="X308" s="776"/>
      <c r="Y308" s="776"/>
      <c r="Z308" s="711"/>
      <c r="AA308" s="709"/>
      <c r="AB308" s="710"/>
      <c r="AC308" s="711"/>
      <c r="AD308" s="711"/>
      <c r="AE308" s="709"/>
      <c r="AF308" s="709"/>
      <c r="AG308" s="711"/>
      <c r="AH308" s="711"/>
      <c r="AI308" s="711"/>
      <c r="AJ308" s="712"/>
      <c r="AK308" s="959" t="s">
        <v>5025</v>
      </c>
      <c r="AL308" s="960"/>
      <c r="AM308" s="954"/>
      <c r="AN308" s="960"/>
      <c r="AO308" s="955">
        <v>0</v>
      </c>
      <c r="AP308" s="955">
        <v>0</v>
      </c>
      <c r="AQ308" s="955">
        <v>0</v>
      </c>
      <c r="AR308" s="955">
        <v>0</v>
      </c>
      <c r="AS308" s="955">
        <v>0</v>
      </c>
      <c r="AT308" s="955">
        <v>0</v>
      </c>
      <c r="AU308" s="955">
        <v>0</v>
      </c>
      <c r="AV308" s="961">
        <v>0</v>
      </c>
      <c r="AW308" s="962" t="s">
        <v>5044</v>
      </c>
      <c r="AX308" s="963">
        <v>45597</v>
      </c>
      <c r="AY308" s="964" t="s">
        <v>5002</v>
      </c>
      <c r="AZ308" s="965">
        <v>0</v>
      </c>
      <c r="BA308" s="965">
        <v>210000000</v>
      </c>
      <c r="BB308" s="965">
        <v>0</v>
      </c>
      <c r="BC308" s="965">
        <v>0</v>
      </c>
      <c r="BD308" s="965">
        <v>210000000</v>
      </c>
      <c r="BE308" s="713"/>
      <c r="BF308" s="715" t="s">
        <v>2845</v>
      </c>
      <c r="BG308" s="716" t="s">
        <v>2579</v>
      </c>
      <c r="BH308" s="716"/>
      <c r="BI308" s="708"/>
      <c r="BJ308" s="716"/>
      <c r="BK308" s="708"/>
      <c r="BL308" s="716"/>
      <c r="BM308" s="716"/>
      <c r="BN308" s="708"/>
      <c r="BO308" s="716"/>
      <c r="BP308" s="708"/>
      <c r="BQ308" s="717"/>
      <c r="BR308" s="715"/>
      <c r="BS308" s="708"/>
      <c r="BT308" s="719"/>
      <c r="BU308" s="708"/>
      <c r="BV308" s="708"/>
      <c r="BW308" s="708"/>
      <c r="BX308" s="720"/>
      <c r="BY308" s="711"/>
      <c r="BZ308" s="713"/>
      <c r="CA308" s="721"/>
      <c r="CB308" s="722" t="s">
        <v>5029</v>
      </c>
      <c r="CC308" s="723" t="s">
        <v>5030</v>
      </c>
      <c r="CD308" s="722"/>
      <c r="CE308" s="723"/>
    </row>
    <row r="309" spans="2:83" s="725" customFormat="1" ht="15" hidden="1" customHeight="1">
      <c r="B309" s="770">
        <f t="shared" si="4"/>
        <v>300</v>
      </c>
      <c r="C309" s="771" t="s">
        <v>2848</v>
      </c>
      <c r="D309" s="771" t="s">
        <v>2736</v>
      </c>
      <c r="E309" s="771" t="s">
        <v>4701</v>
      </c>
      <c r="F309" s="699" t="s">
        <v>3227</v>
      </c>
      <c r="G309" s="700">
        <f>IFERROR(VLOOKUP(E309,Assign!$A$2:$A$48,1,FALSE),)</f>
        <v>0</v>
      </c>
      <c r="H309" s="700">
        <v>1</v>
      </c>
      <c r="I309" s="701" t="s">
        <v>3413</v>
      </c>
      <c r="J309" s="701" t="s">
        <v>3471</v>
      </c>
      <c r="K309" s="701" t="s">
        <v>4128</v>
      </c>
      <c r="L309" s="702" t="s">
        <v>4129</v>
      </c>
      <c r="M309" s="703" t="s">
        <v>8</v>
      </c>
      <c r="N309" s="704">
        <v>55.7806</v>
      </c>
      <c r="O309" s="704">
        <v>127.03</v>
      </c>
      <c r="P309" s="705"/>
      <c r="Q309" s="706"/>
      <c r="R309" s="707">
        <v>44988</v>
      </c>
      <c r="S309" s="708" t="s">
        <v>3227</v>
      </c>
      <c r="T309" s="727">
        <v>1</v>
      </c>
      <c r="U309" s="710" t="s">
        <v>5</v>
      </c>
      <c r="V309" s="710">
        <v>144100000</v>
      </c>
      <c r="W309" s="711">
        <v>144100000</v>
      </c>
      <c r="X309" s="776"/>
      <c r="Y309" s="776"/>
      <c r="Z309" s="711"/>
      <c r="AA309" s="709"/>
      <c r="AB309" s="710"/>
      <c r="AC309" s="711"/>
      <c r="AD309" s="711"/>
      <c r="AE309" s="709"/>
      <c r="AF309" s="709"/>
      <c r="AG309" s="711"/>
      <c r="AH309" s="711"/>
      <c r="AI309" s="711"/>
      <c r="AJ309" s="712"/>
      <c r="AK309" s="959" t="s">
        <v>5025</v>
      </c>
      <c r="AL309" s="960"/>
      <c r="AM309" s="954"/>
      <c r="AN309" s="960"/>
      <c r="AO309" s="955">
        <v>0</v>
      </c>
      <c r="AP309" s="955">
        <v>0</v>
      </c>
      <c r="AQ309" s="955">
        <v>0</v>
      </c>
      <c r="AR309" s="955">
        <v>0</v>
      </c>
      <c r="AS309" s="955">
        <v>0</v>
      </c>
      <c r="AT309" s="955">
        <v>0</v>
      </c>
      <c r="AU309" s="955">
        <v>0</v>
      </c>
      <c r="AV309" s="961">
        <v>0</v>
      </c>
      <c r="AW309" s="1070" t="s">
        <v>5584</v>
      </c>
      <c r="AX309" s="1071">
        <v>45526</v>
      </c>
      <c r="AY309" s="1072" t="s">
        <v>5589</v>
      </c>
      <c r="AZ309" s="1069">
        <v>0</v>
      </c>
      <c r="BA309" s="1069">
        <v>210000000</v>
      </c>
      <c r="BB309" s="1069">
        <v>0</v>
      </c>
      <c r="BC309" s="1069">
        <v>0</v>
      </c>
      <c r="BD309" s="1069">
        <v>210000000</v>
      </c>
      <c r="BE309" s="713">
        <v>175000000</v>
      </c>
      <c r="BF309" s="715" t="s">
        <v>2844</v>
      </c>
      <c r="BG309" s="716" t="s">
        <v>2583</v>
      </c>
      <c r="BH309" s="716" t="s">
        <v>3180</v>
      </c>
      <c r="BI309" s="708">
        <v>45512</v>
      </c>
      <c r="BJ309" s="716" t="s">
        <v>4265</v>
      </c>
      <c r="BK309" s="708">
        <v>45607</v>
      </c>
      <c r="BL309" s="716">
        <v>35952328</v>
      </c>
      <c r="BM309" s="967" t="s">
        <v>617</v>
      </c>
      <c r="BN309" s="952">
        <v>45603</v>
      </c>
      <c r="BO309" s="967" t="s">
        <v>5557</v>
      </c>
      <c r="BP309" s="708"/>
      <c r="BQ309" s="968" t="s">
        <v>3545</v>
      </c>
      <c r="BR309" s="715"/>
      <c r="BS309" s="708"/>
      <c r="BT309" s="719"/>
      <c r="BU309" s="708"/>
      <c r="BV309" s="708"/>
      <c r="BW309" s="708"/>
      <c r="BX309" s="720"/>
      <c r="BY309" s="711"/>
      <c r="BZ309" s="713"/>
      <c r="CA309" s="721"/>
      <c r="CB309" s="722" t="s">
        <v>5558</v>
      </c>
      <c r="CC309" s="723" t="s">
        <v>5556</v>
      </c>
      <c r="CD309" s="722" t="s">
        <v>5028</v>
      </c>
      <c r="CE309" s="723" t="s">
        <v>5633</v>
      </c>
    </row>
    <row r="310" spans="2:83" s="725" customFormat="1" ht="15" hidden="1" customHeight="1">
      <c r="B310" s="884">
        <f t="shared" si="4"/>
        <v>301</v>
      </c>
      <c r="C310" s="885" t="s">
        <v>2848</v>
      </c>
      <c r="D310" s="885" t="s">
        <v>2736</v>
      </c>
      <c r="E310" s="885" t="s">
        <v>4702</v>
      </c>
      <c r="F310" s="886" t="s">
        <v>3732</v>
      </c>
      <c r="G310" s="887">
        <f>IFERROR(VLOOKUP(E310,Assign!$A$2:$A$48,1,FALSE),)</f>
        <v>0</v>
      </c>
      <c r="H310" s="887"/>
      <c r="I310" s="888"/>
      <c r="J310" s="888"/>
      <c r="K310" s="888"/>
      <c r="L310" s="889"/>
      <c r="M310" s="890"/>
      <c r="N310" s="892"/>
      <c r="O310" s="892"/>
      <c r="P310" s="893"/>
      <c r="Q310" s="894"/>
      <c r="R310" s="895"/>
      <c r="S310" s="896"/>
      <c r="T310" s="897"/>
      <c r="U310" s="898"/>
      <c r="V310" s="898"/>
      <c r="W310" s="899"/>
      <c r="X310" s="900"/>
      <c r="Y310" s="900"/>
      <c r="Z310" s="899"/>
      <c r="AA310" s="901"/>
      <c r="AB310" s="898"/>
      <c r="AC310" s="899"/>
      <c r="AD310" s="899"/>
      <c r="AE310" s="901"/>
      <c r="AF310" s="901"/>
      <c r="AG310" s="899"/>
      <c r="AH310" s="899"/>
      <c r="AI310" s="899"/>
      <c r="AJ310" s="902"/>
      <c r="AK310" s="903"/>
      <c r="AL310" s="904"/>
      <c r="AM310" s="898"/>
      <c r="AN310" s="904"/>
      <c r="AO310" s="899"/>
      <c r="AP310" s="899"/>
      <c r="AQ310" s="899"/>
      <c r="AR310" s="899"/>
      <c r="AS310" s="899"/>
      <c r="AT310" s="899"/>
      <c r="AU310" s="899"/>
      <c r="AV310" s="905"/>
      <c r="AW310" s="906"/>
      <c r="AX310" s="907"/>
      <c r="AY310" s="908"/>
      <c r="AZ310" s="909"/>
      <c r="BA310" s="909"/>
      <c r="BB310" s="909"/>
      <c r="BC310" s="909"/>
      <c r="BD310" s="909"/>
      <c r="BE310" s="905"/>
      <c r="BF310" s="910"/>
      <c r="BG310" s="911"/>
      <c r="BH310" s="911"/>
      <c r="BI310" s="896"/>
      <c r="BJ310" s="911"/>
      <c r="BK310" s="896"/>
      <c r="BL310" s="911"/>
      <c r="BM310" s="911"/>
      <c r="BN310" s="896"/>
      <c r="BO310" s="911"/>
      <c r="BP310" s="896"/>
      <c r="BQ310" s="912"/>
      <c r="BR310" s="910"/>
      <c r="BS310" s="896"/>
      <c r="BT310" s="913"/>
      <c r="BU310" s="896"/>
      <c r="BV310" s="896"/>
      <c r="BW310" s="896"/>
      <c r="BX310" s="914"/>
      <c r="BY310" s="899"/>
      <c r="BZ310" s="905"/>
      <c r="CA310" s="915"/>
      <c r="CB310" s="722" t="s">
        <v>5029</v>
      </c>
      <c r="CC310" s="723" t="s">
        <v>5030</v>
      </c>
      <c r="CD310" s="722" t="s">
        <v>5640</v>
      </c>
      <c r="CE310" s="723" t="s">
        <v>5639</v>
      </c>
    </row>
    <row r="311" spans="2:83" s="725" customFormat="1" ht="15" hidden="1" customHeight="1">
      <c r="B311" s="770">
        <f t="shared" si="4"/>
        <v>302</v>
      </c>
      <c r="C311" s="771" t="s">
        <v>2848</v>
      </c>
      <c r="D311" s="771" t="s">
        <v>2736</v>
      </c>
      <c r="E311" s="771" t="s">
        <v>4703</v>
      </c>
      <c r="F311" s="699" t="s">
        <v>3176</v>
      </c>
      <c r="G311" s="700">
        <f>IFERROR(VLOOKUP(E311,Assign!$A$2:$A$48,1,FALSE),)</f>
        <v>0</v>
      </c>
      <c r="H311" s="700">
        <v>1</v>
      </c>
      <c r="I311" s="701" t="s">
        <v>164</v>
      </c>
      <c r="J311" s="701" t="s">
        <v>3432</v>
      </c>
      <c r="K311" s="701" t="s">
        <v>3433</v>
      </c>
      <c r="L311" s="702" t="s">
        <v>4130</v>
      </c>
      <c r="M311" s="703" t="s">
        <v>2519</v>
      </c>
      <c r="N311" s="704">
        <v>6.700899999999999</v>
      </c>
      <c r="O311" s="704">
        <v>39.545400000000001</v>
      </c>
      <c r="P311" s="705"/>
      <c r="Q311" s="706"/>
      <c r="R311" s="707">
        <v>45188</v>
      </c>
      <c r="S311" s="708" t="s">
        <v>3176</v>
      </c>
      <c r="T311" s="727">
        <v>1</v>
      </c>
      <c r="U311" s="710" t="s">
        <v>5</v>
      </c>
      <c r="V311" s="710">
        <v>154800000</v>
      </c>
      <c r="W311" s="711">
        <v>154800000</v>
      </c>
      <c r="X311" s="776"/>
      <c r="Y311" s="776"/>
      <c r="Z311" s="711"/>
      <c r="AA311" s="709"/>
      <c r="AB311" s="710"/>
      <c r="AC311" s="711"/>
      <c r="AD311" s="711"/>
      <c r="AE311" s="709"/>
      <c r="AF311" s="709"/>
      <c r="AG311" s="711"/>
      <c r="AH311" s="711"/>
      <c r="AI311" s="711"/>
      <c r="AJ311" s="712"/>
      <c r="AK311" s="959" t="s">
        <v>5025</v>
      </c>
      <c r="AL311" s="960"/>
      <c r="AM311" s="954"/>
      <c r="AN311" s="960"/>
      <c r="AO311" s="955">
        <v>0</v>
      </c>
      <c r="AP311" s="955">
        <v>0</v>
      </c>
      <c r="AQ311" s="955">
        <v>0</v>
      </c>
      <c r="AR311" s="955">
        <v>0</v>
      </c>
      <c r="AS311" s="955">
        <v>0</v>
      </c>
      <c r="AT311" s="955">
        <v>0</v>
      </c>
      <c r="AU311" s="955">
        <v>0</v>
      </c>
      <c r="AV311" s="961">
        <v>0</v>
      </c>
      <c r="AW311" s="962" t="s">
        <v>5044</v>
      </c>
      <c r="AX311" s="963">
        <v>45597</v>
      </c>
      <c r="AY311" s="964" t="s">
        <v>5002</v>
      </c>
      <c r="AZ311" s="965">
        <v>0</v>
      </c>
      <c r="BA311" s="965">
        <v>260000000</v>
      </c>
      <c r="BB311" s="965">
        <v>0</v>
      </c>
      <c r="BC311" s="965">
        <v>0</v>
      </c>
      <c r="BD311" s="965">
        <v>260000000</v>
      </c>
      <c r="BE311" s="713"/>
      <c r="BF311" s="715" t="s">
        <v>2845</v>
      </c>
      <c r="BG311" s="716" t="s">
        <v>2597</v>
      </c>
      <c r="BH311" s="716"/>
      <c r="BI311" s="708"/>
      <c r="BJ311" s="716"/>
      <c r="BK311" s="708"/>
      <c r="BL311" s="716"/>
      <c r="BM311" s="716"/>
      <c r="BN311" s="708"/>
      <c r="BO311" s="716"/>
      <c r="BP311" s="708"/>
      <c r="BQ311" s="717"/>
      <c r="BR311" s="715"/>
      <c r="BS311" s="708"/>
      <c r="BT311" s="719"/>
      <c r="BU311" s="708"/>
      <c r="BV311" s="708"/>
      <c r="BW311" s="708"/>
      <c r="BX311" s="720"/>
      <c r="BY311" s="711"/>
      <c r="BZ311" s="713"/>
      <c r="CA311" s="721"/>
      <c r="CB311" s="722" t="s">
        <v>5029</v>
      </c>
      <c r="CC311" s="723" t="s">
        <v>5030</v>
      </c>
      <c r="CD311" s="722"/>
      <c r="CE311" s="723"/>
    </row>
    <row r="312" spans="2:83" s="725" customFormat="1" ht="15" hidden="1" customHeight="1">
      <c r="B312" s="770">
        <f t="shared" si="4"/>
        <v>303</v>
      </c>
      <c r="C312" s="771" t="s">
        <v>2848</v>
      </c>
      <c r="D312" s="771" t="s">
        <v>2736</v>
      </c>
      <c r="E312" s="771" t="s">
        <v>4704</v>
      </c>
      <c r="F312" s="699" t="s">
        <v>2771</v>
      </c>
      <c r="G312" s="700">
        <f>IFERROR(VLOOKUP(E312,Assign!$A$2:$A$48,1,FALSE),)</f>
        <v>0</v>
      </c>
      <c r="H312" s="700">
        <v>1</v>
      </c>
      <c r="I312" s="701" t="s">
        <v>167</v>
      </c>
      <c r="J312" s="701" t="s">
        <v>212</v>
      </c>
      <c r="K312" s="701" t="s">
        <v>2521</v>
      </c>
      <c r="L312" s="702" t="s">
        <v>4131</v>
      </c>
      <c r="M312" s="703" t="s">
        <v>3465</v>
      </c>
      <c r="N312" s="704">
        <v>13.612</v>
      </c>
      <c r="O312" s="704">
        <v>38.542000000000002</v>
      </c>
      <c r="P312" s="705"/>
      <c r="Q312" s="706"/>
      <c r="R312" s="707">
        <v>39967</v>
      </c>
      <c r="S312" s="708" t="s">
        <v>2771</v>
      </c>
      <c r="T312" s="727">
        <v>1</v>
      </c>
      <c r="U312" s="710" t="s">
        <v>5</v>
      </c>
      <c r="V312" s="710">
        <v>202280000</v>
      </c>
      <c r="W312" s="711">
        <v>202280000</v>
      </c>
      <c r="X312" s="776"/>
      <c r="Y312" s="776"/>
      <c r="Z312" s="711"/>
      <c r="AA312" s="709"/>
      <c r="AB312" s="710"/>
      <c r="AC312" s="711"/>
      <c r="AD312" s="711"/>
      <c r="AE312" s="709"/>
      <c r="AF312" s="709"/>
      <c r="AG312" s="711"/>
      <c r="AH312" s="711"/>
      <c r="AI312" s="711"/>
      <c r="AJ312" s="712"/>
      <c r="AK312" s="959" t="s">
        <v>5025</v>
      </c>
      <c r="AL312" s="960"/>
      <c r="AM312" s="954"/>
      <c r="AN312" s="960"/>
      <c r="AO312" s="955">
        <v>0</v>
      </c>
      <c r="AP312" s="955">
        <v>0</v>
      </c>
      <c r="AQ312" s="955">
        <v>0</v>
      </c>
      <c r="AR312" s="955">
        <v>0</v>
      </c>
      <c r="AS312" s="955">
        <v>0</v>
      </c>
      <c r="AT312" s="955">
        <v>0</v>
      </c>
      <c r="AU312" s="955">
        <v>0</v>
      </c>
      <c r="AV312" s="961">
        <v>0</v>
      </c>
      <c r="AW312" s="962" t="s">
        <v>5044</v>
      </c>
      <c r="AX312" s="963">
        <v>45597</v>
      </c>
      <c r="AY312" s="964" t="s">
        <v>5002</v>
      </c>
      <c r="AZ312" s="965">
        <v>0</v>
      </c>
      <c r="BA312" s="965">
        <v>127000000</v>
      </c>
      <c r="BB312" s="965">
        <v>0</v>
      </c>
      <c r="BC312" s="965">
        <v>0</v>
      </c>
      <c r="BD312" s="965">
        <v>127000000</v>
      </c>
      <c r="BE312" s="713"/>
      <c r="BF312" s="715" t="s">
        <v>2845</v>
      </c>
      <c r="BG312" s="716" t="s">
        <v>2587</v>
      </c>
      <c r="BH312" s="716"/>
      <c r="BI312" s="708"/>
      <c r="BJ312" s="716"/>
      <c r="BK312" s="708"/>
      <c r="BL312" s="716"/>
      <c r="BM312" s="716"/>
      <c r="BN312" s="708"/>
      <c r="BO312" s="716"/>
      <c r="BP312" s="708"/>
      <c r="BQ312" s="717"/>
      <c r="BR312" s="715"/>
      <c r="BS312" s="708"/>
      <c r="BT312" s="719"/>
      <c r="BU312" s="708"/>
      <c r="BV312" s="708"/>
      <c r="BW312" s="708"/>
      <c r="BX312" s="720"/>
      <c r="BY312" s="711"/>
      <c r="BZ312" s="713"/>
      <c r="CA312" s="721"/>
      <c r="CB312" s="722" t="s">
        <v>5029</v>
      </c>
      <c r="CC312" s="723" t="s">
        <v>5030</v>
      </c>
      <c r="CD312" s="722"/>
      <c r="CE312" s="723"/>
    </row>
    <row r="313" spans="2:83" s="725" customFormat="1" ht="15" hidden="1" customHeight="1">
      <c r="B313" s="770">
        <f t="shared" si="4"/>
        <v>304</v>
      </c>
      <c r="C313" s="771" t="s">
        <v>2848</v>
      </c>
      <c r="D313" s="771" t="s">
        <v>2736</v>
      </c>
      <c r="E313" s="771" t="s">
        <v>4705</v>
      </c>
      <c r="F313" s="699" t="s">
        <v>3733</v>
      </c>
      <c r="G313" s="700">
        <f>IFERROR(VLOOKUP(E313,Assign!$A$2:$A$48,1,FALSE),)</f>
        <v>0</v>
      </c>
      <c r="H313" s="700">
        <v>1</v>
      </c>
      <c r="I313" s="701" t="s">
        <v>164</v>
      </c>
      <c r="J313" s="701" t="s">
        <v>3443</v>
      </c>
      <c r="K313" s="701" t="s">
        <v>3527</v>
      </c>
      <c r="L313" s="702" t="s">
        <v>4132</v>
      </c>
      <c r="M313" s="703" t="s">
        <v>8</v>
      </c>
      <c r="N313" s="704">
        <v>32.137</v>
      </c>
      <c r="O313" s="704">
        <v>59.99</v>
      </c>
      <c r="P313" s="705"/>
      <c r="Q313" s="706"/>
      <c r="R313" s="707">
        <v>42101</v>
      </c>
      <c r="S313" s="708" t="s">
        <v>3733</v>
      </c>
      <c r="T313" s="727">
        <v>1</v>
      </c>
      <c r="U313" s="710" t="s">
        <v>5</v>
      </c>
      <c r="V313" s="710">
        <v>176400000</v>
      </c>
      <c r="W313" s="711">
        <v>176400000</v>
      </c>
      <c r="X313" s="776"/>
      <c r="Y313" s="776"/>
      <c r="Z313" s="711"/>
      <c r="AA313" s="709"/>
      <c r="AB313" s="710"/>
      <c r="AC313" s="711"/>
      <c r="AD313" s="711"/>
      <c r="AE313" s="709"/>
      <c r="AF313" s="709"/>
      <c r="AG313" s="711"/>
      <c r="AH313" s="711"/>
      <c r="AI313" s="711"/>
      <c r="AJ313" s="712"/>
      <c r="AK313" s="959" t="s">
        <v>5025</v>
      </c>
      <c r="AL313" s="960"/>
      <c r="AM313" s="954"/>
      <c r="AN313" s="960"/>
      <c r="AO313" s="955">
        <v>0</v>
      </c>
      <c r="AP313" s="955">
        <v>0</v>
      </c>
      <c r="AQ313" s="955">
        <v>0</v>
      </c>
      <c r="AR313" s="955">
        <v>0</v>
      </c>
      <c r="AS313" s="955">
        <v>0</v>
      </c>
      <c r="AT313" s="955">
        <v>0</v>
      </c>
      <c r="AU313" s="955">
        <v>0</v>
      </c>
      <c r="AV313" s="961">
        <v>0</v>
      </c>
      <c r="AW313" s="962" t="s">
        <v>5008</v>
      </c>
      <c r="AX313" s="963">
        <v>45590</v>
      </c>
      <c r="AY313" s="964" t="s">
        <v>5009</v>
      </c>
      <c r="AZ313" s="965">
        <v>0</v>
      </c>
      <c r="BA313" s="965">
        <v>0</v>
      </c>
      <c r="BB313" s="965">
        <v>0</v>
      </c>
      <c r="BC313" s="965">
        <v>0</v>
      </c>
      <c r="BD313" s="965">
        <v>0</v>
      </c>
      <c r="BE313" s="713">
        <v>385000000</v>
      </c>
      <c r="BF313" s="715" t="s">
        <v>2845</v>
      </c>
      <c r="BG313" s="716" t="s">
        <v>2577</v>
      </c>
      <c r="BH313" s="716"/>
      <c r="BI313" s="708"/>
      <c r="BJ313" s="716"/>
      <c r="BK313" s="708"/>
      <c r="BL313" s="716"/>
      <c r="BM313" s="716"/>
      <c r="BN313" s="708"/>
      <c r="BO313" s="716"/>
      <c r="BP313" s="708"/>
      <c r="BQ313" s="717"/>
      <c r="BR313" s="715"/>
      <c r="BS313" s="708"/>
      <c r="BT313" s="719"/>
      <c r="BU313" s="708"/>
      <c r="BV313" s="708"/>
      <c r="BW313" s="708"/>
      <c r="BX313" s="720"/>
      <c r="BY313" s="711"/>
      <c r="BZ313" s="713"/>
      <c r="CA313" s="721"/>
      <c r="CB313" s="722" t="s">
        <v>5029</v>
      </c>
      <c r="CC313" s="723" t="s">
        <v>5030</v>
      </c>
      <c r="CD313" s="722"/>
      <c r="CE313" s="723"/>
    </row>
    <row r="314" spans="2:83" s="725" customFormat="1" ht="15" hidden="1" customHeight="1">
      <c r="B314" s="770">
        <f t="shared" si="4"/>
        <v>305</v>
      </c>
      <c r="C314" s="771" t="s">
        <v>2848</v>
      </c>
      <c r="D314" s="771" t="s">
        <v>2736</v>
      </c>
      <c r="E314" s="771" t="s">
        <v>4706</v>
      </c>
      <c r="F314" s="699" t="s">
        <v>2741</v>
      </c>
      <c r="G314" s="700">
        <f>IFERROR(VLOOKUP(E314,Assign!$A$2:$A$48,1,FALSE),)</f>
        <v>0</v>
      </c>
      <c r="H314" s="700">
        <v>1</v>
      </c>
      <c r="I314" s="701" t="s">
        <v>164</v>
      </c>
      <c r="J314" s="701" t="s">
        <v>165</v>
      </c>
      <c r="K314" s="701" t="s">
        <v>3388</v>
      </c>
      <c r="L314" s="702" t="s">
        <v>4133</v>
      </c>
      <c r="M314" s="703" t="s">
        <v>11</v>
      </c>
      <c r="N314" s="704" t="s">
        <v>3430</v>
      </c>
      <c r="O314" s="704">
        <v>37.76</v>
      </c>
      <c r="P314" s="705"/>
      <c r="Q314" s="706"/>
      <c r="R314" s="707">
        <v>44504</v>
      </c>
      <c r="S314" s="708" t="s">
        <v>2741</v>
      </c>
      <c r="T314" s="727">
        <v>1</v>
      </c>
      <c r="U314" s="710" t="s">
        <v>5</v>
      </c>
      <c r="V314" s="710">
        <v>146400000</v>
      </c>
      <c r="W314" s="711">
        <v>146400000</v>
      </c>
      <c r="X314" s="776"/>
      <c r="Y314" s="776"/>
      <c r="Z314" s="711"/>
      <c r="AA314" s="709"/>
      <c r="AB314" s="710"/>
      <c r="AC314" s="711"/>
      <c r="AD314" s="711"/>
      <c r="AE314" s="709"/>
      <c r="AF314" s="709"/>
      <c r="AG314" s="711"/>
      <c r="AH314" s="711"/>
      <c r="AI314" s="711"/>
      <c r="AJ314" s="712"/>
      <c r="AK314" s="959" t="s">
        <v>5025</v>
      </c>
      <c r="AL314" s="960"/>
      <c r="AM314" s="954"/>
      <c r="AN314" s="960"/>
      <c r="AO314" s="955">
        <v>0</v>
      </c>
      <c r="AP314" s="955">
        <v>0</v>
      </c>
      <c r="AQ314" s="955">
        <v>0</v>
      </c>
      <c r="AR314" s="955">
        <v>0</v>
      </c>
      <c r="AS314" s="955">
        <v>0</v>
      </c>
      <c r="AT314" s="955">
        <v>0</v>
      </c>
      <c r="AU314" s="955">
        <v>0</v>
      </c>
      <c r="AV314" s="961">
        <v>0</v>
      </c>
      <c r="AW314" s="962" t="s">
        <v>5044</v>
      </c>
      <c r="AX314" s="963">
        <v>45597</v>
      </c>
      <c r="AY314" s="964" t="s">
        <v>5002</v>
      </c>
      <c r="AZ314" s="965">
        <v>0</v>
      </c>
      <c r="BA314" s="965">
        <v>177000000</v>
      </c>
      <c r="BB314" s="965">
        <v>0</v>
      </c>
      <c r="BC314" s="965">
        <v>0</v>
      </c>
      <c r="BD314" s="965">
        <v>177000000</v>
      </c>
      <c r="BE314" s="713"/>
      <c r="BF314" s="715" t="s">
        <v>2845</v>
      </c>
      <c r="BG314" s="716" t="s">
        <v>2577</v>
      </c>
      <c r="BH314" s="716"/>
      <c r="BI314" s="708"/>
      <c r="BJ314" s="716"/>
      <c r="BK314" s="708"/>
      <c r="BL314" s="716"/>
      <c r="BM314" s="716"/>
      <c r="BN314" s="708"/>
      <c r="BO314" s="716"/>
      <c r="BP314" s="708"/>
      <c r="BQ314" s="717"/>
      <c r="BR314" s="715"/>
      <c r="BS314" s="708"/>
      <c r="BT314" s="719"/>
      <c r="BU314" s="708"/>
      <c r="BV314" s="708"/>
      <c r="BW314" s="708"/>
      <c r="BX314" s="720"/>
      <c r="BY314" s="711"/>
      <c r="BZ314" s="713"/>
      <c r="CA314" s="721"/>
      <c r="CB314" s="722" t="s">
        <v>5029</v>
      </c>
      <c r="CC314" s="723" t="s">
        <v>5030</v>
      </c>
      <c r="CD314" s="722"/>
      <c r="CE314" s="723"/>
    </row>
    <row r="315" spans="2:83" s="725" customFormat="1" ht="15" hidden="1" customHeight="1">
      <c r="B315" s="770">
        <f t="shared" si="4"/>
        <v>306</v>
      </c>
      <c r="C315" s="771" t="s">
        <v>2848</v>
      </c>
      <c r="D315" s="771" t="s">
        <v>2736</v>
      </c>
      <c r="E315" s="771" t="s">
        <v>4707</v>
      </c>
      <c r="F315" s="699" t="s">
        <v>3225</v>
      </c>
      <c r="G315" s="700">
        <f>IFERROR(VLOOKUP(E315,Assign!$A$2:$A$48,1,FALSE),)</f>
        <v>0</v>
      </c>
      <c r="H315" s="700">
        <v>1</v>
      </c>
      <c r="I315" s="701" t="s">
        <v>164</v>
      </c>
      <c r="J315" s="701" t="s">
        <v>3408</v>
      </c>
      <c r="K315" s="701" t="s">
        <v>4134</v>
      </c>
      <c r="L315" s="702" t="s">
        <v>4135</v>
      </c>
      <c r="M315" s="703" t="s">
        <v>8</v>
      </c>
      <c r="N315" s="704">
        <v>93.679000000000002</v>
      </c>
      <c r="O315" s="704">
        <v>76.748000000000005</v>
      </c>
      <c r="P315" s="705"/>
      <c r="Q315" s="706"/>
      <c r="R315" s="707">
        <v>43581</v>
      </c>
      <c r="S315" s="708" t="s">
        <v>3225</v>
      </c>
      <c r="T315" s="727">
        <v>1</v>
      </c>
      <c r="U315" s="710" t="s">
        <v>5</v>
      </c>
      <c r="V315" s="710">
        <v>145200000</v>
      </c>
      <c r="W315" s="711">
        <v>145200000</v>
      </c>
      <c r="X315" s="776"/>
      <c r="Y315" s="776"/>
      <c r="Z315" s="711"/>
      <c r="AA315" s="709"/>
      <c r="AB315" s="710"/>
      <c r="AC315" s="711"/>
      <c r="AD315" s="711"/>
      <c r="AE315" s="709"/>
      <c r="AF315" s="709"/>
      <c r="AG315" s="711"/>
      <c r="AH315" s="711"/>
      <c r="AI315" s="711"/>
      <c r="AJ315" s="712"/>
      <c r="AK315" s="1077" t="s">
        <v>5025</v>
      </c>
      <c r="AL315" s="1078"/>
      <c r="AM315" s="1079"/>
      <c r="AN315" s="1078"/>
      <c r="AO315" s="1075">
        <v>0</v>
      </c>
      <c r="AP315" s="1075">
        <v>0</v>
      </c>
      <c r="AQ315" s="1075">
        <v>0</v>
      </c>
      <c r="AR315" s="1075">
        <v>0</v>
      </c>
      <c r="AS315" s="1075">
        <v>0</v>
      </c>
      <c r="AT315" s="1075">
        <v>88500</v>
      </c>
      <c r="AU315" s="1075">
        <v>0</v>
      </c>
      <c r="AV315" s="1076">
        <v>88500</v>
      </c>
      <c r="AW315" s="1070" t="s">
        <v>5045</v>
      </c>
      <c r="AX315" s="1071">
        <v>45542</v>
      </c>
      <c r="AY315" s="1072" t="s">
        <v>5624</v>
      </c>
      <c r="AZ315" s="1069">
        <v>0</v>
      </c>
      <c r="BA315" s="1069">
        <v>352000000</v>
      </c>
      <c r="BB315" s="1069">
        <v>0</v>
      </c>
      <c r="BC315" s="1069">
        <v>0</v>
      </c>
      <c r="BD315" s="1069">
        <v>352000000</v>
      </c>
      <c r="BE315" s="713">
        <v>310000000</v>
      </c>
      <c r="BF315" s="715" t="s">
        <v>2844</v>
      </c>
      <c r="BG315" s="716" t="s">
        <v>2579</v>
      </c>
      <c r="BH315" s="716" t="s">
        <v>4193</v>
      </c>
      <c r="BI315" s="708">
        <v>45558</v>
      </c>
      <c r="BJ315" s="716" t="s">
        <v>4266</v>
      </c>
      <c r="BK315" s="708">
        <v>45622</v>
      </c>
      <c r="BL315" s="716">
        <v>134184306</v>
      </c>
      <c r="BM315" s="716"/>
      <c r="BN315" s="708"/>
      <c r="BO315" s="716"/>
      <c r="BP315" s="708"/>
      <c r="BQ315" s="717"/>
      <c r="BR315" s="715"/>
      <c r="BS315" s="708"/>
      <c r="BT315" s="719"/>
      <c r="BU315" s="708"/>
      <c r="BV315" s="708"/>
      <c r="BW315" s="708"/>
      <c r="BX315" s="720"/>
      <c r="BY315" s="711"/>
      <c r="BZ315" s="713"/>
      <c r="CA315" s="721"/>
      <c r="CB315" s="722" t="s">
        <v>5029</v>
      </c>
      <c r="CC315" s="723" t="s">
        <v>5030</v>
      </c>
      <c r="CD315" s="722" t="s">
        <v>5029</v>
      </c>
      <c r="CE315" s="723" t="s">
        <v>5030</v>
      </c>
    </row>
    <row r="316" spans="2:83" s="725" customFormat="1" ht="15" customHeight="1">
      <c r="B316" s="770">
        <f t="shared" si="4"/>
        <v>307</v>
      </c>
      <c r="C316" s="771" t="s">
        <v>2848</v>
      </c>
      <c r="D316" s="771" t="s">
        <v>2736</v>
      </c>
      <c r="E316" s="771" t="s">
        <v>4708</v>
      </c>
      <c r="F316" s="699" t="s">
        <v>3187</v>
      </c>
      <c r="G316" s="700" t="str">
        <f>IFERROR(VLOOKUP(E316,Assign!$A$2:$A$48,1,FALSE),)</f>
        <v>R-253</v>
      </c>
      <c r="H316" s="700">
        <v>1</v>
      </c>
      <c r="I316" s="701" t="s">
        <v>174</v>
      </c>
      <c r="J316" s="701" t="s">
        <v>3431</v>
      </c>
      <c r="K316" s="701" t="s">
        <v>4137</v>
      </c>
      <c r="L316" s="702" t="s">
        <v>4142</v>
      </c>
      <c r="M316" s="703" t="s">
        <v>8</v>
      </c>
      <c r="N316" s="704">
        <v>33.250049838384413</v>
      </c>
      <c r="O316" s="704">
        <v>59.856200000000001</v>
      </c>
      <c r="P316" s="705"/>
      <c r="Q316" s="706"/>
      <c r="R316" s="707">
        <v>41347</v>
      </c>
      <c r="S316" s="708" t="s">
        <v>3187</v>
      </c>
      <c r="T316" s="727" t="s">
        <v>188</v>
      </c>
      <c r="U316" s="710" t="s">
        <v>5</v>
      </c>
      <c r="V316" s="710">
        <v>164440000</v>
      </c>
      <c r="W316" s="711">
        <v>164440000</v>
      </c>
      <c r="X316" s="776"/>
      <c r="Y316" s="776"/>
      <c r="Z316" s="711"/>
      <c r="AA316" s="709"/>
      <c r="AB316" s="710"/>
      <c r="AC316" s="711"/>
      <c r="AD316" s="711"/>
      <c r="AE316" s="709"/>
      <c r="AF316" s="709"/>
      <c r="AG316" s="711"/>
      <c r="AH316" s="711"/>
      <c r="AI316" s="711"/>
      <c r="AJ316" s="712"/>
      <c r="AK316" s="1077" t="s">
        <v>5025</v>
      </c>
      <c r="AL316" s="1078"/>
      <c r="AM316" s="1079"/>
      <c r="AN316" s="1078"/>
      <c r="AO316" s="1075">
        <v>0</v>
      </c>
      <c r="AP316" s="1075">
        <v>0</v>
      </c>
      <c r="AQ316" s="1075">
        <v>0</v>
      </c>
      <c r="AR316" s="1075">
        <v>0</v>
      </c>
      <c r="AS316" s="1075">
        <v>0</v>
      </c>
      <c r="AT316" s="1075">
        <v>247480</v>
      </c>
      <c r="AU316" s="1075">
        <v>0</v>
      </c>
      <c r="AV316" s="1081">
        <v>247480</v>
      </c>
      <c r="AW316" s="1070" t="s">
        <v>5584</v>
      </c>
      <c r="AX316" s="1071">
        <v>45484</v>
      </c>
      <c r="AY316" s="1072" t="s">
        <v>5590</v>
      </c>
      <c r="AZ316" s="1069">
        <v>0</v>
      </c>
      <c r="BA316" s="1069">
        <v>181000000</v>
      </c>
      <c r="BB316" s="1069">
        <v>0</v>
      </c>
      <c r="BC316" s="1069">
        <v>0</v>
      </c>
      <c r="BD316" s="1069">
        <v>181000000</v>
      </c>
      <c r="BE316" s="713">
        <v>195000000</v>
      </c>
      <c r="BF316" s="715" t="s">
        <v>2844</v>
      </c>
      <c r="BG316" s="716" t="s">
        <v>2596</v>
      </c>
      <c r="BH316" s="716" t="s">
        <v>617</v>
      </c>
      <c r="BI316" s="708">
        <v>45469</v>
      </c>
      <c r="BJ316" s="716" t="s">
        <v>4269</v>
      </c>
      <c r="BK316" s="708">
        <v>45541</v>
      </c>
      <c r="BL316" s="716">
        <v>120269232</v>
      </c>
      <c r="BM316" s="716"/>
      <c r="BN316" s="708"/>
      <c r="BO316" s="716"/>
      <c r="BP316" s="708"/>
      <c r="BQ316" s="717"/>
      <c r="BR316" s="715"/>
      <c r="BS316" s="708"/>
      <c r="BT316" s="719"/>
      <c r="BU316" s="708"/>
      <c r="BV316" s="708"/>
      <c r="BW316" s="708"/>
      <c r="BX316" s="720"/>
      <c r="BY316" s="711"/>
      <c r="BZ316" s="713"/>
      <c r="CA316" s="721"/>
      <c r="CB316" s="722" t="s">
        <v>5029</v>
      </c>
      <c r="CC316" s="723" t="s">
        <v>5030</v>
      </c>
      <c r="CD316" s="722" t="s">
        <v>5632</v>
      </c>
      <c r="CE316" s="723" t="s">
        <v>828</v>
      </c>
    </row>
    <row r="317" spans="2:83" s="725" customFormat="1" ht="15" hidden="1" customHeight="1">
      <c r="B317" s="770">
        <f t="shared" si="4"/>
        <v>308</v>
      </c>
      <c r="C317" s="771" t="s">
        <v>2848</v>
      </c>
      <c r="D317" s="771" t="s">
        <v>2736</v>
      </c>
      <c r="E317" s="771" t="s">
        <v>4709</v>
      </c>
      <c r="F317" s="699" t="s">
        <v>3734</v>
      </c>
      <c r="G317" s="700">
        <f>IFERROR(VLOOKUP(E317,Assign!$A$2:$A$48,1,FALSE),)</f>
        <v>0</v>
      </c>
      <c r="H317" s="700">
        <v>1</v>
      </c>
      <c r="I317" s="701" t="s">
        <v>164</v>
      </c>
      <c r="J317" s="701" t="s">
        <v>2513</v>
      </c>
      <c r="K317" s="701" t="s">
        <v>2531</v>
      </c>
      <c r="L317" s="702" t="s">
        <v>4136</v>
      </c>
      <c r="M317" s="703" t="s">
        <v>11</v>
      </c>
      <c r="N317" s="704">
        <v>12.1008</v>
      </c>
      <c r="O317" s="704">
        <v>39.69</v>
      </c>
      <c r="P317" s="705"/>
      <c r="Q317" s="706"/>
      <c r="R317" s="707">
        <v>44404</v>
      </c>
      <c r="S317" s="708" t="s">
        <v>3734</v>
      </c>
      <c r="T317" s="727">
        <v>1</v>
      </c>
      <c r="U317" s="710" t="s">
        <v>5</v>
      </c>
      <c r="V317" s="710">
        <v>144000000</v>
      </c>
      <c r="W317" s="711">
        <v>144000000</v>
      </c>
      <c r="X317" s="776"/>
      <c r="Y317" s="776"/>
      <c r="Z317" s="711"/>
      <c r="AA317" s="709"/>
      <c r="AB317" s="710"/>
      <c r="AC317" s="711"/>
      <c r="AD317" s="711"/>
      <c r="AE317" s="709"/>
      <c r="AF317" s="709"/>
      <c r="AG317" s="711"/>
      <c r="AH317" s="711"/>
      <c r="AI317" s="711"/>
      <c r="AJ317" s="712"/>
      <c r="AK317" s="959" t="s">
        <v>5025</v>
      </c>
      <c r="AL317" s="960"/>
      <c r="AM317" s="954"/>
      <c r="AN317" s="960"/>
      <c r="AO317" s="955">
        <v>0</v>
      </c>
      <c r="AP317" s="955">
        <v>0</v>
      </c>
      <c r="AQ317" s="955">
        <v>0</v>
      </c>
      <c r="AR317" s="955">
        <v>0</v>
      </c>
      <c r="AS317" s="955">
        <v>0</v>
      </c>
      <c r="AT317" s="955">
        <v>0</v>
      </c>
      <c r="AU317" s="955">
        <v>0</v>
      </c>
      <c r="AV317" s="961">
        <v>0</v>
      </c>
      <c r="AW317" s="773" t="s">
        <v>5045</v>
      </c>
      <c r="AX317" s="774">
        <v>45364</v>
      </c>
      <c r="AY317" s="775" t="s">
        <v>4801</v>
      </c>
      <c r="AZ317" s="714">
        <v>0</v>
      </c>
      <c r="BA317" s="714">
        <v>175000000</v>
      </c>
      <c r="BB317" s="714">
        <v>0</v>
      </c>
      <c r="BC317" s="714">
        <v>0</v>
      </c>
      <c r="BD317" s="714">
        <v>175000000</v>
      </c>
      <c r="BE317" s="713"/>
      <c r="BF317" s="715" t="s">
        <v>2844</v>
      </c>
      <c r="BG317" s="716" t="s">
        <v>2585</v>
      </c>
      <c r="BH317" s="716" t="s">
        <v>4267</v>
      </c>
      <c r="BI317" s="708">
        <v>45357</v>
      </c>
      <c r="BJ317" s="716" t="s">
        <v>4268</v>
      </c>
      <c r="BK317" s="708">
        <v>45439</v>
      </c>
      <c r="BL317" s="716">
        <v>404935238</v>
      </c>
      <c r="BM317" s="716"/>
      <c r="BN317" s="708"/>
      <c r="BO317" s="716"/>
      <c r="BP317" s="708"/>
      <c r="BQ317" s="717"/>
      <c r="BR317" s="715">
        <v>175000000</v>
      </c>
      <c r="BS317" s="708">
        <v>45601</v>
      </c>
      <c r="BT317" s="969">
        <v>1</v>
      </c>
      <c r="BU317" s="952">
        <v>45601</v>
      </c>
      <c r="BV317" s="952" t="s">
        <v>2718</v>
      </c>
      <c r="BW317" s="952">
        <v>45636</v>
      </c>
      <c r="BX317" s="720"/>
      <c r="BY317" s="955">
        <v>175000000</v>
      </c>
      <c r="BZ317" s="961">
        <v>122500000</v>
      </c>
      <c r="CA317" s="721"/>
      <c r="CB317" s="722" t="s">
        <v>5552</v>
      </c>
      <c r="CC317" s="723" t="s">
        <v>5553</v>
      </c>
      <c r="CD317" s="722"/>
      <c r="CE317" s="723"/>
    </row>
    <row r="318" spans="2:83" s="725" customFormat="1" ht="15" hidden="1" customHeight="1">
      <c r="B318" s="884">
        <f t="shared" si="4"/>
        <v>309</v>
      </c>
      <c r="C318" s="885" t="s">
        <v>2848</v>
      </c>
      <c r="D318" s="885" t="s">
        <v>2736</v>
      </c>
      <c r="E318" s="885" t="s">
        <v>4710</v>
      </c>
      <c r="F318" s="886" t="s">
        <v>3737</v>
      </c>
      <c r="G318" s="887">
        <f>IFERROR(VLOOKUP(E318,Assign!$A$2:$A$48,1,FALSE),)</f>
        <v>0</v>
      </c>
      <c r="H318" s="887"/>
      <c r="I318" s="888"/>
      <c r="J318" s="888"/>
      <c r="K318" s="888"/>
      <c r="L318" s="889"/>
      <c r="M318" s="890"/>
      <c r="N318" s="892"/>
      <c r="O318" s="892"/>
      <c r="P318" s="893"/>
      <c r="Q318" s="894"/>
      <c r="R318" s="895"/>
      <c r="S318" s="896"/>
      <c r="T318" s="897"/>
      <c r="U318" s="898"/>
      <c r="V318" s="898"/>
      <c r="W318" s="899"/>
      <c r="X318" s="900"/>
      <c r="Y318" s="900"/>
      <c r="Z318" s="899"/>
      <c r="AA318" s="901"/>
      <c r="AB318" s="898"/>
      <c r="AC318" s="899"/>
      <c r="AD318" s="899"/>
      <c r="AE318" s="901"/>
      <c r="AF318" s="901"/>
      <c r="AG318" s="899"/>
      <c r="AH318" s="899"/>
      <c r="AI318" s="899"/>
      <c r="AJ318" s="902"/>
      <c r="AK318" s="903"/>
      <c r="AL318" s="904"/>
      <c r="AM318" s="898"/>
      <c r="AN318" s="904"/>
      <c r="AO318" s="899"/>
      <c r="AP318" s="899"/>
      <c r="AQ318" s="899"/>
      <c r="AR318" s="899"/>
      <c r="AS318" s="899"/>
      <c r="AT318" s="899"/>
      <c r="AU318" s="899"/>
      <c r="AV318" s="905"/>
      <c r="AW318" s="906"/>
      <c r="AX318" s="907"/>
      <c r="AY318" s="908"/>
      <c r="AZ318" s="909"/>
      <c r="BA318" s="909"/>
      <c r="BB318" s="909"/>
      <c r="BC318" s="909"/>
      <c r="BD318" s="909"/>
      <c r="BE318" s="905"/>
      <c r="BF318" s="910"/>
      <c r="BG318" s="911"/>
      <c r="BH318" s="911"/>
      <c r="BI318" s="896"/>
      <c r="BJ318" s="911"/>
      <c r="BK318" s="896"/>
      <c r="BL318" s="911"/>
      <c r="BM318" s="911"/>
      <c r="BN318" s="896"/>
      <c r="BO318" s="911"/>
      <c r="BP318" s="896"/>
      <c r="BQ318" s="912"/>
      <c r="BR318" s="910"/>
      <c r="BS318" s="896"/>
      <c r="BT318" s="913"/>
      <c r="BU318" s="896"/>
      <c r="BV318" s="896"/>
      <c r="BW318" s="896"/>
      <c r="BX318" s="914"/>
      <c r="BY318" s="899"/>
      <c r="BZ318" s="905"/>
      <c r="CA318" s="915"/>
      <c r="CB318" s="722" t="s">
        <v>5547</v>
      </c>
      <c r="CC318" s="723" t="s">
        <v>5039</v>
      </c>
      <c r="CD318" s="722" t="s">
        <v>5640</v>
      </c>
      <c r="CE318" s="723" t="s">
        <v>5639</v>
      </c>
    </row>
    <row r="319" spans="2:83" s="725" customFormat="1" ht="15" hidden="1" customHeight="1">
      <c r="B319" s="770">
        <f t="shared" si="4"/>
        <v>310</v>
      </c>
      <c r="C319" s="771" t="s">
        <v>2848</v>
      </c>
      <c r="D319" s="771" t="s">
        <v>2736</v>
      </c>
      <c r="E319" s="771" t="s">
        <v>4711</v>
      </c>
      <c r="F319" s="699" t="s">
        <v>3735</v>
      </c>
      <c r="G319" s="700" t="str">
        <f>IFERROR(VLOOKUP(E319,Assign!$A$2:$A$48,1,FALSE),)</f>
        <v>R-256</v>
      </c>
      <c r="H319" s="700">
        <v>1</v>
      </c>
      <c r="I319" s="701" t="s">
        <v>174</v>
      </c>
      <c r="J319" s="701" t="s">
        <v>3431</v>
      </c>
      <c r="K319" s="701" t="s">
        <v>4137</v>
      </c>
      <c r="L319" s="702" t="s">
        <v>4138</v>
      </c>
      <c r="M319" s="703" t="s">
        <v>3440</v>
      </c>
      <c r="N319" s="704">
        <v>8.7697500000000002</v>
      </c>
      <c r="O319" s="704">
        <v>76.2</v>
      </c>
      <c r="P319" s="705"/>
      <c r="Q319" s="706"/>
      <c r="R319" s="707">
        <v>42164</v>
      </c>
      <c r="S319" s="708" t="s">
        <v>3735</v>
      </c>
      <c r="T319" s="727">
        <v>1</v>
      </c>
      <c r="U319" s="710" t="s">
        <v>5</v>
      </c>
      <c r="V319" s="710">
        <v>168000000</v>
      </c>
      <c r="W319" s="711">
        <v>168000000</v>
      </c>
      <c r="X319" s="776"/>
      <c r="Y319" s="776"/>
      <c r="Z319" s="711"/>
      <c r="AA319" s="709"/>
      <c r="AB319" s="710"/>
      <c r="AC319" s="711"/>
      <c r="AD319" s="711"/>
      <c r="AE319" s="709"/>
      <c r="AF319" s="709"/>
      <c r="AG319" s="711"/>
      <c r="AH319" s="711"/>
      <c r="AI319" s="711"/>
      <c r="AJ319" s="712"/>
      <c r="AK319" s="959" t="s">
        <v>5025</v>
      </c>
      <c r="AL319" s="960"/>
      <c r="AM319" s="954"/>
      <c r="AN319" s="960"/>
      <c r="AO319" s="955">
        <v>0</v>
      </c>
      <c r="AP319" s="955">
        <v>0</v>
      </c>
      <c r="AQ319" s="955">
        <v>0</v>
      </c>
      <c r="AR319" s="955">
        <v>0</v>
      </c>
      <c r="AS319" s="955">
        <v>0</v>
      </c>
      <c r="AT319" s="955">
        <v>0</v>
      </c>
      <c r="AU319" s="955">
        <v>0</v>
      </c>
      <c r="AV319" s="961">
        <v>0</v>
      </c>
      <c r="AW319" s="962" t="s">
        <v>5008</v>
      </c>
      <c r="AX319" s="963">
        <v>45590</v>
      </c>
      <c r="AY319" s="964" t="s">
        <v>5009</v>
      </c>
      <c r="AZ319" s="965">
        <v>0</v>
      </c>
      <c r="BA319" s="965">
        <v>0</v>
      </c>
      <c r="BB319" s="965">
        <v>0</v>
      </c>
      <c r="BC319" s="965">
        <v>0</v>
      </c>
      <c r="BD319" s="965">
        <v>0</v>
      </c>
      <c r="BE319" s="713">
        <v>220000000</v>
      </c>
      <c r="BF319" s="715" t="s">
        <v>2845</v>
      </c>
      <c r="BG319" s="716" t="s">
        <v>2596</v>
      </c>
      <c r="BH319" s="716"/>
      <c r="BI319" s="708"/>
      <c r="BJ319" s="716"/>
      <c r="BK319" s="708"/>
      <c r="BL319" s="716"/>
      <c r="BM319" s="716"/>
      <c r="BN319" s="708"/>
      <c r="BO319" s="716"/>
      <c r="BP319" s="708"/>
      <c r="BQ319" s="717"/>
      <c r="BR319" s="715"/>
      <c r="BS319" s="708"/>
      <c r="BT319" s="719"/>
      <c r="BU319" s="708"/>
      <c r="BV319" s="708"/>
      <c r="BW319" s="708"/>
      <c r="BX319" s="720"/>
      <c r="BY319" s="711"/>
      <c r="BZ319" s="713"/>
      <c r="CA319" s="721"/>
      <c r="CB319" s="722" t="s">
        <v>5029</v>
      </c>
      <c r="CC319" s="723" t="s">
        <v>5030</v>
      </c>
      <c r="CD319" s="722"/>
      <c r="CE319" s="723"/>
    </row>
    <row r="320" spans="2:83" s="725" customFormat="1" ht="15" hidden="1" customHeight="1">
      <c r="B320" s="770">
        <f t="shared" si="4"/>
        <v>311</v>
      </c>
      <c r="C320" s="771" t="s">
        <v>2848</v>
      </c>
      <c r="D320" s="771" t="s">
        <v>2736</v>
      </c>
      <c r="E320" s="771" t="s">
        <v>4712</v>
      </c>
      <c r="F320" s="699" t="s">
        <v>2758</v>
      </c>
      <c r="G320" s="700">
        <f>IFERROR(VLOOKUP(E320,Assign!$A$2:$A$48,1,FALSE),)</f>
        <v>0</v>
      </c>
      <c r="H320" s="700">
        <v>1</v>
      </c>
      <c r="I320" s="701" t="s">
        <v>164</v>
      </c>
      <c r="J320" s="701" t="s">
        <v>3402</v>
      </c>
      <c r="K320" s="701" t="s">
        <v>3421</v>
      </c>
      <c r="L320" s="702" t="s">
        <v>4139</v>
      </c>
      <c r="M320" s="703" t="s">
        <v>8</v>
      </c>
      <c r="N320" s="704">
        <v>30.719500000000004</v>
      </c>
      <c r="O320" s="704">
        <v>84.804900000000004</v>
      </c>
      <c r="P320" s="705"/>
      <c r="Q320" s="706"/>
      <c r="R320" s="707">
        <v>42285</v>
      </c>
      <c r="S320" s="708" t="s">
        <v>2758</v>
      </c>
      <c r="T320" s="727">
        <v>1</v>
      </c>
      <c r="U320" s="710" t="s">
        <v>5</v>
      </c>
      <c r="V320" s="710">
        <v>143650000</v>
      </c>
      <c r="W320" s="711">
        <v>143650000</v>
      </c>
      <c r="X320" s="776"/>
      <c r="Y320" s="776"/>
      <c r="Z320" s="711"/>
      <c r="AA320" s="709"/>
      <c r="AB320" s="710"/>
      <c r="AC320" s="711"/>
      <c r="AD320" s="711"/>
      <c r="AE320" s="709"/>
      <c r="AF320" s="709"/>
      <c r="AG320" s="711"/>
      <c r="AH320" s="711"/>
      <c r="AI320" s="711"/>
      <c r="AJ320" s="712"/>
      <c r="AK320" s="959" t="s">
        <v>5025</v>
      </c>
      <c r="AL320" s="960"/>
      <c r="AM320" s="954"/>
      <c r="AN320" s="960"/>
      <c r="AO320" s="955">
        <v>0</v>
      </c>
      <c r="AP320" s="955">
        <v>0</v>
      </c>
      <c r="AQ320" s="955">
        <v>0</v>
      </c>
      <c r="AR320" s="955">
        <v>0</v>
      </c>
      <c r="AS320" s="955">
        <v>0</v>
      </c>
      <c r="AT320" s="955">
        <v>0</v>
      </c>
      <c r="AU320" s="955">
        <v>0</v>
      </c>
      <c r="AV320" s="961">
        <v>0</v>
      </c>
      <c r="AW320" s="962" t="s">
        <v>5008</v>
      </c>
      <c r="AX320" s="963">
        <v>45590</v>
      </c>
      <c r="AY320" s="964" t="s">
        <v>5009</v>
      </c>
      <c r="AZ320" s="965">
        <v>0</v>
      </c>
      <c r="BA320" s="965">
        <v>0</v>
      </c>
      <c r="BB320" s="965">
        <v>0</v>
      </c>
      <c r="BC320" s="965">
        <v>0</v>
      </c>
      <c r="BD320" s="965">
        <v>0</v>
      </c>
      <c r="BE320" s="713">
        <v>575000000</v>
      </c>
      <c r="BF320" s="715" t="s">
        <v>2845</v>
      </c>
      <c r="BG320" s="716" t="s">
        <v>2579</v>
      </c>
      <c r="BH320" s="716"/>
      <c r="BI320" s="708"/>
      <c r="BJ320" s="716"/>
      <c r="BK320" s="708"/>
      <c r="BL320" s="716"/>
      <c r="BM320" s="716"/>
      <c r="BN320" s="708"/>
      <c r="BO320" s="716"/>
      <c r="BP320" s="708"/>
      <c r="BQ320" s="717"/>
      <c r="BR320" s="715"/>
      <c r="BS320" s="708"/>
      <c r="BT320" s="719"/>
      <c r="BU320" s="708"/>
      <c r="BV320" s="708"/>
      <c r="BW320" s="708"/>
      <c r="BX320" s="720"/>
      <c r="BY320" s="711"/>
      <c r="BZ320" s="713"/>
      <c r="CA320" s="721"/>
      <c r="CB320" s="722" t="s">
        <v>5029</v>
      </c>
      <c r="CC320" s="723" t="s">
        <v>5030</v>
      </c>
      <c r="CD320" s="722"/>
      <c r="CE320" s="723"/>
    </row>
    <row r="321" spans="2:83" s="725" customFormat="1" ht="15" hidden="1" customHeight="1">
      <c r="B321" s="770">
        <f t="shared" si="4"/>
        <v>312</v>
      </c>
      <c r="C321" s="771" t="s">
        <v>2848</v>
      </c>
      <c r="D321" s="771" t="s">
        <v>2736</v>
      </c>
      <c r="E321" s="771" t="s">
        <v>4713</v>
      </c>
      <c r="F321" s="699" t="s">
        <v>3736</v>
      </c>
      <c r="G321" s="700" t="str">
        <f>IFERROR(VLOOKUP(E321,Assign!$A$2:$A$48,1,FALSE),)</f>
        <v>R-258</v>
      </c>
      <c r="H321" s="700">
        <v>1</v>
      </c>
      <c r="I321" s="701" t="s">
        <v>174</v>
      </c>
      <c r="J321" s="701" t="s">
        <v>3431</v>
      </c>
      <c r="K321" s="701" t="s">
        <v>4140</v>
      </c>
      <c r="L321" s="702" t="s">
        <v>4141</v>
      </c>
      <c r="M321" s="703" t="s">
        <v>8</v>
      </c>
      <c r="N321" s="704">
        <v>32.829000000000001</v>
      </c>
      <c r="O321" s="704">
        <v>51.27</v>
      </c>
      <c r="P321" s="705"/>
      <c r="Q321" s="706"/>
      <c r="R321" s="707">
        <v>42612</v>
      </c>
      <c r="S321" s="708" t="s">
        <v>3736</v>
      </c>
      <c r="T321" s="727" t="s">
        <v>188</v>
      </c>
      <c r="U321" s="710" t="s">
        <v>5</v>
      </c>
      <c r="V321" s="710">
        <v>148800000</v>
      </c>
      <c r="W321" s="711">
        <v>148800000</v>
      </c>
      <c r="X321" s="776"/>
      <c r="Y321" s="776"/>
      <c r="Z321" s="711"/>
      <c r="AA321" s="709"/>
      <c r="AB321" s="710"/>
      <c r="AC321" s="711"/>
      <c r="AD321" s="711"/>
      <c r="AE321" s="709"/>
      <c r="AF321" s="709"/>
      <c r="AG321" s="711"/>
      <c r="AH321" s="711"/>
      <c r="AI321" s="711"/>
      <c r="AJ321" s="712"/>
      <c r="AK321" s="959" t="s">
        <v>5025</v>
      </c>
      <c r="AL321" s="960"/>
      <c r="AM321" s="954"/>
      <c r="AN321" s="960"/>
      <c r="AO321" s="955">
        <v>0</v>
      </c>
      <c r="AP321" s="955">
        <v>0</v>
      </c>
      <c r="AQ321" s="955">
        <v>0</v>
      </c>
      <c r="AR321" s="955">
        <v>0</v>
      </c>
      <c r="AS321" s="955">
        <v>0</v>
      </c>
      <c r="AT321" s="955">
        <v>0</v>
      </c>
      <c r="AU321" s="955">
        <v>0</v>
      </c>
      <c r="AV321" s="961">
        <v>0</v>
      </c>
      <c r="AW321" s="962" t="s">
        <v>5008</v>
      </c>
      <c r="AX321" s="963">
        <v>45590</v>
      </c>
      <c r="AY321" s="964" t="s">
        <v>5009</v>
      </c>
      <c r="AZ321" s="965">
        <v>0</v>
      </c>
      <c r="BA321" s="965">
        <v>0</v>
      </c>
      <c r="BB321" s="965">
        <v>0</v>
      </c>
      <c r="BC321" s="965">
        <v>0</v>
      </c>
      <c r="BD321" s="965">
        <v>0</v>
      </c>
      <c r="BE321" s="713">
        <v>197500000</v>
      </c>
      <c r="BF321" s="715" t="s">
        <v>2845</v>
      </c>
      <c r="BG321" s="716" t="s">
        <v>2596</v>
      </c>
      <c r="BH321" s="716"/>
      <c r="BI321" s="708"/>
      <c r="BJ321" s="716"/>
      <c r="BK321" s="708"/>
      <c r="BL321" s="716"/>
      <c r="BM321" s="716"/>
      <c r="BN321" s="708"/>
      <c r="BO321" s="716"/>
      <c r="BP321" s="708"/>
      <c r="BQ321" s="717"/>
      <c r="BR321" s="715"/>
      <c r="BS321" s="708"/>
      <c r="BT321" s="719"/>
      <c r="BU321" s="708"/>
      <c r="BV321" s="708"/>
      <c r="BW321" s="708"/>
      <c r="BX321" s="720"/>
      <c r="BY321" s="711"/>
      <c r="BZ321" s="713"/>
      <c r="CA321" s="721"/>
      <c r="CB321" s="722" t="s">
        <v>5029</v>
      </c>
      <c r="CC321" s="723" t="s">
        <v>5030</v>
      </c>
      <c r="CD321" s="722"/>
      <c r="CE321" s="723"/>
    </row>
    <row r="322" spans="2:83" s="725" customFormat="1" ht="15" hidden="1" customHeight="1">
      <c r="B322" s="770">
        <f t="shared" si="4"/>
        <v>313</v>
      </c>
      <c r="C322" s="771" t="s">
        <v>2848</v>
      </c>
      <c r="D322" s="771" t="s">
        <v>2736</v>
      </c>
      <c r="E322" s="771" t="s">
        <v>4714</v>
      </c>
      <c r="F322" s="699" t="s">
        <v>3738</v>
      </c>
      <c r="G322" s="700">
        <f>IFERROR(VLOOKUP(E322,Assign!$A$2:$A$48,1,FALSE),)</f>
        <v>0</v>
      </c>
      <c r="H322" s="700">
        <v>1</v>
      </c>
      <c r="I322" s="701" t="s">
        <v>164</v>
      </c>
      <c r="J322" s="701" t="s">
        <v>3432</v>
      </c>
      <c r="K322" s="701" t="s">
        <v>3433</v>
      </c>
      <c r="L322" s="702" t="s">
        <v>4143</v>
      </c>
      <c r="M322" s="703" t="s">
        <v>2519</v>
      </c>
      <c r="N322" s="704">
        <v>6.700899999999999</v>
      </c>
      <c r="O322" s="704">
        <v>39.545400000000001</v>
      </c>
      <c r="P322" s="705"/>
      <c r="Q322" s="706"/>
      <c r="R322" s="707">
        <v>45156</v>
      </c>
      <c r="S322" s="708" t="s">
        <v>3738</v>
      </c>
      <c r="T322" s="727">
        <v>1</v>
      </c>
      <c r="U322" s="710" t="s">
        <v>5</v>
      </c>
      <c r="V322" s="710">
        <v>140400000</v>
      </c>
      <c r="W322" s="711">
        <v>140400000</v>
      </c>
      <c r="X322" s="776"/>
      <c r="Y322" s="776"/>
      <c r="Z322" s="711"/>
      <c r="AA322" s="709"/>
      <c r="AB322" s="710"/>
      <c r="AC322" s="711"/>
      <c r="AD322" s="711"/>
      <c r="AE322" s="709"/>
      <c r="AF322" s="709"/>
      <c r="AG322" s="711"/>
      <c r="AH322" s="711"/>
      <c r="AI322" s="711"/>
      <c r="AJ322" s="712"/>
      <c r="AK322" s="959" t="s">
        <v>5025</v>
      </c>
      <c r="AL322" s="960"/>
      <c r="AM322" s="954"/>
      <c r="AN322" s="960"/>
      <c r="AO322" s="955">
        <v>0</v>
      </c>
      <c r="AP322" s="955">
        <v>0</v>
      </c>
      <c r="AQ322" s="955">
        <v>0</v>
      </c>
      <c r="AR322" s="955">
        <v>0</v>
      </c>
      <c r="AS322" s="955">
        <v>0</v>
      </c>
      <c r="AT322" s="955">
        <v>0</v>
      </c>
      <c r="AU322" s="955">
        <v>0</v>
      </c>
      <c r="AV322" s="961">
        <v>0</v>
      </c>
      <c r="AW322" s="962" t="s">
        <v>5044</v>
      </c>
      <c r="AX322" s="963">
        <v>45597</v>
      </c>
      <c r="AY322" s="964" t="s">
        <v>5002</v>
      </c>
      <c r="AZ322" s="965">
        <v>0</v>
      </c>
      <c r="BA322" s="965">
        <v>260000000</v>
      </c>
      <c r="BB322" s="965">
        <v>0</v>
      </c>
      <c r="BC322" s="965">
        <v>0</v>
      </c>
      <c r="BD322" s="965">
        <v>260000000</v>
      </c>
      <c r="BE322" s="713"/>
      <c r="BF322" s="715" t="s">
        <v>2845</v>
      </c>
      <c r="BG322" s="716" t="s">
        <v>2597</v>
      </c>
      <c r="BH322" s="716"/>
      <c r="BI322" s="708"/>
      <c r="BJ322" s="716"/>
      <c r="BK322" s="708"/>
      <c r="BL322" s="716"/>
      <c r="BM322" s="716"/>
      <c r="BN322" s="708"/>
      <c r="BO322" s="716"/>
      <c r="BP322" s="708"/>
      <c r="BQ322" s="717"/>
      <c r="BR322" s="715"/>
      <c r="BS322" s="708"/>
      <c r="BT322" s="719"/>
      <c r="BU322" s="708"/>
      <c r="BV322" s="708"/>
      <c r="BW322" s="708"/>
      <c r="BX322" s="720"/>
      <c r="BY322" s="711"/>
      <c r="BZ322" s="713"/>
      <c r="CA322" s="721"/>
      <c r="CB322" s="722" t="s">
        <v>5029</v>
      </c>
      <c r="CC322" s="723" t="s">
        <v>5030</v>
      </c>
      <c r="CD322" s="722"/>
      <c r="CE322" s="723"/>
    </row>
    <row r="323" spans="2:83" s="725" customFormat="1" ht="15" hidden="1" customHeight="1">
      <c r="B323" s="770">
        <f t="shared" si="4"/>
        <v>314</v>
      </c>
      <c r="C323" s="771" t="s">
        <v>2848</v>
      </c>
      <c r="D323" s="771" t="s">
        <v>2736</v>
      </c>
      <c r="E323" s="771" t="s">
        <v>4715</v>
      </c>
      <c r="F323" s="699" t="s">
        <v>3739</v>
      </c>
      <c r="G323" s="700">
        <f>IFERROR(VLOOKUP(E323,Assign!$A$2:$A$48,1,FALSE),)</f>
        <v>0</v>
      </c>
      <c r="H323" s="700">
        <v>1</v>
      </c>
      <c r="I323" s="701" t="s">
        <v>167</v>
      </c>
      <c r="J323" s="701" t="s">
        <v>173</v>
      </c>
      <c r="K323" s="701" t="s">
        <v>4144</v>
      </c>
      <c r="L323" s="702" t="s">
        <v>4145</v>
      </c>
      <c r="M323" s="703" t="s">
        <v>8</v>
      </c>
      <c r="N323" s="704">
        <v>25.64</v>
      </c>
      <c r="O323" s="704">
        <v>59.795000000000002</v>
      </c>
      <c r="P323" s="705"/>
      <c r="Q323" s="706"/>
      <c r="R323" s="707">
        <v>43095</v>
      </c>
      <c r="S323" s="708" t="s">
        <v>3739</v>
      </c>
      <c r="T323" s="727">
        <v>1</v>
      </c>
      <c r="U323" s="710" t="s">
        <v>5</v>
      </c>
      <c r="V323" s="710">
        <v>160800000</v>
      </c>
      <c r="W323" s="711">
        <v>160800000</v>
      </c>
      <c r="X323" s="776"/>
      <c r="Y323" s="776"/>
      <c r="Z323" s="711"/>
      <c r="AA323" s="709"/>
      <c r="AB323" s="710"/>
      <c r="AC323" s="711"/>
      <c r="AD323" s="711"/>
      <c r="AE323" s="709"/>
      <c r="AF323" s="709"/>
      <c r="AG323" s="711"/>
      <c r="AH323" s="711"/>
      <c r="AI323" s="711"/>
      <c r="AJ323" s="712"/>
      <c r="AK323" s="959" t="s">
        <v>5025</v>
      </c>
      <c r="AL323" s="960"/>
      <c r="AM323" s="954"/>
      <c r="AN323" s="960"/>
      <c r="AO323" s="955">
        <v>0</v>
      </c>
      <c r="AP323" s="955">
        <v>0</v>
      </c>
      <c r="AQ323" s="955">
        <v>0</v>
      </c>
      <c r="AR323" s="955">
        <v>0</v>
      </c>
      <c r="AS323" s="955">
        <v>0</v>
      </c>
      <c r="AT323" s="955">
        <v>0</v>
      </c>
      <c r="AU323" s="955">
        <v>0</v>
      </c>
      <c r="AV323" s="961">
        <v>0</v>
      </c>
      <c r="AW323" s="962" t="s">
        <v>5008</v>
      </c>
      <c r="AX323" s="963">
        <v>45590</v>
      </c>
      <c r="AY323" s="964" t="s">
        <v>5009</v>
      </c>
      <c r="AZ323" s="965">
        <v>0</v>
      </c>
      <c r="BA323" s="965">
        <v>0</v>
      </c>
      <c r="BB323" s="965">
        <v>0</v>
      </c>
      <c r="BC323" s="965">
        <v>0</v>
      </c>
      <c r="BD323" s="965">
        <v>0</v>
      </c>
      <c r="BE323" s="713">
        <v>250000000</v>
      </c>
      <c r="BF323" s="715" t="s">
        <v>2845</v>
      </c>
      <c r="BG323" s="716" t="s">
        <v>2587</v>
      </c>
      <c r="BH323" s="716"/>
      <c r="BI323" s="708"/>
      <c r="BJ323" s="716"/>
      <c r="BK323" s="708"/>
      <c r="BL323" s="716"/>
      <c r="BM323" s="716"/>
      <c r="BN323" s="708"/>
      <c r="BO323" s="716"/>
      <c r="BP323" s="708"/>
      <c r="BQ323" s="717"/>
      <c r="BR323" s="715"/>
      <c r="BS323" s="708"/>
      <c r="BT323" s="719"/>
      <c r="BU323" s="708"/>
      <c r="BV323" s="708"/>
      <c r="BW323" s="708"/>
      <c r="BX323" s="720"/>
      <c r="BY323" s="711"/>
      <c r="BZ323" s="713"/>
      <c r="CA323" s="721"/>
      <c r="CB323" s="722" t="s">
        <v>5029</v>
      </c>
      <c r="CC323" s="723" t="s">
        <v>5030</v>
      </c>
      <c r="CD323" s="722"/>
      <c r="CE323" s="723"/>
    </row>
    <row r="324" spans="2:83" s="725" customFormat="1" ht="15" hidden="1" customHeight="1">
      <c r="B324" s="770">
        <f t="shared" si="4"/>
        <v>315</v>
      </c>
      <c r="C324" s="771" t="s">
        <v>2848</v>
      </c>
      <c r="D324" s="771" t="s">
        <v>2736</v>
      </c>
      <c r="E324" s="771" t="s">
        <v>4716</v>
      </c>
      <c r="F324" s="699" t="s">
        <v>2830</v>
      </c>
      <c r="G324" s="700">
        <f>IFERROR(VLOOKUP(E324,Assign!$A$2:$A$48,1,FALSE),)</f>
        <v>0</v>
      </c>
      <c r="H324" s="700">
        <v>1</v>
      </c>
      <c r="I324" s="701" t="s">
        <v>167</v>
      </c>
      <c r="J324" s="701" t="s">
        <v>173</v>
      </c>
      <c r="K324" s="701" t="s">
        <v>610</v>
      </c>
      <c r="L324" s="702" t="s">
        <v>4146</v>
      </c>
      <c r="M324" s="703" t="s">
        <v>11</v>
      </c>
      <c r="N324" s="704">
        <v>23.84</v>
      </c>
      <c r="O324" s="704">
        <v>76.650000000000006</v>
      </c>
      <c r="P324" s="705"/>
      <c r="Q324" s="706"/>
      <c r="R324" s="707">
        <v>44253</v>
      </c>
      <c r="S324" s="708" t="s">
        <v>2830</v>
      </c>
      <c r="T324" s="727">
        <v>1</v>
      </c>
      <c r="U324" s="710" t="s">
        <v>5</v>
      </c>
      <c r="V324" s="710">
        <v>148680000</v>
      </c>
      <c r="W324" s="711">
        <v>148680000</v>
      </c>
      <c r="X324" s="776"/>
      <c r="Y324" s="776"/>
      <c r="Z324" s="711"/>
      <c r="AA324" s="709"/>
      <c r="AB324" s="710"/>
      <c r="AC324" s="711"/>
      <c r="AD324" s="711"/>
      <c r="AE324" s="709"/>
      <c r="AF324" s="709"/>
      <c r="AG324" s="711"/>
      <c r="AH324" s="711"/>
      <c r="AI324" s="711"/>
      <c r="AJ324" s="712"/>
      <c r="AK324" s="959" t="s">
        <v>5025</v>
      </c>
      <c r="AL324" s="960"/>
      <c r="AM324" s="954"/>
      <c r="AN324" s="960"/>
      <c r="AO324" s="955">
        <v>0</v>
      </c>
      <c r="AP324" s="955">
        <v>0</v>
      </c>
      <c r="AQ324" s="955">
        <v>0</v>
      </c>
      <c r="AR324" s="955">
        <v>0</v>
      </c>
      <c r="AS324" s="955">
        <v>0</v>
      </c>
      <c r="AT324" s="955">
        <v>0</v>
      </c>
      <c r="AU324" s="955">
        <v>0</v>
      </c>
      <c r="AV324" s="961">
        <v>0</v>
      </c>
      <c r="AW324" s="962" t="s">
        <v>5044</v>
      </c>
      <c r="AX324" s="963">
        <v>45597</v>
      </c>
      <c r="AY324" s="964" t="s">
        <v>5002</v>
      </c>
      <c r="AZ324" s="965">
        <v>0</v>
      </c>
      <c r="BA324" s="965">
        <v>192000000</v>
      </c>
      <c r="BB324" s="965">
        <v>0</v>
      </c>
      <c r="BC324" s="965">
        <v>0</v>
      </c>
      <c r="BD324" s="965">
        <v>192000000</v>
      </c>
      <c r="BE324" s="713"/>
      <c r="BF324" s="715" t="s">
        <v>2845</v>
      </c>
      <c r="BG324" s="716" t="s">
        <v>2587</v>
      </c>
      <c r="BH324" s="716"/>
      <c r="BI324" s="708"/>
      <c r="BJ324" s="716"/>
      <c r="BK324" s="708"/>
      <c r="BL324" s="716"/>
      <c r="BM324" s="716"/>
      <c r="BN324" s="708"/>
      <c r="BO324" s="716"/>
      <c r="BP324" s="708"/>
      <c r="BQ324" s="717"/>
      <c r="BR324" s="715"/>
      <c r="BS324" s="708"/>
      <c r="BT324" s="719"/>
      <c r="BU324" s="708"/>
      <c r="BV324" s="708"/>
      <c r="BW324" s="708"/>
      <c r="BX324" s="720"/>
      <c r="BY324" s="711"/>
      <c r="BZ324" s="713"/>
      <c r="CA324" s="721"/>
      <c r="CB324" s="722" t="s">
        <v>5029</v>
      </c>
      <c r="CC324" s="723" t="s">
        <v>5030</v>
      </c>
      <c r="CD324" s="722"/>
      <c r="CE324" s="723"/>
    </row>
    <row r="325" spans="2:83" s="725" customFormat="1" ht="15" hidden="1" customHeight="1">
      <c r="B325" s="770">
        <f t="shared" si="4"/>
        <v>316</v>
      </c>
      <c r="C325" s="771" t="s">
        <v>2848</v>
      </c>
      <c r="D325" s="771" t="s">
        <v>2736</v>
      </c>
      <c r="E325" s="771" t="s">
        <v>4717</v>
      </c>
      <c r="F325" s="699" t="s">
        <v>3202</v>
      </c>
      <c r="G325" s="700">
        <f>IFERROR(VLOOKUP(E325,Assign!$A$2:$A$48,1,FALSE),)</f>
        <v>0</v>
      </c>
      <c r="H325" s="700">
        <v>1</v>
      </c>
      <c r="I325" s="701" t="s">
        <v>164</v>
      </c>
      <c r="J325" s="701" t="s">
        <v>3040</v>
      </c>
      <c r="K325" s="701" t="s">
        <v>4147</v>
      </c>
      <c r="L325" s="702" t="s">
        <v>4148</v>
      </c>
      <c r="M325" s="703" t="s">
        <v>8</v>
      </c>
      <c r="N325" s="704">
        <v>37.045000000000002</v>
      </c>
      <c r="O325" s="704">
        <v>59.34</v>
      </c>
      <c r="P325" s="705"/>
      <c r="Q325" s="706"/>
      <c r="R325" s="707">
        <v>44897</v>
      </c>
      <c r="S325" s="708" t="s">
        <v>3202</v>
      </c>
      <c r="T325" s="727">
        <v>1</v>
      </c>
      <c r="U325" s="710" t="s">
        <v>5</v>
      </c>
      <c r="V325" s="710">
        <v>127050000</v>
      </c>
      <c r="W325" s="711">
        <v>127050000</v>
      </c>
      <c r="X325" s="776"/>
      <c r="Y325" s="776"/>
      <c r="Z325" s="711"/>
      <c r="AA325" s="709"/>
      <c r="AB325" s="710"/>
      <c r="AC325" s="711"/>
      <c r="AD325" s="711"/>
      <c r="AE325" s="709"/>
      <c r="AF325" s="709"/>
      <c r="AG325" s="711"/>
      <c r="AH325" s="711"/>
      <c r="AI325" s="711"/>
      <c r="AJ325" s="712"/>
      <c r="AK325" s="959" t="s">
        <v>5025</v>
      </c>
      <c r="AL325" s="960"/>
      <c r="AM325" s="954"/>
      <c r="AN325" s="960"/>
      <c r="AO325" s="955">
        <v>0</v>
      </c>
      <c r="AP325" s="955">
        <v>0</v>
      </c>
      <c r="AQ325" s="955">
        <v>0</v>
      </c>
      <c r="AR325" s="955">
        <v>0</v>
      </c>
      <c r="AS325" s="955">
        <v>0</v>
      </c>
      <c r="AT325" s="955">
        <v>0</v>
      </c>
      <c r="AU325" s="955">
        <v>0</v>
      </c>
      <c r="AV325" s="961">
        <v>0</v>
      </c>
      <c r="AW325" s="962" t="s">
        <v>5008</v>
      </c>
      <c r="AX325" s="963">
        <v>45590</v>
      </c>
      <c r="AY325" s="964" t="s">
        <v>5009</v>
      </c>
      <c r="AZ325" s="965">
        <v>0</v>
      </c>
      <c r="BA325" s="965">
        <v>0</v>
      </c>
      <c r="BB325" s="965">
        <v>0</v>
      </c>
      <c r="BC325" s="965">
        <v>0</v>
      </c>
      <c r="BD325" s="965">
        <v>0</v>
      </c>
      <c r="BE325" s="713">
        <v>147500000</v>
      </c>
      <c r="BF325" s="715" t="s">
        <v>2845</v>
      </c>
      <c r="BG325" s="716" t="s">
        <v>3537</v>
      </c>
      <c r="BH325" s="716"/>
      <c r="BI325" s="708"/>
      <c r="BJ325" s="716"/>
      <c r="BK325" s="708"/>
      <c r="BL325" s="716"/>
      <c r="BM325" s="716"/>
      <c r="BN325" s="708"/>
      <c r="BO325" s="716"/>
      <c r="BP325" s="708"/>
      <c r="BQ325" s="717"/>
      <c r="BR325" s="715"/>
      <c r="BS325" s="708"/>
      <c r="BT325" s="719"/>
      <c r="BU325" s="708"/>
      <c r="BV325" s="708"/>
      <c r="BW325" s="708"/>
      <c r="BX325" s="720"/>
      <c r="BY325" s="711"/>
      <c r="BZ325" s="713"/>
      <c r="CA325" s="721"/>
      <c r="CB325" s="722" t="s">
        <v>5029</v>
      </c>
      <c r="CC325" s="723" t="s">
        <v>5030</v>
      </c>
      <c r="CD325" s="722"/>
      <c r="CE325" s="723"/>
    </row>
    <row r="326" spans="2:83" s="725" customFormat="1" ht="15" hidden="1" customHeight="1">
      <c r="B326" s="770">
        <f t="shared" si="4"/>
        <v>317</v>
      </c>
      <c r="C326" s="771" t="s">
        <v>2848</v>
      </c>
      <c r="D326" s="771" t="s">
        <v>2736</v>
      </c>
      <c r="E326" s="771" t="s">
        <v>4718</v>
      </c>
      <c r="F326" s="699" t="s">
        <v>3172</v>
      </c>
      <c r="G326" s="700">
        <f>IFERROR(VLOOKUP(E326,Assign!$A$2:$A$48,1,FALSE),)</f>
        <v>0</v>
      </c>
      <c r="H326" s="700">
        <v>1</v>
      </c>
      <c r="I326" s="701" t="s">
        <v>164</v>
      </c>
      <c r="J326" s="701" t="s">
        <v>3449</v>
      </c>
      <c r="K326" s="701" t="s">
        <v>3450</v>
      </c>
      <c r="L326" s="702" t="s">
        <v>3451</v>
      </c>
      <c r="M326" s="703" t="s">
        <v>8</v>
      </c>
      <c r="N326" s="704">
        <v>38.299999999999997</v>
      </c>
      <c r="O326" s="704">
        <v>64.334999999999994</v>
      </c>
      <c r="P326" s="705"/>
      <c r="Q326" s="706"/>
      <c r="R326" s="707">
        <v>43413</v>
      </c>
      <c r="S326" s="708" t="s">
        <v>3172</v>
      </c>
      <c r="T326" s="727">
        <v>1</v>
      </c>
      <c r="U326" s="710" t="s">
        <v>5</v>
      </c>
      <c r="V326" s="710">
        <v>132000000</v>
      </c>
      <c r="W326" s="711">
        <v>132000000</v>
      </c>
      <c r="X326" s="776"/>
      <c r="Y326" s="776"/>
      <c r="Z326" s="711"/>
      <c r="AA326" s="709"/>
      <c r="AB326" s="710"/>
      <c r="AC326" s="711"/>
      <c r="AD326" s="711"/>
      <c r="AE326" s="709"/>
      <c r="AF326" s="709"/>
      <c r="AG326" s="711"/>
      <c r="AH326" s="711"/>
      <c r="AI326" s="711"/>
      <c r="AJ326" s="712"/>
      <c r="AK326" s="1077" t="s">
        <v>5025</v>
      </c>
      <c r="AL326" s="1078"/>
      <c r="AM326" s="1079"/>
      <c r="AN326" s="1078"/>
      <c r="AO326" s="1075">
        <v>0</v>
      </c>
      <c r="AP326" s="1075">
        <v>0</v>
      </c>
      <c r="AQ326" s="1075">
        <v>0</v>
      </c>
      <c r="AR326" s="1075">
        <v>0</v>
      </c>
      <c r="AS326" s="1075">
        <v>0</v>
      </c>
      <c r="AT326" s="1075">
        <v>343280</v>
      </c>
      <c r="AU326" s="1075">
        <v>38300</v>
      </c>
      <c r="AV326" s="1076">
        <v>381580</v>
      </c>
      <c r="AW326" s="1070" t="s">
        <v>5584</v>
      </c>
      <c r="AX326" s="1071">
        <v>45469</v>
      </c>
      <c r="AY326" s="1072" t="s">
        <v>5600</v>
      </c>
      <c r="AZ326" s="1069">
        <v>0</v>
      </c>
      <c r="BA326" s="1069">
        <v>306000000</v>
      </c>
      <c r="BB326" s="1069">
        <v>0</v>
      </c>
      <c r="BC326" s="1069">
        <v>0</v>
      </c>
      <c r="BD326" s="1069">
        <v>306000000</v>
      </c>
      <c r="BE326" s="713">
        <v>295000000</v>
      </c>
      <c r="BF326" s="1065" t="s">
        <v>5569</v>
      </c>
      <c r="BG326" s="716" t="s">
        <v>2589</v>
      </c>
      <c r="BH326" s="1066" t="s">
        <v>617</v>
      </c>
      <c r="BI326" s="1067">
        <v>45460</v>
      </c>
      <c r="BJ326" s="1066" t="s">
        <v>5576</v>
      </c>
      <c r="BK326" s="1067">
        <v>45460</v>
      </c>
      <c r="BL326" s="1066">
        <v>173678824</v>
      </c>
      <c r="BM326" s="716"/>
      <c r="BN326" s="708"/>
      <c r="BO326" s="716"/>
      <c r="BP326" s="708"/>
      <c r="BQ326" s="717"/>
      <c r="BR326" s="715"/>
      <c r="BS326" s="708"/>
      <c r="BT326" s="719"/>
      <c r="BU326" s="708"/>
      <c r="BV326" s="708"/>
      <c r="BW326" s="708"/>
      <c r="BX326" s="720"/>
      <c r="BY326" s="711"/>
      <c r="BZ326" s="713"/>
      <c r="CA326" s="721"/>
      <c r="CB326" s="722" t="s">
        <v>5029</v>
      </c>
      <c r="CC326" s="723" t="s">
        <v>5030</v>
      </c>
      <c r="CD326" s="722" t="s">
        <v>5646</v>
      </c>
      <c r="CE326" s="723" t="s">
        <v>5644</v>
      </c>
    </row>
    <row r="327" spans="2:83" s="725" customFormat="1" ht="15" hidden="1" customHeight="1">
      <c r="B327" s="770">
        <f t="shared" si="4"/>
        <v>318</v>
      </c>
      <c r="C327" s="771" t="s">
        <v>2848</v>
      </c>
      <c r="D327" s="771" t="s">
        <v>2736</v>
      </c>
      <c r="E327" s="771" t="s">
        <v>4719</v>
      </c>
      <c r="F327" s="699" t="s">
        <v>2755</v>
      </c>
      <c r="G327" s="700">
        <f>IFERROR(VLOOKUP(E327,Assign!$A$2:$A$48,1,FALSE),)</f>
        <v>0</v>
      </c>
      <c r="H327" s="700">
        <v>1</v>
      </c>
      <c r="I327" s="701" t="s">
        <v>175</v>
      </c>
      <c r="J327" s="701" t="s">
        <v>3415</v>
      </c>
      <c r="K327" s="701" t="s">
        <v>3419</v>
      </c>
      <c r="L327" s="702" t="s">
        <v>4149</v>
      </c>
      <c r="M327" s="703" t="s">
        <v>8</v>
      </c>
      <c r="N327" s="704">
        <v>39.178800000000003</v>
      </c>
      <c r="O327" s="704">
        <v>84.53</v>
      </c>
      <c r="P327" s="705"/>
      <c r="Q327" s="706"/>
      <c r="R327" s="707">
        <v>38497</v>
      </c>
      <c r="S327" s="708" t="s">
        <v>4635</v>
      </c>
      <c r="T327" s="727" t="s">
        <v>189</v>
      </c>
      <c r="U327" s="710" t="s">
        <v>5</v>
      </c>
      <c r="V327" s="710">
        <v>150000000</v>
      </c>
      <c r="W327" s="711">
        <v>150000000</v>
      </c>
      <c r="X327" s="776"/>
      <c r="Y327" s="776"/>
      <c r="Z327" s="711"/>
      <c r="AA327" s="709"/>
      <c r="AB327" s="710"/>
      <c r="AC327" s="711"/>
      <c r="AD327" s="711"/>
      <c r="AE327" s="709"/>
      <c r="AF327" s="709"/>
      <c r="AG327" s="711"/>
      <c r="AH327" s="711"/>
      <c r="AI327" s="711"/>
      <c r="AJ327" s="712"/>
      <c r="AK327" s="959" t="s">
        <v>5025</v>
      </c>
      <c r="AL327" s="960"/>
      <c r="AM327" s="954"/>
      <c r="AN327" s="960"/>
      <c r="AO327" s="955">
        <v>0</v>
      </c>
      <c r="AP327" s="955">
        <v>0</v>
      </c>
      <c r="AQ327" s="955">
        <v>0</v>
      </c>
      <c r="AR327" s="955">
        <v>0</v>
      </c>
      <c r="AS327" s="955">
        <v>0</v>
      </c>
      <c r="AT327" s="955">
        <v>0</v>
      </c>
      <c r="AU327" s="955">
        <v>0</v>
      </c>
      <c r="AV327" s="961">
        <v>0</v>
      </c>
      <c r="AW327" s="962" t="s">
        <v>5008</v>
      </c>
      <c r="AX327" s="963">
        <v>45590</v>
      </c>
      <c r="AY327" s="964" t="s">
        <v>5009</v>
      </c>
      <c r="AZ327" s="965">
        <v>0</v>
      </c>
      <c r="BA327" s="965">
        <v>0</v>
      </c>
      <c r="BB327" s="965">
        <v>0</v>
      </c>
      <c r="BC327" s="965">
        <v>0</v>
      </c>
      <c r="BD327" s="965">
        <v>0</v>
      </c>
      <c r="BE327" s="713">
        <v>2500000000</v>
      </c>
      <c r="BF327" s="715" t="s">
        <v>2845</v>
      </c>
      <c r="BG327" s="716" t="s">
        <v>3042</v>
      </c>
      <c r="BH327" s="716"/>
      <c r="BI327" s="708"/>
      <c r="BJ327" s="716"/>
      <c r="BK327" s="708"/>
      <c r="BL327" s="716"/>
      <c r="BM327" s="716"/>
      <c r="BN327" s="708"/>
      <c r="BO327" s="716"/>
      <c r="BP327" s="708"/>
      <c r="BQ327" s="717"/>
      <c r="BR327" s="715"/>
      <c r="BS327" s="708"/>
      <c r="BT327" s="719"/>
      <c r="BU327" s="708"/>
      <c r="BV327" s="708"/>
      <c r="BW327" s="708"/>
      <c r="BX327" s="720"/>
      <c r="BY327" s="711"/>
      <c r="BZ327" s="713"/>
      <c r="CA327" s="721"/>
      <c r="CB327" s="722" t="s">
        <v>5029</v>
      </c>
      <c r="CC327" s="723" t="s">
        <v>5030</v>
      </c>
      <c r="CD327" s="722"/>
      <c r="CE327" s="723"/>
    </row>
    <row r="328" spans="2:83" s="725" customFormat="1" ht="15" hidden="1" customHeight="1">
      <c r="B328" s="884">
        <f t="shared" ref="B328:B376" si="5">ROW()-9</f>
        <v>319</v>
      </c>
      <c r="C328" s="885" t="s">
        <v>2848</v>
      </c>
      <c r="D328" s="885" t="s">
        <v>2736</v>
      </c>
      <c r="E328" s="885" t="s">
        <v>4720</v>
      </c>
      <c r="F328" s="886" t="s">
        <v>3740</v>
      </c>
      <c r="G328" s="887">
        <f>IFERROR(VLOOKUP(E328,Assign!$A$2:$A$48,1,FALSE),)</f>
        <v>0</v>
      </c>
      <c r="H328" s="887"/>
      <c r="I328" s="888"/>
      <c r="J328" s="888"/>
      <c r="K328" s="888"/>
      <c r="L328" s="889"/>
      <c r="M328" s="890"/>
      <c r="N328" s="892"/>
      <c r="O328" s="892"/>
      <c r="P328" s="893"/>
      <c r="Q328" s="894"/>
      <c r="R328" s="895"/>
      <c r="S328" s="896"/>
      <c r="T328" s="897"/>
      <c r="U328" s="898"/>
      <c r="V328" s="898"/>
      <c r="W328" s="899"/>
      <c r="X328" s="900"/>
      <c r="Y328" s="900"/>
      <c r="Z328" s="899"/>
      <c r="AA328" s="901"/>
      <c r="AB328" s="898"/>
      <c r="AC328" s="899"/>
      <c r="AD328" s="899"/>
      <c r="AE328" s="901"/>
      <c r="AF328" s="901"/>
      <c r="AG328" s="899"/>
      <c r="AH328" s="899"/>
      <c r="AI328" s="899"/>
      <c r="AJ328" s="902"/>
      <c r="AK328" s="903"/>
      <c r="AL328" s="904"/>
      <c r="AM328" s="898"/>
      <c r="AN328" s="904"/>
      <c r="AO328" s="899"/>
      <c r="AP328" s="899"/>
      <c r="AQ328" s="899"/>
      <c r="AR328" s="899"/>
      <c r="AS328" s="899"/>
      <c r="AT328" s="899"/>
      <c r="AU328" s="899"/>
      <c r="AV328" s="905"/>
      <c r="AW328" s="906"/>
      <c r="AX328" s="907"/>
      <c r="AY328" s="908"/>
      <c r="AZ328" s="909"/>
      <c r="BA328" s="909"/>
      <c r="BB328" s="909"/>
      <c r="BC328" s="909"/>
      <c r="BD328" s="909"/>
      <c r="BE328" s="905"/>
      <c r="BF328" s="910"/>
      <c r="BG328" s="911"/>
      <c r="BH328" s="911"/>
      <c r="BI328" s="896"/>
      <c r="BJ328" s="911"/>
      <c r="BK328" s="896"/>
      <c r="BL328" s="911"/>
      <c r="BM328" s="911"/>
      <c r="BN328" s="896"/>
      <c r="BO328" s="911"/>
      <c r="BP328" s="896"/>
      <c r="BQ328" s="912"/>
      <c r="BR328" s="910"/>
      <c r="BS328" s="896"/>
      <c r="BT328" s="913"/>
      <c r="BU328" s="896"/>
      <c r="BV328" s="896"/>
      <c r="BW328" s="896"/>
      <c r="BX328" s="914"/>
      <c r="BY328" s="899"/>
      <c r="BZ328" s="905"/>
      <c r="CA328" s="915"/>
      <c r="CB328" s="722" t="s">
        <v>5029</v>
      </c>
      <c r="CC328" s="723" t="s">
        <v>5030</v>
      </c>
      <c r="CD328" s="722" t="s">
        <v>4903</v>
      </c>
      <c r="CE328" s="723" t="s">
        <v>5568</v>
      </c>
    </row>
    <row r="329" spans="2:83" s="725" customFormat="1" ht="15" hidden="1" customHeight="1">
      <c r="B329" s="770">
        <f t="shared" si="5"/>
        <v>320</v>
      </c>
      <c r="C329" s="771" t="s">
        <v>2848</v>
      </c>
      <c r="D329" s="771" t="s">
        <v>2736</v>
      </c>
      <c r="E329" s="771" t="s">
        <v>4721</v>
      </c>
      <c r="F329" s="699" t="s">
        <v>3198</v>
      </c>
      <c r="G329" s="700">
        <f>IFERROR(VLOOKUP(E329,Assign!$A$2:$A$48,1,FALSE),)</f>
        <v>0</v>
      </c>
      <c r="H329" s="700">
        <v>1</v>
      </c>
      <c r="I329" s="701" t="s">
        <v>175</v>
      </c>
      <c r="J329" s="701" t="s">
        <v>3391</v>
      </c>
      <c r="K329" s="701" t="s">
        <v>4150</v>
      </c>
      <c r="L329" s="702" t="s">
        <v>4151</v>
      </c>
      <c r="M329" s="703" t="s">
        <v>8</v>
      </c>
      <c r="N329" s="704">
        <v>44.08</v>
      </c>
      <c r="O329" s="704">
        <v>76.209999999999994</v>
      </c>
      <c r="P329" s="705"/>
      <c r="Q329" s="706"/>
      <c r="R329" s="707">
        <v>41045</v>
      </c>
      <c r="S329" s="708" t="s">
        <v>3198</v>
      </c>
      <c r="T329" s="727">
        <v>1</v>
      </c>
      <c r="U329" s="710" t="s">
        <v>5</v>
      </c>
      <c r="V329" s="710">
        <v>121000000</v>
      </c>
      <c r="W329" s="711">
        <v>121000000</v>
      </c>
      <c r="X329" s="776"/>
      <c r="Y329" s="776"/>
      <c r="Z329" s="711"/>
      <c r="AA329" s="709"/>
      <c r="AB329" s="710"/>
      <c r="AC329" s="711"/>
      <c r="AD329" s="711"/>
      <c r="AE329" s="709"/>
      <c r="AF329" s="709"/>
      <c r="AG329" s="711"/>
      <c r="AH329" s="711"/>
      <c r="AI329" s="711"/>
      <c r="AJ329" s="712"/>
      <c r="AK329" s="959" t="s">
        <v>5025</v>
      </c>
      <c r="AL329" s="960"/>
      <c r="AM329" s="954"/>
      <c r="AN329" s="960"/>
      <c r="AO329" s="955">
        <v>0</v>
      </c>
      <c r="AP329" s="955">
        <v>0</v>
      </c>
      <c r="AQ329" s="955">
        <v>0</v>
      </c>
      <c r="AR329" s="955">
        <v>0</v>
      </c>
      <c r="AS329" s="955">
        <v>0</v>
      </c>
      <c r="AT329" s="955">
        <v>0</v>
      </c>
      <c r="AU329" s="955">
        <v>0</v>
      </c>
      <c r="AV329" s="961">
        <v>0</v>
      </c>
      <c r="AW329" s="773" t="s">
        <v>5045</v>
      </c>
      <c r="AX329" s="774">
        <v>44210</v>
      </c>
      <c r="AY329" s="775" t="s">
        <v>4802</v>
      </c>
      <c r="AZ329" s="714">
        <v>0</v>
      </c>
      <c r="BA329" s="714">
        <v>618000000</v>
      </c>
      <c r="BB329" s="714">
        <v>0</v>
      </c>
      <c r="BC329" s="714">
        <v>0</v>
      </c>
      <c r="BD329" s="714">
        <v>618000000</v>
      </c>
      <c r="BE329" s="713">
        <v>711000000</v>
      </c>
      <c r="BF329" s="715" t="s">
        <v>2844</v>
      </c>
      <c r="BG329" s="716" t="s">
        <v>2600</v>
      </c>
      <c r="BH329" s="716" t="s">
        <v>4270</v>
      </c>
      <c r="BI329" s="708">
        <v>44201</v>
      </c>
      <c r="BJ329" s="716" t="s">
        <v>4271</v>
      </c>
      <c r="BK329" s="708">
        <v>44273</v>
      </c>
      <c r="BL329" s="716">
        <v>200000000</v>
      </c>
      <c r="BM329" s="716"/>
      <c r="BN329" s="708"/>
      <c r="BO329" s="716"/>
      <c r="BP329" s="708"/>
      <c r="BQ329" s="717"/>
      <c r="BR329" s="715">
        <v>618000000</v>
      </c>
      <c r="BS329" s="708">
        <v>44796</v>
      </c>
      <c r="BT329" s="719">
        <v>1</v>
      </c>
      <c r="BU329" s="708">
        <v>44796</v>
      </c>
      <c r="BV329" s="708" t="s">
        <v>2718</v>
      </c>
      <c r="BW329" s="708" t="s">
        <v>4286</v>
      </c>
      <c r="BX329" s="720"/>
      <c r="BY329" s="711">
        <v>618000000</v>
      </c>
      <c r="BZ329" s="713">
        <v>494400000</v>
      </c>
      <c r="CA329" s="721"/>
      <c r="CB329" s="722" t="s">
        <v>5027</v>
      </c>
      <c r="CC329" s="723" t="s">
        <v>827</v>
      </c>
      <c r="CD329" s="722"/>
      <c r="CE329" s="723"/>
    </row>
    <row r="330" spans="2:83" s="725" customFormat="1" ht="15" hidden="1" customHeight="1">
      <c r="B330" s="770">
        <f t="shared" si="5"/>
        <v>321</v>
      </c>
      <c r="C330" s="771" t="s">
        <v>2848</v>
      </c>
      <c r="D330" s="771" t="s">
        <v>2736</v>
      </c>
      <c r="E330" s="771" t="s">
        <v>4722</v>
      </c>
      <c r="F330" s="699" t="s">
        <v>3211</v>
      </c>
      <c r="G330" s="700">
        <f>IFERROR(VLOOKUP(E330,Assign!$A$2:$A$48,1,FALSE),)</f>
        <v>0</v>
      </c>
      <c r="H330" s="700">
        <v>1</v>
      </c>
      <c r="I330" s="701" t="s">
        <v>175</v>
      </c>
      <c r="J330" s="701" t="s">
        <v>3439</v>
      </c>
      <c r="K330" s="701" t="s">
        <v>4097</v>
      </c>
      <c r="L330" s="702" t="s">
        <v>4152</v>
      </c>
      <c r="M330" s="703" t="s">
        <v>8</v>
      </c>
      <c r="N330" s="704">
        <v>47.32</v>
      </c>
      <c r="O330" s="704">
        <v>114.3</v>
      </c>
      <c r="P330" s="705"/>
      <c r="Q330" s="706"/>
      <c r="R330" s="707">
        <v>42657</v>
      </c>
      <c r="S330" s="708" t="s">
        <v>3211</v>
      </c>
      <c r="T330" s="727">
        <v>1</v>
      </c>
      <c r="U330" s="710" t="s">
        <v>5</v>
      </c>
      <c r="V330" s="710">
        <v>133450000</v>
      </c>
      <c r="W330" s="711">
        <v>133450000</v>
      </c>
      <c r="X330" s="776"/>
      <c r="Y330" s="776"/>
      <c r="Z330" s="711"/>
      <c r="AA330" s="709"/>
      <c r="AB330" s="710"/>
      <c r="AC330" s="711"/>
      <c r="AD330" s="711"/>
      <c r="AE330" s="709"/>
      <c r="AF330" s="709"/>
      <c r="AG330" s="711"/>
      <c r="AH330" s="711"/>
      <c r="AI330" s="711"/>
      <c r="AJ330" s="712"/>
      <c r="AK330" s="1077" t="s">
        <v>5025</v>
      </c>
      <c r="AL330" s="1078"/>
      <c r="AM330" s="1079"/>
      <c r="AN330" s="1078"/>
      <c r="AO330" s="1075">
        <v>34000000</v>
      </c>
      <c r="AP330" s="1075">
        <v>0</v>
      </c>
      <c r="AQ330" s="1075">
        <v>0</v>
      </c>
      <c r="AR330" s="1075">
        <v>0</v>
      </c>
      <c r="AS330" s="1075">
        <v>0</v>
      </c>
      <c r="AT330" s="1075">
        <v>0</v>
      </c>
      <c r="AU330" s="1075">
        <v>0</v>
      </c>
      <c r="AV330" s="1076">
        <v>34000000</v>
      </c>
      <c r="AW330" s="1070" t="s">
        <v>5045</v>
      </c>
      <c r="AX330" s="1071">
        <v>45565</v>
      </c>
      <c r="AY330" s="1072" t="s">
        <v>5625</v>
      </c>
      <c r="AZ330" s="1069">
        <v>0</v>
      </c>
      <c r="BA330" s="1069">
        <v>980000000</v>
      </c>
      <c r="BB330" s="1069">
        <v>0</v>
      </c>
      <c r="BC330" s="1069">
        <v>0</v>
      </c>
      <c r="BD330" s="1069">
        <v>980000000</v>
      </c>
      <c r="BE330" s="713">
        <v>945000000</v>
      </c>
      <c r="BF330" s="715" t="s">
        <v>2844</v>
      </c>
      <c r="BG330" s="716" t="s">
        <v>2590</v>
      </c>
      <c r="BH330" s="716" t="s">
        <v>4205</v>
      </c>
      <c r="BI330" s="708">
        <v>45554</v>
      </c>
      <c r="BJ330" s="716" t="s">
        <v>4272</v>
      </c>
      <c r="BK330" s="708">
        <v>45630</v>
      </c>
      <c r="BL330" s="716">
        <v>692812654</v>
      </c>
      <c r="BM330" s="716"/>
      <c r="BN330" s="708"/>
      <c r="BO330" s="716"/>
      <c r="BP330" s="708"/>
      <c r="BQ330" s="717"/>
      <c r="BR330" s="715"/>
      <c r="BS330" s="708"/>
      <c r="BT330" s="719"/>
      <c r="BU330" s="708"/>
      <c r="BV330" s="708"/>
      <c r="BW330" s="708"/>
      <c r="BX330" s="720"/>
      <c r="BY330" s="711"/>
      <c r="BZ330" s="713"/>
      <c r="CA330" s="721"/>
      <c r="CB330" s="722" t="s">
        <v>5029</v>
      </c>
      <c r="CC330" s="723" t="s">
        <v>5030</v>
      </c>
      <c r="CD330" s="722" t="s">
        <v>5029</v>
      </c>
      <c r="CE330" s="723" t="s">
        <v>5030</v>
      </c>
    </row>
    <row r="331" spans="2:83" s="725" customFormat="1" ht="15" hidden="1" customHeight="1">
      <c r="B331" s="770">
        <f t="shared" si="5"/>
        <v>322</v>
      </c>
      <c r="C331" s="771" t="s">
        <v>2848</v>
      </c>
      <c r="D331" s="771" t="s">
        <v>2736</v>
      </c>
      <c r="E331" s="771" t="s">
        <v>4723</v>
      </c>
      <c r="F331" s="699" t="s">
        <v>3195</v>
      </c>
      <c r="G331" s="700">
        <f>IFERROR(VLOOKUP(E331,Assign!$A$2:$A$48,1,FALSE),)</f>
        <v>0</v>
      </c>
      <c r="H331" s="700">
        <v>1</v>
      </c>
      <c r="I331" s="701" t="s">
        <v>164</v>
      </c>
      <c r="J331" s="701" t="s">
        <v>178</v>
      </c>
      <c r="K331" s="701" t="s">
        <v>3453</v>
      </c>
      <c r="L331" s="702" t="s">
        <v>4153</v>
      </c>
      <c r="M331" s="703" t="s">
        <v>11</v>
      </c>
      <c r="N331" s="704">
        <v>12.14283</v>
      </c>
      <c r="O331" s="704">
        <v>45.1</v>
      </c>
      <c r="P331" s="705"/>
      <c r="Q331" s="706"/>
      <c r="R331" s="707">
        <v>45275</v>
      </c>
      <c r="S331" s="708" t="s">
        <v>3195</v>
      </c>
      <c r="T331" s="727">
        <v>1</v>
      </c>
      <c r="U331" s="710" t="s">
        <v>5</v>
      </c>
      <c r="V331" s="710">
        <v>131100000</v>
      </c>
      <c r="W331" s="711">
        <v>131100000</v>
      </c>
      <c r="X331" s="776"/>
      <c r="Y331" s="776"/>
      <c r="Z331" s="711"/>
      <c r="AA331" s="709"/>
      <c r="AB331" s="710"/>
      <c r="AC331" s="711"/>
      <c r="AD331" s="711"/>
      <c r="AE331" s="709"/>
      <c r="AF331" s="709"/>
      <c r="AG331" s="711"/>
      <c r="AH331" s="711"/>
      <c r="AI331" s="711"/>
      <c r="AJ331" s="712"/>
      <c r="AK331" s="959" t="s">
        <v>5025</v>
      </c>
      <c r="AL331" s="960"/>
      <c r="AM331" s="954"/>
      <c r="AN331" s="960"/>
      <c r="AO331" s="955">
        <v>0</v>
      </c>
      <c r="AP331" s="955">
        <v>0</v>
      </c>
      <c r="AQ331" s="955">
        <v>0</v>
      </c>
      <c r="AR331" s="955">
        <v>0</v>
      </c>
      <c r="AS331" s="955">
        <v>0</v>
      </c>
      <c r="AT331" s="955">
        <v>0</v>
      </c>
      <c r="AU331" s="955">
        <v>0</v>
      </c>
      <c r="AV331" s="961">
        <v>0</v>
      </c>
      <c r="AW331" s="962" t="s">
        <v>5044</v>
      </c>
      <c r="AX331" s="963">
        <v>45597</v>
      </c>
      <c r="AY331" s="964" t="s">
        <v>5002</v>
      </c>
      <c r="AZ331" s="965">
        <v>0</v>
      </c>
      <c r="BA331" s="965">
        <v>198000000</v>
      </c>
      <c r="BB331" s="965">
        <v>0</v>
      </c>
      <c r="BC331" s="965">
        <v>0</v>
      </c>
      <c r="BD331" s="965">
        <v>198000000</v>
      </c>
      <c r="BE331" s="713"/>
      <c r="BF331" s="715" t="s">
        <v>2845</v>
      </c>
      <c r="BG331" s="716" t="s">
        <v>2597</v>
      </c>
      <c r="BH331" s="716"/>
      <c r="BI331" s="708"/>
      <c r="BJ331" s="716"/>
      <c r="BK331" s="708"/>
      <c r="BL331" s="716"/>
      <c r="BM331" s="716"/>
      <c r="BN331" s="708"/>
      <c r="BO331" s="716"/>
      <c r="BP331" s="708"/>
      <c r="BQ331" s="717"/>
      <c r="BR331" s="715"/>
      <c r="BS331" s="708"/>
      <c r="BT331" s="719"/>
      <c r="BU331" s="708"/>
      <c r="BV331" s="708"/>
      <c r="BW331" s="708"/>
      <c r="BX331" s="720"/>
      <c r="BY331" s="711"/>
      <c r="BZ331" s="713"/>
      <c r="CA331" s="721"/>
      <c r="CB331" s="722" t="s">
        <v>5029</v>
      </c>
      <c r="CC331" s="723" t="s">
        <v>5030</v>
      </c>
      <c r="CD331" s="722"/>
      <c r="CE331" s="723"/>
    </row>
    <row r="332" spans="2:83" s="725" customFormat="1" ht="15" hidden="1" customHeight="1">
      <c r="B332" s="770">
        <f t="shared" si="5"/>
        <v>323</v>
      </c>
      <c r="C332" s="771" t="s">
        <v>2848</v>
      </c>
      <c r="D332" s="771" t="s">
        <v>2736</v>
      </c>
      <c r="E332" s="771" t="s">
        <v>4724</v>
      </c>
      <c r="F332" s="699" t="s">
        <v>3693</v>
      </c>
      <c r="G332" s="700">
        <f>IFERROR(VLOOKUP(E332,Assign!$A$2:$A$48,1,FALSE),)</f>
        <v>0</v>
      </c>
      <c r="H332" s="700">
        <v>1</v>
      </c>
      <c r="I332" s="701" t="s">
        <v>164</v>
      </c>
      <c r="J332" s="701" t="s">
        <v>609</v>
      </c>
      <c r="K332" s="701" t="s">
        <v>3488</v>
      </c>
      <c r="L332" s="702" t="s">
        <v>4154</v>
      </c>
      <c r="M332" s="703" t="s">
        <v>8</v>
      </c>
      <c r="N332" s="704">
        <v>42.165999999999997</v>
      </c>
      <c r="O332" s="704">
        <v>59.97</v>
      </c>
      <c r="P332" s="705"/>
      <c r="Q332" s="706"/>
      <c r="R332" s="707">
        <v>44820</v>
      </c>
      <c r="S332" s="708" t="s">
        <v>4646</v>
      </c>
      <c r="T332" s="727">
        <v>1</v>
      </c>
      <c r="U332" s="710" t="s">
        <v>5</v>
      </c>
      <c r="V332" s="710">
        <v>120000000</v>
      </c>
      <c r="W332" s="711">
        <v>120000000</v>
      </c>
      <c r="X332" s="776"/>
      <c r="Y332" s="776"/>
      <c r="Z332" s="711"/>
      <c r="AA332" s="709"/>
      <c r="AB332" s="710"/>
      <c r="AC332" s="711"/>
      <c r="AD332" s="711"/>
      <c r="AE332" s="709"/>
      <c r="AF332" s="709"/>
      <c r="AG332" s="711"/>
      <c r="AH332" s="711"/>
      <c r="AI332" s="711"/>
      <c r="AJ332" s="712"/>
      <c r="AK332" s="959" t="s">
        <v>5025</v>
      </c>
      <c r="AL332" s="960"/>
      <c r="AM332" s="954"/>
      <c r="AN332" s="960"/>
      <c r="AO332" s="955">
        <v>0</v>
      </c>
      <c r="AP332" s="955">
        <v>0</v>
      </c>
      <c r="AQ332" s="955">
        <v>0</v>
      </c>
      <c r="AR332" s="955">
        <v>0</v>
      </c>
      <c r="AS332" s="955">
        <v>0</v>
      </c>
      <c r="AT332" s="955">
        <v>0</v>
      </c>
      <c r="AU332" s="955">
        <v>0</v>
      </c>
      <c r="AV332" s="961">
        <v>0</v>
      </c>
      <c r="AW332" s="962" t="s">
        <v>5008</v>
      </c>
      <c r="AX332" s="963">
        <v>45590</v>
      </c>
      <c r="AY332" s="964" t="s">
        <v>5009</v>
      </c>
      <c r="AZ332" s="965">
        <v>0</v>
      </c>
      <c r="BA332" s="965">
        <v>0</v>
      </c>
      <c r="BB332" s="965">
        <v>0</v>
      </c>
      <c r="BC332" s="965">
        <v>0</v>
      </c>
      <c r="BD332" s="965">
        <v>0</v>
      </c>
      <c r="BE332" s="713">
        <v>345000000</v>
      </c>
      <c r="BF332" s="715" t="s">
        <v>2845</v>
      </c>
      <c r="BG332" s="716" t="s">
        <v>2586</v>
      </c>
      <c r="BH332" s="716"/>
      <c r="BI332" s="708"/>
      <c r="BJ332" s="716"/>
      <c r="BK332" s="708"/>
      <c r="BL332" s="716"/>
      <c r="BM332" s="716"/>
      <c r="BN332" s="708"/>
      <c r="BO332" s="716"/>
      <c r="BP332" s="708"/>
      <c r="BQ332" s="717"/>
      <c r="BR332" s="715"/>
      <c r="BS332" s="708"/>
      <c r="BT332" s="719"/>
      <c r="BU332" s="708"/>
      <c r="BV332" s="708"/>
      <c r="BW332" s="708"/>
      <c r="BX332" s="720"/>
      <c r="BY332" s="711"/>
      <c r="BZ332" s="713"/>
      <c r="CA332" s="721"/>
      <c r="CB332" s="722" t="s">
        <v>5029</v>
      </c>
      <c r="CC332" s="723" t="s">
        <v>5030</v>
      </c>
      <c r="CD332" s="722"/>
      <c r="CE332" s="723"/>
    </row>
    <row r="333" spans="2:83" s="725" customFormat="1" ht="15" hidden="1" customHeight="1">
      <c r="B333" s="770">
        <f t="shared" si="5"/>
        <v>324</v>
      </c>
      <c r="C333" s="771" t="s">
        <v>2848</v>
      </c>
      <c r="D333" s="771" t="s">
        <v>2736</v>
      </c>
      <c r="E333" s="771" t="s">
        <v>4725</v>
      </c>
      <c r="F333" s="699" t="s">
        <v>3175</v>
      </c>
      <c r="G333" s="700">
        <f>IFERROR(VLOOKUP(E333,Assign!$A$2:$A$48,1,FALSE),)</f>
        <v>0</v>
      </c>
      <c r="H333" s="700">
        <v>1</v>
      </c>
      <c r="I333" s="701" t="s">
        <v>164</v>
      </c>
      <c r="J333" s="701" t="s">
        <v>178</v>
      </c>
      <c r="K333" s="701" t="s">
        <v>3453</v>
      </c>
      <c r="L333" s="702" t="s">
        <v>4155</v>
      </c>
      <c r="M333" s="703" t="s">
        <v>8</v>
      </c>
      <c r="N333" s="704">
        <v>33.939700000000002</v>
      </c>
      <c r="O333" s="704">
        <v>84.926400000000001</v>
      </c>
      <c r="P333" s="705"/>
      <c r="Q333" s="706"/>
      <c r="R333" s="707">
        <v>44049</v>
      </c>
      <c r="S333" s="708" t="s">
        <v>3175</v>
      </c>
      <c r="T333" s="727">
        <v>2</v>
      </c>
      <c r="U333" s="710" t="s">
        <v>5</v>
      </c>
      <c r="V333" s="710">
        <v>120000000</v>
      </c>
      <c r="W333" s="711">
        <v>120000000</v>
      </c>
      <c r="X333" s="776"/>
      <c r="Y333" s="776"/>
      <c r="Z333" s="711"/>
      <c r="AA333" s="709">
        <v>1</v>
      </c>
      <c r="AB333" s="710" t="s">
        <v>5</v>
      </c>
      <c r="AC333" s="711">
        <v>300000000</v>
      </c>
      <c r="AD333" s="711">
        <v>300000000</v>
      </c>
      <c r="AE333" s="709"/>
      <c r="AF333" s="709"/>
      <c r="AG333" s="711"/>
      <c r="AH333" s="711"/>
      <c r="AI333" s="711"/>
      <c r="AJ333" s="712"/>
      <c r="AK333" s="959" t="s">
        <v>5025</v>
      </c>
      <c r="AL333" s="960"/>
      <c r="AM333" s="954"/>
      <c r="AN333" s="960"/>
      <c r="AO333" s="955">
        <v>0</v>
      </c>
      <c r="AP333" s="955">
        <v>0</v>
      </c>
      <c r="AQ333" s="955">
        <v>0</v>
      </c>
      <c r="AR333" s="955">
        <v>0</v>
      </c>
      <c r="AS333" s="955">
        <v>0</v>
      </c>
      <c r="AT333" s="955">
        <v>0</v>
      </c>
      <c r="AU333" s="955">
        <v>0</v>
      </c>
      <c r="AV333" s="961">
        <v>0</v>
      </c>
      <c r="AW333" s="962" t="s">
        <v>5008</v>
      </c>
      <c r="AX333" s="963">
        <v>45590</v>
      </c>
      <c r="AY333" s="964" t="s">
        <v>5009</v>
      </c>
      <c r="AZ333" s="965">
        <v>0</v>
      </c>
      <c r="BA333" s="965">
        <v>0</v>
      </c>
      <c r="BB333" s="965">
        <v>0</v>
      </c>
      <c r="BC333" s="965">
        <v>0</v>
      </c>
      <c r="BD333" s="965">
        <v>0</v>
      </c>
      <c r="BE333" s="713">
        <v>575000000</v>
      </c>
      <c r="BF333" s="715" t="s">
        <v>2845</v>
      </c>
      <c r="BG333" s="716" t="s">
        <v>2597</v>
      </c>
      <c r="BH333" s="716"/>
      <c r="BI333" s="708"/>
      <c r="BJ333" s="716"/>
      <c r="BK333" s="708"/>
      <c r="BL333" s="716"/>
      <c r="BM333" s="716"/>
      <c r="BN333" s="708"/>
      <c r="BO333" s="716"/>
      <c r="BP333" s="708"/>
      <c r="BQ333" s="717"/>
      <c r="BR333" s="715"/>
      <c r="BS333" s="708"/>
      <c r="BT333" s="719"/>
      <c r="BU333" s="708"/>
      <c r="BV333" s="708"/>
      <c r="BW333" s="708"/>
      <c r="BX333" s="720"/>
      <c r="BY333" s="711"/>
      <c r="BZ333" s="713"/>
      <c r="CA333" s="721"/>
      <c r="CB333" s="722" t="s">
        <v>5029</v>
      </c>
      <c r="CC333" s="723" t="s">
        <v>5030</v>
      </c>
      <c r="CD333" s="722"/>
      <c r="CE333" s="723"/>
    </row>
    <row r="334" spans="2:83" s="725" customFormat="1" ht="15" hidden="1" customHeight="1">
      <c r="B334" s="884">
        <f t="shared" si="5"/>
        <v>325</v>
      </c>
      <c r="C334" s="885" t="s">
        <v>2848</v>
      </c>
      <c r="D334" s="885" t="s">
        <v>2736</v>
      </c>
      <c r="E334" s="885" t="s">
        <v>4726</v>
      </c>
      <c r="F334" s="886" t="s">
        <v>3741</v>
      </c>
      <c r="G334" s="887">
        <f>IFERROR(VLOOKUP(E334,Assign!$A$2:$A$48,1,FALSE),)</f>
        <v>0</v>
      </c>
      <c r="H334" s="887"/>
      <c r="I334" s="888"/>
      <c r="J334" s="888"/>
      <c r="K334" s="888"/>
      <c r="L334" s="889"/>
      <c r="M334" s="890"/>
      <c r="N334" s="892"/>
      <c r="O334" s="892"/>
      <c r="P334" s="893"/>
      <c r="Q334" s="894"/>
      <c r="R334" s="895"/>
      <c r="S334" s="896"/>
      <c r="T334" s="897"/>
      <c r="U334" s="898"/>
      <c r="V334" s="898"/>
      <c r="W334" s="899"/>
      <c r="X334" s="900"/>
      <c r="Y334" s="900"/>
      <c r="Z334" s="899"/>
      <c r="AA334" s="901"/>
      <c r="AB334" s="898"/>
      <c r="AC334" s="899"/>
      <c r="AD334" s="899"/>
      <c r="AE334" s="901"/>
      <c r="AF334" s="901"/>
      <c r="AG334" s="899"/>
      <c r="AH334" s="899"/>
      <c r="AI334" s="899"/>
      <c r="AJ334" s="902"/>
      <c r="AK334" s="903"/>
      <c r="AL334" s="904"/>
      <c r="AM334" s="898"/>
      <c r="AN334" s="904"/>
      <c r="AO334" s="899"/>
      <c r="AP334" s="899"/>
      <c r="AQ334" s="899"/>
      <c r="AR334" s="899"/>
      <c r="AS334" s="899"/>
      <c r="AT334" s="899"/>
      <c r="AU334" s="899"/>
      <c r="AV334" s="905"/>
      <c r="AW334" s="906"/>
      <c r="AX334" s="907"/>
      <c r="AY334" s="908"/>
      <c r="AZ334" s="909"/>
      <c r="BA334" s="909"/>
      <c r="BB334" s="909"/>
      <c r="BC334" s="909"/>
      <c r="BD334" s="909"/>
      <c r="BE334" s="905"/>
      <c r="BF334" s="910"/>
      <c r="BG334" s="911"/>
      <c r="BH334" s="911"/>
      <c r="BI334" s="896"/>
      <c r="BJ334" s="911"/>
      <c r="BK334" s="896"/>
      <c r="BL334" s="911"/>
      <c r="BM334" s="911"/>
      <c r="BN334" s="896"/>
      <c r="BO334" s="911"/>
      <c r="BP334" s="896"/>
      <c r="BQ334" s="912"/>
      <c r="BR334" s="910"/>
      <c r="BS334" s="896"/>
      <c r="BT334" s="913"/>
      <c r="BU334" s="896"/>
      <c r="BV334" s="896"/>
      <c r="BW334" s="896"/>
      <c r="BX334" s="914"/>
      <c r="BY334" s="899"/>
      <c r="BZ334" s="905"/>
      <c r="CA334" s="915"/>
      <c r="CB334" s="722" t="s">
        <v>5029</v>
      </c>
      <c r="CC334" s="723" t="s">
        <v>5030</v>
      </c>
      <c r="CD334" s="722" t="s">
        <v>5657</v>
      </c>
      <c r="CE334" s="723" t="s">
        <v>5664</v>
      </c>
    </row>
    <row r="335" spans="2:83" s="725" customFormat="1" ht="15" hidden="1" customHeight="1">
      <c r="B335" s="770">
        <f t="shared" si="5"/>
        <v>326</v>
      </c>
      <c r="C335" s="771" t="s">
        <v>2848</v>
      </c>
      <c r="D335" s="771" t="s">
        <v>2736</v>
      </c>
      <c r="E335" s="771" t="s">
        <v>4727</v>
      </c>
      <c r="F335" s="699" t="s">
        <v>3742</v>
      </c>
      <c r="G335" s="700">
        <f>IFERROR(VLOOKUP(E335,Assign!$A$2:$A$48,1,FALSE),)</f>
        <v>0</v>
      </c>
      <c r="H335" s="700">
        <v>1</v>
      </c>
      <c r="I335" s="701" t="s">
        <v>164</v>
      </c>
      <c r="J335" s="701" t="s">
        <v>3443</v>
      </c>
      <c r="K335" s="701" t="s">
        <v>4156</v>
      </c>
      <c r="L335" s="702" t="s">
        <v>4157</v>
      </c>
      <c r="M335" s="703" t="s">
        <v>8</v>
      </c>
      <c r="N335" s="704">
        <v>20.533000000000001</v>
      </c>
      <c r="O335" s="704">
        <v>59.94</v>
      </c>
      <c r="P335" s="705"/>
      <c r="Q335" s="706"/>
      <c r="R335" s="707">
        <v>44881</v>
      </c>
      <c r="S335" s="708" t="s">
        <v>4610</v>
      </c>
      <c r="T335" s="727">
        <v>1</v>
      </c>
      <c r="U335" s="710" t="s">
        <v>5</v>
      </c>
      <c r="V335" s="710">
        <v>120000000</v>
      </c>
      <c r="W335" s="711">
        <v>120000000</v>
      </c>
      <c r="X335" s="776"/>
      <c r="Y335" s="776"/>
      <c r="Z335" s="711"/>
      <c r="AA335" s="709"/>
      <c r="AB335" s="710"/>
      <c r="AC335" s="711"/>
      <c r="AD335" s="711"/>
      <c r="AE335" s="709"/>
      <c r="AF335" s="709"/>
      <c r="AG335" s="711"/>
      <c r="AH335" s="711"/>
      <c r="AI335" s="711"/>
      <c r="AJ335" s="712"/>
      <c r="AK335" s="959" t="s">
        <v>5025</v>
      </c>
      <c r="AL335" s="960"/>
      <c r="AM335" s="954"/>
      <c r="AN335" s="960"/>
      <c r="AO335" s="955">
        <v>0</v>
      </c>
      <c r="AP335" s="955">
        <v>0</v>
      </c>
      <c r="AQ335" s="955">
        <v>0</v>
      </c>
      <c r="AR335" s="955">
        <v>0</v>
      </c>
      <c r="AS335" s="955">
        <v>0</v>
      </c>
      <c r="AT335" s="955">
        <v>0</v>
      </c>
      <c r="AU335" s="955">
        <v>0</v>
      </c>
      <c r="AV335" s="961">
        <v>0</v>
      </c>
      <c r="AW335" s="962" t="s">
        <v>5008</v>
      </c>
      <c r="AX335" s="963">
        <v>45590</v>
      </c>
      <c r="AY335" s="964" t="s">
        <v>5009</v>
      </c>
      <c r="AZ335" s="965">
        <v>0</v>
      </c>
      <c r="BA335" s="965">
        <v>0</v>
      </c>
      <c r="BB335" s="965">
        <v>0</v>
      </c>
      <c r="BC335" s="965">
        <v>0</v>
      </c>
      <c r="BD335" s="965">
        <v>0</v>
      </c>
      <c r="BE335" s="713">
        <v>260000000</v>
      </c>
      <c r="BF335" s="715" t="s">
        <v>2845</v>
      </c>
      <c r="BG335" s="716" t="s">
        <v>2577</v>
      </c>
      <c r="BH335" s="716"/>
      <c r="BI335" s="708"/>
      <c r="BJ335" s="716"/>
      <c r="BK335" s="708"/>
      <c r="BL335" s="716"/>
      <c r="BM335" s="716"/>
      <c r="BN335" s="708"/>
      <c r="BO335" s="716"/>
      <c r="BP335" s="708"/>
      <c r="BQ335" s="717"/>
      <c r="BR335" s="715"/>
      <c r="BS335" s="708"/>
      <c r="BT335" s="719"/>
      <c r="BU335" s="708"/>
      <c r="BV335" s="708"/>
      <c r="BW335" s="708"/>
      <c r="BX335" s="720"/>
      <c r="BY335" s="711"/>
      <c r="BZ335" s="713"/>
      <c r="CA335" s="721"/>
      <c r="CB335" s="722" t="s">
        <v>5029</v>
      </c>
      <c r="CC335" s="723" t="s">
        <v>5030</v>
      </c>
      <c r="CD335" s="722"/>
      <c r="CE335" s="723"/>
    </row>
    <row r="336" spans="2:83" s="725" customFormat="1" ht="15" hidden="1" customHeight="1">
      <c r="B336" s="770">
        <f t="shared" si="5"/>
        <v>327</v>
      </c>
      <c r="C336" s="771" t="s">
        <v>2848</v>
      </c>
      <c r="D336" s="771" t="s">
        <v>2736</v>
      </c>
      <c r="E336" s="771" t="s">
        <v>4728</v>
      </c>
      <c r="F336" s="699" t="s">
        <v>3743</v>
      </c>
      <c r="G336" s="700">
        <f>IFERROR(VLOOKUP(E336,Assign!$A$2:$A$48,1,FALSE),)</f>
        <v>0</v>
      </c>
      <c r="H336" s="700">
        <v>1</v>
      </c>
      <c r="I336" s="701" t="s">
        <v>166</v>
      </c>
      <c r="J336" s="701" t="s">
        <v>3478</v>
      </c>
      <c r="K336" s="701" t="s">
        <v>4158</v>
      </c>
      <c r="L336" s="702" t="s">
        <v>4159</v>
      </c>
      <c r="M336" s="703" t="s">
        <v>8</v>
      </c>
      <c r="N336" s="704">
        <v>65.825800000000001</v>
      </c>
      <c r="O336" s="704">
        <v>119.51009999999999</v>
      </c>
      <c r="P336" s="705"/>
      <c r="Q336" s="706"/>
      <c r="R336" s="707">
        <v>44846</v>
      </c>
      <c r="S336" s="708" t="s">
        <v>3743</v>
      </c>
      <c r="T336" s="727" t="s">
        <v>4186</v>
      </c>
      <c r="U336" s="710" t="s">
        <v>5</v>
      </c>
      <c r="V336" s="710">
        <v>144000000</v>
      </c>
      <c r="W336" s="711">
        <v>144000000</v>
      </c>
      <c r="X336" s="776"/>
      <c r="Y336" s="776"/>
      <c r="Z336" s="711"/>
      <c r="AA336" s="709" t="s">
        <v>188</v>
      </c>
      <c r="AB336" s="710" t="s">
        <v>5</v>
      </c>
      <c r="AC336" s="711">
        <v>116100000</v>
      </c>
      <c r="AD336" s="711">
        <v>116100000</v>
      </c>
      <c r="AE336" s="709"/>
      <c r="AF336" s="709"/>
      <c r="AG336" s="711"/>
      <c r="AH336" s="711"/>
      <c r="AI336" s="711"/>
      <c r="AJ336" s="712"/>
      <c r="AK336" s="959" t="s">
        <v>5025</v>
      </c>
      <c r="AL336" s="960"/>
      <c r="AM336" s="954"/>
      <c r="AN336" s="960"/>
      <c r="AO336" s="955">
        <v>0</v>
      </c>
      <c r="AP336" s="955">
        <v>0</v>
      </c>
      <c r="AQ336" s="955">
        <v>0</v>
      </c>
      <c r="AR336" s="955">
        <v>0</v>
      </c>
      <c r="AS336" s="955">
        <v>0</v>
      </c>
      <c r="AT336" s="955">
        <v>0</v>
      </c>
      <c r="AU336" s="955">
        <v>0</v>
      </c>
      <c r="AV336" s="961">
        <v>0</v>
      </c>
      <c r="AW336" s="962" t="s">
        <v>5008</v>
      </c>
      <c r="AX336" s="963">
        <v>45590</v>
      </c>
      <c r="AY336" s="964" t="s">
        <v>5009</v>
      </c>
      <c r="AZ336" s="965">
        <v>0</v>
      </c>
      <c r="BA336" s="965">
        <v>0</v>
      </c>
      <c r="BB336" s="965">
        <v>0</v>
      </c>
      <c r="BC336" s="965">
        <v>0</v>
      </c>
      <c r="BD336" s="965">
        <v>0</v>
      </c>
      <c r="BE336" s="713">
        <v>313000000</v>
      </c>
      <c r="BF336" s="715" t="s">
        <v>2845</v>
      </c>
      <c r="BG336" s="716" t="s">
        <v>3536</v>
      </c>
      <c r="BH336" s="716"/>
      <c r="BI336" s="708"/>
      <c r="BJ336" s="716"/>
      <c r="BK336" s="708"/>
      <c r="BL336" s="716"/>
      <c r="BM336" s="716"/>
      <c r="BN336" s="708"/>
      <c r="BO336" s="716"/>
      <c r="BP336" s="708"/>
      <c r="BQ336" s="717"/>
      <c r="BR336" s="715"/>
      <c r="BS336" s="708"/>
      <c r="BT336" s="719"/>
      <c r="BU336" s="708"/>
      <c r="BV336" s="708"/>
      <c r="BW336" s="708"/>
      <c r="BX336" s="720"/>
      <c r="BY336" s="711"/>
      <c r="BZ336" s="713"/>
      <c r="CA336" s="721"/>
      <c r="CB336" s="722" t="s">
        <v>5029</v>
      </c>
      <c r="CC336" s="723" t="s">
        <v>5030</v>
      </c>
      <c r="CD336" s="722"/>
      <c r="CE336" s="723"/>
    </row>
    <row r="337" spans="2:83" s="725" customFormat="1" ht="15" hidden="1" customHeight="1">
      <c r="B337" s="770">
        <f t="shared" si="5"/>
        <v>328</v>
      </c>
      <c r="C337" s="771" t="s">
        <v>2848</v>
      </c>
      <c r="D337" s="771" t="s">
        <v>2736</v>
      </c>
      <c r="E337" s="771" t="s">
        <v>4729</v>
      </c>
      <c r="F337" s="699" t="s">
        <v>3744</v>
      </c>
      <c r="G337" s="700">
        <f>IFERROR(VLOOKUP(E337,Assign!$A$2:$A$48,1,FALSE),)</f>
        <v>0</v>
      </c>
      <c r="H337" s="700">
        <v>1</v>
      </c>
      <c r="I337" s="701" t="s">
        <v>3463</v>
      </c>
      <c r="J337" s="701" t="s">
        <v>3510</v>
      </c>
      <c r="K337" s="701" t="s">
        <v>4160</v>
      </c>
      <c r="L337" s="702" t="s">
        <v>4161</v>
      </c>
      <c r="M337" s="703" t="s">
        <v>8</v>
      </c>
      <c r="N337" s="704">
        <v>57.033000000000001</v>
      </c>
      <c r="O337" s="704">
        <v>84.81</v>
      </c>
      <c r="P337" s="705"/>
      <c r="Q337" s="706"/>
      <c r="R337" s="707">
        <v>40974</v>
      </c>
      <c r="S337" s="708" t="s">
        <v>3744</v>
      </c>
      <c r="T337" s="727">
        <v>1</v>
      </c>
      <c r="U337" s="710" t="s">
        <v>5</v>
      </c>
      <c r="V337" s="710">
        <v>64000000</v>
      </c>
      <c r="W337" s="711">
        <v>64000000</v>
      </c>
      <c r="X337" s="776"/>
      <c r="Y337" s="776"/>
      <c r="Z337" s="711"/>
      <c r="AA337" s="709"/>
      <c r="AB337" s="710"/>
      <c r="AC337" s="711"/>
      <c r="AD337" s="711"/>
      <c r="AE337" s="709"/>
      <c r="AF337" s="709"/>
      <c r="AG337" s="711"/>
      <c r="AH337" s="711"/>
      <c r="AI337" s="711"/>
      <c r="AJ337" s="712"/>
      <c r="AK337" s="959" t="s">
        <v>5025</v>
      </c>
      <c r="AL337" s="960"/>
      <c r="AM337" s="954"/>
      <c r="AN337" s="960"/>
      <c r="AO337" s="955">
        <v>0</v>
      </c>
      <c r="AP337" s="955">
        <v>0</v>
      </c>
      <c r="AQ337" s="955">
        <v>0</v>
      </c>
      <c r="AR337" s="955">
        <v>0</v>
      </c>
      <c r="AS337" s="955">
        <v>0</v>
      </c>
      <c r="AT337" s="955">
        <v>0</v>
      </c>
      <c r="AU337" s="955">
        <v>0</v>
      </c>
      <c r="AV337" s="961">
        <v>0</v>
      </c>
      <c r="AW337" s="962" t="s">
        <v>5008</v>
      </c>
      <c r="AX337" s="963">
        <v>45590</v>
      </c>
      <c r="AY337" s="964" t="s">
        <v>5009</v>
      </c>
      <c r="AZ337" s="965">
        <v>0</v>
      </c>
      <c r="BA337" s="965">
        <v>0</v>
      </c>
      <c r="BB337" s="965">
        <v>0</v>
      </c>
      <c r="BC337" s="965">
        <v>0</v>
      </c>
      <c r="BD337" s="965">
        <v>0</v>
      </c>
      <c r="BE337" s="713">
        <v>160000000</v>
      </c>
      <c r="BF337" s="715" t="s">
        <v>2845</v>
      </c>
      <c r="BG337" s="716" t="s">
        <v>3543</v>
      </c>
      <c r="BH337" s="716"/>
      <c r="BI337" s="708"/>
      <c r="BJ337" s="716"/>
      <c r="BK337" s="708"/>
      <c r="BL337" s="716"/>
      <c r="BM337" s="716"/>
      <c r="BN337" s="708"/>
      <c r="BO337" s="716"/>
      <c r="BP337" s="708"/>
      <c r="BQ337" s="717"/>
      <c r="BR337" s="715"/>
      <c r="BS337" s="708"/>
      <c r="BT337" s="719"/>
      <c r="BU337" s="708"/>
      <c r="BV337" s="708"/>
      <c r="BW337" s="708"/>
      <c r="BX337" s="720"/>
      <c r="BY337" s="711"/>
      <c r="BZ337" s="713"/>
      <c r="CA337" s="721"/>
      <c r="CB337" s="722" t="s">
        <v>5029</v>
      </c>
      <c r="CC337" s="723" t="s">
        <v>5030</v>
      </c>
      <c r="CD337" s="722"/>
      <c r="CE337" s="723"/>
    </row>
    <row r="338" spans="2:83" s="725" customFormat="1" ht="15" hidden="1" customHeight="1">
      <c r="B338" s="770">
        <f t="shared" si="5"/>
        <v>329</v>
      </c>
      <c r="C338" s="771" t="s">
        <v>2848</v>
      </c>
      <c r="D338" s="771" t="s">
        <v>2736</v>
      </c>
      <c r="E338" s="771" t="s">
        <v>4729</v>
      </c>
      <c r="F338" s="699" t="s">
        <v>3744</v>
      </c>
      <c r="G338" s="700">
        <f>IFERROR(VLOOKUP(E338,Assign!$A$2:$A$48,1,FALSE),)</f>
        <v>0</v>
      </c>
      <c r="H338" s="700">
        <v>2</v>
      </c>
      <c r="I338" s="701" t="s">
        <v>166</v>
      </c>
      <c r="J338" s="701" t="s">
        <v>3595</v>
      </c>
      <c r="K338" s="701" t="s">
        <v>4162</v>
      </c>
      <c r="L338" s="702" t="s">
        <v>4163</v>
      </c>
      <c r="M338" s="703" t="s">
        <v>13</v>
      </c>
      <c r="N338" s="704">
        <v>3240</v>
      </c>
      <c r="O338" s="704"/>
      <c r="P338" s="705"/>
      <c r="Q338" s="706"/>
      <c r="R338" s="707">
        <v>43188</v>
      </c>
      <c r="S338" s="708" t="s">
        <v>3744</v>
      </c>
      <c r="T338" s="727">
        <v>1</v>
      </c>
      <c r="U338" s="710" t="s">
        <v>5</v>
      </c>
      <c r="V338" s="710">
        <v>48000000</v>
      </c>
      <c r="W338" s="711">
        <v>48000000</v>
      </c>
      <c r="X338" s="776"/>
      <c r="Y338" s="776"/>
      <c r="Z338" s="711"/>
      <c r="AA338" s="709"/>
      <c r="AB338" s="710"/>
      <c r="AC338" s="711"/>
      <c r="AD338" s="711"/>
      <c r="AE338" s="709"/>
      <c r="AF338" s="709"/>
      <c r="AG338" s="711"/>
      <c r="AH338" s="711"/>
      <c r="AI338" s="711"/>
      <c r="AJ338" s="712"/>
      <c r="AK338" s="959" t="s">
        <v>5025</v>
      </c>
      <c r="AL338" s="960"/>
      <c r="AM338" s="954"/>
      <c r="AN338" s="960"/>
      <c r="AO338" s="955">
        <v>0</v>
      </c>
      <c r="AP338" s="955">
        <v>0</v>
      </c>
      <c r="AQ338" s="955">
        <v>0</v>
      </c>
      <c r="AR338" s="955">
        <v>0</v>
      </c>
      <c r="AS338" s="955">
        <v>0</v>
      </c>
      <c r="AT338" s="955">
        <v>0</v>
      </c>
      <c r="AU338" s="955">
        <v>0</v>
      </c>
      <c r="AV338" s="961">
        <v>0</v>
      </c>
      <c r="AW338" s="962" t="s">
        <v>5044</v>
      </c>
      <c r="AX338" s="963">
        <v>45597</v>
      </c>
      <c r="AY338" s="964" t="s">
        <v>5002</v>
      </c>
      <c r="AZ338" s="965">
        <v>129600000</v>
      </c>
      <c r="BA338" s="965">
        <v>0</v>
      </c>
      <c r="BB338" s="965">
        <v>0</v>
      </c>
      <c r="BC338" s="965">
        <v>0</v>
      </c>
      <c r="BD338" s="965">
        <v>129600000</v>
      </c>
      <c r="BE338" s="713"/>
      <c r="BF338" s="715" t="s">
        <v>2845</v>
      </c>
      <c r="BG338" s="716" t="s">
        <v>3538</v>
      </c>
      <c r="BH338" s="716"/>
      <c r="BI338" s="708"/>
      <c r="BJ338" s="716"/>
      <c r="BK338" s="708"/>
      <c r="BL338" s="716"/>
      <c r="BM338" s="716"/>
      <c r="BN338" s="708"/>
      <c r="BO338" s="716"/>
      <c r="BP338" s="708"/>
      <c r="BQ338" s="717"/>
      <c r="BR338" s="715"/>
      <c r="BS338" s="708"/>
      <c r="BT338" s="719"/>
      <c r="BU338" s="708"/>
      <c r="BV338" s="708"/>
      <c r="BW338" s="708"/>
      <c r="BX338" s="720"/>
      <c r="BY338" s="711"/>
      <c r="BZ338" s="713"/>
      <c r="CA338" s="721"/>
      <c r="CB338" s="722" t="s">
        <v>5029</v>
      </c>
      <c r="CC338" s="723" t="s">
        <v>5030</v>
      </c>
      <c r="CD338" s="722"/>
      <c r="CE338" s="723"/>
    </row>
    <row r="339" spans="2:83" s="725" customFormat="1" ht="15" hidden="1" customHeight="1">
      <c r="B339" s="770">
        <f t="shared" si="5"/>
        <v>330</v>
      </c>
      <c r="C339" s="771" t="s">
        <v>2848</v>
      </c>
      <c r="D339" s="771" t="s">
        <v>2736</v>
      </c>
      <c r="E339" s="771" t="s">
        <v>4730</v>
      </c>
      <c r="F339" s="699" t="s">
        <v>3710</v>
      </c>
      <c r="G339" s="700">
        <f>IFERROR(VLOOKUP(E339,Assign!$A$2:$A$48,1,FALSE),)</f>
        <v>0</v>
      </c>
      <c r="H339" s="700">
        <v>1</v>
      </c>
      <c r="I339" s="701" t="s">
        <v>175</v>
      </c>
      <c r="J339" s="701" t="s">
        <v>3461</v>
      </c>
      <c r="K339" s="701" t="s">
        <v>3462</v>
      </c>
      <c r="L339" s="702" t="s">
        <v>4069</v>
      </c>
      <c r="M339" s="703" t="s">
        <v>8</v>
      </c>
      <c r="N339" s="704">
        <v>53.02</v>
      </c>
      <c r="O339" s="704">
        <v>70.73</v>
      </c>
      <c r="P339" s="705"/>
      <c r="Q339" s="706"/>
      <c r="R339" s="707">
        <v>42062</v>
      </c>
      <c r="S339" s="708" t="s">
        <v>3710</v>
      </c>
      <c r="T339" s="727">
        <v>1</v>
      </c>
      <c r="U339" s="710" t="s">
        <v>5</v>
      </c>
      <c r="V339" s="710">
        <v>132000000</v>
      </c>
      <c r="W339" s="711">
        <v>132000000</v>
      </c>
      <c r="X339" s="776"/>
      <c r="Y339" s="776"/>
      <c r="Z339" s="711"/>
      <c r="AA339" s="709"/>
      <c r="AB339" s="710"/>
      <c r="AC339" s="711"/>
      <c r="AD339" s="711"/>
      <c r="AE339" s="709"/>
      <c r="AF339" s="709"/>
      <c r="AG339" s="711"/>
      <c r="AH339" s="711"/>
      <c r="AI339" s="711"/>
      <c r="AJ339" s="712"/>
      <c r="AK339" s="1077" t="s">
        <v>5025</v>
      </c>
      <c r="AL339" s="1078"/>
      <c r="AM339" s="1079"/>
      <c r="AN339" s="1078"/>
      <c r="AO339" s="1075">
        <v>0</v>
      </c>
      <c r="AP339" s="1075">
        <v>0</v>
      </c>
      <c r="AQ339" s="1075">
        <v>280000000</v>
      </c>
      <c r="AR339" s="1075">
        <v>0</v>
      </c>
      <c r="AS339" s="1075">
        <v>0</v>
      </c>
      <c r="AT339" s="1075">
        <v>1537640</v>
      </c>
      <c r="AU339" s="1075">
        <v>0</v>
      </c>
      <c r="AV339" s="1076">
        <v>281537640</v>
      </c>
      <c r="AW339" s="962" t="s">
        <v>5045</v>
      </c>
      <c r="AX339" s="963">
        <v>45334</v>
      </c>
      <c r="AY339" s="964" t="s">
        <v>5069</v>
      </c>
      <c r="AZ339" s="965">
        <v>0</v>
      </c>
      <c r="BA339" s="965">
        <v>1470000000</v>
      </c>
      <c r="BB339" s="965">
        <v>0</v>
      </c>
      <c r="BC339" s="965">
        <v>0</v>
      </c>
      <c r="BD339" s="965">
        <v>1470000000</v>
      </c>
      <c r="BE339" s="713">
        <v>1575000000</v>
      </c>
      <c r="BF339" s="715" t="s">
        <v>2844</v>
      </c>
      <c r="BG339" s="716" t="s">
        <v>2592</v>
      </c>
      <c r="BH339" s="716" t="s">
        <v>4200</v>
      </c>
      <c r="BI339" s="708">
        <v>45328</v>
      </c>
      <c r="BJ339" s="716" t="s">
        <v>4250</v>
      </c>
      <c r="BK339" s="708">
        <v>45420</v>
      </c>
      <c r="BL339" s="716">
        <v>1007949618</v>
      </c>
      <c r="BM339" s="716"/>
      <c r="BN339" s="708"/>
      <c r="BO339" s="716"/>
      <c r="BP339" s="708"/>
      <c r="BQ339" s="717"/>
      <c r="BR339" s="966">
        <v>1470000000</v>
      </c>
      <c r="BS339" s="952">
        <v>45608</v>
      </c>
      <c r="BT339" s="969">
        <v>1</v>
      </c>
      <c r="BU339" s="952">
        <v>45608</v>
      </c>
      <c r="BV339" s="952" t="s">
        <v>2718</v>
      </c>
      <c r="BW339" s="952">
        <v>45643</v>
      </c>
      <c r="BX339" s="720"/>
      <c r="BY339" s="955">
        <v>1470000000</v>
      </c>
      <c r="BZ339" s="961">
        <v>1176000000</v>
      </c>
      <c r="CA339" s="721"/>
      <c r="CB339" s="722" t="s">
        <v>5554</v>
      </c>
      <c r="CC339" s="723" t="s">
        <v>5545</v>
      </c>
      <c r="CD339" s="722" t="s">
        <v>5027</v>
      </c>
      <c r="CE339" s="723" t="s">
        <v>827</v>
      </c>
    </row>
    <row r="340" spans="2:83" s="725" customFormat="1" ht="15" hidden="1" customHeight="1">
      <c r="B340" s="884">
        <f t="shared" si="5"/>
        <v>331</v>
      </c>
      <c r="C340" s="885" t="s">
        <v>2848</v>
      </c>
      <c r="D340" s="885" t="s">
        <v>2736</v>
      </c>
      <c r="E340" s="885" t="s">
        <v>4731</v>
      </c>
      <c r="F340" s="886" t="s">
        <v>2795</v>
      </c>
      <c r="G340" s="887">
        <f>IFERROR(VLOOKUP(E340,Assign!$A$2:$A$48,1,FALSE),)</f>
        <v>0</v>
      </c>
      <c r="H340" s="887"/>
      <c r="I340" s="888"/>
      <c r="J340" s="888"/>
      <c r="K340" s="888"/>
      <c r="L340" s="889"/>
      <c r="M340" s="890"/>
      <c r="N340" s="892"/>
      <c r="O340" s="892"/>
      <c r="P340" s="893"/>
      <c r="Q340" s="894"/>
      <c r="R340" s="895"/>
      <c r="S340" s="896"/>
      <c r="T340" s="897"/>
      <c r="U340" s="898"/>
      <c r="V340" s="898"/>
      <c r="W340" s="899"/>
      <c r="X340" s="900"/>
      <c r="Y340" s="900"/>
      <c r="Z340" s="899"/>
      <c r="AA340" s="901"/>
      <c r="AB340" s="898"/>
      <c r="AC340" s="899"/>
      <c r="AD340" s="899"/>
      <c r="AE340" s="901"/>
      <c r="AF340" s="901"/>
      <c r="AG340" s="899"/>
      <c r="AH340" s="899"/>
      <c r="AI340" s="899"/>
      <c r="AJ340" s="902"/>
      <c r="AK340" s="903"/>
      <c r="AL340" s="904"/>
      <c r="AM340" s="898"/>
      <c r="AN340" s="904"/>
      <c r="AO340" s="899"/>
      <c r="AP340" s="899"/>
      <c r="AQ340" s="899"/>
      <c r="AR340" s="899"/>
      <c r="AS340" s="899"/>
      <c r="AT340" s="899"/>
      <c r="AU340" s="899"/>
      <c r="AV340" s="905"/>
      <c r="AW340" s="906"/>
      <c r="AX340" s="907"/>
      <c r="AY340" s="908"/>
      <c r="AZ340" s="909"/>
      <c r="BA340" s="909"/>
      <c r="BB340" s="909"/>
      <c r="BC340" s="909"/>
      <c r="BD340" s="909"/>
      <c r="BE340" s="905"/>
      <c r="BF340" s="910"/>
      <c r="BG340" s="911"/>
      <c r="BH340" s="911"/>
      <c r="BI340" s="896"/>
      <c r="BJ340" s="911"/>
      <c r="BK340" s="896"/>
      <c r="BL340" s="911"/>
      <c r="BM340" s="911"/>
      <c r="BN340" s="896"/>
      <c r="BO340" s="911"/>
      <c r="BP340" s="896"/>
      <c r="BQ340" s="912"/>
      <c r="BR340" s="910"/>
      <c r="BS340" s="896"/>
      <c r="BT340" s="913"/>
      <c r="BU340" s="896"/>
      <c r="BV340" s="896"/>
      <c r="BW340" s="896"/>
      <c r="BX340" s="914"/>
      <c r="BY340" s="899"/>
      <c r="BZ340" s="905"/>
      <c r="CA340" s="915"/>
      <c r="CB340" s="722" t="s">
        <v>5029</v>
      </c>
      <c r="CC340" s="723" t="s">
        <v>5030</v>
      </c>
      <c r="CD340" s="722" t="s">
        <v>5640</v>
      </c>
      <c r="CE340" s="723" t="s">
        <v>5639</v>
      </c>
    </row>
    <row r="341" spans="2:83" s="725" customFormat="1" ht="15" hidden="1" customHeight="1">
      <c r="B341" s="770">
        <f t="shared" si="5"/>
        <v>332</v>
      </c>
      <c r="C341" s="771" t="s">
        <v>2848</v>
      </c>
      <c r="D341" s="771" t="s">
        <v>2736</v>
      </c>
      <c r="E341" s="771" t="s">
        <v>4732</v>
      </c>
      <c r="F341" s="699" t="s">
        <v>3745</v>
      </c>
      <c r="G341" s="700" t="str">
        <f>IFERROR(VLOOKUP(E341,Assign!$A$2:$A$48,1,FALSE),)</f>
        <v>R-278</v>
      </c>
      <c r="H341" s="700">
        <v>1</v>
      </c>
      <c r="I341" s="701" t="s">
        <v>180</v>
      </c>
      <c r="J341" s="701" t="s">
        <v>3460</v>
      </c>
      <c r="K341" s="701" t="s">
        <v>3515</v>
      </c>
      <c r="L341" s="702" t="s">
        <v>4164</v>
      </c>
      <c r="M341" s="703" t="s">
        <v>8</v>
      </c>
      <c r="N341" s="704">
        <v>34.44</v>
      </c>
      <c r="O341" s="704">
        <v>59.78</v>
      </c>
      <c r="P341" s="705"/>
      <c r="Q341" s="706"/>
      <c r="R341" s="707">
        <v>40423</v>
      </c>
      <c r="S341" s="708" t="s">
        <v>3745</v>
      </c>
      <c r="T341" s="727" t="s">
        <v>188</v>
      </c>
      <c r="U341" s="710" t="s">
        <v>5</v>
      </c>
      <c r="V341" s="710">
        <v>144500000</v>
      </c>
      <c r="W341" s="711">
        <v>144500000</v>
      </c>
      <c r="X341" s="776"/>
      <c r="Y341" s="776"/>
      <c r="Z341" s="711"/>
      <c r="AA341" s="709"/>
      <c r="AB341" s="710"/>
      <c r="AC341" s="711"/>
      <c r="AD341" s="711"/>
      <c r="AE341" s="709"/>
      <c r="AF341" s="709"/>
      <c r="AG341" s="711"/>
      <c r="AH341" s="711"/>
      <c r="AI341" s="711"/>
      <c r="AJ341" s="712"/>
      <c r="AK341" s="959" t="s">
        <v>5025</v>
      </c>
      <c r="AL341" s="960"/>
      <c r="AM341" s="954"/>
      <c r="AN341" s="960"/>
      <c r="AO341" s="955">
        <v>0</v>
      </c>
      <c r="AP341" s="955">
        <v>0</v>
      </c>
      <c r="AQ341" s="955">
        <v>0</v>
      </c>
      <c r="AR341" s="955">
        <v>0</v>
      </c>
      <c r="AS341" s="955">
        <v>0</v>
      </c>
      <c r="AT341" s="955">
        <v>0</v>
      </c>
      <c r="AU341" s="955">
        <v>0</v>
      </c>
      <c r="AV341" s="961">
        <v>0</v>
      </c>
      <c r="AW341" s="962" t="s">
        <v>5008</v>
      </c>
      <c r="AX341" s="963">
        <v>45590</v>
      </c>
      <c r="AY341" s="964" t="s">
        <v>5009</v>
      </c>
      <c r="AZ341" s="965">
        <v>0</v>
      </c>
      <c r="BA341" s="965">
        <v>0</v>
      </c>
      <c r="BB341" s="965">
        <v>0</v>
      </c>
      <c r="BC341" s="965">
        <v>0</v>
      </c>
      <c r="BD341" s="965">
        <v>0</v>
      </c>
      <c r="BE341" s="713">
        <v>280000000</v>
      </c>
      <c r="BF341" s="715" t="s">
        <v>2845</v>
      </c>
      <c r="BG341" s="716" t="s">
        <v>2602</v>
      </c>
      <c r="BH341" s="716"/>
      <c r="BI341" s="708"/>
      <c r="BJ341" s="716"/>
      <c r="BK341" s="708"/>
      <c r="BL341" s="716"/>
      <c r="BM341" s="716"/>
      <c r="BN341" s="708"/>
      <c r="BO341" s="716"/>
      <c r="BP341" s="708"/>
      <c r="BQ341" s="717"/>
      <c r="BR341" s="715"/>
      <c r="BS341" s="708"/>
      <c r="BT341" s="719"/>
      <c r="BU341" s="708"/>
      <c r="BV341" s="708"/>
      <c r="BW341" s="708"/>
      <c r="BX341" s="720"/>
      <c r="BY341" s="711"/>
      <c r="BZ341" s="713"/>
      <c r="CA341" s="721"/>
      <c r="CB341" s="722" t="s">
        <v>5029</v>
      </c>
      <c r="CC341" s="723" t="s">
        <v>5030</v>
      </c>
      <c r="CD341" s="722"/>
      <c r="CE341" s="723"/>
    </row>
    <row r="342" spans="2:83" s="725" customFormat="1" ht="15" customHeight="1">
      <c r="B342" s="770">
        <f t="shared" si="5"/>
        <v>333</v>
      </c>
      <c r="C342" s="771" t="s">
        <v>2848</v>
      </c>
      <c r="D342" s="771" t="s">
        <v>2736</v>
      </c>
      <c r="E342" s="771" t="s">
        <v>4733</v>
      </c>
      <c r="F342" s="699" t="s">
        <v>3746</v>
      </c>
      <c r="G342" s="700" t="str">
        <f>IFERROR(VLOOKUP(E342,Assign!$A$2:$A$48,1,FALSE),)</f>
        <v>R-279</v>
      </c>
      <c r="H342" s="700">
        <v>1</v>
      </c>
      <c r="I342" s="701" t="s">
        <v>174</v>
      </c>
      <c r="J342" s="701" t="s">
        <v>163</v>
      </c>
      <c r="K342" s="701" t="s">
        <v>4165</v>
      </c>
      <c r="L342" s="702" t="s">
        <v>4166</v>
      </c>
      <c r="M342" s="703" t="s">
        <v>8</v>
      </c>
      <c r="N342" s="704">
        <v>27.73</v>
      </c>
      <c r="O342" s="704">
        <v>59.89</v>
      </c>
      <c r="P342" s="705"/>
      <c r="Q342" s="706"/>
      <c r="R342" s="707">
        <v>42738</v>
      </c>
      <c r="S342" s="708" t="s">
        <v>3746</v>
      </c>
      <c r="T342" s="727" t="s">
        <v>3533</v>
      </c>
      <c r="U342" s="710" t="s">
        <v>5</v>
      </c>
      <c r="V342" s="710">
        <v>109000000</v>
      </c>
      <c r="W342" s="711">
        <v>109000000</v>
      </c>
      <c r="X342" s="776"/>
      <c r="Y342" s="776"/>
      <c r="Z342" s="711"/>
      <c r="AA342" s="709">
        <v>2</v>
      </c>
      <c r="AB342" s="710" t="s">
        <v>5</v>
      </c>
      <c r="AC342" s="711">
        <v>22000000</v>
      </c>
      <c r="AD342" s="711">
        <v>22000000</v>
      </c>
      <c r="AE342" s="709"/>
      <c r="AF342" s="709"/>
      <c r="AG342" s="711"/>
      <c r="AH342" s="711"/>
      <c r="AI342" s="711"/>
      <c r="AJ342" s="712"/>
      <c r="AK342" s="1077" t="s">
        <v>5025</v>
      </c>
      <c r="AL342" s="1078"/>
      <c r="AM342" s="1079"/>
      <c r="AN342" s="1078"/>
      <c r="AO342" s="1075">
        <v>0</v>
      </c>
      <c r="AP342" s="1075">
        <v>0</v>
      </c>
      <c r="AQ342" s="1075">
        <v>0</v>
      </c>
      <c r="AR342" s="1075">
        <v>0</v>
      </c>
      <c r="AS342" s="1075">
        <v>0</v>
      </c>
      <c r="AT342" s="1075">
        <v>245020</v>
      </c>
      <c r="AU342" s="1075">
        <v>0</v>
      </c>
      <c r="AV342" s="1076">
        <v>245020</v>
      </c>
      <c r="AW342" s="1070" t="s">
        <v>5584</v>
      </c>
      <c r="AX342" s="1071">
        <v>45462</v>
      </c>
      <c r="AY342" s="1072" t="s">
        <v>5650</v>
      </c>
      <c r="AZ342" s="1069">
        <v>0</v>
      </c>
      <c r="BA342" s="1069">
        <v>371000000</v>
      </c>
      <c r="BB342" s="1069">
        <v>0</v>
      </c>
      <c r="BC342" s="1069">
        <v>0</v>
      </c>
      <c r="BD342" s="1069">
        <v>371000000</v>
      </c>
      <c r="BE342" s="713">
        <v>390000000</v>
      </c>
      <c r="BF342" s="1065" t="s">
        <v>5569</v>
      </c>
      <c r="BG342" s="716" t="s">
        <v>2593</v>
      </c>
      <c r="BH342" s="1066" t="s">
        <v>5572</v>
      </c>
      <c r="BI342" s="1067">
        <v>45454</v>
      </c>
      <c r="BJ342" s="1066" t="s">
        <v>5577</v>
      </c>
      <c r="BK342" s="1067">
        <v>45537</v>
      </c>
      <c r="BL342" s="1066">
        <v>86644808</v>
      </c>
      <c r="BM342" s="1066" t="s">
        <v>625</v>
      </c>
      <c r="BN342" s="1067">
        <v>45555</v>
      </c>
      <c r="BO342" s="1066" t="s">
        <v>5579</v>
      </c>
      <c r="BP342" s="708"/>
      <c r="BQ342" s="1068">
        <v>71713610</v>
      </c>
      <c r="BR342" s="715"/>
      <c r="BS342" s="708"/>
      <c r="BT342" s="719"/>
      <c r="BU342" s="708"/>
      <c r="BV342" s="708"/>
      <c r="BW342" s="708"/>
      <c r="BX342" s="720"/>
      <c r="BY342" s="711"/>
      <c r="BZ342" s="713"/>
      <c r="CA342" s="721"/>
      <c r="CB342" s="722" t="s">
        <v>5029</v>
      </c>
      <c r="CC342" s="723" t="s">
        <v>5030</v>
      </c>
      <c r="CD342" s="722" t="s">
        <v>5645</v>
      </c>
      <c r="CE342" s="723" t="s">
        <v>5644</v>
      </c>
    </row>
    <row r="343" spans="2:83" s="725" customFormat="1" ht="15" customHeight="1">
      <c r="B343" s="770">
        <f t="shared" si="5"/>
        <v>334</v>
      </c>
      <c r="C343" s="771" t="s">
        <v>2848</v>
      </c>
      <c r="D343" s="771" t="s">
        <v>2736</v>
      </c>
      <c r="E343" s="771" t="s">
        <v>4734</v>
      </c>
      <c r="F343" s="699" t="s">
        <v>3747</v>
      </c>
      <c r="G343" s="700" t="str">
        <f>IFERROR(VLOOKUP(E343,Assign!$A$2:$A$48,1,FALSE),)</f>
        <v>R-281</v>
      </c>
      <c r="H343" s="700">
        <v>1</v>
      </c>
      <c r="I343" s="701" t="s">
        <v>170</v>
      </c>
      <c r="J343" s="701" t="s">
        <v>3386</v>
      </c>
      <c r="K343" s="701" t="s">
        <v>4167</v>
      </c>
      <c r="L343" s="702" t="s">
        <v>4168</v>
      </c>
      <c r="M343" s="703" t="s">
        <v>8</v>
      </c>
      <c r="N343" s="704">
        <v>58.112000000000002</v>
      </c>
      <c r="O343" s="704">
        <v>59.92</v>
      </c>
      <c r="P343" s="705"/>
      <c r="Q343" s="706"/>
      <c r="R343" s="707">
        <v>40633</v>
      </c>
      <c r="S343" s="708" t="s">
        <v>3747</v>
      </c>
      <c r="T343" s="727" t="s">
        <v>189</v>
      </c>
      <c r="U343" s="710" t="s">
        <v>5</v>
      </c>
      <c r="V343" s="710">
        <v>129600000</v>
      </c>
      <c r="W343" s="711">
        <v>129600000</v>
      </c>
      <c r="X343" s="776"/>
      <c r="Y343" s="776"/>
      <c r="Z343" s="711"/>
      <c r="AA343" s="709"/>
      <c r="AB343" s="710"/>
      <c r="AC343" s="711"/>
      <c r="AD343" s="711"/>
      <c r="AE343" s="709"/>
      <c r="AF343" s="709"/>
      <c r="AG343" s="711"/>
      <c r="AH343" s="711"/>
      <c r="AI343" s="711"/>
      <c r="AJ343" s="712"/>
      <c r="AK343" s="959" t="s">
        <v>5025</v>
      </c>
      <c r="AL343" s="960"/>
      <c r="AM343" s="954"/>
      <c r="AN343" s="960"/>
      <c r="AO343" s="955">
        <v>0</v>
      </c>
      <c r="AP343" s="955">
        <v>0</v>
      </c>
      <c r="AQ343" s="955">
        <v>0</v>
      </c>
      <c r="AR343" s="955">
        <v>0</v>
      </c>
      <c r="AS343" s="955">
        <v>0</v>
      </c>
      <c r="AT343" s="955">
        <v>0</v>
      </c>
      <c r="AU343" s="955">
        <v>0</v>
      </c>
      <c r="AV343" s="961">
        <v>0</v>
      </c>
      <c r="AW343" s="962" t="s">
        <v>5008</v>
      </c>
      <c r="AX343" s="963">
        <v>45590</v>
      </c>
      <c r="AY343" s="964" t="s">
        <v>5009</v>
      </c>
      <c r="AZ343" s="965">
        <v>0</v>
      </c>
      <c r="BA343" s="965">
        <v>0</v>
      </c>
      <c r="BB343" s="965">
        <v>0</v>
      </c>
      <c r="BC343" s="965">
        <v>0</v>
      </c>
      <c r="BD343" s="965">
        <v>0</v>
      </c>
      <c r="BE343" s="713">
        <v>200000000</v>
      </c>
      <c r="BF343" s="1065" t="s">
        <v>5569</v>
      </c>
      <c r="BG343" s="716" t="s">
        <v>2602</v>
      </c>
      <c r="BH343" s="1066" t="s">
        <v>5573</v>
      </c>
      <c r="BI343" s="1067">
        <v>45520</v>
      </c>
      <c r="BJ343" s="1066" t="s">
        <v>5578</v>
      </c>
      <c r="BK343" s="1067">
        <v>45617</v>
      </c>
      <c r="BL343" s="1066">
        <v>3747304</v>
      </c>
      <c r="BM343" s="716"/>
      <c r="BN343" s="708"/>
      <c r="BO343" s="716"/>
      <c r="BP343" s="708"/>
      <c r="BQ343" s="717"/>
      <c r="BR343" s="715"/>
      <c r="BS343" s="708"/>
      <c r="BT343" s="719"/>
      <c r="BU343" s="708"/>
      <c r="BV343" s="708"/>
      <c r="BW343" s="708"/>
      <c r="BX343" s="720"/>
      <c r="BY343" s="711"/>
      <c r="BZ343" s="713"/>
      <c r="CA343" s="721"/>
      <c r="CB343" s="722" t="s">
        <v>5029</v>
      </c>
      <c r="CC343" s="723" t="s">
        <v>5030</v>
      </c>
      <c r="CD343" s="722" t="s">
        <v>5580</v>
      </c>
      <c r="CE343" s="723" t="s">
        <v>829</v>
      </c>
    </row>
    <row r="344" spans="2:83" s="725" customFormat="1" ht="15" hidden="1" customHeight="1">
      <c r="B344" s="770">
        <f t="shared" si="5"/>
        <v>335</v>
      </c>
      <c r="C344" s="771" t="s">
        <v>2848</v>
      </c>
      <c r="D344" s="771" t="s">
        <v>2736</v>
      </c>
      <c r="E344" s="771" t="s">
        <v>4735</v>
      </c>
      <c r="F344" s="699" t="s">
        <v>3550</v>
      </c>
      <c r="G344" s="700" t="str">
        <f>IFERROR(VLOOKUP(E344,Assign!$A$2:$A$48,1,FALSE),)</f>
        <v>R-282</v>
      </c>
      <c r="H344" s="700">
        <v>1</v>
      </c>
      <c r="I344" s="701" t="s">
        <v>174</v>
      </c>
      <c r="J344" s="701" t="s">
        <v>2520</v>
      </c>
      <c r="K344" s="701" t="s">
        <v>4169</v>
      </c>
      <c r="L344" s="702" t="s">
        <v>4170</v>
      </c>
      <c r="M344" s="703" t="s">
        <v>8</v>
      </c>
      <c r="N344" s="704">
        <v>52.68</v>
      </c>
      <c r="O344" s="704">
        <v>39.72</v>
      </c>
      <c r="P344" s="705"/>
      <c r="Q344" s="706"/>
      <c r="R344" s="707">
        <v>34535</v>
      </c>
      <c r="S344" s="708" t="s">
        <v>4636</v>
      </c>
      <c r="T344" s="727" t="s">
        <v>188</v>
      </c>
      <c r="U344" s="710" t="s">
        <v>5</v>
      </c>
      <c r="V344" s="710">
        <v>72000000</v>
      </c>
      <c r="W344" s="711">
        <v>72000000</v>
      </c>
      <c r="X344" s="776" t="s">
        <v>199</v>
      </c>
      <c r="Y344" s="776" t="s">
        <v>200</v>
      </c>
      <c r="Z344" s="711">
        <v>36000000</v>
      </c>
      <c r="AA344" s="709"/>
      <c r="AB344" s="710"/>
      <c r="AC344" s="711"/>
      <c r="AD344" s="711"/>
      <c r="AE344" s="709"/>
      <c r="AF344" s="709"/>
      <c r="AG344" s="711"/>
      <c r="AH344" s="711"/>
      <c r="AI344" s="711"/>
      <c r="AJ344" s="712"/>
      <c r="AK344" s="959" t="s">
        <v>5025</v>
      </c>
      <c r="AL344" s="960"/>
      <c r="AM344" s="954"/>
      <c r="AN344" s="960"/>
      <c r="AO344" s="955">
        <v>0</v>
      </c>
      <c r="AP344" s="955">
        <v>0</v>
      </c>
      <c r="AQ344" s="955">
        <v>0</v>
      </c>
      <c r="AR344" s="955">
        <v>0</v>
      </c>
      <c r="AS344" s="955">
        <v>0</v>
      </c>
      <c r="AT344" s="955">
        <v>0</v>
      </c>
      <c r="AU344" s="955">
        <v>0</v>
      </c>
      <c r="AV344" s="961">
        <v>0</v>
      </c>
      <c r="AW344" s="962" t="s">
        <v>5008</v>
      </c>
      <c r="AX344" s="963">
        <v>45590</v>
      </c>
      <c r="AY344" s="964" t="s">
        <v>5009</v>
      </c>
      <c r="AZ344" s="965">
        <v>0</v>
      </c>
      <c r="BA344" s="965">
        <v>0</v>
      </c>
      <c r="BB344" s="965">
        <v>0</v>
      </c>
      <c r="BC344" s="965">
        <v>0</v>
      </c>
      <c r="BD344" s="965">
        <v>0</v>
      </c>
      <c r="BE344" s="713">
        <v>135000000</v>
      </c>
      <c r="BF344" s="715" t="s">
        <v>2845</v>
      </c>
      <c r="BG344" s="716" t="s">
        <v>2599</v>
      </c>
      <c r="BH344" s="716"/>
      <c r="BI344" s="708"/>
      <c r="BJ344" s="716"/>
      <c r="BK344" s="708"/>
      <c r="BL344" s="716"/>
      <c r="BM344" s="716"/>
      <c r="BN344" s="708"/>
      <c r="BO344" s="716"/>
      <c r="BP344" s="708"/>
      <c r="BQ344" s="717"/>
      <c r="BR344" s="715"/>
      <c r="BS344" s="708"/>
      <c r="BT344" s="719"/>
      <c r="BU344" s="708"/>
      <c r="BV344" s="708"/>
      <c r="BW344" s="708"/>
      <c r="BX344" s="720"/>
      <c r="BY344" s="711"/>
      <c r="BZ344" s="713"/>
      <c r="CA344" s="721"/>
      <c r="CB344" s="722" t="s">
        <v>5029</v>
      </c>
      <c r="CC344" s="723" t="s">
        <v>5030</v>
      </c>
      <c r="CD344" s="722"/>
      <c r="CE344" s="723"/>
    </row>
    <row r="345" spans="2:83" s="725" customFormat="1" ht="15" hidden="1" customHeight="1">
      <c r="B345" s="770">
        <f t="shared" si="5"/>
        <v>336</v>
      </c>
      <c r="C345" s="771" t="s">
        <v>2848</v>
      </c>
      <c r="D345" s="771" t="s">
        <v>2736</v>
      </c>
      <c r="E345" s="771" t="s">
        <v>4735</v>
      </c>
      <c r="F345" s="699" t="s">
        <v>3550</v>
      </c>
      <c r="G345" s="700" t="str">
        <f>IFERROR(VLOOKUP(E345,Assign!$A$2:$A$48,1,FALSE),)</f>
        <v>R-282</v>
      </c>
      <c r="H345" s="700">
        <v>2</v>
      </c>
      <c r="I345" s="701" t="s">
        <v>174</v>
      </c>
      <c r="J345" s="701" t="s">
        <v>2520</v>
      </c>
      <c r="K345" s="701" t="s">
        <v>4169</v>
      </c>
      <c r="L345" s="702" t="s">
        <v>4171</v>
      </c>
      <c r="M345" s="703" t="s">
        <v>8</v>
      </c>
      <c r="N345" s="704">
        <v>52.68</v>
      </c>
      <c r="O345" s="704">
        <v>39.72</v>
      </c>
      <c r="P345" s="705"/>
      <c r="Q345" s="706"/>
      <c r="R345" s="707">
        <v>34535</v>
      </c>
      <c r="S345" s="708" t="s">
        <v>4636</v>
      </c>
      <c r="T345" s="727" t="s">
        <v>188</v>
      </c>
      <c r="U345" s="710" t="s">
        <v>5</v>
      </c>
      <c r="V345" s="710">
        <v>72000000</v>
      </c>
      <c r="W345" s="711">
        <v>72000000</v>
      </c>
      <c r="X345" s="776" t="s">
        <v>200</v>
      </c>
      <c r="Y345" s="776" t="s">
        <v>200</v>
      </c>
      <c r="Z345" s="711">
        <v>36000000</v>
      </c>
      <c r="AA345" s="709"/>
      <c r="AB345" s="710"/>
      <c r="AC345" s="711"/>
      <c r="AD345" s="711"/>
      <c r="AE345" s="709"/>
      <c r="AF345" s="709"/>
      <c r="AG345" s="711"/>
      <c r="AH345" s="711"/>
      <c r="AI345" s="711"/>
      <c r="AJ345" s="712"/>
      <c r="AK345" s="959" t="s">
        <v>5025</v>
      </c>
      <c r="AL345" s="960"/>
      <c r="AM345" s="954"/>
      <c r="AN345" s="960"/>
      <c r="AO345" s="955">
        <v>0</v>
      </c>
      <c r="AP345" s="955">
        <v>0</v>
      </c>
      <c r="AQ345" s="955">
        <v>0</v>
      </c>
      <c r="AR345" s="955">
        <v>0</v>
      </c>
      <c r="AS345" s="955">
        <v>0</v>
      </c>
      <c r="AT345" s="955">
        <v>0</v>
      </c>
      <c r="AU345" s="955">
        <v>0</v>
      </c>
      <c r="AV345" s="961">
        <v>0</v>
      </c>
      <c r="AW345" s="962" t="s">
        <v>5008</v>
      </c>
      <c r="AX345" s="963">
        <v>45590</v>
      </c>
      <c r="AY345" s="964" t="s">
        <v>5009</v>
      </c>
      <c r="AZ345" s="965">
        <v>0</v>
      </c>
      <c r="BA345" s="965">
        <v>0</v>
      </c>
      <c r="BB345" s="965">
        <v>0</v>
      </c>
      <c r="BC345" s="965">
        <v>0</v>
      </c>
      <c r="BD345" s="965">
        <v>0</v>
      </c>
      <c r="BE345" s="713">
        <v>135000000</v>
      </c>
      <c r="BF345" s="715" t="s">
        <v>2845</v>
      </c>
      <c r="BG345" s="716" t="s">
        <v>2599</v>
      </c>
      <c r="BH345" s="716"/>
      <c r="BI345" s="708"/>
      <c r="BJ345" s="716"/>
      <c r="BK345" s="708"/>
      <c r="BL345" s="716"/>
      <c r="BM345" s="716"/>
      <c r="BN345" s="708"/>
      <c r="BO345" s="716"/>
      <c r="BP345" s="708"/>
      <c r="BQ345" s="717"/>
      <c r="BR345" s="715"/>
      <c r="BS345" s="708"/>
      <c r="BT345" s="719"/>
      <c r="BU345" s="708"/>
      <c r="BV345" s="708"/>
      <c r="BW345" s="708"/>
      <c r="BX345" s="720"/>
      <c r="BY345" s="711"/>
      <c r="BZ345" s="713"/>
      <c r="CA345" s="721"/>
      <c r="CB345" s="722" t="s">
        <v>5029</v>
      </c>
      <c r="CC345" s="723" t="s">
        <v>5030</v>
      </c>
      <c r="CD345" s="722"/>
      <c r="CE345" s="723"/>
    </row>
    <row r="346" spans="2:83" s="725" customFormat="1" ht="15" customHeight="1">
      <c r="B346" s="770">
        <f t="shared" si="5"/>
        <v>337</v>
      </c>
      <c r="C346" s="771" t="s">
        <v>2848</v>
      </c>
      <c r="D346" s="771" t="s">
        <v>2736</v>
      </c>
      <c r="E346" s="771" t="s">
        <v>4736</v>
      </c>
      <c r="F346" s="699" t="s">
        <v>3214</v>
      </c>
      <c r="G346" s="700" t="str">
        <f>IFERROR(VLOOKUP(E346,Assign!$A$2:$A$48,1,FALSE),)</f>
        <v>R-283</v>
      </c>
      <c r="H346" s="700">
        <v>1</v>
      </c>
      <c r="I346" s="701" t="s">
        <v>170</v>
      </c>
      <c r="J346" s="701" t="s">
        <v>606</v>
      </c>
      <c r="K346" s="701" t="s">
        <v>3446</v>
      </c>
      <c r="L346" s="702" t="s">
        <v>4172</v>
      </c>
      <c r="M346" s="703" t="s">
        <v>8</v>
      </c>
      <c r="N346" s="704">
        <v>52.22</v>
      </c>
      <c r="O346" s="704">
        <v>84.827500000000001</v>
      </c>
      <c r="P346" s="705"/>
      <c r="Q346" s="706"/>
      <c r="R346" s="707">
        <v>41430</v>
      </c>
      <c r="S346" s="708" t="s">
        <v>3214</v>
      </c>
      <c r="T346" s="727" t="s">
        <v>188</v>
      </c>
      <c r="U346" s="710" t="s">
        <v>5</v>
      </c>
      <c r="V346" s="710">
        <v>171600000</v>
      </c>
      <c r="W346" s="711">
        <v>171600000</v>
      </c>
      <c r="X346" s="776"/>
      <c r="Y346" s="776"/>
      <c r="Z346" s="711"/>
      <c r="AA346" s="709"/>
      <c r="AB346" s="710"/>
      <c r="AC346" s="711"/>
      <c r="AD346" s="711"/>
      <c r="AE346" s="709"/>
      <c r="AF346" s="709"/>
      <c r="AG346" s="711"/>
      <c r="AH346" s="711"/>
      <c r="AI346" s="711"/>
      <c r="AJ346" s="712"/>
      <c r="AK346" s="959" t="s">
        <v>5025</v>
      </c>
      <c r="AL346" s="960"/>
      <c r="AM346" s="954"/>
      <c r="AN346" s="960"/>
      <c r="AO346" s="955">
        <v>0</v>
      </c>
      <c r="AP346" s="955">
        <v>0</v>
      </c>
      <c r="AQ346" s="955">
        <v>0</v>
      </c>
      <c r="AR346" s="955">
        <v>0</v>
      </c>
      <c r="AS346" s="955">
        <v>0</v>
      </c>
      <c r="AT346" s="955">
        <v>0</v>
      </c>
      <c r="AU346" s="955">
        <v>0</v>
      </c>
      <c r="AV346" s="961">
        <v>0</v>
      </c>
      <c r="AW346" s="1070" t="s">
        <v>5584</v>
      </c>
      <c r="AX346" s="1071">
        <v>45583</v>
      </c>
      <c r="AY346" s="1072" t="s">
        <v>5591</v>
      </c>
      <c r="AZ346" s="1069">
        <v>0</v>
      </c>
      <c r="BA346" s="1069">
        <v>123000000</v>
      </c>
      <c r="BB346" s="1069">
        <v>0</v>
      </c>
      <c r="BC346" s="1069">
        <v>0</v>
      </c>
      <c r="BD346" s="1069">
        <v>123000000</v>
      </c>
      <c r="BE346" s="713"/>
      <c r="BF346" s="715" t="s">
        <v>2844</v>
      </c>
      <c r="BG346" s="716" t="s">
        <v>2582</v>
      </c>
      <c r="BH346" s="716" t="s">
        <v>617</v>
      </c>
      <c r="BI346" s="708">
        <v>45572</v>
      </c>
      <c r="BJ346" s="716" t="s">
        <v>4273</v>
      </c>
      <c r="BK346" s="708">
        <v>45645</v>
      </c>
      <c r="BL346" s="716">
        <v>73629754</v>
      </c>
      <c r="BM346" s="716"/>
      <c r="BN346" s="708"/>
      <c r="BO346" s="716"/>
      <c r="BP346" s="708"/>
      <c r="BQ346" s="717"/>
      <c r="BR346" s="715"/>
      <c r="BS346" s="708"/>
      <c r="BT346" s="719"/>
      <c r="BU346" s="708"/>
      <c r="BV346" s="708"/>
      <c r="BW346" s="708"/>
      <c r="BX346" s="720"/>
      <c r="BY346" s="711"/>
      <c r="BZ346" s="713"/>
      <c r="CA346" s="721"/>
      <c r="CB346" s="722" t="s">
        <v>5027</v>
      </c>
      <c r="CC346" s="723" t="s">
        <v>827</v>
      </c>
      <c r="CD346" s="722" t="s">
        <v>5028</v>
      </c>
      <c r="CE346" s="723" t="s">
        <v>828</v>
      </c>
    </row>
    <row r="347" spans="2:83" s="725" customFormat="1" ht="15" customHeight="1">
      <c r="B347" s="770">
        <f t="shared" si="5"/>
        <v>338</v>
      </c>
      <c r="C347" s="771" t="s">
        <v>2848</v>
      </c>
      <c r="D347" s="771" t="s">
        <v>2736</v>
      </c>
      <c r="E347" s="771" t="s">
        <v>4737</v>
      </c>
      <c r="F347" s="699" t="s">
        <v>3235</v>
      </c>
      <c r="G347" s="700" t="str">
        <f>IFERROR(VLOOKUP(E347,Assign!$A$2:$A$48,1,FALSE),)</f>
        <v>R-284</v>
      </c>
      <c r="H347" s="700">
        <v>1</v>
      </c>
      <c r="I347" s="701" t="s">
        <v>161</v>
      </c>
      <c r="J347" s="701" t="s">
        <v>613</v>
      </c>
      <c r="K347" s="701" t="s">
        <v>4176</v>
      </c>
      <c r="L347" s="702" t="s">
        <v>4177</v>
      </c>
      <c r="M347" s="703" t="s">
        <v>8</v>
      </c>
      <c r="N347" s="704">
        <v>18.843399999999999</v>
      </c>
      <c r="O347" s="704">
        <v>59.7</v>
      </c>
      <c r="P347" s="705"/>
      <c r="Q347" s="706"/>
      <c r="R347" s="707">
        <v>42594</v>
      </c>
      <c r="S347" s="708" t="s">
        <v>3235</v>
      </c>
      <c r="T347" s="727" t="s">
        <v>188</v>
      </c>
      <c r="U347" s="710" t="s">
        <v>5</v>
      </c>
      <c r="V347" s="710">
        <v>93600000</v>
      </c>
      <c r="W347" s="711">
        <v>93600000</v>
      </c>
      <c r="X347" s="776"/>
      <c r="Y347" s="776"/>
      <c r="Z347" s="711"/>
      <c r="AA347" s="709"/>
      <c r="AB347" s="710"/>
      <c r="AC347" s="711"/>
      <c r="AD347" s="711"/>
      <c r="AE347" s="709"/>
      <c r="AF347" s="709"/>
      <c r="AG347" s="711"/>
      <c r="AH347" s="711"/>
      <c r="AI347" s="711"/>
      <c r="AJ347" s="712"/>
      <c r="AK347" s="959" t="s">
        <v>5025</v>
      </c>
      <c r="AL347" s="960"/>
      <c r="AM347" s="954"/>
      <c r="AN347" s="960"/>
      <c r="AO347" s="955">
        <v>0</v>
      </c>
      <c r="AP347" s="955">
        <v>0</v>
      </c>
      <c r="AQ347" s="955">
        <v>0</v>
      </c>
      <c r="AR347" s="955">
        <v>0</v>
      </c>
      <c r="AS347" s="955">
        <v>0</v>
      </c>
      <c r="AT347" s="955">
        <v>0</v>
      </c>
      <c r="AU347" s="955">
        <v>0</v>
      </c>
      <c r="AV347" s="961">
        <v>0</v>
      </c>
      <c r="AW347" s="1070" t="s">
        <v>5045</v>
      </c>
      <c r="AX347" s="1071">
        <v>45548</v>
      </c>
      <c r="AY347" s="1072" t="s">
        <v>5626</v>
      </c>
      <c r="AZ347" s="1069">
        <v>0</v>
      </c>
      <c r="BA347" s="1069">
        <v>70000000</v>
      </c>
      <c r="BB347" s="1069">
        <v>0</v>
      </c>
      <c r="BC347" s="1069">
        <v>0</v>
      </c>
      <c r="BD347" s="1069">
        <v>70000000</v>
      </c>
      <c r="BE347" s="713">
        <v>71000000</v>
      </c>
      <c r="BF347" s="715" t="s">
        <v>2844</v>
      </c>
      <c r="BG347" s="716" t="s">
        <v>2601</v>
      </c>
      <c r="BH347" s="716" t="s">
        <v>617</v>
      </c>
      <c r="BI347" s="708">
        <v>45534</v>
      </c>
      <c r="BJ347" s="716" t="s">
        <v>4275</v>
      </c>
      <c r="BK347" s="708">
        <v>45608</v>
      </c>
      <c r="BL347" s="716">
        <v>74299914</v>
      </c>
      <c r="BM347" s="716"/>
      <c r="BN347" s="708"/>
      <c r="BO347" s="716"/>
      <c r="BP347" s="708"/>
      <c r="BQ347" s="717"/>
      <c r="BR347" s="715"/>
      <c r="BS347" s="708"/>
      <c r="BT347" s="719"/>
      <c r="BU347" s="708"/>
      <c r="BV347" s="708"/>
      <c r="BW347" s="708"/>
      <c r="BX347" s="720"/>
      <c r="BY347" s="711"/>
      <c r="BZ347" s="713"/>
      <c r="CA347" s="721"/>
      <c r="CB347" s="722" t="s">
        <v>5029</v>
      </c>
      <c r="CC347" s="723" t="s">
        <v>5030</v>
      </c>
      <c r="CD347" s="722" t="s">
        <v>5028</v>
      </c>
      <c r="CE347" s="723" t="s">
        <v>828</v>
      </c>
    </row>
    <row r="348" spans="2:83" s="725" customFormat="1" ht="15" hidden="1" customHeight="1">
      <c r="B348" s="770">
        <f t="shared" si="5"/>
        <v>339</v>
      </c>
      <c r="C348" s="771" t="s">
        <v>2848</v>
      </c>
      <c r="D348" s="771" t="s">
        <v>2736</v>
      </c>
      <c r="E348" s="771" t="s">
        <v>4738</v>
      </c>
      <c r="F348" s="699" t="s">
        <v>3206</v>
      </c>
      <c r="G348" s="700">
        <f>IFERROR(VLOOKUP(E348,Assign!$A$2:$A$48,1,FALSE),)</f>
        <v>0</v>
      </c>
      <c r="H348" s="700">
        <v>1</v>
      </c>
      <c r="I348" s="701" t="s">
        <v>164</v>
      </c>
      <c r="J348" s="701" t="s">
        <v>3396</v>
      </c>
      <c r="K348" s="701" t="s">
        <v>4173</v>
      </c>
      <c r="L348" s="702" t="s">
        <v>4174</v>
      </c>
      <c r="M348" s="703" t="s">
        <v>3406</v>
      </c>
      <c r="N348" s="704">
        <v>63.61</v>
      </c>
      <c r="O348" s="704">
        <v>100.62</v>
      </c>
      <c r="P348" s="705"/>
      <c r="Q348" s="706"/>
      <c r="R348" s="707">
        <v>43185</v>
      </c>
      <c r="S348" s="708" t="s">
        <v>3206</v>
      </c>
      <c r="T348" s="727" t="s">
        <v>188</v>
      </c>
      <c r="U348" s="710" t="s">
        <v>5</v>
      </c>
      <c r="V348" s="710">
        <v>106200000</v>
      </c>
      <c r="W348" s="711">
        <v>106200000</v>
      </c>
      <c r="X348" s="776"/>
      <c r="Y348" s="776"/>
      <c r="Z348" s="711"/>
      <c r="AA348" s="709"/>
      <c r="AB348" s="710"/>
      <c r="AC348" s="711"/>
      <c r="AD348" s="711"/>
      <c r="AE348" s="709"/>
      <c r="AF348" s="709"/>
      <c r="AG348" s="711"/>
      <c r="AH348" s="711"/>
      <c r="AI348" s="711"/>
      <c r="AJ348" s="712"/>
      <c r="AK348" s="959" t="s">
        <v>5025</v>
      </c>
      <c r="AL348" s="960"/>
      <c r="AM348" s="954"/>
      <c r="AN348" s="960"/>
      <c r="AO348" s="955">
        <v>0</v>
      </c>
      <c r="AP348" s="955">
        <v>0</v>
      </c>
      <c r="AQ348" s="955">
        <v>0</v>
      </c>
      <c r="AR348" s="955">
        <v>0</v>
      </c>
      <c r="AS348" s="955">
        <v>0</v>
      </c>
      <c r="AT348" s="955">
        <v>0</v>
      </c>
      <c r="AU348" s="955">
        <v>0</v>
      </c>
      <c r="AV348" s="961">
        <v>0</v>
      </c>
      <c r="AW348" s="962" t="s">
        <v>5044</v>
      </c>
      <c r="AX348" s="963">
        <v>45597</v>
      </c>
      <c r="AY348" s="964" t="s">
        <v>5002</v>
      </c>
      <c r="AZ348" s="965">
        <v>0</v>
      </c>
      <c r="BA348" s="965">
        <v>454000000</v>
      </c>
      <c r="BB348" s="965">
        <v>0</v>
      </c>
      <c r="BC348" s="965">
        <v>0</v>
      </c>
      <c r="BD348" s="965">
        <v>454000000</v>
      </c>
      <c r="BE348" s="713"/>
      <c r="BF348" s="715" t="s">
        <v>2845</v>
      </c>
      <c r="BG348" s="716" t="s">
        <v>2585</v>
      </c>
      <c r="BH348" s="716"/>
      <c r="BI348" s="708"/>
      <c r="BJ348" s="716"/>
      <c r="BK348" s="708"/>
      <c r="BL348" s="716"/>
      <c r="BM348" s="716"/>
      <c r="BN348" s="708"/>
      <c r="BO348" s="716"/>
      <c r="BP348" s="708"/>
      <c r="BQ348" s="717"/>
      <c r="BR348" s="715"/>
      <c r="BS348" s="708"/>
      <c r="BT348" s="719"/>
      <c r="BU348" s="708"/>
      <c r="BV348" s="708"/>
      <c r="BW348" s="708"/>
      <c r="BX348" s="720"/>
      <c r="BY348" s="711"/>
      <c r="BZ348" s="713"/>
      <c r="CA348" s="721"/>
      <c r="CB348" s="722" t="s">
        <v>5029</v>
      </c>
      <c r="CC348" s="723" t="s">
        <v>5030</v>
      </c>
      <c r="CD348" s="722"/>
      <c r="CE348" s="723"/>
    </row>
    <row r="349" spans="2:83" s="725" customFormat="1" ht="15" customHeight="1">
      <c r="B349" s="770">
        <f t="shared" si="5"/>
        <v>340</v>
      </c>
      <c r="C349" s="771" t="s">
        <v>2848</v>
      </c>
      <c r="D349" s="771" t="s">
        <v>2736</v>
      </c>
      <c r="E349" s="771" t="s">
        <v>4739</v>
      </c>
      <c r="F349" s="699" t="s">
        <v>3188</v>
      </c>
      <c r="G349" s="700" t="str">
        <f>IFERROR(VLOOKUP(E349,Assign!$A$2:$A$48,1,FALSE),)</f>
        <v>R-286</v>
      </c>
      <c r="H349" s="700">
        <v>1</v>
      </c>
      <c r="I349" s="701" t="s">
        <v>170</v>
      </c>
      <c r="J349" s="701" t="s">
        <v>171</v>
      </c>
      <c r="K349" s="701" t="s">
        <v>3514</v>
      </c>
      <c r="L349" s="702" t="s">
        <v>4175</v>
      </c>
      <c r="M349" s="703" t="s">
        <v>8</v>
      </c>
      <c r="N349" s="704">
        <v>52.624000000000002</v>
      </c>
      <c r="O349" s="704">
        <v>84.960999999999999</v>
      </c>
      <c r="P349" s="705"/>
      <c r="Q349" s="706"/>
      <c r="R349" s="707">
        <v>38784</v>
      </c>
      <c r="S349" s="708" t="s">
        <v>3188</v>
      </c>
      <c r="T349" s="727" t="s">
        <v>188</v>
      </c>
      <c r="U349" s="710" t="s">
        <v>5</v>
      </c>
      <c r="V349" s="710">
        <v>152500000</v>
      </c>
      <c r="W349" s="711">
        <v>152500000</v>
      </c>
      <c r="X349" s="776"/>
      <c r="Y349" s="776"/>
      <c r="Z349" s="711"/>
      <c r="AA349" s="709"/>
      <c r="AB349" s="710"/>
      <c r="AC349" s="711"/>
      <c r="AD349" s="711"/>
      <c r="AE349" s="709"/>
      <c r="AF349" s="709"/>
      <c r="AG349" s="711"/>
      <c r="AH349" s="711"/>
      <c r="AI349" s="711"/>
      <c r="AJ349" s="712"/>
      <c r="AK349" s="959" t="s">
        <v>5025</v>
      </c>
      <c r="AL349" s="960"/>
      <c r="AM349" s="954"/>
      <c r="AN349" s="960"/>
      <c r="AO349" s="955">
        <v>0</v>
      </c>
      <c r="AP349" s="955">
        <v>0</v>
      </c>
      <c r="AQ349" s="955">
        <v>0</v>
      </c>
      <c r="AR349" s="955">
        <v>0</v>
      </c>
      <c r="AS349" s="955">
        <v>0</v>
      </c>
      <c r="AT349" s="955">
        <v>0</v>
      </c>
      <c r="AU349" s="955">
        <v>0</v>
      </c>
      <c r="AV349" s="961">
        <v>0</v>
      </c>
      <c r="AW349" s="773" t="s">
        <v>5045</v>
      </c>
      <c r="AX349" s="774">
        <v>45229</v>
      </c>
      <c r="AY349" s="775" t="s">
        <v>4803</v>
      </c>
      <c r="AZ349" s="714">
        <v>0</v>
      </c>
      <c r="BA349" s="714">
        <v>220000000</v>
      </c>
      <c r="BB349" s="714">
        <v>0</v>
      </c>
      <c r="BC349" s="714">
        <v>0</v>
      </c>
      <c r="BD349" s="714">
        <v>220000000</v>
      </c>
      <c r="BE349" s="713">
        <v>210000000</v>
      </c>
      <c r="BF349" s="715" t="s">
        <v>2844</v>
      </c>
      <c r="BG349" s="716" t="s">
        <v>2598</v>
      </c>
      <c r="BH349" s="716" t="s">
        <v>3662</v>
      </c>
      <c r="BI349" s="708">
        <v>45219</v>
      </c>
      <c r="BJ349" s="716" t="s">
        <v>4274</v>
      </c>
      <c r="BK349" s="708">
        <v>45293</v>
      </c>
      <c r="BL349" s="716">
        <v>30643745</v>
      </c>
      <c r="BM349" s="716"/>
      <c r="BN349" s="708"/>
      <c r="BO349" s="716"/>
      <c r="BP349" s="708"/>
      <c r="BQ349" s="717"/>
      <c r="BR349" s="715">
        <v>220000000</v>
      </c>
      <c r="BS349" s="708">
        <v>45582</v>
      </c>
      <c r="BT349" s="1082">
        <v>2</v>
      </c>
      <c r="BU349" s="1067">
        <v>45617</v>
      </c>
      <c r="BV349" s="1067" t="s">
        <v>5680</v>
      </c>
      <c r="BW349" s="1067"/>
      <c r="BX349" s="720"/>
      <c r="BY349" s="1075">
        <v>176000000</v>
      </c>
      <c r="BZ349" s="1076"/>
      <c r="CA349" s="721"/>
      <c r="CB349" s="722" t="s">
        <v>5027</v>
      </c>
      <c r="CC349" s="723" t="s">
        <v>827</v>
      </c>
      <c r="CD349" s="722" t="s">
        <v>5681</v>
      </c>
      <c r="CE349" s="723" t="s">
        <v>5682</v>
      </c>
    </row>
    <row r="350" spans="2:83" s="725" customFormat="1" ht="15" customHeight="1">
      <c r="B350" s="770">
        <f t="shared" si="5"/>
        <v>341</v>
      </c>
      <c r="C350" s="771" t="s">
        <v>2848</v>
      </c>
      <c r="D350" s="771" t="s">
        <v>2736</v>
      </c>
      <c r="E350" s="771" t="s">
        <v>4740</v>
      </c>
      <c r="F350" s="699" t="s">
        <v>3168</v>
      </c>
      <c r="G350" s="700" t="str">
        <f>IFERROR(VLOOKUP(E350,Assign!$A$2:$A$48,1,FALSE),)</f>
        <v>R-287</v>
      </c>
      <c r="H350" s="700">
        <v>1</v>
      </c>
      <c r="I350" s="701" t="s">
        <v>170</v>
      </c>
      <c r="J350" s="701" t="s">
        <v>608</v>
      </c>
      <c r="K350" s="701" t="s">
        <v>4178</v>
      </c>
      <c r="L350" s="702" t="s">
        <v>4179</v>
      </c>
      <c r="M350" s="703" t="s">
        <v>8</v>
      </c>
      <c r="N350" s="704">
        <v>27.951000000000001</v>
      </c>
      <c r="O350" s="704">
        <v>65.875200000000007</v>
      </c>
      <c r="P350" s="705"/>
      <c r="Q350" s="706"/>
      <c r="R350" s="707">
        <v>41323</v>
      </c>
      <c r="S350" s="708" t="s">
        <v>3168</v>
      </c>
      <c r="T350" s="727" t="s">
        <v>4753</v>
      </c>
      <c r="U350" s="710" t="s">
        <v>5</v>
      </c>
      <c r="V350" s="710">
        <v>138100000</v>
      </c>
      <c r="W350" s="711">
        <v>138100000</v>
      </c>
      <c r="X350" s="776"/>
      <c r="Y350" s="776"/>
      <c r="Z350" s="711"/>
      <c r="AA350" s="709"/>
      <c r="AB350" s="710"/>
      <c r="AC350" s="711"/>
      <c r="AD350" s="711"/>
      <c r="AE350" s="709"/>
      <c r="AF350" s="709"/>
      <c r="AG350" s="711"/>
      <c r="AH350" s="711"/>
      <c r="AI350" s="711"/>
      <c r="AJ350" s="712"/>
      <c r="AK350" s="1077" t="s">
        <v>5025</v>
      </c>
      <c r="AL350" s="1078"/>
      <c r="AM350" s="1079"/>
      <c r="AN350" s="1078"/>
      <c r="AO350" s="1075">
        <v>0</v>
      </c>
      <c r="AP350" s="1075">
        <v>0</v>
      </c>
      <c r="AQ350" s="1075">
        <v>0</v>
      </c>
      <c r="AR350" s="1075">
        <v>0</v>
      </c>
      <c r="AS350" s="1075">
        <v>0</v>
      </c>
      <c r="AT350" s="1075">
        <v>403450</v>
      </c>
      <c r="AU350" s="1075">
        <v>0</v>
      </c>
      <c r="AV350" s="1076">
        <v>403450</v>
      </c>
      <c r="AW350" s="1070" t="s">
        <v>5584</v>
      </c>
      <c r="AX350" s="1071">
        <v>45517</v>
      </c>
      <c r="AY350" s="1072" t="s">
        <v>5631</v>
      </c>
      <c r="AZ350" s="1069">
        <v>0</v>
      </c>
      <c r="BA350" s="1069">
        <v>155000000</v>
      </c>
      <c r="BB350" s="1069">
        <v>0</v>
      </c>
      <c r="BC350" s="1069">
        <v>0</v>
      </c>
      <c r="BD350" s="1069">
        <v>155000000</v>
      </c>
      <c r="BE350" s="713">
        <v>160000000</v>
      </c>
      <c r="BF350" s="715" t="s">
        <v>2844</v>
      </c>
      <c r="BG350" s="716" t="s">
        <v>2604</v>
      </c>
      <c r="BH350" s="716" t="s">
        <v>4206</v>
      </c>
      <c r="BI350" s="708">
        <v>45504</v>
      </c>
      <c r="BJ350" s="716" t="s">
        <v>4276</v>
      </c>
      <c r="BK350" s="708">
        <v>45589</v>
      </c>
      <c r="BL350" s="716">
        <v>29563960</v>
      </c>
      <c r="BM350" s="716"/>
      <c r="BN350" s="708"/>
      <c r="BO350" s="716"/>
      <c r="BP350" s="708"/>
      <c r="BQ350" s="717"/>
      <c r="BR350" s="715"/>
      <c r="BS350" s="708"/>
      <c r="BT350" s="719"/>
      <c r="BU350" s="708"/>
      <c r="BV350" s="708"/>
      <c r="BW350" s="708"/>
      <c r="BX350" s="720"/>
      <c r="BY350" s="711"/>
      <c r="BZ350" s="713"/>
      <c r="CA350" s="721"/>
      <c r="CB350" s="722" t="s">
        <v>5029</v>
      </c>
      <c r="CC350" s="723" t="s">
        <v>5030</v>
      </c>
      <c r="CD350" s="722" t="s">
        <v>5632</v>
      </c>
      <c r="CE350" s="723" t="s">
        <v>5633</v>
      </c>
    </row>
    <row r="351" spans="2:83" s="725" customFormat="1" ht="15" hidden="1" customHeight="1">
      <c r="B351" s="770">
        <f t="shared" si="5"/>
        <v>342</v>
      </c>
      <c r="C351" s="771" t="s">
        <v>2848</v>
      </c>
      <c r="D351" s="771" t="s">
        <v>2736</v>
      </c>
      <c r="E351" s="771" t="s">
        <v>4741</v>
      </c>
      <c r="F351" s="699" t="s">
        <v>3748</v>
      </c>
      <c r="G351" s="700" t="str">
        <f>IFERROR(VLOOKUP(E351,Assign!$A$2:$A$48,1,FALSE),)</f>
        <v>R-288</v>
      </c>
      <c r="H351" s="700">
        <v>1</v>
      </c>
      <c r="I351" s="701" t="s">
        <v>164</v>
      </c>
      <c r="J351" s="701" t="s">
        <v>3443</v>
      </c>
      <c r="K351" s="701" t="s">
        <v>4156</v>
      </c>
      <c r="L351" s="702" t="s">
        <v>4180</v>
      </c>
      <c r="M351" s="703" t="s">
        <v>3434</v>
      </c>
      <c r="N351" s="704">
        <v>69</v>
      </c>
      <c r="O351" s="704">
        <v>136.54</v>
      </c>
      <c r="P351" s="705"/>
      <c r="Q351" s="706"/>
      <c r="R351" s="707">
        <v>45009</v>
      </c>
      <c r="S351" s="708" t="s">
        <v>4611</v>
      </c>
      <c r="T351" s="727">
        <v>1</v>
      </c>
      <c r="U351" s="710" t="s">
        <v>5</v>
      </c>
      <c r="V351" s="710">
        <v>84000000</v>
      </c>
      <c r="W351" s="711">
        <v>84000000</v>
      </c>
      <c r="X351" s="776"/>
      <c r="Y351" s="776"/>
      <c r="Z351" s="711"/>
      <c r="AA351" s="709"/>
      <c r="AB351" s="710"/>
      <c r="AC351" s="711"/>
      <c r="AD351" s="711"/>
      <c r="AE351" s="709"/>
      <c r="AF351" s="709"/>
      <c r="AG351" s="711"/>
      <c r="AH351" s="711"/>
      <c r="AI351" s="711"/>
      <c r="AJ351" s="712"/>
      <c r="AK351" s="959" t="s">
        <v>5025</v>
      </c>
      <c r="AL351" s="960"/>
      <c r="AM351" s="954"/>
      <c r="AN351" s="960"/>
      <c r="AO351" s="955">
        <v>0</v>
      </c>
      <c r="AP351" s="955">
        <v>0</v>
      </c>
      <c r="AQ351" s="955">
        <v>0</v>
      </c>
      <c r="AR351" s="955">
        <v>0</v>
      </c>
      <c r="AS351" s="955">
        <v>0</v>
      </c>
      <c r="AT351" s="955">
        <v>0</v>
      </c>
      <c r="AU351" s="955">
        <v>0</v>
      </c>
      <c r="AV351" s="961">
        <v>0</v>
      </c>
      <c r="AW351" s="962" t="s">
        <v>5044</v>
      </c>
      <c r="AX351" s="963">
        <v>45597</v>
      </c>
      <c r="AY351" s="964" t="s">
        <v>5002</v>
      </c>
      <c r="AZ351" s="965">
        <v>193200000</v>
      </c>
      <c r="BA351" s="965">
        <v>22829580</v>
      </c>
      <c r="BB351" s="965">
        <v>0</v>
      </c>
      <c r="BC351" s="965">
        <v>0</v>
      </c>
      <c r="BD351" s="965">
        <v>216029580</v>
      </c>
      <c r="BE351" s="713"/>
      <c r="BF351" s="715" t="s">
        <v>2845</v>
      </c>
      <c r="BG351" s="716" t="s">
        <v>2577</v>
      </c>
      <c r="BH351" s="716"/>
      <c r="BI351" s="708"/>
      <c r="BJ351" s="716"/>
      <c r="BK351" s="708"/>
      <c r="BL351" s="716"/>
      <c r="BM351" s="716"/>
      <c r="BN351" s="708"/>
      <c r="BO351" s="716"/>
      <c r="BP351" s="708"/>
      <c r="BQ351" s="717"/>
      <c r="BR351" s="715"/>
      <c r="BS351" s="708"/>
      <c r="BT351" s="719"/>
      <c r="BU351" s="708"/>
      <c r="BV351" s="708"/>
      <c r="BW351" s="708"/>
      <c r="BX351" s="720"/>
      <c r="BY351" s="711"/>
      <c r="BZ351" s="713"/>
      <c r="CA351" s="721"/>
      <c r="CB351" s="722" t="s">
        <v>5029</v>
      </c>
      <c r="CC351" s="723" t="s">
        <v>5030</v>
      </c>
      <c r="CD351" s="722"/>
      <c r="CE351" s="723"/>
    </row>
    <row r="352" spans="2:83" s="725" customFormat="1" ht="15" hidden="1" customHeight="1">
      <c r="B352" s="770">
        <f t="shared" si="5"/>
        <v>343</v>
      </c>
      <c r="C352" s="771" t="s">
        <v>2848</v>
      </c>
      <c r="D352" s="771" t="s">
        <v>2736</v>
      </c>
      <c r="E352" s="771" t="s">
        <v>4742</v>
      </c>
      <c r="F352" s="699" t="s">
        <v>2822</v>
      </c>
      <c r="G352" s="700">
        <f>IFERROR(VLOOKUP(E352,Assign!$A$2:$A$48,1,FALSE),)</f>
        <v>0</v>
      </c>
      <c r="H352" s="700">
        <v>1</v>
      </c>
      <c r="I352" s="701" t="s">
        <v>164</v>
      </c>
      <c r="J352" s="701" t="s">
        <v>2530</v>
      </c>
      <c r="K352" s="701" t="s">
        <v>3598</v>
      </c>
      <c r="L352" s="702" t="s">
        <v>4181</v>
      </c>
      <c r="M352" s="703" t="s">
        <v>8</v>
      </c>
      <c r="N352" s="704">
        <v>41.241799999999998</v>
      </c>
      <c r="O352" s="704">
        <v>49.62</v>
      </c>
      <c r="P352" s="705"/>
      <c r="Q352" s="706"/>
      <c r="R352" s="707">
        <v>41869</v>
      </c>
      <c r="S352" s="708" t="s">
        <v>2822</v>
      </c>
      <c r="T352" s="727" t="s">
        <v>4753</v>
      </c>
      <c r="U352" s="710" t="s">
        <v>5</v>
      </c>
      <c r="V352" s="710">
        <v>81000000</v>
      </c>
      <c r="W352" s="711">
        <v>81000000</v>
      </c>
      <c r="X352" s="776"/>
      <c r="Y352" s="776"/>
      <c r="Z352" s="711"/>
      <c r="AA352" s="709"/>
      <c r="AB352" s="710"/>
      <c r="AC352" s="711"/>
      <c r="AD352" s="711"/>
      <c r="AE352" s="709"/>
      <c r="AF352" s="709"/>
      <c r="AG352" s="711"/>
      <c r="AH352" s="711"/>
      <c r="AI352" s="711"/>
      <c r="AJ352" s="712"/>
      <c r="AK352" s="959" t="s">
        <v>5025</v>
      </c>
      <c r="AL352" s="960"/>
      <c r="AM352" s="954"/>
      <c r="AN352" s="960"/>
      <c r="AO352" s="955">
        <v>0</v>
      </c>
      <c r="AP352" s="955">
        <v>0</v>
      </c>
      <c r="AQ352" s="955">
        <v>0</v>
      </c>
      <c r="AR352" s="955">
        <v>0</v>
      </c>
      <c r="AS352" s="955">
        <v>0</v>
      </c>
      <c r="AT352" s="955">
        <v>0</v>
      </c>
      <c r="AU352" s="955">
        <v>0</v>
      </c>
      <c r="AV352" s="961">
        <v>0</v>
      </c>
      <c r="AW352" s="962" t="s">
        <v>5008</v>
      </c>
      <c r="AX352" s="963">
        <v>45590</v>
      </c>
      <c r="AY352" s="964" t="s">
        <v>5009</v>
      </c>
      <c r="AZ352" s="965">
        <v>0</v>
      </c>
      <c r="BA352" s="965">
        <v>0</v>
      </c>
      <c r="BB352" s="965">
        <v>0</v>
      </c>
      <c r="BC352" s="965">
        <v>0</v>
      </c>
      <c r="BD352" s="965">
        <v>0</v>
      </c>
      <c r="BE352" s="713">
        <v>122500000</v>
      </c>
      <c r="BF352" s="715" t="s">
        <v>2845</v>
      </c>
      <c r="BG352" s="716" t="s">
        <v>2578</v>
      </c>
      <c r="BH352" s="716"/>
      <c r="BI352" s="708"/>
      <c r="BJ352" s="716"/>
      <c r="BK352" s="708"/>
      <c r="BL352" s="716"/>
      <c r="BM352" s="716"/>
      <c r="BN352" s="708"/>
      <c r="BO352" s="716"/>
      <c r="BP352" s="708"/>
      <c r="BQ352" s="717"/>
      <c r="BR352" s="715"/>
      <c r="BS352" s="708"/>
      <c r="BT352" s="719"/>
      <c r="BU352" s="708"/>
      <c r="BV352" s="708"/>
      <c r="BW352" s="708"/>
      <c r="BX352" s="720"/>
      <c r="BY352" s="711"/>
      <c r="BZ352" s="713"/>
      <c r="CA352" s="721"/>
      <c r="CB352" s="722" t="s">
        <v>5029</v>
      </c>
      <c r="CC352" s="723" t="s">
        <v>5030</v>
      </c>
      <c r="CD352" s="722"/>
      <c r="CE352" s="723"/>
    </row>
    <row r="353" spans="2:83" s="725" customFormat="1" ht="15" hidden="1" customHeight="1">
      <c r="B353" s="770">
        <f t="shared" si="5"/>
        <v>344</v>
      </c>
      <c r="C353" s="771" t="s">
        <v>2848</v>
      </c>
      <c r="D353" s="771" t="s">
        <v>2736</v>
      </c>
      <c r="E353" s="771" t="s">
        <v>4743</v>
      </c>
      <c r="F353" s="699" t="s">
        <v>3182</v>
      </c>
      <c r="G353" s="700">
        <f>IFERROR(VLOOKUP(E353,Assign!$A$2:$A$48,1,FALSE),)</f>
        <v>0</v>
      </c>
      <c r="H353" s="700">
        <v>1</v>
      </c>
      <c r="I353" s="701" t="s">
        <v>169</v>
      </c>
      <c r="J353" s="701" t="s">
        <v>2529</v>
      </c>
      <c r="K353" s="701" t="s">
        <v>4182</v>
      </c>
      <c r="L353" s="702" t="s">
        <v>4183</v>
      </c>
      <c r="M353" s="703" t="s">
        <v>8</v>
      </c>
      <c r="N353" s="704">
        <v>53.377200000000002</v>
      </c>
      <c r="O353" s="704">
        <v>59.93</v>
      </c>
      <c r="P353" s="705"/>
      <c r="Q353" s="706"/>
      <c r="R353" s="707">
        <v>42788</v>
      </c>
      <c r="S353" s="708" t="s">
        <v>3182</v>
      </c>
      <c r="T353" s="727" t="s">
        <v>188</v>
      </c>
      <c r="U353" s="710" t="s">
        <v>5</v>
      </c>
      <c r="V353" s="710">
        <v>71640000</v>
      </c>
      <c r="W353" s="711">
        <v>71640000</v>
      </c>
      <c r="X353" s="776"/>
      <c r="Y353" s="776"/>
      <c r="Z353" s="711"/>
      <c r="AA353" s="709"/>
      <c r="AB353" s="710"/>
      <c r="AC353" s="711"/>
      <c r="AD353" s="711"/>
      <c r="AE353" s="709"/>
      <c r="AF353" s="709"/>
      <c r="AG353" s="711"/>
      <c r="AH353" s="711"/>
      <c r="AI353" s="711"/>
      <c r="AJ353" s="712"/>
      <c r="AK353" s="1077" t="s">
        <v>5025</v>
      </c>
      <c r="AL353" s="1078"/>
      <c r="AM353" s="1079"/>
      <c r="AN353" s="1078"/>
      <c r="AO353" s="1075">
        <v>0</v>
      </c>
      <c r="AP353" s="1075">
        <v>0</v>
      </c>
      <c r="AQ353" s="1075">
        <v>0</v>
      </c>
      <c r="AR353" s="1075">
        <v>0</v>
      </c>
      <c r="AS353" s="1075">
        <v>0</v>
      </c>
      <c r="AT353" s="1075">
        <v>275120</v>
      </c>
      <c r="AU353" s="1075">
        <v>0</v>
      </c>
      <c r="AV353" s="1076">
        <v>275120</v>
      </c>
      <c r="AW353" s="1070" t="s">
        <v>5045</v>
      </c>
      <c r="AX353" s="1071">
        <v>45456</v>
      </c>
      <c r="AY353" s="1072" t="s">
        <v>5627</v>
      </c>
      <c r="AZ353" s="1069">
        <v>0</v>
      </c>
      <c r="BA353" s="1069">
        <v>232000000</v>
      </c>
      <c r="BB353" s="1069">
        <v>0</v>
      </c>
      <c r="BC353" s="1069">
        <v>0</v>
      </c>
      <c r="BD353" s="1069">
        <v>232000000</v>
      </c>
      <c r="BE353" s="713">
        <v>225000000</v>
      </c>
      <c r="BF353" s="715" t="s">
        <v>2844</v>
      </c>
      <c r="BG353" s="716" t="s">
        <v>2591</v>
      </c>
      <c r="BH353" s="716" t="s">
        <v>4207</v>
      </c>
      <c r="BI353" s="708">
        <v>45441</v>
      </c>
      <c r="BJ353" s="716" t="s">
        <v>4277</v>
      </c>
      <c r="BK353" s="708">
        <v>45532</v>
      </c>
      <c r="BL353" s="716">
        <v>72527094</v>
      </c>
      <c r="BM353" s="716"/>
      <c r="BN353" s="708"/>
      <c r="BO353" s="716"/>
      <c r="BP353" s="708"/>
      <c r="BQ353" s="717"/>
      <c r="BR353" s="715"/>
      <c r="BS353" s="708"/>
      <c r="BT353" s="719"/>
      <c r="BU353" s="708"/>
      <c r="BV353" s="708"/>
      <c r="BW353" s="708"/>
      <c r="BX353" s="720"/>
      <c r="BY353" s="711"/>
      <c r="BZ353" s="713"/>
      <c r="CA353" s="721"/>
      <c r="CB353" s="722" t="s">
        <v>5029</v>
      </c>
      <c r="CC353" s="723" t="s">
        <v>5030</v>
      </c>
      <c r="CD353" s="722" t="s">
        <v>5029</v>
      </c>
      <c r="CE353" s="723" t="s">
        <v>5030</v>
      </c>
    </row>
    <row r="354" spans="2:83" s="725" customFormat="1" ht="15" hidden="1" customHeight="1">
      <c r="B354" s="770">
        <f t="shared" si="5"/>
        <v>345</v>
      </c>
      <c r="C354" s="771" t="s">
        <v>2848</v>
      </c>
      <c r="D354" s="771" t="s">
        <v>2736</v>
      </c>
      <c r="E354" s="771" t="s">
        <v>4744</v>
      </c>
      <c r="F354" s="699" t="s">
        <v>2742</v>
      </c>
      <c r="G354" s="700">
        <f>IFERROR(VLOOKUP(E354,Assign!$A$2:$A$48,1,FALSE),)</f>
        <v>0</v>
      </c>
      <c r="H354" s="700">
        <v>1</v>
      </c>
      <c r="I354" s="701" t="s">
        <v>175</v>
      </c>
      <c r="J354" s="701" t="s">
        <v>2515</v>
      </c>
      <c r="K354" s="701" t="s">
        <v>3482</v>
      </c>
      <c r="L354" s="702" t="s">
        <v>4184</v>
      </c>
      <c r="M354" s="703" t="s">
        <v>8</v>
      </c>
      <c r="N354" s="704">
        <v>34.04</v>
      </c>
      <c r="O354" s="704">
        <v>84.715599999999995</v>
      </c>
      <c r="P354" s="705"/>
      <c r="Q354" s="706"/>
      <c r="R354" s="707">
        <v>44138</v>
      </c>
      <c r="S354" s="708" t="s">
        <v>4647</v>
      </c>
      <c r="T354" s="727">
        <v>1</v>
      </c>
      <c r="U354" s="710" t="s">
        <v>5</v>
      </c>
      <c r="V354" s="710">
        <v>50400000</v>
      </c>
      <c r="W354" s="711">
        <v>50400000</v>
      </c>
      <c r="X354" s="776"/>
      <c r="Y354" s="776"/>
      <c r="Z354" s="711"/>
      <c r="AA354" s="709"/>
      <c r="AB354" s="710"/>
      <c r="AC354" s="711"/>
      <c r="AD354" s="711"/>
      <c r="AE354" s="709"/>
      <c r="AF354" s="709"/>
      <c r="AG354" s="711"/>
      <c r="AH354" s="711"/>
      <c r="AI354" s="711"/>
      <c r="AJ354" s="712"/>
      <c r="AK354" s="1077" t="s">
        <v>5025</v>
      </c>
      <c r="AL354" s="1078"/>
      <c r="AM354" s="1079"/>
      <c r="AN354" s="1078"/>
      <c r="AO354" s="1075">
        <v>0</v>
      </c>
      <c r="AP354" s="1075">
        <v>0</v>
      </c>
      <c r="AQ354" s="1075">
        <v>0</v>
      </c>
      <c r="AR354" s="1075">
        <v>0</v>
      </c>
      <c r="AS354" s="1075">
        <v>0</v>
      </c>
      <c r="AT354" s="1075">
        <v>342890</v>
      </c>
      <c r="AU354" s="1075">
        <v>0</v>
      </c>
      <c r="AV354" s="1076">
        <v>342890</v>
      </c>
      <c r="AW354" s="1070" t="s">
        <v>5045</v>
      </c>
      <c r="AX354" s="1071">
        <v>45070</v>
      </c>
      <c r="AY354" s="1072" t="s">
        <v>5620</v>
      </c>
      <c r="AZ354" s="1069">
        <v>0</v>
      </c>
      <c r="BA354" s="1069">
        <v>598000000</v>
      </c>
      <c r="BB354" s="1069">
        <v>0</v>
      </c>
      <c r="BC354" s="1069">
        <v>0</v>
      </c>
      <c r="BD354" s="1069">
        <v>598000000</v>
      </c>
      <c r="BE354" s="713"/>
      <c r="BF354" s="715" t="s">
        <v>2844</v>
      </c>
      <c r="BG354" s="716" t="s">
        <v>2590</v>
      </c>
      <c r="BH354" s="716" t="s">
        <v>617</v>
      </c>
      <c r="BI354" s="708">
        <v>45062</v>
      </c>
      <c r="BJ354" s="716" t="s">
        <v>4278</v>
      </c>
      <c r="BK354" s="708">
        <v>45135</v>
      </c>
      <c r="BL354" s="716">
        <v>42551258</v>
      </c>
      <c r="BM354" s="716"/>
      <c r="BN354" s="708"/>
      <c r="BO354" s="716"/>
      <c r="BP354" s="708"/>
      <c r="BQ354" s="717"/>
      <c r="BR354" s="1084">
        <v>598000000</v>
      </c>
      <c r="BS354" s="1083">
        <v>45638</v>
      </c>
      <c r="BT354" s="719"/>
      <c r="BU354" s="708"/>
      <c r="BV354" s="708"/>
      <c r="BW354" s="708"/>
      <c r="BX354" s="720"/>
      <c r="BY354" s="711"/>
      <c r="BZ354" s="713"/>
      <c r="CA354" s="721"/>
      <c r="CB354" s="722" t="s">
        <v>5027</v>
      </c>
      <c r="CC354" s="723" t="s">
        <v>827</v>
      </c>
      <c r="CD354" s="722" t="s">
        <v>5029</v>
      </c>
      <c r="CE354" s="723" t="s">
        <v>5030</v>
      </c>
    </row>
    <row r="355" spans="2:83" s="725" customFormat="1" ht="15" hidden="1" customHeight="1">
      <c r="B355" s="942">
        <f t="shared" si="5"/>
        <v>346</v>
      </c>
      <c r="C355" s="943" t="s">
        <v>2848</v>
      </c>
      <c r="D355" s="943" t="s">
        <v>2736</v>
      </c>
      <c r="E355" s="943" t="s">
        <v>4745</v>
      </c>
      <c r="F355" s="944" t="s">
        <v>4854</v>
      </c>
      <c r="G355" s="945">
        <f>IFERROR(VLOOKUP(E355,Assign!$A$2:$A$48,1,FALSE),)</f>
        <v>0</v>
      </c>
      <c r="H355" s="945">
        <v>1</v>
      </c>
      <c r="I355" s="946" t="s">
        <v>174</v>
      </c>
      <c r="J355" s="946" t="s">
        <v>3460</v>
      </c>
      <c r="K355" s="946" t="s">
        <v>4869</v>
      </c>
      <c r="L355" s="947" t="s">
        <v>4994</v>
      </c>
      <c r="M355" s="732" t="s">
        <v>4992</v>
      </c>
      <c r="N355" s="948">
        <v>205</v>
      </c>
      <c r="O355" s="948"/>
      <c r="P355" s="949"/>
      <c r="Q355" s="950"/>
      <c r="R355" s="951">
        <v>40729</v>
      </c>
      <c r="S355" s="952" t="s">
        <v>4874</v>
      </c>
      <c r="T355" s="953" t="s">
        <v>188</v>
      </c>
      <c r="U355" s="954" t="s">
        <v>4864</v>
      </c>
      <c r="V355" s="954">
        <v>1680000</v>
      </c>
      <c r="W355" s="955">
        <v>2323608000</v>
      </c>
      <c r="X355" s="956" t="s">
        <v>199</v>
      </c>
      <c r="Y355" s="956" t="s">
        <v>200</v>
      </c>
      <c r="Z355" s="955">
        <v>1798030000</v>
      </c>
      <c r="AA355" s="957"/>
      <c r="AB355" s="954"/>
      <c r="AC355" s="955"/>
      <c r="AD355" s="955"/>
      <c r="AE355" s="957"/>
      <c r="AF355" s="957"/>
      <c r="AG355" s="955"/>
      <c r="AH355" s="955"/>
      <c r="AI355" s="955"/>
      <c r="AJ355" s="958"/>
      <c r="AK355" s="959" t="s">
        <v>5025</v>
      </c>
      <c r="AL355" s="960"/>
      <c r="AM355" s="954"/>
      <c r="AN355" s="960"/>
      <c r="AO355" s="955">
        <v>0</v>
      </c>
      <c r="AP355" s="955">
        <v>0</v>
      </c>
      <c r="AQ355" s="955">
        <v>0</v>
      </c>
      <c r="AR355" s="955">
        <v>0</v>
      </c>
      <c r="AS355" s="955">
        <v>0</v>
      </c>
      <c r="AT355" s="955">
        <v>0</v>
      </c>
      <c r="AU355" s="955">
        <v>0</v>
      </c>
      <c r="AV355" s="961">
        <v>0</v>
      </c>
      <c r="AW355" s="962" t="s">
        <v>5044</v>
      </c>
      <c r="AX355" s="963">
        <v>45597</v>
      </c>
      <c r="AY355" s="964" t="s">
        <v>5002</v>
      </c>
      <c r="AZ355" s="965">
        <v>758500000</v>
      </c>
      <c r="BA355" s="965">
        <v>0</v>
      </c>
      <c r="BB355" s="965">
        <v>0</v>
      </c>
      <c r="BC355" s="965">
        <v>0</v>
      </c>
      <c r="BD355" s="965">
        <v>758500000</v>
      </c>
      <c r="BE355" s="961"/>
      <c r="BF355" s="966" t="s">
        <v>2845</v>
      </c>
      <c r="BG355" s="967" t="s">
        <v>2599</v>
      </c>
      <c r="BH355" s="967"/>
      <c r="BI355" s="952"/>
      <c r="BJ355" s="967"/>
      <c r="BK355" s="952"/>
      <c r="BL355" s="967"/>
      <c r="BM355" s="967"/>
      <c r="BN355" s="952"/>
      <c r="BO355" s="967"/>
      <c r="BP355" s="952"/>
      <c r="BQ355" s="968"/>
      <c r="BR355" s="966"/>
      <c r="BS355" s="952"/>
      <c r="BT355" s="969"/>
      <c r="BU355" s="952"/>
      <c r="BV355" s="952"/>
      <c r="BW355" s="952"/>
      <c r="BX355" s="970"/>
      <c r="BY355" s="955"/>
      <c r="BZ355" s="961"/>
      <c r="CA355" s="971"/>
      <c r="CB355" s="722" t="s">
        <v>4865</v>
      </c>
      <c r="CC355" s="723" t="s">
        <v>4873</v>
      </c>
      <c r="CD355" s="722"/>
      <c r="CE355" s="723"/>
    </row>
    <row r="356" spans="2:83" s="725" customFormat="1" ht="15" hidden="1" customHeight="1">
      <c r="B356" s="942">
        <f t="shared" si="5"/>
        <v>347</v>
      </c>
      <c r="C356" s="943" t="s">
        <v>2848</v>
      </c>
      <c r="D356" s="943" t="s">
        <v>2736</v>
      </c>
      <c r="E356" s="943" t="s">
        <v>4745</v>
      </c>
      <c r="F356" s="944" t="s">
        <v>4854</v>
      </c>
      <c r="G356" s="945">
        <f>IFERROR(VLOOKUP(E356,Assign!$A$2:$A$48,1,FALSE),)</f>
        <v>0</v>
      </c>
      <c r="H356" s="945">
        <v>2</v>
      </c>
      <c r="I356" s="946" t="s">
        <v>174</v>
      </c>
      <c r="J356" s="946" t="s">
        <v>3460</v>
      </c>
      <c r="K356" s="946" t="s">
        <v>4871</v>
      </c>
      <c r="L356" s="947" t="s">
        <v>4872</v>
      </c>
      <c r="M356" s="732" t="s">
        <v>8</v>
      </c>
      <c r="N356" s="948">
        <v>62.755600000000001</v>
      </c>
      <c r="O356" s="948">
        <v>166.578</v>
      </c>
      <c r="P356" s="949"/>
      <c r="Q356" s="950"/>
      <c r="R356" s="951">
        <v>40729</v>
      </c>
      <c r="S356" s="952" t="s">
        <v>4874</v>
      </c>
      <c r="T356" s="953">
        <v>1</v>
      </c>
      <c r="U356" s="954" t="s">
        <v>4864</v>
      </c>
      <c r="V356" s="954">
        <v>1300000</v>
      </c>
      <c r="W356" s="955">
        <v>1798030000</v>
      </c>
      <c r="X356" s="956" t="s">
        <v>200</v>
      </c>
      <c r="Y356" s="956" t="s">
        <v>200</v>
      </c>
      <c r="Z356" s="955">
        <v>1798030000</v>
      </c>
      <c r="AA356" s="957"/>
      <c r="AB356" s="954"/>
      <c r="AC356" s="955"/>
      <c r="AD356" s="955"/>
      <c r="AE356" s="957"/>
      <c r="AF356" s="957"/>
      <c r="AG356" s="955"/>
      <c r="AH356" s="955"/>
      <c r="AI356" s="955"/>
      <c r="AJ356" s="958"/>
      <c r="AK356" s="959" t="s">
        <v>5025</v>
      </c>
      <c r="AL356" s="960"/>
      <c r="AM356" s="954"/>
      <c r="AN356" s="960"/>
      <c r="AO356" s="955">
        <v>0</v>
      </c>
      <c r="AP356" s="955">
        <v>0</v>
      </c>
      <c r="AQ356" s="955">
        <v>0</v>
      </c>
      <c r="AR356" s="955">
        <v>0</v>
      </c>
      <c r="AS356" s="955">
        <v>0</v>
      </c>
      <c r="AT356" s="955">
        <v>0</v>
      </c>
      <c r="AU356" s="955">
        <v>0</v>
      </c>
      <c r="AV356" s="961">
        <v>0</v>
      </c>
      <c r="AW356" s="962" t="s">
        <v>5008</v>
      </c>
      <c r="AX356" s="963">
        <v>45590</v>
      </c>
      <c r="AY356" s="964" t="s">
        <v>5009</v>
      </c>
      <c r="AZ356" s="965">
        <v>0</v>
      </c>
      <c r="BA356" s="965">
        <v>0</v>
      </c>
      <c r="BB356" s="965">
        <v>0</v>
      </c>
      <c r="BC356" s="965">
        <v>0</v>
      </c>
      <c r="BD356" s="965">
        <v>0</v>
      </c>
      <c r="BE356" s="961">
        <v>845000000</v>
      </c>
      <c r="BF356" s="966" t="s">
        <v>2845</v>
      </c>
      <c r="BG356" s="967" t="s">
        <v>2599</v>
      </c>
      <c r="BH356" s="967"/>
      <c r="BI356" s="952"/>
      <c r="BJ356" s="967"/>
      <c r="BK356" s="952"/>
      <c r="BL356" s="967"/>
      <c r="BM356" s="967"/>
      <c r="BN356" s="952"/>
      <c r="BO356" s="967"/>
      <c r="BP356" s="952"/>
      <c r="BQ356" s="968"/>
      <c r="BR356" s="966"/>
      <c r="BS356" s="952"/>
      <c r="BT356" s="969"/>
      <c r="BU356" s="952"/>
      <c r="BV356" s="952"/>
      <c r="BW356" s="952"/>
      <c r="BX356" s="970"/>
      <c r="BY356" s="955"/>
      <c r="BZ356" s="961"/>
      <c r="CA356" s="971"/>
      <c r="CB356" s="722" t="s">
        <v>4865</v>
      </c>
      <c r="CC356" s="723" t="s">
        <v>4873</v>
      </c>
      <c r="CD356" s="722"/>
      <c r="CE356" s="723"/>
    </row>
    <row r="357" spans="2:83" s="725" customFormat="1" ht="15" hidden="1" customHeight="1">
      <c r="B357" s="942">
        <f t="shared" si="5"/>
        <v>348</v>
      </c>
      <c r="C357" s="943" t="s">
        <v>2848</v>
      </c>
      <c r="D357" s="943" t="s">
        <v>2736</v>
      </c>
      <c r="E357" s="943" t="s">
        <v>4837</v>
      </c>
      <c r="F357" s="944" t="s">
        <v>4855</v>
      </c>
      <c r="G357" s="945">
        <f>IFERROR(VLOOKUP(E357,Assign!$A$2:$A$48,1,FALSE),)</f>
        <v>0</v>
      </c>
      <c r="H357" s="945">
        <v>1</v>
      </c>
      <c r="I357" s="946" t="s">
        <v>175</v>
      </c>
      <c r="J357" s="946" t="s">
        <v>182</v>
      </c>
      <c r="K357" s="946" t="s">
        <v>4878</v>
      </c>
      <c r="L357" s="947" t="s">
        <v>4879</v>
      </c>
      <c r="M357" s="732" t="s">
        <v>8</v>
      </c>
      <c r="N357" s="948">
        <v>28.330000000000002</v>
      </c>
      <c r="O357" s="948">
        <v>84.94</v>
      </c>
      <c r="P357" s="949"/>
      <c r="Q357" s="950"/>
      <c r="R357" s="951">
        <v>37925</v>
      </c>
      <c r="S357" s="952" t="s">
        <v>4892</v>
      </c>
      <c r="T357" s="953" t="s">
        <v>188</v>
      </c>
      <c r="U357" s="954" t="s">
        <v>5</v>
      </c>
      <c r="V357" s="954">
        <v>816000000</v>
      </c>
      <c r="W357" s="955">
        <v>816000000</v>
      </c>
      <c r="X357" s="956"/>
      <c r="Y357" s="956"/>
      <c r="Z357" s="955"/>
      <c r="AA357" s="957"/>
      <c r="AB357" s="954"/>
      <c r="AC357" s="955"/>
      <c r="AD357" s="955"/>
      <c r="AE357" s="957"/>
      <c r="AF357" s="957"/>
      <c r="AG357" s="955"/>
      <c r="AH357" s="955"/>
      <c r="AI357" s="955"/>
      <c r="AJ357" s="958"/>
      <c r="AK357" s="959" t="s">
        <v>5025</v>
      </c>
      <c r="AL357" s="960"/>
      <c r="AM357" s="954"/>
      <c r="AN357" s="960"/>
      <c r="AO357" s="955">
        <v>0</v>
      </c>
      <c r="AP357" s="955">
        <v>0</v>
      </c>
      <c r="AQ357" s="955">
        <v>0</v>
      </c>
      <c r="AR357" s="955">
        <v>0</v>
      </c>
      <c r="AS357" s="955">
        <v>0</v>
      </c>
      <c r="AT357" s="955">
        <v>0</v>
      </c>
      <c r="AU357" s="955">
        <v>0</v>
      </c>
      <c r="AV357" s="961">
        <v>0</v>
      </c>
      <c r="AW357" s="962" t="s">
        <v>5008</v>
      </c>
      <c r="AX357" s="963">
        <v>45590</v>
      </c>
      <c r="AY357" s="964" t="s">
        <v>5009</v>
      </c>
      <c r="AZ357" s="965">
        <v>0</v>
      </c>
      <c r="BA357" s="965">
        <v>0</v>
      </c>
      <c r="BB357" s="965">
        <v>0</v>
      </c>
      <c r="BC357" s="965">
        <v>0</v>
      </c>
      <c r="BD357" s="965">
        <v>0</v>
      </c>
      <c r="BE357" s="961">
        <v>710000000</v>
      </c>
      <c r="BF357" s="966" t="s">
        <v>2845</v>
      </c>
      <c r="BG357" s="967" t="s">
        <v>2600</v>
      </c>
      <c r="BH357" s="967"/>
      <c r="BI357" s="952"/>
      <c r="BJ357" s="967"/>
      <c r="BK357" s="952"/>
      <c r="BL357" s="967"/>
      <c r="BM357" s="967"/>
      <c r="BN357" s="952"/>
      <c r="BO357" s="967"/>
      <c r="BP357" s="952"/>
      <c r="BQ357" s="968"/>
      <c r="BR357" s="966"/>
      <c r="BS357" s="952"/>
      <c r="BT357" s="969"/>
      <c r="BU357" s="952"/>
      <c r="BV357" s="952"/>
      <c r="BW357" s="952"/>
      <c r="BX357" s="970"/>
      <c r="BY357" s="955"/>
      <c r="BZ357" s="961"/>
      <c r="CA357" s="971"/>
      <c r="CB357" s="722" t="s">
        <v>4865</v>
      </c>
      <c r="CC357" s="723" t="s">
        <v>4873</v>
      </c>
      <c r="CD357" s="722"/>
      <c r="CE357" s="723"/>
    </row>
    <row r="358" spans="2:83" s="725" customFormat="1" ht="15" hidden="1" customHeight="1">
      <c r="B358" s="942">
        <f t="shared" si="5"/>
        <v>349</v>
      </c>
      <c r="C358" s="943" t="s">
        <v>2848</v>
      </c>
      <c r="D358" s="943" t="s">
        <v>2736</v>
      </c>
      <c r="E358" s="943" t="s">
        <v>4838</v>
      </c>
      <c r="F358" s="944" t="s">
        <v>3187</v>
      </c>
      <c r="G358" s="945">
        <f>IFERROR(VLOOKUP(E358,Assign!$A$2:$A$48,1,FALSE),)</f>
        <v>0</v>
      </c>
      <c r="H358" s="945">
        <v>1</v>
      </c>
      <c r="I358" s="946" t="s">
        <v>167</v>
      </c>
      <c r="J358" s="946" t="s">
        <v>212</v>
      </c>
      <c r="K358" s="946" t="s">
        <v>2521</v>
      </c>
      <c r="L358" s="947" t="s">
        <v>4880</v>
      </c>
      <c r="M358" s="732" t="s">
        <v>8</v>
      </c>
      <c r="N358" s="948">
        <v>55.01639999999999</v>
      </c>
      <c r="O358" s="948">
        <v>143.68029999999999</v>
      </c>
      <c r="P358" s="949"/>
      <c r="Q358" s="950"/>
      <c r="R358" s="951">
        <v>42291</v>
      </c>
      <c r="S358" s="952" t="s">
        <v>4893</v>
      </c>
      <c r="T358" s="953">
        <v>1</v>
      </c>
      <c r="U358" s="954" t="s">
        <v>5</v>
      </c>
      <c r="V358" s="954">
        <v>562000000</v>
      </c>
      <c r="W358" s="955">
        <v>562000000</v>
      </c>
      <c r="X358" s="956"/>
      <c r="Y358" s="956"/>
      <c r="Z358" s="955"/>
      <c r="AA358" s="957"/>
      <c r="AB358" s="954"/>
      <c r="AC358" s="955"/>
      <c r="AD358" s="955"/>
      <c r="AE358" s="957"/>
      <c r="AF358" s="957"/>
      <c r="AG358" s="955"/>
      <c r="AH358" s="955"/>
      <c r="AI358" s="955"/>
      <c r="AJ358" s="958"/>
      <c r="AK358" s="959" t="s">
        <v>5025</v>
      </c>
      <c r="AL358" s="960"/>
      <c r="AM358" s="954"/>
      <c r="AN358" s="960"/>
      <c r="AO358" s="955">
        <v>0</v>
      </c>
      <c r="AP358" s="955">
        <v>0</v>
      </c>
      <c r="AQ358" s="955">
        <v>0</v>
      </c>
      <c r="AR358" s="955">
        <v>0</v>
      </c>
      <c r="AS358" s="955">
        <v>0</v>
      </c>
      <c r="AT358" s="955">
        <v>0</v>
      </c>
      <c r="AU358" s="955">
        <v>0</v>
      </c>
      <c r="AV358" s="961">
        <v>0</v>
      </c>
      <c r="AW358" s="962" t="s">
        <v>5008</v>
      </c>
      <c r="AX358" s="963">
        <v>45590</v>
      </c>
      <c r="AY358" s="964" t="s">
        <v>5009</v>
      </c>
      <c r="AZ358" s="965">
        <v>0</v>
      </c>
      <c r="BA358" s="965">
        <v>0</v>
      </c>
      <c r="BB358" s="965">
        <v>0</v>
      </c>
      <c r="BC358" s="965">
        <v>0</v>
      </c>
      <c r="BD358" s="965">
        <v>0</v>
      </c>
      <c r="BE358" s="961">
        <v>1690000000</v>
      </c>
      <c r="BF358" s="966" t="s">
        <v>2845</v>
      </c>
      <c r="BG358" s="967" t="s">
        <v>2587</v>
      </c>
      <c r="BH358" s="967"/>
      <c r="BI358" s="952"/>
      <c r="BJ358" s="967"/>
      <c r="BK358" s="952"/>
      <c r="BL358" s="967"/>
      <c r="BM358" s="967"/>
      <c r="BN358" s="952"/>
      <c r="BO358" s="967"/>
      <c r="BP358" s="952"/>
      <c r="BQ358" s="968"/>
      <c r="BR358" s="966"/>
      <c r="BS358" s="952"/>
      <c r="BT358" s="969"/>
      <c r="BU358" s="952"/>
      <c r="BV358" s="952"/>
      <c r="BW358" s="952"/>
      <c r="BX358" s="970"/>
      <c r="BY358" s="955"/>
      <c r="BZ358" s="961"/>
      <c r="CA358" s="971"/>
      <c r="CB358" s="722" t="s">
        <v>4865</v>
      </c>
      <c r="CC358" s="723" t="s">
        <v>4873</v>
      </c>
      <c r="CD358" s="722"/>
      <c r="CE358" s="723"/>
    </row>
    <row r="359" spans="2:83" s="725" customFormat="1" ht="15" customHeight="1">
      <c r="B359" s="942">
        <f t="shared" si="5"/>
        <v>350</v>
      </c>
      <c r="C359" s="943" t="s">
        <v>2848</v>
      </c>
      <c r="D359" s="943" t="s">
        <v>2736</v>
      </c>
      <c r="E359" s="943" t="s">
        <v>4839</v>
      </c>
      <c r="F359" s="944" t="s">
        <v>4856</v>
      </c>
      <c r="G359" s="945" t="str">
        <f>IFERROR(VLOOKUP(E359,Assign!$A$2:$A$48,1,FALSE),)</f>
        <v>R-295</v>
      </c>
      <c r="H359" s="945">
        <v>1</v>
      </c>
      <c r="I359" s="946" t="s">
        <v>170</v>
      </c>
      <c r="J359" s="946" t="s">
        <v>3506</v>
      </c>
      <c r="K359" s="946" t="s">
        <v>3507</v>
      </c>
      <c r="L359" s="947" t="s">
        <v>4881</v>
      </c>
      <c r="M359" s="732" t="s">
        <v>8</v>
      </c>
      <c r="N359" s="948">
        <v>24.131999999999998</v>
      </c>
      <c r="O359" s="948">
        <v>59.832000000000001</v>
      </c>
      <c r="P359" s="949"/>
      <c r="Q359" s="950"/>
      <c r="R359" s="951">
        <v>44609</v>
      </c>
      <c r="S359" s="952" t="s">
        <v>4894</v>
      </c>
      <c r="T359" s="953">
        <v>1</v>
      </c>
      <c r="U359" s="954" t="s">
        <v>5</v>
      </c>
      <c r="V359" s="954">
        <v>684000000</v>
      </c>
      <c r="W359" s="955">
        <v>684000000</v>
      </c>
      <c r="X359" s="956"/>
      <c r="Y359" s="956"/>
      <c r="Z359" s="955"/>
      <c r="AA359" s="957"/>
      <c r="AB359" s="954"/>
      <c r="AC359" s="955"/>
      <c r="AD359" s="955"/>
      <c r="AE359" s="957"/>
      <c r="AF359" s="957"/>
      <c r="AG359" s="955"/>
      <c r="AH359" s="955"/>
      <c r="AI359" s="955"/>
      <c r="AJ359" s="958"/>
      <c r="AK359" s="959" t="s">
        <v>5025</v>
      </c>
      <c r="AL359" s="960"/>
      <c r="AM359" s="954"/>
      <c r="AN359" s="960"/>
      <c r="AO359" s="955">
        <v>0</v>
      </c>
      <c r="AP359" s="955">
        <v>0</v>
      </c>
      <c r="AQ359" s="955">
        <v>0</v>
      </c>
      <c r="AR359" s="955">
        <v>0</v>
      </c>
      <c r="AS359" s="955">
        <v>0</v>
      </c>
      <c r="AT359" s="955">
        <v>0</v>
      </c>
      <c r="AU359" s="955">
        <v>0</v>
      </c>
      <c r="AV359" s="961">
        <v>0</v>
      </c>
      <c r="AW359" s="1070" t="s">
        <v>5584</v>
      </c>
      <c r="AX359" s="1071">
        <v>45601</v>
      </c>
      <c r="AY359" s="1072" t="s">
        <v>5592</v>
      </c>
      <c r="AZ359" s="1069">
        <v>0</v>
      </c>
      <c r="BA359" s="1069">
        <v>294000000</v>
      </c>
      <c r="BB359" s="1069">
        <v>0</v>
      </c>
      <c r="BC359" s="1069">
        <v>0</v>
      </c>
      <c r="BD359" s="1069">
        <v>294000000</v>
      </c>
      <c r="BE359" s="961">
        <v>292500000</v>
      </c>
      <c r="BF359" s="966" t="s">
        <v>2844</v>
      </c>
      <c r="BG359" s="967" t="s">
        <v>2598</v>
      </c>
      <c r="BH359" s="967" t="s">
        <v>617</v>
      </c>
      <c r="BI359" s="952">
        <v>45588</v>
      </c>
      <c r="BJ359" s="967" t="s">
        <v>4900</v>
      </c>
      <c r="BK359" s="952">
        <v>45680</v>
      </c>
      <c r="BL359" s="967">
        <v>522983276</v>
      </c>
      <c r="BM359" s="967"/>
      <c r="BN359" s="952"/>
      <c r="BO359" s="967"/>
      <c r="BP359" s="952"/>
      <c r="BQ359" s="968"/>
      <c r="BR359" s="966"/>
      <c r="BS359" s="952"/>
      <c r="BT359" s="969"/>
      <c r="BU359" s="952"/>
      <c r="BV359" s="952"/>
      <c r="BW359" s="952"/>
      <c r="BX359" s="970"/>
      <c r="BY359" s="955"/>
      <c r="BZ359" s="961"/>
      <c r="CA359" s="971"/>
      <c r="CB359" s="722" t="s">
        <v>4865</v>
      </c>
      <c r="CC359" s="723" t="s">
        <v>4873</v>
      </c>
      <c r="CD359" s="722" t="s">
        <v>5028</v>
      </c>
      <c r="CE359" s="723" t="s">
        <v>828</v>
      </c>
    </row>
    <row r="360" spans="2:83" s="725" customFormat="1" ht="15" hidden="1" customHeight="1">
      <c r="B360" s="942">
        <f t="shared" si="5"/>
        <v>351</v>
      </c>
      <c r="C360" s="943" t="s">
        <v>2848</v>
      </c>
      <c r="D360" s="943" t="s">
        <v>2736</v>
      </c>
      <c r="E360" s="943" t="s">
        <v>4840</v>
      </c>
      <c r="F360" s="944" t="s">
        <v>4857</v>
      </c>
      <c r="G360" s="945">
        <f>IFERROR(VLOOKUP(E360,Assign!$A$2:$A$48,1,FALSE),)</f>
        <v>0</v>
      </c>
      <c r="H360" s="945">
        <v>1</v>
      </c>
      <c r="I360" s="946" t="s">
        <v>175</v>
      </c>
      <c r="J360" s="946" t="s">
        <v>2522</v>
      </c>
      <c r="K360" s="946" t="s">
        <v>4882</v>
      </c>
      <c r="L360" s="947" t="s">
        <v>4883</v>
      </c>
      <c r="M360" s="732" t="s">
        <v>8</v>
      </c>
      <c r="N360" s="948">
        <v>63.106999999999992</v>
      </c>
      <c r="O360" s="948">
        <v>114.771</v>
      </c>
      <c r="P360" s="949"/>
      <c r="Q360" s="950"/>
      <c r="R360" s="951">
        <v>42229</v>
      </c>
      <c r="S360" s="952" t="s">
        <v>4893</v>
      </c>
      <c r="T360" s="953">
        <v>1</v>
      </c>
      <c r="U360" s="954" t="s">
        <v>5</v>
      </c>
      <c r="V360" s="954">
        <v>519600000</v>
      </c>
      <c r="W360" s="955">
        <v>519600000</v>
      </c>
      <c r="X360" s="956"/>
      <c r="Y360" s="956"/>
      <c r="Z360" s="955"/>
      <c r="AA360" s="957"/>
      <c r="AB360" s="954"/>
      <c r="AC360" s="955"/>
      <c r="AD360" s="955"/>
      <c r="AE360" s="957"/>
      <c r="AF360" s="957"/>
      <c r="AG360" s="955"/>
      <c r="AH360" s="955"/>
      <c r="AI360" s="955"/>
      <c r="AJ360" s="958"/>
      <c r="AK360" s="959" t="s">
        <v>5025</v>
      </c>
      <c r="AL360" s="960"/>
      <c r="AM360" s="954"/>
      <c r="AN360" s="960"/>
      <c r="AO360" s="955">
        <v>0</v>
      </c>
      <c r="AP360" s="955">
        <v>0</v>
      </c>
      <c r="AQ360" s="955">
        <v>0</v>
      </c>
      <c r="AR360" s="955">
        <v>0</v>
      </c>
      <c r="AS360" s="955">
        <v>0</v>
      </c>
      <c r="AT360" s="955">
        <v>0</v>
      </c>
      <c r="AU360" s="955">
        <v>0</v>
      </c>
      <c r="AV360" s="961">
        <v>0</v>
      </c>
      <c r="AW360" s="1070" t="s">
        <v>5584</v>
      </c>
      <c r="AX360" s="1071">
        <v>45567</v>
      </c>
      <c r="AY360" s="1072" t="s">
        <v>5593</v>
      </c>
      <c r="AZ360" s="1069">
        <v>0</v>
      </c>
      <c r="BA360" s="1069">
        <v>2400000000</v>
      </c>
      <c r="BB360" s="1069">
        <v>0</v>
      </c>
      <c r="BC360" s="1069">
        <v>0</v>
      </c>
      <c r="BD360" s="1069">
        <v>2400000000</v>
      </c>
      <c r="BE360" s="961">
        <v>2000000000</v>
      </c>
      <c r="BF360" s="966" t="s">
        <v>2844</v>
      </c>
      <c r="BG360" s="967" t="s">
        <v>2595</v>
      </c>
      <c r="BH360" s="967" t="s">
        <v>4901</v>
      </c>
      <c r="BI360" s="952">
        <v>45554</v>
      </c>
      <c r="BJ360" s="967" t="s">
        <v>4902</v>
      </c>
      <c r="BK360" s="952">
        <v>45642</v>
      </c>
      <c r="BL360" s="967">
        <v>1289198770</v>
      </c>
      <c r="BM360" s="967"/>
      <c r="BN360" s="952"/>
      <c r="BO360" s="967"/>
      <c r="BP360" s="952"/>
      <c r="BQ360" s="968"/>
      <c r="BR360" s="966"/>
      <c r="BS360" s="952"/>
      <c r="BT360" s="969"/>
      <c r="BU360" s="952"/>
      <c r="BV360" s="952"/>
      <c r="BW360" s="952"/>
      <c r="BX360" s="970"/>
      <c r="BY360" s="955"/>
      <c r="BZ360" s="961"/>
      <c r="CA360" s="971"/>
      <c r="CB360" s="722" t="s">
        <v>4865</v>
      </c>
      <c r="CC360" s="723" t="s">
        <v>4873</v>
      </c>
      <c r="CD360" s="722" t="s">
        <v>5028</v>
      </c>
      <c r="CE360" s="723" t="s">
        <v>828</v>
      </c>
    </row>
    <row r="361" spans="2:83" s="725" customFormat="1" ht="15" hidden="1" customHeight="1">
      <c r="B361" s="942">
        <f t="shared" si="5"/>
        <v>352</v>
      </c>
      <c r="C361" s="943" t="s">
        <v>2848</v>
      </c>
      <c r="D361" s="943" t="s">
        <v>2736</v>
      </c>
      <c r="E361" s="943" t="s">
        <v>4841</v>
      </c>
      <c r="F361" s="944" t="s">
        <v>4858</v>
      </c>
      <c r="G361" s="945">
        <f>IFERROR(VLOOKUP(E361,Assign!$A$2:$A$48,1,FALSE),)</f>
        <v>0</v>
      </c>
      <c r="H361" s="945">
        <v>1</v>
      </c>
      <c r="I361" s="946" t="s">
        <v>164</v>
      </c>
      <c r="J361" s="946" t="s">
        <v>2513</v>
      </c>
      <c r="K361" s="946" t="s">
        <v>2531</v>
      </c>
      <c r="L361" s="947" t="s">
        <v>4884</v>
      </c>
      <c r="M361" s="732" t="s">
        <v>8</v>
      </c>
      <c r="N361" s="948">
        <v>61.787500000000001</v>
      </c>
      <c r="O361" s="948">
        <v>84.991399999999999</v>
      </c>
      <c r="P361" s="949"/>
      <c r="Q361" s="950"/>
      <c r="R361" s="951">
        <v>43902</v>
      </c>
      <c r="S361" s="952" t="s">
        <v>4895</v>
      </c>
      <c r="T361" s="953" t="s">
        <v>3533</v>
      </c>
      <c r="U361" s="954" t="s">
        <v>5</v>
      </c>
      <c r="V361" s="954">
        <v>518200000</v>
      </c>
      <c r="W361" s="955">
        <v>518200000</v>
      </c>
      <c r="X361" s="956"/>
      <c r="Y361" s="956"/>
      <c r="Z361" s="955"/>
      <c r="AA361" s="957">
        <v>2</v>
      </c>
      <c r="AB361" s="954" t="s">
        <v>5</v>
      </c>
      <c r="AC361" s="955">
        <v>66000000</v>
      </c>
      <c r="AD361" s="955">
        <v>66000000</v>
      </c>
      <c r="AE361" s="957"/>
      <c r="AF361" s="957"/>
      <c r="AG361" s="955"/>
      <c r="AH361" s="955"/>
      <c r="AI361" s="955"/>
      <c r="AJ361" s="958"/>
      <c r="AK361" s="959" t="s">
        <v>5025</v>
      </c>
      <c r="AL361" s="960"/>
      <c r="AM361" s="954"/>
      <c r="AN361" s="960"/>
      <c r="AO361" s="955">
        <v>0</v>
      </c>
      <c r="AP361" s="955">
        <v>0</v>
      </c>
      <c r="AQ361" s="955">
        <v>0</v>
      </c>
      <c r="AR361" s="955">
        <v>0</v>
      </c>
      <c r="AS361" s="955">
        <v>0</v>
      </c>
      <c r="AT361" s="955">
        <v>0</v>
      </c>
      <c r="AU361" s="955">
        <v>0</v>
      </c>
      <c r="AV361" s="961">
        <v>0</v>
      </c>
      <c r="AW361" s="962" t="s">
        <v>5008</v>
      </c>
      <c r="AX361" s="963">
        <v>45590</v>
      </c>
      <c r="AY361" s="964" t="s">
        <v>5009</v>
      </c>
      <c r="AZ361" s="965">
        <v>0</v>
      </c>
      <c r="BA361" s="965">
        <v>0</v>
      </c>
      <c r="BB361" s="965">
        <v>0</v>
      </c>
      <c r="BC361" s="965">
        <v>0</v>
      </c>
      <c r="BD361" s="965">
        <v>0</v>
      </c>
      <c r="BE361" s="961">
        <v>660000000</v>
      </c>
      <c r="BF361" s="966" t="s">
        <v>2845</v>
      </c>
      <c r="BG361" s="967" t="s">
        <v>2585</v>
      </c>
      <c r="BH361" s="967"/>
      <c r="BI361" s="952"/>
      <c r="BJ361" s="967"/>
      <c r="BK361" s="952"/>
      <c r="BL361" s="967"/>
      <c r="BM361" s="967"/>
      <c r="BN361" s="952"/>
      <c r="BO361" s="967"/>
      <c r="BP361" s="952"/>
      <c r="BQ361" s="968"/>
      <c r="BR361" s="966"/>
      <c r="BS361" s="952"/>
      <c r="BT361" s="969"/>
      <c r="BU361" s="952"/>
      <c r="BV361" s="952"/>
      <c r="BW361" s="952"/>
      <c r="BX361" s="970"/>
      <c r="BY361" s="955"/>
      <c r="BZ361" s="961"/>
      <c r="CA361" s="971"/>
      <c r="CB361" s="722" t="s">
        <v>4865</v>
      </c>
      <c r="CC361" s="723" t="s">
        <v>4873</v>
      </c>
      <c r="CD361" s="722"/>
      <c r="CE361" s="723"/>
    </row>
    <row r="362" spans="2:83" s="725" customFormat="1" ht="15" hidden="1" customHeight="1">
      <c r="B362" s="942">
        <f t="shared" si="5"/>
        <v>353</v>
      </c>
      <c r="C362" s="943" t="s">
        <v>2848</v>
      </c>
      <c r="D362" s="943" t="s">
        <v>2736</v>
      </c>
      <c r="E362" s="943" t="s">
        <v>4842</v>
      </c>
      <c r="F362" s="944" t="s">
        <v>2771</v>
      </c>
      <c r="G362" s="945">
        <f>IFERROR(VLOOKUP(E362,Assign!$A$2:$A$48,1,FALSE),)</f>
        <v>0</v>
      </c>
      <c r="H362" s="945">
        <v>1</v>
      </c>
      <c r="I362" s="946" t="s">
        <v>164</v>
      </c>
      <c r="J362" s="946" t="s">
        <v>172</v>
      </c>
      <c r="K362" s="946" t="s">
        <v>4885</v>
      </c>
      <c r="L362" s="947" t="s">
        <v>4886</v>
      </c>
      <c r="M362" s="732" t="s">
        <v>8</v>
      </c>
      <c r="N362" s="948">
        <v>76.318100000000015</v>
      </c>
      <c r="O362" s="948">
        <v>133.35</v>
      </c>
      <c r="P362" s="949"/>
      <c r="Q362" s="950"/>
      <c r="R362" s="951">
        <v>44165</v>
      </c>
      <c r="S362" s="952" t="s">
        <v>4896</v>
      </c>
      <c r="T362" s="953">
        <v>1</v>
      </c>
      <c r="U362" s="954" t="s">
        <v>5</v>
      </c>
      <c r="V362" s="954">
        <v>495000000</v>
      </c>
      <c r="W362" s="955">
        <v>495000000</v>
      </c>
      <c r="X362" s="956"/>
      <c r="Y362" s="956"/>
      <c r="Z362" s="955"/>
      <c r="AA362" s="957"/>
      <c r="AB362" s="954"/>
      <c r="AC362" s="955"/>
      <c r="AD362" s="955"/>
      <c r="AE362" s="957"/>
      <c r="AF362" s="957"/>
      <c r="AG362" s="955"/>
      <c r="AH362" s="955"/>
      <c r="AI362" s="955"/>
      <c r="AJ362" s="958"/>
      <c r="AK362" s="959" t="s">
        <v>5025</v>
      </c>
      <c r="AL362" s="960"/>
      <c r="AM362" s="954"/>
      <c r="AN362" s="960"/>
      <c r="AO362" s="955">
        <v>0</v>
      </c>
      <c r="AP362" s="955">
        <v>0</v>
      </c>
      <c r="AQ362" s="955">
        <v>0</v>
      </c>
      <c r="AR362" s="955">
        <v>0</v>
      </c>
      <c r="AS362" s="955">
        <v>0</v>
      </c>
      <c r="AT362" s="955">
        <v>0</v>
      </c>
      <c r="AU362" s="955">
        <v>0</v>
      </c>
      <c r="AV362" s="961">
        <v>0</v>
      </c>
      <c r="AW362" s="962" t="s">
        <v>5008</v>
      </c>
      <c r="AX362" s="963">
        <v>45590</v>
      </c>
      <c r="AY362" s="964" t="s">
        <v>5009</v>
      </c>
      <c r="AZ362" s="965">
        <v>0</v>
      </c>
      <c r="BA362" s="965">
        <v>0</v>
      </c>
      <c r="BB362" s="965">
        <v>0</v>
      </c>
      <c r="BC362" s="965">
        <v>0</v>
      </c>
      <c r="BD362" s="965">
        <v>0</v>
      </c>
      <c r="BE362" s="961">
        <v>795000000</v>
      </c>
      <c r="BF362" s="1065" t="s">
        <v>2844</v>
      </c>
      <c r="BG362" s="967" t="s">
        <v>2589</v>
      </c>
      <c r="BH362" s="1066" t="s">
        <v>5651</v>
      </c>
      <c r="BI362" s="1067">
        <v>45607</v>
      </c>
      <c r="BJ362" s="1066" t="s">
        <v>5654</v>
      </c>
      <c r="BK362" s="1067" t="s">
        <v>3545</v>
      </c>
      <c r="BL362" s="1066" t="s">
        <v>3545</v>
      </c>
      <c r="BM362" s="967"/>
      <c r="BN362" s="952"/>
      <c r="BO362" s="967"/>
      <c r="BP362" s="952"/>
      <c r="BQ362" s="968"/>
      <c r="BR362" s="966"/>
      <c r="BS362" s="952"/>
      <c r="BT362" s="969"/>
      <c r="BU362" s="952"/>
      <c r="BV362" s="952"/>
      <c r="BW362" s="952"/>
      <c r="BX362" s="970"/>
      <c r="BY362" s="955"/>
      <c r="BZ362" s="961"/>
      <c r="CA362" s="971"/>
      <c r="CB362" s="722" t="s">
        <v>4865</v>
      </c>
      <c r="CC362" s="723" t="s">
        <v>4873</v>
      </c>
      <c r="CD362" s="722" t="s">
        <v>5580</v>
      </c>
      <c r="CE362" s="723" t="s">
        <v>829</v>
      </c>
    </row>
    <row r="363" spans="2:83" s="725" customFormat="1" ht="15" hidden="1" customHeight="1">
      <c r="B363" s="942">
        <f t="shared" si="5"/>
        <v>354</v>
      </c>
      <c r="C363" s="943" t="s">
        <v>2848</v>
      </c>
      <c r="D363" s="943" t="s">
        <v>2736</v>
      </c>
      <c r="E363" s="943" t="s">
        <v>4843</v>
      </c>
      <c r="F363" s="944" t="s">
        <v>4859</v>
      </c>
      <c r="G363" s="945">
        <f>IFERROR(VLOOKUP(E363,Assign!$A$2:$A$48,1,FALSE),)</f>
        <v>0</v>
      </c>
      <c r="H363" s="945">
        <v>1</v>
      </c>
      <c r="I363" s="946" t="s">
        <v>164</v>
      </c>
      <c r="J363" s="946" t="s">
        <v>3847</v>
      </c>
      <c r="K363" s="946" t="s">
        <v>4887</v>
      </c>
      <c r="L363" s="947" t="s">
        <v>4888</v>
      </c>
      <c r="M363" s="732" t="s">
        <v>8</v>
      </c>
      <c r="N363" s="948">
        <v>93.076999999999998</v>
      </c>
      <c r="O363" s="948">
        <v>157.11500000000001</v>
      </c>
      <c r="P363" s="949"/>
      <c r="Q363" s="950"/>
      <c r="R363" s="951">
        <v>42565</v>
      </c>
      <c r="S363" s="952" t="s">
        <v>4897</v>
      </c>
      <c r="T363" s="953">
        <v>1</v>
      </c>
      <c r="U363" s="954" t="s">
        <v>5</v>
      </c>
      <c r="V363" s="954">
        <v>489800000</v>
      </c>
      <c r="W363" s="955">
        <v>489800000</v>
      </c>
      <c r="X363" s="956"/>
      <c r="Y363" s="956"/>
      <c r="Z363" s="955"/>
      <c r="AA363" s="957"/>
      <c r="AB363" s="954"/>
      <c r="AC363" s="955"/>
      <c r="AD363" s="955"/>
      <c r="AE363" s="957"/>
      <c r="AF363" s="957"/>
      <c r="AG363" s="955"/>
      <c r="AH363" s="955"/>
      <c r="AI363" s="955"/>
      <c r="AJ363" s="958"/>
      <c r="AK363" s="959" t="s">
        <v>5025</v>
      </c>
      <c r="AL363" s="960"/>
      <c r="AM363" s="954"/>
      <c r="AN363" s="960"/>
      <c r="AO363" s="955">
        <v>0</v>
      </c>
      <c r="AP363" s="955">
        <v>0</v>
      </c>
      <c r="AQ363" s="955">
        <v>0</v>
      </c>
      <c r="AR363" s="955">
        <v>0</v>
      </c>
      <c r="AS363" s="955">
        <v>0</v>
      </c>
      <c r="AT363" s="955">
        <v>0</v>
      </c>
      <c r="AU363" s="955">
        <v>0</v>
      </c>
      <c r="AV363" s="961">
        <v>0</v>
      </c>
      <c r="AW363" s="962" t="s">
        <v>5008</v>
      </c>
      <c r="AX363" s="963">
        <v>45590</v>
      </c>
      <c r="AY363" s="964" t="s">
        <v>5009</v>
      </c>
      <c r="AZ363" s="965">
        <v>0</v>
      </c>
      <c r="BA363" s="965">
        <v>0</v>
      </c>
      <c r="BB363" s="965">
        <v>0</v>
      </c>
      <c r="BC363" s="965">
        <v>0</v>
      </c>
      <c r="BD363" s="965">
        <v>0</v>
      </c>
      <c r="BE363" s="961">
        <v>925000000</v>
      </c>
      <c r="BF363" s="966" t="s">
        <v>2845</v>
      </c>
      <c r="BG363" s="967" t="s">
        <v>2577</v>
      </c>
      <c r="BH363" s="967"/>
      <c r="BI363" s="952"/>
      <c r="BJ363" s="967"/>
      <c r="BK363" s="952"/>
      <c r="BL363" s="967"/>
      <c r="BM363" s="967"/>
      <c r="BN363" s="952"/>
      <c r="BO363" s="967"/>
      <c r="BP363" s="952"/>
      <c r="BQ363" s="968"/>
      <c r="BR363" s="966"/>
      <c r="BS363" s="952"/>
      <c r="BT363" s="969"/>
      <c r="BU363" s="952"/>
      <c r="BV363" s="952"/>
      <c r="BW363" s="952"/>
      <c r="BX363" s="970"/>
      <c r="BY363" s="955"/>
      <c r="BZ363" s="961"/>
      <c r="CA363" s="971"/>
      <c r="CB363" s="722" t="s">
        <v>4865</v>
      </c>
      <c r="CC363" s="723" t="s">
        <v>4873</v>
      </c>
      <c r="CD363" s="722"/>
      <c r="CE363" s="723"/>
    </row>
    <row r="364" spans="2:83" s="725" customFormat="1" ht="15" hidden="1" customHeight="1">
      <c r="B364" s="942">
        <f t="shared" si="5"/>
        <v>355</v>
      </c>
      <c r="C364" s="943" t="s">
        <v>2848</v>
      </c>
      <c r="D364" s="943" t="s">
        <v>2736</v>
      </c>
      <c r="E364" s="943" t="s">
        <v>4844</v>
      </c>
      <c r="F364" s="944" t="s">
        <v>3642</v>
      </c>
      <c r="G364" s="945">
        <f>IFERROR(VLOOKUP(E364,Assign!$A$2:$A$48,1,FALSE),)</f>
        <v>0</v>
      </c>
      <c r="H364" s="945">
        <v>1</v>
      </c>
      <c r="I364" s="946" t="s">
        <v>3463</v>
      </c>
      <c r="J364" s="946" t="s">
        <v>3469</v>
      </c>
      <c r="K364" s="946" t="s">
        <v>4889</v>
      </c>
      <c r="L364" s="947" t="s">
        <v>4890</v>
      </c>
      <c r="M364" s="732" t="s">
        <v>8</v>
      </c>
      <c r="N364" s="948">
        <v>50.004300000000008</v>
      </c>
      <c r="O364" s="948">
        <v>84.949399999999997</v>
      </c>
      <c r="P364" s="949"/>
      <c r="Q364" s="950"/>
      <c r="R364" s="951">
        <v>45420</v>
      </c>
      <c r="S364" s="952" t="s">
        <v>4898</v>
      </c>
      <c r="T364" s="953">
        <v>1</v>
      </c>
      <c r="U364" s="954" t="s">
        <v>5</v>
      </c>
      <c r="V364" s="954">
        <v>378400000</v>
      </c>
      <c r="W364" s="955">
        <v>378400000</v>
      </c>
      <c r="X364" s="956"/>
      <c r="Y364" s="956"/>
      <c r="Z364" s="955"/>
      <c r="AA364" s="957"/>
      <c r="AB364" s="954"/>
      <c r="AC364" s="955"/>
      <c r="AD364" s="955"/>
      <c r="AE364" s="957"/>
      <c r="AF364" s="957"/>
      <c r="AG364" s="955"/>
      <c r="AH364" s="955"/>
      <c r="AI364" s="955"/>
      <c r="AJ364" s="958"/>
      <c r="AK364" s="959" t="s">
        <v>5025</v>
      </c>
      <c r="AL364" s="960"/>
      <c r="AM364" s="954"/>
      <c r="AN364" s="960"/>
      <c r="AO364" s="955">
        <v>0</v>
      </c>
      <c r="AP364" s="955">
        <v>0</v>
      </c>
      <c r="AQ364" s="955">
        <v>0</v>
      </c>
      <c r="AR364" s="955">
        <v>0</v>
      </c>
      <c r="AS364" s="955">
        <v>0</v>
      </c>
      <c r="AT364" s="955">
        <v>0</v>
      </c>
      <c r="AU364" s="955">
        <v>0</v>
      </c>
      <c r="AV364" s="961">
        <v>0</v>
      </c>
      <c r="AW364" s="962" t="s">
        <v>5044</v>
      </c>
      <c r="AX364" s="963">
        <v>45597</v>
      </c>
      <c r="AY364" s="964" t="s">
        <v>5002</v>
      </c>
      <c r="AZ364" s="965">
        <v>0</v>
      </c>
      <c r="BA364" s="965">
        <v>459000000</v>
      </c>
      <c r="BB364" s="965">
        <v>0</v>
      </c>
      <c r="BC364" s="965">
        <v>0</v>
      </c>
      <c r="BD364" s="965">
        <v>459000000</v>
      </c>
      <c r="BE364" s="961"/>
      <c r="BF364" s="966" t="s">
        <v>2845</v>
      </c>
      <c r="BG364" s="967" t="s">
        <v>3540</v>
      </c>
      <c r="BH364" s="967"/>
      <c r="BI364" s="952"/>
      <c r="BJ364" s="967"/>
      <c r="BK364" s="952"/>
      <c r="BL364" s="967"/>
      <c r="BM364" s="967"/>
      <c r="BN364" s="952"/>
      <c r="BO364" s="967"/>
      <c r="BP364" s="952"/>
      <c r="BQ364" s="968"/>
      <c r="BR364" s="966"/>
      <c r="BS364" s="952"/>
      <c r="BT364" s="969"/>
      <c r="BU364" s="952"/>
      <c r="BV364" s="952"/>
      <c r="BW364" s="952"/>
      <c r="BX364" s="970"/>
      <c r="BY364" s="955"/>
      <c r="BZ364" s="961"/>
      <c r="CA364" s="971"/>
      <c r="CB364" s="722" t="s">
        <v>4865</v>
      </c>
      <c r="CC364" s="723" t="s">
        <v>4873</v>
      </c>
      <c r="CD364" s="722"/>
      <c r="CE364" s="723"/>
    </row>
    <row r="365" spans="2:83" s="725" customFormat="1" ht="15" hidden="1" customHeight="1">
      <c r="B365" s="942">
        <f t="shared" si="5"/>
        <v>356</v>
      </c>
      <c r="C365" s="943" t="s">
        <v>2848</v>
      </c>
      <c r="D365" s="943" t="s">
        <v>2736</v>
      </c>
      <c r="E365" s="943" t="s">
        <v>4845</v>
      </c>
      <c r="F365" s="944" t="s">
        <v>2752</v>
      </c>
      <c r="G365" s="945">
        <f>IFERROR(VLOOKUP(E365,Assign!$A$2:$A$48,1,FALSE),)</f>
        <v>0</v>
      </c>
      <c r="H365" s="945">
        <v>1</v>
      </c>
      <c r="I365" s="946" t="s">
        <v>164</v>
      </c>
      <c r="J365" s="946" t="s">
        <v>3466</v>
      </c>
      <c r="K365" s="946" t="s">
        <v>3496</v>
      </c>
      <c r="L365" s="947" t="s">
        <v>4891</v>
      </c>
      <c r="M365" s="732" t="s">
        <v>8</v>
      </c>
      <c r="N365" s="948">
        <v>73.593000000000004</v>
      </c>
      <c r="O365" s="948">
        <v>117.142</v>
      </c>
      <c r="P365" s="949"/>
      <c r="Q365" s="950"/>
      <c r="R365" s="951">
        <v>44454</v>
      </c>
      <c r="S365" s="952" t="s">
        <v>4899</v>
      </c>
      <c r="T365" s="953">
        <v>1</v>
      </c>
      <c r="U365" s="954" t="s">
        <v>5</v>
      </c>
      <c r="V365" s="954">
        <v>373450000</v>
      </c>
      <c r="W365" s="955">
        <v>373450000</v>
      </c>
      <c r="X365" s="956"/>
      <c r="Y365" s="956"/>
      <c r="Z365" s="955"/>
      <c r="AA365" s="957"/>
      <c r="AB365" s="954"/>
      <c r="AC365" s="955"/>
      <c r="AD365" s="955"/>
      <c r="AE365" s="957"/>
      <c r="AF365" s="957"/>
      <c r="AG365" s="955"/>
      <c r="AH365" s="955"/>
      <c r="AI365" s="955"/>
      <c r="AJ365" s="958"/>
      <c r="AK365" s="959" t="s">
        <v>5025</v>
      </c>
      <c r="AL365" s="960"/>
      <c r="AM365" s="954"/>
      <c r="AN365" s="960"/>
      <c r="AO365" s="955">
        <v>0</v>
      </c>
      <c r="AP365" s="955">
        <v>0</v>
      </c>
      <c r="AQ365" s="955">
        <v>0</v>
      </c>
      <c r="AR365" s="955">
        <v>0</v>
      </c>
      <c r="AS365" s="955">
        <v>0</v>
      </c>
      <c r="AT365" s="955">
        <v>0</v>
      </c>
      <c r="AU365" s="955">
        <v>0</v>
      </c>
      <c r="AV365" s="961">
        <v>0</v>
      </c>
      <c r="AW365" s="962" t="s">
        <v>5008</v>
      </c>
      <c r="AX365" s="963">
        <v>45590</v>
      </c>
      <c r="AY365" s="964" t="s">
        <v>5009</v>
      </c>
      <c r="AZ365" s="965">
        <v>0</v>
      </c>
      <c r="BA365" s="965">
        <v>0</v>
      </c>
      <c r="BB365" s="965">
        <v>0</v>
      </c>
      <c r="BC365" s="965">
        <v>0</v>
      </c>
      <c r="BD365" s="965">
        <v>0</v>
      </c>
      <c r="BE365" s="961">
        <v>535000000</v>
      </c>
      <c r="BF365" s="966" t="s">
        <v>2845</v>
      </c>
      <c r="BG365" s="967" t="s">
        <v>2597</v>
      </c>
      <c r="BH365" s="967"/>
      <c r="BI365" s="952"/>
      <c r="BJ365" s="967"/>
      <c r="BK365" s="952"/>
      <c r="BL365" s="967"/>
      <c r="BM365" s="967"/>
      <c r="BN365" s="952"/>
      <c r="BO365" s="967"/>
      <c r="BP365" s="952"/>
      <c r="BQ365" s="968"/>
      <c r="BR365" s="966"/>
      <c r="BS365" s="952"/>
      <c r="BT365" s="969"/>
      <c r="BU365" s="952"/>
      <c r="BV365" s="952"/>
      <c r="BW365" s="952"/>
      <c r="BX365" s="970"/>
      <c r="BY365" s="955"/>
      <c r="BZ365" s="961"/>
      <c r="CA365" s="971"/>
      <c r="CB365" s="722" t="s">
        <v>4865</v>
      </c>
      <c r="CC365" s="723" t="s">
        <v>4873</v>
      </c>
      <c r="CD365" s="722"/>
      <c r="CE365" s="723"/>
    </row>
    <row r="366" spans="2:83" s="725" customFormat="1" ht="15" hidden="1" customHeight="1">
      <c r="B366" s="770">
        <f t="shared" si="5"/>
        <v>357</v>
      </c>
      <c r="C366" s="771" t="s">
        <v>2848</v>
      </c>
      <c r="D366" s="771" t="s">
        <v>2825</v>
      </c>
      <c r="E366" s="771" t="s">
        <v>2613</v>
      </c>
      <c r="F366" s="699" t="s">
        <v>3605</v>
      </c>
      <c r="G366" s="700">
        <f>IFERROR(VLOOKUP(E366,Assign!$A$2:$A$48,1,FALSE),)</f>
        <v>0</v>
      </c>
      <c r="H366" s="700">
        <v>1</v>
      </c>
      <c r="I366" s="701" t="s">
        <v>3413</v>
      </c>
      <c r="J366" s="701" t="s">
        <v>3472</v>
      </c>
      <c r="K366" s="701" t="s">
        <v>3796</v>
      </c>
      <c r="L366" s="702" t="s">
        <v>3797</v>
      </c>
      <c r="M366" s="732" t="s">
        <v>5001</v>
      </c>
      <c r="N366" s="726">
        <v>4382</v>
      </c>
      <c r="O366" s="704">
        <v>1300</v>
      </c>
      <c r="P366" s="705">
        <v>2</v>
      </c>
      <c r="Q366" s="706" t="s">
        <v>187</v>
      </c>
      <c r="R366" s="707">
        <v>44204</v>
      </c>
      <c r="S366" s="708" t="s">
        <v>4617</v>
      </c>
      <c r="T366" s="727">
        <v>1</v>
      </c>
      <c r="U366" s="710" t="s">
        <v>5</v>
      </c>
      <c r="V366" s="710">
        <v>1080000000</v>
      </c>
      <c r="W366" s="711">
        <v>1080000000</v>
      </c>
      <c r="X366" s="776"/>
      <c r="Y366" s="776"/>
      <c r="Z366" s="711"/>
      <c r="AA366" s="709"/>
      <c r="AB366" s="711"/>
      <c r="AC366" s="711"/>
      <c r="AD366" s="711"/>
      <c r="AE366" s="709"/>
      <c r="AF366" s="709"/>
      <c r="AG366" s="711"/>
      <c r="AH366" s="711"/>
      <c r="AI366" s="711"/>
      <c r="AJ366" s="712"/>
      <c r="AK366" s="959" t="s">
        <v>5025</v>
      </c>
      <c r="AL366" s="960"/>
      <c r="AM366" s="954"/>
      <c r="AN366" s="960"/>
      <c r="AO366" s="955">
        <v>0</v>
      </c>
      <c r="AP366" s="955">
        <v>0</v>
      </c>
      <c r="AQ366" s="955">
        <v>0</v>
      </c>
      <c r="AR366" s="955">
        <v>0</v>
      </c>
      <c r="AS366" s="955">
        <v>0</v>
      </c>
      <c r="AT366" s="955">
        <v>0</v>
      </c>
      <c r="AU366" s="955">
        <v>0</v>
      </c>
      <c r="AV366" s="961">
        <v>0</v>
      </c>
      <c r="AW366" s="962" t="s">
        <v>5044</v>
      </c>
      <c r="AX366" s="963">
        <v>45597</v>
      </c>
      <c r="AY366" s="964" t="s">
        <v>5002</v>
      </c>
      <c r="AZ366" s="965">
        <v>657300000</v>
      </c>
      <c r="BA366" s="965">
        <v>754000000</v>
      </c>
      <c r="BB366" s="965">
        <v>79700000</v>
      </c>
      <c r="BC366" s="965">
        <v>0</v>
      </c>
      <c r="BD366" s="965">
        <v>1491000000</v>
      </c>
      <c r="BE366" s="713"/>
      <c r="BF366" s="715" t="s">
        <v>2845</v>
      </c>
      <c r="BG366" s="716" t="s">
        <v>2583</v>
      </c>
      <c r="BH366" s="716"/>
      <c r="BI366" s="708"/>
      <c r="BJ366" s="716"/>
      <c r="BK366" s="708"/>
      <c r="BL366" s="716"/>
      <c r="BM366" s="716"/>
      <c r="BN366" s="708"/>
      <c r="BO366" s="716"/>
      <c r="BP366" s="708"/>
      <c r="BQ366" s="717"/>
      <c r="BR366" s="715"/>
      <c r="BS366" s="708"/>
      <c r="BT366" s="719"/>
      <c r="BU366" s="708"/>
      <c r="BV366" s="708"/>
      <c r="BW366" s="708"/>
      <c r="BX366" s="720"/>
      <c r="BY366" s="711"/>
      <c r="BZ366" s="713"/>
      <c r="CA366" s="721"/>
      <c r="CB366" s="722" t="s">
        <v>5032</v>
      </c>
      <c r="CC366" s="723" t="s">
        <v>5033</v>
      </c>
      <c r="CD366" s="722"/>
      <c r="CE366" s="723"/>
    </row>
    <row r="367" spans="2:83" s="725" customFormat="1" ht="15" hidden="1" customHeight="1">
      <c r="B367" s="770">
        <f t="shared" si="5"/>
        <v>358</v>
      </c>
      <c r="C367" s="771" t="s">
        <v>2848</v>
      </c>
      <c r="D367" s="771" t="s">
        <v>2825</v>
      </c>
      <c r="E367" s="771" t="s">
        <v>2614</v>
      </c>
      <c r="F367" s="699" t="s">
        <v>3603</v>
      </c>
      <c r="G367" s="700">
        <f>IFERROR(VLOOKUP(E367,Assign!$A$2:$A$48,1,FALSE),)</f>
        <v>0</v>
      </c>
      <c r="H367" s="700">
        <v>1</v>
      </c>
      <c r="I367" s="701" t="s">
        <v>176</v>
      </c>
      <c r="J367" s="701" t="s">
        <v>607</v>
      </c>
      <c r="K367" s="701" t="s">
        <v>3780</v>
      </c>
      <c r="L367" s="702" t="s">
        <v>3781</v>
      </c>
      <c r="M367" s="703" t="s">
        <v>12</v>
      </c>
      <c r="N367" s="726">
        <v>6589</v>
      </c>
      <c r="O367" s="704">
        <v>1924.82</v>
      </c>
      <c r="P367" s="949">
        <v>99</v>
      </c>
      <c r="Q367" s="706" t="s">
        <v>187</v>
      </c>
      <c r="R367" s="707">
        <v>43035</v>
      </c>
      <c r="S367" s="708" t="s">
        <v>3603</v>
      </c>
      <c r="T367" s="727" t="s">
        <v>189</v>
      </c>
      <c r="U367" s="710" t="s">
        <v>5</v>
      </c>
      <c r="V367" s="710">
        <v>3096000000</v>
      </c>
      <c r="W367" s="711">
        <v>3096000000</v>
      </c>
      <c r="X367" s="776"/>
      <c r="Y367" s="776"/>
      <c r="Z367" s="711"/>
      <c r="AA367" s="709"/>
      <c r="AB367" s="711"/>
      <c r="AC367" s="711"/>
      <c r="AD367" s="711"/>
      <c r="AE367" s="709"/>
      <c r="AF367" s="709"/>
      <c r="AG367" s="711"/>
      <c r="AH367" s="955" t="s">
        <v>5</v>
      </c>
      <c r="AI367" s="955">
        <v>605000000</v>
      </c>
      <c r="AJ367" s="958" t="s">
        <v>5024</v>
      </c>
      <c r="AK367" s="959" t="s">
        <v>5025</v>
      </c>
      <c r="AL367" s="960"/>
      <c r="AM367" s="954"/>
      <c r="AN367" s="960"/>
      <c r="AO367" s="955">
        <v>0</v>
      </c>
      <c r="AP367" s="955">
        <v>0</v>
      </c>
      <c r="AQ367" s="955">
        <v>0</v>
      </c>
      <c r="AR367" s="955">
        <v>0</v>
      </c>
      <c r="AS367" s="955">
        <v>0</v>
      </c>
      <c r="AT367" s="955">
        <v>0</v>
      </c>
      <c r="AU367" s="955">
        <v>0</v>
      </c>
      <c r="AV367" s="961">
        <v>0</v>
      </c>
      <c r="AW367" s="962" t="s">
        <v>5044</v>
      </c>
      <c r="AX367" s="963">
        <v>45597</v>
      </c>
      <c r="AY367" s="964" t="s">
        <v>5002</v>
      </c>
      <c r="AZ367" s="965">
        <v>2884255000</v>
      </c>
      <c r="BA367" s="965">
        <v>918816960</v>
      </c>
      <c r="BB367" s="965">
        <v>739000000</v>
      </c>
      <c r="BC367" s="965">
        <v>0</v>
      </c>
      <c r="BD367" s="965">
        <v>4542071960</v>
      </c>
      <c r="BE367" s="713"/>
      <c r="BF367" s="715" t="s">
        <v>2845</v>
      </c>
      <c r="BG367" s="716" t="s">
        <v>2580</v>
      </c>
      <c r="BH367" s="716"/>
      <c r="BI367" s="708"/>
      <c r="BJ367" s="716"/>
      <c r="BK367" s="708"/>
      <c r="BL367" s="716"/>
      <c r="BM367" s="716"/>
      <c r="BN367" s="708"/>
      <c r="BO367" s="716"/>
      <c r="BP367" s="708"/>
      <c r="BQ367" s="717"/>
      <c r="BR367" s="715"/>
      <c r="BS367" s="708"/>
      <c r="BT367" s="719"/>
      <c r="BU367" s="708"/>
      <c r="BV367" s="708"/>
      <c r="BW367" s="708"/>
      <c r="BX367" s="720"/>
      <c r="BY367" s="711"/>
      <c r="BZ367" s="713"/>
      <c r="CA367" s="721"/>
      <c r="CB367" s="722" t="s">
        <v>5034</v>
      </c>
      <c r="CC367" s="723" t="s">
        <v>5033</v>
      </c>
      <c r="CD367" s="722"/>
      <c r="CE367" s="723"/>
    </row>
    <row r="368" spans="2:83" s="725" customFormat="1" ht="15" hidden="1" customHeight="1">
      <c r="B368" s="770">
        <f t="shared" si="5"/>
        <v>359</v>
      </c>
      <c r="C368" s="771" t="s">
        <v>2848</v>
      </c>
      <c r="D368" s="771" t="s">
        <v>2825</v>
      </c>
      <c r="E368" s="771" t="s">
        <v>2614</v>
      </c>
      <c r="F368" s="699" t="s">
        <v>3603</v>
      </c>
      <c r="G368" s="700">
        <f>IFERROR(VLOOKUP(E368,Assign!$A$2:$A$48,1,FALSE),)</f>
        <v>0</v>
      </c>
      <c r="H368" s="700">
        <v>2</v>
      </c>
      <c r="I368" s="701" t="s">
        <v>176</v>
      </c>
      <c r="J368" s="701" t="s">
        <v>607</v>
      </c>
      <c r="K368" s="701" t="s">
        <v>3780</v>
      </c>
      <c r="L368" s="702" t="s">
        <v>3782</v>
      </c>
      <c r="M368" s="703" t="s">
        <v>12</v>
      </c>
      <c r="N368" s="726">
        <v>2314</v>
      </c>
      <c r="O368" s="704">
        <v>758.4</v>
      </c>
      <c r="P368" s="705">
        <v>4</v>
      </c>
      <c r="Q368" s="706" t="s">
        <v>187</v>
      </c>
      <c r="R368" s="707">
        <v>43244</v>
      </c>
      <c r="S368" s="708" t="s">
        <v>3603</v>
      </c>
      <c r="T368" s="727" t="s">
        <v>201</v>
      </c>
      <c r="U368" s="710" t="s">
        <v>5</v>
      </c>
      <c r="V368" s="710">
        <v>515880000</v>
      </c>
      <c r="W368" s="711">
        <v>515880000</v>
      </c>
      <c r="X368" s="776"/>
      <c r="Y368" s="776"/>
      <c r="Z368" s="711"/>
      <c r="AA368" s="709">
        <v>1</v>
      </c>
      <c r="AB368" s="711" t="s">
        <v>5</v>
      </c>
      <c r="AC368" s="711">
        <v>814800000</v>
      </c>
      <c r="AD368" s="711">
        <v>814800000</v>
      </c>
      <c r="AE368" s="709"/>
      <c r="AF368" s="709"/>
      <c r="AG368" s="711"/>
      <c r="AH368" s="955" t="s">
        <v>5</v>
      </c>
      <c r="AI368" s="955">
        <v>370000000</v>
      </c>
      <c r="AJ368" s="958" t="s">
        <v>5024</v>
      </c>
      <c r="AK368" s="959" t="s">
        <v>5025</v>
      </c>
      <c r="AL368" s="960"/>
      <c r="AM368" s="954"/>
      <c r="AN368" s="960"/>
      <c r="AO368" s="955">
        <v>0</v>
      </c>
      <c r="AP368" s="955">
        <v>0</v>
      </c>
      <c r="AQ368" s="955">
        <v>0</v>
      </c>
      <c r="AR368" s="955">
        <v>0</v>
      </c>
      <c r="AS368" s="955">
        <v>0</v>
      </c>
      <c r="AT368" s="955">
        <v>0</v>
      </c>
      <c r="AU368" s="955">
        <v>0</v>
      </c>
      <c r="AV368" s="961">
        <v>0</v>
      </c>
      <c r="AW368" s="962" t="s">
        <v>5044</v>
      </c>
      <c r="AX368" s="963">
        <v>45597</v>
      </c>
      <c r="AY368" s="964" t="s">
        <v>5002</v>
      </c>
      <c r="AZ368" s="965">
        <v>836480000</v>
      </c>
      <c r="BA368" s="965">
        <v>382233600</v>
      </c>
      <c r="BB368" s="965">
        <v>258000000</v>
      </c>
      <c r="BC368" s="965">
        <v>0</v>
      </c>
      <c r="BD368" s="965">
        <v>1476713600</v>
      </c>
      <c r="BE368" s="713"/>
      <c r="BF368" s="715" t="s">
        <v>2845</v>
      </c>
      <c r="BG368" s="716" t="s">
        <v>2580</v>
      </c>
      <c r="BH368" s="716"/>
      <c r="BI368" s="708"/>
      <c r="BJ368" s="716"/>
      <c r="BK368" s="708"/>
      <c r="BL368" s="716"/>
      <c r="BM368" s="716"/>
      <c r="BN368" s="708"/>
      <c r="BO368" s="716"/>
      <c r="BP368" s="708"/>
      <c r="BQ368" s="717"/>
      <c r="BR368" s="715"/>
      <c r="BS368" s="708"/>
      <c r="BT368" s="719"/>
      <c r="BU368" s="708"/>
      <c r="BV368" s="708"/>
      <c r="BW368" s="708"/>
      <c r="BX368" s="720"/>
      <c r="BY368" s="711"/>
      <c r="BZ368" s="713"/>
      <c r="CA368" s="721"/>
      <c r="CB368" s="722" t="s">
        <v>5036</v>
      </c>
      <c r="CC368" s="723" t="s">
        <v>5037</v>
      </c>
      <c r="CD368" s="722"/>
      <c r="CE368" s="723"/>
    </row>
    <row r="369" spans="1:83" s="725" customFormat="1" ht="15" hidden="1" customHeight="1">
      <c r="B369" s="770">
        <f t="shared" si="5"/>
        <v>360</v>
      </c>
      <c r="C369" s="771" t="s">
        <v>2848</v>
      </c>
      <c r="D369" s="771" t="s">
        <v>2825</v>
      </c>
      <c r="E369" s="771" t="s">
        <v>2615</v>
      </c>
      <c r="F369" s="699" t="s">
        <v>3226</v>
      </c>
      <c r="G369" s="700">
        <f>IFERROR(VLOOKUP(E369,Assign!$A$2:$A$48,1,FALSE),)</f>
        <v>0</v>
      </c>
      <c r="H369" s="700">
        <v>1</v>
      </c>
      <c r="I369" s="701" t="s">
        <v>164</v>
      </c>
      <c r="J369" s="701" t="s">
        <v>198</v>
      </c>
      <c r="K369" s="701" t="s">
        <v>3806</v>
      </c>
      <c r="L369" s="702" t="s">
        <v>3807</v>
      </c>
      <c r="M369" s="703" t="s">
        <v>11</v>
      </c>
      <c r="N369" s="726">
        <v>273.59300000000002</v>
      </c>
      <c r="O369" s="704">
        <v>692.44</v>
      </c>
      <c r="P369" s="705"/>
      <c r="Q369" s="706"/>
      <c r="R369" s="707">
        <v>40976</v>
      </c>
      <c r="S369" s="708" t="s">
        <v>3226</v>
      </c>
      <c r="T369" s="727" t="s">
        <v>189</v>
      </c>
      <c r="U369" s="710" t="s">
        <v>5</v>
      </c>
      <c r="V369" s="710">
        <v>1860000000</v>
      </c>
      <c r="W369" s="711">
        <v>1860000000</v>
      </c>
      <c r="X369" s="776" t="s">
        <v>199</v>
      </c>
      <c r="Y369" s="776" t="s">
        <v>3533</v>
      </c>
      <c r="Z369" s="711">
        <v>1740000000</v>
      </c>
      <c r="AA369" s="709"/>
      <c r="AB369" s="711"/>
      <c r="AC369" s="711"/>
      <c r="AD369" s="711"/>
      <c r="AE369" s="709"/>
      <c r="AF369" s="709"/>
      <c r="AG369" s="711"/>
      <c r="AH369" s="711"/>
      <c r="AI369" s="711"/>
      <c r="AJ369" s="712"/>
      <c r="AK369" s="959" t="s">
        <v>5025</v>
      </c>
      <c r="AL369" s="960"/>
      <c r="AM369" s="954"/>
      <c r="AN369" s="960"/>
      <c r="AO369" s="955">
        <v>0</v>
      </c>
      <c r="AP369" s="955">
        <v>0</v>
      </c>
      <c r="AQ369" s="955">
        <v>0</v>
      </c>
      <c r="AR369" s="955">
        <v>0</v>
      </c>
      <c r="AS369" s="955">
        <v>0</v>
      </c>
      <c r="AT369" s="955">
        <v>0</v>
      </c>
      <c r="AU369" s="955">
        <v>0</v>
      </c>
      <c r="AV369" s="961">
        <v>0</v>
      </c>
      <c r="AW369" s="962" t="s">
        <v>5044</v>
      </c>
      <c r="AX369" s="963">
        <v>45597</v>
      </c>
      <c r="AY369" s="964" t="s">
        <v>5002</v>
      </c>
      <c r="AZ369" s="965">
        <v>0</v>
      </c>
      <c r="BA369" s="965">
        <v>1662000000</v>
      </c>
      <c r="BB369" s="965">
        <v>0</v>
      </c>
      <c r="BC369" s="965">
        <v>0</v>
      </c>
      <c r="BD369" s="965">
        <v>1662000000</v>
      </c>
      <c r="BE369" s="713"/>
      <c r="BF369" s="715" t="s">
        <v>2845</v>
      </c>
      <c r="BG369" s="716" t="s">
        <v>2578</v>
      </c>
      <c r="BH369" s="716"/>
      <c r="BI369" s="708"/>
      <c r="BJ369" s="716"/>
      <c r="BK369" s="708"/>
      <c r="BL369" s="716"/>
      <c r="BM369" s="716"/>
      <c r="BN369" s="708"/>
      <c r="BO369" s="716"/>
      <c r="BP369" s="708"/>
      <c r="BQ369" s="717"/>
      <c r="BR369" s="715"/>
      <c r="BS369" s="708"/>
      <c r="BT369" s="719"/>
      <c r="BU369" s="708"/>
      <c r="BV369" s="708"/>
      <c r="BW369" s="708"/>
      <c r="BX369" s="720"/>
      <c r="BY369" s="711"/>
      <c r="BZ369" s="713"/>
      <c r="CA369" s="721"/>
      <c r="CB369" s="722" t="s">
        <v>5029</v>
      </c>
      <c r="CC369" s="723" t="s">
        <v>5030</v>
      </c>
      <c r="CD369" s="722"/>
      <c r="CE369" s="723"/>
    </row>
    <row r="370" spans="1:83" s="725" customFormat="1" ht="15" hidden="1" customHeight="1">
      <c r="B370" s="770">
        <f t="shared" si="5"/>
        <v>361</v>
      </c>
      <c r="C370" s="771" t="s">
        <v>2848</v>
      </c>
      <c r="D370" s="771" t="s">
        <v>2825</v>
      </c>
      <c r="E370" s="771" t="s">
        <v>2615</v>
      </c>
      <c r="F370" s="699" t="s">
        <v>3226</v>
      </c>
      <c r="G370" s="700">
        <f>IFERROR(VLOOKUP(E370,Assign!$A$2:$A$48,1,FALSE),)</f>
        <v>0</v>
      </c>
      <c r="H370" s="700">
        <v>2</v>
      </c>
      <c r="I370" s="701" t="s">
        <v>164</v>
      </c>
      <c r="J370" s="701" t="s">
        <v>198</v>
      </c>
      <c r="K370" s="701" t="s">
        <v>3806</v>
      </c>
      <c r="L370" s="702" t="s">
        <v>3808</v>
      </c>
      <c r="M370" s="703" t="s">
        <v>11</v>
      </c>
      <c r="N370" s="726">
        <v>106.89100000000001</v>
      </c>
      <c r="O370" s="704">
        <v>270.52999999999997</v>
      </c>
      <c r="P370" s="705"/>
      <c r="Q370" s="706"/>
      <c r="R370" s="707">
        <v>40976</v>
      </c>
      <c r="S370" s="708" t="s">
        <v>3226</v>
      </c>
      <c r="T370" s="727" t="s">
        <v>188</v>
      </c>
      <c r="U370" s="710" t="s">
        <v>5</v>
      </c>
      <c r="V370" s="710">
        <v>1740000000</v>
      </c>
      <c r="W370" s="711">
        <v>1740000000</v>
      </c>
      <c r="X370" s="776" t="s">
        <v>200</v>
      </c>
      <c r="Y370" s="776" t="s">
        <v>188</v>
      </c>
      <c r="Z370" s="711">
        <v>1740000000</v>
      </c>
      <c r="AA370" s="709"/>
      <c r="AB370" s="711"/>
      <c r="AC370" s="711"/>
      <c r="AD370" s="711"/>
      <c r="AE370" s="709"/>
      <c r="AF370" s="709"/>
      <c r="AG370" s="711"/>
      <c r="AH370" s="711"/>
      <c r="AI370" s="711"/>
      <c r="AJ370" s="712"/>
      <c r="AK370" s="959" t="s">
        <v>5025</v>
      </c>
      <c r="AL370" s="960"/>
      <c r="AM370" s="954"/>
      <c r="AN370" s="960"/>
      <c r="AO370" s="955">
        <v>0</v>
      </c>
      <c r="AP370" s="955">
        <v>0</v>
      </c>
      <c r="AQ370" s="955">
        <v>0</v>
      </c>
      <c r="AR370" s="955">
        <v>0</v>
      </c>
      <c r="AS370" s="955">
        <v>0</v>
      </c>
      <c r="AT370" s="955">
        <v>0</v>
      </c>
      <c r="AU370" s="955">
        <v>0</v>
      </c>
      <c r="AV370" s="961">
        <v>0</v>
      </c>
      <c r="AW370" s="962" t="s">
        <v>5044</v>
      </c>
      <c r="AX370" s="963">
        <v>45597</v>
      </c>
      <c r="AY370" s="964" t="s">
        <v>5002</v>
      </c>
      <c r="AZ370" s="965">
        <v>0</v>
      </c>
      <c r="BA370" s="965">
        <v>649000000</v>
      </c>
      <c r="BB370" s="965">
        <v>0</v>
      </c>
      <c r="BC370" s="965">
        <v>0</v>
      </c>
      <c r="BD370" s="965">
        <v>649000000</v>
      </c>
      <c r="BE370" s="713"/>
      <c r="BF370" s="715" t="s">
        <v>2845</v>
      </c>
      <c r="BG370" s="716" t="s">
        <v>2578</v>
      </c>
      <c r="BH370" s="716"/>
      <c r="BI370" s="708"/>
      <c r="BJ370" s="716"/>
      <c r="BK370" s="708"/>
      <c r="BL370" s="716"/>
      <c r="BM370" s="716"/>
      <c r="BN370" s="708"/>
      <c r="BO370" s="716"/>
      <c r="BP370" s="708"/>
      <c r="BQ370" s="717"/>
      <c r="BR370" s="715"/>
      <c r="BS370" s="708"/>
      <c r="BT370" s="719"/>
      <c r="BU370" s="708"/>
      <c r="BV370" s="708"/>
      <c r="BW370" s="708"/>
      <c r="BX370" s="720"/>
      <c r="BY370" s="711"/>
      <c r="BZ370" s="713"/>
      <c r="CA370" s="721"/>
      <c r="CB370" s="722" t="s">
        <v>5029</v>
      </c>
      <c r="CC370" s="723" t="s">
        <v>5030</v>
      </c>
      <c r="CD370" s="722"/>
      <c r="CE370" s="723"/>
    </row>
    <row r="371" spans="1:83" s="725" customFormat="1" ht="15" hidden="1" customHeight="1">
      <c r="B371" s="770">
        <f t="shared" si="5"/>
        <v>362</v>
      </c>
      <c r="C371" s="771" t="s">
        <v>2848</v>
      </c>
      <c r="D371" s="771" t="s">
        <v>2825</v>
      </c>
      <c r="E371" s="771" t="s">
        <v>2616</v>
      </c>
      <c r="F371" s="699" t="s">
        <v>3609</v>
      </c>
      <c r="G371" s="700" t="str">
        <f>IFERROR(VLOOKUP(E371,Assign!$A$2:$A$48,1,FALSE),)</f>
        <v>S-004</v>
      </c>
      <c r="H371" s="700">
        <v>1</v>
      </c>
      <c r="I371" s="701" t="s">
        <v>170</v>
      </c>
      <c r="J371" s="701" t="s">
        <v>3590</v>
      </c>
      <c r="K371" s="701" t="s">
        <v>3815</v>
      </c>
      <c r="L371" s="702" t="s">
        <v>3816</v>
      </c>
      <c r="M371" s="703" t="s">
        <v>12</v>
      </c>
      <c r="N371" s="726">
        <v>2839</v>
      </c>
      <c r="O371" s="704">
        <v>1203.8</v>
      </c>
      <c r="P371" s="705"/>
      <c r="Q371" s="706"/>
      <c r="R371" s="707">
        <v>43921</v>
      </c>
      <c r="S371" s="708" t="s">
        <v>4621</v>
      </c>
      <c r="T371" s="727">
        <v>1</v>
      </c>
      <c r="U371" s="710" t="s">
        <v>5</v>
      </c>
      <c r="V371" s="710">
        <v>1884000000</v>
      </c>
      <c r="W371" s="711">
        <v>1884000000</v>
      </c>
      <c r="X371" s="776"/>
      <c r="Y371" s="776"/>
      <c r="Z371" s="711"/>
      <c r="AA371" s="709"/>
      <c r="AB371" s="711"/>
      <c r="AC371" s="711"/>
      <c r="AD371" s="711"/>
      <c r="AE371" s="709"/>
      <c r="AF371" s="709"/>
      <c r="AG371" s="711"/>
      <c r="AH371" s="711"/>
      <c r="AI371" s="711"/>
      <c r="AJ371" s="712"/>
      <c r="AK371" s="959" t="s">
        <v>5025</v>
      </c>
      <c r="AL371" s="960"/>
      <c r="AM371" s="954"/>
      <c r="AN371" s="960"/>
      <c r="AO371" s="955">
        <v>0</v>
      </c>
      <c r="AP371" s="955">
        <v>0</v>
      </c>
      <c r="AQ371" s="955">
        <v>0</v>
      </c>
      <c r="AR371" s="955">
        <v>0</v>
      </c>
      <c r="AS371" s="955">
        <v>0</v>
      </c>
      <c r="AT371" s="955">
        <v>0</v>
      </c>
      <c r="AU371" s="955">
        <v>0</v>
      </c>
      <c r="AV371" s="961">
        <v>0</v>
      </c>
      <c r="AW371" s="962" t="s">
        <v>5044</v>
      </c>
      <c r="AX371" s="963">
        <v>45597</v>
      </c>
      <c r="AY371" s="964" t="s">
        <v>5002</v>
      </c>
      <c r="AZ371" s="965">
        <v>1561450000</v>
      </c>
      <c r="BA371" s="965">
        <v>612460800</v>
      </c>
      <c r="BB371" s="965">
        <v>0</v>
      </c>
      <c r="BC371" s="965">
        <v>15600000</v>
      </c>
      <c r="BD371" s="965">
        <v>2189510800</v>
      </c>
      <c r="BE371" s="713"/>
      <c r="BF371" s="715" t="s">
        <v>2845</v>
      </c>
      <c r="BG371" s="716" t="s">
        <v>2604</v>
      </c>
      <c r="BH371" s="716"/>
      <c r="BI371" s="708"/>
      <c r="BJ371" s="716"/>
      <c r="BK371" s="708"/>
      <c r="BL371" s="716"/>
      <c r="BM371" s="716"/>
      <c r="BN371" s="708"/>
      <c r="BO371" s="716"/>
      <c r="BP371" s="708"/>
      <c r="BQ371" s="717"/>
      <c r="BR371" s="715"/>
      <c r="BS371" s="708"/>
      <c r="BT371" s="719"/>
      <c r="BU371" s="708"/>
      <c r="BV371" s="708"/>
      <c r="BW371" s="708"/>
      <c r="BX371" s="720"/>
      <c r="BY371" s="711"/>
      <c r="BZ371" s="713"/>
      <c r="CA371" s="721"/>
      <c r="CB371" s="722" t="s">
        <v>5029</v>
      </c>
      <c r="CC371" s="723" t="s">
        <v>5030</v>
      </c>
      <c r="CD371" s="722"/>
      <c r="CE371" s="723"/>
    </row>
    <row r="372" spans="1:83" s="725" customFormat="1" ht="15" hidden="1" customHeight="1">
      <c r="B372" s="770">
        <f t="shared" si="5"/>
        <v>363</v>
      </c>
      <c r="C372" s="771" t="s">
        <v>2848</v>
      </c>
      <c r="D372" s="771" t="s">
        <v>2825</v>
      </c>
      <c r="E372" s="771" t="s">
        <v>2617</v>
      </c>
      <c r="F372" s="699" t="s">
        <v>3210</v>
      </c>
      <c r="G372" s="700" t="str">
        <f>IFERROR(VLOOKUP(E372,Assign!$A$2:$A$48,1,FALSE),)</f>
        <v>S-005</v>
      </c>
      <c r="H372" s="700">
        <v>1</v>
      </c>
      <c r="I372" s="701" t="s">
        <v>175</v>
      </c>
      <c r="J372" s="701" t="s">
        <v>614</v>
      </c>
      <c r="K372" s="701" t="s">
        <v>615</v>
      </c>
      <c r="L372" s="702" t="s">
        <v>3850</v>
      </c>
      <c r="M372" s="703" t="s">
        <v>11</v>
      </c>
      <c r="N372" s="704">
        <v>35.728000000000002</v>
      </c>
      <c r="O372" s="704">
        <v>137.76</v>
      </c>
      <c r="P372" s="705"/>
      <c r="Q372" s="706"/>
      <c r="R372" s="707">
        <v>45071</v>
      </c>
      <c r="S372" s="708" t="s">
        <v>3210</v>
      </c>
      <c r="T372" s="727">
        <v>1</v>
      </c>
      <c r="U372" s="710" t="s">
        <v>5</v>
      </c>
      <c r="V372" s="710">
        <v>1029600000</v>
      </c>
      <c r="W372" s="711">
        <v>1029600000</v>
      </c>
      <c r="X372" s="776"/>
      <c r="Y372" s="776"/>
      <c r="Z372" s="711"/>
      <c r="AA372" s="709"/>
      <c r="AB372" s="710"/>
      <c r="AC372" s="711"/>
      <c r="AD372" s="711"/>
      <c r="AE372" s="709"/>
      <c r="AF372" s="709"/>
      <c r="AG372" s="711"/>
      <c r="AH372" s="711"/>
      <c r="AI372" s="711"/>
      <c r="AJ372" s="712"/>
      <c r="AK372" s="959" t="s">
        <v>5025</v>
      </c>
      <c r="AL372" s="960"/>
      <c r="AM372" s="954"/>
      <c r="AN372" s="960"/>
      <c r="AO372" s="955">
        <v>0</v>
      </c>
      <c r="AP372" s="955">
        <v>0</v>
      </c>
      <c r="AQ372" s="955">
        <v>0</v>
      </c>
      <c r="AR372" s="955">
        <v>0</v>
      </c>
      <c r="AS372" s="955">
        <v>0</v>
      </c>
      <c r="AT372" s="955">
        <v>0</v>
      </c>
      <c r="AU372" s="955">
        <v>0</v>
      </c>
      <c r="AV372" s="961">
        <v>0</v>
      </c>
      <c r="AW372" s="962" t="s">
        <v>5044</v>
      </c>
      <c r="AX372" s="963">
        <v>45597</v>
      </c>
      <c r="AY372" s="964" t="s">
        <v>5002</v>
      </c>
      <c r="AZ372" s="965">
        <v>0</v>
      </c>
      <c r="BA372" s="965">
        <v>1180000000</v>
      </c>
      <c r="BB372" s="965">
        <v>0</v>
      </c>
      <c r="BC372" s="965">
        <v>0</v>
      </c>
      <c r="BD372" s="965">
        <v>1180000000</v>
      </c>
      <c r="BE372" s="713"/>
      <c r="BF372" s="715" t="s">
        <v>2845</v>
      </c>
      <c r="BG372" s="716" t="s">
        <v>2592</v>
      </c>
      <c r="BH372" s="716"/>
      <c r="BI372" s="708"/>
      <c r="BJ372" s="716"/>
      <c r="BK372" s="708"/>
      <c r="BL372" s="716"/>
      <c r="BM372" s="716"/>
      <c r="BN372" s="708"/>
      <c r="BO372" s="716"/>
      <c r="BP372" s="708"/>
      <c r="BQ372" s="717"/>
      <c r="BR372" s="715"/>
      <c r="BS372" s="708"/>
      <c r="BT372" s="719"/>
      <c r="BU372" s="708"/>
      <c r="BV372" s="708"/>
      <c r="BW372" s="708"/>
      <c r="BX372" s="720"/>
      <c r="BY372" s="711"/>
      <c r="BZ372" s="713"/>
      <c r="CA372" s="721"/>
      <c r="CB372" s="722" t="s">
        <v>5029</v>
      </c>
      <c r="CC372" s="723" t="s">
        <v>5030</v>
      </c>
      <c r="CD372" s="722"/>
      <c r="CE372" s="723"/>
    </row>
    <row r="373" spans="1:83" s="725" customFormat="1" ht="15" hidden="1" customHeight="1">
      <c r="B373" s="770">
        <f t="shared" si="5"/>
        <v>364</v>
      </c>
      <c r="C373" s="771" t="s">
        <v>2848</v>
      </c>
      <c r="D373" s="771" t="s">
        <v>2825</v>
      </c>
      <c r="E373" s="771" t="s">
        <v>2618</v>
      </c>
      <c r="F373" s="699" t="s">
        <v>3629</v>
      </c>
      <c r="G373" s="700" t="str">
        <f>IFERROR(VLOOKUP(E373,Assign!$A$2:$A$48,1,FALSE),)</f>
        <v>S-006</v>
      </c>
      <c r="H373" s="700">
        <v>1</v>
      </c>
      <c r="I373" s="701" t="s">
        <v>176</v>
      </c>
      <c r="J373" s="701" t="s">
        <v>2511</v>
      </c>
      <c r="K373" s="701" t="s">
        <v>3862</v>
      </c>
      <c r="L373" s="702" t="s">
        <v>3863</v>
      </c>
      <c r="M373" s="703" t="s">
        <v>8</v>
      </c>
      <c r="N373" s="704">
        <v>40.194699999999997</v>
      </c>
      <c r="O373" s="704">
        <v>124.58920000000001</v>
      </c>
      <c r="P373" s="705"/>
      <c r="Q373" s="706"/>
      <c r="R373" s="707">
        <v>43474</v>
      </c>
      <c r="S373" s="708" t="s">
        <v>4625</v>
      </c>
      <c r="T373" s="727" t="s">
        <v>3532</v>
      </c>
      <c r="U373" s="710" t="s">
        <v>5</v>
      </c>
      <c r="V373" s="710">
        <v>600000000</v>
      </c>
      <c r="W373" s="711">
        <v>600000000</v>
      </c>
      <c r="X373" s="776"/>
      <c r="Y373" s="776"/>
      <c r="Z373" s="711"/>
      <c r="AA373" s="709">
        <v>1</v>
      </c>
      <c r="AB373" s="710" t="s">
        <v>5</v>
      </c>
      <c r="AC373" s="711">
        <v>60000000</v>
      </c>
      <c r="AD373" s="711">
        <v>60000000</v>
      </c>
      <c r="AE373" s="709"/>
      <c r="AF373" s="709"/>
      <c r="AG373" s="711"/>
      <c r="AH373" s="711"/>
      <c r="AI373" s="711"/>
      <c r="AJ373" s="712"/>
      <c r="AK373" s="959" t="s">
        <v>5025</v>
      </c>
      <c r="AL373" s="960"/>
      <c r="AM373" s="954"/>
      <c r="AN373" s="960"/>
      <c r="AO373" s="955">
        <v>0</v>
      </c>
      <c r="AP373" s="955">
        <v>0</v>
      </c>
      <c r="AQ373" s="955">
        <v>0</v>
      </c>
      <c r="AR373" s="955">
        <v>0</v>
      </c>
      <c r="AS373" s="955">
        <v>0</v>
      </c>
      <c r="AT373" s="955">
        <v>0</v>
      </c>
      <c r="AU373" s="955">
        <v>0</v>
      </c>
      <c r="AV373" s="961">
        <v>0</v>
      </c>
      <c r="AW373" s="962" t="s">
        <v>5008</v>
      </c>
      <c r="AX373" s="963">
        <v>45590</v>
      </c>
      <c r="AY373" s="964" t="s">
        <v>5009</v>
      </c>
      <c r="AZ373" s="965">
        <v>0</v>
      </c>
      <c r="BA373" s="965">
        <v>0</v>
      </c>
      <c r="BB373" s="965">
        <v>0</v>
      </c>
      <c r="BC373" s="965">
        <v>0</v>
      </c>
      <c r="BD373" s="965">
        <v>0</v>
      </c>
      <c r="BE373" s="713">
        <v>560000000</v>
      </c>
      <c r="BF373" s="715" t="s">
        <v>2845</v>
      </c>
      <c r="BG373" s="716" t="s">
        <v>2580</v>
      </c>
      <c r="BH373" s="716"/>
      <c r="BI373" s="708"/>
      <c r="BJ373" s="716"/>
      <c r="BK373" s="708"/>
      <c r="BL373" s="716"/>
      <c r="BM373" s="716"/>
      <c r="BN373" s="708"/>
      <c r="BO373" s="716"/>
      <c r="BP373" s="708"/>
      <c r="BQ373" s="717"/>
      <c r="BR373" s="715"/>
      <c r="BS373" s="708"/>
      <c r="BT373" s="719"/>
      <c r="BU373" s="708"/>
      <c r="BV373" s="708"/>
      <c r="BW373" s="708"/>
      <c r="BX373" s="720"/>
      <c r="BY373" s="711"/>
      <c r="BZ373" s="713"/>
      <c r="CA373" s="721"/>
      <c r="CB373" s="722" t="s">
        <v>5029</v>
      </c>
      <c r="CC373" s="723" t="s">
        <v>5030</v>
      </c>
      <c r="CD373" s="722"/>
      <c r="CE373" s="723"/>
    </row>
    <row r="374" spans="1:83" s="725" customFormat="1" ht="15" hidden="1" customHeight="1">
      <c r="B374" s="770">
        <f t="shared" si="5"/>
        <v>365</v>
      </c>
      <c r="C374" s="771" t="s">
        <v>2848</v>
      </c>
      <c r="D374" s="771" t="s">
        <v>2825</v>
      </c>
      <c r="E374" s="771" t="s">
        <v>2619</v>
      </c>
      <c r="F374" s="699" t="s">
        <v>3649</v>
      </c>
      <c r="G374" s="700">
        <f>IFERROR(VLOOKUP(E374,Assign!$A$2:$A$48,1,FALSE),)</f>
        <v>0</v>
      </c>
      <c r="H374" s="700">
        <v>1</v>
      </c>
      <c r="I374" s="701" t="s">
        <v>3413</v>
      </c>
      <c r="J374" s="701" t="s">
        <v>3472</v>
      </c>
      <c r="K374" s="701" t="s">
        <v>3914</v>
      </c>
      <c r="L374" s="702" t="s">
        <v>3915</v>
      </c>
      <c r="M374" s="703" t="s">
        <v>12</v>
      </c>
      <c r="N374" s="704">
        <v>4286.2</v>
      </c>
      <c r="O374" s="704">
        <v>2572.5500000000002</v>
      </c>
      <c r="P374" s="705">
        <v>1</v>
      </c>
      <c r="Q374" s="706" t="s">
        <v>187</v>
      </c>
      <c r="R374" s="707">
        <v>43888</v>
      </c>
      <c r="S374" s="708" t="s">
        <v>4630</v>
      </c>
      <c r="T374" s="727">
        <v>2</v>
      </c>
      <c r="U374" s="710" t="s">
        <v>5</v>
      </c>
      <c r="V374" s="710">
        <v>555600000</v>
      </c>
      <c r="W374" s="711">
        <v>555600000</v>
      </c>
      <c r="X374" s="776"/>
      <c r="Y374" s="776"/>
      <c r="Z374" s="711"/>
      <c r="AA374" s="709">
        <v>1</v>
      </c>
      <c r="AB374" s="710" t="s">
        <v>5</v>
      </c>
      <c r="AC374" s="711">
        <v>7920000000</v>
      </c>
      <c r="AD374" s="711">
        <v>7920000000</v>
      </c>
      <c r="AE374" s="709"/>
      <c r="AF374" s="709"/>
      <c r="AG374" s="711"/>
      <c r="AH374" s="711"/>
      <c r="AI374" s="711"/>
      <c r="AJ374" s="712"/>
      <c r="AK374" s="959" t="s">
        <v>5025</v>
      </c>
      <c r="AL374" s="960"/>
      <c r="AM374" s="954"/>
      <c r="AN374" s="960"/>
      <c r="AO374" s="955">
        <v>0</v>
      </c>
      <c r="AP374" s="955">
        <v>0</v>
      </c>
      <c r="AQ374" s="955">
        <v>0</v>
      </c>
      <c r="AR374" s="955">
        <v>0</v>
      </c>
      <c r="AS374" s="955">
        <v>0</v>
      </c>
      <c r="AT374" s="955">
        <v>0</v>
      </c>
      <c r="AU374" s="955">
        <v>0</v>
      </c>
      <c r="AV374" s="961">
        <v>0</v>
      </c>
      <c r="AW374" s="962" t="s">
        <v>5044</v>
      </c>
      <c r="AX374" s="963">
        <v>45597</v>
      </c>
      <c r="AY374" s="964" t="s">
        <v>5002</v>
      </c>
      <c r="AZ374" s="965">
        <v>985826000</v>
      </c>
      <c r="BA374" s="965">
        <v>979970400</v>
      </c>
      <c r="BB374" s="1069">
        <v>471000000</v>
      </c>
      <c r="BC374" s="965">
        <v>0</v>
      </c>
      <c r="BD374" s="1069">
        <v>2436796400</v>
      </c>
      <c r="BE374" s="713"/>
      <c r="BF374" s="715" t="s">
        <v>2845</v>
      </c>
      <c r="BG374" s="716" t="s">
        <v>2583</v>
      </c>
      <c r="BH374" s="716"/>
      <c r="BI374" s="708"/>
      <c r="BJ374" s="716"/>
      <c r="BK374" s="708"/>
      <c r="BL374" s="716"/>
      <c r="BM374" s="716"/>
      <c r="BN374" s="708"/>
      <c r="BO374" s="716"/>
      <c r="BP374" s="708"/>
      <c r="BQ374" s="717"/>
      <c r="BR374" s="715"/>
      <c r="BS374" s="708"/>
      <c r="BT374" s="719"/>
      <c r="BU374" s="708"/>
      <c r="BV374" s="708"/>
      <c r="BW374" s="708"/>
      <c r="BX374" s="720"/>
      <c r="BY374" s="711"/>
      <c r="BZ374" s="713"/>
      <c r="CA374" s="721"/>
      <c r="CB374" s="722" t="s">
        <v>5029</v>
      </c>
      <c r="CC374" s="723" t="s">
        <v>5030</v>
      </c>
      <c r="CD374" s="722" t="s">
        <v>5581</v>
      </c>
      <c r="CE374" s="723" t="s">
        <v>828</v>
      </c>
    </row>
    <row r="375" spans="1:83" s="725" customFormat="1" ht="15" hidden="1" customHeight="1">
      <c r="B375" s="770">
        <f t="shared" si="5"/>
        <v>366</v>
      </c>
      <c r="C375" s="771" t="s">
        <v>2848</v>
      </c>
      <c r="D375" s="771" t="s">
        <v>2825</v>
      </c>
      <c r="E375" s="771" t="s">
        <v>2620</v>
      </c>
      <c r="F375" s="699" t="s">
        <v>3718</v>
      </c>
      <c r="G375" s="700">
        <f>IFERROR(VLOOKUP(E375,Assign!$A$2:$A$48,1,FALSE),)</f>
        <v>0</v>
      </c>
      <c r="H375" s="700">
        <v>1</v>
      </c>
      <c r="I375" s="701" t="s">
        <v>164</v>
      </c>
      <c r="J375" s="701" t="s">
        <v>3384</v>
      </c>
      <c r="K375" s="701" t="s">
        <v>4082</v>
      </c>
      <c r="L375" s="702" t="s">
        <v>4083</v>
      </c>
      <c r="M375" s="703" t="s">
        <v>8</v>
      </c>
      <c r="N375" s="704">
        <v>55.091099999999997</v>
      </c>
      <c r="O375" s="704">
        <v>84.945400000000006</v>
      </c>
      <c r="P375" s="705"/>
      <c r="Q375" s="706"/>
      <c r="R375" s="707">
        <v>44824</v>
      </c>
      <c r="S375" s="708" t="s">
        <v>3718</v>
      </c>
      <c r="T375" s="727">
        <v>2</v>
      </c>
      <c r="U375" s="710" t="s">
        <v>5</v>
      </c>
      <c r="V375" s="710">
        <v>204000000</v>
      </c>
      <c r="W375" s="711">
        <v>204000000</v>
      </c>
      <c r="X375" s="776"/>
      <c r="Y375" s="776"/>
      <c r="Z375" s="711"/>
      <c r="AA375" s="709">
        <v>1</v>
      </c>
      <c r="AB375" s="710" t="s">
        <v>5</v>
      </c>
      <c r="AC375" s="711">
        <v>280500000</v>
      </c>
      <c r="AD375" s="711">
        <v>280500000</v>
      </c>
      <c r="AE375" s="709"/>
      <c r="AF375" s="709"/>
      <c r="AG375" s="711"/>
      <c r="AH375" s="711"/>
      <c r="AI375" s="711"/>
      <c r="AJ375" s="712"/>
      <c r="AK375" s="959" t="s">
        <v>5025</v>
      </c>
      <c r="AL375" s="960"/>
      <c r="AM375" s="954"/>
      <c r="AN375" s="960"/>
      <c r="AO375" s="955">
        <v>0</v>
      </c>
      <c r="AP375" s="955">
        <v>0</v>
      </c>
      <c r="AQ375" s="955">
        <v>0</v>
      </c>
      <c r="AR375" s="955">
        <v>0</v>
      </c>
      <c r="AS375" s="955">
        <v>0</v>
      </c>
      <c r="AT375" s="955">
        <v>0</v>
      </c>
      <c r="AU375" s="955">
        <v>0</v>
      </c>
      <c r="AV375" s="961">
        <v>0</v>
      </c>
      <c r="AW375" s="962" t="s">
        <v>5008</v>
      </c>
      <c r="AX375" s="963">
        <v>45590</v>
      </c>
      <c r="AY375" s="964" t="s">
        <v>5009</v>
      </c>
      <c r="AZ375" s="965">
        <v>0</v>
      </c>
      <c r="BA375" s="965">
        <v>0</v>
      </c>
      <c r="BB375" s="965">
        <v>0</v>
      </c>
      <c r="BC375" s="965">
        <v>0</v>
      </c>
      <c r="BD375" s="965">
        <v>0</v>
      </c>
      <c r="BE375" s="713">
        <v>435000000</v>
      </c>
      <c r="BF375" s="715" t="s">
        <v>2845</v>
      </c>
      <c r="BG375" s="716" t="s">
        <v>2578</v>
      </c>
      <c r="BH375" s="716"/>
      <c r="BI375" s="708"/>
      <c r="BJ375" s="716"/>
      <c r="BK375" s="708"/>
      <c r="BL375" s="716"/>
      <c r="BM375" s="716"/>
      <c r="BN375" s="708"/>
      <c r="BO375" s="716"/>
      <c r="BP375" s="708"/>
      <c r="BQ375" s="717"/>
      <c r="BR375" s="715"/>
      <c r="BS375" s="708"/>
      <c r="BT375" s="719"/>
      <c r="BU375" s="708"/>
      <c r="BV375" s="708"/>
      <c r="BW375" s="708"/>
      <c r="BX375" s="720"/>
      <c r="BY375" s="711"/>
      <c r="BZ375" s="713"/>
      <c r="CA375" s="721"/>
      <c r="CB375" s="722" t="s">
        <v>5029</v>
      </c>
      <c r="CC375" s="723" t="s">
        <v>5030</v>
      </c>
      <c r="CD375" s="722"/>
      <c r="CE375" s="723"/>
    </row>
    <row r="376" spans="1:83" s="725" customFormat="1" ht="15" hidden="1" customHeight="1">
      <c r="B376" s="884">
        <f t="shared" si="5"/>
        <v>367</v>
      </c>
      <c r="C376" s="885" t="s">
        <v>3376</v>
      </c>
      <c r="D376" s="885" t="s">
        <v>2736</v>
      </c>
      <c r="E376" s="885" t="s">
        <v>4748</v>
      </c>
      <c r="F376" s="823" t="s">
        <v>4814</v>
      </c>
      <c r="G376" s="887">
        <f>IFERROR(VLOOKUP(E376,Assign!$A$2:$A$48,1,FALSE),)</f>
        <v>0</v>
      </c>
      <c r="H376" s="887"/>
      <c r="I376" s="888"/>
      <c r="J376" s="888"/>
      <c r="K376" s="888"/>
      <c r="L376" s="889"/>
      <c r="M376" s="890"/>
      <c r="N376" s="892"/>
      <c r="O376" s="892"/>
      <c r="P376" s="893"/>
      <c r="Q376" s="894"/>
      <c r="R376" s="895"/>
      <c r="S376" s="896"/>
      <c r="T376" s="897"/>
      <c r="U376" s="898"/>
      <c r="V376" s="898"/>
      <c r="W376" s="899"/>
      <c r="X376" s="900"/>
      <c r="Y376" s="900"/>
      <c r="Z376" s="899"/>
      <c r="AA376" s="901"/>
      <c r="AB376" s="898"/>
      <c r="AC376" s="899"/>
      <c r="AD376" s="899"/>
      <c r="AE376" s="901"/>
      <c r="AF376" s="901"/>
      <c r="AG376" s="899"/>
      <c r="AH376" s="899"/>
      <c r="AI376" s="899"/>
      <c r="AJ376" s="902"/>
      <c r="AK376" s="903"/>
      <c r="AL376" s="904"/>
      <c r="AM376" s="898"/>
      <c r="AN376" s="904"/>
      <c r="AO376" s="899"/>
      <c r="AP376" s="899"/>
      <c r="AQ376" s="899"/>
      <c r="AR376" s="899"/>
      <c r="AS376" s="899"/>
      <c r="AT376" s="899"/>
      <c r="AU376" s="899"/>
      <c r="AV376" s="905"/>
      <c r="AW376" s="906"/>
      <c r="AX376" s="907"/>
      <c r="AY376" s="908"/>
      <c r="AZ376" s="909"/>
      <c r="BA376" s="909"/>
      <c r="BB376" s="909"/>
      <c r="BC376" s="909"/>
      <c r="BD376" s="909"/>
      <c r="BE376" s="905"/>
      <c r="BF376" s="910"/>
      <c r="BG376" s="911"/>
      <c r="BH376" s="911"/>
      <c r="BI376" s="896"/>
      <c r="BJ376" s="911"/>
      <c r="BK376" s="896"/>
      <c r="BL376" s="911"/>
      <c r="BM376" s="911"/>
      <c r="BN376" s="896"/>
      <c r="BO376" s="911"/>
      <c r="BP376" s="896"/>
      <c r="BQ376" s="912"/>
      <c r="BR376" s="910"/>
      <c r="BS376" s="896"/>
      <c r="BT376" s="913"/>
      <c r="BU376" s="896"/>
      <c r="BV376" s="896"/>
      <c r="BW376" s="896"/>
      <c r="BX376" s="914"/>
      <c r="BY376" s="899"/>
      <c r="BZ376" s="905"/>
      <c r="CA376" s="915"/>
      <c r="CB376" s="722" t="s">
        <v>5029</v>
      </c>
      <c r="CC376" s="723" t="s">
        <v>5030</v>
      </c>
      <c r="CD376" s="722" t="s">
        <v>4903</v>
      </c>
      <c r="CE376" s="723" t="s">
        <v>5568</v>
      </c>
    </row>
    <row r="377" spans="1:83" s="385" customFormat="1" ht="7.5" hidden="1" customHeight="1" thickBot="1">
      <c r="A377" s="509"/>
      <c r="B377" s="594"/>
      <c r="C377" s="595"/>
      <c r="D377" s="595"/>
      <c r="E377" s="595"/>
      <c r="F377" s="596"/>
      <c r="G377" s="597">
        <f>IFERROR(VLOOKUP(E377,Assign!$A$2:$A$48,1,FALSE),)</f>
        <v>0</v>
      </c>
      <c r="H377" s="597"/>
      <c r="I377" s="598"/>
      <c r="J377" s="598"/>
      <c r="K377" s="598"/>
      <c r="L377" s="599"/>
      <c r="M377" s="600"/>
      <c r="N377" s="601"/>
      <c r="O377" s="601"/>
      <c r="P377" s="602"/>
      <c r="Q377" s="603"/>
      <c r="R377" s="604"/>
      <c r="S377" s="605"/>
      <c r="T377" s="606"/>
      <c r="U377" s="607"/>
      <c r="V377" s="607"/>
      <c r="W377" s="608"/>
      <c r="X377" s="609"/>
      <c r="Y377" s="609"/>
      <c r="Z377" s="608"/>
      <c r="AA377" s="610"/>
      <c r="AB377" s="607"/>
      <c r="AC377" s="608"/>
      <c r="AD377" s="608"/>
      <c r="AE377" s="610"/>
      <c r="AF377" s="610"/>
      <c r="AG377" s="608"/>
      <c r="AH377" s="608"/>
      <c r="AI377" s="608"/>
      <c r="AJ377" s="611"/>
      <c r="AK377" s="612"/>
      <c r="AL377" s="613"/>
      <c r="AM377" s="607"/>
      <c r="AN377" s="613"/>
      <c r="AO377" s="608"/>
      <c r="AP377" s="608"/>
      <c r="AQ377" s="608"/>
      <c r="AR377" s="608"/>
      <c r="AS377" s="608"/>
      <c r="AT377" s="608"/>
      <c r="AU377" s="608"/>
      <c r="AV377" s="614"/>
      <c r="AW377" s="615"/>
      <c r="AX377" s="616"/>
      <c r="AY377" s="617"/>
      <c r="AZ377" s="618"/>
      <c r="BA377" s="618"/>
      <c r="BB377" s="618"/>
      <c r="BC377" s="618"/>
      <c r="BD377" s="618"/>
      <c r="BE377" s="614"/>
      <c r="BF377" s="619"/>
      <c r="BG377" s="620"/>
      <c r="BH377" s="620"/>
      <c r="BI377" s="605"/>
      <c r="BJ377" s="620"/>
      <c r="BK377" s="605"/>
      <c r="BL377" s="620"/>
      <c r="BM377" s="620"/>
      <c r="BN377" s="605"/>
      <c r="BO377" s="620"/>
      <c r="BP377" s="605"/>
      <c r="BQ377" s="621"/>
      <c r="BR377" s="619"/>
      <c r="BS377" s="605"/>
      <c r="BT377" s="622"/>
      <c r="BU377" s="605"/>
      <c r="BV377" s="605"/>
      <c r="BW377" s="605"/>
      <c r="BX377" s="623"/>
      <c r="BY377" s="608"/>
      <c r="BZ377" s="614"/>
      <c r="CA377" s="624"/>
      <c r="CB377" s="625"/>
      <c r="CC377" s="626"/>
      <c r="CD377" s="625"/>
      <c r="CE377" s="626"/>
    </row>
    <row r="378" spans="1:83" hidden="1">
      <c r="G378" s="510">
        <f>IFERROR(VLOOKUP(E378,Assign!$A$2:$A$48,1,FALSE),)</f>
        <v>0</v>
      </c>
    </row>
    <row r="379" spans="1:83" hidden="1">
      <c r="G379" s="510">
        <f>IFERROR(VLOOKUP(E379,Assign!$A$2:$A$48,1,FALSE),)</f>
        <v>0</v>
      </c>
    </row>
    <row r="380" spans="1:83" hidden="1">
      <c r="G380" s="510">
        <f>IFERROR(VLOOKUP(E380,Assign!$A$2:$A$48,1,FALSE),)</f>
        <v>0</v>
      </c>
    </row>
    <row r="381" spans="1:83" hidden="1">
      <c r="G381" s="510">
        <f>IFERROR(VLOOKUP(E381,Assign!$A$2:$A$48,1,FALSE),)</f>
        <v>0</v>
      </c>
    </row>
    <row r="382" spans="1:83" hidden="1">
      <c r="G382" s="510">
        <f>IFERROR(VLOOKUP(E382,Assign!$A$2:$A$48,1,FALSE),)</f>
        <v>0</v>
      </c>
    </row>
    <row r="383" spans="1:83" hidden="1">
      <c r="G383" s="510">
        <f>IFERROR(VLOOKUP(E383,Assign!$A$2:$A$48,1,FALSE),)</f>
        <v>0</v>
      </c>
      <c r="CA383" s="514" t="s">
        <v>5675</v>
      </c>
    </row>
    <row r="384" spans="1:83" hidden="1">
      <c r="G384" s="510">
        <f>IFERROR(VLOOKUP(E384,Assign!$A$2:$A$48,1,FALSE),)</f>
        <v>0</v>
      </c>
    </row>
    <row r="385" spans="7:7" hidden="1">
      <c r="G385" s="510">
        <f>IFERROR(VLOOKUP(E385,Assign!$A$2:$A$48,1,FALSE),)</f>
        <v>0</v>
      </c>
    </row>
    <row r="386" spans="7:7" hidden="1">
      <c r="G386" s="510">
        <f>IFERROR(VLOOKUP(E386,Assign!$A$2:$A$48,1,FALSE),)</f>
        <v>0</v>
      </c>
    </row>
    <row r="387" spans="7:7" hidden="1">
      <c r="G387" s="510">
        <f>IFERROR(VLOOKUP(E387,Assign!$A$2:$A$48,1,FALSE),)</f>
        <v>0</v>
      </c>
    </row>
    <row r="388" spans="7:7" hidden="1">
      <c r="G388" s="510">
        <f>IFERROR(VLOOKUP(E388,Assign!$A$2:$A$48,1,FALSE),)</f>
        <v>0</v>
      </c>
    </row>
    <row r="389" spans="7:7" hidden="1">
      <c r="G389" s="510">
        <f>IFERROR(VLOOKUP(E389,Assign!$A$2:$A$48,1,FALSE),)</f>
        <v>0</v>
      </c>
    </row>
    <row r="390" spans="7:7" hidden="1">
      <c r="G390" s="510">
        <f>IFERROR(VLOOKUP(E390,Assign!$A$2:$A$48,1,FALSE),)</f>
        <v>0</v>
      </c>
    </row>
    <row r="391" spans="7:7" hidden="1">
      <c r="G391" s="510">
        <f>IFERROR(VLOOKUP(E391,Assign!$A$2:$A$48,1,FALSE),)</f>
        <v>0</v>
      </c>
    </row>
    <row r="392" spans="7:7" hidden="1">
      <c r="G392" s="510">
        <f>IFERROR(VLOOKUP(E392,Assign!$A$2:$A$48,1,FALSE),)</f>
        <v>0</v>
      </c>
    </row>
    <row r="393" spans="7:7" hidden="1">
      <c r="G393" s="510">
        <f>IFERROR(VLOOKUP(E393,Assign!$A$2:$A$48,1,FALSE),)</f>
        <v>0</v>
      </c>
    </row>
    <row r="394" spans="7:7" hidden="1">
      <c r="G394" s="510">
        <f>IFERROR(VLOOKUP(E394,Assign!$A$2:$A$48,1,FALSE),)</f>
        <v>0</v>
      </c>
    </row>
    <row r="395" spans="7:7" hidden="1">
      <c r="G395" s="510">
        <f>IFERROR(VLOOKUP(E395,Assign!$A$2:$A$48,1,FALSE),)</f>
        <v>0</v>
      </c>
    </row>
    <row r="396" spans="7:7" hidden="1">
      <c r="G396" s="510">
        <f>IFERROR(VLOOKUP(E396,Assign!$A$2:$A$48,1,FALSE),)</f>
        <v>0</v>
      </c>
    </row>
    <row r="397" spans="7:7" hidden="1">
      <c r="G397" s="510">
        <f>IFERROR(VLOOKUP(E397,Assign!$A$2:$A$48,1,FALSE),)</f>
        <v>0</v>
      </c>
    </row>
    <row r="398" spans="7:7" hidden="1">
      <c r="G398" s="510">
        <f>IFERROR(VLOOKUP(E398,Assign!$A$2:$A$48,1,FALSE),)</f>
        <v>0</v>
      </c>
    </row>
    <row r="399" spans="7:7" hidden="1">
      <c r="G399" s="510">
        <f>IFERROR(VLOOKUP(E399,Assign!$A$2:$A$48,1,FALSE),)</f>
        <v>0</v>
      </c>
    </row>
    <row r="400" spans="7:7" hidden="1">
      <c r="G400" s="510">
        <f>IFERROR(VLOOKUP(E400,Assign!$A$2:$A$48,1,FALSE),)</f>
        <v>0</v>
      </c>
    </row>
    <row r="401" spans="7:7" hidden="1">
      <c r="G401" s="510">
        <f>IFERROR(VLOOKUP(E401,Assign!$A$2:$A$48,1,FALSE),)</f>
        <v>0</v>
      </c>
    </row>
    <row r="402" spans="7:7" hidden="1">
      <c r="G402" s="510">
        <f>IFERROR(VLOOKUP(E402,Assign!$A$2:$A$48,1,FALSE),)</f>
        <v>0</v>
      </c>
    </row>
    <row r="403" spans="7:7" hidden="1">
      <c r="G403" s="510">
        <f>IFERROR(VLOOKUP(E403,Assign!$A$2:$A$48,1,FALSE),)</f>
        <v>0</v>
      </c>
    </row>
    <row r="404" spans="7:7" hidden="1">
      <c r="G404" s="510">
        <f>IFERROR(VLOOKUP(E404,Assign!$A$2:$A$48,1,FALSE),)</f>
        <v>0</v>
      </c>
    </row>
    <row r="405" spans="7:7" hidden="1">
      <c r="G405" s="510">
        <f>IFERROR(VLOOKUP(E405,Assign!$A$2:$A$48,1,FALSE),)</f>
        <v>0</v>
      </c>
    </row>
    <row r="406" spans="7:7" hidden="1">
      <c r="G406" s="510">
        <f>IFERROR(VLOOKUP(E406,Assign!$A$2:$A$48,1,FALSE),)</f>
        <v>0</v>
      </c>
    </row>
    <row r="407" spans="7:7" hidden="1">
      <c r="G407" s="510">
        <f>IFERROR(VLOOKUP(E407,Assign!$A$2:$A$48,1,FALSE),)</f>
        <v>0</v>
      </c>
    </row>
    <row r="408" spans="7:7" hidden="1">
      <c r="G408" s="510">
        <f>IFERROR(VLOOKUP(E408,Assign!$A$2:$A$48,1,FALSE),)</f>
        <v>0</v>
      </c>
    </row>
    <row r="409" spans="7:7" hidden="1">
      <c r="G409" s="510">
        <f>IFERROR(VLOOKUP(E409,Assign!$A$2:$A$48,1,FALSE),)</f>
        <v>0</v>
      </c>
    </row>
    <row r="410" spans="7:7" hidden="1">
      <c r="G410" s="510">
        <f>IFERROR(VLOOKUP(E410,Assign!$A$2:$A$48,1,FALSE),)</f>
        <v>0</v>
      </c>
    </row>
    <row r="411" spans="7:7" hidden="1">
      <c r="G411" s="510">
        <f>IFERROR(VLOOKUP(E411,Assign!$A$2:$A$48,1,FALSE),)</f>
        <v>0</v>
      </c>
    </row>
    <row r="412" spans="7:7" hidden="1">
      <c r="G412" s="510">
        <f>IFERROR(VLOOKUP(E412,Assign!$A$2:$A$48,1,FALSE),)</f>
        <v>0</v>
      </c>
    </row>
    <row r="413" spans="7:7" hidden="1">
      <c r="G413" s="510">
        <f>IFERROR(VLOOKUP(E413,Assign!$A$2:$A$48,1,FALSE),)</f>
        <v>0</v>
      </c>
    </row>
    <row r="414" spans="7:7" hidden="1">
      <c r="G414" s="510">
        <f>IFERROR(VLOOKUP(E414,Assign!$A$2:$A$48,1,FALSE),)</f>
        <v>0</v>
      </c>
    </row>
    <row r="415" spans="7:7" hidden="1">
      <c r="G415" s="510">
        <f>IFERROR(VLOOKUP(E415,Assign!$A$2:$A$48,1,FALSE),)</f>
        <v>0</v>
      </c>
    </row>
    <row r="416" spans="7:7" hidden="1">
      <c r="G416" s="510">
        <f>IFERROR(VLOOKUP(E416,Assign!$A$2:$A$48,1,FALSE),)</f>
        <v>0</v>
      </c>
    </row>
    <row r="417" spans="7:7" hidden="1">
      <c r="G417" s="510">
        <f>IFERROR(VLOOKUP(E417,Assign!$A$2:$A$48,1,FALSE),)</f>
        <v>0</v>
      </c>
    </row>
    <row r="418" spans="7:7" hidden="1">
      <c r="G418" s="510">
        <f>IFERROR(VLOOKUP(E418,Assign!$A$2:$A$48,1,FALSE),)</f>
        <v>0</v>
      </c>
    </row>
    <row r="419" spans="7:7" hidden="1">
      <c r="G419" s="510">
        <f>IFERROR(VLOOKUP(E419,Assign!$A$2:$A$48,1,FALSE),)</f>
        <v>0</v>
      </c>
    </row>
    <row r="420" spans="7:7" hidden="1">
      <c r="G420" s="510">
        <f>IFERROR(VLOOKUP(E420,Assign!$A$2:$A$48,1,FALSE),)</f>
        <v>0</v>
      </c>
    </row>
    <row r="421" spans="7:7" hidden="1">
      <c r="G421" s="510">
        <f>IFERROR(VLOOKUP(E421,Assign!$A$2:$A$48,1,FALSE),)</f>
        <v>0</v>
      </c>
    </row>
    <row r="422" spans="7:7" hidden="1">
      <c r="G422" s="510">
        <f>IFERROR(VLOOKUP(E422,Assign!$A$2:$A$48,1,FALSE),)</f>
        <v>0</v>
      </c>
    </row>
    <row r="423" spans="7:7" hidden="1">
      <c r="G423" s="510">
        <f>IFERROR(VLOOKUP(E423,Assign!$A$2:$A$48,1,FALSE),)</f>
        <v>0</v>
      </c>
    </row>
    <row r="424" spans="7:7" hidden="1">
      <c r="G424" s="510">
        <f>IFERROR(VLOOKUP(E424,Assign!$A$2:$A$48,1,FALSE),)</f>
        <v>0</v>
      </c>
    </row>
    <row r="425" spans="7:7" hidden="1">
      <c r="G425" s="510">
        <f>IFERROR(VLOOKUP(E425,Assign!$A$2:$A$48,1,FALSE),)</f>
        <v>0</v>
      </c>
    </row>
    <row r="426" spans="7:7" hidden="1">
      <c r="G426" s="510">
        <f>IFERROR(VLOOKUP(E426,Assign!$A$2:$A$48,1,FALSE),)</f>
        <v>0</v>
      </c>
    </row>
    <row r="427" spans="7:7" hidden="1">
      <c r="G427" s="510">
        <f>IFERROR(VLOOKUP(E427,Assign!$A$2:$A$48,1,FALSE),)</f>
        <v>0</v>
      </c>
    </row>
    <row r="428" spans="7:7" hidden="1">
      <c r="G428" s="510">
        <f>IFERROR(VLOOKUP(E428,Assign!$A$2:$A$48,1,FALSE),)</f>
        <v>0</v>
      </c>
    </row>
    <row r="429" spans="7:7" hidden="1">
      <c r="G429" s="510">
        <f>IFERROR(VLOOKUP(E429,Assign!$A$2:$A$48,1,FALSE),)</f>
        <v>0</v>
      </c>
    </row>
    <row r="430" spans="7:7" hidden="1">
      <c r="G430" s="510">
        <f>IFERROR(VLOOKUP(E430,Assign!$A$2:$A$48,1,FALSE),)</f>
        <v>0</v>
      </c>
    </row>
    <row r="431" spans="7:7" hidden="1">
      <c r="G431" s="510">
        <f>IFERROR(VLOOKUP(E431,Assign!$A$2:$A$48,1,FALSE),)</f>
        <v>0</v>
      </c>
    </row>
    <row r="432" spans="7:7" hidden="1">
      <c r="G432" s="510">
        <f>IFERROR(VLOOKUP(E432,Assign!$A$2:$A$48,1,FALSE),)</f>
        <v>0</v>
      </c>
    </row>
    <row r="433" spans="7:7" hidden="1">
      <c r="G433" s="510">
        <f>IFERROR(VLOOKUP(E433,Assign!$A$2:$A$48,1,FALSE),)</f>
        <v>0</v>
      </c>
    </row>
    <row r="434" spans="7:7" hidden="1">
      <c r="G434" s="510">
        <f>IFERROR(VLOOKUP(E434,Assign!$A$2:$A$48,1,FALSE),)</f>
        <v>0</v>
      </c>
    </row>
    <row r="435" spans="7:7" hidden="1">
      <c r="G435" s="510">
        <f>IFERROR(VLOOKUP(E435,Assign!$A$2:$A$48,1,FALSE),)</f>
        <v>0</v>
      </c>
    </row>
    <row r="436" spans="7:7" hidden="1">
      <c r="G436" s="510">
        <f>IFERROR(VLOOKUP(E436,Assign!$A$2:$A$48,1,FALSE),)</f>
        <v>0</v>
      </c>
    </row>
    <row r="437" spans="7:7" hidden="1">
      <c r="G437" s="510">
        <f>IFERROR(VLOOKUP(E437,Assign!$A$2:$A$48,1,FALSE),)</f>
        <v>0</v>
      </c>
    </row>
    <row r="438" spans="7:7" hidden="1">
      <c r="G438" s="510">
        <f>IFERROR(VLOOKUP(E438,Assign!$A$2:$A$48,1,FALSE),)</f>
        <v>0</v>
      </c>
    </row>
    <row r="439" spans="7:7" hidden="1">
      <c r="G439" s="510">
        <f>IFERROR(VLOOKUP(E439,Assign!$A$2:$A$48,1,FALSE),)</f>
        <v>0</v>
      </c>
    </row>
    <row r="440" spans="7:7" hidden="1">
      <c r="G440" s="510">
        <f>IFERROR(VLOOKUP(E440,Assign!$A$2:$A$48,1,FALSE),)</f>
        <v>0</v>
      </c>
    </row>
    <row r="441" spans="7:7" hidden="1">
      <c r="G441" s="510">
        <f>IFERROR(VLOOKUP(E441,Assign!$A$2:$A$48,1,FALSE),)</f>
        <v>0</v>
      </c>
    </row>
    <row r="442" spans="7:7" hidden="1">
      <c r="G442" s="510">
        <f>IFERROR(VLOOKUP(E442,Assign!$A$2:$A$48,1,FALSE),)</f>
        <v>0</v>
      </c>
    </row>
    <row r="443" spans="7:7" hidden="1">
      <c r="G443" s="510">
        <f>IFERROR(VLOOKUP(E443,Assign!$A$2:$A$48,1,FALSE),)</f>
        <v>0</v>
      </c>
    </row>
    <row r="444" spans="7:7" hidden="1">
      <c r="G444" s="510">
        <f>IFERROR(VLOOKUP(E444,Assign!$A$2:$A$48,1,FALSE),)</f>
        <v>0</v>
      </c>
    </row>
    <row r="445" spans="7:7" hidden="1">
      <c r="G445" s="510">
        <f>IFERROR(VLOOKUP(E445,Assign!$A$2:$A$48,1,FALSE),)</f>
        <v>0</v>
      </c>
    </row>
    <row r="446" spans="7:7" hidden="1">
      <c r="G446" s="510">
        <f>IFERROR(VLOOKUP(E446,Assign!$A$2:$A$48,1,FALSE),)</f>
        <v>0</v>
      </c>
    </row>
    <row r="447" spans="7:7" hidden="1">
      <c r="G447" s="510">
        <f>IFERROR(VLOOKUP(E447,Assign!$A$2:$A$48,1,FALSE),)</f>
        <v>0</v>
      </c>
    </row>
    <row r="448" spans="7:7" hidden="1">
      <c r="G448" s="510">
        <f>IFERROR(VLOOKUP(E448,Assign!$A$2:$A$48,1,FALSE),)</f>
        <v>0</v>
      </c>
    </row>
    <row r="449" spans="7:7" hidden="1">
      <c r="G449" s="510">
        <f>IFERROR(VLOOKUP(E449,Assign!$A$2:$A$48,1,FALSE),)</f>
        <v>0</v>
      </c>
    </row>
    <row r="450" spans="7:7" hidden="1">
      <c r="G450" s="510">
        <f>IFERROR(VLOOKUP(E450,Assign!$A$2:$A$48,1,FALSE),)</f>
        <v>0</v>
      </c>
    </row>
    <row r="451" spans="7:7" hidden="1">
      <c r="G451" s="510">
        <f>IFERROR(VLOOKUP(E451,Assign!$A$2:$A$48,1,FALSE),)</f>
        <v>0</v>
      </c>
    </row>
    <row r="452" spans="7:7" hidden="1">
      <c r="G452" s="510">
        <f>IFERROR(VLOOKUP(E452,Assign!$A$2:$A$48,1,FALSE),)</f>
        <v>0</v>
      </c>
    </row>
    <row r="453" spans="7:7" hidden="1">
      <c r="G453" s="510">
        <f>IFERROR(VLOOKUP(E453,Assign!$A$2:$A$48,1,FALSE),)</f>
        <v>0</v>
      </c>
    </row>
    <row r="454" spans="7:7" hidden="1">
      <c r="G454" s="510">
        <f>IFERROR(VLOOKUP(E454,Assign!$A$2:$A$48,1,FALSE),)</f>
        <v>0</v>
      </c>
    </row>
    <row r="455" spans="7:7" hidden="1">
      <c r="G455" s="510">
        <f>IFERROR(VLOOKUP(E455,Assign!$A$2:$A$48,1,FALSE),)</f>
        <v>0</v>
      </c>
    </row>
    <row r="456" spans="7:7" hidden="1">
      <c r="G456" s="510">
        <f>IFERROR(VLOOKUP(E456,Assign!$A$2:$A$48,1,FALSE),)</f>
        <v>0</v>
      </c>
    </row>
    <row r="457" spans="7:7" hidden="1">
      <c r="G457" s="510">
        <f>IFERROR(VLOOKUP(E457,Assign!$A$2:$A$48,1,FALSE),)</f>
        <v>0</v>
      </c>
    </row>
    <row r="458" spans="7:7" hidden="1">
      <c r="G458" s="510">
        <f>IFERROR(VLOOKUP(E458,Assign!$A$2:$A$48,1,FALSE),)</f>
        <v>0</v>
      </c>
    </row>
    <row r="459" spans="7:7" hidden="1">
      <c r="G459" s="510">
        <f>IFERROR(VLOOKUP(E459,Assign!$A$2:$A$48,1,FALSE),)</f>
        <v>0</v>
      </c>
    </row>
    <row r="460" spans="7:7" hidden="1">
      <c r="G460" s="510">
        <f>IFERROR(VLOOKUP(E460,Assign!$A$2:$A$48,1,FALSE),)</f>
        <v>0</v>
      </c>
    </row>
    <row r="461" spans="7:7" hidden="1">
      <c r="G461" s="510">
        <f>IFERROR(VLOOKUP(E461,Assign!$A$2:$A$48,1,FALSE),)</f>
        <v>0</v>
      </c>
    </row>
    <row r="462" spans="7:7" hidden="1">
      <c r="G462" s="510">
        <f>IFERROR(VLOOKUP(E462,Assign!$A$2:$A$48,1,FALSE),)</f>
        <v>0</v>
      </c>
    </row>
    <row r="463" spans="7:7" hidden="1">
      <c r="G463" s="510">
        <f>IFERROR(VLOOKUP(E463,Assign!$A$2:$A$48,1,FALSE),)</f>
        <v>0</v>
      </c>
    </row>
    <row r="464" spans="7:7" hidden="1">
      <c r="G464" s="510">
        <f>IFERROR(VLOOKUP(E464,Assign!$A$2:$A$48,1,FALSE),)</f>
        <v>0</v>
      </c>
    </row>
    <row r="465" spans="7:7" hidden="1">
      <c r="G465" s="510">
        <f>IFERROR(VLOOKUP(E465,Assign!$A$2:$A$48,1,FALSE),)</f>
        <v>0</v>
      </c>
    </row>
    <row r="466" spans="7:7" hidden="1">
      <c r="G466" s="510">
        <f>IFERROR(VLOOKUP(E466,Assign!$A$2:$A$48,1,FALSE),)</f>
        <v>0</v>
      </c>
    </row>
    <row r="467" spans="7:7" hidden="1">
      <c r="G467" s="510">
        <f>IFERROR(VLOOKUP(E467,Assign!$A$2:$A$48,1,FALSE),)</f>
        <v>0</v>
      </c>
    </row>
    <row r="468" spans="7:7" hidden="1">
      <c r="G468" s="510">
        <f>IFERROR(VLOOKUP(E468,Assign!$A$2:$A$48,1,FALSE),)</f>
        <v>0</v>
      </c>
    </row>
    <row r="469" spans="7:7" hidden="1">
      <c r="G469" s="510">
        <f>IFERROR(VLOOKUP(E469,Assign!$A$2:$A$48,1,FALSE),)</f>
        <v>0</v>
      </c>
    </row>
    <row r="470" spans="7:7" hidden="1">
      <c r="G470" s="510">
        <f>IFERROR(VLOOKUP(E470,Assign!$A$2:$A$48,1,FALSE),)</f>
        <v>0</v>
      </c>
    </row>
    <row r="471" spans="7:7" hidden="1">
      <c r="G471" s="510">
        <f>IFERROR(VLOOKUP(E471,Assign!$A$2:$A$48,1,FALSE),)</f>
        <v>0</v>
      </c>
    </row>
    <row r="472" spans="7:7" hidden="1">
      <c r="G472" s="510">
        <f>IFERROR(VLOOKUP(E472,Assign!$A$2:$A$48,1,FALSE),)</f>
        <v>0</v>
      </c>
    </row>
    <row r="473" spans="7:7" hidden="1">
      <c r="G473" s="510">
        <f>IFERROR(VLOOKUP(E473,Assign!$A$2:$A$48,1,FALSE),)</f>
        <v>0</v>
      </c>
    </row>
    <row r="474" spans="7:7" hidden="1">
      <c r="G474" s="510">
        <f>IFERROR(VLOOKUP(E474,Assign!$A$2:$A$48,1,FALSE),)</f>
        <v>0</v>
      </c>
    </row>
    <row r="475" spans="7:7" hidden="1">
      <c r="G475" s="510">
        <f>IFERROR(VLOOKUP(E475,Assign!$A$2:$A$48,1,FALSE),)</f>
        <v>0</v>
      </c>
    </row>
    <row r="476" spans="7:7" hidden="1">
      <c r="G476" s="510">
        <f>IFERROR(VLOOKUP(E476,Assign!$A$2:$A$48,1,FALSE),)</f>
        <v>0</v>
      </c>
    </row>
    <row r="477" spans="7:7" hidden="1">
      <c r="G477" s="510">
        <f>IFERROR(VLOOKUP(E477,Assign!$A$2:$A$48,1,FALSE),)</f>
        <v>0</v>
      </c>
    </row>
    <row r="478" spans="7:7" hidden="1">
      <c r="G478" s="510">
        <f>IFERROR(VLOOKUP(E478,Assign!$A$2:$A$48,1,FALSE),)</f>
        <v>0</v>
      </c>
    </row>
    <row r="479" spans="7:7" hidden="1">
      <c r="G479" s="510">
        <f>IFERROR(VLOOKUP(E479,Assign!$A$2:$A$48,1,FALSE),)</f>
        <v>0</v>
      </c>
    </row>
    <row r="480" spans="7:7" hidden="1">
      <c r="G480" s="510">
        <f>IFERROR(VLOOKUP(E480,Assign!$A$2:$A$48,1,FALSE),)</f>
        <v>0</v>
      </c>
    </row>
    <row r="481" spans="7:7" hidden="1">
      <c r="G481" s="510">
        <f>IFERROR(VLOOKUP(E481,Assign!$A$2:$A$48,1,FALSE),)</f>
        <v>0</v>
      </c>
    </row>
    <row r="482" spans="7:7" hidden="1">
      <c r="G482" s="510">
        <f>IFERROR(VLOOKUP(E482,Assign!$A$2:$A$48,1,FALSE),)</f>
        <v>0</v>
      </c>
    </row>
    <row r="483" spans="7:7" hidden="1">
      <c r="G483" s="510">
        <f>IFERROR(VLOOKUP(E483,Assign!$A$2:$A$48,1,FALSE),)</f>
        <v>0</v>
      </c>
    </row>
    <row r="484" spans="7:7" hidden="1">
      <c r="G484" s="510">
        <f>IFERROR(VLOOKUP(E484,Assign!$A$2:$A$48,1,FALSE),)</f>
        <v>0</v>
      </c>
    </row>
    <row r="485" spans="7:7" hidden="1">
      <c r="G485" s="510">
        <f>IFERROR(VLOOKUP(E485,Assign!$A$2:$A$48,1,FALSE),)</f>
        <v>0</v>
      </c>
    </row>
    <row r="486" spans="7:7" hidden="1">
      <c r="G486" s="510">
        <f>IFERROR(VLOOKUP(E486,Assign!$A$2:$A$48,1,FALSE),)</f>
        <v>0</v>
      </c>
    </row>
    <row r="487" spans="7:7" hidden="1">
      <c r="G487" s="510">
        <f>IFERROR(VLOOKUP(E487,Assign!$A$2:$A$48,1,FALSE),)</f>
        <v>0</v>
      </c>
    </row>
    <row r="488" spans="7:7" hidden="1">
      <c r="G488" s="510">
        <f>IFERROR(VLOOKUP(E488,Assign!$A$2:$A$48,1,FALSE),)</f>
        <v>0</v>
      </c>
    </row>
    <row r="489" spans="7:7" hidden="1">
      <c r="G489" s="510">
        <f>IFERROR(VLOOKUP(E489,Assign!$A$2:$A$48,1,FALSE),)</f>
        <v>0</v>
      </c>
    </row>
    <row r="490" spans="7:7" hidden="1">
      <c r="G490" s="510">
        <f>IFERROR(VLOOKUP(E490,Assign!$A$2:$A$48,1,FALSE),)</f>
        <v>0</v>
      </c>
    </row>
    <row r="491" spans="7:7" hidden="1">
      <c r="G491" s="510">
        <f>IFERROR(VLOOKUP(E491,Assign!$A$2:$A$48,1,FALSE),)</f>
        <v>0</v>
      </c>
    </row>
    <row r="492" spans="7:7" hidden="1">
      <c r="G492" s="510">
        <f>IFERROR(VLOOKUP(E492,Assign!$A$2:$A$48,1,FALSE),)</f>
        <v>0</v>
      </c>
    </row>
    <row r="493" spans="7:7" hidden="1">
      <c r="G493" s="510">
        <f>IFERROR(VLOOKUP(E493,Assign!$A$2:$A$48,1,FALSE),)</f>
        <v>0</v>
      </c>
    </row>
    <row r="494" spans="7:7" hidden="1">
      <c r="G494" s="510">
        <f>IFERROR(VLOOKUP(E494,Assign!$A$2:$A$48,1,FALSE),)</f>
        <v>0</v>
      </c>
    </row>
    <row r="495" spans="7:7" hidden="1">
      <c r="G495" s="510">
        <f>IFERROR(VLOOKUP(E495,Assign!$A$2:$A$48,1,FALSE),)</f>
        <v>0</v>
      </c>
    </row>
    <row r="496" spans="7:7" hidden="1">
      <c r="G496" s="510">
        <f>IFERROR(VLOOKUP(E496,Assign!$A$2:$A$48,1,FALSE),)</f>
        <v>0</v>
      </c>
    </row>
    <row r="497" spans="7:7" hidden="1">
      <c r="G497" s="510">
        <f>IFERROR(VLOOKUP(E497,Assign!$A$2:$A$48,1,FALSE),)</f>
        <v>0</v>
      </c>
    </row>
    <row r="498" spans="7:7" hidden="1">
      <c r="G498" s="510">
        <f>IFERROR(VLOOKUP(E498,Assign!$A$2:$A$48,1,FALSE),)</f>
        <v>0</v>
      </c>
    </row>
    <row r="499" spans="7:7" hidden="1">
      <c r="G499" s="510">
        <f>IFERROR(VLOOKUP(E499,Assign!$A$2:$A$48,1,FALSE),)</f>
        <v>0</v>
      </c>
    </row>
    <row r="500" spans="7:7" hidden="1">
      <c r="G500" s="510">
        <f>IFERROR(VLOOKUP(E500,Assign!$A$2:$A$48,1,FALSE),)</f>
        <v>0</v>
      </c>
    </row>
    <row r="501" spans="7:7" hidden="1">
      <c r="G501" s="510">
        <f>IFERROR(VLOOKUP(E501,Assign!$A$2:$A$48,1,FALSE),)</f>
        <v>0</v>
      </c>
    </row>
    <row r="502" spans="7:7" hidden="1">
      <c r="G502" s="510">
        <f>IFERROR(VLOOKUP(E502,Assign!$A$2:$A$48,1,FALSE),)</f>
        <v>0</v>
      </c>
    </row>
    <row r="503" spans="7:7" hidden="1">
      <c r="G503" s="510">
        <f>IFERROR(VLOOKUP(E503,Assign!$A$2:$A$48,1,FALSE),)</f>
        <v>0</v>
      </c>
    </row>
    <row r="504" spans="7:7" hidden="1">
      <c r="G504" s="510">
        <f>IFERROR(VLOOKUP(E504,Assign!$A$2:$A$48,1,FALSE),)</f>
        <v>0</v>
      </c>
    </row>
    <row r="505" spans="7:7" hidden="1">
      <c r="G505" s="510">
        <f>IFERROR(VLOOKUP(E505,Assign!$A$2:$A$48,1,FALSE),)</f>
        <v>0</v>
      </c>
    </row>
    <row r="506" spans="7:7" hidden="1">
      <c r="G506" s="510">
        <f>IFERROR(VLOOKUP(E506,Assign!$A$2:$A$48,1,FALSE),)</f>
        <v>0</v>
      </c>
    </row>
    <row r="507" spans="7:7" hidden="1">
      <c r="G507" s="510">
        <f>IFERROR(VLOOKUP(E507,Assign!$A$2:$A$48,1,FALSE),)</f>
        <v>0</v>
      </c>
    </row>
    <row r="508" spans="7:7" hidden="1">
      <c r="G508" s="510">
        <f>IFERROR(VLOOKUP(E508,Assign!$A$2:$A$48,1,FALSE),)</f>
        <v>0</v>
      </c>
    </row>
    <row r="509" spans="7:7" hidden="1">
      <c r="G509" s="510">
        <f>IFERROR(VLOOKUP(E509,Assign!$A$2:$A$48,1,FALSE),)</f>
        <v>0</v>
      </c>
    </row>
    <row r="510" spans="7:7" hidden="1">
      <c r="G510" s="510">
        <f>IFERROR(VLOOKUP(E510,Assign!$A$2:$A$48,1,FALSE),)</f>
        <v>0</v>
      </c>
    </row>
    <row r="511" spans="7:7" hidden="1">
      <c r="G511" s="510">
        <f>IFERROR(VLOOKUP(E511,Assign!$A$2:$A$48,1,FALSE),)</f>
        <v>0</v>
      </c>
    </row>
    <row r="512" spans="7:7" hidden="1">
      <c r="G512" s="510">
        <f>IFERROR(VLOOKUP(E512,Assign!$A$2:$A$48,1,FALSE),)</f>
        <v>0</v>
      </c>
    </row>
    <row r="513" spans="7:7" hidden="1">
      <c r="G513" s="510">
        <f>IFERROR(VLOOKUP(E513,Assign!$A$2:$A$48,1,FALSE),)</f>
        <v>0</v>
      </c>
    </row>
    <row r="514" spans="7:7" hidden="1">
      <c r="G514" s="510">
        <f>IFERROR(VLOOKUP(E514,Assign!$A$2:$A$48,1,FALSE),)</f>
        <v>0</v>
      </c>
    </row>
    <row r="515" spans="7:7" hidden="1">
      <c r="G515" s="510">
        <f>IFERROR(VLOOKUP(E515,Assign!$A$2:$A$48,1,FALSE),)</f>
        <v>0</v>
      </c>
    </row>
    <row r="516" spans="7:7" hidden="1">
      <c r="G516" s="510">
        <f>IFERROR(VLOOKUP(E516,Assign!$A$2:$A$48,1,FALSE),)</f>
        <v>0</v>
      </c>
    </row>
    <row r="517" spans="7:7" hidden="1">
      <c r="G517" s="510">
        <f>IFERROR(VLOOKUP(E517,Assign!$A$2:$A$48,1,FALSE),)</f>
        <v>0</v>
      </c>
    </row>
    <row r="518" spans="7:7" hidden="1">
      <c r="G518" s="510">
        <f>IFERROR(VLOOKUP(E518,Assign!$A$2:$A$48,1,FALSE),)</f>
        <v>0</v>
      </c>
    </row>
    <row r="519" spans="7:7" hidden="1">
      <c r="G519" s="510">
        <f>IFERROR(VLOOKUP(E519,Assign!$A$2:$A$48,1,FALSE),)</f>
        <v>0</v>
      </c>
    </row>
    <row r="520" spans="7:7" hidden="1">
      <c r="G520" s="510">
        <f>IFERROR(VLOOKUP(E520,Assign!$A$2:$A$48,1,FALSE),)</f>
        <v>0</v>
      </c>
    </row>
    <row r="521" spans="7:7" hidden="1">
      <c r="G521" s="510">
        <f>IFERROR(VLOOKUP(E521,Assign!$A$2:$A$48,1,FALSE),)</f>
        <v>0</v>
      </c>
    </row>
    <row r="522" spans="7:7" hidden="1">
      <c r="G522" s="510">
        <f>IFERROR(VLOOKUP(E522,Assign!$A$2:$A$48,1,FALSE),)</f>
        <v>0</v>
      </c>
    </row>
    <row r="523" spans="7:7" hidden="1">
      <c r="G523" s="510">
        <f>IFERROR(VLOOKUP(E523,Assign!$A$2:$A$48,1,FALSE),)</f>
        <v>0</v>
      </c>
    </row>
    <row r="524" spans="7:7" hidden="1">
      <c r="G524" s="510">
        <f>IFERROR(VLOOKUP(E524,Assign!$A$2:$A$48,1,FALSE),)</f>
        <v>0</v>
      </c>
    </row>
    <row r="525" spans="7:7" hidden="1">
      <c r="G525" s="510">
        <f>IFERROR(VLOOKUP(E525,Assign!$A$2:$A$48,1,FALSE),)</f>
        <v>0</v>
      </c>
    </row>
    <row r="526" spans="7:7" hidden="1">
      <c r="G526" s="510">
        <f>IFERROR(VLOOKUP(E526,Assign!$A$2:$A$48,1,FALSE),)</f>
        <v>0</v>
      </c>
    </row>
    <row r="527" spans="7:7" hidden="1">
      <c r="G527" s="510">
        <f>IFERROR(VLOOKUP(E527,Assign!$A$2:$A$48,1,FALSE),)</f>
        <v>0</v>
      </c>
    </row>
    <row r="528" spans="7:7" hidden="1">
      <c r="G528" s="510">
        <f>IFERROR(VLOOKUP(E528,Assign!$A$2:$A$48,1,FALSE),)</f>
        <v>0</v>
      </c>
    </row>
    <row r="529" spans="7:7" hidden="1">
      <c r="G529" s="510">
        <f>IFERROR(VLOOKUP(E529,Assign!$A$2:$A$48,1,FALSE),)</f>
        <v>0</v>
      </c>
    </row>
    <row r="530" spans="7:7" hidden="1">
      <c r="G530" s="510">
        <f>IFERROR(VLOOKUP(E530,Assign!$A$2:$A$48,1,FALSE),)</f>
        <v>0</v>
      </c>
    </row>
    <row r="531" spans="7:7" hidden="1">
      <c r="G531" s="510">
        <f>IFERROR(VLOOKUP(E531,Assign!$A$2:$A$48,1,FALSE),)</f>
        <v>0</v>
      </c>
    </row>
    <row r="532" spans="7:7" hidden="1">
      <c r="G532" s="510">
        <f>IFERROR(VLOOKUP(E532,Assign!$A$2:$A$48,1,FALSE),)</f>
        <v>0</v>
      </c>
    </row>
    <row r="533" spans="7:7" hidden="1">
      <c r="G533" s="510">
        <f>IFERROR(VLOOKUP(E533,Assign!$A$2:$A$48,1,FALSE),)</f>
        <v>0</v>
      </c>
    </row>
    <row r="534" spans="7:7" hidden="1">
      <c r="G534" s="510">
        <f>IFERROR(VLOOKUP(E534,Assign!$A$2:$A$48,1,FALSE),)</f>
        <v>0</v>
      </c>
    </row>
    <row r="535" spans="7:7" hidden="1">
      <c r="G535" s="510">
        <f>IFERROR(VLOOKUP(E535,Assign!$A$2:$A$48,1,FALSE),)</f>
        <v>0</v>
      </c>
    </row>
    <row r="536" spans="7:7" hidden="1">
      <c r="G536" s="510">
        <f>IFERROR(VLOOKUP(E536,Assign!$A$2:$A$48,1,FALSE),)</f>
        <v>0</v>
      </c>
    </row>
    <row r="537" spans="7:7" hidden="1">
      <c r="G537" s="510">
        <f>IFERROR(VLOOKUP(E537,Assign!$A$2:$A$48,1,FALSE),)</f>
        <v>0</v>
      </c>
    </row>
    <row r="538" spans="7:7" hidden="1">
      <c r="G538" s="510">
        <f>IFERROR(VLOOKUP(E538,Assign!$A$2:$A$48,1,FALSE),)</f>
        <v>0</v>
      </c>
    </row>
    <row r="539" spans="7:7" hidden="1">
      <c r="G539" s="510">
        <f>IFERROR(VLOOKUP(E539,Assign!$A$2:$A$48,1,FALSE),)</f>
        <v>0</v>
      </c>
    </row>
    <row r="540" spans="7:7" hidden="1">
      <c r="G540" s="510">
        <f>IFERROR(VLOOKUP(E540,Assign!$A$2:$A$48,1,FALSE),)</f>
        <v>0</v>
      </c>
    </row>
    <row r="541" spans="7:7" hidden="1">
      <c r="G541" s="510">
        <f>IFERROR(VLOOKUP(E541,Assign!$A$2:$A$48,1,FALSE),)</f>
        <v>0</v>
      </c>
    </row>
    <row r="542" spans="7:7" hidden="1">
      <c r="G542" s="510">
        <f>IFERROR(VLOOKUP(E542,Assign!$A$2:$A$48,1,FALSE),)</f>
        <v>0</v>
      </c>
    </row>
    <row r="543" spans="7:7" hidden="1">
      <c r="G543" s="510">
        <f>IFERROR(VLOOKUP(E543,Assign!$A$2:$A$48,1,FALSE),)</f>
        <v>0</v>
      </c>
    </row>
    <row r="544" spans="7:7" hidden="1">
      <c r="G544" s="510">
        <f>IFERROR(VLOOKUP(E544,Assign!$A$2:$A$48,1,FALSE),)</f>
        <v>0</v>
      </c>
    </row>
    <row r="545" spans="7:7" hidden="1">
      <c r="G545" s="510">
        <f>IFERROR(VLOOKUP(E545,Assign!$A$2:$A$48,1,FALSE),)</f>
        <v>0</v>
      </c>
    </row>
    <row r="546" spans="7:7" hidden="1">
      <c r="G546" s="510">
        <f>IFERROR(VLOOKUP(E546,Assign!$A$2:$A$48,1,FALSE),)</f>
        <v>0</v>
      </c>
    </row>
    <row r="547" spans="7:7" hidden="1">
      <c r="G547" s="510">
        <f>IFERROR(VLOOKUP(E547,Assign!$A$2:$A$48,1,FALSE),)</f>
        <v>0</v>
      </c>
    </row>
    <row r="548" spans="7:7" hidden="1">
      <c r="G548" s="510">
        <f>IFERROR(VLOOKUP(E548,Assign!$A$2:$A$48,1,FALSE),)</f>
        <v>0</v>
      </c>
    </row>
    <row r="549" spans="7:7" hidden="1">
      <c r="G549" s="510">
        <f>IFERROR(VLOOKUP(E549,Assign!$A$2:$A$48,1,FALSE),)</f>
        <v>0</v>
      </c>
    </row>
    <row r="550" spans="7:7" hidden="1">
      <c r="G550" s="510">
        <f>IFERROR(VLOOKUP(E550,Assign!$A$2:$A$48,1,FALSE),)</f>
        <v>0</v>
      </c>
    </row>
    <row r="551" spans="7:7" hidden="1">
      <c r="G551" s="510">
        <f>IFERROR(VLOOKUP(E551,Assign!$A$2:$A$48,1,FALSE),)</f>
        <v>0</v>
      </c>
    </row>
    <row r="552" spans="7:7" hidden="1">
      <c r="G552" s="510">
        <f>IFERROR(VLOOKUP(E552,Assign!$A$2:$A$48,1,FALSE),)</f>
        <v>0</v>
      </c>
    </row>
    <row r="553" spans="7:7" hidden="1">
      <c r="G553" s="510">
        <f>IFERROR(VLOOKUP(E553,Assign!$A$2:$A$48,1,FALSE),)</f>
        <v>0</v>
      </c>
    </row>
    <row r="554" spans="7:7" hidden="1">
      <c r="G554" s="510">
        <f>IFERROR(VLOOKUP(E554,Assign!$A$2:$A$48,1,FALSE),)</f>
        <v>0</v>
      </c>
    </row>
    <row r="555" spans="7:7" hidden="1">
      <c r="G555" s="510">
        <f>IFERROR(VLOOKUP(E555,Assign!$A$2:$A$48,1,FALSE),)</f>
        <v>0</v>
      </c>
    </row>
    <row r="556" spans="7:7" hidden="1">
      <c r="G556" s="510">
        <f>IFERROR(VLOOKUP(E556,Assign!$A$2:$A$48,1,FALSE),)</f>
        <v>0</v>
      </c>
    </row>
  </sheetData>
  <autoFilter ref="A9:CE556" xr:uid="{00000000-0009-0000-0000-00000B000000}">
    <filterColumn colId="6">
      <filters>
        <filter val="R-002"/>
        <filter val="R-004"/>
        <filter val="R-020"/>
        <filter val="R-032"/>
        <filter val="R-035"/>
        <filter val="R-043"/>
        <filter val="R-044"/>
        <filter val="R-045"/>
        <filter val="R-056"/>
        <filter val="R-068"/>
        <filter val="R-070"/>
        <filter val="R-075"/>
        <filter val="R-078"/>
        <filter val="R-097"/>
        <filter val="R-112"/>
        <filter val="R-114"/>
        <filter val="R-124"/>
        <filter val="R-140"/>
        <filter val="R-143"/>
        <filter val="R-158"/>
        <filter val="R-162"/>
        <filter val="R-171"/>
        <filter val="R-179"/>
        <filter val="R-187"/>
        <filter val="R-191"/>
        <filter val="R-195"/>
        <filter val="R-197"/>
        <filter val="R-203"/>
        <filter val="R-222"/>
        <filter val="R-234"/>
        <filter val="R-237"/>
        <filter val="R-253"/>
        <filter val="R-256"/>
        <filter val="R-258"/>
        <filter val="R-278"/>
        <filter val="R-279"/>
        <filter val="R-281"/>
        <filter val="R-282"/>
        <filter val="R-283"/>
        <filter val="R-284"/>
        <filter val="R-286"/>
        <filter val="R-287"/>
        <filter val="R-288"/>
        <filter val="R-295"/>
        <filter val="S-004"/>
        <filter val="S-005"/>
        <filter val="S-006"/>
      </filters>
    </filterColumn>
    <filterColumn colId="81">
      <customFilters>
        <customFilter operator="notEqual" val=" "/>
      </customFilters>
    </filterColumn>
  </autoFilter>
  <phoneticPr fontId="5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 filterMode="1"/>
  <dimension ref="A2:AH556"/>
  <sheetViews>
    <sheetView showGridLines="0" topLeftCell="Z431" zoomScale="85" zoomScaleNormal="85" workbookViewId="0">
      <selection activeCell="V447" sqref="V447:AG480"/>
    </sheetView>
  </sheetViews>
  <sheetFormatPr defaultColWidth="10.28515625" defaultRowHeight="13.5"/>
  <cols>
    <col min="1" max="1" width="1.85546875" style="460" customWidth="1"/>
    <col min="2" max="5" width="12.140625" style="460" customWidth="1"/>
    <col min="6" max="6" width="23.5703125" style="460" customWidth="1"/>
    <col min="7" max="9" width="12.140625" style="460" customWidth="1"/>
    <col min="10" max="12" width="17.85546875" style="460" customWidth="1"/>
    <col min="13" max="13" width="69.28515625" style="460" customWidth="1"/>
    <col min="14" max="14" width="23.5703125" style="476" customWidth="1"/>
    <col min="15" max="21" width="17.85546875" style="460" customWidth="1"/>
    <col min="22" max="22" width="12.140625" style="460" customWidth="1"/>
    <col min="23" max="26" width="17.85546875" style="460" customWidth="1"/>
    <col min="27" max="27" width="12.140625" style="460" customWidth="1"/>
    <col min="28" max="29" width="17.85546875" style="460" customWidth="1"/>
    <col min="30" max="30" width="46.42578125" style="460" customWidth="1"/>
    <col min="31" max="34" width="20.7109375" style="8" customWidth="1"/>
    <col min="35" max="16384" width="10.28515625" style="460"/>
  </cols>
  <sheetData>
    <row r="2" spans="1:34" ht="26.25" customHeight="1" thickBot="1">
      <c r="A2" s="5" t="s">
        <v>3599</v>
      </c>
      <c r="N2" s="460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E2" s="460"/>
      <c r="AF2" s="460"/>
      <c r="AG2" s="460"/>
      <c r="AH2" s="460"/>
    </row>
    <row r="3" spans="1:34" s="424" customFormat="1" ht="20.25" customHeight="1">
      <c r="A3" s="663" t="s">
        <v>4811</v>
      </c>
      <c r="B3" s="530"/>
      <c r="C3" s="530"/>
      <c r="D3" s="530"/>
      <c r="E3" s="460"/>
      <c r="F3" s="460"/>
      <c r="G3" s="460"/>
      <c r="H3" s="460"/>
      <c r="I3" s="460"/>
      <c r="J3" s="645" t="s">
        <v>21</v>
      </c>
      <c r="K3" s="972">
        <v>45595</v>
      </c>
      <c r="M3" s="10"/>
      <c r="N3" s="10"/>
      <c r="Q3" s="9"/>
      <c r="R3" s="539"/>
    </row>
    <row r="4" spans="1:34" s="424" customFormat="1" ht="20.25" customHeight="1" thickBot="1">
      <c r="A4" s="6" t="s">
        <v>118</v>
      </c>
      <c r="B4" s="556"/>
      <c r="C4" s="556"/>
      <c r="D4" s="556"/>
      <c r="E4" s="460"/>
      <c r="F4" s="460"/>
      <c r="G4" s="460"/>
      <c r="H4" s="460"/>
      <c r="I4" s="460"/>
      <c r="J4" s="973" t="s">
        <v>4604</v>
      </c>
      <c r="K4" s="974">
        <v>1383.1</v>
      </c>
      <c r="M4" s="10"/>
      <c r="N4" s="10"/>
      <c r="P4" s="557"/>
      <c r="Q4" s="540"/>
      <c r="R4" s="558"/>
    </row>
    <row r="5" spans="1:34" s="424" customFormat="1" ht="20.25" customHeight="1">
      <c r="A5" s="6" t="s">
        <v>119</v>
      </c>
      <c r="B5" s="534"/>
      <c r="C5" s="534"/>
      <c r="D5" s="534"/>
      <c r="E5" s="460"/>
      <c r="F5" s="460"/>
      <c r="G5" s="460"/>
      <c r="H5" s="460"/>
      <c r="I5" s="460"/>
      <c r="J5" s="385"/>
      <c r="K5" s="385"/>
      <c r="L5" s="516"/>
      <c r="M5" s="10"/>
      <c r="N5" s="10"/>
      <c r="O5" s="541"/>
      <c r="P5" s="541"/>
      <c r="Q5" s="540"/>
      <c r="R5" s="542"/>
      <c r="AC5" s="528"/>
    </row>
    <row r="6" spans="1:34" s="424" customFormat="1" ht="15" customHeight="1" thickBot="1">
      <c r="A6" s="423"/>
      <c r="B6" s="10"/>
      <c r="C6" s="10"/>
      <c r="D6" s="10"/>
      <c r="E6" s="460"/>
      <c r="F6" s="460"/>
      <c r="G6" s="460"/>
      <c r="H6" s="460"/>
      <c r="I6" s="460"/>
      <c r="J6" s="10"/>
      <c r="K6" s="10"/>
      <c r="L6" s="10"/>
      <c r="M6" s="10"/>
      <c r="N6" s="9"/>
      <c r="O6" s="459"/>
      <c r="P6" s="459"/>
      <c r="Q6" s="459"/>
      <c r="R6" s="459"/>
      <c r="S6" s="459"/>
      <c r="W6" s="528"/>
      <c r="X6" s="528"/>
      <c r="AD6" s="10"/>
    </row>
    <row r="7" spans="1:34" s="424" customFormat="1" ht="15" customHeight="1">
      <c r="B7" s="425" t="s">
        <v>800</v>
      </c>
      <c r="C7" s="426"/>
      <c r="D7" s="426"/>
      <c r="E7" s="427"/>
      <c r="F7" s="427"/>
      <c r="G7" s="427"/>
      <c r="H7" s="427" t="s">
        <v>831</v>
      </c>
      <c r="I7" s="427"/>
      <c r="J7" s="427"/>
      <c r="K7" s="427"/>
      <c r="L7" s="427"/>
      <c r="M7" s="427"/>
      <c r="N7" s="478" t="s">
        <v>832</v>
      </c>
      <c r="O7" s="478" t="s">
        <v>3164</v>
      </c>
      <c r="P7" s="427"/>
      <c r="Q7" s="427"/>
      <c r="R7" s="446"/>
      <c r="S7" s="446"/>
      <c r="T7" s="427" t="s">
        <v>833</v>
      </c>
      <c r="U7" s="427"/>
      <c r="V7" s="427"/>
      <c r="W7" s="427"/>
      <c r="X7" s="427"/>
      <c r="Y7" s="427"/>
      <c r="Z7" s="427"/>
      <c r="AA7" s="427"/>
      <c r="AB7" s="427"/>
      <c r="AC7" s="427"/>
      <c r="AD7" s="429" t="s">
        <v>159</v>
      </c>
      <c r="AE7" s="425" t="s">
        <v>819</v>
      </c>
      <c r="AF7" s="429"/>
      <c r="AG7" s="425"/>
      <c r="AH7" s="429"/>
    </row>
    <row r="8" spans="1:34" s="424" customFormat="1" ht="15" customHeight="1">
      <c r="B8" s="479" t="str">
        <f>"Field "&amp;COLUMN()-1</f>
        <v>Field 1</v>
      </c>
      <c r="C8" s="450" t="str">
        <f>"Field "&amp;COLUMN()-1-COUNTBLANK($B8:B$8)</f>
        <v>Field 2</v>
      </c>
      <c r="D8" s="450" t="str">
        <f>"Field "&amp;COLUMN()-1-COUNTBLANK($B8:C$8)</f>
        <v>Field 3</v>
      </c>
      <c r="E8" s="450" t="str">
        <f>"Field "&amp;COLUMN()-1-COUNTBLANK($B8:D$8)</f>
        <v>Field 4</v>
      </c>
      <c r="F8" s="450" t="str">
        <f>"Field "&amp;COLUMN()-1-COUNTBLANK($B8:E$8)</f>
        <v>Field 5</v>
      </c>
      <c r="G8" s="450"/>
      <c r="H8" s="450" t="str">
        <f>"Field "&amp;COLUMN()-1-COUNTBLANK($B8:F$8)</f>
        <v>Field 7</v>
      </c>
      <c r="I8" s="450" t="str">
        <f>"Field "&amp;COLUMN()-1-COUNTBLANK($B8:H$8)</f>
        <v>Field 7</v>
      </c>
      <c r="J8" s="450" t="str">
        <f>"Field "&amp;COLUMN()-1-COUNTBLANK($B8:I$8)</f>
        <v>Field 8</v>
      </c>
      <c r="K8" s="450" t="str">
        <f>"Field "&amp;COLUMN()-1-COUNTBLANK($B8:J$8)</f>
        <v>Field 9</v>
      </c>
      <c r="L8" s="450" t="str">
        <f>"Field "&amp;COLUMN()-1-COUNTBLANK($B8:K$8)</f>
        <v>Field 10</v>
      </c>
      <c r="M8" s="450" t="str">
        <f>"Field "&amp;COLUMN()-1-COUNTBLANK($B8:L$8)</f>
        <v>Field 11</v>
      </c>
      <c r="N8" s="450" t="str">
        <f>"Field "&amp;COLUMN()-1-COUNTBLANK($B8:M$8)</f>
        <v>Field 12</v>
      </c>
      <c r="O8" s="450" t="str">
        <f>"Field "&amp;COLUMN()-1-COUNTBLANK($B8:N$8)</f>
        <v>Field 13</v>
      </c>
      <c r="P8" s="450" t="str">
        <f>"Field "&amp;COLUMN()-1-COUNTBLANK($B8:O$8)</f>
        <v>Field 14</v>
      </c>
      <c r="Q8" s="450" t="str">
        <f>"Field "&amp;COLUMN()-1-COUNTBLANK($B8:P$8)</f>
        <v>Field 15</v>
      </c>
      <c r="R8" s="450" t="str">
        <f>"Field "&amp;COLUMN()-1-COUNTBLANK($B8:Q$8)</f>
        <v>Field 16</v>
      </c>
      <c r="S8" s="450" t="str">
        <f>"Field "&amp;COLUMN()-1-COUNTBLANK($B8:R$8)</f>
        <v>Field 17</v>
      </c>
      <c r="T8" s="450" t="str">
        <f>"Field "&amp;COLUMN()-1-COUNTBLANK($B8:S$8)</f>
        <v>Field 18</v>
      </c>
      <c r="U8" s="450" t="str">
        <f>"Field "&amp;COLUMN()-1-COUNTBLANK($B8:T$8)</f>
        <v>Field 19</v>
      </c>
      <c r="V8" s="450" t="str">
        <f>"Field "&amp;COLUMN()-1-COUNTBLANK($B8:U$8)</f>
        <v>Field 20</v>
      </c>
      <c r="W8" s="450" t="str">
        <f>"Field "&amp;COLUMN()-1-COUNTBLANK($B8:V$8)</f>
        <v>Field 21</v>
      </c>
      <c r="X8" s="450" t="str">
        <f>"Field "&amp;COLUMN()-1-COUNTBLANK($B8:W$8)</f>
        <v>Field 22</v>
      </c>
      <c r="Y8" s="450" t="str">
        <f>"Field "&amp;COLUMN()-1-COUNTBLANK($B8:X$8)</f>
        <v>Field 23</v>
      </c>
      <c r="Z8" s="450" t="str">
        <f>"Field "&amp;COLUMN()-1-COUNTBLANK($B8:Y$8)</f>
        <v>Field 24</v>
      </c>
      <c r="AA8" s="450" t="str">
        <f>"Field "&amp;COLUMN()-1-COUNTBLANK($B8:Z$8)</f>
        <v>Field 25</v>
      </c>
      <c r="AB8" s="450" t="str">
        <f>"Field "&amp;COLUMN()-1-COUNTBLANK($B8:AA$8)</f>
        <v>Field 26</v>
      </c>
      <c r="AC8" s="450" t="str">
        <f>"Field "&amp;COLUMN()-1-COUNTBLANK($B8:AB$8)</f>
        <v>Field 27</v>
      </c>
      <c r="AD8" s="433" t="str">
        <f>"Field "&amp;COLUMN()-1-COUNTBLANK($B8:AC$8)</f>
        <v>Field 28</v>
      </c>
      <c r="AE8" s="432" t="str">
        <f>"Field "&amp;COLUMN()-1-COUNTBLANK($B8:AD$8)</f>
        <v>Field 29</v>
      </c>
      <c r="AF8" s="433" t="str">
        <f>"Field "&amp;COLUMN()-1-COUNTBLANK($B8:AE$8)</f>
        <v>Field 30</v>
      </c>
      <c r="AG8" s="432" t="str">
        <f>"Field "&amp;COLUMN()-1-COUNTBLANK($B8:AF$8)</f>
        <v>Field 31</v>
      </c>
      <c r="AH8" s="433" t="str">
        <f>"Field "&amp;COLUMN()-1-COUNTBLANK($B8:AG$8)</f>
        <v>Field 32</v>
      </c>
    </row>
    <row r="9" spans="1:34" s="424" customFormat="1" ht="37.5" customHeight="1" thickBot="1">
      <c r="A9" s="480"/>
      <c r="B9" s="434" t="s">
        <v>120</v>
      </c>
      <c r="C9" s="435" t="s">
        <v>18</v>
      </c>
      <c r="D9" s="435" t="s">
        <v>51</v>
      </c>
      <c r="E9" s="481" t="s">
        <v>25</v>
      </c>
      <c r="F9" s="436" t="s">
        <v>26</v>
      </c>
      <c r="G9" s="435" t="s">
        <v>5726</v>
      </c>
      <c r="H9" s="435" t="s">
        <v>121</v>
      </c>
      <c r="I9" s="436" t="s">
        <v>122</v>
      </c>
      <c r="J9" s="436" t="s">
        <v>53</v>
      </c>
      <c r="K9" s="436" t="s">
        <v>54</v>
      </c>
      <c r="L9" s="436" t="s">
        <v>55</v>
      </c>
      <c r="M9" s="436" t="s">
        <v>56</v>
      </c>
      <c r="N9" s="436" t="s">
        <v>123</v>
      </c>
      <c r="O9" s="436" t="s">
        <v>58</v>
      </c>
      <c r="P9" s="436" t="s">
        <v>59</v>
      </c>
      <c r="Q9" s="436" t="s">
        <v>124</v>
      </c>
      <c r="R9" s="451" t="s">
        <v>125</v>
      </c>
      <c r="S9" s="451" t="s">
        <v>126</v>
      </c>
      <c r="T9" s="436" t="s">
        <v>127</v>
      </c>
      <c r="U9" s="436" t="s">
        <v>128</v>
      </c>
      <c r="V9" s="436" t="s">
        <v>46</v>
      </c>
      <c r="W9" s="436" t="s">
        <v>129</v>
      </c>
      <c r="X9" s="436" t="s">
        <v>33</v>
      </c>
      <c r="Y9" s="436" t="s">
        <v>130</v>
      </c>
      <c r="Z9" s="436" t="s">
        <v>131</v>
      </c>
      <c r="AA9" s="436" t="s">
        <v>46</v>
      </c>
      <c r="AB9" s="436" t="s">
        <v>132</v>
      </c>
      <c r="AC9" s="436" t="s">
        <v>133</v>
      </c>
      <c r="AD9" s="437" t="s">
        <v>35</v>
      </c>
      <c r="AE9" s="438" t="s">
        <v>815</v>
      </c>
      <c r="AF9" s="439" t="s">
        <v>816</v>
      </c>
      <c r="AG9" s="440" t="s">
        <v>817</v>
      </c>
      <c r="AH9" s="441" t="s">
        <v>818</v>
      </c>
    </row>
    <row r="10" spans="1:34" s="782" customFormat="1" ht="15" hidden="1" customHeight="1">
      <c r="A10" s="698"/>
      <c r="B10" s="777">
        <f t="shared" ref="B10:B40" si="0">ROW()-9</f>
        <v>1</v>
      </c>
      <c r="C10" s="778" t="s">
        <v>2</v>
      </c>
      <c r="D10" s="772" t="s">
        <v>2736</v>
      </c>
      <c r="E10" s="771" t="s">
        <v>2627</v>
      </c>
      <c r="F10" s="677" t="s">
        <v>3600</v>
      </c>
      <c r="G10" s="779">
        <f>IFERROR(VLOOKUP(E10,Assign!$A$2:$A$48,1,FALSE),)</f>
        <v>0</v>
      </c>
      <c r="H10" s="779">
        <v>1</v>
      </c>
      <c r="I10" s="780">
        <v>1</v>
      </c>
      <c r="J10" s="733" t="s">
        <v>175</v>
      </c>
      <c r="K10" s="733" t="s">
        <v>3415</v>
      </c>
      <c r="L10" s="733" t="s">
        <v>3416</v>
      </c>
      <c r="M10" s="734" t="s">
        <v>4287</v>
      </c>
      <c r="N10" s="781" t="s">
        <v>4460</v>
      </c>
      <c r="O10" s="735"/>
      <c r="P10" s="736">
        <v>3193.16</v>
      </c>
      <c r="Q10" s="737"/>
      <c r="R10" s="738"/>
      <c r="S10" s="738"/>
      <c r="T10" s="779">
        <v>1</v>
      </c>
      <c r="U10" s="780" t="s">
        <v>3585</v>
      </c>
      <c r="V10" s="739" t="s">
        <v>5</v>
      </c>
      <c r="W10" s="740">
        <v>25512000000</v>
      </c>
      <c r="X10" s="740">
        <v>25512000000</v>
      </c>
      <c r="Y10" s="740" t="s">
        <v>4578</v>
      </c>
      <c r="Z10" s="741"/>
      <c r="AA10" s="741"/>
      <c r="AB10" s="740"/>
      <c r="AC10" s="742"/>
      <c r="AD10" s="743"/>
      <c r="AE10" s="682"/>
      <c r="AF10" s="683"/>
      <c r="AG10" s="682"/>
      <c r="AH10" s="683"/>
    </row>
    <row r="11" spans="1:34" s="782" customFormat="1" ht="15" hidden="1" customHeight="1">
      <c r="A11" s="698"/>
      <c r="B11" s="777">
        <f t="shared" si="0"/>
        <v>2</v>
      </c>
      <c r="C11" s="778" t="s">
        <v>2</v>
      </c>
      <c r="D11" s="772" t="s">
        <v>2736</v>
      </c>
      <c r="E11" s="772" t="s">
        <v>2627</v>
      </c>
      <c r="F11" s="677" t="s">
        <v>3600</v>
      </c>
      <c r="G11" s="779">
        <f>IFERROR(VLOOKUP(E11,Assign!$A$2:$A$48,1,FALSE),)</f>
        <v>0</v>
      </c>
      <c r="H11" s="779">
        <v>1</v>
      </c>
      <c r="I11" s="780">
        <v>2</v>
      </c>
      <c r="J11" s="733" t="s">
        <v>175</v>
      </c>
      <c r="K11" s="733" t="s">
        <v>3415</v>
      </c>
      <c r="L11" s="733" t="s">
        <v>3416</v>
      </c>
      <c r="M11" s="677" t="s">
        <v>4288</v>
      </c>
      <c r="N11" s="781" t="s">
        <v>191</v>
      </c>
      <c r="O11" s="735">
        <v>363.2</v>
      </c>
      <c r="P11" s="736"/>
      <c r="Q11" s="737"/>
      <c r="R11" s="738"/>
      <c r="S11" s="738"/>
      <c r="T11" s="779">
        <v>1</v>
      </c>
      <c r="U11" s="780" t="s">
        <v>3585</v>
      </c>
      <c r="V11" s="739" t="s">
        <v>5</v>
      </c>
      <c r="W11" s="740">
        <v>25512000000</v>
      </c>
      <c r="X11" s="740">
        <v>25512000000</v>
      </c>
      <c r="Y11" s="740" t="s">
        <v>4578</v>
      </c>
      <c r="Z11" s="741"/>
      <c r="AA11" s="741"/>
      <c r="AB11" s="740"/>
      <c r="AC11" s="742"/>
      <c r="AD11" s="744"/>
      <c r="AE11" s="685"/>
      <c r="AF11" s="745"/>
      <c r="AG11" s="685"/>
      <c r="AH11" s="745"/>
    </row>
    <row r="12" spans="1:34" s="782" customFormat="1" ht="15" hidden="1" customHeight="1">
      <c r="A12" s="698"/>
      <c r="B12" s="777">
        <f t="shared" si="0"/>
        <v>3</v>
      </c>
      <c r="C12" s="778" t="s">
        <v>2</v>
      </c>
      <c r="D12" s="772" t="s">
        <v>2736</v>
      </c>
      <c r="E12" s="772" t="s">
        <v>2627</v>
      </c>
      <c r="F12" s="677" t="s">
        <v>3600</v>
      </c>
      <c r="G12" s="779">
        <f>IFERROR(VLOOKUP(E12,Assign!$A$2:$A$48,1,FALSE),)</f>
        <v>0</v>
      </c>
      <c r="H12" s="779">
        <v>2</v>
      </c>
      <c r="I12" s="780">
        <v>1</v>
      </c>
      <c r="J12" s="733" t="s">
        <v>164</v>
      </c>
      <c r="K12" s="733" t="s">
        <v>3530</v>
      </c>
      <c r="L12" s="733" t="s">
        <v>3770</v>
      </c>
      <c r="M12" s="677" t="s">
        <v>4289</v>
      </c>
      <c r="N12" s="781" t="s">
        <v>4461</v>
      </c>
      <c r="O12" s="735"/>
      <c r="P12" s="736">
        <v>18627.7</v>
      </c>
      <c r="Q12" s="737"/>
      <c r="R12" s="738"/>
      <c r="S12" s="738"/>
      <c r="T12" s="779">
        <v>1</v>
      </c>
      <c r="U12" s="780" t="s">
        <v>3585</v>
      </c>
      <c r="V12" s="739" t="s">
        <v>5</v>
      </c>
      <c r="W12" s="740">
        <v>3000000000</v>
      </c>
      <c r="X12" s="740">
        <v>3000000000</v>
      </c>
      <c r="Y12" s="740" t="s">
        <v>4578</v>
      </c>
      <c r="Z12" s="741"/>
      <c r="AA12" s="741"/>
      <c r="AB12" s="740"/>
      <c r="AC12" s="742"/>
      <c r="AD12" s="743"/>
      <c r="AE12" s="682"/>
      <c r="AF12" s="683"/>
      <c r="AG12" s="682"/>
      <c r="AH12" s="683"/>
    </row>
    <row r="13" spans="1:34" s="782" customFormat="1" ht="15" hidden="1" customHeight="1">
      <c r="A13" s="698"/>
      <c r="B13" s="777">
        <f t="shared" si="0"/>
        <v>4</v>
      </c>
      <c r="C13" s="778" t="s">
        <v>2</v>
      </c>
      <c r="D13" s="772" t="s">
        <v>2736</v>
      </c>
      <c r="E13" s="772" t="s">
        <v>2627</v>
      </c>
      <c r="F13" s="677" t="s">
        <v>3600</v>
      </c>
      <c r="G13" s="779">
        <f>IFERROR(VLOOKUP(E13,Assign!$A$2:$A$48,1,FALSE),)</f>
        <v>0</v>
      </c>
      <c r="H13" s="779">
        <v>2</v>
      </c>
      <c r="I13" s="780">
        <v>2</v>
      </c>
      <c r="J13" s="733" t="s">
        <v>164</v>
      </c>
      <c r="K13" s="733" t="s">
        <v>3530</v>
      </c>
      <c r="L13" s="733" t="s">
        <v>3770</v>
      </c>
      <c r="M13" s="677" t="s">
        <v>4290</v>
      </c>
      <c r="N13" s="781" t="s">
        <v>191</v>
      </c>
      <c r="O13" s="735">
        <v>1933</v>
      </c>
      <c r="P13" s="736"/>
      <c r="Q13" s="737"/>
      <c r="R13" s="738"/>
      <c r="S13" s="738"/>
      <c r="T13" s="779">
        <v>1</v>
      </c>
      <c r="U13" s="780" t="s">
        <v>3585</v>
      </c>
      <c r="V13" s="739" t="s">
        <v>5</v>
      </c>
      <c r="W13" s="740">
        <v>3000000000</v>
      </c>
      <c r="X13" s="740">
        <v>3000000000</v>
      </c>
      <c r="Y13" s="740" t="s">
        <v>4578</v>
      </c>
      <c r="Z13" s="741"/>
      <c r="AA13" s="741"/>
      <c r="AB13" s="740"/>
      <c r="AC13" s="742"/>
      <c r="AD13" s="743"/>
      <c r="AE13" s="682"/>
      <c r="AF13" s="683"/>
      <c r="AG13" s="682"/>
      <c r="AH13" s="683"/>
    </row>
    <row r="14" spans="1:34" s="782" customFormat="1" ht="15" hidden="1" customHeight="1">
      <c r="A14" s="698"/>
      <c r="B14" s="777">
        <f t="shared" si="0"/>
        <v>5</v>
      </c>
      <c r="C14" s="778" t="s">
        <v>2</v>
      </c>
      <c r="D14" s="772" t="s">
        <v>2736</v>
      </c>
      <c r="E14" s="772" t="s">
        <v>2627</v>
      </c>
      <c r="F14" s="677" t="s">
        <v>3600</v>
      </c>
      <c r="G14" s="779">
        <f>IFERROR(VLOOKUP(E14,Assign!$A$2:$A$48,1,FALSE),)</f>
        <v>0</v>
      </c>
      <c r="H14" s="779">
        <v>2</v>
      </c>
      <c r="I14" s="780">
        <v>3</v>
      </c>
      <c r="J14" s="733" t="s">
        <v>164</v>
      </c>
      <c r="K14" s="733" t="s">
        <v>3530</v>
      </c>
      <c r="L14" s="733" t="s">
        <v>3770</v>
      </c>
      <c r="M14" s="677" t="s">
        <v>4291</v>
      </c>
      <c r="N14" s="781" t="s">
        <v>191</v>
      </c>
      <c r="O14" s="735">
        <v>259</v>
      </c>
      <c r="P14" s="736"/>
      <c r="Q14" s="737"/>
      <c r="R14" s="738"/>
      <c r="S14" s="738"/>
      <c r="T14" s="779">
        <v>1</v>
      </c>
      <c r="U14" s="780" t="s">
        <v>3585</v>
      </c>
      <c r="V14" s="739" t="s">
        <v>5</v>
      </c>
      <c r="W14" s="740">
        <v>3000000000</v>
      </c>
      <c r="X14" s="740">
        <v>3000000000</v>
      </c>
      <c r="Y14" s="740" t="s">
        <v>4578</v>
      </c>
      <c r="Z14" s="741"/>
      <c r="AA14" s="741"/>
      <c r="AB14" s="740"/>
      <c r="AC14" s="742"/>
      <c r="AD14" s="743"/>
      <c r="AE14" s="682"/>
      <c r="AF14" s="683"/>
      <c r="AG14" s="682"/>
      <c r="AH14" s="683"/>
    </row>
    <row r="15" spans="1:34" s="782" customFormat="1" ht="15" hidden="1" customHeight="1">
      <c r="A15" s="698"/>
      <c r="B15" s="777">
        <f t="shared" si="0"/>
        <v>6</v>
      </c>
      <c r="C15" s="778" t="s">
        <v>2</v>
      </c>
      <c r="D15" s="772" t="s">
        <v>2736</v>
      </c>
      <c r="E15" s="772" t="s">
        <v>2627</v>
      </c>
      <c r="F15" s="677" t="s">
        <v>3600</v>
      </c>
      <c r="G15" s="779">
        <f>IFERROR(VLOOKUP(E15,Assign!$A$2:$A$48,1,FALSE),)</f>
        <v>0</v>
      </c>
      <c r="H15" s="779">
        <v>2</v>
      </c>
      <c r="I15" s="780">
        <v>4</v>
      </c>
      <c r="J15" s="733" t="s">
        <v>164</v>
      </c>
      <c r="K15" s="733" t="s">
        <v>3530</v>
      </c>
      <c r="L15" s="733" t="s">
        <v>3770</v>
      </c>
      <c r="M15" s="677" t="s">
        <v>4292</v>
      </c>
      <c r="N15" s="781" t="s">
        <v>191</v>
      </c>
      <c r="O15" s="735">
        <v>169</v>
      </c>
      <c r="P15" s="736"/>
      <c r="Q15" s="737"/>
      <c r="R15" s="738"/>
      <c r="S15" s="738"/>
      <c r="T15" s="779">
        <v>1</v>
      </c>
      <c r="U15" s="780" t="s">
        <v>3585</v>
      </c>
      <c r="V15" s="739" t="s">
        <v>5</v>
      </c>
      <c r="W15" s="740">
        <v>3000000000</v>
      </c>
      <c r="X15" s="740">
        <v>3000000000</v>
      </c>
      <c r="Y15" s="740" t="s">
        <v>4578</v>
      </c>
      <c r="Z15" s="741"/>
      <c r="AA15" s="741"/>
      <c r="AB15" s="740"/>
      <c r="AC15" s="742"/>
      <c r="AD15" s="743"/>
      <c r="AE15" s="682"/>
      <c r="AF15" s="683"/>
      <c r="AG15" s="682"/>
      <c r="AH15" s="683"/>
    </row>
    <row r="16" spans="1:34" s="782" customFormat="1" ht="15" hidden="1" customHeight="1">
      <c r="A16" s="698"/>
      <c r="B16" s="777">
        <f t="shared" si="0"/>
        <v>7</v>
      </c>
      <c r="C16" s="778" t="s">
        <v>2</v>
      </c>
      <c r="D16" s="772" t="s">
        <v>2736</v>
      </c>
      <c r="E16" s="772" t="s">
        <v>2627</v>
      </c>
      <c r="F16" s="677" t="s">
        <v>3600</v>
      </c>
      <c r="G16" s="779">
        <f>IFERROR(VLOOKUP(E16,Assign!$A$2:$A$48,1,FALSE),)</f>
        <v>0</v>
      </c>
      <c r="H16" s="779">
        <v>2</v>
      </c>
      <c r="I16" s="780">
        <v>5</v>
      </c>
      <c r="J16" s="733" t="s">
        <v>164</v>
      </c>
      <c r="K16" s="733" t="s">
        <v>3530</v>
      </c>
      <c r="L16" s="733" t="s">
        <v>3770</v>
      </c>
      <c r="M16" s="677" t="s">
        <v>4293</v>
      </c>
      <c r="N16" s="781" t="s">
        <v>4462</v>
      </c>
      <c r="O16" s="735">
        <v>28</v>
      </c>
      <c r="P16" s="736"/>
      <c r="Q16" s="737"/>
      <c r="R16" s="738"/>
      <c r="S16" s="738"/>
      <c r="T16" s="779">
        <v>1</v>
      </c>
      <c r="U16" s="780" t="s">
        <v>3585</v>
      </c>
      <c r="V16" s="739" t="s">
        <v>5</v>
      </c>
      <c r="W16" s="740">
        <v>3000000000</v>
      </c>
      <c r="X16" s="740">
        <v>3000000000</v>
      </c>
      <c r="Y16" s="740" t="s">
        <v>4578</v>
      </c>
      <c r="Z16" s="741"/>
      <c r="AA16" s="741"/>
      <c r="AB16" s="740"/>
      <c r="AC16" s="742"/>
      <c r="AD16" s="743"/>
      <c r="AE16" s="682"/>
      <c r="AF16" s="683"/>
      <c r="AG16" s="682"/>
      <c r="AH16" s="683"/>
    </row>
    <row r="17" spans="2:34" s="782" customFormat="1" ht="15" hidden="1" customHeight="1">
      <c r="B17" s="777">
        <f t="shared" si="0"/>
        <v>8</v>
      </c>
      <c r="C17" s="778" t="s">
        <v>2</v>
      </c>
      <c r="D17" s="772" t="s">
        <v>2736</v>
      </c>
      <c r="E17" s="772" t="s">
        <v>2627</v>
      </c>
      <c r="F17" s="677" t="s">
        <v>3600</v>
      </c>
      <c r="G17" s="779">
        <f>IFERROR(VLOOKUP(E17,Assign!$A$2:$A$48,1,FALSE),)</f>
        <v>0</v>
      </c>
      <c r="H17" s="779">
        <v>2</v>
      </c>
      <c r="I17" s="780">
        <v>6</v>
      </c>
      <c r="J17" s="733" t="s">
        <v>164</v>
      </c>
      <c r="K17" s="733" t="s">
        <v>3530</v>
      </c>
      <c r="L17" s="733" t="s">
        <v>3770</v>
      </c>
      <c r="M17" s="677" t="s">
        <v>4294</v>
      </c>
      <c r="N17" s="781" t="s">
        <v>191</v>
      </c>
      <c r="O17" s="735">
        <v>40</v>
      </c>
      <c r="P17" s="736"/>
      <c r="Q17" s="737"/>
      <c r="R17" s="738"/>
      <c r="S17" s="738"/>
      <c r="T17" s="779">
        <v>1</v>
      </c>
      <c r="U17" s="780" t="s">
        <v>3585</v>
      </c>
      <c r="V17" s="739" t="s">
        <v>5</v>
      </c>
      <c r="W17" s="740">
        <v>3000000000</v>
      </c>
      <c r="X17" s="740">
        <v>3000000000</v>
      </c>
      <c r="Y17" s="740" t="s">
        <v>4578</v>
      </c>
      <c r="Z17" s="741"/>
      <c r="AA17" s="741"/>
      <c r="AB17" s="740"/>
      <c r="AC17" s="742"/>
      <c r="AD17" s="743"/>
      <c r="AE17" s="682"/>
      <c r="AF17" s="683"/>
      <c r="AG17" s="682"/>
      <c r="AH17" s="683"/>
    </row>
    <row r="18" spans="2:34" s="782" customFormat="1" ht="15" hidden="1" customHeight="1">
      <c r="B18" s="777">
        <f t="shared" si="0"/>
        <v>9</v>
      </c>
      <c r="C18" s="778" t="s">
        <v>2</v>
      </c>
      <c r="D18" s="772" t="s">
        <v>2736</v>
      </c>
      <c r="E18" s="772" t="s">
        <v>2627</v>
      </c>
      <c r="F18" s="677" t="s">
        <v>3600</v>
      </c>
      <c r="G18" s="779">
        <f>IFERROR(VLOOKUP(E18,Assign!$A$2:$A$48,1,FALSE),)</f>
        <v>0</v>
      </c>
      <c r="H18" s="779">
        <v>3</v>
      </c>
      <c r="I18" s="780">
        <v>1</v>
      </c>
      <c r="J18" s="733" t="s">
        <v>175</v>
      </c>
      <c r="K18" s="733" t="s">
        <v>3489</v>
      </c>
      <c r="L18" s="733" t="s">
        <v>3772</v>
      </c>
      <c r="M18" s="677" t="s">
        <v>3773</v>
      </c>
      <c r="N18" s="781" t="s">
        <v>4463</v>
      </c>
      <c r="O18" s="735">
        <v>59118.1</v>
      </c>
      <c r="P18" s="736">
        <v>206.89529999999999</v>
      </c>
      <c r="Q18" s="737">
        <v>2.4303825731882452E-3</v>
      </c>
      <c r="R18" s="738"/>
      <c r="S18" s="738"/>
      <c r="T18" s="779">
        <v>2</v>
      </c>
      <c r="U18" s="780" t="s">
        <v>3585</v>
      </c>
      <c r="V18" s="739" t="s">
        <v>5</v>
      </c>
      <c r="W18" s="740">
        <v>1385000000</v>
      </c>
      <c r="X18" s="740">
        <v>1385000000</v>
      </c>
      <c r="Y18" s="740" t="s">
        <v>4578</v>
      </c>
      <c r="Z18" s="741">
        <v>1</v>
      </c>
      <c r="AA18" s="741" t="s">
        <v>5</v>
      </c>
      <c r="AB18" s="740">
        <v>1300000000</v>
      </c>
      <c r="AC18" s="742">
        <v>1300000000</v>
      </c>
      <c r="AD18" s="743"/>
      <c r="AE18" s="682"/>
      <c r="AF18" s="683"/>
      <c r="AG18" s="682"/>
      <c r="AH18" s="683"/>
    </row>
    <row r="19" spans="2:34" s="782" customFormat="1" ht="15" hidden="1" customHeight="1">
      <c r="B19" s="777">
        <f t="shared" si="0"/>
        <v>10</v>
      </c>
      <c r="C19" s="778" t="s">
        <v>2</v>
      </c>
      <c r="D19" s="772" t="s">
        <v>2736</v>
      </c>
      <c r="E19" s="772" t="s">
        <v>2627</v>
      </c>
      <c r="F19" s="677" t="s">
        <v>3600</v>
      </c>
      <c r="G19" s="779">
        <f>IFERROR(VLOOKUP(E19,Assign!$A$2:$A$48,1,FALSE),)</f>
        <v>0</v>
      </c>
      <c r="H19" s="779">
        <v>4</v>
      </c>
      <c r="I19" s="780">
        <v>1</v>
      </c>
      <c r="J19" s="733" t="s">
        <v>175</v>
      </c>
      <c r="K19" s="733" t="s">
        <v>3389</v>
      </c>
      <c r="L19" s="733" t="s">
        <v>3774</v>
      </c>
      <c r="M19" s="677" t="s">
        <v>3775</v>
      </c>
      <c r="N19" s="781" t="s">
        <v>4464</v>
      </c>
      <c r="O19" s="735">
        <v>239225.8</v>
      </c>
      <c r="P19" s="736">
        <v>104.71</v>
      </c>
      <c r="Q19" s="737">
        <v>2.2531014631365013E-4</v>
      </c>
      <c r="R19" s="738"/>
      <c r="S19" s="738"/>
      <c r="T19" s="779">
        <v>2</v>
      </c>
      <c r="U19" s="780" t="s">
        <v>3585</v>
      </c>
      <c r="V19" s="739" t="s">
        <v>5</v>
      </c>
      <c r="W19" s="740">
        <v>896000000</v>
      </c>
      <c r="X19" s="740">
        <v>896000000</v>
      </c>
      <c r="Y19" s="740" t="s">
        <v>4578</v>
      </c>
      <c r="Z19" s="741">
        <v>1</v>
      </c>
      <c r="AA19" s="741" t="s">
        <v>5</v>
      </c>
      <c r="AB19" s="740">
        <v>240000000</v>
      </c>
      <c r="AC19" s="742">
        <v>240000000</v>
      </c>
      <c r="AD19" s="743"/>
      <c r="AE19" s="682"/>
      <c r="AF19" s="683"/>
      <c r="AG19" s="682"/>
      <c r="AH19" s="683"/>
    </row>
    <row r="20" spans="2:34" s="782" customFormat="1" ht="15" hidden="1" customHeight="1">
      <c r="B20" s="975">
        <f t="shared" si="0"/>
        <v>11</v>
      </c>
      <c r="C20" s="976" t="s">
        <v>3166</v>
      </c>
      <c r="D20" s="977" t="s">
        <v>2736</v>
      </c>
      <c r="E20" s="977" t="s">
        <v>2627</v>
      </c>
      <c r="F20" s="861" t="s">
        <v>3600</v>
      </c>
      <c r="G20" s="978">
        <f>IFERROR(VLOOKUP(E20,Assign!$A$2:$A$48,1,FALSE),)</f>
        <v>0</v>
      </c>
      <c r="H20" s="978">
        <v>5</v>
      </c>
      <c r="I20" s="979">
        <v>1</v>
      </c>
      <c r="J20" s="980" t="s">
        <v>164</v>
      </c>
      <c r="K20" s="980" t="s">
        <v>3530</v>
      </c>
      <c r="L20" s="980" t="s">
        <v>3770</v>
      </c>
      <c r="M20" s="861" t="s">
        <v>5022</v>
      </c>
      <c r="N20" s="981" t="s">
        <v>4876</v>
      </c>
      <c r="O20" s="982"/>
      <c r="P20" s="983"/>
      <c r="Q20" s="984"/>
      <c r="R20" s="985"/>
      <c r="S20" s="985"/>
      <c r="T20" s="978">
        <v>1</v>
      </c>
      <c r="U20" s="979" t="s">
        <v>3585</v>
      </c>
      <c r="V20" s="986" t="s">
        <v>5</v>
      </c>
      <c r="W20" s="987">
        <v>3960000000</v>
      </c>
      <c r="X20" s="987">
        <v>3960000000</v>
      </c>
      <c r="Y20" s="987" t="s">
        <v>4908</v>
      </c>
      <c r="Z20" s="988"/>
      <c r="AA20" s="988"/>
      <c r="AB20" s="987"/>
      <c r="AC20" s="989"/>
      <c r="AD20" s="990"/>
      <c r="AE20" s="682" t="s">
        <v>4903</v>
      </c>
      <c r="AF20" s="683" t="s">
        <v>4904</v>
      </c>
      <c r="AG20" s="682"/>
      <c r="AH20" s="683"/>
    </row>
    <row r="21" spans="2:34" s="782" customFormat="1" ht="15" customHeight="1">
      <c r="B21" s="777">
        <f t="shared" si="0"/>
        <v>12</v>
      </c>
      <c r="C21" s="778" t="s">
        <v>2</v>
      </c>
      <c r="D21" s="772" t="s">
        <v>2736</v>
      </c>
      <c r="E21" s="772" t="s">
        <v>2628</v>
      </c>
      <c r="F21" s="677" t="s">
        <v>3601</v>
      </c>
      <c r="G21" s="779" t="str">
        <f>IFERROR(VLOOKUP(E21,Assign!$A$2:$A$48,1,FALSE),)</f>
        <v>R-002</v>
      </c>
      <c r="H21" s="779">
        <v>1</v>
      </c>
      <c r="I21" s="780">
        <v>1</v>
      </c>
      <c r="J21" s="733" t="s">
        <v>174</v>
      </c>
      <c r="K21" s="733" t="s">
        <v>3431</v>
      </c>
      <c r="L21" s="733" t="s">
        <v>2525</v>
      </c>
      <c r="M21" s="677" t="s">
        <v>4295</v>
      </c>
      <c r="N21" s="781" t="s">
        <v>4465</v>
      </c>
      <c r="O21" s="735">
        <v>1576.1</v>
      </c>
      <c r="P21" s="736">
        <v>416.68</v>
      </c>
      <c r="Q21" s="737">
        <v>7.2546329505331117E-2</v>
      </c>
      <c r="R21" s="738"/>
      <c r="S21" s="738"/>
      <c r="T21" s="779" t="s">
        <v>3531</v>
      </c>
      <c r="U21" s="780" t="s">
        <v>4993</v>
      </c>
      <c r="V21" s="739" t="s">
        <v>5</v>
      </c>
      <c r="W21" s="740">
        <v>12600000000</v>
      </c>
      <c r="X21" s="740">
        <v>12600000000</v>
      </c>
      <c r="Y21" s="740" t="s">
        <v>4578</v>
      </c>
      <c r="Z21" s="741" t="s">
        <v>3531</v>
      </c>
      <c r="AA21" s="741" t="s">
        <v>5</v>
      </c>
      <c r="AB21" s="740">
        <v>12600000000</v>
      </c>
      <c r="AC21" s="742">
        <v>12600000000</v>
      </c>
      <c r="AD21" s="743"/>
      <c r="AE21" s="682"/>
      <c r="AF21" s="683"/>
      <c r="AG21" s="682"/>
      <c r="AH21" s="683"/>
    </row>
    <row r="22" spans="2:34" s="782" customFormat="1" ht="15" customHeight="1">
      <c r="B22" s="777">
        <f t="shared" si="0"/>
        <v>13</v>
      </c>
      <c r="C22" s="778" t="s">
        <v>2</v>
      </c>
      <c r="D22" s="772" t="s">
        <v>2736</v>
      </c>
      <c r="E22" s="772" t="s">
        <v>2628</v>
      </c>
      <c r="F22" s="677" t="s">
        <v>3601</v>
      </c>
      <c r="G22" s="779" t="str">
        <f>IFERROR(VLOOKUP(E22,Assign!$A$2:$A$48,1,FALSE),)</f>
        <v>R-002</v>
      </c>
      <c r="H22" s="779">
        <v>1</v>
      </c>
      <c r="I22" s="780">
        <v>2</v>
      </c>
      <c r="J22" s="733" t="s">
        <v>174</v>
      </c>
      <c r="K22" s="733" t="s">
        <v>3431</v>
      </c>
      <c r="L22" s="733" t="s">
        <v>2525</v>
      </c>
      <c r="M22" s="677" t="s">
        <v>4296</v>
      </c>
      <c r="N22" s="781" t="s">
        <v>4465</v>
      </c>
      <c r="O22" s="735">
        <v>1576.1</v>
      </c>
      <c r="P22" s="736">
        <v>409.35</v>
      </c>
      <c r="Q22" s="737">
        <v>7.127013531488742E-2</v>
      </c>
      <c r="R22" s="738"/>
      <c r="S22" s="738"/>
      <c r="T22" s="779" t="s">
        <v>3531</v>
      </c>
      <c r="U22" s="780" t="s">
        <v>4993</v>
      </c>
      <c r="V22" s="739" t="s">
        <v>5</v>
      </c>
      <c r="W22" s="740">
        <v>12600000000</v>
      </c>
      <c r="X22" s="740">
        <v>12600000000</v>
      </c>
      <c r="Y22" s="740" t="s">
        <v>4578</v>
      </c>
      <c r="Z22" s="741" t="s">
        <v>3531</v>
      </c>
      <c r="AA22" s="741" t="s">
        <v>5</v>
      </c>
      <c r="AB22" s="740">
        <v>12600000000</v>
      </c>
      <c r="AC22" s="742">
        <v>12600000000</v>
      </c>
      <c r="AD22" s="743"/>
      <c r="AE22" s="682"/>
      <c r="AF22" s="683"/>
      <c r="AG22" s="682"/>
      <c r="AH22" s="683"/>
    </row>
    <row r="23" spans="2:34" s="782" customFormat="1" ht="15" customHeight="1">
      <c r="B23" s="777">
        <f t="shared" si="0"/>
        <v>14</v>
      </c>
      <c r="C23" s="778" t="s">
        <v>2</v>
      </c>
      <c r="D23" s="772" t="s">
        <v>2736</v>
      </c>
      <c r="E23" s="772" t="s">
        <v>2628</v>
      </c>
      <c r="F23" s="677" t="s">
        <v>3601</v>
      </c>
      <c r="G23" s="779" t="str">
        <f>IFERROR(VLOOKUP(E23,Assign!$A$2:$A$48,1,FALSE),)</f>
        <v>R-002</v>
      </c>
      <c r="H23" s="779">
        <v>1</v>
      </c>
      <c r="I23" s="780">
        <v>3</v>
      </c>
      <c r="J23" s="733" t="s">
        <v>174</v>
      </c>
      <c r="K23" s="733" t="s">
        <v>3431</v>
      </c>
      <c r="L23" s="733" t="s">
        <v>2525</v>
      </c>
      <c r="M23" s="677" t="s">
        <v>4297</v>
      </c>
      <c r="N23" s="781" t="s">
        <v>4465</v>
      </c>
      <c r="O23" s="735">
        <v>1576.1</v>
      </c>
      <c r="P23" s="736">
        <v>42.6</v>
      </c>
      <c r="Q23" s="737">
        <v>7.4168993878446421E-3</v>
      </c>
      <c r="R23" s="738"/>
      <c r="S23" s="738"/>
      <c r="T23" s="779" t="s">
        <v>3531</v>
      </c>
      <c r="U23" s="780" t="s">
        <v>4993</v>
      </c>
      <c r="V23" s="739" t="s">
        <v>5</v>
      </c>
      <c r="W23" s="740">
        <v>12600000000</v>
      </c>
      <c r="X23" s="740">
        <v>12600000000</v>
      </c>
      <c r="Y23" s="740" t="s">
        <v>4578</v>
      </c>
      <c r="Z23" s="741" t="s">
        <v>3531</v>
      </c>
      <c r="AA23" s="741" t="s">
        <v>5</v>
      </c>
      <c r="AB23" s="740">
        <v>12600000000</v>
      </c>
      <c r="AC23" s="742">
        <v>12600000000</v>
      </c>
      <c r="AD23" s="743"/>
      <c r="AE23" s="682"/>
      <c r="AF23" s="683"/>
      <c r="AG23" s="682"/>
      <c r="AH23" s="683"/>
    </row>
    <row r="24" spans="2:34" s="782" customFormat="1" ht="15" customHeight="1">
      <c r="B24" s="777">
        <f t="shared" si="0"/>
        <v>15</v>
      </c>
      <c r="C24" s="778" t="s">
        <v>2</v>
      </c>
      <c r="D24" s="772" t="s">
        <v>2736</v>
      </c>
      <c r="E24" s="772" t="s">
        <v>2628</v>
      </c>
      <c r="F24" s="677" t="s">
        <v>3601</v>
      </c>
      <c r="G24" s="779" t="str">
        <f>IFERROR(VLOOKUP(E24,Assign!$A$2:$A$48,1,FALSE),)</f>
        <v>R-002</v>
      </c>
      <c r="H24" s="779">
        <v>1</v>
      </c>
      <c r="I24" s="780">
        <v>4</v>
      </c>
      <c r="J24" s="733" t="s">
        <v>174</v>
      </c>
      <c r="K24" s="733" t="s">
        <v>3431</v>
      </c>
      <c r="L24" s="733" t="s">
        <v>2525</v>
      </c>
      <c r="M24" s="677" t="s">
        <v>4298</v>
      </c>
      <c r="N24" s="781" t="s">
        <v>4465</v>
      </c>
      <c r="O24" s="735">
        <v>1576.1</v>
      </c>
      <c r="P24" s="736">
        <v>546.16</v>
      </c>
      <c r="Q24" s="737">
        <v>9.5089525109512421E-2</v>
      </c>
      <c r="R24" s="738"/>
      <c r="S24" s="738"/>
      <c r="T24" s="779" t="s">
        <v>3531</v>
      </c>
      <c r="U24" s="780" t="s">
        <v>4993</v>
      </c>
      <c r="V24" s="739" t="s">
        <v>5</v>
      </c>
      <c r="W24" s="740">
        <v>12600000000</v>
      </c>
      <c r="X24" s="740">
        <v>12600000000</v>
      </c>
      <c r="Y24" s="740" t="s">
        <v>4578</v>
      </c>
      <c r="Z24" s="741" t="s">
        <v>3531</v>
      </c>
      <c r="AA24" s="741" t="s">
        <v>5</v>
      </c>
      <c r="AB24" s="740">
        <v>12600000000</v>
      </c>
      <c r="AC24" s="742">
        <v>12600000000</v>
      </c>
      <c r="AD24" s="743"/>
      <c r="AE24" s="682"/>
      <c r="AF24" s="683"/>
      <c r="AG24" s="682"/>
      <c r="AH24" s="683"/>
    </row>
    <row r="25" spans="2:34" s="782" customFormat="1" ht="15" customHeight="1">
      <c r="B25" s="777">
        <f t="shared" si="0"/>
        <v>16</v>
      </c>
      <c r="C25" s="778" t="s">
        <v>2</v>
      </c>
      <c r="D25" s="772" t="s">
        <v>2736</v>
      </c>
      <c r="E25" s="772" t="s">
        <v>2628</v>
      </c>
      <c r="F25" s="677" t="s">
        <v>3601</v>
      </c>
      <c r="G25" s="779" t="str">
        <f>IFERROR(VLOOKUP(E25,Assign!$A$2:$A$48,1,FALSE),)</f>
        <v>R-002</v>
      </c>
      <c r="H25" s="779">
        <v>1</v>
      </c>
      <c r="I25" s="780">
        <v>5</v>
      </c>
      <c r="J25" s="733" t="s">
        <v>174</v>
      </c>
      <c r="K25" s="733" t="s">
        <v>3431</v>
      </c>
      <c r="L25" s="733" t="s">
        <v>2525</v>
      </c>
      <c r="M25" s="677" t="s">
        <v>4299</v>
      </c>
      <c r="N25" s="781" t="s">
        <v>4465</v>
      </c>
      <c r="O25" s="735">
        <v>1576.1</v>
      </c>
      <c r="P25" s="736">
        <v>552.4</v>
      </c>
      <c r="Q25" s="737">
        <v>9.6175944174774181E-2</v>
      </c>
      <c r="R25" s="738"/>
      <c r="S25" s="738"/>
      <c r="T25" s="779" t="s">
        <v>3531</v>
      </c>
      <c r="U25" s="780" t="s">
        <v>4993</v>
      </c>
      <c r="V25" s="739" t="s">
        <v>5</v>
      </c>
      <c r="W25" s="740">
        <v>12600000000</v>
      </c>
      <c r="X25" s="740">
        <v>12600000000</v>
      </c>
      <c r="Y25" s="740" t="s">
        <v>4578</v>
      </c>
      <c r="Z25" s="741" t="s">
        <v>3531</v>
      </c>
      <c r="AA25" s="741" t="s">
        <v>5</v>
      </c>
      <c r="AB25" s="740">
        <v>12600000000</v>
      </c>
      <c r="AC25" s="742">
        <v>12600000000</v>
      </c>
      <c r="AD25" s="743"/>
      <c r="AE25" s="682"/>
      <c r="AF25" s="683"/>
      <c r="AG25" s="682"/>
      <c r="AH25" s="683"/>
    </row>
    <row r="26" spans="2:34" s="782" customFormat="1" ht="15" customHeight="1">
      <c r="B26" s="777">
        <f t="shared" si="0"/>
        <v>17</v>
      </c>
      <c r="C26" s="778" t="s">
        <v>2</v>
      </c>
      <c r="D26" s="772" t="s">
        <v>2736</v>
      </c>
      <c r="E26" s="772" t="s">
        <v>2628</v>
      </c>
      <c r="F26" s="677" t="s">
        <v>3601</v>
      </c>
      <c r="G26" s="779" t="str">
        <f>IFERROR(VLOOKUP(E26,Assign!$A$2:$A$48,1,FALSE),)</f>
        <v>R-002</v>
      </c>
      <c r="H26" s="779">
        <v>1</v>
      </c>
      <c r="I26" s="780">
        <v>6</v>
      </c>
      <c r="J26" s="733" t="s">
        <v>174</v>
      </c>
      <c r="K26" s="733" t="s">
        <v>3431</v>
      </c>
      <c r="L26" s="733" t="s">
        <v>2525</v>
      </c>
      <c r="M26" s="677" t="s">
        <v>4300</v>
      </c>
      <c r="N26" s="781" t="s">
        <v>4465</v>
      </c>
      <c r="O26" s="735">
        <v>1576.1</v>
      </c>
      <c r="P26" s="736">
        <v>575.26</v>
      </c>
      <c r="Q26" s="737">
        <v>0.10015599863501194</v>
      </c>
      <c r="R26" s="738"/>
      <c r="S26" s="738"/>
      <c r="T26" s="779" t="s">
        <v>3531</v>
      </c>
      <c r="U26" s="780" t="s">
        <v>4993</v>
      </c>
      <c r="V26" s="739" t="s">
        <v>5</v>
      </c>
      <c r="W26" s="740">
        <v>12600000000</v>
      </c>
      <c r="X26" s="740">
        <v>12600000000</v>
      </c>
      <c r="Y26" s="740" t="s">
        <v>4578</v>
      </c>
      <c r="Z26" s="741" t="s">
        <v>3531</v>
      </c>
      <c r="AA26" s="741" t="s">
        <v>5</v>
      </c>
      <c r="AB26" s="740">
        <v>12600000000</v>
      </c>
      <c r="AC26" s="742">
        <v>12600000000</v>
      </c>
      <c r="AD26" s="743"/>
      <c r="AE26" s="682"/>
      <c r="AF26" s="683"/>
      <c r="AG26" s="682"/>
      <c r="AH26" s="683"/>
    </row>
    <row r="27" spans="2:34" s="782" customFormat="1" ht="15" customHeight="1">
      <c r="B27" s="777">
        <f t="shared" si="0"/>
        <v>18</v>
      </c>
      <c r="C27" s="778" t="s">
        <v>2</v>
      </c>
      <c r="D27" s="772" t="s">
        <v>2736</v>
      </c>
      <c r="E27" s="772" t="s">
        <v>2628</v>
      </c>
      <c r="F27" s="677" t="s">
        <v>3601</v>
      </c>
      <c r="G27" s="779" t="str">
        <f>IFERROR(VLOOKUP(E27,Assign!$A$2:$A$48,1,FALSE),)</f>
        <v>R-002</v>
      </c>
      <c r="H27" s="779">
        <v>1</v>
      </c>
      <c r="I27" s="780">
        <v>7</v>
      </c>
      <c r="J27" s="733" t="s">
        <v>174</v>
      </c>
      <c r="K27" s="733" t="s">
        <v>3431</v>
      </c>
      <c r="L27" s="733" t="s">
        <v>2525</v>
      </c>
      <c r="M27" s="677" t="s">
        <v>4301</v>
      </c>
      <c r="N27" s="781" t="s">
        <v>4465</v>
      </c>
      <c r="O27" s="735">
        <v>1576.1</v>
      </c>
      <c r="P27" s="736">
        <v>535.20000000000005</v>
      </c>
      <c r="Q27" s="737">
        <v>9.318132752052706E-2</v>
      </c>
      <c r="R27" s="738"/>
      <c r="S27" s="738"/>
      <c r="T27" s="779" t="s">
        <v>3531</v>
      </c>
      <c r="U27" s="780" t="s">
        <v>4993</v>
      </c>
      <c r="V27" s="739" t="s">
        <v>5</v>
      </c>
      <c r="W27" s="740">
        <v>12600000000</v>
      </c>
      <c r="X27" s="740">
        <v>12600000000</v>
      </c>
      <c r="Y27" s="740" t="s">
        <v>4578</v>
      </c>
      <c r="Z27" s="741" t="s">
        <v>3531</v>
      </c>
      <c r="AA27" s="741" t="s">
        <v>5</v>
      </c>
      <c r="AB27" s="740">
        <v>12600000000</v>
      </c>
      <c r="AC27" s="742">
        <v>12600000000</v>
      </c>
      <c r="AD27" s="743"/>
      <c r="AE27" s="682"/>
      <c r="AF27" s="683"/>
      <c r="AG27" s="682"/>
      <c r="AH27" s="683"/>
    </row>
    <row r="28" spans="2:34" s="782" customFormat="1" ht="15" customHeight="1">
      <c r="B28" s="777">
        <f t="shared" si="0"/>
        <v>19</v>
      </c>
      <c r="C28" s="778" t="s">
        <v>2</v>
      </c>
      <c r="D28" s="772" t="s">
        <v>2736</v>
      </c>
      <c r="E28" s="772" t="s">
        <v>2628</v>
      </c>
      <c r="F28" s="677" t="s">
        <v>3601</v>
      </c>
      <c r="G28" s="779" t="str">
        <f>IFERROR(VLOOKUP(E28,Assign!$A$2:$A$48,1,FALSE),)</f>
        <v>R-002</v>
      </c>
      <c r="H28" s="779">
        <v>1</v>
      </c>
      <c r="I28" s="780">
        <v>8</v>
      </c>
      <c r="J28" s="733" t="s">
        <v>174</v>
      </c>
      <c r="K28" s="733" t="s">
        <v>3431</v>
      </c>
      <c r="L28" s="733" t="s">
        <v>2525</v>
      </c>
      <c r="M28" s="677" t="s">
        <v>4302</v>
      </c>
      <c r="N28" s="781" t="s">
        <v>4465</v>
      </c>
      <c r="O28" s="735">
        <v>1576.1</v>
      </c>
      <c r="P28" s="736">
        <v>535.20000000000005</v>
      </c>
      <c r="Q28" s="737">
        <v>9.318132752052706E-2</v>
      </c>
      <c r="R28" s="738"/>
      <c r="S28" s="738"/>
      <c r="T28" s="779" t="s">
        <v>3531</v>
      </c>
      <c r="U28" s="780" t="s">
        <v>4993</v>
      </c>
      <c r="V28" s="739" t="s">
        <v>5</v>
      </c>
      <c r="W28" s="740">
        <v>12600000000</v>
      </c>
      <c r="X28" s="740">
        <v>12600000000</v>
      </c>
      <c r="Y28" s="740" t="s">
        <v>4578</v>
      </c>
      <c r="Z28" s="741" t="s">
        <v>3531</v>
      </c>
      <c r="AA28" s="741" t="s">
        <v>5</v>
      </c>
      <c r="AB28" s="740">
        <v>12600000000</v>
      </c>
      <c r="AC28" s="742">
        <v>12600000000</v>
      </c>
      <c r="AD28" s="743"/>
      <c r="AE28" s="682"/>
      <c r="AF28" s="683"/>
      <c r="AG28" s="682"/>
      <c r="AH28" s="683"/>
    </row>
    <row r="29" spans="2:34" s="782" customFormat="1" ht="15" customHeight="1">
      <c r="B29" s="777">
        <f t="shared" si="0"/>
        <v>20</v>
      </c>
      <c r="C29" s="778" t="s">
        <v>2</v>
      </c>
      <c r="D29" s="772" t="s">
        <v>2736</v>
      </c>
      <c r="E29" s="772" t="s">
        <v>2628</v>
      </c>
      <c r="F29" s="677" t="s">
        <v>3601</v>
      </c>
      <c r="G29" s="779" t="str">
        <f>IFERROR(VLOOKUP(E29,Assign!$A$2:$A$48,1,FALSE),)</f>
        <v>R-002</v>
      </c>
      <c r="H29" s="779">
        <v>1</v>
      </c>
      <c r="I29" s="780">
        <v>9</v>
      </c>
      <c r="J29" s="733" t="s">
        <v>174</v>
      </c>
      <c r="K29" s="733" t="s">
        <v>3431</v>
      </c>
      <c r="L29" s="733" t="s">
        <v>2525</v>
      </c>
      <c r="M29" s="677" t="s">
        <v>4303</v>
      </c>
      <c r="N29" s="781" t="s">
        <v>4465</v>
      </c>
      <c r="O29" s="735">
        <v>1576.1</v>
      </c>
      <c r="P29" s="736">
        <v>535.20000000000005</v>
      </c>
      <c r="Q29" s="737">
        <v>9.318132752052706E-2</v>
      </c>
      <c r="R29" s="738"/>
      <c r="S29" s="738"/>
      <c r="T29" s="779" t="s">
        <v>3531</v>
      </c>
      <c r="U29" s="780" t="s">
        <v>4993</v>
      </c>
      <c r="V29" s="739" t="s">
        <v>5</v>
      </c>
      <c r="W29" s="740">
        <v>12600000000</v>
      </c>
      <c r="X29" s="740">
        <v>12600000000</v>
      </c>
      <c r="Y29" s="740" t="s">
        <v>4578</v>
      </c>
      <c r="Z29" s="741" t="s">
        <v>3531</v>
      </c>
      <c r="AA29" s="741" t="s">
        <v>5</v>
      </c>
      <c r="AB29" s="740">
        <v>12600000000</v>
      </c>
      <c r="AC29" s="742">
        <v>12600000000</v>
      </c>
      <c r="AD29" s="743"/>
      <c r="AE29" s="682"/>
      <c r="AF29" s="683"/>
      <c r="AG29" s="682"/>
      <c r="AH29" s="683"/>
    </row>
    <row r="30" spans="2:34" s="782" customFormat="1" ht="15" customHeight="1">
      <c r="B30" s="777">
        <f t="shared" si="0"/>
        <v>21</v>
      </c>
      <c r="C30" s="778" t="s">
        <v>2</v>
      </c>
      <c r="D30" s="772" t="s">
        <v>2736</v>
      </c>
      <c r="E30" s="772" t="s">
        <v>2628</v>
      </c>
      <c r="F30" s="677" t="s">
        <v>3601</v>
      </c>
      <c r="G30" s="779" t="str">
        <f>IFERROR(VLOOKUP(E30,Assign!$A$2:$A$48,1,FALSE),)</f>
        <v>R-002</v>
      </c>
      <c r="H30" s="779">
        <v>1</v>
      </c>
      <c r="I30" s="780">
        <v>10</v>
      </c>
      <c r="J30" s="733" t="s">
        <v>174</v>
      </c>
      <c r="K30" s="733" t="s">
        <v>3431</v>
      </c>
      <c r="L30" s="733" t="s">
        <v>2525</v>
      </c>
      <c r="M30" s="677" t="s">
        <v>4304</v>
      </c>
      <c r="N30" s="781" t="s">
        <v>4465</v>
      </c>
      <c r="O30" s="735">
        <v>1576.1</v>
      </c>
      <c r="P30" s="736">
        <v>535.20000000000005</v>
      </c>
      <c r="Q30" s="737">
        <v>9.318132752052706E-2</v>
      </c>
      <c r="R30" s="738"/>
      <c r="S30" s="738"/>
      <c r="T30" s="779" t="s">
        <v>3531</v>
      </c>
      <c r="U30" s="780" t="s">
        <v>4993</v>
      </c>
      <c r="V30" s="739" t="s">
        <v>5</v>
      </c>
      <c r="W30" s="740">
        <v>12600000000</v>
      </c>
      <c r="X30" s="740">
        <v>12600000000</v>
      </c>
      <c r="Y30" s="740" t="s">
        <v>4578</v>
      </c>
      <c r="Z30" s="741" t="s">
        <v>3531</v>
      </c>
      <c r="AA30" s="741" t="s">
        <v>5</v>
      </c>
      <c r="AB30" s="740">
        <v>12600000000</v>
      </c>
      <c r="AC30" s="742">
        <v>12600000000</v>
      </c>
      <c r="AD30" s="743"/>
      <c r="AE30" s="682"/>
      <c r="AF30" s="683"/>
      <c r="AG30" s="682"/>
      <c r="AH30" s="683"/>
    </row>
    <row r="31" spans="2:34" s="782" customFormat="1" ht="15" customHeight="1">
      <c r="B31" s="777">
        <f t="shared" si="0"/>
        <v>22</v>
      </c>
      <c r="C31" s="778" t="s">
        <v>2</v>
      </c>
      <c r="D31" s="772" t="s">
        <v>2736</v>
      </c>
      <c r="E31" s="772" t="s">
        <v>2628</v>
      </c>
      <c r="F31" s="677" t="s">
        <v>3601</v>
      </c>
      <c r="G31" s="779" t="str">
        <f>IFERROR(VLOOKUP(E31,Assign!$A$2:$A$48,1,FALSE),)</f>
        <v>R-002</v>
      </c>
      <c r="H31" s="779">
        <v>1</v>
      </c>
      <c r="I31" s="780">
        <v>11</v>
      </c>
      <c r="J31" s="733" t="s">
        <v>174</v>
      </c>
      <c r="K31" s="733" t="s">
        <v>3431</v>
      </c>
      <c r="L31" s="733" t="s">
        <v>2525</v>
      </c>
      <c r="M31" s="677" t="s">
        <v>4305</v>
      </c>
      <c r="N31" s="781" t="s">
        <v>4465</v>
      </c>
      <c r="O31" s="735">
        <v>1576.1</v>
      </c>
      <c r="P31" s="746">
        <v>523.28</v>
      </c>
      <c r="Q31" s="737">
        <v>9.1105988536886007E-2</v>
      </c>
      <c r="R31" s="738"/>
      <c r="S31" s="738"/>
      <c r="T31" s="779" t="s">
        <v>3531</v>
      </c>
      <c r="U31" s="780" t="s">
        <v>4993</v>
      </c>
      <c r="V31" s="739" t="s">
        <v>5</v>
      </c>
      <c r="W31" s="740">
        <v>12600000000</v>
      </c>
      <c r="X31" s="740">
        <v>12600000000</v>
      </c>
      <c r="Y31" s="740" t="s">
        <v>4578</v>
      </c>
      <c r="Z31" s="741" t="s">
        <v>3531</v>
      </c>
      <c r="AA31" s="741" t="s">
        <v>5</v>
      </c>
      <c r="AB31" s="740">
        <v>12600000000</v>
      </c>
      <c r="AC31" s="742">
        <v>12600000000</v>
      </c>
      <c r="AD31" s="743"/>
      <c r="AE31" s="682"/>
      <c r="AF31" s="683"/>
      <c r="AG31" s="682"/>
      <c r="AH31" s="683"/>
    </row>
    <row r="32" spans="2:34" s="782" customFormat="1" ht="15" customHeight="1">
      <c r="B32" s="777">
        <f t="shared" si="0"/>
        <v>23</v>
      </c>
      <c r="C32" s="778" t="s">
        <v>2</v>
      </c>
      <c r="D32" s="772" t="s">
        <v>2736</v>
      </c>
      <c r="E32" s="772" t="s">
        <v>2628</v>
      </c>
      <c r="F32" s="677" t="s">
        <v>3601</v>
      </c>
      <c r="G32" s="779" t="str">
        <f>IFERROR(VLOOKUP(E32,Assign!$A$2:$A$48,1,FALSE),)</f>
        <v>R-002</v>
      </c>
      <c r="H32" s="779">
        <v>1</v>
      </c>
      <c r="I32" s="780">
        <v>12</v>
      </c>
      <c r="J32" s="733" t="s">
        <v>174</v>
      </c>
      <c r="K32" s="733" t="s">
        <v>3431</v>
      </c>
      <c r="L32" s="733" t="s">
        <v>2525</v>
      </c>
      <c r="M32" s="677" t="s">
        <v>4306</v>
      </c>
      <c r="N32" s="781" t="s">
        <v>4465</v>
      </c>
      <c r="O32" s="735">
        <v>1576.1</v>
      </c>
      <c r="P32" s="736">
        <v>537.11</v>
      </c>
      <c r="Q32" s="737">
        <v>9.3513869253644022E-2</v>
      </c>
      <c r="R32" s="738"/>
      <c r="S32" s="738"/>
      <c r="T32" s="779" t="s">
        <v>3531</v>
      </c>
      <c r="U32" s="780" t="s">
        <v>4993</v>
      </c>
      <c r="V32" s="739" t="s">
        <v>5</v>
      </c>
      <c r="W32" s="740">
        <v>12600000000</v>
      </c>
      <c r="X32" s="740">
        <v>12600000000</v>
      </c>
      <c r="Y32" s="740" t="s">
        <v>4578</v>
      </c>
      <c r="Z32" s="741" t="s">
        <v>3531</v>
      </c>
      <c r="AA32" s="741" t="s">
        <v>5</v>
      </c>
      <c r="AB32" s="740">
        <v>12600000000</v>
      </c>
      <c r="AC32" s="742">
        <v>12600000000</v>
      </c>
      <c r="AD32" s="743"/>
      <c r="AE32" s="682"/>
      <c r="AF32" s="683"/>
      <c r="AG32" s="682"/>
      <c r="AH32" s="683"/>
    </row>
    <row r="33" spans="2:34" s="782" customFormat="1" ht="15" customHeight="1">
      <c r="B33" s="777">
        <f t="shared" si="0"/>
        <v>24</v>
      </c>
      <c r="C33" s="778" t="s">
        <v>2</v>
      </c>
      <c r="D33" s="772" t="s">
        <v>2736</v>
      </c>
      <c r="E33" s="772" t="s">
        <v>2628</v>
      </c>
      <c r="F33" s="677" t="s">
        <v>3601</v>
      </c>
      <c r="G33" s="779" t="str">
        <f>IFERROR(VLOOKUP(E33,Assign!$A$2:$A$48,1,FALSE),)</f>
        <v>R-002</v>
      </c>
      <c r="H33" s="779">
        <v>2</v>
      </c>
      <c r="I33" s="780">
        <v>1</v>
      </c>
      <c r="J33" s="733" t="s">
        <v>174</v>
      </c>
      <c r="K33" s="733" t="s">
        <v>3454</v>
      </c>
      <c r="L33" s="733" t="s">
        <v>3777</v>
      </c>
      <c r="M33" s="677" t="s">
        <v>4307</v>
      </c>
      <c r="N33" s="781" t="s">
        <v>4466</v>
      </c>
      <c r="O33" s="735"/>
      <c r="P33" s="736">
        <v>337.36</v>
      </c>
      <c r="Q33" s="737"/>
      <c r="R33" s="738"/>
      <c r="S33" s="738"/>
      <c r="T33" s="779">
        <v>2</v>
      </c>
      <c r="U33" s="780" t="s">
        <v>3585</v>
      </c>
      <c r="V33" s="739" t="s">
        <v>5</v>
      </c>
      <c r="W33" s="740">
        <v>360000000</v>
      </c>
      <c r="X33" s="740">
        <v>360000000</v>
      </c>
      <c r="Y33" s="740" t="s">
        <v>4578</v>
      </c>
      <c r="Z33" s="741">
        <v>1</v>
      </c>
      <c r="AA33" s="741" t="s">
        <v>5</v>
      </c>
      <c r="AB33" s="740">
        <v>1920000000</v>
      </c>
      <c r="AC33" s="742">
        <v>1920000000</v>
      </c>
      <c r="AD33" s="743"/>
      <c r="AE33" s="682"/>
      <c r="AF33" s="683"/>
      <c r="AG33" s="682"/>
      <c r="AH33" s="683"/>
    </row>
    <row r="34" spans="2:34" s="782" customFormat="1" ht="15" customHeight="1">
      <c r="B34" s="777">
        <f t="shared" si="0"/>
        <v>25</v>
      </c>
      <c r="C34" s="778" t="s">
        <v>2</v>
      </c>
      <c r="D34" s="772" t="s">
        <v>2736</v>
      </c>
      <c r="E34" s="772" t="s">
        <v>2628</v>
      </c>
      <c r="F34" s="677" t="s">
        <v>3601</v>
      </c>
      <c r="G34" s="779" t="str">
        <f>IFERROR(VLOOKUP(E34,Assign!$A$2:$A$48,1,FALSE),)</f>
        <v>R-002</v>
      </c>
      <c r="H34" s="779">
        <v>2</v>
      </c>
      <c r="I34" s="780">
        <v>2</v>
      </c>
      <c r="J34" s="733" t="s">
        <v>174</v>
      </c>
      <c r="K34" s="733" t="s">
        <v>3454</v>
      </c>
      <c r="L34" s="733" t="s">
        <v>3777</v>
      </c>
      <c r="M34" s="677" t="s">
        <v>4307</v>
      </c>
      <c r="N34" s="781" t="s">
        <v>191</v>
      </c>
      <c r="O34" s="735">
        <v>113.4</v>
      </c>
      <c r="P34" s="736"/>
      <c r="Q34" s="737"/>
      <c r="R34" s="738"/>
      <c r="S34" s="738"/>
      <c r="T34" s="779">
        <v>2</v>
      </c>
      <c r="U34" s="780" t="s">
        <v>3585</v>
      </c>
      <c r="V34" s="739" t="s">
        <v>5</v>
      </c>
      <c r="W34" s="740">
        <v>360000000</v>
      </c>
      <c r="X34" s="740">
        <v>360000000</v>
      </c>
      <c r="Y34" s="740" t="s">
        <v>4578</v>
      </c>
      <c r="Z34" s="741">
        <v>1</v>
      </c>
      <c r="AA34" s="741" t="s">
        <v>5</v>
      </c>
      <c r="AB34" s="740">
        <v>1920000000</v>
      </c>
      <c r="AC34" s="742">
        <v>1920000000</v>
      </c>
      <c r="AD34" s="743"/>
      <c r="AE34" s="682"/>
      <c r="AF34" s="683"/>
      <c r="AG34" s="682"/>
      <c r="AH34" s="683"/>
    </row>
    <row r="35" spans="2:34" s="782" customFormat="1" ht="15" customHeight="1">
      <c r="B35" s="975">
        <f t="shared" si="0"/>
        <v>26</v>
      </c>
      <c r="C35" s="976" t="s">
        <v>3166</v>
      </c>
      <c r="D35" s="977" t="s">
        <v>2736</v>
      </c>
      <c r="E35" s="977" t="s">
        <v>2628</v>
      </c>
      <c r="F35" s="861" t="s">
        <v>3601</v>
      </c>
      <c r="G35" s="978" t="str">
        <f>IFERROR(VLOOKUP(E35,Assign!$A$2:$A$48,1,FALSE),)</f>
        <v>R-002</v>
      </c>
      <c r="H35" s="978">
        <v>3</v>
      </c>
      <c r="I35" s="979">
        <v>1</v>
      </c>
      <c r="J35" s="980" t="s">
        <v>174</v>
      </c>
      <c r="K35" s="980" t="s">
        <v>3431</v>
      </c>
      <c r="L35" s="980" t="s">
        <v>2525</v>
      </c>
      <c r="M35" s="861" t="s">
        <v>4877</v>
      </c>
      <c r="N35" s="981" t="s">
        <v>4876</v>
      </c>
      <c r="O35" s="982"/>
      <c r="P35" s="983"/>
      <c r="Q35" s="984"/>
      <c r="R35" s="985"/>
      <c r="S35" s="985"/>
      <c r="T35" s="978">
        <v>1</v>
      </c>
      <c r="U35" s="979" t="s">
        <v>3585</v>
      </c>
      <c r="V35" s="986" t="s">
        <v>5</v>
      </c>
      <c r="W35" s="987">
        <v>792000000</v>
      </c>
      <c r="X35" s="987">
        <v>792000000</v>
      </c>
      <c r="Y35" s="987" t="s">
        <v>2846</v>
      </c>
      <c r="Z35" s="988"/>
      <c r="AA35" s="988"/>
      <c r="AB35" s="987"/>
      <c r="AC35" s="989"/>
      <c r="AD35" s="990"/>
      <c r="AE35" s="682" t="s">
        <v>4906</v>
      </c>
      <c r="AF35" s="683" t="s">
        <v>4907</v>
      </c>
      <c r="AG35" s="682"/>
      <c r="AH35" s="683"/>
    </row>
    <row r="36" spans="2:34" s="782" customFormat="1" ht="15" customHeight="1">
      <c r="B36" s="777">
        <f t="shared" si="0"/>
        <v>27</v>
      </c>
      <c r="C36" s="778" t="s">
        <v>2</v>
      </c>
      <c r="D36" s="772" t="s">
        <v>2736</v>
      </c>
      <c r="E36" s="772" t="s">
        <v>2630</v>
      </c>
      <c r="F36" s="677" t="s">
        <v>3602</v>
      </c>
      <c r="G36" s="779" t="str">
        <f>IFERROR(VLOOKUP(E36,Assign!$A$2:$A$48,1,FALSE),)</f>
        <v>R-004</v>
      </c>
      <c r="H36" s="779">
        <v>1</v>
      </c>
      <c r="I36" s="780">
        <v>1</v>
      </c>
      <c r="J36" s="733" t="s">
        <v>174</v>
      </c>
      <c r="K36" s="733" t="s">
        <v>3431</v>
      </c>
      <c r="L36" s="733" t="s">
        <v>3485</v>
      </c>
      <c r="M36" s="677" t="s">
        <v>4308</v>
      </c>
      <c r="N36" s="781" t="s">
        <v>4467</v>
      </c>
      <c r="O36" s="735">
        <v>1114.3</v>
      </c>
      <c r="P36" s="736">
        <v>178.41</v>
      </c>
      <c r="Q36" s="737">
        <v>1.9459750516019027E-2</v>
      </c>
      <c r="R36" s="738"/>
      <c r="S36" s="738"/>
      <c r="T36" s="779">
        <v>1</v>
      </c>
      <c r="U36" s="780" t="s">
        <v>3585</v>
      </c>
      <c r="V36" s="739" t="s">
        <v>5</v>
      </c>
      <c r="W36" s="740">
        <v>11400000000</v>
      </c>
      <c r="X36" s="740">
        <v>11400000000</v>
      </c>
      <c r="Y36" s="740" t="s">
        <v>4578</v>
      </c>
      <c r="Z36" s="741"/>
      <c r="AA36" s="741"/>
      <c r="AB36" s="740"/>
      <c r="AC36" s="742"/>
      <c r="AD36" s="743"/>
      <c r="AE36" s="682"/>
      <c r="AF36" s="683"/>
      <c r="AG36" s="682"/>
      <c r="AH36" s="683"/>
    </row>
    <row r="37" spans="2:34" s="782" customFormat="1" ht="15" customHeight="1">
      <c r="B37" s="777">
        <f t="shared" si="0"/>
        <v>28</v>
      </c>
      <c r="C37" s="778" t="s">
        <v>2</v>
      </c>
      <c r="D37" s="772" t="s">
        <v>2736</v>
      </c>
      <c r="E37" s="772" t="s">
        <v>2630</v>
      </c>
      <c r="F37" s="677" t="s">
        <v>3602</v>
      </c>
      <c r="G37" s="779" t="str">
        <f>IFERROR(VLOOKUP(E37,Assign!$A$2:$A$48,1,FALSE),)</f>
        <v>R-004</v>
      </c>
      <c r="H37" s="779">
        <v>1</v>
      </c>
      <c r="I37" s="780">
        <v>2</v>
      </c>
      <c r="J37" s="733" t="s">
        <v>174</v>
      </c>
      <c r="K37" s="733" t="s">
        <v>3431</v>
      </c>
      <c r="L37" s="733" t="s">
        <v>3485</v>
      </c>
      <c r="M37" s="677" t="s">
        <v>4309</v>
      </c>
      <c r="N37" s="781" t="s">
        <v>4467</v>
      </c>
      <c r="O37" s="735">
        <v>1114.3</v>
      </c>
      <c r="P37" s="736">
        <v>115.73</v>
      </c>
      <c r="Q37" s="737">
        <v>1.2623171497801311E-2</v>
      </c>
      <c r="R37" s="738"/>
      <c r="S37" s="738"/>
      <c r="T37" s="779">
        <v>1</v>
      </c>
      <c r="U37" s="780" t="s">
        <v>3585</v>
      </c>
      <c r="V37" s="739" t="s">
        <v>5</v>
      </c>
      <c r="W37" s="740">
        <v>11400000000</v>
      </c>
      <c r="X37" s="740">
        <v>11400000000</v>
      </c>
      <c r="Y37" s="740" t="s">
        <v>4578</v>
      </c>
      <c r="Z37" s="741"/>
      <c r="AA37" s="741"/>
      <c r="AB37" s="740"/>
      <c r="AC37" s="742"/>
      <c r="AD37" s="743"/>
      <c r="AE37" s="682"/>
      <c r="AF37" s="683"/>
      <c r="AG37" s="682"/>
      <c r="AH37" s="683"/>
    </row>
    <row r="38" spans="2:34" s="782" customFormat="1" ht="15" customHeight="1">
      <c r="B38" s="777">
        <f t="shared" si="0"/>
        <v>29</v>
      </c>
      <c r="C38" s="778" t="s">
        <v>2</v>
      </c>
      <c r="D38" s="772" t="s">
        <v>2736</v>
      </c>
      <c r="E38" s="772" t="s">
        <v>2630</v>
      </c>
      <c r="F38" s="677" t="s">
        <v>3602</v>
      </c>
      <c r="G38" s="779" t="str">
        <f>IFERROR(VLOOKUP(E38,Assign!$A$2:$A$48,1,FALSE),)</f>
        <v>R-004</v>
      </c>
      <c r="H38" s="779">
        <v>1</v>
      </c>
      <c r="I38" s="780">
        <v>3</v>
      </c>
      <c r="J38" s="733" t="s">
        <v>174</v>
      </c>
      <c r="K38" s="733" t="s">
        <v>3431</v>
      </c>
      <c r="L38" s="733" t="s">
        <v>3485</v>
      </c>
      <c r="M38" s="677" t="s">
        <v>4310</v>
      </c>
      <c r="N38" s="781" t="s">
        <v>4467</v>
      </c>
      <c r="O38" s="735">
        <v>1114.3</v>
      </c>
      <c r="P38" s="736">
        <v>608.75</v>
      </c>
      <c r="Q38" s="737">
        <v>6.6398635914924176E-2</v>
      </c>
      <c r="R38" s="738"/>
      <c r="S38" s="738"/>
      <c r="T38" s="779">
        <v>1</v>
      </c>
      <c r="U38" s="780" t="s">
        <v>3585</v>
      </c>
      <c r="V38" s="739" t="s">
        <v>5</v>
      </c>
      <c r="W38" s="740">
        <v>11400000000</v>
      </c>
      <c r="X38" s="740">
        <v>11400000000</v>
      </c>
      <c r="Y38" s="740" t="s">
        <v>4578</v>
      </c>
      <c r="Z38" s="741"/>
      <c r="AA38" s="741"/>
      <c r="AB38" s="740"/>
      <c r="AC38" s="742"/>
      <c r="AD38" s="743"/>
      <c r="AE38" s="682"/>
      <c r="AF38" s="683"/>
      <c r="AG38" s="682"/>
      <c r="AH38" s="683"/>
    </row>
    <row r="39" spans="2:34" s="782" customFormat="1" ht="15" customHeight="1">
      <c r="B39" s="777">
        <f t="shared" si="0"/>
        <v>30</v>
      </c>
      <c r="C39" s="778" t="s">
        <v>2</v>
      </c>
      <c r="D39" s="772" t="s">
        <v>2736</v>
      </c>
      <c r="E39" s="772" t="s">
        <v>2630</v>
      </c>
      <c r="F39" s="677" t="s">
        <v>3602</v>
      </c>
      <c r="G39" s="779" t="str">
        <f>IFERROR(VLOOKUP(E39,Assign!$A$2:$A$48,1,FALSE),)</f>
        <v>R-004</v>
      </c>
      <c r="H39" s="779">
        <v>1</v>
      </c>
      <c r="I39" s="780">
        <v>4</v>
      </c>
      <c r="J39" s="733" t="s">
        <v>174</v>
      </c>
      <c r="K39" s="733" t="s">
        <v>3431</v>
      </c>
      <c r="L39" s="733" t="s">
        <v>3485</v>
      </c>
      <c r="M39" s="677" t="s">
        <v>4311</v>
      </c>
      <c r="N39" s="781" t="s">
        <v>4467</v>
      </c>
      <c r="O39" s="735">
        <v>1114.3</v>
      </c>
      <c r="P39" s="736">
        <v>608.75</v>
      </c>
      <c r="Q39" s="737">
        <v>6.6398635914924176E-2</v>
      </c>
      <c r="R39" s="738"/>
      <c r="S39" s="738"/>
      <c r="T39" s="779">
        <v>1</v>
      </c>
      <c r="U39" s="780" t="s">
        <v>3585</v>
      </c>
      <c r="V39" s="739" t="s">
        <v>5</v>
      </c>
      <c r="W39" s="740">
        <v>11400000000</v>
      </c>
      <c r="X39" s="740">
        <v>11400000000</v>
      </c>
      <c r="Y39" s="740" t="s">
        <v>4578</v>
      </c>
      <c r="Z39" s="741"/>
      <c r="AA39" s="741"/>
      <c r="AB39" s="740"/>
      <c r="AC39" s="742"/>
      <c r="AD39" s="743"/>
      <c r="AE39" s="682"/>
      <c r="AF39" s="683"/>
      <c r="AG39" s="682"/>
      <c r="AH39" s="683"/>
    </row>
    <row r="40" spans="2:34" s="782" customFormat="1" ht="15" customHeight="1">
      <c r="B40" s="777">
        <f t="shared" si="0"/>
        <v>31</v>
      </c>
      <c r="C40" s="778" t="s">
        <v>2</v>
      </c>
      <c r="D40" s="772" t="s">
        <v>2736</v>
      </c>
      <c r="E40" s="772" t="s">
        <v>2630</v>
      </c>
      <c r="F40" s="677" t="s">
        <v>3602</v>
      </c>
      <c r="G40" s="779" t="str">
        <f>IFERROR(VLOOKUP(E40,Assign!$A$2:$A$48,1,FALSE),)</f>
        <v>R-004</v>
      </c>
      <c r="H40" s="779">
        <v>1</v>
      </c>
      <c r="I40" s="780">
        <v>5</v>
      </c>
      <c r="J40" s="733" t="s">
        <v>174</v>
      </c>
      <c r="K40" s="733" t="s">
        <v>3431</v>
      </c>
      <c r="L40" s="733" t="s">
        <v>3485</v>
      </c>
      <c r="M40" s="677" t="s">
        <v>4312</v>
      </c>
      <c r="N40" s="781" t="s">
        <v>4467</v>
      </c>
      <c r="O40" s="735">
        <v>1114.3</v>
      </c>
      <c r="P40" s="736">
        <v>608.75</v>
      </c>
      <c r="Q40" s="737">
        <v>6.6398635914924176E-2</v>
      </c>
      <c r="R40" s="738"/>
      <c r="S40" s="738"/>
      <c r="T40" s="779">
        <v>1</v>
      </c>
      <c r="U40" s="780" t="s">
        <v>3585</v>
      </c>
      <c r="V40" s="739" t="s">
        <v>5</v>
      </c>
      <c r="W40" s="740">
        <v>11400000000</v>
      </c>
      <c r="X40" s="740">
        <v>11400000000</v>
      </c>
      <c r="Y40" s="740" t="s">
        <v>4578</v>
      </c>
      <c r="Z40" s="741"/>
      <c r="AA40" s="741"/>
      <c r="AB40" s="740"/>
      <c r="AC40" s="742"/>
      <c r="AD40" s="743"/>
      <c r="AE40" s="682"/>
      <c r="AF40" s="683"/>
      <c r="AG40" s="682"/>
      <c r="AH40" s="683"/>
    </row>
    <row r="41" spans="2:34" s="782" customFormat="1" ht="15" customHeight="1">
      <c r="B41" s="777">
        <f t="shared" ref="B41:B103" si="1">ROW()-9</f>
        <v>32</v>
      </c>
      <c r="C41" s="778" t="s">
        <v>2</v>
      </c>
      <c r="D41" s="772" t="s">
        <v>2736</v>
      </c>
      <c r="E41" s="772" t="s">
        <v>2630</v>
      </c>
      <c r="F41" s="677" t="s">
        <v>3602</v>
      </c>
      <c r="G41" s="779" t="str">
        <f>IFERROR(VLOOKUP(E41,Assign!$A$2:$A$48,1,FALSE),)</f>
        <v>R-004</v>
      </c>
      <c r="H41" s="779">
        <v>1</v>
      </c>
      <c r="I41" s="780">
        <v>6</v>
      </c>
      <c r="J41" s="733" t="s">
        <v>174</v>
      </c>
      <c r="K41" s="733" t="s">
        <v>3431</v>
      </c>
      <c r="L41" s="733" t="s">
        <v>3485</v>
      </c>
      <c r="M41" s="677" t="s">
        <v>4313</v>
      </c>
      <c r="N41" s="781" t="s">
        <v>4467</v>
      </c>
      <c r="O41" s="735">
        <v>1114.3</v>
      </c>
      <c r="P41" s="736">
        <v>277.72000000000003</v>
      </c>
      <c r="Q41" s="737">
        <v>3.4064435071345239E-2</v>
      </c>
      <c r="R41" s="738"/>
      <c r="S41" s="738"/>
      <c r="T41" s="779">
        <v>1</v>
      </c>
      <c r="U41" s="780" t="s">
        <v>3585</v>
      </c>
      <c r="V41" s="739" t="s">
        <v>5</v>
      </c>
      <c r="W41" s="740">
        <v>11400000000</v>
      </c>
      <c r="X41" s="740">
        <v>11400000000</v>
      </c>
      <c r="Y41" s="740" t="s">
        <v>4578</v>
      </c>
      <c r="Z41" s="741"/>
      <c r="AA41" s="741"/>
      <c r="AB41" s="740"/>
      <c r="AC41" s="742"/>
      <c r="AD41" s="743"/>
      <c r="AE41" s="682"/>
      <c r="AF41" s="683"/>
      <c r="AG41" s="682"/>
      <c r="AH41" s="683"/>
    </row>
    <row r="42" spans="2:34" s="782" customFormat="1" ht="15" customHeight="1">
      <c r="B42" s="777">
        <f t="shared" si="1"/>
        <v>33</v>
      </c>
      <c r="C42" s="778" t="s">
        <v>2</v>
      </c>
      <c r="D42" s="772" t="s">
        <v>2736</v>
      </c>
      <c r="E42" s="772" t="s">
        <v>2630</v>
      </c>
      <c r="F42" s="677" t="s">
        <v>3602</v>
      </c>
      <c r="G42" s="779" t="str">
        <f>IFERROR(VLOOKUP(E42,Assign!$A$2:$A$48,1,FALSE),)</f>
        <v>R-004</v>
      </c>
      <c r="H42" s="779">
        <v>1</v>
      </c>
      <c r="I42" s="780">
        <v>7</v>
      </c>
      <c r="J42" s="733" t="s">
        <v>174</v>
      </c>
      <c r="K42" s="733" t="s">
        <v>3431</v>
      </c>
      <c r="L42" s="733" t="s">
        <v>3485</v>
      </c>
      <c r="M42" s="677" t="s">
        <v>4314</v>
      </c>
      <c r="N42" s="781" t="s">
        <v>4467</v>
      </c>
      <c r="O42" s="735">
        <v>1114.3</v>
      </c>
      <c r="P42" s="736">
        <v>263.62</v>
      </c>
      <c r="Q42" s="737">
        <v>3.2334200843578929E-2</v>
      </c>
      <c r="R42" s="738"/>
      <c r="S42" s="738"/>
      <c r="T42" s="779">
        <v>1</v>
      </c>
      <c r="U42" s="780" t="s">
        <v>3585</v>
      </c>
      <c r="V42" s="739" t="s">
        <v>5</v>
      </c>
      <c r="W42" s="740">
        <v>11400000000</v>
      </c>
      <c r="X42" s="740">
        <v>11400000000</v>
      </c>
      <c r="Y42" s="740" t="s">
        <v>4578</v>
      </c>
      <c r="Z42" s="741"/>
      <c r="AA42" s="741"/>
      <c r="AB42" s="740"/>
      <c r="AC42" s="742"/>
      <c r="AD42" s="743"/>
      <c r="AE42" s="682"/>
      <c r="AF42" s="683"/>
      <c r="AG42" s="682"/>
      <c r="AH42" s="683"/>
    </row>
    <row r="43" spans="2:34" s="782" customFormat="1" ht="15" customHeight="1">
      <c r="B43" s="777">
        <f t="shared" si="1"/>
        <v>34</v>
      </c>
      <c r="C43" s="778" t="s">
        <v>2</v>
      </c>
      <c r="D43" s="772" t="s">
        <v>2736</v>
      </c>
      <c r="E43" s="772" t="s">
        <v>2630</v>
      </c>
      <c r="F43" s="677" t="s">
        <v>3602</v>
      </c>
      <c r="G43" s="779" t="str">
        <f>IFERROR(VLOOKUP(E43,Assign!$A$2:$A$48,1,FALSE),)</f>
        <v>R-004</v>
      </c>
      <c r="H43" s="779">
        <v>1</v>
      </c>
      <c r="I43" s="780">
        <v>8</v>
      </c>
      <c r="J43" s="733" t="s">
        <v>174</v>
      </c>
      <c r="K43" s="733" t="s">
        <v>3431</v>
      </c>
      <c r="L43" s="733" t="s">
        <v>3485</v>
      </c>
      <c r="M43" s="677" t="s">
        <v>4315</v>
      </c>
      <c r="N43" s="781" t="s">
        <v>4467</v>
      </c>
      <c r="O43" s="735">
        <v>1114.3</v>
      </c>
      <c r="P43" s="736">
        <v>608.75</v>
      </c>
      <c r="Q43" s="737">
        <v>6.6398635914924176E-2</v>
      </c>
      <c r="R43" s="738"/>
      <c r="S43" s="738"/>
      <c r="T43" s="779">
        <v>1</v>
      </c>
      <c r="U43" s="780" t="s">
        <v>3585</v>
      </c>
      <c r="V43" s="739" t="s">
        <v>5</v>
      </c>
      <c r="W43" s="740">
        <v>11400000000</v>
      </c>
      <c r="X43" s="740">
        <v>11400000000</v>
      </c>
      <c r="Y43" s="740" t="s">
        <v>4578</v>
      </c>
      <c r="Z43" s="741"/>
      <c r="AA43" s="741"/>
      <c r="AB43" s="740"/>
      <c r="AC43" s="742"/>
      <c r="AD43" s="743"/>
      <c r="AE43" s="682"/>
      <c r="AF43" s="683"/>
      <c r="AG43" s="682"/>
      <c r="AH43" s="683"/>
    </row>
    <row r="44" spans="2:34" s="782" customFormat="1" ht="15" hidden="1" customHeight="1">
      <c r="B44" s="777">
        <f t="shared" si="1"/>
        <v>35</v>
      </c>
      <c r="C44" s="778" t="s">
        <v>2</v>
      </c>
      <c r="D44" s="772" t="s">
        <v>2736</v>
      </c>
      <c r="E44" s="772" t="s">
        <v>2632</v>
      </c>
      <c r="F44" s="677" t="s">
        <v>3604</v>
      </c>
      <c r="G44" s="779">
        <f>IFERROR(VLOOKUP(E44,Assign!$A$2:$A$48,1,FALSE),)</f>
        <v>0</v>
      </c>
      <c r="H44" s="779">
        <v>1</v>
      </c>
      <c r="I44" s="780">
        <v>1</v>
      </c>
      <c r="J44" s="733" t="s">
        <v>174</v>
      </c>
      <c r="K44" s="733" t="s">
        <v>3458</v>
      </c>
      <c r="L44" s="733" t="s">
        <v>3526</v>
      </c>
      <c r="M44" s="677" t="s">
        <v>4321</v>
      </c>
      <c r="N44" s="781" t="s">
        <v>4470</v>
      </c>
      <c r="O44" s="735"/>
      <c r="P44" s="736">
        <v>3857.48</v>
      </c>
      <c r="Q44" s="737"/>
      <c r="R44" s="738"/>
      <c r="S44" s="738"/>
      <c r="T44" s="779" t="s">
        <v>189</v>
      </c>
      <c r="U44" s="780" t="s">
        <v>4805</v>
      </c>
      <c r="V44" s="739" t="s">
        <v>5</v>
      </c>
      <c r="W44" s="740">
        <v>4950000000</v>
      </c>
      <c r="X44" s="740">
        <v>4950000000</v>
      </c>
      <c r="Y44" s="740" t="s">
        <v>4578</v>
      </c>
      <c r="Z44" s="741"/>
      <c r="AA44" s="741"/>
      <c r="AB44" s="740"/>
      <c r="AC44" s="742"/>
      <c r="AD44" s="743"/>
      <c r="AE44" s="682"/>
      <c r="AF44" s="683"/>
      <c r="AG44" s="682"/>
      <c r="AH44" s="683"/>
    </row>
    <row r="45" spans="2:34" s="782" customFormat="1" ht="15" hidden="1" customHeight="1">
      <c r="B45" s="777">
        <f t="shared" si="1"/>
        <v>36</v>
      </c>
      <c r="C45" s="778" t="s">
        <v>2</v>
      </c>
      <c r="D45" s="772" t="s">
        <v>2736</v>
      </c>
      <c r="E45" s="772" t="s">
        <v>2632</v>
      </c>
      <c r="F45" s="677" t="s">
        <v>3604</v>
      </c>
      <c r="G45" s="779">
        <f>IFERROR(VLOOKUP(E45,Assign!$A$2:$A$48,1,FALSE),)</f>
        <v>0</v>
      </c>
      <c r="H45" s="779">
        <v>1</v>
      </c>
      <c r="I45" s="780">
        <v>2</v>
      </c>
      <c r="J45" s="733" t="s">
        <v>174</v>
      </c>
      <c r="K45" s="733" t="s">
        <v>3458</v>
      </c>
      <c r="L45" s="733" t="s">
        <v>3526</v>
      </c>
      <c r="M45" s="677" t="s">
        <v>4322</v>
      </c>
      <c r="N45" s="781" t="s">
        <v>4471</v>
      </c>
      <c r="O45" s="735"/>
      <c r="P45" s="736">
        <v>15.01</v>
      </c>
      <c r="Q45" s="737"/>
      <c r="R45" s="738"/>
      <c r="S45" s="738"/>
      <c r="T45" s="779" t="s">
        <v>189</v>
      </c>
      <c r="U45" s="780" t="s">
        <v>4805</v>
      </c>
      <c r="V45" s="739" t="s">
        <v>5</v>
      </c>
      <c r="W45" s="740">
        <v>4950000000</v>
      </c>
      <c r="X45" s="740">
        <v>4950000000</v>
      </c>
      <c r="Y45" s="740" t="s">
        <v>4578</v>
      </c>
      <c r="Z45" s="741"/>
      <c r="AA45" s="741"/>
      <c r="AB45" s="740"/>
      <c r="AC45" s="742"/>
      <c r="AD45" s="743"/>
      <c r="AE45" s="682"/>
      <c r="AF45" s="683"/>
      <c r="AG45" s="682"/>
      <c r="AH45" s="683"/>
    </row>
    <row r="46" spans="2:34" s="782" customFormat="1" ht="15" hidden="1" customHeight="1">
      <c r="B46" s="777">
        <f t="shared" si="1"/>
        <v>37</v>
      </c>
      <c r="C46" s="778" t="s">
        <v>2</v>
      </c>
      <c r="D46" s="772" t="s">
        <v>2736</v>
      </c>
      <c r="E46" s="772" t="s">
        <v>2632</v>
      </c>
      <c r="F46" s="677" t="s">
        <v>3604</v>
      </c>
      <c r="G46" s="779">
        <f>IFERROR(VLOOKUP(E46,Assign!$A$2:$A$48,1,FALSE),)</f>
        <v>0</v>
      </c>
      <c r="H46" s="779">
        <v>1</v>
      </c>
      <c r="I46" s="780">
        <v>3</v>
      </c>
      <c r="J46" s="733" t="s">
        <v>174</v>
      </c>
      <c r="K46" s="733" t="s">
        <v>3458</v>
      </c>
      <c r="L46" s="733" t="s">
        <v>3526</v>
      </c>
      <c r="M46" s="677" t="s">
        <v>4323</v>
      </c>
      <c r="N46" s="781" t="s">
        <v>4472</v>
      </c>
      <c r="O46" s="735"/>
      <c r="P46" s="736">
        <v>15.6</v>
      </c>
      <c r="Q46" s="737"/>
      <c r="R46" s="738"/>
      <c r="S46" s="738"/>
      <c r="T46" s="779" t="s">
        <v>189</v>
      </c>
      <c r="U46" s="780" t="s">
        <v>4805</v>
      </c>
      <c r="V46" s="739" t="s">
        <v>5</v>
      </c>
      <c r="W46" s="740">
        <v>4950000000</v>
      </c>
      <c r="X46" s="740">
        <v>4950000000</v>
      </c>
      <c r="Y46" s="740" t="s">
        <v>4578</v>
      </c>
      <c r="Z46" s="741"/>
      <c r="AA46" s="741"/>
      <c r="AB46" s="740"/>
      <c r="AC46" s="742"/>
      <c r="AD46" s="743"/>
      <c r="AE46" s="682"/>
      <c r="AF46" s="683"/>
      <c r="AG46" s="682"/>
      <c r="AH46" s="683"/>
    </row>
    <row r="47" spans="2:34" s="782" customFormat="1" ht="15" hidden="1" customHeight="1">
      <c r="B47" s="777">
        <f t="shared" si="1"/>
        <v>38</v>
      </c>
      <c r="C47" s="778" t="s">
        <v>2</v>
      </c>
      <c r="D47" s="772" t="s">
        <v>2736</v>
      </c>
      <c r="E47" s="772" t="s">
        <v>2632</v>
      </c>
      <c r="F47" s="677" t="s">
        <v>3604</v>
      </c>
      <c r="G47" s="779">
        <f>IFERROR(VLOOKUP(E47,Assign!$A$2:$A$48,1,FALSE),)</f>
        <v>0</v>
      </c>
      <c r="H47" s="779">
        <v>1</v>
      </c>
      <c r="I47" s="780">
        <v>4</v>
      </c>
      <c r="J47" s="733" t="s">
        <v>174</v>
      </c>
      <c r="K47" s="733" t="s">
        <v>3458</v>
      </c>
      <c r="L47" s="733" t="s">
        <v>3526</v>
      </c>
      <c r="M47" s="677" t="s">
        <v>4324</v>
      </c>
      <c r="N47" s="781" t="s">
        <v>4473</v>
      </c>
      <c r="O47" s="735"/>
      <c r="P47" s="736">
        <v>143</v>
      </c>
      <c r="Q47" s="737"/>
      <c r="R47" s="738"/>
      <c r="S47" s="738"/>
      <c r="T47" s="779" t="s">
        <v>189</v>
      </c>
      <c r="U47" s="780" t="s">
        <v>4805</v>
      </c>
      <c r="V47" s="739" t="s">
        <v>5</v>
      </c>
      <c r="W47" s="740">
        <v>4950000000</v>
      </c>
      <c r="X47" s="740">
        <v>4950000000</v>
      </c>
      <c r="Y47" s="740" t="s">
        <v>4578</v>
      </c>
      <c r="Z47" s="741"/>
      <c r="AA47" s="741"/>
      <c r="AB47" s="740"/>
      <c r="AC47" s="742"/>
      <c r="AD47" s="743"/>
      <c r="AE47" s="682"/>
      <c r="AF47" s="683"/>
      <c r="AG47" s="682"/>
      <c r="AH47" s="683"/>
    </row>
    <row r="48" spans="2:34" s="782" customFormat="1" ht="15" hidden="1" customHeight="1">
      <c r="B48" s="777">
        <f t="shared" si="1"/>
        <v>39</v>
      </c>
      <c r="C48" s="778" t="s">
        <v>2</v>
      </c>
      <c r="D48" s="772" t="s">
        <v>2736</v>
      </c>
      <c r="E48" s="772" t="s">
        <v>2632</v>
      </c>
      <c r="F48" s="677" t="s">
        <v>3604</v>
      </c>
      <c r="G48" s="779">
        <f>IFERROR(VLOOKUP(E48,Assign!$A$2:$A$48,1,FALSE),)</f>
        <v>0</v>
      </c>
      <c r="H48" s="779">
        <v>1</v>
      </c>
      <c r="I48" s="780">
        <v>5</v>
      </c>
      <c r="J48" s="733" t="s">
        <v>174</v>
      </c>
      <c r="K48" s="733" t="s">
        <v>3458</v>
      </c>
      <c r="L48" s="733" t="s">
        <v>3526</v>
      </c>
      <c r="M48" s="677" t="s">
        <v>4325</v>
      </c>
      <c r="N48" s="781" t="s">
        <v>14</v>
      </c>
      <c r="O48" s="735">
        <v>2340.9</v>
      </c>
      <c r="P48" s="736"/>
      <c r="Q48" s="737"/>
      <c r="R48" s="738"/>
      <c r="S48" s="738"/>
      <c r="T48" s="779" t="s">
        <v>189</v>
      </c>
      <c r="U48" s="780" t="s">
        <v>4805</v>
      </c>
      <c r="V48" s="739" t="s">
        <v>5</v>
      </c>
      <c r="W48" s="740">
        <v>4950000000</v>
      </c>
      <c r="X48" s="740">
        <v>4950000000</v>
      </c>
      <c r="Y48" s="740" t="s">
        <v>4578</v>
      </c>
      <c r="Z48" s="741"/>
      <c r="AA48" s="741"/>
      <c r="AB48" s="740"/>
      <c r="AC48" s="742"/>
      <c r="AD48" s="743"/>
      <c r="AE48" s="682"/>
      <c r="AF48" s="683"/>
      <c r="AG48" s="682"/>
      <c r="AH48" s="683"/>
    </row>
    <row r="49" spans="2:34" s="782" customFormat="1" ht="15" hidden="1" customHeight="1">
      <c r="B49" s="777">
        <f t="shared" si="1"/>
        <v>40</v>
      </c>
      <c r="C49" s="778" t="s">
        <v>2</v>
      </c>
      <c r="D49" s="772" t="s">
        <v>2736</v>
      </c>
      <c r="E49" s="772" t="s">
        <v>2632</v>
      </c>
      <c r="F49" s="677" t="s">
        <v>3604</v>
      </c>
      <c r="G49" s="779">
        <f>IFERROR(VLOOKUP(E49,Assign!$A$2:$A$48,1,FALSE),)</f>
        <v>0</v>
      </c>
      <c r="H49" s="779">
        <v>2</v>
      </c>
      <c r="I49" s="780">
        <v>1</v>
      </c>
      <c r="J49" s="733" t="s">
        <v>174</v>
      </c>
      <c r="K49" s="733" t="s">
        <v>179</v>
      </c>
      <c r="L49" s="733" t="s">
        <v>3784</v>
      </c>
      <c r="M49" s="677" t="s">
        <v>4326</v>
      </c>
      <c r="N49" s="781" t="s">
        <v>4474</v>
      </c>
      <c r="O49" s="735"/>
      <c r="P49" s="736">
        <v>493.5</v>
      </c>
      <c r="Q49" s="737"/>
      <c r="R49" s="738"/>
      <c r="S49" s="738"/>
      <c r="T49" s="779" t="s">
        <v>189</v>
      </c>
      <c r="U49" s="780" t="s">
        <v>4805</v>
      </c>
      <c r="V49" s="739" t="s">
        <v>5</v>
      </c>
      <c r="W49" s="740">
        <v>2500000000</v>
      </c>
      <c r="X49" s="740">
        <v>2500000000</v>
      </c>
      <c r="Y49" s="740" t="s">
        <v>4578</v>
      </c>
      <c r="Z49" s="741"/>
      <c r="AA49" s="741"/>
      <c r="AB49" s="740"/>
      <c r="AC49" s="742"/>
      <c r="AD49" s="743"/>
      <c r="AE49" s="682"/>
      <c r="AF49" s="683"/>
      <c r="AG49" s="682"/>
      <c r="AH49" s="683"/>
    </row>
    <row r="50" spans="2:34" s="782" customFormat="1" ht="15" hidden="1" customHeight="1">
      <c r="B50" s="777">
        <f t="shared" si="1"/>
        <v>41</v>
      </c>
      <c r="C50" s="778" t="s">
        <v>2</v>
      </c>
      <c r="D50" s="772" t="s">
        <v>2736</v>
      </c>
      <c r="E50" s="772" t="s">
        <v>2632</v>
      </c>
      <c r="F50" s="677" t="s">
        <v>3604</v>
      </c>
      <c r="G50" s="779">
        <f>IFERROR(VLOOKUP(E50,Assign!$A$2:$A$48,1,FALSE),)</f>
        <v>0</v>
      </c>
      <c r="H50" s="779">
        <v>2</v>
      </c>
      <c r="I50" s="780">
        <v>2</v>
      </c>
      <c r="J50" s="733" t="s">
        <v>174</v>
      </c>
      <c r="K50" s="733" t="s">
        <v>179</v>
      </c>
      <c r="L50" s="733" t="s">
        <v>3784</v>
      </c>
      <c r="M50" s="677" t="s">
        <v>4326</v>
      </c>
      <c r="N50" s="781" t="s">
        <v>191</v>
      </c>
      <c r="O50" s="735">
        <v>955</v>
      </c>
      <c r="P50" s="736"/>
      <c r="Q50" s="737"/>
      <c r="R50" s="738"/>
      <c r="S50" s="738"/>
      <c r="T50" s="779" t="s">
        <v>189</v>
      </c>
      <c r="U50" s="780" t="s">
        <v>4805</v>
      </c>
      <c r="V50" s="739" t="s">
        <v>5</v>
      </c>
      <c r="W50" s="740">
        <v>2500000000</v>
      </c>
      <c r="X50" s="740">
        <v>2500000000</v>
      </c>
      <c r="Y50" s="740" t="s">
        <v>4578</v>
      </c>
      <c r="Z50" s="741"/>
      <c r="AA50" s="741"/>
      <c r="AB50" s="740"/>
      <c r="AC50" s="742"/>
      <c r="AD50" s="743"/>
      <c r="AE50" s="682"/>
      <c r="AF50" s="683"/>
      <c r="AG50" s="682"/>
      <c r="AH50" s="683"/>
    </row>
    <row r="51" spans="2:34" s="782" customFormat="1" ht="15" hidden="1" customHeight="1">
      <c r="B51" s="777">
        <f t="shared" si="1"/>
        <v>42</v>
      </c>
      <c r="C51" s="778" t="s">
        <v>2</v>
      </c>
      <c r="D51" s="772" t="s">
        <v>2736</v>
      </c>
      <c r="E51" s="772" t="s">
        <v>2632</v>
      </c>
      <c r="F51" s="677" t="s">
        <v>3604</v>
      </c>
      <c r="G51" s="779">
        <f>IFERROR(VLOOKUP(E51,Assign!$A$2:$A$48,1,FALSE),)</f>
        <v>0</v>
      </c>
      <c r="H51" s="779">
        <v>2</v>
      </c>
      <c r="I51" s="780">
        <v>3</v>
      </c>
      <c r="J51" s="733" t="s">
        <v>174</v>
      </c>
      <c r="K51" s="733" t="s">
        <v>179</v>
      </c>
      <c r="L51" s="733" t="s">
        <v>3784</v>
      </c>
      <c r="M51" s="677" t="s">
        <v>4327</v>
      </c>
      <c r="N51" s="781" t="s">
        <v>15</v>
      </c>
      <c r="O51" s="735">
        <v>30</v>
      </c>
      <c r="P51" s="736"/>
      <c r="Q51" s="737"/>
      <c r="R51" s="738"/>
      <c r="S51" s="738"/>
      <c r="T51" s="779" t="s">
        <v>189</v>
      </c>
      <c r="U51" s="780" t="s">
        <v>4805</v>
      </c>
      <c r="V51" s="739" t="s">
        <v>5</v>
      </c>
      <c r="W51" s="740">
        <v>2500000000</v>
      </c>
      <c r="X51" s="740">
        <v>2500000000</v>
      </c>
      <c r="Y51" s="740" t="s">
        <v>4578</v>
      </c>
      <c r="Z51" s="741"/>
      <c r="AA51" s="741"/>
      <c r="AB51" s="740"/>
      <c r="AC51" s="742"/>
      <c r="AD51" s="743"/>
      <c r="AE51" s="682"/>
      <c r="AF51" s="683"/>
      <c r="AG51" s="682"/>
      <c r="AH51" s="683"/>
    </row>
    <row r="52" spans="2:34" s="782" customFormat="1" ht="15" hidden="1" customHeight="1">
      <c r="B52" s="777">
        <f t="shared" si="1"/>
        <v>43</v>
      </c>
      <c r="C52" s="778" t="s">
        <v>2</v>
      </c>
      <c r="D52" s="772" t="s">
        <v>2736</v>
      </c>
      <c r="E52" s="772" t="s">
        <v>2633</v>
      </c>
      <c r="F52" s="677" t="s">
        <v>3165</v>
      </c>
      <c r="G52" s="779">
        <f>IFERROR(VLOOKUP(E52,Assign!$A$2:$A$48,1,FALSE),)</f>
        <v>0</v>
      </c>
      <c r="H52" s="779">
        <v>1</v>
      </c>
      <c r="I52" s="780">
        <v>1</v>
      </c>
      <c r="J52" s="733" t="s">
        <v>164</v>
      </c>
      <c r="K52" s="733" t="s">
        <v>177</v>
      </c>
      <c r="L52" s="733" t="s">
        <v>3786</v>
      </c>
      <c r="M52" s="677" t="s">
        <v>4328</v>
      </c>
      <c r="N52" s="781" t="s">
        <v>4475</v>
      </c>
      <c r="O52" s="735"/>
      <c r="P52" s="736">
        <v>2212.4100000000003</v>
      </c>
      <c r="Q52" s="737"/>
      <c r="R52" s="738"/>
      <c r="S52" s="738"/>
      <c r="T52" s="779">
        <v>1</v>
      </c>
      <c r="U52" s="780" t="s">
        <v>3585</v>
      </c>
      <c r="V52" s="739" t="s">
        <v>5</v>
      </c>
      <c r="W52" s="740">
        <v>4968000000</v>
      </c>
      <c r="X52" s="740">
        <v>4968000000</v>
      </c>
      <c r="Y52" s="740" t="s">
        <v>4578</v>
      </c>
      <c r="Z52" s="741"/>
      <c r="AA52" s="741"/>
      <c r="AB52" s="740"/>
      <c r="AC52" s="742"/>
      <c r="AD52" s="743"/>
      <c r="AE52" s="682"/>
      <c r="AF52" s="683"/>
      <c r="AG52" s="682"/>
      <c r="AH52" s="683"/>
    </row>
    <row r="53" spans="2:34" s="782" customFormat="1" ht="15" hidden="1" customHeight="1">
      <c r="B53" s="777">
        <f t="shared" si="1"/>
        <v>44</v>
      </c>
      <c r="C53" s="778" t="s">
        <v>2</v>
      </c>
      <c r="D53" s="772" t="s">
        <v>2736</v>
      </c>
      <c r="E53" s="772" t="s">
        <v>2633</v>
      </c>
      <c r="F53" s="677" t="s">
        <v>3165</v>
      </c>
      <c r="G53" s="779">
        <f>IFERROR(VLOOKUP(E53,Assign!$A$2:$A$48,1,FALSE),)</f>
        <v>0</v>
      </c>
      <c r="H53" s="779">
        <v>1</v>
      </c>
      <c r="I53" s="780">
        <v>2</v>
      </c>
      <c r="J53" s="733" t="s">
        <v>164</v>
      </c>
      <c r="K53" s="733" t="s">
        <v>177</v>
      </c>
      <c r="L53" s="733" t="s">
        <v>3786</v>
      </c>
      <c r="M53" s="677" t="s">
        <v>4329</v>
      </c>
      <c r="N53" s="781" t="s">
        <v>191</v>
      </c>
      <c r="O53" s="735">
        <v>6769.3</v>
      </c>
      <c r="P53" s="736"/>
      <c r="Q53" s="737"/>
      <c r="R53" s="738">
        <v>0.25</v>
      </c>
      <c r="S53" s="738"/>
      <c r="T53" s="779">
        <v>1</v>
      </c>
      <c r="U53" s="780" t="s">
        <v>3585</v>
      </c>
      <c r="V53" s="739" t="s">
        <v>5</v>
      </c>
      <c r="W53" s="740">
        <v>4968000000</v>
      </c>
      <c r="X53" s="740">
        <v>4968000000</v>
      </c>
      <c r="Y53" s="740" t="s">
        <v>4578</v>
      </c>
      <c r="Z53" s="741"/>
      <c r="AA53" s="741"/>
      <c r="AB53" s="740"/>
      <c r="AC53" s="742"/>
      <c r="AD53" s="743"/>
      <c r="AE53" s="682"/>
      <c r="AF53" s="683"/>
      <c r="AG53" s="682"/>
      <c r="AH53" s="683"/>
    </row>
    <row r="54" spans="2:34" s="782" customFormat="1" ht="15" hidden="1" customHeight="1">
      <c r="B54" s="777">
        <f t="shared" si="1"/>
        <v>45</v>
      </c>
      <c r="C54" s="778" t="s">
        <v>2</v>
      </c>
      <c r="D54" s="772" t="s">
        <v>2736</v>
      </c>
      <c r="E54" s="772" t="s">
        <v>2634</v>
      </c>
      <c r="F54" s="677" t="s">
        <v>3176</v>
      </c>
      <c r="G54" s="779">
        <f>IFERROR(VLOOKUP(E54,Assign!$A$2:$A$48,1,FALSE),)</f>
        <v>0</v>
      </c>
      <c r="H54" s="779">
        <v>1</v>
      </c>
      <c r="I54" s="780">
        <v>1</v>
      </c>
      <c r="J54" s="733" t="s">
        <v>164</v>
      </c>
      <c r="K54" s="733" t="s">
        <v>3399</v>
      </c>
      <c r="L54" s="733" t="s">
        <v>3788</v>
      </c>
      <c r="M54" s="677" t="s">
        <v>4330</v>
      </c>
      <c r="N54" s="781" t="s">
        <v>3571</v>
      </c>
      <c r="O54" s="735"/>
      <c r="P54" s="736">
        <v>48.72</v>
      </c>
      <c r="Q54" s="737"/>
      <c r="R54" s="738"/>
      <c r="S54" s="738"/>
      <c r="T54" s="779" t="s">
        <v>188</v>
      </c>
      <c r="U54" s="780" t="s">
        <v>4806</v>
      </c>
      <c r="V54" s="739" t="s">
        <v>5</v>
      </c>
      <c r="W54" s="740">
        <v>796800000</v>
      </c>
      <c r="X54" s="740">
        <v>796800000</v>
      </c>
      <c r="Y54" s="740" t="s">
        <v>4578</v>
      </c>
      <c r="Z54" s="741"/>
      <c r="AA54" s="741"/>
      <c r="AB54" s="740"/>
      <c r="AC54" s="742"/>
      <c r="AD54" s="743"/>
      <c r="AE54" s="682"/>
      <c r="AF54" s="683"/>
      <c r="AG54" s="682"/>
      <c r="AH54" s="683"/>
    </row>
    <row r="55" spans="2:34" s="782" customFormat="1" ht="15" hidden="1" customHeight="1">
      <c r="B55" s="777">
        <f t="shared" si="1"/>
        <v>46</v>
      </c>
      <c r="C55" s="778" t="s">
        <v>2</v>
      </c>
      <c r="D55" s="772" t="s">
        <v>2736</v>
      </c>
      <c r="E55" s="772" t="s">
        <v>2634</v>
      </c>
      <c r="F55" s="677" t="s">
        <v>3176</v>
      </c>
      <c r="G55" s="779">
        <f>IFERROR(VLOOKUP(E55,Assign!$A$2:$A$48,1,FALSE),)</f>
        <v>0</v>
      </c>
      <c r="H55" s="779">
        <v>1</v>
      </c>
      <c r="I55" s="780">
        <v>2</v>
      </c>
      <c r="J55" s="733" t="s">
        <v>164</v>
      </c>
      <c r="K55" s="733" t="s">
        <v>3399</v>
      </c>
      <c r="L55" s="733" t="s">
        <v>3788</v>
      </c>
      <c r="M55" s="677" t="s">
        <v>4330</v>
      </c>
      <c r="N55" s="781" t="s">
        <v>191</v>
      </c>
      <c r="O55" s="735">
        <v>499</v>
      </c>
      <c r="P55" s="736"/>
      <c r="Q55" s="737"/>
      <c r="R55" s="738"/>
      <c r="S55" s="738"/>
      <c r="T55" s="779" t="s">
        <v>188</v>
      </c>
      <c r="U55" s="780" t="s">
        <v>4806</v>
      </c>
      <c r="V55" s="739" t="s">
        <v>5</v>
      </c>
      <c r="W55" s="740">
        <v>796800000</v>
      </c>
      <c r="X55" s="740">
        <v>796800000</v>
      </c>
      <c r="Y55" s="740" t="s">
        <v>4578</v>
      </c>
      <c r="Z55" s="741"/>
      <c r="AA55" s="741"/>
      <c r="AB55" s="740"/>
      <c r="AC55" s="742"/>
      <c r="AD55" s="743"/>
      <c r="AE55" s="682"/>
      <c r="AF55" s="683"/>
      <c r="AG55" s="682"/>
      <c r="AH55" s="683"/>
    </row>
    <row r="56" spans="2:34" s="782" customFormat="1" ht="15" hidden="1" customHeight="1">
      <c r="B56" s="777">
        <f t="shared" si="1"/>
        <v>47</v>
      </c>
      <c r="C56" s="778" t="s">
        <v>2</v>
      </c>
      <c r="D56" s="772" t="s">
        <v>2736</v>
      </c>
      <c r="E56" s="772" t="s">
        <v>2634</v>
      </c>
      <c r="F56" s="677" t="s">
        <v>3176</v>
      </c>
      <c r="G56" s="779">
        <f>IFERROR(VLOOKUP(E56,Assign!$A$2:$A$48,1,FALSE),)</f>
        <v>0</v>
      </c>
      <c r="H56" s="779">
        <v>2</v>
      </c>
      <c r="I56" s="780">
        <v>1</v>
      </c>
      <c r="J56" s="733" t="s">
        <v>164</v>
      </c>
      <c r="K56" s="733" t="s">
        <v>3399</v>
      </c>
      <c r="L56" s="733" t="s">
        <v>3400</v>
      </c>
      <c r="M56" s="677" t="s">
        <v>3790</v>
      </c>
      <c r="N56" s="781" t="s">
        <v>4476</v>
      </c>
      <c r="O56" s="735">
        <v>11155.9</v>
      </c>
      <c r="P56" s="736">
        <v>116</v>
      </c>
      <c r="Q56" s="737">
        <v>2.3790102098441182E-3</v>
      </c>
      <c r="R56" s="738"/>
      <c r="S56" s="738"/>
      <c r="T56" s="779">
        <v>1</v>
      </c>
      <c r="U56" s="780" t="s">
        <v>3585</v>
      </c>
      <c r="V56" s="739" t="s">
        <v>5</v>
      </c>
      <c r="W56" s="740">
        <v>1351200000</v>
      </c>
      <c r="X56" s="740">
        <v>1351200000</v>
      </c>
      <c r="Y56" s="740" t="s">
        <v>4578</v>
      </c>
      <c r="Z56" s="741"/>
      <c r="AA56" s="741"/>
      <c r="AB56" s="740"/>
      <c r="AC56" s="742"/>
      <c r="AD56" s="743"/>
      <c r="AE56" s="682"/>
      <c r="AF56" s="683"/>
      <c r="AG56" s="682"/>
      <c r="AH56" s="683"/>
    </row>
    <row r="57" spans="2:34" s="782" customFormat="1" ht="15" hidden="1" customHeight="1">
      <c r="B57" s="777">
        <f t="shared" si="1"/>
        <v>48</v>
      </c>
      <c r="C57" s="778" t="s">
        <v>2</v>
      </c>
      <c r="D57" s="772" t="s">
        <v>2736</v>
      </c>
      <c r="E57" s="772" t="s">
        <v>2634</v>
      </c>
      <c r="F57" s="677" t="s">
        <v>3176</v>
      </c>
      <c r="G57" s="779">
        <f>IFERROR(VLOOKUP(E57,Assign!$A$2:$A$48,1,FALSE),)</f>
        <v>0</v>
      </c>
      <c r="H57" s="779">
        <v>3</v>
      </c>
      <c r="I57" s="780">
        <v>1</v>
      </c>
      <c r="J57" s="733" t="s">
        <v>164</v>
      </c>
      <c r="K57" s="733" t="s">
        <v>3399</v>
      </c>
      <c r="L57" s="733" t="s">
        <v>3400</v>
      </c>
      <c r="M57" s="677" t="s">
        <v>3791</v>
      </c>
      <c r="N57" s="781" t="s">
        <v>4476</v>
      </c>
      <c r="O57" s="735">
        <v>11155.9</v>
      </c>
      <c r="P57" s="736">
        <v>125.28</v>
      </c>
      <c r="Q57" s="737">
        <v>2.5699405695640875E-3</v>
      </c>
      <c r="R57" s="738"/>
      <c r="S57" s="738"/>
      <c r="T57" s="779">
        <v>1</v>
      </c>
      <c r="U57" s="780" t="s">
        <v>3585</v>
      </c>
      <c r="V57" s="739" t="s">
        <v>5</v>
      </c>
      <c r="W57" s="740">
        <v>1406400000</v>
      </c>
      <c r="X57" s="740">
        <v>1406400000</v>
      </c>
      <c r="Y57" s="740" t="s">
        <v>4578</v>
      </c>
      <c r="Z57" s="741"/>
      <c r="AA57" s="741"/>
      <c r="AB57" s="740"/>
      <c r="AC57" s="742"/>
      <c r="AD57" s="743"/>
      <c r="AE57" s="682"/>
      <c r="AF57" s="683"/>
      <c r="AG57" s="682"/>
      <c r="AH57" s="683"/>
    </row>
    <row r="58" spans="2:34" s="782" customFormat="1" ht="15" hidden="1" customHeight="1">
      <c r="B58" s="777">
        <f t="shared" si="1"/>
        <v>49</v>
      </c>
      <c r="C58" s="778" t="s">
        <v>2</v>
      </c>
      <c r="D58" s="772" t="s">
        <v>2736</v>
      </c>
      <c r="E58" s="772" t="s">
        <v>2634</v>
      </c>
      <c r="F58" s="677" t="s">
        <v>3176</v>
      </c>
      <c r="G58" s="779">
        <f>IFERROR(VLOOKUP(E58,Assign!$A$2:$A$48,1,FALSE),)</f>
        <v>0</v>
      </c>
      <c r="H58" s="779">
        <v>4</v>
      </c>
      <c r="I58" s="780">
        <v>1</v>
      </c>
      <c r="J58" s="733" t="s">
        <v>164</v>
      </c>
      <c r="K58" s="733" t="s">
        <v>3399</v>
      </c>
      <c r="L58" s="733" t="s">
        <v>3400</v>
      </c>
      <c r="M58" s="677" t="s">
        <v>3792</v>
      </c>
      <c r="N58" s="781" t="s">
        <v>4476</v>
      </c>
      <c r="O58" s="735">
        <v>11155.9</v>
      </c>
      <c r="P58" s="736">
        <v>141.5</v>
      </c>
      <c r="Q58" s="737">
        <v>2.9025000224096671E-3</v>
      </c>
      <c r="R58" s="738"/>
      <c r="S58" s="738"/>
      <c r="T58" s="779">
        <v>1</v>
      </c>
      <c r="U58" s="780" t="s">
        <v>3585</v>
      </c>
      <c r="V58" s="739" t="s">
        <v>5</v>
      </c>
      <c r="W58" s="740">
        <v>756000000</v>
      </c>
      <c r="X58" s="740">
        <v>756000000</v>
      </c>
      <c r="Y58" s="740" t="s">
        <v>4578</v>
      </c>
      <c r="Z58" s="741"/>
      <c r="AA58" s="741"/>
      <c r="AB58" s="740"/>
      <c r="AC58" s="742"/>
      <c r="AD58" s="743"/>
      <c r="AE58" s="682"/>
      <c r="AF58" s="683"/>
      <c r="AG58" s="682"/>
      <c r="AH58" s="683"/>
    </row>
    <row r="59" spans="2:34" s="782" customFormat="1" ht="15" hidden="1" customHeight="1">
      <c r="B59" s="777">
        <f t="shared" si="1"/>
        <v>50</v>
      </c>
      <c r="C59" s="778" t="s">
        <v>2</v>
      </c>
      <c r="D59" s="772" t="s">
        <v>2736</v>
      </c>
      <c r="E59" s="772" t="s">
        <v>2634</v>
      </c>
      <c r="F59" s="677" t="s">
        <v>3176</v>
      </c>
      <c r="G59" s="779">
        <f>IFERROR(VLOOKUP(E59,Assign!$A$2:$A$48,1,FALSE),)</f>
        <v>0</v>
      </c>
      <c r="H59" s="779">
        <v>5</v>
      </c>
      <c r="I59" s="780">
        <v>1</v>
      </c>
      <c r="J59" s="733" t="s">
        <v>164</v>
      </c>
      <c r="K59" s="733" t="s">
        <v>3399</v>
      </c>
      <c r="L59" s="733" t="s">
        <v>3400</v>
      </c>
      <c r="M59" s="677" t="s">
        <v>3793</v>
      </c>
      <c r="N59" s="781" t="s">
        <v>4477</v>
      </c>
      <c r="O59" s="735">
        <v>42714</v>
      </c>
      <c r="P59" s="736">
        <v>102.871</v>
      </c>
      <c r="Q59" s="737">
        <v>6.9063304771269378E-4</v>
      </c>
      <c r="R59" s="738"/>
      <c r="S59" s="738"/>
      <c r="T59" s="779">
        <v>6</v>
      </c>
      <c r="U59" s="780" t="s">
        <v>3585</v>
      </c>
      <c r="V59" s="739" t="s">
        <v>5</v>
      </c>
      <c r="W59" s="740">
        <v>276000000</v>
      </c>
      <c r="X59" s="740">
        <v>276000000</v>
      </c>
      <c r="Y59" s="740" t="s">
        <v>4578</v>
      </c>
      <c r="Z59" s="741" t="s">
        <v>616</v>
      </c>
      <c r="AA59" s="741" t="s">
        <v>5</v>
      </c>
      <c r="AB59" s="740">
        <v>642200000</v>
      </c>
      <c r="AC59" s="742">
        <v>642200000</v>
      </c>
      <c r="AD59" s="743"/>
      <c r="AE59" s="682"/>
      <c r="AF59" s="683"/>
      <c r="AG59" s="682"/>
      <c r="AH59" s="683"/>
    </row>
    <row r="60" spans="2:34" s="782" customFormat="1" ht="15" hidden="1" customHeight="1">
      <c r="B60" s="777">
        <f t="shared" si="1"/>
        <v>51</v>
      </c>
      <c r="C60" s="778" t="s">
        <v>2</v>
      </c>
      <c r="D60" s="772" t="s">
        <v>2736</v>
      </c>
      <c r="E60" s="772" t="s">
        <v>2634</v>
      </c>
      <c r="F60" s="677" t="s">
        <v>3176</v>
      </c>
      <c r="G60" s="779">
        <f>IFERROR(VLOOKUP(E60,Assign!$A$2:$A$48,1,FALSE),)</f>
        <v>0</v>
      </c>
      <c r="H60" s="779">
        <v>6</v>
      </c>
      <c r="I60" s="780">
        <v>1</v>
      </c>
      <c r="J60" s="733" t="s">
        <v>167</v>
      </c>
      <c r="K60" s="733" t="s">
        <v>173</v>
      </c>
      <c r="L60" s="733" t="s">
        <v>3794</v>
      </c>
      <c r="M60" s="677" t="s">
        <v>3795</v>
      </c>
      <c r="N60" s="781" t="s">
        <v>3564</v>
      </c>
      <c r="O60" s="735" t="s">
        <v>193</v>
      </c>
      <c r="P60" s="736">
        <v>84.825400000000002</v>
      </c>
      <c r="Q60" s="737" t="s">
        <v>193</v>
      </c>
      <c r="R60" s="738"/>
      <c r="S60" s="738"/>
      <c r="T60" s="779">
        <v>1</v>
      </c>
      <c r="U60" s="780" t="s">
        <v>3585</v>
      </c>
      <c r="V60" s="739" t="s">
        <v>5</v>
      </c>
      <c r="W60" s="740">
        <v>264000000</v>
      </c>
      <c r="X60" s="740">
        <v>264000000</v>
      </c>
      <c r="Y60" s="740" t="s">
        <v>4578</v>
      </c>
      <c r="Z60" s="741"/>
      <c r="AA60" s="741"/>
      <c r="AB60" s="740"/>
      <c r="AC60" s="742"/>
      <c r="AD60" s="743"/>
      <c r="AE60" s="682"/>
      <c r="AF60" s="683"/>
      <c r="AG60" s="682"/>
      <c r="AH60" s="683"/>
    </row>
    <row r="61" spans="2:34" s="782" customFormat="1" ht="15" hidden="1" customHeight="1">
      <c r="B61" s="777">
        <f t="shared" si="1"/>
        <v>52</v>
      </c>
      <c r="C61" s="778" t="s">
        <v>2</v>
      </c>
      <c r="D61" s="772" t="s">
        <v>2736</v>
      </c>
      <c r="E61" s="772" t="s">
        <v>2635</v>
      </c>
      <c r="F61" s="677" t="s">
        <v>2795</v>
      </c>
      <c r="G61" s="779">
        <f>IFERROR(VLOOKUP(E61,Assign!$A$2:$A$48,1,FALSE),)</f>
        <v>0</v>
      </c>
      <c r="H61" s="779">
        <v>1</v>
      </c>
      <c r="I61" s="780">
        <v>1</v>
      </c>
      <c r="J61" s="733" t="s">
        <v>176</v>
      </c>
      <c r="K61" s="733" t="s">
        <v>607</v>
      </c>
      <c r="L61" s="733" t="s">
        <v>3798</v>
      </c>
      <c r="M61" s="677" t="s">
        <v>4332</v>
      </c>
      <c r="N61" s="781" t="s">
        <v>204</v>
      </c>
      <c r="O61" s="735"/>
      <c r="P61" s="736">
        <v>3199.76</v>
      </c>
      <c r="Q61" s="737"/>
      <c r="R61" s="738"/>
      <c r="S61" s="738"/>
      <c r="T61" s="779" t="s">
        <v>189</v>
      </c>
      <c r="U61" s="780" t="s">
        <v>4805</v>
      </c>
      <c r="V61" s="739" t="s">
        <v>5</v>
      </c>
      <c r="W61" s="740">
        <v>4225000000</v>
      </c>
      <c r="X61" s="740">
        <v>4225000000</v>
      </c>
      <c r="Y61" s="740" t="s">
        <v>4578</v>
      </c>
      <c r="Z61" s="741"/>
      <c r="AA61" s="741"/>
      <c r="AB61" s="740"/>
      <c r="AC61" s="742"/>
      <c r="AD61" s="743"/>
      <c r="AE61" s="682"/>
      <c r="AF61" s="683"/>
      <c r="AG61" s="682"/>
      <c r="AH61" s="683"/>
    </row>
    <row r="62" spans="2:34" s="782" customFormat="1" ht="15" hidden="1" customHeight="1">
      <c r="B62" s="777">
        <f t="shared" si="1"/>
        <v>53</v>
      </c>
      <c r="C62" s="778" t="s">
        <v>2</v>
      </c>
      <c r="D62" s="772" t="s">
        <v>2736</v>
      </c>
      <c r="E62" s="772" t="s">
        <v>2635</v>
      </c>
      <c r="F62" s="677" t="s">
        <v>2795</v>
      </c>
      <c r="G62" s="779">
        <f>IFERROR(VLOOKUP(E62,Assign!$A$2:$A$48,1,FALSE),)</f>
        <v>0</v>
      </c>
      <c r="H62" s="779">
        <v>1</v>
      </c>
      <c r="I62" s="780">
        <v>2</v>
      </c>
      <c r="J62" s="733" t="s">
        <v>176</v>
      </c>
      <c r="K62" s="733" t="s">
        <v>607</v>
      </c>
      <c r="L62" s="733" t="s">
        <v>3798</v>
      </c>
      <c r="M62" s="677" t="s">
        <v>4332</v>
      </c>
      <c r="N62" s="781" t="s">
        <v>14</v>
      </c>
      <c r="O62" s="735">
        <v>3328.9</v>
      </c>
      <c r="P62" s="736"/>
      <c r="Q62" s="737"/>
      <c r="R62" s="738"/>
      <c r="S62" s="738"/>
      <c r="T62" s="779" t="s">
        <v>189</v>
      </c>
      <c r="U62" s="780" t="s">
        <v>4805</v>
      </c>
      <c r="V62" s="739" t="s">
        <v>5</v>
      </c>
      <c r="W62" s="740">
        <v>4225000000</v>
      </c>
      <c r="X62" s="740">
        <v>4225000000</v>
      </c>
      <c r="Y62" s="740" t="s">
        <v>4578</v>
      </c>
      <c r="Z62" s="741"/>
      <c r="AA62" s="741"/>
      <c r="AB62" s="740"/>
      <c r="AC62" s="742"/>
      <c r="AD62" s="743"/>
      <c r="AE62" s="682"/>
      <c r="AF62" s="683"/>
      <c r="AG62" s="682"/>
      <c r="AH62" s="683"/>
    </row>
    <row r="63" spans="2:34" s="782" customFormat="1" ht="15" hidden="1" customHeight="1">
      <c r="B63" s="777">
        <f t="shared" si="1"/>
        <v>54</v>
      </c>
      <c r="C63" s="778" t="s">
        <v>2</v>
      </c>
      <c r="D63" s="772" t="s">
        <v>2736</v>
      </c>
      <c r="E63" s="772" t="s">
        <v>2635</v>
      </c>
      <c r="F63" s="677" t="s">
        <v>2795</v>
      </c>
      <c r="G63" s="779">
        <f>IFERROR(VLOOKUP(E63,Assign!$A$2:$A$48,1,FALSE),)</f>
        <v>0</v>
      </c>
      <c r="H63" s="779">
        <v>2</v>
      </c>
      <c r="I63" s="780">
        <v>1</v>
      </c>
      <c r="J63" s="733" t="s">
        <v>176</v>
      </c>
      <c r="K63" s="733" t="s">
        <v>2511</v>
      </c>
      <c r="L63" s="733" t="s">
        <v>4833</v>
      </c>
      <c r="M63" s="677" t="s">
        <v>4834</v>
      </c>
      <c r="N63" s="781" t="s">
        <v>619</v>
      </c>
      <c r="O63" s="735">
        <v>11841</v>
      </c>
      <c r="P63" s="736">
        <v>123.657</v>
      </c>
      <c r="Q63" s="737">
        <v>4.4870956844861075E-3</v>
      </c>
      <c r="R63" s="738"/>
      <c r="S63" s="738"/>
      <c r="T63" s="779">
        <v>2</v>
      </c>
      <c r="U63" s="780" t="s">
        <v>3585</v>
      </c>
      <c r="V63" s="739" t="s">
        <v>5</v>
      </c>
      <c r="W63" s="740">
        <v>240000000</v>
      </c>
      <c r="X63" s="740">
        <v>240000000</v>
      </c>
      <c r="Y63" s="740" t="s">
        <v>2846</v>
      </c>
      <c r="Z63" s="741">
        <v>1</v>
      </c>
      <c r="AA63" s="741" t="s">
        <v>5</v>
      </c>
      <c r="AB63" s="740">
        <v>294000000</v>
      </c>
      <c r="AC63" s="742">
        <v>294000000</v>
      </c>
      <c r="AD63" s="743"/>
      <c r="AE63" s="682"/>
      <c r="AF63" s="683"/>
      <c r="AG63" s="682"/>
      <c r="AH63" s="683"/>
    </row>
    <row r="64" spans="2:34" s="782" customFormat="1" ht="15" hidden="1" customHeight="1">
      <c r="B64" s="777">
        <f t="shared" si="1"/>
        <v>55</v>
      </c>
      <c r="C64" s="778" t="s">
        <v>2</v>
      </c>
      <c r="D64" s="772" t="s">
        <v>2736</v>
      </c>
      <c r="E64" s="772" t="s">
        <v>2636</v>
      </c>
      <c r="F64" s="677" t="s">
        <v>3606</v>
      </c>
      <c r="G64" s="779">
        <f>IFERROR(VLOOKUP(E64,Assign!$A$2:$A$48,1,FALSE),)</f>
        <v>0</v>
      </c>
      <c r="H64" s="779">
        <v>1</v>
      </c>
      <c r="I64" s="780">
        <v>1</v>
      </c>
      <c r="J64" s="733" t="s">
        <v>174</v>
      </c>
      <c r="K64" s="733" t="s">
        <v>3511</v>
      </c>
      <c r="L64" s="733" t="s">
        <v>3512</v>
      </c>
      <c r="M64" s="677" t="s">
        <v>4333</v>
      </c>
      <c r="N64" s="781" t="s">
        <v>4480</v>
      </c>
      <c r="O64" s="735"/>
      <c r="P64" s="736">
        <v>1683.87</v>
      </c>
      <c r="Q64" s="737"/>
      <c r="R64" s="738"/>
      <c r="S64" s="738"/>
      <c r="T64" s="779">
        <v>3</v>
      </c>
      <c r="U64" s="780" t="s">
        <v>3585</v>
      </c>
      <c r="V64" s="739" t="s">
        <v>5</v>
      </c>
      <c r="W64" s="740">
        <v>3300000000</v>
      </c>
      <c r="X64" s="740">
        <v>3300000000</v>
      </c>
      <c r="Y64" s="740" t="s">
        <v>4578</v>
      </c>
      <c r="Z64" s="741" t="s">
        <v>188</v>
      </c>
      <c r="AA64" s="741" t="s">
        <v>5</v>
      </c>
      <c r="AB64" s="740">
        <v>600000000</v>
      </c>
      <c r="AC64" s="742">
        <v>600000000</v>
      </c>
      <c r="AD64" s="743"/>
      <c r="AE64" s="682"/>
      <c r="AF64" s="683"/>
      <c r="AG64" s="682"/>
      <c r="AH64" s="683"/>
    </row>
    <row r="65" spans="2:34" s="782" customFormat="1" ht="15" hidden="1" customHeight="1">
      <c r="B65" s="777">
        <f t="shared" si="1"/>
        <v>56</v>
      </c>
      <c r="C65" s="778" t="s">
        <v>2</v>
      </c>
      <c r="D65" s="772" t="s">
        <v>2736</v>
      </c>
      <c r="E65" s="772" t="s">
        <v>2636</v>
      </c>
      <c r="F65" s="677" t="s">
        <v>3606</v>
      </c>
      <c r="G65" s="779">
        <f>IFERROR(VLOOKUP(E65,Assign!$A$2:$A$48,1,FALSE),)</f>
        <v>0</v>
      </c>
      <c r="H65" s="779">
        <v>1</v>
      </c>
      <c r="I65" s="780">
        <v>2</v>
      </c>
      <c r="J65" s="733" t="s">
        <v>174</v>
      </c>
      <c r="K65" s="733" t="s">
        <v>3511</v>
      </c>
      <c r="L65" s="733" t="s">
        <v>3512</v>
      </c>
      <c r="M65" s="677" t="s">
        <v>4334</v>
      </c>
      <c r="N65" s="781" t="s">
        <v>191</v>
      </c>
      <c r="O65" s="735">
        <v>733</v>
      </c>
      <c r="P65" s="736"/>
      <c r="Q65" s="737"/>
      <c r="R65" s="738"/>
      <c r="S65" s="738"/>
      <c r="T65" s="779">
        <v>3</v>
      </c>
      <c r="U65" s="780" t="s">
        <v>3585</v>
      </c>
      <c r="V65" s="739" t="s">
        <v>5</v>
      </c>
      <c r="W65" s="740">
        <v>3300000000</v>
      </c>
      <c r="X65" s="740">
        <v>3300000000</v>
      </c>
      <c r="Y65" s="740" t="s">
        <v>4578</v>
      </c>
      <c r="Z65" s="741" t="s">
        <v>188</v>
      </c>
      <c r="AA65" s="741" t="s">
        <v>5</v>
      </c>
      <c r="AB65" s="740">
        <v>600000000</v>
      </c>
      <c r="AC65" s="742">
        <v>600000000</v>
      </c>
      <c r="AD65" s="743"/>
      <c r="AE65" s="682"/>
      <c r="AF65" s="683"/>
      <c r="AG65" s="682"/>
      <c r="AH65" s="683"/>
    </row>
    <row r="66" spans="2:34" s="782" customFormat="1" ht="15" hidden="1" customHeight="1">
      <c r="B66" s="777">
        <f t="shared" si="1"/>
        <v>57</v>
      </c>
      <c r="C66" s="778" t="s">
        <v>2</v>
      </c>
      <c r="D66" s="772" t="s">
        <v>2736</v>
      </c>
      <c r="E66" s="772" t="s">
        <v>2636</v>
      </c>
      <c r="F66" s="677" t="s">
        <v>3606</v>
      </c>
      <c r="G66" s="779">
        <f>IFERROR(VLOOKUP(E66,Assign!$A$2:$A$48,1,FALSE),)</f>
        <v>0</v>
      </c>
      <c r="H66" s="779">
        <v>2</v>
      </c>
      <c r="I66" s="780">
        <v>1</v>
      </c>
      <c r="J66" s="733" t="s">
        <v>174</v>
      </c>
      <c r="K66" s="733" t="s">
        <v>181</v>
      </c>
      <c r="L66" s="733" t="s">
        <v>3801</v>
      </c>
      <c r="M66" s="677" t="s">
        <v>3802</v>
      </c>
      <c r="N66" s="781" t="s">
        <v>4481</v>
      </c>
      <c r="O66" s="735">
        <v>6990.1</v>
      </c>
      <c r="P66" s="736">
        <v>29.64</v>
      </c>
      <c r="Q66" s="737">
        <v>4.9847641664639987E-4</v>
      </c>
      <c r="R66" s="738"/>
      <c r="S66" s="738"/>
      <c r="T66" s="779">
        <v>1</v>
      </c>
      <c r="U66" s="780" t="s">
        <v>3585</v>
      </c>
      <c r="V66" s="739" t="s">
        <v>5</v>
      </c>
      <c r="W66" s="740">
        <v>51840000</v>
      </c>
      <c r="X66" s="740">
        <v>51840000</v>
      </c>
      <c r="Y66" s="740" t="s">
        <v>4578</v>
      </c>
      <c r="Z66" s="741"/>
      <c r="AA66" s="741"/>
      <c r="AB66" s="740"/>
      <c r="AC66" s="742"/>
      <c r="AD66" s="743"/>
      <c r="AE66" s="682"/>
      <c r="AF66" s="683"/>
      <c r="AG66" s="682"/>
      <c r="AH66" s="683"/>
    </row>
    <row r="67" spans="2:34" s="782" customFormat="1" ht="15" hidden="1" customHeight="1">
      <c r="B67" s="777">
        <f t="shared" si="1"/>
        <v>58</v>
      </c>
      <c r="C67" s="778" t="s">
        <v>2</v>
      </c>
      <c r="D67" s="772" t="s">
        <v>2736</v>
      </c>
      <c r="E67" s="772" t="s">
        <v>2636</v>
      </c>
      <c r="F67" s="677" t="s">
        <v>3606</v>
      </c>
      <c r="G67" s="779">
        <f>IFERROR(VLOOKUP(E67,Assign!$A$2:$A$48,1,FALSE),)</f>
        <v>0</v>
      </c>
      <c r="H67" s="779">
        <v>3</v>
      </c>
      <c r="I67" s="780">
        <v>1</v>
      </c>
      <c r="J67" s="733" t="s">
        <v>174</v>
      </c>
      <c r="K67" s="733" t="s">
        <v>181</v>
      </c>
      <c r="L67" s="733" t="s">
        <v>3801</v>
      </c>
      <c r="M67" s="677" t="s">
        <v>3803</v>
      </c>
      <c r="N67" s="781" t="s">
        <v>4481</v>
      </c>
      <c r="O67" s="735">
        <v>6990.1</v>
      </c>
      <c r="P67" s="736">
        <v>29.64</v>
      </c>
      <c r="Q67" s="737">
        <v>4.9847641664639987E-4</v>
      </c>
      <c r="R67" s="738"/>
      <c r="S67" s="738"/>
      <c r="T67" s="779">
        <v>1</v>
      </c>
      <c r="U67" s="780" t="s">
        <v>3585</v>
      </c>
      <c r="V67" s="739" t="s">
        <v>5</v>
      </c>
      <c r="W67" s="740">
        <v>51840000</v>
      </c>
      <c r="X67" s="740">
        <v>51840000</v>
      </c>
      <c r="Y67" s="740" t="s">
        <v>4578</v>
      </c>
      <c r="Z67" s="741"/>
      <c r="AA67" s="741"/>
      <c r="AB67" s="740"/>
      <c r="AC67" s="742"/>
      <c r="AD67" s="743"/>
      <c r="AE67" s="682"/>
      <c r="AF67" s="683"/>
      <c r="AG67" s="682"/>
      <c r="AH67" s="683"/>
    </row>
    <row r="68" spans="2:34" s="782" customFormat="1" ht="15" hidden="1" customHeight="1">
      <c r="B68" s="777">
        <f t="shared" si="1"/>
        <v>59</v>
      </c>
      <c r="C68" s="778" t="s">
        <v>2</v>
      </c>
      <c r="D68" s="772" t="s">
        <v>2736</v>
      </c>
      <c r="E68" s="772" t="s">
        <v>2637</v>
      </c>
      <c r="F68" s="677" t="s">
        <v>3188</v>
      </c>
      <c r="G68" s="779">
        <f>IFERROR(VLOOKUP(E68,Assign!$A$2:$A$48,1,FALSE),)</f>
        <v>0</v>
      </c>
      <c r="H68" s="779">
        <v>1</v>
      </c>
      <c r="I68" s="780">
        <v>1</v>
      </c>
      <c r="J68" s="733" t="s">
        <v>167</v>
      </c>
      <c r="K68" s="733" t="s">
        <v>2523</v>
      </c>
      <c r="L68" s="733" t="s">
        <v>3804</v>
      </c>
      <c r="M68" s="677" t="s">
        <v>4335</v>
      </c>
      <c r="N68" s="781" t="s">
        <v>4482</v>
      </c>
      <c r="O68" s="735">
        <v>4367.3</v>
      </c>
      <c r="P68" s="736">
        <v>46.545000000000002</v>
      </c>
      <c r="Q68" s="737">
        <v>3.186179103794106E-3</v>
      </c>
      <c r="R68" s="738"/>
      <c r="S68" s="738"/>
      <c r="T68" s="779">
        <v>1</v>
      </c>
      <c r="U68" s="780" t="s">
        <v>3585</v>
      </c>
      <c r="V68" s="739" t="s">
        <v>5</v>
      </c>
      <c r="W68" s="740">
        <v>3240000000</v>
      </c>
      <c r="X68" s="740">
        <v>3240000000</v>
      </c>
      <c r="Y68" s="740" t="s">
        <v>4578</v>
      </c>
      <c r="Z68" s="741"/>
      <c r="AA68" s="741"/>
      <c r="AB68" s="740"/>
      <c r="AC68" s="742"/>
      <c r="AD68" s="743"/>
      <c r="AE68" s="682"/>
      <c r="AF68" s="683"/>
      <c r="AG68" s="682"/>
      <c r="AH68" s="683"/>
    </row>
    <row r="69" spans="2:34" s="782" customFormat="1" ht="15" hidden="1" customHeight="1">
      <c r="B69" s="777">
        <f t="shared" si="1"/>
        <v>60</v>
      </c>
      <c r="C69" s="778" t="s">
        <v>2</v>
      </c>
      <c r="D69" s="772" t="s">
        <v>2736</v>
      </c>
      <c r="E69" s="772" t="s">
        <v>2637</v>
      </c>
      <c r="F69" s="677" t="s">
        <v>3188</v>
      </c>
      <c r="G69" s="779">
        <f>IFERROR(VLOOKUP(E69,Assign!$A$2:$A$48,1,FALSE),)</f>
        <v>0</v>
      </c>
      <c r="H69" s="779">
        <v>1</v>
      </c>
      <c r="I69" s="780">
        <v>2</v>
      </c>
      <c r="J69" s="733" t="s">
        <v>167</v>
      </c>
      <c r="K69" s="733" t="s">
        <v>2523</v>
      </c>
      <c r="L69" s="733" t="s">
        <v>3804</v>
      </c>
      <c r="M69" s="677" t="s">
        <v>4336</v>
      </c>
      <c r="N69" s="781" t="s">
        <v>4482</v>
      </c>
      <c r="O69" s="735">
        <v>4367.3</v>
      </c>
      <c r="P69" s="736">
        <v>46.545000000000002</v>
      </c>
      <c r="Q69" s="737">
        <v>3.186179103794106E-3</v>
      </c>
      <c r="R69" s="738"/>
      <c r="S69" s="738"/>
      <c r="T69" s="779">
        <v>1</v>
      </c>
      <c r="U69" s="780" t="s">
        <v>3585</v>
      </c>
      <c r="V69" s="739" t="s">
        <v>5</v>
      </c>
      <c r="W69" s="740">
        <v>3240000000</v>
      </c>
      <c r="X69" s="740">
        <v>3240000000</v>
      </c>
      <c r="Y69" s="740" t="s">
        <v>4578</v>
      </c>
      <c r="Z69" s="741"/>
      <c r="AA69" s="741"/>
      <c r="AB69" s="740"/>
      <c r="AC69" s="742"/>
      <c r="AD69" s="743"/>
      <c r="AE69" s="682"/>
      <c r="AF69" s="683"/>
      <c r="AG69" s="682"/>
      <c r="AH69" s="683"/>
    </row>
    <row r="70" spans="2:34" s="782" customFormat="1" ht="15" hidden="1" customHeight="1">
      <c r="B70" s="777">
        <f t="shared" si="1"/>
        <v>61</v>
      </c>
      <c r="C70" s="778" t="s">
        <v>2</v>
      </c>
      <c r="D70" s="772" t="s">
        <v>2736</v>
      </c>
      <c r="E70" s="772" t="s">
        <v>2637</v>
      </c>
      <c r="F70" s="677" t="s">
        <v>3188</v>
      </c>
      <c r="G70" s="779">
        <f>IFERROR(VLOOKUP(E70,Assign!$A$2:$A$48,1,FALSE),)</f>
        <v>0</v>
      </c>
      <c r="H70" s="779">
        <v>1</v>
      </c>
      <c r="I70" s="780">
        <v>3</v>
      </c>
      <c r="J70" s="733" t="s">
        <v>167</v>
      </c>
      <c r="K70" s="733" t="s">
        <v>2523</v>
      </c>
      <c r="L70" s="733" t="s">
        <v>3804</v>
      </c>
      <c r="M70" s="677" t="s">
        <v>4337</v>
      </c>
      <c r="N70" s="781" t="s">
        <v>4482</v>
      </c>
      <c r="O70" s="735">
        <v>4367.3</v>
      </c>
      <c r="P70" s="736">
        <v>44.405000000000001</v>
      </c>
      <c r="Q70" s="737">
        <v>3.0398644471412543E-3</v>
      </c>
      <c r="R70" s="738"/>
      <c r="S70" s="738"/>
      <c r="T70" s="779">
        <v>1</v>
      </c>
      <c r="U70" s="780" t="s">
        <v>3585</v>
      </c>
      <c r="V70" s="739" t="s">
        <v>5</v>
      </c>
      <c r="W70" s="740">
        <v>3240000000</v>
      </c>
      <c r="X70" s="740">
        <v>3240000000</v>
      </c>
      <c r="Y70" s="740" t="s">
        <v>4578</v>
      </c>
      <c r="Z70" s="741"/>
      <c r="AA70" s="741"/>
      <c r="AB70" s="740"/>
      <c r="AC70" s="742"/>
      <c r="AD70" s="743"/>
      <c r="AE70" s="682"/>
      <c r="AF70" s="683"/>
      <c r="AG70" s="682"/>
      <c r="AH70" s="683"/>
    </row>
    <row r="71" spans="2:34" s="782" customFormat="1" ht="15" hidden="1" customHeight="1">
      <c r="B71" s="777">
        <f t="shared" si="1"/>
        <v>62</v>
      </c>
      <c r="C71" s="778" t="s">
        <v>2</v>
      </c>
      <c r="D71" s="772" t="s">
        <v>2736</v>
      </c>
      <c r="E71" s="772" t="s">
        <v>2637</v>
      </c>
      <c r="F71" s="677" t="s">
        <v>3188</v>
      </c>
      <c r="G71" s="779">
        <f>IFERROR(VLOOKUP(E71,Assign!$A$2:$A$48,1,FALSE),)</f>
        <v>0</v>
      </c>
      <c r="H71" s="779">
        <v>1</v>
      </c>
      <c r="I71" s="780">
        <v>4</v>
      </c>
      <c r="J71" s="733" t="s">
        <v>167</v>
      </c>
      <c r="K71" s="733" t="s">
        <v>2523</v>
      </c>
      <c r="L71" s="733" t="s">
        <v>3804</v>
      </c>
      <c r="M71" s="677" t="s">
        <v>4338</v>
      </c>
      <c r="N71" s="781" t="s">
        <v>4482</v>
      </c>
      <c r="O71" s="735">
        <v>4367.3</v>
      </c>
      <c r="P71" s="736">
        <v>44.405000000000001</v>
      </c>
      <c r="Q71" s="737">
        <v>3.0398644471412543E-3</v>
      </c>
      <c r="R71" s="738"/>
      <c r="S71" s="738"/>
      <c r="T71" s="779">
        <v>1</v>
      </c>
      <c r="U71" s="780" t="s">
        <v>3585</v>
      </c>
      <c r="V71" s="739" t="s">
        <v>5</v>
      </c>
      <c r="W71" s="740">
        <v>3240000000</v>
      </c>
      <c r="X71" s="740">
        <v>3240000000</v>
      </c>
      <c r="Y71" s="740" t="s">
        <v>4578</v>
      </c>
      <c r="Z71" s="741"/>
      <c r="AA71" s="741"/>
      <c r="AB71" s="740"/>
      <c r="AC71" s="742"/>
      <c r="AD71" s="743"/>
      <c r="AE71" s="682"/>
      <c r="AF71" s="683"/>
      <c r="AG71" s="682"/>
      <c r="AH71" s="683"/>
    </row>
    <row r="72" spans="2:34" s="782" customFormat="1" ht="15" hidden="1" customHeight="1">
      <c r="B72" s="777">
        <f t="shared" si="1"/>
        <v>63</v>
      </c>
      <c r="C72" s="778" t="s">
        <v>2</v>
      </c>
      <c r="D72" s="772" t="s">
        <v>2736</v>
      </c>
      <c r="E72" s="772" t="s">
        <v>2637</v>
      </c>
      <c r="F72" s="677" t="s">
        <v>3188</v>
      </c>
      <c r="G72" s="779">
        <f>IFERROR(VLOOKUP(E72,Assign!$A$2:$A$48,1,FALSE),)</f>
        <v>0</v>
      </c>
      <c r="H72" s="779">
        <v>1</v>
      </c>
      <c r="I72" s="780">
        <v>5</v>
      </c>
      <c r="J72" s="733" t="s">
        <v>167</v>
      </c>
      <c r="K72" s="733" t="s">
        <v>2523</v>
      </c>
      <c r="L72" s="733" t="s">
        <v>3804</v>
      </c>
      <c r="M72" s="677" t="s">
        <v>4339</v>
      </c>
      <c r="N72" s="781" t="s">
        <v>4482</v>
      </c>
      <c r="O72" s="735">
        <v>4367.3</v>
      </c>
      <c r="P72" s="736">
        <v>44.405000000000001</v>
      </c>
      <c r="Q72" s="737">
        <v>3.0398644471412543E-3</v>
      </c>
      <c r="R72" s="738"/>
      <c r="S72" s="738"/>
      <c r="T72" s="779">
        <v>1</v>
      </c>
      <c r="U72" s="780" t="s">
        <v>3585</v>
      </c>
      <c r="V72" s="739" t="s">
        <v>5</v>
      </c>
      <c r="W72" s="740">
        <v>3240000000</v>
      </c>
      <c r="X72" s="740">
        <v>3240000000</v>
      </c>
      <c r="Y72" s="740" t="s">
        <v>4578</v>
      </c>
      <c r="Z72" s="741"/>
      <c r="AA72" s="741"/>
      <c r="AB72" s="740"/>
      <c r="AC72" s="742"/>
      <c r="AD72" s="743"/>
      <c r="AE72" s="682"/>
      <c r="AF72" s="683"/>
      <c r="AG72" s="682"/>
      <c r="AH72" s="683"/>
    </row>
    <row r="73" spans="2:34" s="782" customFormat="1" ht="15" hidden="1" customHeight="1">
      <c r="B73" s="777">
        <f t="shared" si="1"/>
        <v>64</v>
      </c>
      <c r="C73" s="778" t="s">
        <v>2</v>
      </c>
      <c r="D73" s="772" t="s">
        <v>2736</v>
      </c>
      <c r="E73" s="772" t="s">
        <v>2637</v>
      </c>
      <c r="F73" s="677" t="s">
        <v>3188</v>
      </c>
      <c r="G73" s="779">
        <f>IFERROR(VLOOKUP(E73,Assign!$A$2:$A$48,1,FALSE),)</f>
        <v>0</v>
      </c>
      <c r="H73" s="779">
        <v>1</v>
      </c>
      <c r="I73" s="780">
        <v>6</v>
      </c>
      <c r="J73" s="733" t="s">
        <v>167</v>
      </c>
      <c r="K73" s="733" t="s">
        <v>2523</v>
      </c>
      <c r="L73" s="733" t="s">
        <v>3804</v>
      </c>
      <c r="M73" s="677" t="s">
        <v>4340</v>
      </c>
      <c r="N73" s="781" t="s">
        <v>4482</v>
      </c>
      <c r="O73" s="735">
        <v>4367.3</v>
      </c>
      <c r="P73" s="736">
        <v>54.56</v>
      </c>
      <c r="Q73" s="737">
        <v>3.7345728482128544E-3</v>
      </c>
      <c r="R73" s="738"/>
      <c r="S73" s="738"/>
      <c r="T73" s="779">
        <v>1</v>
      </c>
      <c r="U73" s="780" t="s">
        <v>3585</v>
      </c>
      <c r="V73" s="739" t="s">
        <v>5</v>
      </c>
      <c r="W73" s="740">
        <v>3240000000</v>
      </c>
      <c r="X73" s="740">
        <v>3240000000</v>
      </c>
      <c r="Y73" s="740" t="s">
        <v>4578</v>
      </c>
      <c r="Z73" s="741"/>
      <c r="AA73" s="741"/>
      <c r="AB73" s="740"/>
      <c r="AC73" s="742"/>
      <c r="AD73" s="743"/>
      <c r="AE73" s="682"/>
      <c r="AF73" s="683"/>
      <c r="AG73" s="682"/>
      <c r="AH73" s="683"/>
    </row>
    <row r="74" spans="2:34" s="782" customFormat="1" ht="15" hidden="1" customHeight="1">
      <c r="B74" s="777">
        <f t="shared" si="1"/>
        <v>65</v>
      </c>
      <c r="C74" s="778" t="s">
        <v>2</v>
      </c>
      <c r="D74" s="772" t="s">
        <v>2736</v>
      </c>
      <c r="E74" s="772" t="s">
        <v>2637</v>
      </c>
      <c r="F74" s="677" t="s">
        <v>3188</v>
      </c>
      <c r="G74" s="779">
        <f>IFERROR(VLOOKUP(E74,Assign!$A$2:$A$48,1,FALSE),)</f>
        <v>0</v>
      </c>
      <c r="H74" s="779">
        <v>1</v>
      </c>
      <c r="I74" s="780">
        <v>7</v>
      </c>
      <c r="J74" s="733" t="s">
        <v>167</v>
      </c>
      <c r="K74" s="733" t="s">
        <v>2523</v>
      </c>
      <c r="L74" s="733" t="s">
        <v>3804</v>
      </c>
      <c r="M74" s="677" t="s">
        <v>4341</v>
      </c>
      <c r="N74" s="781" t="s">
        <v>4482</v>
      </c>
      <c r="O74" s="735">
        <v>4367.3</v>
      </c>
      <c r="P74" s="736">
        <v>49.6</v>
      </c>
      <c r="Q74" s="737">
        <v>3.3954617269251024E-3</v>
      </c>
      <c r="R74" s="738"/>
      <c r="S74" s="738"/>
      <c r="T74" s="779">
        <v>1</v>
      </c>
      <c r="U74" s="780" t="s">
        <v>3585</v>
      </c>
      <c r="V74" s="739" t="s">
        <v>5</v>
      </c>
      <c r="W74" s="740">
        <v>3240000000</v>
      </c>
      <c r="X74" s="740">
        <v>3240000000</v>
      </c>
      <c r="Y74" s="740" t="s">
        <v>4578</v>
      </c>
      <c r="Z74" s="741"/>
      <c r="AA74" s="741"/>
      <c r="AB74" s="740"/>
      <c r="AC74" s="742"/>
      <c r="AD74" s="743"/>
      <c r="AE74" s="682"/>
      <c r="AF74" s="683"/>
      <c r="AG74" s="682"/>
      <c r="AH74" s="683"/>
    </row>
    <row r="75" spans="2:34" s="782" customFormat="1" ht="15" hidden="1" customHeight="1">
      <c r="B75" s="777">
        <f t="shared" si="1"/>
        <v>66</v>
      </c>
      <c r="C75" s="778" t="s">
        <v>2</v>
      </c>
      <c r="D75" s="772" t="s">
        <v>2736</v>
      </c>
      <c r="E75" s="772" t="s">
        <v>2637</v>
      </c>
      <c r="F75" s="677" t="s">
        <v>3188</v>
      </c>
      <c r="G75" s="779">
        <f>IFERROR(VLOOKUP(E75,Assign!$A$2:$A$48,1,FALSE),)</f>
        <v>0</v>
      </c>
      <c r="H75" s="779">
        <v>1</v>
      </c>
      <c r="I75" s="780">
        <v>8</v>
      </c>
      <c r="J75" s="733" t="s">
        <v>167</v>
      </c>
      <c r="K75" s="733" t="s">
        <v>2523</v>
      </c>
      <c r="L75" s="733" t="s">
        <v>3804</v>
      </c>
      <c r="M75" s="677" t="s">
        <v>4342</v>
      </c>
      <c r="N75" s="781" t="s">
        <v>4482</v>
      </c>
      <c r="O75" s="735">
        <v>4367.3</v>
      </c>
      <c r="P75" s="736">
        <v>49.6</v>
      </c>
      <c r="Q75" s="737">
        <v>3.3954617269251024E-3</v>
      </c>
      <c r="R75" s="738"/>
      <c r="S75" s="738"/>
      <c r="T75" s="779">
        <v>1</v>
      </c>
      <c r="U75" s="780" t="s">
        <v>3585</v>
      </c>
      <c r="V75" s="739" t="s">
        <v>5</v>
      </c>
      <c r="W75" s="740">
        <v>3240000000</v>
      </c>
      <c r="X75" s="740">
        <v>3240000000</v>
      </c>
      <c r="Y75" s="740" t="s">
        <v>4578</v>
      </c>
      <c r="Z75" s="741"/>
      <c r="AA75" s="741"/>
      <c r="AB75" s="740"/>
      <c r="AC75" s="742"/>
      <c r="AD75" s="743"/>
      <c r="AE75" s="682"/>
      <c r="AF75" s="683"/>
      <c r="AG75" s="682"/>
      <c r="AH75" s="683"/>
    </row>
    <row r="76" spans="2:34" s="782" customFormat="1" ht="15" hidden="1" customHeight="1">
      <c r="B76" s="777">
        <f t="shared" si="1"/>
        <v>67</v>
      </c>
      <c r="C76" s="778" t="s">
        <v>2</v>
      </c>
      <c r="D76" s="772" t="s">
        <v>2736</v>
      </c>
      <c r="E76" s="772" t="s">
        <v>2637</v>
      </c>
      <c r="F76" s="677" t="s">
        <v>3188</v>
      </c>
      <c r="G76" s="779">
        <f>IFERROR(VLOOKUP(E76,Assign!$A$2:$A$48,1,FALSE),)</f>
        <v>0</v>
      </c>
      <c r="H76" s="779">
        <v>1</v>
      </c>
      <c r="I76" s="780">
        <v>9</v>
      </c>
      <c r="J76" s="733" t="s">
        <v>167</v>
      </c>
      <c r="K76" s="733" t="s">
        <v>2523</v>
      </c>
      <c r="L76" s="733" t="s">
        <v>3804</v>
      </c>
      <c r="M76" s="677" t="s">
        <v>4343</v>
      </c>
      <c r="N76" s="781" t="s">
        <v>4482</v>
      </c>
      <c r="O76" s="735">
        <v>4367.3</v>
      </c>
      <c r="P76" s="736">
        <v>53.94</v>
      </c>
      <c r="Q76" s="737">
        <v>3.6922125798548302E-3</v>
      </c>
      <c r="R76" s="738"/>
      <c r="S76" s="738"/>
      <c r="T76" s="779">
        <v>1</v>
      </c>
      <c r="U76" s="780" t="s">
        <v>3585</v>
      </c>
      <c r="V76" s="739" t="s">
        <v>5</v>
      </c>
      <c r="W76" s="740">
        <v>3240000000</v>
      </c>
      <c r="X76" s="740">
        <v>3240000000</v>
      </c>
      <c r="Y76" s="740" t="s">
        <v>4578</v>
      </c>
      <c r="Z76" s="741"/>
      <c r="AA76" s="741"/>
      <c r="AB76" s="740"/>
      <c r="AC76" s="742"/>
      <c r="AD76" s="743"/>
      <c r="AE76" s="682"/>
      <c r="AF76" s="683"/>
      <c r="AG76" s="682"/>
      <c r="AH76" s="683"/>
    </row>
    <row r="77" spans="2:34" s="782" customFormat="1" ht="15" hidden="1" customHeight="1">
      <c r="B77" s="777">
        <f t="shared" si="1"/>
        <v>68</v>
      </c>
      <c r="C77" s="778" t="s">
        <v>2</v>
      </c>
      <c r="D77" s="772" t="s">
        <v>2736</v>
      </c>
      <c r="E77" s="772" t="s">
        <v>2637</v>
      </c>
      <c r="F77" s="677" t="s">
        <v>3188</v>
      </c>
      <c r="G77" s="779">
        <f>IFERROR(VLOOKUP(E77,Assign!$A$2:$A$48,1,FALSE),)</f>
        <v>0</v>
      </c>
      <c r="H77" s="779">
        <v>1</v>
      </c>
      <c r="I77" s="780">
        <v>10</v>
      </c>
      <c r="J77" s="733" t="s">
        <v>167</v>
      </c>
      <c r="K77" s="733" t="s">
        <v>2523</v>
      </c>
      <c r="L77" s="733" t="s">
        <v>3804</v>
      </c>
      <c r="M77" s="677" t="s">
        <v>4344</v>
      </c>
      <c r="N77" s="781" t="s">
        <v>4482</v>
      </c>
      <c r="O77" s="735">
        <v>4367.3</v>
      </c>
      <c r="P77" s="736">
        <v>53.94</v>
      </c>
      <c r="Q77" s="737">
        <v>3.6922125798548302E-3</v>
      </c>
      <c r="R77" s="738"/>
      <c r="S77" s="738"/>
      <c r="T77" s="779">
        <v>1</v>
      </c>
      <c r="U77" s="780" t="s">
        <v>3585</v>
      </c>
      <c r="V77" s="739" t="s">
        <v>5</v>
      </c>
      <c r="W77" s="740">
        <v>3240000000</v>
      </c>
      <c r="X77" s="740">
        <v>3240000000</v>
      </c>
      <c r="Y77" s="740" t="s">
        <v>4578</v>
      </c>
      <c r="Z77" s="741"/>
      <c r="AA77" s="741"/>
      <c r="AB77" s="740"/>
      <c r="AC77" s="742"/>
      <c r="AD77" s="743"/>
      <c r="AE77" s="682"/>
      <c r="AF77" s="683"/>
      <c r="AG77" s="682"/>
      <c r="AH77" s="683"/>
    </row>
    <row r="78" spans="2:34" s="782" customFormat="1" ht="15" hidden="1" customHeight="1">
      <c r="B78" s="777">
        <f t="shared" si="1"/>
        <v>69</v>
      </c>
      <c r="C78" s="778" t="s">
        <v>2</v>
      </c>
      <c r="D78" s="772" t="s">
        <v>2736</v>
      </c>
      <c r="E78" s="772" t="s">
        <v>2638</v>
      </c>
      <c r="F78" s="677" t="s">
        <v>3607</v>
      </c>
      <c r="G78" s="779">
        <f>IFERROR(VLOOKUP(E78,Assign!$A$2:$A$48,1,FALSE),)</f>
        <v>0</v>
      </c>
      <c r="H78" s="779">
        <v>1</v>
      </c>
      <c r="I78" s="780">
        <v>1</v>
      </c>
      <c r="J78" s="733" t="s">
        <v>175</v>
      </c>
      <c r="K78" s="733" t="s">
        <v>179</v>
      </c>
      <c r="L78" s="733" t="s">
        <v>3809</v>
      </c>
      <c r="M78" s="677" t="s">
        <v>4345</v>
      </c>
      <c r="N78" s="781" t="s">
        <v>3568</v>
      </c>
      <c r="O78" s="735">
        <v>8932.7000000000007</v>
      </c>
      <c r="P78" s="736">
        <v>89.0886</v>
      </c>
      <c r="Q78" s="737">
        <v>2.8710132434762166E-3</v>
      </c>
      <c r="R78" s="738"/>
      <c r="S78" s="738"/>
      <c r="T78" s="779">
        <v>1</v>
      </c>
      <c r="U78" s="780" t="s">
        <v>3585</v>
      </c>
      <c r="V78" s="739" t="s">
        <v>5</v>
      </c>
      <c r="W78" s="740">
        <v>2040000000</v>
      </c>
      <c r="X78" s="740">
        <v>2040000000</v>
      </c>
      <c r="Y78" s="740" t="s">
        <v>4578</v>
      </c>
      <c r="Z78" s="741"/>
      <c r="AA78" s="741"/>
      <c r="AB78" s="740"/>
      <c r="AC78" s="742"/>
      <c r="AD78" s="743"/>
      <c r="AE78" s="682"/>
      <c r="AF78" s="683"/>
      <c r="AG78" s="682"/>
      <c r="AH78" s="683"/>
    </row>
    <row r="79" spans="2:34" s="782" customFormat="1" ht="15" hidden="1" customHeight="1">
      <c r="B79" s="777">
        <f t="shared" si="1"/>
        <v>70</v>
      </c>
      <c r="C79" s="778" t="s">
        <v>2</v>
      </c>
      <c r="D79" s="772" t="s">
        <v>2736</v>
      </c>
      <c r="E79" s="772" t="s">
        <v>2638</v>
      </c>
      <c r="F79" s="677" t="s">
        <v>3607</v>
      </c>
      <c r="G79" s="779">
        <f>IFERROR(VLOOKUP(E79,Assign!$A$2:$A$48,1,FALSE),)</f>
        <v>0</v>
      </c>
      <c r="H79" s="779">
        <v>1</v>
      </c>
      <c r="I79" s="780">
        <v>2</v>
      </c>
      <c r="J79" s="733" t="s">
        <v>175</v>
      </c>
      <c r="K79" s="733" t="s">
        <v>179</v>
      </c>
      <c r="L79" s="733" t="s">
        <v>3809</v>
      </c>
      <c r="M79" s="677" t="s">
        <v>4346</v>
      </c>
      <c r="N79" s="781" t="s">
        <v>3568</v>
      </c>
      <c r="O79" s="735">
        <v>8932.7000000000007</v>
      </c>
      <c r="P79" s="736">
        <v>104.6797</v>
      </c>
      <c r="Q79" s="737">
        <v>3.3734593124139394E-3</v>
      </c>
      <c r="R79" s="738"/>
      <c r="S79" s="738"/>
      <c r="T79" s="779">
        <v>1</v>
      </c>
      <c r="U79" s="780" t="s">
        <v>3585</v>
      </c>
      <c r="V79" s="739" t="s">
        <v>5</v>
      </c>
      <c r="W79" s="740">
        <v>2040000000</v>
      </c>
      <c r="X79" s="740">
        <v>2040000000</v>
      </c>
      <c r="Y79" s="740" t="s">
        <v>4578</v>
      </c>
      <c r="Z79" s="741"/>
      <c r="AA79" s="741"/>
      <c r="AB79" s="740"/>
      <c r="AC79" s="742"/>
      <c r="AD79" s="743"/>
      <c r="AE79" s="682"/>
      <c r="AF79" s="683"/>
      <c r="AG79" s="682"/>
      <c r="AH79" s="683"/>
    </row>
    <row r="80" spans="2:34" s="782" customFormat="1" ht="15" hidden="1" customHeight="1">
      <c r="B80" s="777">
        <f t="shared" si="1"/>
        <v>71</v>
      </c>
      <c r="C80" s="778" t="s">
        <v>2</v>
      </c>
      <c r="D80" s="772" t="s">
        <v>2736</v>
      </c>
      <c r="E80" s="772" t="s">
        <v>2639</v>
      </c>
      <c r="F80" s="677" t="s">
        <v>3608</v>
      </c>
      <c r="G80" s="779">
        <f>IFERROR(VLOOKUP(E80,Assign!$A$2:$A$48,1,FALSE),)</f>
        <v>0</v>
      </c>
      <c r="H80" s="779">
        <v>1</v>
      </c>
      <c r="I80" s="780">
        <v>1</v>
      </c>
      <c r="J80" s="733" t="s">
        <v>164</v>
      </c>
      <c r="K80" s="733" t="s">
        <v>3399</v>
      </c>
      <c r="L80" s="733" t="s">
        <v>3400</v>
      </c>
      <c r="M80" s="677" t="s">
        <v>3811</v>
      </c>
      <c r="N80" s="781" t="s">
        <v>4484</v>
      </c>
      <c r="O80" s="735">
        <v>11155.9</v>
      </c>
      <c r="P80" s="736">
        <v>108.35</v>
      </c>
      <c r="Q80" s="737">
        <v>2.2221425434075241E-3</v>
      </c>
      <c r="R80" s="738"/>
      <c r="S80" s="738"/>
      <c r="T80" s="779">
        <v>1</v>
      </c>
      <c r="U80" s="780" t="s">
        <v>3585</v>
      </c>
      <c r="V80" s="739" t="s">
        <v>5</v>
      </c>
      <c r="W80" s="740">
        <v>680400000</v>
      </c>
      <c r="X80" s="740">
        <v>680400000</v>
      </c>
      <c r="Y80" s="740" t="s">
        <v>4578</v>
      </c>
      <c r="Z80" s="741"/>
      <c r="AA80" s="741"/>
      <c r="AB80" s="740"/>
      <c r="AC80" s="742"/>
      <c r="AD80" s="743"/>
      <c r="AE80" s="682"/>
      <c r="AF80" s="683"/>
      <c r="AG80" s="682"/>
      <c r="AH80" s="683"/>
    </row>
    <row r="81" spans="2:34" s="782" customFormat="1" ht="15" hidden="1" customHeight="1">
      <c r="B81" s="777">
        <f t="shared" si="1"/>
        <v>72</v>
      </c>
      <c r="C81" s="778" t="s">
        <v>2</v>
      </c>
      <c r="D81" s="772" t="s">
        <v>2736</v>
      </c>
      <c r="E81" s="772" t="s">
        <v>2639</v>
      </c>
      <c r="F81" s="677" t="s">
        <v>3608</v>
      </c>
      <c r="G81" s="779">
        <f>IFERROR(VLOOKUP(E81,Assign!$A$2:$A$48,1,FALSE),)</f>
        <v>0</v>
      </c>
      <c r="H81" s="779">
        <v>2</v>
      </c>
      <c r="I81" s="780">
        <v>1</v>
      </c>
      <c r="J81" s="733" t="s">
        <v>164</v>
      </c>
      <c r="K81" s="733" t="s">
        <v>3399</v>
      </c>
      <c r="L81" s="733" t="s">
        <v>3400</v>
      </c>
      <c r="M81" s="677" t="s">
        <v>3793</v>
      </c>
      <c r="N81" s="781" t="s">
        <v>4477</v>
      </c>
      <c r="O81" s="735">
        <v>42714</v>
      </c>
      <c r="P81" s="736">
        <v>102.871</v>
      </c>
      <c r="Q81" s="737">
        <v>6.9063304771269378E-4</v>
      </c>
      <c r="R81" s="738"/>
      <c r="S81" s="738"/>
      <c r="T81" s="779" t="s">
        <v>616</v>
      </c>
      <c r="U81" s="780" t="s">
        <v>4807</v>
      </c>
      <c r="V81" s="739" t="s">
        <v>5</v>
      </c>
      <c r="W81" s="740">
        <v>642200000</v>
      </c>
      <c r="X81" s="740">
        <v>642200000</v>
      </c>
      <c r="Y81" s="740" t="s">
        <v>4578</v>
      </c>
      <c r="Z81" s="741"/>
      <c r="AA81" s="741"/>
      <c r="AB81" s="740"/>
      <c r="AC81" s="742"/>
      <c r="AD81" s="743"/>
      <c r="AE81" s="682"/>
      <c r="AF81" s="683"/>
      <c r="AG81" s="682"/>
      <c r="AH81" s="683"/>
    </row>
    <row r="82" spans="2:34" s="782" customFormat="1" ht="15" hidden="1" customHeight="1">
      <c r="B82" s="777">
        <f t="shared" si="1"/>
        <v>73</v>
      </c>
      <c r="C82" s="778" t="s">
        <v>2</v>
      </c>
      <c r="D82" s="772" t="s">
        <v>2736</v>
      </c>
      <c r="E82" s="772" t="s">
        <v>2639</v>
      </c>
      <c r="F82" s="677" t="s">
        <v>3608</v>
      </c>
      <c r="G82" s="779">
        <f>IFERROR(VLOOKUP(E82,Assign!$A$2:$A$48,1,FALSE),)</f>
        <v>0</v>
      </c>
      <c r="H82" s="779">
        <v>3</v>
      </c>
      <c r="I82" s="780">
        <v>1</v>
      </c>
      <c r="J82" s="733" t="s">
        <v>164</v>
      </c>
      <c r="K82" s="733" t="s">
        <v>3399</v>
      </c>
      <c r="L82" s="733" t="s">
        <v>3400</v>
      </c>
      <c r="M82" s="677" t="s">
        <v>3812</v>
      </c>
      <c r="N82" s="781" t="s">
        <v>4484</v>
      </c>
      <c r="O82" s="735">
        <v>11155.9</v>
      </c>
      <c r="P82" s="736">
        <v>20.49</v>
      </c>
      <c r="Q82" s="737">
        <v>4.2040534605007222E-4</v>
      </c>
      <c r="R82" s="738"/>
      <c r="S82" s="738"/>
      <c r="T82" s="779">
        <v>1</v>
      </c>
      <c r="U82" s="780" t="s">
        <v>3585</v>
      </c>
      <c r="V82" s="739" t="s">
        <v>5</v>
      </c>
      <c r="W82" s="740">
        <v>94800000</v>
      </c>
      <c r="X82" s="740">
        <v>94800000</v>
      </c>
      <c r="Y82" s="740" t="s">
        <v>4578</v>
      </c>
      <c r="Z82" s="741"/>
      <c r="AA82" s="741"/>
      <c r="AB82" s="740"/>
      <c r="AC82" s="742"/>
      <c r="AD82" s="743"/>
      <c r="AE82" s="682"/>
      <c r="AF82" s="683"/>
      <c r="AG82" s="682"/>
      <c r="AH82" s="683"/>
    </row>
    <row r="83" spans="2:34" s="782" customFormat="1" ht="15" hidden="1" customHeight="1">
      <c r="B83" s="777">
        <f t="shared" si="1"/>
        <v>74</v>
      </c>
      <c r="C83" s="778" t="s">
        <v>2</v>
      </c>
      <c r="D83" s="772" t="s">
        <v>2736</v>
      </c>
      <c r="E83" s="772" t="s">
        <v>2639</v>
      </c>
      <c r="F83" s="677" t="s">
        <v>3608</v>
      </c>
      <c r="G83" s="779">
        <f>IFERROR(VLOOKUP(E83,Assign!$A$2:$A$48,1,FALSE),)</f>
        <v>0</v>
      </c>
      <c r="H83" s="779">
        <v>4</v>
      </c>
      <c r="I83" s="780">
        <v>1</v>
      </c>
      <c r="J83" s="733" t="s">
        <v>164</v>
      </c>
      <c r="K83" s="733" t="s">
        <v>3399</v>
      </c>
      <c r="L83" s="733" t="s">
        <v>3400</v>
      </c>
      <c r="M83" s="677" t="s">
        <v>3813</v>
      </c>
      <c r="N83" s="781" t="s">
        <v>4484</v>
      </c>
      <c r="O83" s="735">
        <v>11155.9</v>
      </c>
      <c r="P83" s="736">
        <v>20.49</v>
      </c>
      <c r="Q83" s="737">
        <v>4.2040534605007222E-4</v>
      </c>
      <c r="R83" s="738"/>
      <c r="S83" s="738"/>
      <c r="T83" s="779">
        <v>1</v>
      </c>
      <c r="U83" s="780" t="s">
        <v>3585</v>
      </c>
      <c r="V83" s="739" t="s">
        <v>5</v>
      </c>
      <c r="W83" s="740">
        <v>94800000</v>
      </c>
      <c r="X83" s="740">
        <v>94800000</v>
      </c>
      <c r="Y83" s="740" t="s">
        <v>4578</v>
      </c>
      <c r="Z83" s="741"/>
      <c r="AA83" s="741"/>
      <c r="AB83" s="740"/>
      <c r="AC83" s="742"/>
      <c r="AD83" s="743"/>
      <c r="AE83" s="682"/>
      <c r="AF83" s="683"/>
      <c r="AG83" s="682"/>
      <c r="AH83" s="683"/>
    </row>
    <row r="84" spans="2:34" s="782" customFormat="1" ht="15" hidden="1" customHeight="1">
      <c r="B84" s="777">
        <f t="shared" si="1"/>
        <v>75</v>
      </c>
      <c r="C84" s="778" t="s">
        <v>2</v>
      </c>
      <c r="D84" s="772" t="s">
        <v>2736</v>
      </c>
      <c r="E84" s="772" t="s">
        <v>2639</v>
      </c>
      <c r="F84" s="677" t="s">
        <v>3608</v>
      </c>
      <c r="G84" s="779">
        <f>IFERROR(VLOOKUP(E84,Assign!$A$2:$A$48,1,FALSE),)</f>
        <v>0</v>
      </c>
      <c r="H84" s="779">
        <v>5</v>
      </c>
      <c r="I84" s="780">
        <v>1</v>
      </c>
      <c r="J84" s="733" t="s">
        <v>164</v>
      </c>
      <c r="K84" s="733" t="s">
        <v>3399</v>
      </c>
      <c r="L84" s="733" t="s">
        <v>3400</v>
      </c>
      <c r="M84" s="677" t="s">
        <v>3814</v>
      </c>
      <c r="N84" s="781" t="s">
        <v>4484</v>
      </c>
      <c r="O84" s="735">
        <v>11155.9</v>
      </c>
      <c r="P84" s="736">
        <v>20.49</v>
      </c>
      <c r="Q84" s="737">
        <v>4.2040534605007222E-4</v>
      </c>
      <c r="R84" s="738"/>
      <c r="S84" s="738"/>
      <c r="T84" s="779">
        <v>1</v>
      </c>
      <c r="U84" s="780" t="s">
        <v>3585</v>
      </c>
      <c r="V84" s="739" t="s">
        <v>5</v>
      </c>
      <c r="W84" s="740">
        <v>94800000</v>
      </c>
      <c r="X84" s="740">
        <v>94800000</v>
      </c>
      <c r="Y84" s="740" t="s">
        <v>4578</v>
      </c>
      <c r="Z84" s="741"/>
      <c r="AA84" s="741"/>
      <c r="AB84" s="740"/>
      <c r="AC84" s="742"/>
      <c r="AD84" s="743"/>
      <c r="AE84" s="682"/>
      <c r="AF84" s="683"/>
      <c r="AG84" s="682"/>
      <c r="AH84" s="683"/>
    </row>
    <row r="85" spans="2:34" s="782" customFormat="1" ht="15" hidden="1" customHeight="1">
      <c r="B85" s="777">
        <f t="shared" si="1"/>
        <v>76</v>
      </c>
      <c r="C85" s="778" t="s">
        <v>2</v>
      </c>
      <c r="D85" s="772" t="s">
        <v>2736</v>
      </c>
      <c r="E85" s="772" t="s">
        <v>2640</v>
      </c>
      <c r="F85" s="677" t="s">
        <v>3176</v>
      </c>
      <c r="G85" s="779">
        <f>IFERROR(VLOOKUP(E85,Assign!$A$2:$A$48,1,FALSE),)</f>
        <v>0</v>
      </c>
      <c r="H85" s="779">
        <v>1</v>
      </c>
      <c r="I85" s="780">
        <v>1</v>
      </c>
      <c r="J85" s="733" t="s">
        <v>164</v>
      </c>
      <c r="K85" s="733" t="s">
        <v>3414</v>
      </c>
      <c r="L85" s="733" t="s">
        <v>3497</v>
      </c>
      <c r="M85" s="677" t="s">
        <v>4349</v>
      </c>
      <c r="N85" s="781" t="s">
        <v>4486</v>
      </c>
      <c r="O85" s="735"/>
      <c r="P85" s="736">
        <v>1125.4099999999999</v>
      </c>
      <c r="Q85" s="737"/>
      <c r="R85" s="738"/>
      <c r="S85" s="738"/>
      <c r="T85" s="779">
        <v>1</v>
      </c>
      <c r="U85" s="780" t="s">
        <v>3585</v>
      </c>
      <c r="V85" s="739" t="s">
        <v>5</v>
      </c>
      <c r="W85" s="740">
        <v>1800000000</v>
      </c>
      <c r="X85" s="740">
        <v>1800000000</v>
      </c>
      <c r="Y85" s="740" t="s">
        <v>4578</v>
      </c>
      <c r="Z85" s="741"/>
      <c r="AA85" s="741"/>
      <c r="AB85" s="740"/>
      <c r="AC85" s="742"/>
      <c r="AD85" s="743"/>
      <c r="AE85" s="682"/>
      <c r="AF85" s="683"/>
      <c r="AG85" s="682"/>
      <c r="AH85" s="683"/>
    </row>
    <row r="86" spans="2:34" s="782" customFormat="1" ht="15" hidden="1" customHeight="1">
      <c r="B86" s="777">
        <f t="shared" si="1"/>
        <v>77</v>
      </c>
      <c r="C86" s="778" t="s">
        <v>2</v>
      </c>
      <c r="D86" s="772" t="s">
        <v>2736</v>
      </c>
      <c r="E86" s="772" t="s">
        <v>2640</v>
      </c>
      <c r="F86" s="677" t="s">
        <v>3176</v>
      </c>
      <c r="G86" s="779">
        <f>IFERROR(VLOOKUP(E86,Assign!$A$2:$A$48,1,FALSE),)</f>
        <v>0</v>
      </c>
      <c r="H86" s="779">
        <v>1</v>
      </c>
      <c r="I86" s="780">
        <v>2</v>
      </c>
      <c r="J86" s="733" t="s">
        <v>164</v>
      </c>
      <c r="K86" s="733" t="s">
        <v>3414</v>
      </c>
      <c r="L86" s="733" t="s">
        <v>3497</v>
      </c>
      <c r="M86" s="677" t="s">
        <v>4350</v>
      </c>
      <c r="N86" s="781" t="s">
        <v>191</v>
      </c>
      <c r="O86" s="735">
        <v>415</v>
      </c>
      <c r="P86" s="736"/>
      <c r="Q86" s="737"/>
      <c r="R86" s="738"/>
      <c r="S86" s="738"/>
      <c r="T86" s="779">
        <v>1</v>
      </c>
      <c r="U86" s="780" t="s">
        <v>3585</v>
      </c>
      <c r="V86" s="739" t="s">
        <v>5</v>
      </c>
      <c r="W86" s="740">
        <v>1800000000</v>
      </c>
      <c r="X86" s="740">
        <v>1800000000</v>
      </c>
      <c r="Y86" s="740" t="s">
        <v>4578</v>
      </c>
      <c r="Z86" s="741"/>
      <c r="AA86" s="741"/>
      <c r="AB86" s="740"/>
      <c r="AC86" s="742"/>
      <c r="AD86" s="743"/>
      <c r="AE86" s="682"/>
      <c r="AF86" s="683"/>
      <c r="AG86" s="682"/>
      <c r="AH86" s="683"/>
    </row>
    <row r="87" spans="2:34" s="782" customFormat="1" ht="15" hidden="1" customHeight="1">
      <c r="B87" s="777">
        <f t="shared" si="1"/>
        <v>78</v>
      </c>
      <c r="C87" s="778" t="s">
        <v>2</v>
      </c>
      <c r="D87" s="772" t="s">
        <v>2736</v>
      </c>
      <c r="E87" s="772" t="s">
        <v>2640</v>
      </c>
      <c r="F87" s="677" t="s">
        <v>3176</v>
      </c>
      <c r="G87" s="779">
        <f>IFERROR(VLOOKUP(E87,Assign!$A$2:$A$48,1,FALSE),)</f>
        <v>0</v>
      </c>
      <c r="H87" s="779">
        <v>1</v>
      </c>
      <c r="I87" s="780">
        <v>3</v>
      </c>
      <c r="J87" s="733" t="s">
        <v>164</v>
      </c>
      <c r="K87" s="733" t="s">
        <v>3414</v>
      </c>
      <c r="L87" s="733" t="s">
        <v>3497</v>
      </c>
      <c r="M87" s="677" t="s">
        <v>4351</v>
      </c>
      <c r="N87" s="781" t="s">
        <v>10</v>
      </c>
      <c r="O87" s="735">
        <v>808</v>
      </c>
      <c r="P87" s="736"/>
      <c r="Q87" s="737"/>
      <c r="R87" s="738">
        <v>6.4356435643564358E-2</v>
      </c>
      <c r="S87" s="738"/>
      <c r="T87" s="779">
        <v>1</v>
      </c>
      <c r="U87" s="780" t="s">
        <v>3585</v>
      </c>
      <c r="V87" s="739" t="s">
        <v>5</v>
      </c>
      <c r="W87" s="740">
        <v>1800000000</v>
      </c>
      <c r="X87" s="740">
        <v>1800000000</v>
      </c>
      <c r="Y87" s="740" t="s">
        <v>4578</v>
      </c>
      <c r="Z87" s="741"/>
      <c r="AA87" s="741"/>
      <c r="AB87" s="740"/>
      <c r="AC87" s="742"/>
      <c r="AD87" s="743"/>
      <c r="AE87" s="682"/>
      <c r="AF87" s="683"/>
      <c r="AG87" s="682"/>
      <c r="AH87" s="683"/>
    </row>
    <row r="88" spans="2:34" s="782" customFormat="1" ht="15" hidden="1" customHeight="1">
      <c r="B88" s="777">
        <f t="shared" si="1"/>
        <v>79</v>
      </c>
      <c r="C88" s="778" t="s">
        <v>2</v>
      </c>
      <c r="D88" s="772" t="s">
        <v>2736</v>
      </c>
      <c r="E88" s="772" t="s">
        <v>2640</v>
      </c>
      <c r="F88" s="677" t="s">
        <v>3176</v>
      </c>
      <c r="G88" s="779">
        <f>IFERROR(VLOOKUP(E88,Assign!$A$2:$A$48,1,FALSE),)</f>
        <v>0</v>
      </c>
      <c r="H88" s="779">
        <v>1</v>
      </c>
      <c r="I88" s="780">
        <v>4</v>
      </c>
      <c r="J88" s="733" t="s">
        <v>164</v>
      </c>
      <c r="K88" s="733" t="s">
        <v>3414</v>
      </c>
      <c r="L88" s="733" t="s">
        <v>3497</v>
      </c>
      <c r="M88" s="677" t="s">
        <v>4352</v>
      </c>
      <c r="N88" s="781" t="s">
        <v>10</v>
      </c>
      <c r="O88" s="735">
        <v>122</v>
      </c>
      <c r="P88" s="736"/>
      <c r="Q88" s="737"/>
      <c r="R88" s="738">
        <v>0.22950819672131148</v>
      </c>
      <c r="S88" s="738"/>
      <c r="T88" s="779">
        <v>1</v>
      </c>
      <c r="U88" s="780" t="s">
        <v>3585</v>
      </c>
      <c r="V88" s="739" t="s">
        <v>5</v>
      </c>
      <c r="W88" s="740">
        <v>1800000000</v>
      </c>
      <c r="X88" s="740">
        <v>1800000000</v>
      </c>
      <c r="Y88" s="740" t="s">
        <v>4578</v>
      </c>
      <c r="Z88" s="741"/>
      <c r="AA88" s="741"/>
      <c r="AB88" s="740"/>
      <c r="AC88" s="742"/>
      <c r="AD88" s="743"/>
      <c r="AE88" s="682"/>
      <c r="AF88" s="683"/>
      <c r="AG88" s="682"/>
      <c r="AH88" s="683"/>
    </row>
    <row r="89" spans="2:34" s="782" customFormat="1" ht="15" hidden="1" customHeight="1">
      <c r="B89" s="777">
        <f t="shared" si="1"/>
        <v>80</v>
      </c>
      <c r="C89" s="778" t="s">
        <v>2</v>
      </c>
      <c r="D89" s="772" t="s">
        <v>2736</v>
      </c>
      <c r="E89" s="772" t="s">
        <v>2641</v>
      </c>
      <c r="F89" s="677" t="s">
        <v>3610</v>
      </c>
      <c r="G89" s="779">
        <f>IFERROR(VLOOKUP(E89,Assign!$A$2:$A$48,1,FALSE),)</f>
        <v>0</v>
      </c>
      <c r="H89" s="779">
        <v>1</v>
      </c>
      <c r="I89" s="780">
        <v>1</v>
      </c>
      <c r="J89" s="733" t="s">
        <v>164</v>
      </c>
      <c r="K89" s="733" t="s">
        <v>165</v>
      </c>
      <c r="L89" s="733" t="s">
        <v>3818</v>
      </c>
      <c r="M89" s="677" t="s">
        <v>4353</v>
      </c>
      <c r="N89" s="781" t="s">
        <v>4487</v>
      </c>
      <c r="O89" s="735"/>
      <c r="P89" s="983">
        <v>2067.48</v>
      </c>
      <c r="Q89" s="737"/>
      <c r="R89" s="738"/>
      <c r="S89" s="738"/>
      <c r="T89" s="779">
        <v>1</v>
      </c>
      <c r="U89" s="780" t="s">
        <v>3585</v>
      </c>
      <c r="V89" s="739" t="s">
        <v>5</v>
      </c>
      <c r="W89" s="740">
        <v>1459200000</v>
      </c>
      <c r="X89" s="740">
        <v>1459200000</v>
      </c>
      <c r="Y89" s="740" t="s">
        <v>4578</v>
      </c>
      <c r="Z89" s="741"/>
      <c r="AA89" s="741"/>
      <c r="AB89" s="740"/>
      <c r="AC89" s="742"/>
      <c r="AD89" s="743"/>
      <c r="AE89" s="682" t="s">
        <v>5000</v>
      </c>
      <c r="AF89" s="683" t="s">
        <v>3164</v>
      </c>
      <c r="AG89" s="682"/>
      <c r="AH89" s="683"/>
    </row>
    <row r="90" spans="2:34" s="782" customFormat="1" ht="15" hidden="1" customHeight="1">
      <c r="B90" s="777">
        <f t="shared" si="1"/>
        <v>81</v>
      </c>
      <c r="C90" s="778" t="s">
        <v>2</v>
      </c>
      <c r="D90" s="772" t="s">
        <v>2736</v>
      </c>
      <c r="E90" s="772" t="s">
        <v>2641</v>
      </c>
      <c r="F90" s="677" t="s">
        <v>3610</v>
      </c>
      <c r="G90" s="779">
        <f>IFERROR(VLOOKUP(E90,Assign!$A$2:$A$48,1,FALSE),)</f>
        <v>0</v>
      </c>
      <c r="H90" s="779">
        <v>1</v>
      </c>
      <c r="I90" s="780">
        <v>2</v>
      </c>
      <c r="J90" s="733" t="s">
        <v>164</v>
      </c>
      <c r="K90" s="733" t="s">
        <v>165</v>
      </c>
      <c r="L90" s="733" t="s">
        <v>3818</v>
      </c>
      <c r="M90" s="677" t="s">
        <v>454</v>
      </c>
      <c r="N90" s="781" t="s">
        <v>4479</v>
      </c>
      <c r="O90" s="735">
        <v>2076</v>
      </c>
      <c r="P90" s="736"/>
      <c r="Q90" s="737"/>
      <c r="R90" s="738"/>
      <c r="S90" s="738"/>
      <c r="T90" s="779">
        <v>1</v>
      </c>
      <c r="U90" s="780" t="s">
        <v>3585</v>
      </c>
      <c r="V90" s="739" t="s">
        <v>5</v>
      </c>
      <c r="W90" s="740">
        <v>1459200000</v>
      </c>
      <c r="X90" s="740">
        <v>1459200000</v>
      </c>
      <c r="Y90" s="740" t="s">
        <v>4578</v>
      </c>
      <c r="Z90" s="741"/>
      <c r="AA90" s="741"/>
      <c r="AB90" s="740"/>
      <c r="AC90" s="742"/>
      <c r="AD90" s="743"/>
      <c r="AE90" s="682"/>
      <c r="AF90" s="683"/>
      <c r="AG90" s="682"/>
      <c r="AH90" s="683"/>
    </row>
    <row r="91" spans="2:34" s="782" customFormat="1" ht="15" hidden="1" customHeight="1">
      <c r="B91" s="777">
        <f t="shared" si="1"/>
        <v>82</v>
      </c>
      <c r="C91" s="778" t="s">
        <v>2</v>
      </c>
      <c r="D91" s="772" t="s">
        <v>2736</v>
      </c>
      <c r="E91" s="772" t="s">
        <v>2642</v>
      </c>
      <c r="F91" s="677" t="s">
        <v>3611</v>
      </c>
      <c r="G91" s="779">
        <f>IFERROR(VLOOKUP(E91,Assign!$A$2:$A$48,1,FALSE),)</f>
        <v>0</v>
      </c>
      <c r="H91" s="779">
        <v>1</v>
      </c>
      <c r="I91" s="780">
        <v>1</v>
      </c>
      <c r="J91" s="733" t="s">
        <v>164</v>
      </c>
      <c r="K91" s="733" t="s">
        <v>3399</v>
      </c>
      <c r="L91" s="733" t="s">
        <v>3400</v>
      </c>
      <c r="M91" s="677" t="s">
        <v>3820</v>
      </c>
      <c r="N91" s="781" t="s">
        <v>3555</v>
      </c>
      <c r="O91" s="735">
        <v>29924</v>
      </c>
      <c r="P91" s="736">
        <v>56.51</v>
      </c>
      <c r="Q91" s="737">
        <v>5.0920331506483084E-4</v>
      </c>
      <c r="R91" s="738"/>
      <c r="S91" s="738"/>
      <c r="T91" s="779">
        <v>1</v>
      </c>
      <c r="U91" s="780" t="s">
        <v>3585</v>
      </c>
      <c r="V91" s="739" t="s">
        <v>5</v>
      </c>
      <c r="W91" s="740">
        <v>552000000</v>
      </c>
      <c r="X91" s="740">
        <v>552000000</v>
      </c>
      <c r="Y91" s="740" t="s">
        <v>4578</v>
      </c>
      <c r="Z91" s="741"/>
      <c r="AA91" s="741"/>
      <c r="AB91" s="740"/>
      <c r="AC91" s="742"/>
      <c r="AD91" s="743"/>
      <c r="AE91" s="682"/>
      <c r="AF91" s="683"/>
      <c r="AG91" s="682"/>
      <c r="AH91" s="683"/>
    </row>
    <row r="92" spans="2:34" s="782" customFormat="1" ht="15" hidden="1" customHeight="1">
      <c r="B92" s="777">
        <f t="shared" si="1"/>
        <v>83</v>
      </c>
      <c r="C92" s="778" t="s">
        <v>2</v>
      </c>
      <c r="D92" s="772" t="s">
        <v>2736</v>
      </c>
      <c r="E92" s="772" t="s">
        <v>2642</v>
      </c>
      <c r="F92" s="677" t="s">
        <v>3611</v>
      </c>
      <c r="G92" s="779">
        <f>IFERROR(VLOOKUP(E92,Assign!$A$2:$A$48,1,FALSE),)</f>
        <v>0</v>
      </c>
      <c r="H92" s="779">
        <v>2</v>
      </c>
      <c r="I92" s="780">
        <v>1</v>
      </c>
      <c r="J92" s="733" t="s">
        <v>164</v>
      </c>
      <c r="K92" s="733" t="s">
        <v>3399</v>
      </c>
      <c r="L92" s="733" t="s">
        <v>3400</v>
      </c>
      <c r="M92" s="677" t="s">
        <v>3821</v>
      </c>
      <c r="N92" s="781" t="s">
        <v>4488</v>
      </c>
      <c r="O92" s="735">
        <v>32864.300000000003</v>
      </c>
      <c r="P92" s="736">
        <v>82.37</v>
      </c>
      <c r="Q92" s="737">
        <v>6.1495300371527766E-4</v>
      </c>
      <c r="R92" s="738"/>
      <c r="S92" s="738"/>
      <c r="T92" s="779">
        <v>1</v>
      </c>
      <c r="U92" s="780" t="s">
        <v>3585</v>
      </c>
      <c r="V92" s="739" t="s">
        <v>5</v>
      </c>
      <c r="W92" s="740">
        <v>508800000</v>
      </c>
      <c r="X92" s="740">
        <v>508800000</v>
      </c>
      <c r="Y92" s="740" t="s">
        <v>4578</v>
      </c>
      <c r="Z92" s="741"/>
      <c r="AA92" s="741"/>
      <c r="AB92" s="740"/>
      <c r="AC92" s="742"/>
      <c r="AD92" s="743"/>
      <c r="AE92" s="682"/>
      <c r="AF92" s="683"/>
      <c r="AG92" s="682"/>
      <c r="AH92" s="683"/>
    </row>
    <row r="93" spans="2:34" s="782" customFormat="1" ht="15" hidden="1" customHeight="1">
      <c r="B93" s="777">
        <f t="shared" si="1"/>
        <v>84</v>
      </c>
      <c r="C93" s="778" t="s">
        <v>2</v>
      </c>
      <c r="D93" s="772" t="s">
        <v>2736</v>
      </c>
      <c r="E93" s="772" t="s">
        <v>2642</v>
      </c>
      <c r="F93" s="677" t="s">
        <v>3611</v>
      </c>
      <c r="G93" s="779">
        <f>IFERROR(VLOOKUP(E93,Assign!$A$2:$A$48,1,FALSE),)</f>
        <v>0</v>
      </c>
      <c r="H93" s="779">
        <v>3</v>
      </c>
      <c r="I93" s="780">
        <v>1</v>
      </c>
      <c r="J93" s="733" t="s">
        <v>164</v>
      </c>
      <c r="K93" s="733" t="s">
        <v>3399</v>
      </c>
      <c r="L93" s="733" t="s">
        <v>3822</v>
      </c>
      <c r="M93" s="677" t="s">
        <v>3823</v>
      </c>
      <c r="N93" s="781" t="s">
        <v>207</v>
      </c>
      <c r="O93" s="735">
        <v>50726.5</v>
      </c>
      <c r="P93" s="736">
        <v>135.77000000000001</v>
      </c>
      <c r="Q93" s="737">
        <v>1.8842222506973672E-3</v>
      </c>
      <c r="R93" s="738"/>
      <c r="S93" s="738"/>
      <c r="T93" s="779">
        <v>4</v>
      </c>
      <c r="U93" s="780" t="s">
        <v>3585</v>
      </c>
      <c r="V93" s="739" t="s">
        <v>5</v>
      </c>
      <c r="W93" s="740">
        <v>290400000</v>
      </c>
      <c r="X93" s="740">
        <v>290400000</v>
      </c>
      <c r="Y93" s="740" t="s">
        <v>4578</v>
      </c>
      <c r="Z93" s="741" t="s">
        <v>189</v>
      </c>
      <c r="AA93" s="741" t="s">
        <v>5</v>
      </c>
      <c r="AB93" s="740">
        <v>756000000</v>
      </c>
      <c r="AC93" s="742">
        <v>756000000</v>
      </c>
      <c r="AD93" s="743"/>
      <c r="AE93" s="682"/>
      <c r="AF93" s="683"/>
      <c r="AG93" s="682"/>
      <c r="AH93" s="683"/>
    </row>
    <row r="94" spans="2:34" s="782" customFormat="1" ht="15" hidden="1" customHeight="1">
      <c r="B94" s="777">
        <f t="shared" si="1"/>
        <v>85</v>
      </c>
      <c r="C94" s="778" t="s">
        <v>2</v>
      </c>
      <c r="D94" s="772" t="s">
        <v>2736</v>
      </c>
      <c r="E94" s="772" t="s">
        <v>2643</v>
      </c>
      <c r="F94" s="677" t="s">
        <v>3213</v>
      </c>
      <c r="G94" s="779">
        <f>IFERROR(VLOOKUP(E94,Assign!$A$2:$A$48,1,FALSE),)</f>
        <v>0</v>
      </c>
      <c r="H94" s="779">
        <v>1</v>
      </c>
      <c r="I94" s="780">
        <v>1</v>
      </c>
      <c r="J94" s="733" t="s">
        <v>164</v>
      </c>
      <c r="K94" s="733" t="s">
        <v>185</v>
      </c>
      <c r="L94" s="733" t="s">
        <v>3407</v>
      </c>
      <c r="M94" s="677" t="s">
        <v>3831</v>
      </c>
      <c r="N94" s="781" t="s">
        <v>619</v>
      </c>
      <c r="O94" s="735">
        <v>50161</v>
      </c>
      <c r="P94" s="736">
        <v>125.50369999999999</v>
      </c>
      <c r="Q94" s="737">
        <v>1.7459002013516477E-3</v>
      </c>
      <c r="R94" s="738"/>
      <c r="S94" s="738"/>
      <c r="T94" s="779" t="s">
        <v>4185</v>
      </c>
      <c r="U94" s="780" t="s">
        <v>4808</v>
      </c>
      <c r="V94" s="739" t="s">
        <v>5</v>
      </c>
      <c r="W94" s="740">
        <v>1164000000</v>
      </c>
      <c r="X94" s="740">
        <v>1164000000</v>
      </c>
      <c r="Y94" s="740" t="s">
        <v>4577</v>
      </c>
      <c r="Z94" s="741"/>
      <c r="AA94" s="741"/>
      <c r="AB94" s="740"/>
      <c r="AC94" s="742"/>
      <c r="AD94" s="743"/>
      <c r="AE94" s="682"/>
      <c r="AF94" s="683"/>
      <c r="AG94" s="682"/>
      <c r="AH94" s="683"/>
    </row>
    <row r="95" spans="2:34" s="782" customFormat="1" ht="15" hidden="1" customHeight="1">
      <c r="B95" s="917">
        <f t="shared" si="1"/>
        <v>86</v>
      </c>
      <c r="C95" s="918" t="s">
        <v>2</v>
      </c>
      <c r="D95" s="919" t="s">
        <v>2736</v>
      </c>
      <c r="E95" s="919" t="s">
        <v>2644</v>
      </c>
      <c r="F95" s="823" t="s">
        <v>4650</v>
      </c>
      <c r="G95" s="920">
        <f>IFERROR(VLOOKUP(E95,Assign!$A$2:$A$48,1,FALSE),)</f>
        <v>0</v>
      </c>
      <c r="H95" s="920"/>
      <c r="I95" s="921"/>
      <c r="J95" s="922"/>
      <c r="K95" s="922"/>
      <c r="L95" s="922"/>
      <c r="M95" s="823"/>
      <c r="N95" s="923"/>
      <c r="O95" s="924"/>
      <c r="P95" s="925"/>
      <c r="Q95" s="926"/>
      <c r="R95" s="927"/>
      <c r="S95" s="927"/>
      <c r="T95" s="920"/>
      <c r="U95" s="921"/>
      <c r="V95" s="928"/>
      <c r="W95" s="929"/>
      <c r="X95" s="929"/>
      <c r="Y95" s="929"/>
      <c r="Z95" s="930"/>
      <c r="AA95" s="930"/>
      <c r="AB95" s="929"/>
      <c r="AC95" s="931"/>
      <c r="AD95" s="932"/>
      <c r="AE95" s="682"/>
      <c r="AF95" s="683"/>
      <c r="AG95" s="682" t="s">
        <v>4903</v>
      </c>
      <c r="AH95" s="683" t="s">
        <v>5568</v>
      </c>
    </row>
    <row r="96" spans="2:34" s="782" customFormat="1" ht="15" hidden="1" customHeight="1">
      <c r="B96" s="917">
        <f t="shared" si="1"/>
        <v>87</v>
      </c>
      <c r="C96" s="918" t="s">
        <v>2</v>
      </c>
      <c r="D96" s="919" t="s">
        <v>2736</v>
      </c>
      <c r="E96" s="919" t="s">
        <v>2644</v>
      </c>
      <c r="F96" s="823" t="s">
        <v>4650</v>
      </c>
      <c r="G96" s="920">
        <f>IFERROR(VLOOKUP(E96,Assign!$A$2:$A$48,1,FALSE),)</f>
        <v>0</v>
      </c>
      <c r="H96" s="920"/>
      <c r="I96" s="921"/>
      <c r="J96" s="922"/>
      <c r="K96" s="922"/>
      <c r="L96" s="922"/>
      <c r="M96" s="823"/>
      <c r="N96" s="923"/>
      <c r="O96" s="924"/>
      <c r="P96" s="925"/>
      <c r="Q96" s="926"/>
      <c r="R96" s="927"/>
      <c r="S96" s="927"/>
      <c r="T96" s="920"/>
      <c r="U96" s="921"/>
      <c r="V96" s="928"/>
      <c r="W96" s="929"/>
      <c r="X96" s="929"/>
      <c r="Y96" s="929"/>
      <c r="Z96" s="930"/>
      <c r="AA96" s="930"/>
      <c r="AB96" s="929"/>
      <c r="AC96" s="931"/>
      <c r="AD96" s="932"/>
      <c r="AE96" s="682"/>
      <c r="AF96" s="683"/>
      <c r="AG96" s="682" t="s">
        <v>4903</v>
      </c>
      <c r="AH96" s="683" t="s">
        <v>5568</v>
      </c>
    </row>
    <row r="97" spans="2:34" s="782" customFormat="1" ht="15" hidden="1" customHeight="1">
      <c r="B97" s="777">
        <f t="shared" si="1"/>
        <v>88</v>
      </c>
      <c r="C97" s="778" t="s">
        <v>2</v>
      </c>
      <c r="D97" s="772" t="s">
        <v>2736</v>
      </c>
      <c r="E97" s="772" t="s">
        <v>2645</v>
      </c>
      <c r="F97" s="677" t="s">
        <v>3614</v>
      </c>
      <c r="G97" s="779">
        <f>IFERROR(VLOOKUP(E97,Assign!$A$2:$A$48,1,FALSE),)</f>
        <v>0</v>
      </c>
      <c r="H97" s="779">
        <v>1</v>
      </c>
      <c r="I97" s="780">
        <v>1</v>
      </c>
      <c r="J97" s="733" t="s">
        <v>166</v>
      </c>
      <c r="K97" s="733" t="s">
        <v>3456</v>
      </c>
      <c r="L97" s="733" t="s">
        <v>3828</v>
      </c>
      <c r="M97" s="677" t="s">
        <v>4359</v>
      </c>
      <c r="N97" s="781" t="s">
        <v>4490</v>
      </c>
      <c r="O97" s="735"/>
      <c r="P97" s="736">
        <v>1976.27</v>
      </c>
      <c r="Q97" s="737"/>
      <c r="R97" s="738"/>
      <c r="S97" s="738"/>
      <c r="T97" s="779">
        <v>1</v>
      </c>
      <c r="U97" s="780" t="s">
        <v>3585</v>
      </c>
      <c r="V97" s="739" t="s">
        <v>5</v>
      </c>
      <c r="W97" s="740">
        <v>1198800000</v>
      </c>
      <c r="X97" s="740">
        <v>1198800000</v>
      </c>
      <c r="Y97" s="740" t="s">
        <v>4578</v>
      </c>
      <c r="Z97" s="741"/>
      <c r="AA97" s="741"/>
      <c r="AB97" s="740"/>
      <c r="AC97" s="742"/>
      <c r="AD97" s="743"/>
      <c r="AE97" s="682"/>
      <c r="AF97" s="683"/>
      <c r="AG97" s="682"/>
      <c r="AH97" s="683"/>
    </row>
    <row r="98" spans="2:34" s="782" customFormat="1" ht="15" hidden="1" customHeight="1">
      <c r="B98" s="777">
        <f t="shared" si="1"/>
        <v>89</v>
      </c>
      <c r="C98" s="778" t="s">
        <v>2</v>
      </c>
      <c r="D98" s="772" t="s">
        <v>2736</v>
      </c>
      <c r="E98" s="772" t="s">
        <v>2645</v>
      </c>
      <c r="F98" s="677" t="s">
        <v>3614</v>
      </c>
      <c r="G98" s="779">
        <f>IFERROR(VLOOKUP(E98,Assign!$A$2:$A$48,1,FALSE),)</f>
        <v>0</v>
      </c>
      <c r="H98" s="779">
        <v>1</v>
      </c>
      <c r="I98" s="780">
        <v>2</v>
      </c>
      <c r="J98" s="733" t="s">
        <v>166</v>
      </c>
      <c r="K98" s="733" t="s">
        <v>3456</v>
      </c>
      <c r="L98" s="733" t="s">
        <v>3828</v>
      </c>
      <c r="M98" s="677" t="s">
        <v>4359</v>
      </c>
      <c r="N98" s="781" t="s">
        <v>191</v>
      </c>
      <c r="O98" s="735">
        <v>595</v>
      </c>
      <c r="P98" s="736"/>
      <c r="Q98" s="737"/>
      <c r="R98" s="738"/>
      <c r="S98" s="738"/>
      <c r="T98" s="779">
        <v>1</v>
      </c>
      <c r="U98" s="780" t="s">
        <v>3585</v>
      </c>
      <c r="V98" s="739" t="s">
        <v>5</v>
      </c>
      <c r="W98" s="740">
        <v>1198800000</v>
      </c>
      <c r="X98" s="740">
        <v>1198800000</v>
      </c>
      <c r="Y98" s="740" t="s">
        <v>4578</v>
      </c>
      <c r="Z98" s="741"/>
      <c r="AA98" s="741"/>
      <c r="AB98" s="740"/>
      <c r="AC98" s="742"/>
      <c r="AD98" s="743"/>
      <c r="AE98" s="682"/>
      <c r="AF98" s="683"/>
      <c r="AG98" s="682"/>
      <c r="AH98" s="683"/>
    </row>
    <row r="99" spans="2:34" s="782" customFormat="1" ht="15" customHeight="1">
      <c r="B99" s="777">
        <f t="shared" si="1"/>
        <v>90</v>
      </c>
      <c r="C99" s="778" t="s">
        <v>2</v>
      </c>
      <c r="D99" s="772" t="s">
        <v>2736</v>
      </c>
      <c r="E99" s="772" t="s">
        <v>2646</v>
      </c>
      <c r="F99" s="677" t="s">
        <v>3616</v>
      </c>
      <c r="G99" s="779" t="str">
        <f>IFERROR(VLOOKUP(E99,Assign!$A$2:$A$48,1,FALSE),)</f>
        <v>R-020</v>
      </c>
      <c r="H99" s="779">
        <v>1</v>
      </c>
      <c r="I99" s="780">
        <v>1</v>
      </c>
      <c r="J99" s="733" t="s">
        <v>174</v>
      </c>
      <c r="K99" s="733" t="s">
        <v>179</v>
      </c>
      <c r="L99" s="733" t="s">
        <v>3832</v>
      </c>
      <c r="M99" s="677" t="s">
        <v>4366</v>
      </c>
      <c r="N99" s="781" t="s">
        <v>4474</v>
      </c>
      <c r="O99" s="735"/>
      <c r="P99" s="736">
        <v>209</v>
      </c>
      <c r="Q99" s="737"/>
      <c r="R99" s="738"/>
      <c r="S99" s="738"/>
      <c r="T99" s="779">
        <v>1</v>
      </c>
      <c r="U99" s="780" t="s">
        <v>3585</v>
      </c>
      <c r="V99" s="739" t="s">
        <v>5</v>
      </c>
      <c r="W99" s="740">
        <v>1180800000</v>
      </c>
      <c r="X99" s="740">
        <v>1180800000</v>
      </c>
      <c r="Y99" s="740" t="s">
        <v>4578</v>
      </c>
      <c r="Z99" s="741"/>
      <c r="AA99" s="741"/>
      <c r="AB99" s="740"/>
      <c r="AC99" s="742"/>
      <c r="AD99" s="743"/>
      <c r="AE99" s="682"/>
      <c r="AF99" s="683"/>
      <c r="AG99" s="682"/>
      <c r="AH99" s="683"/>
    </row>
    <row r="100" spans="2:34" s="782" customFormat="1" ht="15" customHeight="1">
      <c r="B100" s="777">
        <f t="shared" si="1"/>
        <v>91</v>
      </c>
      <c r="C100" s="778" t="s">
        <v>2</v>
      </c>
      <c r="D100" s="772" t="s">
        <v>2736</v>
      </c>
      <c r="E100" s="772" t="s">
        <v>2646</v>
      </c>
      <c r="F100" s="677" t="s">
        <v>3616</v>
      </c>
      <c r="G100" s="779" t="str">
        <f>IFERROR(VLOOKUP(E100,Assign!$A$2:$A$48,1,FALSE),)</f>
        <v>R-020</v>
      </c>
      <c r="H100" s="779">
        <v>1</v>
      </c>
      <c r="I100" s="780">
        <v>2</v>
      </c>
      <c r="J100" s="733" t="s">
        <v>174</v>
      </c>
      <c r="K100" s="733" t="s">
        <v>179</v>
      </c>
      <c r="L100" s="733" t="s">
        <v>3832</v>
      </c>
      <c r="M100" s="677" t="s">
        <v>4367</v>
      </c>
      <c r="N100" s="781" t="s">
        <v>191</v>
      </c>
      <c r="O100" s="735">
        <v>376</v>
      </c>
      <c r="P100" s="736"/>
      <c r="Q100" s="737"/>
      <c r="R100" s="738"/>
      <c r="S100" s="738"/>
      <c r="T100" s="779">
        <v>1</v>
      </c>
      <c r="U100" s="780" t="s">
        <v>3585</v>
      </c>
      <c r="V100" s="739" t="s">
        <v>5</v>
      </c>
      <c r="W100" s="740">
        <v>1180800000</v>
      </c>
      <c r="X100" s="740">
        <v>1180800000</v>
      </c>
      <c r="Y100" s="740" t="s">
        <v>4578</v>
      </c>
      <c r="Z100" s="741"/>
      <c r="AA100" s="741"/>
      <c r="AB100" s="740"/>
      <c r="AC100" s="742"/>
      <c r="AD100" s="743"/>
      <c r="AE100" s="682"/>
      <c r="AF100" s="683"/>
      <c r="AG100" s="682"/>
      <c r="AH100" s="683"/>
    </row>
    <row r="101" spans="2:34" s="782" customFormat="1" ht="15" customHeight="1">
      <c r="B101" s="777">
        <f t="shared" si="1"/>
        <v>92</v>
      </c>
      <c r="C101" s="778" t="s">
        <v>2</v>
      </c>
      <c r="D101" s="772" t="s">
        <v>2736</v>
      </c>
      <c r="E101" s="772" t="s">
        <v>2646</v>
      </c>
      <c r="F101" s="677" t="s">
        <v>3616</v>
      </c>
      <c r="G101" s="779" t="str">
        <f>IFERROR(VLOOKUP(E101,Assign!$A$2:$A$48,1,FALSE),)</f>
        <v>R-020</v>
      </c>
      <c r="H101" s="779">
        <v>1</v>
      </c>
      <c r="I101" s="780">
        <v>3</v>
      </c>
      <c r="J101" s="733" t="s">
        <v>174</v>
      </c>
      <c r="K101" s="733" t="s">
        <v>179</v>
      </c>
      <c r="L101" s="733" t="s">
        <v>3832</v>
      </c>
      <c r="M101" s="677" t="s">
        <v>4368</v>
      </c>
      <c r="N101" s="781" t="s">
        <v>4474</v>
      </c>
      <c r="O101" s="735"/>
      <c r="P101" s="736">
        <v>210</v>
      </c>
      <c r="Q101" s="737"/>
      <c r="R101" s="738"/>
      <c r="S101" s="738"/>
      <c r="T101" s="779">
        <v>1</v>
      </c>
      <c r="U101" s="780" t="s">
        <v>3585</v>
      </c>
      <c r="V101" s="739" t="s">
        <v>5</v>
      </c>
      <c r="W101" s="740">
        <v>1180800000</v>
      </c>
      <c r="X101" s="740">
        <v>1180800000</v>
      </c>
      <c r="Y101" s="740" t="s">
        <v>4578</v>
      </c>
      <c r="Z101" s="741"/>
      <c r="AA101" s="741"/>
      <c r="AB101" s="740"/>
      <c r="AC101" s="742"/>
      <c r="AD101" s="743"/>
      <c r="AE101" s="682"/>
      <c r="AF101" s="683"/>
      <c r="AG101" s="682"/>
      <c r="AH101" s="683"/>
    </row>
    <row r="102" spans="2:34" s="782" customFormat="1" ht="15" customHeight="1">
      <c r="B102" s="777">
        <f t="shared" si="1"/>
        <v>93</v>
      </c>
      <c r="C102" s="778" t="s">
        <v>2</v>
      </c>
      <c r="D102" s="772" t="s">
        <v>2736</v>
      </c>
      <c r="E102" s="772" t="s">
        <v>2646</v>
      </c>
      <c r="F102" s="677" t="s">
        <v>3616</v>
      </c>
      <c r="G102" s="779" t="str">
        <f>IFERROR(VLOOKUP(E102,Assign!$A$2:$A$48,1,FALSE),)</f>
        <v>R-020</v>
      </c>
      <c r="H102" s="779">
        <v>1</v>
      </c>
      <c r="I102" s="780">
        <v>4</v>
      </c>
      <c r="J102" s="733" t="s">
        <v>174</v>
      </c>
      <c r="K102" s="733" t="s">
        <v>179</v>
      </c>
      <c r="L102" s="733" t="s">
        <v>3832</v>
      </c>
      <c r="M102" s="677" t="s">
        <v>4369</v>
      </c>
      <c r="N102" s="781" t="s">
        <v>191</v>
      </c>
      <c r="O102" s="735">
        <v>378</v>
      </c>
      <c r="P102" s="736"/>
      <c r="Q102" s="737"/>
      <c r="R102" s="738"/>
      <c r="S102" s="738"/>
      <c r="T102" s="779">
        <v>1</v>
      </c>
      <c r="U102" s="780" t="s">
        <v>3585</v>
      </c>
      <c r="V102" s="739" t="s">
        <v>5</v>
      </c>
      <c r="W102" s="740">
        <v>1180800000</v>
      </c>
      <c r="X102" s="740">
        <v>1180800000</v>
      </c>
      <c r="Y102" s="740" t="s">
        <v>4578</v>
      </c>
      <c r="Z102" s="741"/>
      <c r="AA102" s="741"/>
      <c r="AB102" s="740"/>
      <c r="AC102" s="742"/>
      <c r="AD102" s="743"/>
      <c r="AE102" s="682"/>
      <c r="AF102" s="683"/>
      <c r="AG102" s="682"/>
      <c r="AH102" s="683"/>
    </row>
    <row r="103" spans="2:34" s="782" customFormat="1" ht="15" customHeight="1">
      <c r="B103" s="777">
        <f t="shared" si="1"/>
        <v>94</v>
      </c>
      <c r="C103" s="778" t="s">
        <v>2</v>
      </c>
      <c r="D103" s="772" t="s">
        <v>2736</v>
      </c>
      <c r="E103" s="772" t="s">
        <v>2646</v>
      </c>
      <c r="F103" s="677" t="s">
        <v>3616</v>
      </c>
      <c r="G103" s="779" t="str">
        <f>IFERROR(VLOOKUP(E103,Assign!$A$2:$A$48,1,FALSE),)</f>
        <v>R-020</v>
      </c>
      <c r="H103" s="779">
        <v>1</v>
      </c>
      <c r="I103" s="780">
        <v>5</v>
      </c>
      <c r="J103" s="733" t="s">
        <v>174</v>
      </c>
      <c r="K103" s="733" t="s">
        <v>179</v>
      </c>
      <c r="L103" s="733" t="s">
        <v>3832</v>
      </c>
      <c r="M103" s="677" t="s">
        <v>4370</v>
      </c>
      <c r="N103" s="781" t="s">
        <v>10</v>
      </c>
      <c r="O103" s="735">
        <v>27</v>
      </c>
      <c r="P103" s="736"/>
      <c r="Q103" s="737"/>
      <c r="R103" s="738"/>
      <c r="S103" s="738"/>
      <c r="T103" s="779">
        <v>1</v>
      </c>
      <c r="U103" s="780" t="s">
        <v>3585</v>
      </c>
      <c r="V103" s="739" t="s">
        <v>5</v>
      </c>
      <c r="W103" s="740">
        <v>1180800000</v>
      </c>
      <c r="X103" s="740">
        <v>1180800000</v>
      </c>
      <c r="Y103" s="740" t="s">
        <v>4578</v>
      </c>
      <c r="Z103" s="741"/>
      <c r="AA103" s="741"/>
      <c r="AB103" s="740"/>
      <c r="AC103" s="742"/>
      <c r="AD103" s="743"/>
      <c r="AE103" s="682"/>
      <c r="AF103" s="683"/>
      <c r="AG103" s="682"/>
      <c r="AH103" s="683"/>
    </row>
    <row r="104" spans="2:34" s="782" customFormat="1" ht="15" customHeight="1">
      <c r="B104" s="777">
        <f t="shared" ref="B104:B167" si="2">ROW()-9</f>
        <v>95</v>
      </c>
      <c r="C104" s="778" t="s">
        <v>2</v>
      </c>
      <c r="D104" s="772" t="s">
        <v>2736</v>
      </c>
      <c r="E104" s="772" t="s">
        <v>2646</v>
      </c>
      <c r="F104" s="677" t="s">
        <v>3616</v>
      </c>
      <c r="G104" s="779" t="str">
        <f>IFERROR(VLOOKUP(E104,Assign!$A$2:$A$48,1,FALSE),)</f>
        <v>R-020</v>
      </c>
      <c r="H104" s="779">
        <v>1</v>
      </c>
      <c r="I104" s="780">
        <v>6</v>
      </c>
      <c r="J104" s="733" t="s">
        <v>174</v>
      </c>
      <c r="K104" s="733" t="s">
        <v>179</v>
      </c>
      <c r="L104" s="733" t="s">
        <v>3832</v>
      </c>
      <c r="M104" s="677" t="s">
        <v>4371</v>
      </c>
      <c r="N104" s="781" t="s">
        <v>10</v>
      </c>
      <c r="O104" s="735">
        <v>29</v>
      </c>
      <c r="P104" s="736"/>
      <c r="Q104" s="737"/>
      <c r="R104" s="738"/>
      <c r="S104" s="738"/>
      <c r="T104" s="779">
        <v>1</v>
      </c>
      <c r="U104" s="780" t="s">
        <v>3585</v>
      </c>
      <c r="V104" s="739" t="s">
        <v>5</v>
      </c>
      <c r="W104" s="740">
        <v>1180800000</v>
      </c>
      <c r="X104" s="740">
        <v>1180800000</v>
      </c>
      <c r="Y104" s="740" t="s">
        <v>4578</v>
      </c>
      <c r="Z104" s="741"/>
      <c r="AA104" s="741"/>
      <c r="AB104" s="740"/>
      <c r="AC104" s="742"/>
      <c r="AD104" s="743"/>
      <c r="AE104" s="682"/>
      <c r="AF104" s="683"/>
      <c r="AG104" s="682"/>
      <c r="AH104" s="683"/>
    </row>
    <row r="105" spans="2:34" s="782" customFormat="1" ht="15" hidden="1" customHeight="1">
      <c r="B105" s="777">
        <f t="shared" si="2"/>
        <v>96</v>
      </c>
      <c r="C105" s="778" t="s">
        <v>2</v>
      </c>
      <c r="D105" s="772" t="s">
        <v>2736</v>
      </c>
      <c r="E105" s="772" t="s">
        <v>2647</v>
      </c>
      <c r="F105" s="677" t="s">
        <v>3194</v>
      </c>
      <c r="G105" s="779">
        <f>IFERROR(VLOOKUP(E105,Assign!$A$2:$A$48,1,FALSE),)</f>
        <v>0</v>
      </c>
      <c r="H105" s="779">
        <v>1</v>
      </c>
      <c r="I105" s="780">
        <v>1</v>
      </c>
      <c r="J105" s="733" t="s">
        <v>167</v>
      </c>
      <c r="K105" s="733" t="s">
        <v>173</v>
      </c>
      <c r="L105" s="733" t="s">
        <v>3404</v>
      </c>
      <c r="M105" s="677" t="s">
        <v>4372</v>
      </c>
      <c r="N105" s="781" t="s">
        <v>4491</v>
      </c>
      <c r="O105" s="735" t="s">
        <v>193</v>
      </c>
      <c r="P105" s="736">
        <v>55.35</v>
      </c>
      <c r="Q105" s="737" t="s">
        <v>193</v>
      </c>
      <c r="R105" s="738"/>
      <c r="S105" s="738"/>
      <c r="T105" s="779">
        <v>1</v>
      </c>
      <c r="U105" s="780" t="s">
        <v>3585</v>
      </c>
      <c r="V105" s="739" t="s">
        <v>5</v>
      </c>
      <c r="W105" s="740">
        <v>1140000000</v>
      </c>
      <c r="X105" s="740">
        <v>1140000000</v>
      </c>
      <c r="Y105" s="740" t="s">
        <v>4578</v>
      </c>
      <c r="Z105" s="741"/>
      <c r="AA105" s="741"/>
      <c r="AB105" s="740"/>
      <c r="AC105" s="742"/>
      <c r="AD105" s="743"/>
      <c r="AE105" s="682"/>
      <c r="AF105" s="683"/>
      <c r="AG105" s="682"/>
      <c r="AH105" s="683"/>
    </row>
    <row r="106" spans="2:34" s="782" customFormat="1" ht="15" hidden="1" customHeight="1">
      <c r="B106" s="777">
        <f t="shared" si="2"/>
        <v>97</v>
      </c>
      <c r="C106" s="778" t="s">
        <v>2</v>
      </c>
      <c r="D106" s="772" t="s">
        <v>2736</v>
      </c>
      <c r="E106" s="772" t="s">
        <v>2647</v>
      </c>
      <c r="F106" s="677" t="s">
        <v>3194</v>
      </c>
      <c r="G106" s="779">
        <f>IFERROR(VLOOKUP(E106,Assign!$A$2:$A$48,1,FALSE),)</f>
        <v>0</v>
      </c>
      <c r="H106" s="779">
        <v>1</v>
      </c>
      <c r="I106" s="780">
        <v>2</v>
      </c>
      <c r="J106" s="733" t="s">
        <v>167</v>
      </c>
      <c r="K106" s="733" t="s">
        <v>173</v>
      </c>
      <c r="L106" s="733" t="s">
        <v>3404</v>
      </c>
      <c r="M106" s="677" t="s">
        <v>4373</v>
      </c>
      <c r="N106" s="781" t="s">
        <v>4491</v>
      </c>
      <c r="O106" s="735" t="s">
        <v>193</v>
      </c>
      <c r="P106" s="736">
        <v>57.98</v>
      </c>
      <c r="Q106" s="737" t="s">
        <v>193</v>
      </c>
      <c r="R106" s="738"/>
      <c r="S106" s="738"/>
      <c r="T106" s="779">
        <v>1</v>
      </c>
      <c r="U106" s="780" t="s">
        <v>3585</v>
      </c>
      <c r="V106" s="739" t="s">
        <v>5</v>
      </c>
      <c r="W106" s="740">
        <v>1140000000</v>
      </c>
      <c r="X106" s="740">
        <v>1140000000</v>
      </c>
      <c r="Y106" s="740" t="s">
        <v>4578</v>
      </c>
      <c r="Z106" s="741"/>
      <c r="AA106" s="741"/>
      <c r="AB106" s="740"/>
      <c r="AC106" s="742"/>
      <c r="AD106" s="743"/>
      <c r="AE106" s="682"/>
      <c r="AF106" s="683"/>
      <c r="AG106" s="682"/>
      <c r="AH106" s="683"/>
    </row>
    <row r="107" spans="2:34" s="782" customFormat="1" ht="15" hidden="1" customHeight="1">
      <c r="B107" s="777">
        <f t="shared" si="2"/>
        <v>98</v>
      </c>
      <c r="C107" s="778" t="s">
        <v>2</v>
      </c>
      <c r="D107" s="772" t="s">
        <v>2736</v>
      </c>
      <c r="E107" s="772" t="s">
        <v>2648</v>
      </c>
      <c r="F107" s="677" t="s">
        <v>3617</v>
      </c>
      <c r="G107" s="779">
        <f>IFERROR(VLOOKUP(E107,Assign!$A$2:$A$48,1,FALSE),)</f>
        <v>0</v>
      </c>
      <c r="H107" s="779">
        <v>1</v>
      </c>
      <c r="I107" s="780">
        <v>1</v>
      </c>
      <c r="J107" s="733" t="s">
        <v>164</v>
      </c>
      <c r="K107" s="733" t="s">
        <v>3436</v>
      </c>
      <c r="L107" s="733" t="s">
        <v>197</v>
      </c>
      <c r="M107" s="677" t="s">
        <v>3835</v>
      </c>
      <c r="N107" s="781" t="s">
        <v>4492</v>
      </c>
      <c r="O107" s="735">
        <v>1580.7</v>
      </c>
      <c r="P107" s="736">
        <v>365.03</v>
      </c>
      <c r="Q107" s="737">
        <v>3.2042069969001073E-2</v>
      </c>
      <c r="R107" s="738"/>
      <c r="S107" s="738"/>
      <c r="T107" s="779">
        <v>1</v>
      </c>
      <c r="U107" s="780" t="s">
        <v>3585</v>
      </c>
      <c r="V107" s="739" t="s">
        <v>5</v>
      </c>
      <c r="W107" s="740">
        <v>780000000</v>
      </c>
      <c r="X107" s="740">
        <v>780000000</v>
      </c>
      <c r="Y107" s="740" t="s">
        <v>4578</v>
      </c>
      <c r="Z107" s="741"/>
      <c r="AA107" s="741"/>
      <c r="AB107" s="740"/>
      <c r="AC107" s="742"/>
      <c r="AD107" s="743"/>
      <c r="AE107" s="682"/>
      <c r="AF107" s="683"/>
      <c r="AG107" s="682"/>
      <c r="AH107" s="683"/>
    </row>
    <row r="108" spans="2:34" s="782" customFormat="1" ht="15" hidden="1" customHeight="1">
      <c r="B108" s="777">
        <f t="shared" si="2"/>
        <v>99</v>
      </c>
      <c r="C108" s="778" t="s">
        <v>2</v>
      </c>
      <c r="D108" s="772" t="s">
        <v>2736</v>
      </c>
      <c r="E108" s="772" t="s">
        <v>2648</v>
      </c>
      <c r="F108" s="677" t="s">
        <v>3617</v>
      </c>
      <c r="G108" s="779">
        <f>IFERROR(VLOOKUP(E108,Assign!$A$2:$A$48,1,FALSE),)</f>
        <v>0</v>
      </c>
      <c r="H108" s="779">
        <v>2</v>
      </c>
      <c r="I108" s="780">
        <v>1</v>
      </c>
      <c r="J108" s="733" t="s">
        <v>164</v>
      </c>
      <c r="K108" s="733" t="s">
        <v>3436</v>
      </c>
      <c r="L108" s="733" t="s">
        <v>197</v>
      </c>
      <c r="M108" s="677" t="s">
        <v>3836</v>
      </c>
      <c r="N108" s="781" t="s">
        <v>213</v>
      </c>
      <c r="O108" s="735">
        <v>28394.7</v>
      </c>
      <c r="P108" s="736">
        <v>134.80500000000001</v>
      </c>
      <c r="Q108" s="737">
        <v>2.3701606285680072E-3</v>
      </c>
      <c r="R108" s="738"/>
      <c r="S108" s="738"/>
      <c r="T108" s="779">
        <v>2</v>
      </c>
      <c r="U108" s="780" t="s">
        <v>3585</v>
      </c>
      <c r="V108" s="739" t="s">
        <v>5</v>
      </c>
      <c r="W108" s="740">
        <v>348000000</v>
      </c>
      <c r="X108" s="740">
        <v>348000000</v>
      </c>
      <c r="Y108" s="740" t="s">
        <v>4578</v>
      </c>
      <c r="Z108" s="741">
        <v>1</v>
      </c>
      <c r="AA108" s="741" t="s">
        <v>5</v>
      </c>
      <c r="AB108" s="740">
        <v>220770000</v>
      </c>
      <c r="AC108" s="742">
        <v>220770000</v>
      </c>
      <c r="AD108" s="743"/>
      <c r="AE108" s="682"/>
      <c r="AF108" s="683"/>
      <c r="AG108" s="682"/>
      <c r="AH108" s="683"/>
    </row>
    <row r="109" spans="2:34" s="782" customFormat="1" ht="15" hidden="1" customHeight="1">
      <c r="B109" s="777">
        <f t="shared" si="2"/>
        <v>100</v>
      </c>
      <c r="C109" s="778" t="s">
        <v>2</v>
      </c>
      <c r="D109" s="772" t="s">
        <v>2736</v>
      </c>
      <c r="E109" s="772" t="s">
        <v>2649</v>
      </c>
      <c r="F109" s="677" t="s">
        <v>3618</v>
      </c>
      <c r="G109" s="779">
        <f>IFERROR(VLOOKUP(E109,Assign!$A$2:$A$48,1,FALSE),)</f>
        <v>0</v>
      </c>
      <c r="H109" s="779">
        <v>1</v>
      </c>
      <c r="I109" s="780">
        <v>1</v>
      </c>
      <c r="J109" s="733" t="s">
        <v>175</v>
      </c>
      <c r="K109" s="733" t="s">
        <v>3392</v>
      </c>
      <c r="L109" s="733" t="s">
        <v>3476</v>
      </c>
      <c r="M109" s="677" t="s">
        <v>3837</v>
      </c>
      <c r="N109" s="781" t="s">
        <v>4493</v>
      </c>
      <c r="O109" s="735">
        <v>5827</v>
      </c>
      <c r="P109" s="736">
        <v>35.489800000000002</v>
      </c>
      <c r="Q109" s="737">
        <v>1.5237343401407243E-3</v>
      </c>
      <c r="R109" s="738"/>
      <c r="S109" s="738"/>
      <c r="T109" s="779">
        <v>1</v>
      </c>
      <c r="U109" s="780" t="s">
        <v>3585</v>
      </c>
      <c r="V109" s="739" t="s">
        <v>5</v>
      </c>
      <c r="W109" s="740">
        <v>600000000</v>
      </c>
      <c r="X109" s="740">
        <v>600000000</v>
      </c>
      <c r="Y109" s="740" t="s">
        <v>4578</v>
      </c>
      <c r="Z109" s="741"/>
      <c r="AA109" s="741"/>
      <c r="AB109" s="740"/>
      <c r="AC109" s="742"/>
      <c r="AD109" s="743"/>
      <c r="AE109" s="682"/>
      <c r="AF109" s="683"/>
      <c r="AG109" s="682"/>
      <c r="AH109" s="683"/>
    </row>
    <row r="110" spans="2:34" s="782" customFormat="1" ht="15" hidden="1" customHeight="1">
      <c r="B110" s="777">
        <f t="shared" si="2"/>
        <v>101</v>
      </c>
      <c r="C110" s="778" t="s">
        <v>2</v>
      </c>
      <c r="D110" s="772" t="s">
        <v>2736</v>
      </c>
      <c r="E110" s="772" t="s">
        <v>2649</v>
      </c>
      <c r="F110" s="677" t="s">
        <v>3618</v>
      </c>
      <c r="G110" s="779">
        <f>IFERROR(VLOOKUP(E110,Assign!$A$2:$A$48,1,FALSE),)</f>
        <v>0</v>
      </c>
      <c r="H110" s="779">
        <v>2</v>
      </c>
      <c r="I110" s="780">
        <v>1</v>
      </c>
      <c r="J110" s="733" t="s">
        <v>175</v>
      </c>
      <c r="K110" s="733" t="s">
        <v>3392</v>
      </c>
      <c r="L110" s="733" t="s">
        <v>3476</v>
      </c>
      <c r="M110" s="677" t="s">
        <v>3838</v>
      </c>
      <c r="N110" s="781" t="s">
        <v>4493</v>
      </c>
      <c r="O110" s="735">
        <v>5827</v>
      </c>
      <c r="P110" s="736">
        <v>107.24890000000001</v>
      </c>
      <c r="Q110" s="737">
        <v>4.2450660717350264E-3</v>
      </c>
      <c r="R110" s="738"/>
      <c r="S110" s="738"/>
      <c r="T110" s="779">
        <v>1</v>
      </c>
      <c r="U110" s="780" t="s">
        <v>3585</v>
      </c>
      <c r="V110" s="739" t="s">
        <v>5</v>
      </c>
      <c r="W110" s="740">
        <v>528000000</v>
      </c>
      <c r="X110" s="740">
        <v>528000000</v>
      </c>
      <c r="Y110" s="740" t="s">
        <v>4578</v>
      </c>
      <c r="Z110" s="741"/>
      <c r="AA110" s="741"/>
      <c r="AB110" s="740"/>
      <c r="AC110" s="742"/>
      <c r="AD110" s="743"/>
      <c r="AE110" s="682"/>
      <c r="AF110" s="683"/>
      <c r="AG110" s="682"/>
      <c r="AH110" s="683"/>
    </row>
    <row r="111" spans="2:34" s="782" customFormat="1" ht="15" hidden="1" customHeight="1">
      <c r="B111" s="917">
        <f t="shared" si="2"/>
        <v>102</v>
      </c>
      <c r="C111" s="918" t="s">
        <v>2</v>
      </c>
      <c r="D111" s="919" t="s">
        <v>2736</v>
      </c>
      <c r="E111" s="919" t="s">
        <v>2650</v>
      </c>
      <c r="F111" s="823" t="s">
        <v>3619</v>
      </c>
      <c r="G111" s="920">
        <f>IFERROR(VLOOKUP(E111,Assign!$A$2:$A$48,1,FALSE),)</f>
        <v>0</v>
      </c>
      <c r="H111" s="920"/>
      <c r="I111" s="921"/>
      <c r="J111" s="922" t="s">
        <v>7</v>
      </c>
      <c r="K111" s="922" t="s">
        <v>7</v>
      </c>
      <c r="L111" s="922" t="s">
        <v>7</v>
      </c>
      <c r="M111" s="823"/>
      <c r="N111" s="923"/>
      <c r="O111" s="924"/>
      <c r="P111" s="925"/>
      <c r="Q111" s="926"/>
      <c r="R111" s="927"/>
      <c r="S111" s="927"/>
      <c r="T111" s="920"/>
      <c r="U111" s="921"/>
      <c r="V111" s="928"/>
      <c r="W111" s="929"/>
      <c r="X111" s="929"/>
      <c r="Y111" s="929"/>
      <c r="Z111" s="930"/>
      <c r="AA111" s="930"/>
      <c r="AB111" s="929"/>
      <c r="AC111" s="931"/>
      <c r="AD111" s="932"/>
      <c r="AE111" s="682" t="s">
        <v>4867</v>
      </c>
      <c r="AF111" s="683" t="s">
        <v>4868</v>
      </c>
      <c r="AG111" s="682"/>
      <c r="AH111" s="683"/>
    </row>
    <row r="112" spans="2:34" s="782" customFormat="1" ht="15" hidden="1" customHeight="1">
      <c r="B112" s="917">
        <f t="shared" si="2"/>
        <v>103</v>
      </c>
      <c r="C112" s="918" t="s">
        <v>2</v>
      </c>
      <c r="D112" s="919" t="s">
        <v>2736</v>
      </c>
      <c r="E112" s="919" t="s">
        <v>2650</v>
      </c>
      <c r="F112" s="823" t="s">
        <v>3619</v>
      </c>
      <c r="G112" s="920">
        <f>IFERROR(VLOOKUP(E112,Assign!$A$2:$A$48,1,FALSE),)</f>
        <v>0</v>
      </c>
      <c r="H112" s="920"/>
      <c r="I112" s="921"/>
      <c r="J112" s="922" t="s">
        <v>7</v>
      </c>
      <c r="K112" s="922" t="s">
        <v>7</v>
      </c>
      <c r="L112" s="922" t="s">
        <v>7</v>
      </c>
      <c r="M112" s="823"/>
      <c r="N112" s="923"/>
      <c r="O112" s="924"/>
      <c r="P112" s="925"/>
      <c r="Q112" s="926"/>
      <c r="R112" s="927"/>
      <c r="S112" s="927"/>
      <c r="T112" s="920"/>
      <c r="U112" s="921"/>
      <c r="V112" s="928"/>
      <c r="W112" s="929"/>
      <c r="X112" s="929"/>
      <c r="Y112" s="929"/>
      <c r="Z112" s="930"/>
      <c r="AA112" s="930"/>
      <c r="AB112" s="929"/>
      <c r="AC112" s="931"/>
      <c r="AD112" s="932"/>
      <c r="AE112" s="682" t="s">
        <v>4867</v>
      </c>
      <c r="AF112" s="683" t="s">
        <v>4868</v>
      </c>
      <c r="AG112" s="682"/>
      <c r="AH112" s="683"/>
    </row>
    <row r="113" spans="2:34" s="782" customFormat="1" ht="15" hidden="1" customHeight="1">
      <c r="B113" s="917">
        <f t="shared" si="2"/>
        <v>104</v>
      </c>
      <c r="C113" s="918" t="s">
        <v>2</v>
      </c>
      <c r="D113" s="919" t="s">
        <v>2736</v>
      </c>
      <c r="E113" s="919" t="s">
        <v>2651</v>
      </c>
      <c r="F113" s="823" t="s">
        <v>3620</v>
      </c>
      <c r="G113" s="920">
        <f>IFERROR(VLOOKUP(E113,Assign!$A$2:$A$48,1,FALSE),)</f>
        <v>0</v>
      </c>
      <c r="H113" s="920"/>
      <c r="I113" s="921"/>
      <c r="J113" s="922"/>
      <c r="K113" s="922"/>
      <c r="L113" s="922"/>
      <c r="M113" s="823"/>
      <c r="N113" s="923"/>
      <c r="O113" s="924"/>
      <c r="P113" s="925"/>
      <c r="Q113" s="926"/>
      <c r="R113" s="927"/>
      <c r="S113" s="927"/>
      <c r="T113" s="920"/>
      <c r="U113" s="921"/>
      <c r="V113" s="928"/>
      <c r="W113" s="929"/>
      <c r="X113" s="929"/>
      <c r="Y113" s="929"/>
      <c r="Z113" s="930"/>
      <c r="AA113" s="930"/>
      <c r="AB113" s="929"/>
      <c r="AC113" s="931"/>
      <c r="AD113" s="932"/>
      <c r="AE113" s="682"/>
      <c r="AF113" s="683"/>
      <c r="AG113" s="682" t="s">
        <v>4867</v>
      </c>
      <c r="AH113" s="683" t="s">
        <v>5662</v>
      </c>
    </row>
    <row r="114" spans="2:34" s="782" customFormat="1" ht="15" hidden="1" customHeight="1">
      <c r="B114" s="917">
        <f t="shared" si="2"/>
        <v>105</v>
      </c>
      <c r="C114" s="918" t="s">
        <v>2</v>
      </c>
      <c r="D114" s="919" t="s">
        <v>2736</v>
      </c>
      <c r="E114" s="919" t="s">
        <v>2651</v>
      </c>
      <c r="F114" s="823" t="s">
        <v>3620</v>
      </c>
      <c r="G114" s="920">
        <f>IFERROR(VLOOKUP(E114,Assign!$A$2:$A$48,1,FALSE),)</f>
        <v>0</v>
      </c>
      <c r="H114" s="920"/>
      <c r="I114" s="921"/>
      <c r="J114" s="922"/>
      <c r="K114" s="922"/>
      <c r="L114" s="922"/>
      <c r="M114" s="823"/>
      <c r="N114" s="923"/>
      <c r="O114" s="924"/>
      <c r="P114" s="925"/>
      <c r="Q114" s="926"/>
      <c r="R114" s="927"/>
      <c r="S114" s="927"/>
      <c r="T114" s="920"/>
      <c r="U114" s="921"/>
      <c r="V114" s="928"/>
      <c r="W114" s="929"/>
      <c r="X114" s="929"/>
      <c r="Y114" s="929"/>
      <c r="Z114" s="930"/>
      <c r="AA114" s="930"/>
      <c r="AB114" s="929"/>
      <c r="AC114" s="931"/>
      <c r="AD114" s="932"/>
      <c r="AE114" s="682"/>
      <c r="AF114" s="683"/>
      <c r="AG114" s="682" t="s">
        <v>4867</v>
      </c>
      <c r="AH114" s="683" t="s">
        <v>5662</v>
      </c>
    </row>
    <row r="115" spans="2:34" s="782" customFormat="1" ht="15" hidden="1" customHeight="1">
      <c r="B115" s="777">
        <f t="shared" si="2"/>
        <v>106</v>
      </c>
      <c r="C115" s="778" t="s">
        <v>2</v>
      </c>
      <c r="D115" s="772" t="s">
        <v>2736</v>
      </c>
      <c r="E115" s="772" t="s">
        <v>2651</v>
      </c>
      <c r="F115" s="677" t="s">
        <v>3620</v>
      </c>
      <c r="G115" s="779">
        <f>IFERROR(VLOOKUP(E115,Assign!$A$2:$A$48,1,FALSE),)</f>
        <v>0</v>
      </c>
      <c r="H115" s="779">
        <v>2</v>
      </c>
      <c r="I115" s="780">
        <v>1</v>
      </c>
      <c r="J115" s="733" t="s">
        <v>167</v>
      </c>
      <c r="K115" s="733" t="s">
        <v>3454</v>
      </c>
      <c r="L115" s="733" t="s">
        <v>3839</v>
      </c>
      <c r="M115" s="677" t="s">
        <v>3840</v>
      </c>
      <c r="N115" s="781" t="s">
        <v>4494</v>
      </c>
      <c r="O115" s="735">
        <v>41524.6</v>
      </c>
      <c r="P115" s="736">
        <v>159.6865</v>
      </c>
      <c r="Q115" s="737">
        <v>7.1068234251503931E-3</v>
      </c>
      <c r="R115" s="738"/>
      <c r="S115" s="738"/>
      <c r="T115" s="779" t="s">
        <v>189</v>
      </c>
      <c r="U115" s="780" t="s">
        <v>4805</v>
      </c>
      <c r="V115" s="739" t="s">
        <v>5</v>
      </c>
      <c r="W115" s="740">
        <v>492000000</v>
      </c>
      <c r="X115" s="740">
        <v>492000000</v>
      </c>
      <c r="Y115" s="740" t="s">
        <v>4578</v>
      </c>
      <c r="Z115" s="741"/>
      <c r="AA115" s="741"/>
      <c r="AB115" s="740"/>
      <c r="AC115" s="742"/>
      <c r="AD115" s="743"/>
      <c r="AE115" s="682"/>
      <c r="AF115" s="683"/>
      <c r="AG115" s="682"/>
      <c r="AH115" s="683"/>
    </row>
    <row r="116" spans="2:34" s="782" customFormat="1" ht="15" hidden="1" customHeight="1">
      <c r="B116" s="777">
        <f t="shared" si="2"/>
        <v>107</v>
      </c>
      <c r="C116" s="778" t="s">
        <v>2</v>
      </c>
      <c r="D116" s="772" t="s">
        <v>2736</v>
      </c>
      <c r="E116" s="772" t="s">
        <v>2652</v>
      </c>
      <c r="F116" s="677" t="s">
        <v>3612</v>
      </c>
      <c r="G116" s="779">
        <f>IFERROR(VLOOKUP(E116,Assign!$A$2:$A$48,1,FALSE),)</f>
        <v>0</v>
      </c>
      <c r="H116" s="779">
        <v>1</v>
      </c>
      <c r="I116" s="780">
        <v>1</v>
      </c>
      <c r="J116" s="733" t="s">
        <v>164</v>
      </c>
      <c r="K116" s="733" t="s">
        <v>165</v>
      </c>
      <c r="L116" s="733" t="s">
        <v>3824</v>
      </c>
      <c r="M116" s="677" t="s">
        <v>4354</v>
      </c>
      <c r="N116" s="781" t="s">
        <v>4489</v>
      </c>
      <c r="O116" s="735"/>
      <c r="P116" s="736">
        <v>148.93</v>
      </c>
      <c r="Q116" s="737"/>
      <c r="R116" s="738"/>
      <c r="S116" s="738"/>
      <c r="T116" s="779">
        <v>1</v>
      </c>
      <c r="U116" s="780" t="s">
        <v>3585</v>
      </c>
      <c r="V116" s="739" t="s">
        <v>5</v>
      </c>
      <c r="W116" s="740">
        <v>1080000000</v>
      </c>
      <c r="X116" s="740">
        <v>1080000000</v>
      </c>
      <c r="Y116" s="740" t="s">
        <v>4578</v>
      </c>
      <c r="Z116" s="741"/>
      <c r="AA116" s="739"/>
      <c r="AB116" s="740"/>
      <c r="AC116" s="742"/>
      <c r="AD116" s="743"/>
      <c r="AE116" s="682"/>
      <c r="AF116" s="683"/>
      <c r="AG116" s="682"/>
      <c r="AH116" s="683"/>
    </row>
    <row r="117" spans="2:34" s="782" customFormat="1" ht="15" hidden="1" customHeight="1">
      <c r="B117" s="777">
        <f t="shared" si="2"/>
        <v>108</v>
      </c>
      <c r="C117" s="778" t="s">
        <v>2</v>
      </c>
      <c r="D117" s="772" t="s">
        <v>2736</v>
      </c>
      <c r="E117" s="772" t="s">
        <v>2652</v>
      </c>
      <c r="F117" s="677" t="s">
        <v>3612</v>
      </c>
      <c r="G117" s="779">
        <f>IFERROR(VLOOKUP(E117,Assign!$A$2:$A$48,1,FALSE),)</f>
        <v>0</v>
      </c>
      <c r="H117" s="779">
        <v>1</v>
      </c>
      <c r="I117" s="780">
        <v>2</v>
      </c>
      <c r="J117" s="733" t="s">
        <v>164</v>
      </c>
      <c r="K117" s="733" t="s">
        <v>165</v>
      </c>
      <c r="L117" s="733" t="s">
        <v>3824</v>
      </c>
      <c r="M117" s="677" t="s">
        <v>4355</v>
      </c>
      <c r="N117" s="781" t="s">
        <v>4489</v>
      </c>
      <c r="O117" s="735"/>
      <c r="P117" s="736">
        <v>126.15</v>
      </c>
      <c r="Q117" s="737"/>
      <c r="R117" s="738"/>
      <c r="S117" s="738"/>
      <c r="T117" s="779">
        <v>1</v>
      </c>
      <c r="U117" s="780" t="s">
        <v>3585</v>
      </c>
      <c r="V117" s="739" t="s">
        <v>5</v>
      </c>
      <c r="W117" s="740">
        <v>1080000000</v>
      </c>
      <c r="X117" s="740">
        <v>1080000000</v>
      </c>
      <c r="Y117" s="740" t="s">
        <v>4578</v>
      </c>
      <c r="Z117" s="741"/>
      <c r="AA117" s="739"/>
      <c r="AB117" s="740"/>
      <c r="AC117" s="742"/>
      <c r="AD117" s="743"/>
      <c r="AE117" s="682"/>
      <c r="AF117" s="683"/>
      <c r="AG117" s="682"/>
      <c r="AH117" s="683"/>
    </row>
    <row r="118" spans="2:34" s="782" customFormat="1" ht="15" hidden="1" customHeight="1">
      <c r="B118" s="777">
        <f t="shared" si="2"/>
        <v>109</v>
      </c>
      <c r="C118" s="778" t="s">
        <v>2</v>
      </c>
      <c r="D118" s="772" t="s">
        <v>2736</v>
      </c>
      <c r="E118" s="772" t="s">
        <v>2652</v>
      </c>
      <c r="F118" s="677" t="s">
        <v>3612</v>
      </c>
      <c r="G118" s="779">
        <f>IFERROR(VLOOKUP(E118,Assign!$A$2:$A$48,1,FALSE),)</f>
        <v>0</v>
      </c>
      <c r="H118" s="779">
        <v>1</v>
      </c>
      <c r="I118" s="780">
        <v>3</v>
      </c>
      <c r="J118" s="733" t="s">
        <v>164</v>
      </c>
      <c r="K118" s="733" t="s">
        <v>165</v>
      </c>
      <c r="L118" s="733" t="s">
        <v>3824</v>
      </c>
      <c r="M118" s="677" t="s">
        <v>4356</v>
      </c>
      <c r="N118" s="781" t="s">
        <v>191</v>
      </c>
      <c r="O118" s="735">
        <v>1800</v>
      </c>
      <c r="P118" s="736"/>
      <c r="Q118" s="737"/>
      <c r="R118" s="738"/>
      <c r="S118" s="738"/>
      <c r="T118" s="779">
        <v>1</v>
      </c>
      <c r="U118" s="780" t="s">
        <v>3585</v>
      </c>
      <c r="V118" s="739" t="s">
        <v>5</v>
      </c>
      <c r="W118" s="740">
        <v>1080000000</v>
      </c>
      <c r="X118" s="740">
        <v>1080000000</v>
      </c>
      <c r="Y118" s="740" t="s">
        <v>4578</v>
      </c>
      <c r="Z118" s="741"/>
      <c r="AA118" s="739"/>
      <c r="AB118" s="740"/>
      <c r="AC118" s="742"/>
      <c r="AD118" s="743"/>
      <c r="AE118" s="682"/>
      <c r="AF118" s="683"/>
      <c r="AG118" s="682"/>
      <c r="AH118" s="683"/>
    </row>
    <row r="119" spans="2:34" s="782" customFormat="1" ht="15" hidden="1" customHeight="1">
      <c r="B119" s="777">
        <f t="shared" si="2"/>
        <v>110</v>
      </c>
      <c r="C119" s="778" t="s">
        <v>2</v>
      </c>
      <c r="D119" s="772" t="s">
        <v>2736</v>
      </c>
      <c r="E119" s="772" t="s">
        <v>2653</v>
      </c>
      <c r="F119" s="677" t="s">
        <v>3621</v>
      </c>
      <c r="G119" s="779">
        <f>IFERROR(VLOOKUP(E119,Assign!$A$2:$A$48,1,FALSE),)</f>
        <v>0</v>
      </c>
      <c r="H119" s="779">
        <v>1</v>
      </c>
      <c r="I119" s="780">
        <v>1</v>
      </c>
      <c r="J119" s="733" t="s">
        <v>164</v>
      </c>
      <c r="K119" s="733" t="s">
        <v>3408</v>
      </c>
      <c r="L119" s="733" t="s">
        <v>3841</v>
      </c>
      <c r="M119" s="677" t="s">
        <v>4374</v>
      </c>
      <c r="N119" s="781" t="s">
        <v>191</v>
      </c>
      <c r="O119" s="735">
        <v>183</v>
      </c>
      <c r="P119" s="736"/>
      <c r="Q119" s="737"/>
      <c r="R119" s="738">
        <v>0.62295081967213117</v>
      </c>
      <c r="S119" s="738"/>
      <c r="T119" s="779">
        <v>1</v>
      </c>
      <c r="U119" s="780" t="s">
        <v>3585</v>
      </c>
      <c r="V119" s="739" t="s">
        <v>5</v>
      </c>
      <c r="W119" s="740">
        <v>1080000000</v>
      </c>
      <c r="X119" s="740">
        <v>1080000000</v>
      </c>
      <c r="Y119" s="740" t="s">
        <v>4578</v>
      </c>
      <c r="Z119" s="741"/>
      <c r="AA119" s="741"/>
      <c r="AB119" s="740"/>
      <c r="AC119" s="742"/>
      <c r="AD119" s="743"/>
      <c r="AE119" s="682"/>
      <c r="AF119" s="683"/>
      <c r="AG119" s="682"/>
      <c r="AH119" s="683"/>
    </row>
    <row r="120" spans="2:34" s="782" customFormat="1" ht="15" hidden="1" customHeight="1">
      <c r="B120" s="777">
        <f t="shared" si="2"/>
        <v>111</v>
      </c>
      <c r="C120" s="778" t="s">
        <v>2</v>
      </c>
      <c r="D120" s="772" t="s">
        <v>2736</v>
      </c>
      <c r="E120" s="772" t="s">
        <v>2653</v>
      </c>
      <c r="F120" s="677" t="s">
        <v>3621</v>
      </c>
      <c r="G120" s="779">
        <f>IFERROR(VLOOKUP(E120,Assign!$A$2:$A$48,1,FALSE),)</f>
        <v>0</v>
      </c>
      <c r="H120" s="779">
        <v>1</v>
      </c>
      <c r="I120" s="780">
        <v>2</v>
      </c>
      <c r="J120" s="733" t="s">
        <v>164</v>
      </c>
      <c r="K120" s="733" t="s">
        <v>3408</v>
      </c>
      <c r="L120" s="733" t="s">
        <v>3841</v>
      </c>
      <c r="M120" s="677" t="s">
        <v>4375</v>
      </c>
      <c r="N120" s="781" t="s">
        <v>15</v>
      </c>
      <c r="O120" s="735">
        <v>183</v>
      </c>
      <c r="P120" s="736"/>
      <c r="Q120" s="737"/>
      <c r="R120" s="738"/>
      <c r="S120" s="738"/>
      <c r="T120" s="779">
        <v>1</v>
      </c>
      <c r="U120" s="780" t="s">
        <v>3585</v>
      </c>
      <c r="V120" s="739" t="s">
        <v>5</v>
      </c>
      <c r="W120" s="740">
        <v>1080000000</v>
      </c>
      <c r="X120" s="740">
        <v>1080000000</v>
      </c>
      <c r="Y120" s="740" t="s">
        <v>4578</v>
      </c>
      <c r="Z120" s="741"/>
      <c r="AA120" s="741"/>
      <c r="AB120" s="740"/>
      <c r="AC120" s="742"/>
      <c r="AD120" s="743"/>
      <c r="AE120" s="682"/>
      <c r="AF120" s="683"/>
      <c r="AG120" s="682"/>
      <c r="AH120" s="683"/>
    </row>
    <row r="121" spans="2:34" s="782" customFormat="1" ht="15" hidden="1" customHeight="1">
      <c r="B121" s="777">
        <f t="shared" si="2"/>
        <v>112</v>
      </c>
      <c r="C121" s="778" t="s">
        <v>2</v>
      </c>
      <c r="D121" s="772" t="s">
        <v>2736</v>
      </c>
      <c r="E121" s="772" t="s">
        <v>2653</v>
      </c>
      <c r="F121" s="677" t="s">
        <v>3621</v>
      </c>
      <c r="G121" s="779">
        <f>IFERROR(VLOOKUP(E121,Assign!$A$2:$A$48,1,FALSE),)</f>
        <v>0</v>
      </c>
      <c r="H121" s="779">
        <v>1</v>
      </c>
      <c r="I121" s="780">
        <v>3</v>
      </c>
      <c r="J121" s="733" t="s">
        <v>164</v>
      </c>
      <c r="K121" s="733" t="s">
        <v>3408</v>
      </c>
      <c r="L121" s="733" t="s">
        <v>3841</v>
      </c>
      <c r="M121" s="677" t="s">
        <v>4376</v>
      </c>
      <c r="N121" s="781" t="s">
        <v>15</v>
      </c>
      <c r="O121" s="735">
        <v>32</v>
      </c>
      <c r="P121" s="736"/>
      <c r="Q121" s="737"/>
      <c r="R121" s="738"/>
      <c r="S121" s="738"/>
      <c r="T121" s="779">
        <v>1</v>
      </c>
      <c r="U121" s="780" t="s">
        <v>3585</v>
      </c>
      <c r="V121" s="739" t="s">
        <v>5</v>
      </c>
      <c r="W121" s="740">
        <v>1080000000</v>
      </c>
      <c r="X121" s="740">
        <v>1080000000</v>
      </c>
      <c r="Y121" s="740" t="s">
        <v>4578</v>
      </c>
      <c r="Z121" s="741"/>
      <c r="AA121" s="741"/>
      <c r="AB121" s="740"/>
      <c r="AC121" s="742"/>
      <c r="AD121" s="743"/>
      <c r="AE121" s="682"/>
      <c r="AF121" s="683"/>
      <c r="AG121" s="682"/>
      <c r="AH121" s="683"/>
    </row>
    <row r="122" spans="2:34" s="782" customFormat="1" ht="15" hidden="1" customHeight="1">
      <c r="B122" s="777">
        <f t="shared" si="2"/>
        <v>113</v>
      </c>
      <c r="C122" s="778" t="s">
        <v>2</v>
      </c>
      <c r="D122" s="772" t="s">
        <v>2736</v>
      </c>
      <c r="E122" s="772" t="s">
        <v>2653</v>
      </c>
      <c r="F122" s="677" t="s">
        <v>3621</v>
      </c>
      <c r="G122" s="779">
        <f>IFERROR(VLOOKUP(E122,Assign!$A$2:$A$48,1,FALSE),)</f>
        <v>0</v>
      </c>
      <c r="H122" s="779">
        <v>1</v>
      </c>
      <c r="I122" s="780">
        <v>4</v>
      </c>
      <c r="J122" s="733" t="s">
        <v>164</v>
      </c>
      <c r="K122" s="733" t="s">
        <v>3408</v>
      </c>
      <c r="L122" s="733" t="s">
        <v>3841</v>
      </c>
      <c r="M122" s="677" t="s">
        <v>4377</v>
      </c>
      <c r="N122" s="781" t="s">
        <v>191</v>
      </c>
      <c r="O122" s="735">
        <v>301</v>
      </c>
      <c r="P122" s="736"/>
      <c r="Q122" s="737"/>
      <c r="R122" s="738"/>
      <c r="S122" s="738"/>
      <c r="T122" s="779">
        <v>1</v>
      </c>
      <c r="U122" s="780" t="s">
        <v>3585</v>
      </c>
      <c r="V122" s="739" t="s">
        <v>5</v>
      </c>
      <c r="W122" s="740">
        <v>1080000000</v>
      </c>
      <c r="X122" s="740">
        <v>1080000000</v>
      </c>
      <c r="Y122" s="740" t="s">
        <v>4578</v>
      </c>
      <c r="Z122" s="741"/>
      <c r="AA122" s="741"/>
      <c r="AB122" s="740"/>
      <c r="AC122" s="742"/>
      <c r="AD122" s="743"/>
      <c r="AE122" s="682"/>
      <c r="AF122" s="683"/>
      <c r="AG122" s="682"/>
      <c r="AH122" s="683"/>
    </row>
    <row r="123" spans="2:34" s="782" customFormat="1" ht="15" hidden="1" customHeight="1">
      <c r="B123" s="777">
        <f t="shared" si="2"/>
        <v>114</v>
      </c>
      <c r="C123" s="778" t="s">
        <v>2</v>
      </c>
      <c r="D123" s="772" t="s">
        <v>2736</v>
      </c>
      <c r="E123" s="772" t="s">
        <v>2653</v>
      </c>
      <c r="F123" s="677" t="s">
        <v>3621</v>
      </c>
      <c r="G123" s="779">
        <f>IFERROR(VLOOKUP(E123,Assign!$A$2:$A$48,1,FALSE),)</f>
        <v>0</v>
      </c>
      <c r="H123" s="779">
        <v>1</v>
      </c>
      <c r="I123" s="780">
        <v>5</v>
      </c>
      <c r="J123" s="733" t="s">
        <v>164</v>
      </c>
      <c r="K123" s="733" t="s">
        <v>3408</v>
      </c>
      <c r="L123" s="733" t="s">
        <v>3841</v>
      </c>
      <c r="M123" s="677" t="s">
        <v>4378</v>
      </c>
      <c r="N123" s="781" t="s">
        <v>191</v>
      </c>
      <c r="O123" s="735">
        <v>333</v>
      </c>
      <c r="P123" s="736"/>
      <c r="Q123" s="737"/>
      <c r="R123" s="738"/>
      <c r="S123" s="738"/>
      <c r="T123" s="779">
        <v>1</v>
      </c>
      <c r="U123" s="780" t="s">
        <v>3585</v>
      </c>
      <c r="V123" s="739" t="s">
        <v>5</v>
      </c>
      <c r="W123" s="740">
        <v>1080000000</v>
      </c>
      <c r="X123" s="740">
        <v>1080000000</v>
      </c>
      <c r="Y123" s="740" t="s">
        <v>4578</v>
      </c>
      <c r="Z123" s="741"/>
      <c r="AA123" s="741"/>
      <c r="AB123" s="740"/>
      <c r="AC123" s="742"/>
      <c r="AD123" s="743"/>
      <c r="AE123" s="682"/>
      <c r="AF123" s="683"/>
      <c r="AG123" s="682"/>
      <c r="AH123" s="683"/>
    </row>
    <row r="124" spans="2:34" s="782" customFormat="1" ht="15" hidden="1" customHeight="1">
      <c r="B124" s="777">
        <f t="shared" si="2"/>
        <v>115</v>
      </c>
      <c r="C124" s="778" t="s">
        <v>2</v>
      </c>
      <c r="D124" s="772" t="s">
        <v>2736</v>
      </c>
      <c r="E124" s="772" t="s">
        <v>2653</v>
      </c>
      <c r="F124" s="677" t="s">
        <v>3621</v>
      </c>
      <c r="G124" s="779">
        <f>IFERROR(VLOOKUP(E124,Assign!$A$2:$A$48,1,FALSE),)</f>
        <v>0</v>
      </c>
      <c r="H124" s="779">
        <v>1</v>
      </c>
      <c r="I124" s="780">
        <v>6</v>
      </c>
      <c r="J124" s="733" t="s">
        <v>164</v>
      </c>
      <c r="K124" s="733" t="s">
        <v>3408</v>
      </c>
      <c r="L124" s="733" t="s">
        <v>3841</v>
      </c>
      <c r="M124" s="677" t="s">
        <v>4379</v>
      </c>
      <c r="N124" s="781" t="s">
        <v>191</v>
      </c>
      <c r="O124" s="735">
        <v>358</v>
      </c>
      <c r="P124" s="736"/>
      <c r="Q124" s="737"/>
      <c r="R124" s="738"/>
      <c r="S124" s="738"/>
      <c r="T124" s="779">
        <v>1</v>
      </c>
      <c r="U124" s="780" t="s">
        <v>3585</v>
      </c>
      <c r="V124" s="739" t="s">
        <v>5</v>
      </c>
      <c r="W124" s="740">
        <v>1080000000</v>
      </c>
      <c r="X124" s="740">
        <v>1080000000</v>
      </c>
      <c r="Y124" s="740" t="s">
        <v>4578</v>
      </c>
      <c r="Z124" s="741"/>
      <c r="AA124" s="741"/>
      <c r="AB124" s="740"/>
      <c r="AC124" s="742"/>
      <c r="AD124" s="743"/>
      <c r="AE124" s="682"/>
      <c r="AF124" s="683"/>
      <c r="AG124" s="682"/>
      <c r="AH124" s="683"/>
    </row>
    <row r="125" spans="2:34" s="782" customFormat="1" ht="15" hidden="1" customHeight="1">
      <c r="B125" s="777">
        <f t="shared" si="2"/>
        <v>116</v>
      </c>
      <c r="C125" s="778" t="s">
        <v>2</v>
      </c>
      <c r="D125" s="772" t="s">
        <v>2736</v>
      </c>
      <c r="E125" s="772" t="s">
        <v>2653</v>
      </c>
      <c r="F125" s="677" t="s">
        <v>3621</v>
      </c>
      <c r="G125" s="779">
        <f>IFERROR(VLOOKUP(E125,Assign!$A$2:$A$48,1,FALSE),)</f>
        <v>0</v>
      </c>
      <c r="H125" s="779">
        <v>1</v>
      </c>
      <c r="I125" s="780">
        <v>7</v>
      </c>
      <c r="J125" s="733" t="s">
        <v>164</v>
      </c>
      <c r="K125" s="733" t="s">
        <v>3408</v>
      </c>
      <c r="L125" s="733" t="s">
        <v>3841</v>
      </c>
      <c r="M125" s="677" t="s">
        <v>4380</v>
      </c>
      <c r="N125" s="781" t="s">
        <v>191</v>
      </c>
      <c r="O125" s="735">
        <v>147</v>
      </c>
      <c r="P125" s="736"/>
      <c r="Q125" s="737"/>
      <c r="R125" s="738"/>
      <c r="S125" s="738"/>
      <c r="T125" s="779">
        <v>1</v>
      </c>
      <c r="U125" s="780" t="s">
        <v>3585</v>
      </c>
      <c r="V125" s="739" t="s">
        <v>5</v>
      </c>
      <c r="W125" s="740">
        <v>1080000000</v>
      </c>
      <c r="X125" s="740">
        <v>1080000000</v>
      </c>
      <c r="Y125" s="740" t="s">
        <v>4578</v>
      </c>
      <c r="Z125" s="741"/>
      <c r="AA125" s="741"/>
      <c r="AB125" s="740"/>
      <c r="AC125" s="742"/>
      <c r="AD125" s="743"/>
      <c r="AE125" s="682"/>
      <c r="AF125" s="683"/>
      <c r="AG125" s="682"/>
      <c r="AH125" s="683"/>
    </row>
    <row r="126" spans="2:34" s="782" customFormat="1" ht="15" hidden="1" customHeight="1">
      <c r="B126" s="777">
        <f t="shared" si="2"/>
        <v>117</v>
      </c>
      <c r="C126" s="778" t="s">
        <v>2</v>
      </c>
      <c r="D126" s="772" t="s">
        <v>2736</v>
      </c>
      <c r="E126" s="772" t="s">
        <v>2653</v>
      </c>
      <c r="F126" s="677" t="s">
        <v>3621</v>
      </c>
      <c r="G126" s="779">
        <f>IFERROR(VLOOKUP(E126,Assign!$A$2:$A$48,1,FALSE),)</f>
        <v>0</v>
      </c>
      <c r="H126" s="779">
        <v>1</v>
      </c>
      <c r="I126" s="780">
        <v>8</v>
      </c>
      <c r="J126" s="733" t="s">
        <v>164</v>
      </c>
      <c r="K126" s="733" t="s">
        <v>3408</v>
      </c>
      <c r="L126" s="733" t="s">
        <v>3841</v>
      </c>
      <c r="M126" s="677" t="s">
        <v>4381</v>
      </c>
      <c r="N126" s="781" t="s">
        <v>191</v>
      </c>
      <c r="O126" s="735">
        <v>11</v>
      </c>
      <c r="P126" s="736"/>
      <c r="Q126" s="737"/>
      <c r="R126" s="738"/>
      <c r="S126" s="738"/>
      <c r="T126" s="779">
        <v>1</v>
      </c>
      <c r="U126" s="780" t="s">
        <v>3585</v>
      </c>
      <c r="V126" s="739" t="s">
        <v>5</v>
      </c>
      <c r="W126" s="740">
        <v>1080000000</v>
      </c>
      <c r="X126" s="740">
        <v>1080000000</v>
      </c>
      <c r="Y126" s="740" t="s">
        <v>4578</v>
      </c>
      <c r="Z126" s="741"/>
      <c r="AA126" s="741"/>
      <c r="AB126" s="740"/>
      <c r="AC126" s="742"/>
      <c r="AD126" s="743"/>
      <c r="AE126" s="682"/>
      <c r="AF126" s="683"/>
      <c r="AG126" s="682"/>
      <c r="AH126" s="683"/>
    </row>
    <row r="127" spans="2:34" s="782" customFormat="1" ht="15" hidden="1" customHeight="1">
      <c r="B127" s="777">
        <f t="shared" si="2"/>
        <v>118</v>
      </c>
      <c r="C127" s="778" t="s">
        <v>2</v>
      </c>
      <c r="D127" s="772" t="s">
        <v>2736</v>
      </c>
      <c r="E127" s="772" t="s">
        <v>2654</v>
      </c>
      <c r="F127" s="677" t="s">
        <v>3622</v>
      </c>
      <c r="G127" s="779">
        <f>IFERROR(VLOOKUP(E127,Assign!$A$2:$A$48,1,FALSE),)</f>
        <v>0</v>
      </c>
      <c r="H127" s="779">
        <v>1</v>
      </c>
      <c r="I127" s="780">
        <v>1</v>
      </c>
      <c r="J127" s="733" t="s">
        <v>170</v>
      </c>
      <c r="K127" s="733" t="s">
        <v>171</v>
      </c>
      <c r="L127" s="733" t="s">
        <v>3479</v>
      </c>
      <c r="M127" s="677" t="s">
        <v>4382</v>
      </c>
      <c r="N127" s="781" t="s">
        <v>4819</v>
      </c>
      <c r="O127" s="735">
        <v>1045</v>
      </c>
      <c r="P127" s="736">
        <v>525.30999999999995</v>
      </c>
      <c r="Q127" s="737">
        <v>0.11477703349282296</v>
      </c>
      <c r="R127" s="738"/>
      <c r="S127" s="738"/>
      <c r="T127" s="779" t="s">
        <v>189</v>
      </c>
      <c r="U127" s="780" t="s">
        <v>4805</v>
      </c>
      <c r="V127" s="739" t="s">
        <v>5</v>
      </c>
      <c r="W127" s="740">
        <v>1080000000</v>
      </c>
      <c r="X127" s="740">
        <v>1080000000</v>
      </c>
      <c r="Y127" s="740" t="s">
        <v>4578</v>
      </c>
      <c r="Z127" s="741"/>
      <c r="AA127" s="741"/>
      <c r="AB127" s="740"/>
      <c r="AC127" s="742"/>
      <c r="AD127" s="743"/>
      <c r="AE127" s="682"/>
      <c r="AF127" s="683"/>
      <c r="AG127" s="682"/>
      <c r="AH127" s="683"/>
    </row>
    <row r="128" spans="2:34" s="782" customFormat="1" ht="15" hidden="1" customHeight="1">
      <c r="B128" s="777">
        <f t="shared" si="2"/>
        <v>119</v>
      </c>
      <c r="C128" s="778" t="s">
        <v>2</v>
      </c>
      <c r="D128" s="772" t="s">
        <v>2736</v>
      </c>
      <c r="E128" s="772" t="s">
        <v>2654</v>
      </c>
      <c r="F128" s="677" t="s">
        <v>3622</v>
      </c>
      <c r="G128" s="779">
        <f>IFERROR(VLOOKUP(E128,Assign!$A$2:$A$48,1,FALSE),)</f>
        <v>0</v>
      </c>
      <c r="H128" s="779">
        <v>1</v>
      </c>
      <c r="I128" s="780">
        <v>2</v>
      </c>
      <c r="J128" s="733" t="s">
        <v>170</v>
      </c>
      <c r="K128" s="733" t="s">
        <v>171</v>
      </c>
      <c r="L128" s="733" t="s">
        <v>3479</v>
      </c>
      <c r="M128" s="677" t="s">
        <v>4383</v>
      </c>
      <c r="N128" s="781" t="s">
        <v>4819</v>
      </c>
      <c r="O128" s="735">
        <v>1045</v>
      </c>
      <c r="P128" s="736">
        <v>525.30999999999995</v>
      </c>
      <c r="Q128" s="737">
        <v>0.11477703349282296</v>
      </c>
      <c r="R128" s="738"/>
      <c r="S128" s="738"/>
      <c r="T128" s="779" t="s">
        <v>189</v>
      </c>
      <c r="U128" s="780" t="s">
        <v>4805</v>
      </c>
      <c r="V128" s="739" t="s">
        <v>5</v>
      </c>
      <c r="W128" s="740">
        <v>1080000000</v>
      </c>
      <c r="X128" s="740">
        <v>1080000000</v>
      </c>
      <c r="Y128" s="740" t="s">
        <v>4578</v>
      </c>
      <c r="Z128" s="741"/>
      <c r="AA128" s="741"/>
      <c r="AB128" s="740"/>
      <c r="AC128" s="742"/>
      <c r="AD128" s="743"/>
      <c r="AE128" s="682"/>
      <c r="AF128" s="683"/>
      <c r="AG128" s="682"/>
      <c r="AH128" s="683"/>
    </row>
    <row r="129" spans="2:34" s="782" customFormat="1" ht="15" hidden="1" customHeight="1">
      <c r="B129" s="777">
        <f t="shared" si="2"/>
        <v>120</v>
      </c>
      <c r="C129" s="778" t="s">
        <v>2</v>
      </c>
      <c r="D129" s="772" t="s">
        <v>2736</v>
      </c>
      <c r="E129" s="772" t="s">
        <v>2655</v>
      </c>
      <c r="F129" s="677" t="s">
        <v>3586</v>
      </c>
      <c r="G129" s="779">
        <f>IFERROR(VLOOKUP(E129,Assign!$A$2:$A$48,1,FALSE),)</f>
        <v>0</v>
      </c>
      <c r="H129" s="779">
        <v>1</v>
      </c>
      <c r="I129" s="780">
        <v>1</v>
      </c>
      <c r="J129" s="733" t="s">
        <v>175</v>
      </c>
      <c r="K129" s="733" t="s">
        <v>3461</v>
      </c>
      <c r="L129" s="733" t="s">
        <v>3844</v>
      </c>
      <c r="M129" s="677" t="s">
        <v>3845</v>
      </c>
      <c r="N129" s="781" t="s">
        <v>4576</v>
      </c>
      <c r="O129" s="735">
        <v>3883.7</v>
      </c>
      <c r="P129" s="736">
        <v>112.209</v>
      </c>
      <c r="Q129" s="737">
        <v>1.8471045652341842E-2</v>
      </c>
      <c r="R129" s="738"/>
      <c r="S129" s="738"/>
      <c r="T129" s="779">
        <v>1</v>
      </c>
      <c r="U129" s="780" t="s">
        <v>3585</v>
      </c>
      <c r="V129" s="739" t="s">
        <v>5</v>
      </c>
      <c r="W129" s="740">
        <v>958800000</v>
      </c>
      <c r="X129" s="740">
        <v>958800000</v>
      </c>
      <c r="Y129" s="740" t="s">
        <v>4578</v>
      </c>
      <c r="Z129" s="741"/>
      <c r="AA129" s="741"/>
      <c r="AB129" s="740"/>
      <c r="AC129" s="742"/>
      <c r="AD129" s="743"/>
      <c r="AE129" s="682"/>
      <c r="AF129" s="683"/>
      <c r="AG129" s="682"/>
      <c r="AH129" s="683"/>
    </row>
    <row r="130" spans="2:34" s="782" customFormat="1" ht="15" hidden="1" customHeight="1">
      <c r="B130" s="917">
        <f t="shared" si="2"/>
        <v>121</v>
      </c>
      <c r="C130" s="918" t="s">
        <v>2</v>
      </c>
      <c r="D130" s="919" t="s">
        <v>2736</v>
      </c>
      <c r="E130" s="919" t="s">
        <v>2656</v>
      </c>
      <c r="F130" s="823" t="s">
        <v>2804</v>
      </c>
      <c r="G130" s="920">
        <f>IFERROR(VLOOKUP(E130,Assign!$A$2:$A$48,1,FALSE),)</f>
        <v>0</v>
      </c>
      <c r="H130" s="920"/>
      <c r="I130" s="921"/>
      <c r="J130" s="922" t="s">
        <v>7</v>
      </c>
      <c r="K130" s="922" t="s">
        <v>7</v>
      </c>
      <c r="L130" s="922" t="s">
        <v>7</v>
      </c>
      <c r="M130" s="823"/>
      <c r="N130" s="923"/>
      <c r="O130" s="924"/>
      <c r="P130" s="925"/>
      <c r="Q130" s="926"/>
      <c r="R130" s="927"/>
      <c r="S130" s="927"/>
      <c r="T130" s="920"/>
      <c r="U130" s="921"/>
      <c r="V130" s="928"/>
      <c r="W130" s="929"/>
      <c r="X130" s="929"/>
      <c r="Y130" s="929"/>
      <c r="Z130" s="930"/>
      <c r="AA130" s="930"/>
      <c r="AB130" s="929"/>
      <c r="AC130" s="931"/>
      <c r="AD130" s="932"/>
      <c r="AE130" s="682" t="s">
        <v>4867</v>
      </c>
      <c r="AF130" s="683" t="s">
        <v>4868</v>
      </c>
      <c r="AG130" s="682"/>
      <c r="AH130" s="683"/>
    </row>
    <row r="131" spans="2:34" s="782" customFormat="1" ht="15" hidden="1" customHeight="1">
      <c r="B131" s="917">
        <f t="shared" si="2"/>
        <v>122</v>
      </c>
      <c r="C131" s="918" t="s">
        <v>2</v>
      </c>
      <c r="D131" s="919" t="s">
        <v>2736</v>
      </c>
      <c r="E131" s="919" t="s">
        <v>2656</v>
      </c>
      <c r="F131" s="823" t="s">
        <v>2804</v>
      </c>
      <c r="G131" s="920">
        <f>IFERROR(VLOOKUP(E131,Assign!$A$2:$A$48,1,FALSE),)</f>
        <v>0</v>
      </c>
      <c r="H131" s="920"/>
      <c r="I131" s="921"/>
      <c r="J131" s="922" t="s">
        <v>7</v>
      </c>
      <c r="K131" s="922" t="s">
        <v>7</v>
      </c>
      <c r="L131" s="922" t="s">
        <v>7</v>
      </c>
      <c r="M131" s="823"/>
      <c r="N131" s="923"/>
      <c r="O131" s="924"/>
      <c r="P131" s="925"/>
      <c r="Q131" s="926"/>
      <c r="R131" s="927"/>
      <c r="S131" s="927"/>
      <c r="T131" s="920"/>
      <c r="U131" s="921"/>
      <c r="V131" s="928"/>
      <c r="W131" s="929"/>
      <c r="X131" s="929"/>
      <c r="Y131" s="929"/>
      <c r="Z131" s="930"/>
      <c r="AA131" s="930"/>
      <c r="AB131" s="929"/>
      <c r="AC131" s="931"/>
      <c r="AD131" s="932"/>
      <c r="AE131" s="682" t="s">
        <v>4867</v>
      </c>
      <c r="AF131" s="683" t="s">
        <v>4868</v>
      </c>
      <c r="AG131" s="682"/>
      <c r="AH131" s="683"/>
    </row>
    <row r="132" spans="2:34" s="782" customFormat="1" ht="15" hidden="1" customHeight="1">
      <c r="B132" s="777">
        <f t="shared" si="2"/>
        <v>123</v>
      </c>
      <c r="C132" s="778" t="s">
        <v>2</v>
      </c>
      <c r="D132" s="772" t="s">
        <v>2736</v>
      </c>
      <c r="E132" s="772" t="s">
        <v>2657</v>
      </c>
      <c r="F132" s="677" t="s">
        <v>3623</v>
      </c>
      <c r="G132" s="779">
        <f>IFERROR(VLOOKUP(E132,Assign!$A$2:$A$48,1,FALSE),)</f>
        <v>0</v>
      </c>
      <c r="H132" s="779">
        <v>1</v>
      </c>
      <c r="I132" s="780">
        <v>1</v>
      </c>
      <c r="J132" s="733" t="s">
        <v>164</v>
      </c>
      <c r="K132" s="733" t="s">
        <v>3399</v>
      </c>
      <c r="L132" s="733" t="s">
        <v>3400</v>
      </c>
      <c r="M132" s="677" t="s">
        <v>3846</v>
      </c>
      <c r="N132" s="781" t="s">
        <v>4488</v>
      </c>
      <c r="O132" s="735">
        <v>32864.300000000003</v>
      </c>
      <c r="P132" s="736">
        <v>94.6</v>
      </c>
      <c r="Q132" s="737">
        <v>7.0654174894946786E-4</v>
      </c>
      <c r="R132" s="738"/>
      <c r="S132" s="738"/>
      <c r="T132" s="779" t="s">
        <v>188</v>
      </c>
      <c r="U132" s="780" t="s">
        <v>4806</v>
      </c>
      <c r="V132" s="739" t="s">
        <v>5</v>
      </c>
      <c r="W132" s="740">
        <v>648000000</v>
      </c>
      <c r="X132" s="740">
        <v>648000000</v>
      </c>
      <c r="Y132" s="740" t="s">
        <v>4578</v>
      </c>
      <c r="Z132" s="741"/>
      <c r="AA132" s="741"/>
      <c r="AB132" s="740"/>
      <c r="AC132" s="742"/>
      <c r="AD132" s="743"/>
      <c r="AE132" s="682"/>
      <c r="AF132" s="683"/>
      <c r="AG132" s="682"/>
      <c r="AH132" s="683"/>
    </row>
    <row r="133" spans="2:34" s="782" customFormat="1" ht="15" hidden="1" customHeight="1">
      <c r="B133" s="777">
        <f t="shared" si="2"/>
        <v>124</v>
      </c>
      <c r="C133" s="778" t="s">
        <v>2</v>
      </c>
      <c r="D133" s="772" t="s">
        <v>2736</v>
      </c>
      <c r="E133" s="772" t="s">
        <v>2657</v>
      </c>
      <c r="F133" s="677" t="s">
        <v>3623</v>
      </c>
      <c r="G133" s="779">
        <f>IFERROR(VLOOKUP(E133,Assign!$A$2:$A$48,1,FALSE),)</f>
        <v>0</v>
      </c>
      <c r="H133" s="779">
        <v>2</v>
      </c>
      <c r="I133" s="780">
        <v>1</v>
      </c>
      <c r="J133" s="733" t="s">
        <v>164</v>
      </c>
      <c r="K133" s="733" t="s">
        <v>3847</v>
      </c>
      <c r="L133" s="733" t="s">
        <v>3848</v>
      </c>
      <c r="M133" s="677" t="s">
        <v>3849</v>
      </c>
      <c r="N133" s="781" t="s">
        <v>4495</v>
      </c>
      <c r="O133" s="735">
        <v>21374.1</v>
      </c>
      <c r="P133" s="736">
        <v>89.2</v>
      </c>
      <c r="Q133" s="737">
        <v>1.7577161143627102E-3</v>
      </c>
      <c r="R133" s="738"/>
      <c r="S133" s="738"/>
      <c r="T133" s="779">
        <v>2</v>
      </c>
      <c r="U133" s="780" t="s">
        <v>3585</v>
      </c>
      <c r="V133" s="739" t="s">
        <v>5</v>
      </c>
      <c r="W133" s="740">
        <v>393600000</v>
      </c>
      <c r="X133" s="740">
        <v>393600000</v>
      </c>
      <c r="Y133" s="740" t="s">
        <v>4578</v>
      </c>
      <c r="Z133" s="741">
        <v>1</v>
      </c>
      <c r="AA133" s="741" t="s">
        <v>5</v>
      </c>
      <c r="AB133" s="740">
        <v>240000000</v>
      </c>
      <c r="AC133" s="742">
        <v>240000000</v>
      </c>
      <c r="AD133" s="743"/>
      <c r="AE133" s="682"/>
      <c r="AF133" s="683"/>
      <c r="AG133" s="682"/>
      <c r="AH133" s="683"/>
    </row>
    <row r="134" spans="2:34" s="782" customFormat="1" ht="15" customHeight="1">
      <c r="B134" s="777">
        <f t="shared" si="2"/>
        <v>125</v>
      </c>
      <c r="C134" s="778" t="s">
        <v>2</v>
      </c>
      <c r="D134" s="772" t="s">
        <v>2736</v>
      </c>
      <c r="E134" s="772" t="s">
        <v>2658</v>
      </c>
      <c r="F134" s="677" t="s">
        <v>3624</v>
      </c>
      <c r="G134" s="779" t="str">
        <f>IFERROR(VLOOKUP(E134,Assign!$A$2:$A$48,1,FALSE),)</f>
        <v>R-032</v>
      </c>
      <c r="H134" s="779">
        <v>1</v>
      </c>
      <c r="I134" s="780">
        <v>1</v>
      </c>
      <c r="J134" s="733" t="s">
        <v>170</v>
      </c>
      <c r="K134" s="733" t="s">
        <v>195</v>
      </c>
      <c r="L134" s="733" t="s">
        <v>3851</v>
      </c>
      <c r="M134" s="677" t="s">
        <v>4386</v>
      </c>
      <c r="N134" s="781" t="s">
        <v>4497</v>
      </c>
      <c r="O134" s="735"/>
      <c r="P134" s="736">
        <v>708.68000000000006</v>
      </c>
      <c r="Q134" s="737"/>
      <c r="R134" s="738"/>
      <c r="S134" s="738"/>
      <c r="T134" s="779">
        <v>1</v>
      </c>
      <c r="U134" s="780" t="s">
        <v>3585</v>
      </c>
      <c r="V134" s="739" t="s">
        <v>5</v>
      </c>
      <c r="W134" s="740">
        <v>840000000</v>
      </c>
      <c r="X134" s="740">
        <v>840000000</v>
      </c>
      <c r="Y134" s="740" t="s">
        <v>4578</v>
      </c>
      <c r="Z134" s="741"/>
      <c r="AA134" s="741"/>
      <c r="AB134" s="740"/>
      <c r="AC134" s="742"/>
      <c r="AD134" s="743"/>
      <c r="AE134" s="682"/>
      <c r="AF134" s="683"/>
      <c r="AG134" s="682"/>
      <c r="AH134" s="683"/>
    </row>
    <row r="135" spans="2:34" s="782" customFormat="1" ht="15" customHeight="1">
      <c r="B135" s="777">
        <f t="shared" si="2"/>
        <v>126</v>
      </c>
      <c r="C135" s="778" t="s">
        <v>2</v>
      </c>
      <c r="D135" s="772" t="s">
        <v>2736</v>
      </c>
      <c r="E135" s="772" t="s">
        <v>2658</v>
      </c>
      <c r="F135" s="677" t="s">
        <v>3624</v>
      </c>
      <c r="G135" s="779" t="str">
        <f>IFERROR(VLOOKUP(E135,Assign!$A$2:$A$48,1,FALSE),)</f>
        <v>R-032</v>
      </c>
      <c r="H135" s="779">
        <v>1</v>
      </c>
      <c r="I135" s="780">
        <v>2</v>
      </c>
      <c r="J135" s="733" t="s">
        <v>170</v>
      </c>
      <c r="K135" s="733" t="s">
        <v>195</v>
      </c>
      <c r="L135" s="733" t="s">
        <v>3851</v>
      </c>
      <c r="M135" s="677" t="s">
        <v>4386</v>
      </c>
      <c r="N135" s="781" t="s">
        <v>191</v>
      </c>
      <c r="O135" s="735">
        <v>177</v>
      </c>
      <c r="P135" s="736"/>
      <c r="Q135" s="737"/>
      <c r="R135" s="738"/>
      <c r="S135" s="738"/>
      <c r="T135" s="779">
        <v>1</v>
      </c>
      <c r="U135" s="780" t="s">
        <v>3585</v>
      </c>
      <c r="V135" s="739" t="s">
        <v>5</v>
      </c>
      <c r="W135" s="740">
        <v>840000000</v>
      </c>
      <c r="X135" s="740">
        <v>840000000</v>
      </c>
      <c r="Y135" s="740" t="s">
        <v>4578</v>
      </c>
      <c r="Z135" s="741"/>
      <c r="AA135" s="741"/>
      <c r="AB135" s="740"/>
      <c r="AC135" s="742"/>
      <c r="AD135" s="743"/>
      <c r="AE135" s="682"/>
      <c r="AF135" s="683"/>
      <c r="AG135" s="682"/>
      <c r="AH135" s="683"/>
    </row>
    <row r="136" spans="2:34" s="782" customFormat="1" ht="15" hidden="1" customHeight="1">
      <c r="B136" s="777">
        <f t="shared" si="2"/>
        <v>127</v>
      </c>
      <c r="C136" s="778" t="s">
        <v>2</v>
      </c>
      <c r="D136" s="772" t="s">
        <v>2736</v>
      </c>
      <c r="E136" s="772" t="s">
        <v>2659</v>
      </c>
      <c r="F136" s="677" t="s">
        <v>3625</v>
      </c>
      <c r="G136" s="779">
        <f>IFERROR(VLOOKUP(E136,Assign!$A$2:$A$48,1,FALSE),)</f>
        <v>0</v>
      </c>
      <c r="H136" s="779">
        <v>1</v>
      </c>
      <c r="I136" s="780">
        <v>1</v>
      </c>
      <c r="J136" s="733" t="s">
        <v>166</v>
      </c>
      <c r="K136" s="733" t="s">
        <v>3456</v>
      </c>
      <c r="L136" s="733" t="s">
        <v>3853</v>
      </c>
      <c r="M136" s="677" t="s">
        <v>4387</v>
      </c>
      <c r="N136" s="781" t="s">
        <v>4498</v>
      </c>
      <c r="O136" s="735"/>
      <c r="P136" s="736">
        <v>645.21</v>
      </c>
      <c r="Q136" s="737"/>
      <c r="R136" s="738"/>
      <c r="S136" s="738"/>
      <c r="T136" s="779">
        <v>1</v>
      </c>
      <c r="U136" s="780" t="s">
        <v>3585</v>
      </c>
      <c r="V136" s="739" t="s">
        <v>5</v>
      </c>
      <c r="W136" s="740">
        <v>1020000000</v>
      </c>
      <c r="X136" s="740">
        <v>1020000000</v>
      </c>
      <c r="Y136" s="740" t="s">
        <v>4578</v>
      </c>
      <c r="Z136" s="741"/>
      <c r="AA136" s="741"/>
      <c r="AB136" s="740"/>
      <c r="AC136" s="742"/>
      <c r="AD136" s="743"/>
      <c r="AE136" s="682"/>
      <c r="AF136" s="683"/>
      <c r="AG136" s="682"/>
      <c r="AH136" s="683"/>
    </row>
    <row r="137" spans="2:34" s="782" customFormat="1" ht="15" hidden="1" customHeight="1">
      <c r="B137" s="777">
        <f t="shared" si="2"/>
        <v>128</v>
      </c>
      <c r="C137" s="778" t="s">
        <v>2</v>
      </c>
      <c r="D137" s="772" t="s">
        <v>2736</v>
      </c>
      <c r="E137" s="772" t="s">
        <v>2659</v>
      </c>
      <c r="F137" s="677" t="s">
        <v>3625</v>
      </c>
      <c r="G137" s="779">
        <f>IFERROR(VLOOKUP(E137,Assign!$A$2:$A$48,1,FALSE),)</f>
        <v>0</v>
      </c>
      <c r="H137" s="779">
        <v>1</v>
      </c>
      <c r="I137" s="780">
        <v>2</v>
      </c>
      <c r="J137" s="733" t="s">
        <v>166</v>
      </c>
      <c r="K137" s="733" t="s">
        <v>3456</v>
      </c>
      <c r="L137" s="733" t="s">
        <v>3853</v>
      </c>
      <c r="M137" s="677" t="s">
        <v>4388</v>
      </c>
      <c r="N137" s="781" t="s">
        <v>191</v>
      </c>
      <c r="O137" s="735">
        <v>1067</v>
      </c>
      <c r="P137" s="736"/>
      <c r="Q137" s="737"/>
      <c r="R137" s="738"/>
      <c r="S137" s="738"/>
      <c r="T137" s="779">
        <v>1</v>
      </c>
      <c r="U137" s="780" t="s">
        <v>3585</v>
      </c>
      <c r="V137" s="739" t="s">
        <v>5</v>
      </c>
      <c r="W137" s="740">
        <v>1020000000</v>
      </c>
      <c r="X137" s="740">
        <v>1020000000</v>
      </c>
      <c r="Y137" s="740" t="s">
        <v>4578</v>
      </c>
      <c r="Z137" s="741"/>
      <c r="AA137" s="741"/>
      <c r="AB137" s="740"/>
      <c r="AC137" s="742"/>
      <c r="AD137" s="743"/>
      <c r="AE137" s="682"/>
      <c r="AF137" s="683"/>
      <c r="AG137" s="682"/>
      <c r="AH137" s="683"/>
    </row>
    <row r="138" spans="2:34" s="782" customFormat="1" ht="15" hidden="1" customHeight="1">
      <c r="B138" s="777">
        <f t="shared" si="2"/>
        <v>129</v>
      </c>
      <c r="C138" s="778" t="s">
        <v>2</v>
      </c>
      <c r="D138" s="772" t="s">
        <v>2736</v>
      </c>
      <c r="E138" s="772" t="s">
        <v>2659</v>
      </c>
      <c r="F138" s="677" t="s">
        <v>3625</v>
      </c>
      <c r="G138" s="779">
        <f>IFERROR(VLOOKUP(E138,Assign!$A$2:$A$48,1,FALSE),)</f>
        <v>0</v>
      </c>
      <c r="H138" s="779">
        <v>1</v>
      </c>
      <c r="I138" s="780">
        <v>3</v>
      </c>
      <c r="J138" s="733" t="s">
        <v>166</v>
      </c>
      <c r="K138" s="733" t="s">
        <v>3456</v>
      </c>
      <c r="L138" s="733" t="s">
        <v>3853</v>
      </c>
      <c r="M138" s="677" t="s">
        <v>4389</v>
      </c>
      <c r="N138" s="781" t="s">
        <v>191</v>
      </c>
      <c r="O138" s="735">
        <v>498</v>
      </c>
      <c r="P138" s="736"/>
      <c r="Q138" s="737"/>
      <c r="R138" s="738"/>
      <c r="S138" s="738"/>
      <c r="T138" s="779">
        <v>1</v>
      </c>
      <c r="U138" s="780" t="s">
        <v>3585</v>
      </c>
      <c r="V138" s="739" t="s">
        <v>5</v>
      </c>
      <c r="W138" s="740">
        <v>1020000000</v>
      </c>
      <c r="X138" s="740">
        <v>1020000000</v>
      </c>
      <c r="Y138" s="740" t="s">
        <v>4578</v>
      </c>
      <c r="Z138" s="741"/>
      <c r="AA138" s="741"/>
      <c r="AB138" s="740"/>
      <c r="AC138" s="742"/>
      <c r="AD138" s="743"/>
      <c r="AE138" s="682"/>
      <c r="AF138" s="683"/>
      <c r="AG138" s="682"/>
      <c r="AH138" s="683"/>
    </row>
    <row r="139" spans="2:34" s="782" customFormat="1" ht="15" hidden="1" customHeight="1">
      <c r="B139" s="777">
        <f t="shared" si="2"/>
        <v>130</v>
      </c>
      <c r="C139" s="778" t="s">
        <v>2</v>
      </c>
      <c r="D139" s="772" t="s">
        <v>2736</v>
      </c>
      <c r="E139" s="772" t="s">
        <v>2659</v>
      </c>
      <c r="F139" s="677" t="s">
        <v>3625</v>
      </c>
      <c r="G139" s="779">
        <f>IFERROR(VLOOKUP(E139,Assign!$A$2:$A$48,1,FALSE),)</f>
        <v>0</v>
      </c>
      <c r="H139" s="779">
        <v>1</v>
      </c>
      <c r="I139" s="780">
        <v>4</v>
      </c>
      <c r="J139" s="733" t="s">
        <v>166</v>
      </c>
      <c r="K139" s="733" t="s">
        <v>3456</v>
      </c>
      <c r="L139" s="733" t="s">
        <v>3853</v>
      </c>
      <c r="M139" s="677" t="s">
        <v>4390</v>
      </c>
      <c r="N139" s="781" t="s">
        <v>3425</v>
      </c>
      <c r="O139" s="735">
        <v>350</v>
      </c>
      <c r="P139" s="736"/>
      <c r="Q139" s="737"/>
      <c r="R139" s="738">
        <v>0.13857142857142857</v>
      </c>
      <c r="S139" s="738"/>
      <c r="T139" s="779">
        <v>1</v>
      </c>
      <c r="U139" s="780" t="s">
        <v>3585</v>
      </c>
      <c r="V139" s="739" t="s">
        <v>5</v>
      </c>
      <c r="W139" s="740">
        <v>1020000000</v>
      </c>
      <c r="X139" s="740">
        <v>1020000000</v>
      </c>
      <c r="Y139" s="740" t="s">
        <v>4578</v>
      </c>
      <c r="Z139" s="741"/>
      <c r="AA139" s="741"/>
      <c r="AB139" s="740"/>
      <c r="AC139" s="742"/>
      <c r="AD139" s="743"/>
      <c r="AE139" s="682"/>
      <c r="AF139" s="683"/>
      <c r="AG139" s="682"/>
      <c r="AH139" s="683"/>
    </row>
    <row r="140" spans="2:34" s="782" customFormat="1" ht="15" hidden="1" customHeight="1">
      <c r="B140" s="777">
        <f t="shared" si="2"/>
        <v>131</v>
      </c>
      <c r="C140" s="778" t="s">
        <v>2</v>
      </c>
      <c r="D140" s="772" t="s">
        <v>2736</v>
      </c>
      <c r="E140" s="772" t="s">
        <v>2659</v>
      </c>
      <c r="F140" s="677" t="s">
        <v>3625</v>
      </c>
      <c r="G140" s="779">
        <f>IFERROR(VLOOKUP(E140,Assign!$A$2:$A$48,1,FALSE),)</f>
        <v>0</v>
      </c>
      <c r="H140" s="779">
        <v>1</v>
      </c>
      <c r="I140" s="780">
        <v>5</v>
      </c>
      <c r="J140" s="733" t="s">
        <v>166</v>
      </c>
      <c r="K140" s="733" t="s">
        <v>3456</v>
      </c>
      <c r="L140" s="733" t="s">
        <v>3853</v>
      </c>
      <c r="M140" s="677" t="s">
        <v>4391</v>
      </c>
      <c r="N140" s="781" t="s">
        <v>191</v>
      </c>
      <c r="O140" s="735">
        <v>135</v>
      </c>
      <c r="P140" s="736"/>
      <c r="Q140" s="737"/>
      <c r="R140" s="738"/>
      <c r="S140" s="738"/>
      <c r="T140" s="779">
        <v>1</v>
      </c>
      <c r="U140" s="780" t="s">
        <v>3585</v>
      </c>
      <c r="V140" s="739" t="s">
        <v>5</v>
      </c>
      <c r="W140" s="740">
        <v>1020000000</v>
      </c>
      <c r="X140" s="740">
        <v>1020000000</v>
      </c>
      <c r="Y140" s="740" t="s">
        <v>4578</v>
      </c>
      <c r="Z140" s="741"/>
      <c r="AA140" s="741"/>
      <c r="AB140" s="740"/>
      <c r="AC140" s="742"/>
      <c r="AD140" s="743"/>
      <c r="AE140" s="682"/>
      <c r="AF140" s="683"/>
      <c r="AG140" s="682"/>
      <c r="AH140" s="683"/>
    </row>
    <row r="141" spans="2:34" s="782" customFormat="1" ht="15" hidden="1" customHeight="1">
      <c r="B141" s="777">
        <f t="shared" si="2"/>
        <v>132</v>
      </c>
      <c r="C141" s="778" t="s">
        <v>2</v>
      </c>
      <c r="D141" s="772" t="s">
        <v>2736</v>
      </c>
      <c r="E141" s="772" t="s">
        <v>2659</v>
      </c>
      <c r="F141" s="677" t="s">
        <v>3625</v>
      </c>
      <c r="G141" s="779">
        <f>IFERROR(VLOOKUP(E141,Assign!$A$2:$A$48,1,FALSE),)</f>
        <v>0</v>
      </c>
      <c r="H141" s="779">
        <v>1</v>
      </c>
      <c r="I141" s="780">
        <v>6</v>
      </c>
      <c r="J141" s="733" t="s">
        <v>166</v>
      </c>
      <c r="K141" s="733" t="s">
        <v>3456</v>
      </c>
      <c r="L141" s="733" t="s">
        <v>3853</v>
      </c>
      <c r="M141" s="677" t="s">
        <v>4392</v>
      </c>
      <c r="N141" s="781" t="s">
        <v>10</v>
      </c>
      <c r="O141" s="735">
        <v>108</v>
      </c>
      <c r="P141" s="736"/>
      <c r="Q141" s="737"/>
      <c r="R141" s="738">
        <v>0.31944444444444442</v>
      </c>
      <c r="S141" s="738"/>
      <c r="T141" s="779">
        <v>1</v>
      </c>
      <c r="U141" s="780" t="s">
        <v>3585</v>
      </c>
      <c r="V141" s="739" t="s">
        <v>5</v>
      </c>
      <c r="W141" s="740">
        <v>1020000000</v>
      </c>
      <c r="X141" s="740">
        <v>1020000000</v>
      </c>
      <c r="Y141" s="740" t="s">
        <v>4578</v>
      </c>
      <c r="Z141" s="741"/>
      <c r="AA141" s="741"/>
      <c r="AB141" s="740"/>
      <c r="AC141" s="742"/>
      <c r="AD141" s="743"/>
      <c r="AE141" s="682"/>
      <c r="AF141" s="683"/>
      <c r="AG141" s="682"/>
      <c r="AH141" s="683"/>
    </row>
    <row r="142" spans="2:34" s="782" customFormat="1" ht="15" hidden="1" customHeight="1">
      <c r="B142" s="777">
        <f t="shared" si="2"/>
        <v>133</v>
      </c>
      <c r="C142" s="778" t="s">
        <v>2</v>
      </c>
      <c r="D142" s="772" t="s">
        <v>2736</v>
      </c>
      <c r="E142" s="772" t="s">
        <v>2659</v>
      </c>
      <c r="F142" s="677" t="s">
        <v>3625</v>
      </c>
      <c r="G142" s="779">
        <f>IFERROR(VLOOKUP(E142,Assign!$A$2:$A$48,1,FALSE),)</f>
        <v>0</v>
      </c>
      <c r="H142" s="779">
        <v>1</v>
      </c>
      <c r="I142" s="780">
        <v>7</v>
      </c>
      <c r="J142" s="733" t="s">
        <v>166</v>
      </c>
      <c r="K142" s="733" t="s">
        <v>3456</v>
      </c>
      <c r="L142" s="733" t="s">
        <v>3853</v>
      </c>
      <c r="M142" s="677" t="s">
        <v>4393</v>
      </c>
      <c r="N142" s="781" t="s">
        <v>10</v>
      </c>
      <c r="O142" s="735">
        <v>80</v>
      </c>
      <c r="P142" s="736"/>
      <c r="Q142" s="737"/>
      <c r="R142" s="738">
        <v>3.125E-2</v>
      </c>
      <c r="S142" s="738"/>
      <c r="T142" s="779">
        <v>1</v>
      </c>
      <c r="U142" s="780" t="s">
        <v>3585</v>
      </c>
      <c r="V142" s="739" t="s">
        <v>5</v>
      </c>
      <c r="W142" s="740">
        <v>1020000000</v>
      </c>
      <c r="X142" s="740">
        <v>1020000000</v>
      </c>
      <c r="Y142" s="740" t="s">
        <v>4578</v>
      </c>
      <c r="Z142" s="741"/>
      <c r="AA142" s="741"/>
      <c r="AB142" s="740"/>
      <c r="AC142" s="742"/>
      <c r="AD142" s="743"/>
      <c r="AE142" s="682"/>
      <c r="AF142" s="683"/>
      <c r="AG142" s="682"/>
      <c r="AH142" s="683"/>
    </row>
    <row r="143" spans="2:34" s="782" customFormat="1" ht="15" hidden="1" customHeight="1">
      <c r="B143" s="777">
        <f t="shared" si="2"/>
        <v>134</v>
      </c>
      <c r="C143" s="778" t="s">
        <v>2</v>
      </c>
      <c r="D143" s="772" t="s">
        <v>2736</v>
      </c>
      <c r="E143" s="772" t="s">
        <v>2659</v>
      </c>
      <c r="F143" s="677" t="s">
        <v>3625</v>
      </c>
      <c r="G143" s="779">
        <f>IFERROR(VLOOKUP(E143,Assign!$A$2:$A$48,1,FALSE),)</f>
        <v>0</v>
      </c>
      <c r="H143" s="779">
        <v>1</v>
      </c>
      <c r="I143" s="780">
        <v>8</v>
      </c>
      <c r="J143" s="733" t="s">
        <v>166</v>
      </c>
      <c r="K143" s="733" t="s">
        <v>3456</v>
      </c>
      <c r="L143" s="733" t="s">
        <v>3853</v>
      </c>
      <c r="M143" s="677" t="s">
        <v>4394</v>
      </c>
      <c r="N143" s="781" t="s">
        <v>10</v>
      </c>
      <c r="O143" s="735">
        <v>89</v>
      </c>
      <c r="P143" s="736"/>
      <c r="Q143" s="737"/>
      <c r="R143" s="738">
        <v>0.8764044943820225</v>
      </c>
      <c r="S143" s="738"/>
      <c r="T143" s="779">
        <v>1</v>
      </c>
      <c r="U143" s="780" t="s">
        <v>3585</v>
      </c>
      <c r="V143" s="739" t="s">
        <v>5</v>
      </c>
      <c r="W143" s="740">
        <v>1020000000</v>
      </c>
      <c r="X143" s="740">
        <v>1020000000</v>
      </c>
      <c r="Y143" s="740" t="s">
        <v>4578</v>
      </c>
      <c r="Z143" s="741"/>
      <c r="AA143" s="741"/>
      <c r="AB143" s="740"/>
      <c r="AC143" s="742"/>
      <c r="AD143" s="743"/>
      <c r="AE143" s="682"/>
      <c r="AF143" s="683"/>
      <c r="AG143" s="682"/>
      <c r="AH143" s="683"/>
    </row>
    <row r="144" spans="2:34" s="782" customFormat="1" ht="15" hidden="1" customHeight="1">
      <c r="B144" s="777">
        <f t="shared" si="2"/>
        <v>135</v>
      </c>
      <c r="C144" s="778" t="s">
        <v>2</v>
      </c>
      <c r="D144" s="772" t="s">
        <v>2736</v>
      </c>
      <c r="E144" s="772" t="s">
        <v>2659</v>
      </c>
      <c r="F144" s="677" t="s">
        <v>3625</v>
      </c>
      <c r="G144" s="779">
        <f>IFERROR(VLOOKUP(E144,Assign!$A$2:$A$48,1,FALSE),)</f>
        <v>0</v>
      </c>
      <c r="H144" s="779">
        <v>1</v>
      </c>
      <c r="I144" s="780">
        <v>9</v>
      </c>
      <c r="J144" s="733" t="s">
        <v>166</v>
      </c>
      <c r="K144" s="733" t="s">
        <v>3456</v>
      </c>
      <c r="L144" s="733" t="s">
        <v>3853</v>
      </c>
      <c r="M144" s="677" t="s">
        <v>4395</v>
      </c>
      <c r="N144" s="781" t="s">
        <v>10</v>
      </c>
      <c r="O144" s="735">
        <v>178</v>
      </c>
      <c r="P144" s="736"/>
      <c r="Q144" s="737"/>
      <c r="R144" s="738">
        <v>2.8089887640449437E-2</v>
      </c>
      <c r="S144" s="738"/>
      <c r="T144" s="779">
        <v>1</v>
      </c>
      <c r="U144" s="780" t="s">
        <v>3585</v>
      </c>
      <c r="V144" s="739" t="s">
        <v>5</v>
      </c>
      <c r="W144" s="740">
        <v>1020000000</v>
      </c>
      <c r="X144" s="740">
        <v>1020000000</v>
      </c>
      <c r="Y144" s="740" t="s">
        <v>4578</v>
      </c>
      <c r="Z144" s="741"/>
      <c r="AA144" s="741"/>
      <c r="AB144" s="740"/>
      <c r="AC144" s="742"/>
      <c r="AD144" s="743"/>
      <c r="AE144" s="682"/>
      <c r="AF144" s="683"/>
      <c r="AG144" s="682"/>
      <c r="AH144" s="683"/>
    </row>
    <row r="145" spans="2:34" s="782" customFormat="1" ht="15" hidden="1" customHeight="1">
      <c r="B145" s="777">
        <f t="shared" si="2"/>
        <v>136</v>
      </c>
      <c r="C145" s="778" t="s">
        <v>2</v>
      </c>
      <c r="D145" s="772" t="s">
        <v>2736</v>
      </c>
      <c r="E145" s="772" t="s">
        <v>2659</v>
      </c>
      <c r="F145" s="677" t="s">
        <v>3625</v>
      </c>
      <c r="G145" s="779">
        <f>IFERROR(VLOOKUP(E145,Assign!$A$2:$A$48,1,FALSE),)</f>
        <v>0</v>
      </c>
      <c r="H145" s="779">
        <v>1</v>
      </c>
      <c r="I145" s="780">
        <v>10</v>
      </c>
      <c r="J145" s="733" t="s">
        <v>166</v>
      </c>
      <c r="K145" s="733" t="s">
        <v>3456</v>
      </c>
      <c r="L145" s="733" t="s">
        <v>3853</v>
      </c>
      <c r="M145" s="677" t="s">
        <v>4396</v>
      </c>
      <c r="N145" s="781" t="s">
        <v>10</v>
      </c>
      <c r="O145" s="735">
        <v>52</v>
      </c>
      <c r="P145" s="736"/>
      <c r="Q145" s="737"/>
      <c r="R145" s="738">
        <v>9.6153846153846159E-2</v>
      </c>
      <c r="S145" s="738"/>
      <c r="T145" s="779">
        <v>1</v>
      </c>
      <c r="U145" s="780" t="s">
        <v>3585</v>
      </c>
      <c r="V145" s="739" t="s">
        <v>5</v>
      </c>
      <c r="W145" s="740">
        <v>1020000000</v>
      </c>
      <c r="X145" s="740">
        <v>1020000000</v>
      </c>
      <c r="Y145" s="740" t="s">
        <v>4578</v>
      </c>
      <c r="Z145" s="741"/>
      <c r="AA145" s="741"/>
      <c r="AB145" s="740"/>
      <c r="AC145" s="742"/>
      <c r="AD145" s="743"/>
      <c r="AE145" s="682"/>
      <c r="AF145" s="683"/>
      <c r="AG145" s="682"/>
      <c r="AH145" s="683"/>
    </row>
    <row r="146" spans="2:34" s="782" customFormat="1" ht="15" hidden="1" customHeight="1">
      <c r="B146" s="777">
        <f t="shared" si="2"/>
        <v>137</v>
      </c>
      <c r="C146" s="778" t="s">
        <v>2</v>
      </c>
      <c r="D146" s="772" t="s">
        <v>2736</v>
      </c>
      <c r="E146" s="772" t="s">
        <v>2659</v>
      </c>
      <c r="F146" s="677" t="s">
        <v>3625</v>
      </c>
      <c r="G146" s="779">
        <f>IFERROR(VLOOKUP(E146,Assign!$A$2:$A$48,1,FALSE),)</f>
        <v>0</v>
      </c>
      <c r="H146" s="779">
        <v>1</v>
      </c>
      <c r="I146" s="780">
        <v>11</v>
      </c>
      <c r="J146" s="733" t="s">
        <v>166</v>
      </c>
      <c r="K146" s="733" t="s">
        <v>3456</v>
      </c>
      <c r="L146" s="733" t="s">
        <v>3853</v>
      </c>
      <c r="M146" s="677" t="s">
        <v>4397</v>
      </c>
      <c r="N146" s="781" t="s">
        <v>10</v>
      </c>
      <c r="O146" s="735">
        <v>214</v>
      </c>
      <c r="P146" s="736"/>
      <c r="Q146" s="737"/>
      <c r="R146" s="738">
        <v>2.336448598130841E-2</v>
      </c>
      <c r="S146" s="738"/>
      <c r="T146" s="779">
        <v>1</v>
      </c>
      <c r="U146" s="780" t="s">
        <v>3585</v>
      </c>
      <c r="V146" s="739" t="s">
        <v>5</v>
      </c>
      <c r="W146" s="740">
        <v>1020000000</v>
      </c>
      <c r="X146" s="740">
        <v>1020000000</v>
      </c>
      <c r="Y146" s="740" t="s">
        <v>4578</v>
      </c>
      <c r="Z146" s="741"/>
      <c r="AA146" s="741"/>
      <c r="AB146" s="740"/>
      <c r="AC146" s="742"/>
      <c r="AD146" s="743"/>
      <c r="AE146" s="682"/>
      <c r="AF146" s="683"/>
      <c r="AG146" s="682"/>
      <c r="AH146" s="683"/>
    </row>
    <row r="147" spans="2:34" s="782" customFormat="1" ht="15" hidden="1" customHeight="1">
      <c r="B147" s="777">
        <f t="shared" si="2"/>
        <v>138</v>
      </c>
      <c r="C147" s="778" t="s">
        <v>2</v>
      </c>
      <c r="D147" s="772" t="s">
        <v>2736</v>
      </c>
      <c r="E147" s="772" t="s">
        <v>2659</v>
      </c>
      <c r="F147" s="677" t="s">
        <v>3625</v>
      </c>
      <c r="G147" s="779">
        <f>IFERROR(VLOOKUP(E147,Assign!$A$2:$A$48,1,FALSE),)</f>
        <v>0</v>
      </c>
      <c r="H147" s="779">
        <v>1</v>
      </c>
      <c r="I147" s="780">
        <v>12</v>
      </c>
      <c r="J147" s="733" t="s">
        <v>166</v>
      </c>
      <c r="K147" s="733" t="s">
        <v>3456</v>
      </c>
      <c r="L147" s="733" t="s">
        <v>3853</v>
      </c>
      <c r="M147" s="677" t="s">
        <v>4398</v>
      </c>
      <c r="N147" s="781" t="s">
        <v>10</v>
      </c>
      <c r="O147" s="735">
        <v>104</v>
      </c>
      <c r="P147" s="736"/>
      <c r="Q147" s="737"/>
      <c r="R147" s="738">
        <v>4.807692307692308E-2</v>
      </c>
      <c r="S147" s="738"/>
      <c r="T147" s="779">
        <v>1</v>
      </c>
      <c r="U147" s="780" t="s">
        <v>3585</v>
      </c>
      <c r="V147" s="739" t="s">
        <v>5</v>
      </c>
      <c r="W147" s="740">
        <v>1020000000</v>
      </c>
      <c r="X147" s="740">
        <v>1020000000</v>
      </c>
      <c r="Y147" s="740" t="s">
        <v>4578</v>
      </c>
      <c r="Z147" s="741"/>
      <c r="AA147" s="741"/>
      <c r="AB147" s="740"/>
      <c r="AC147" s="742"/>
      <c r="AD147" s="743"/>
      <c r="AE147" s="682"/>
      <c r="AF147" s="683"/>
      <c r="AG147" s="682"/>
      <c r="AH147" s="683"/>
    </row>
    <row r="148" spans="2:34" s="782" customFormat="1" ht="15" hidden="1" customHeight="1">
      <c r="B148" s="777">
        <f t="shared" si="2"/>
        <v>139</v>
      </c>
      <c r="C148" s="778" t="s">
        <v>2</v>
      </c>
      <c r="D148" s="772" t="s">
        <v>2736</v>
      </c>
      <c r="E148" s="772" t="s">
        <v>2659</v>
      </c>
      <c r="F148" s="677" t="s">
        <v>3625</v>
      </c>
      <c r="G148" s="779">
        <f>IFERROR(VLOOKUP(E148,Assign!$A$2:$A$48,1,FALSE),)</f>
        <v>0</v>
      </c>
      <c r="H148" s="779">
        <v>1</v>
      </c>
      <c r="I148" s="780">
        <v>13</v>
      </c>
      <c r="J148" s="733" t="s">
        <v>166</v>
      </c>
      <c r="K148" s="733" t="s">
        <v>3456</v>
      </c>
      <c r="L148" s="733" t="s">
        <v>3853</v>
      </c>
      <c r="M148" s="677" t="s">
        <v>4399</v>
      </c>
      <c r="N148" s="781" t="s">
        <v>10</v>
      </c>
      <c r="O148" s="735">
        <v>68</v>
      </c>
      <c r="P148" s="736"/>
      <c r="Q148" s="737"/>
      <c r="R148" s="738">
        <v>7.3529411764705885E-2</v>
      </c>
      <c r="S148" s="738"/>
      <c r="T148" s="779">
        <v>1</v>
      </c>
      <c r="U148" s="780" t="s">
        <v>3585</v>
      </c>
      <c r="V148" s="739" t="s">
        <v>5</v>
      </c>
      <c r="W148" s="740">
        <v>1020000000</v>
      </c>
      <c r="X148" s="740">
        <v>1020000000</v>
      </c>
      <c r="Y148" s="740" t="s">
        <v>4578</v>
      </c>
      <c r="Z148" s="741"/>
      <c r="AA148" s="741"/>
      <c r="AB148" s="740"/>
      <c r="AC148" s="742"/>
      <c r="AD148" s="743"/>
      <c r="AE148" s="682"/>
      <c r="AF148" s="683"/>
      <c r="AG148" s="682"/>
      <c r="AH148" s="683"/>
    </row>
    <row r="149" spans="2:34" s="782" customFormat="1" ht="15" hidden="1" customHeight="1">
      <c r="B149" s="777">
        <f t="shared" si="2"/>
        <v>140</v>
      </c>
      <c r="C149" s="778" t="s">
        <v>2</v>
      </c>
      <c r="D149" s="772" t="s">
        <v>2736</v>
      </c>
      <c r="E149" s="772" t="s">
        <v>2660</v>
      </c>
      <c r="F149" s="677" t="s">
        <v>3218</v>
      </c>
      <c r="G149" s="779">
        <f>IFERROR(VLOOKUP(E149,Assign!$A$2:$A$48,1,FALSE),)</f>
        <v>0</v>
      </c>
      <c r="H149" s="779">
        <v>1</v>
      </c>
      <c r="I149" s="780">
        <v>1</v>
      </c>
      <c r="J149" s="733" t="s">
        <v>164</v>
      </c>
      <c r="K149" s="733" t="s">
        <v>178</v>
      </c>
      <c r="L149" s="733" t="s">
        <v>3855</v>
      </c>
      <c r="M149" s="677" t="s">
        <v>3856</v>
      </c>
      <c r="N149" s="781" t="s">
        <v>4499</v>
      </c>
      <c r="O149" s="735">
        <v>1575.9</v>
      </c>
      <c r="P149" s="736">
        <v>44.46</v>
      </c>
      <c r="Q149" s="737">
        <v>7.8367916745986418E-3</v>
      </c>
      <c r="R149" s="738"/>
      <c r="S149" s="738"/>
      <c r="T149" s="779">
        <v>1</v>
      </c>
      <c r="U149" s="780" t="s">
        <v>3585</v>
      </c>
      <c r="V149" s="739" t="s">
        <v>5</v>
      </c>
      <c r="W149" s="740">
        <v>1020000000</v>
      </c>
      <c r="X149" s="740">
        <v>1020000000</v>
      </c>
      <c r="Y149" s="740" t="s">
        <v>4578</v>
      </c>
      <c r="Z149" s="741"/>
      <c r="AA149" s="741"/>
      <c r="AB149" s="740"/>
      <c r="AC149" s="742"/>
      <c r="AD149" s="743"/>
      <c r="AE149" s="682"/>
      <c r="AF149" s="683"/>
      <c r="AG149" s="682"/>
      <c r="AH149" s="683"/>
    </row>
    <row r="150" spans="2:34" s="782" customFormat="1" ht="15" customHeight="1">
      <c r="B150" s="777">
        <f t="shared" si="2"/>
        <v>141</v>
      </c>
      <c r="C150" s="778" t="s">
        <v>2</v>
      </c>
      <c r="D150" s="772" t="s">
        <v>2736</v>
      </c>
      <c r="E150" s="772" t="s">
        <v>2661</v>
      </c>
      <c r="F150" s="677" t="s">
        <v>3615</v>
      </c>
      <c r="G150" s="779" t="str">
        <f>IFERROR(VLOOKUP(E150,Assign!$A$2:$A$48,1,FALSE),)</f>
        <v>R-035</v>
      </c>
      <c r="H150" s="779">
        <v>1</v>
      </c>
      <c r="I150" s="780">
        <v>1</v>
      </c>
      <c r="J150" s="733" t="s">
        <v>174</v>
      </c>
      <c r="K150" s="733" t="s">
        <v>3431</v>
      </c>
      <c r="L150" s="733" t="s">
        <v>3468</v>
      </c>
      <c r="M150" s="677" t="s">
        <v>4360</v>
      </c>
      <c r="N150" s="781" t="s">
        <v>3572</v>
      </c>
      <c r="O150" s="735"/>
      <c r="P150" s="736">
        <v>845.1</v>
      </c>
      <c r="Q150" s="737"/>
      <c r="R150" s="738"/>
      <c r="S150" s="738"/>
      <c r="T150" s="779" t="s">
        <v>188</v>
      </c>
      <c r="U150" s="780" t="s">
        <v>4806</v>
      </c>
      <c r="V150" s="739" t="s">
        <v>5</v>
      </c>
      <c r="W150" s="740">
        <v>1110000000</v>
      </c>
      <c r="X150" s="740">
        <v>1110000000</v>
      </c>
      <c r="Y150" s="740" t="s">
        <v>4578</v>
      </c>
      <c r="Z150" s="741"/>
      <c r="AA150" s="741"/>
      <c r="AB150" s="740"/>
      <c r="AC150" s="742"/>
      <c r="AD150" s="743"/>
      <c r="AE150" s="682"/>
      <c r="AF150" s="683"/>
      <c r="AG150" s="682"/>
      <c r="AH150" s="683"/>
    </row>
    <row r="151" spans="2:34" s="782" customFormat="1" ht="15" customHeight="1">
      <c r="B151" s="777">
        <f t="shared" si="2"/>
        <v>142</v>
      </c>
      <c r="C151" s="778" t="s">
        <v>2</v>
      </c>
      <c r="D151" s="772" t="s">
        <v>2736</v>
      </c>
      <c r="E151" s="772" t="s">
        <v>2661</v>
      </c>
      <c r="F151" s="677" t="s">
        <v>3615</v>
      </c>
      <c r="G151" s="779" t="str">
        <f>IFERROR(VLOOKUP(E151,Assign!$A$2:$A$48,1,FALSE),)</f>
        <v>R-035</v>
      </c>
      <c r="H151" s="779">
        <v>1</v>
      </c>
      <c r="I151" s="780">
        <v>2</v>
      </c>
      <c r="J151" s="733" t="s">
        <v>174</v>
      </c>
      <c r="K151" s="733" t="s">
        <v>3431</v>
      </c>
      <c r="L151" s="733" t="s">
        <v>3468</v>
      </c>
      <c r="M151" s="677" t="s">
        <v>4360</v>
      </c>
      <c r="N151" s="781" t="s">
        <v>191</v>
      </c>
      <c r="O151" s="735">
        <v>549</v>
      </c>
      <c r="P151" s="736"/>
      <c r="Q151" s="737"/>
      <c r="R151" s="738"/>
      <c r="S151" s="738"/>
      <c r="T151" s="779" t="s">
        <v>188</v>
      </c>
      <c r="U151" s="780" t="s">
        <v>4806</v>
      </c>
      <c r="V151" s="739" t="s">
        <v>5</v>
      </c>
      <c r="W151" s="740">
        <v>1110000000</v>
      </c>
      <c r="X151" s="740">
        <v>1110000000</v>
      </c>
      <c r="Y151" s="740" t="s">
        <v>4578</v>
      </c>
      <c r="Z151" s="741"/>
      <c r="AA151" s="741"/>
      <c r="AB151" s="740"/>
      <c r="AC151" s="742"/>
      <c r="AD151" s="743"/>
      <c r="AE151" s="682"/>
      <c r="AF151" s="683"/>
      <c r="AG151" s="682"/>
      <c r="AH151" s="683"/>
    </row>
    <row r="152" spans="2:34" s="782" customFormat="1" ht="15" customHeight="1">
      <c r="B152" s="777">
        <f t="shared" si="2"/>
        <v>143</v>
      </c>
      <c r="C152" s="778" t="s">
        <v>2</v>
      </c>
      <c r="D152" s="772" t="s">
        <v>2736</v>
      </c>
      <c r="E152" s="772" t="s">
        <v>2661</v>
      </c>
      <c r="F152" s="677" t="s">
        <v>3615</v>
      </c>
      <c r="G152" s="779" t="str">
        <f>IFERROR(VLOOKUP(E152,Assign!$A$2:$A$48,1,FALSE),)</f>
        <v>R-035</v>
      </c>
      <c r="H152" s="779">
        <v>1</v>
      </c>
      <c r="I152" s="780">
        <v>3</v>
      </c>
      <c r="J152" s="733" t="s">
        <v>174</v>
      </c>
      <c r="K152" s="733" t="s">
        <v>3431</v>
      </c>
      <c r="L152" s="733" t="s">
        <v>3468</v>
      </c>
      <c r="M152" s="677" t="s">
        <v>4361</v>
      </c>
      <c r="N152" s="781" t="s">
        <v>3597</v>
      </c>
      <c r="O152" s="735">
        <v>132</v>
      </c>
      <c r="P152" s="736"/>
      <c r="Q152" s="737"/>
      <c r="R152" s="738"/>
      <c r="S152" s="738"/>
      <c r="T152" s="779" t="s">
        <v>188</v>
      </c>
      <c r="U152" s="780" t="s">
        <v>4806</v>
      </c>
      <c r="V152" s="739" t="s">
        <v>5</v>
      </c>
      <c r="W152" s="740">
        <v>1110000000</v>
      </c>
      <c r="X152" s="740">
        <v>1110000000</v>
      </c>
      <c r="Y152" s="740" t="s">
        <v>4578</v>
      </c>
      <c r="Z152" s="741"/>
      <c r="AA152" s="741"/>
      <c r="AB152" s="740"/>
      <c r="AC152" s="742"/>
      <c r="AD152" s="743"/>
      <c r="AE152" s="682"/>
      <c r="AF152" s="683"/>
      <c r="AG152" s="682"/>
      <c r="AH152" s="683"/>
    </row>
    <row r="153" spans="2:34" s="782" customFormat="1" ht="15" customHeight="1">
      <c r="B153" s="777">
        <f t="shared" si="2"/>
        <v>144</v>
      </c>
      <c r="C153" s="778" t="s">
        <v>2</v>
      </c>
      <c r="D153" s="772" t="s">
        <v>2736</v>
      </c>
      <c r="E153" s="772" t="s">
        <v>2661</v>
      </c>
      <c r="F153" s="677" t="s">
        <v>3615</v>
      </c>
      <c r="G153" s="779" t="str">
        <f>IFERROR(VLOOKUP(E153,Assign!$A$2:$A$48,1,FALSE),)</f>
        <v>R-035</v>
      </c>
      <c r="H153" s="779">
        <v>1</v>
      </c>
      <c r="I153" s="780">
        <v>4</v>
      </c>
      <c r="J153" s="733" t="s">
        <v>174</v>
      </c>
      <c r="K153" s="733" t="s">
        <v>3431</v>
      </c>
      <c r="L153" s="733" t="s">
        <v>3468</v>
      </c>
      <c r="M153" s="677" t="s">
        <v>4362</v>
      </c>
      <c r="N153" s="781" t="s">
        <v>3597</v>
      </c>
      <c r="O153" s="735">
        <v>66</v>
      </c>
      <c r="P153" s="736"/>
      <c r="Q153" s="737"/>
      <c r="R153" s="738"/>
      <c r="S153" s="738"/>
      <c r="T153" s="779" t="s">
        <v>188</v>
      </c>
      <c r="U153" s="780" t="s">
        <v>4806</v>
      </c>
      <c r="V153" s="739" t="s">
        <v>5</v>
      </c>
      <c r="W153" s="740">
        <v>1110000000</v>
      </c>
      <c r="X153" s="740">
        <v>1110000000</v>
      </c>
      <c r="Y153" s="740" t="s">
        <v>4578</v>
      </c>
      <c r="Z153" s="741"/>
      <c r="AA153" s="741"/>
      <c r="AB153" s="740"/>
      <c r="AC153" s="742"/>
      <c r="AD153" s="743"/>
      <c r="AE153" s="682"/>
      <c r="AF153" s="683"/>
      <c r="AG153" s="682"/>
      <c r="AH153" s="683"/>
    </row>
    <row r="154" spans="2:34" s="782" customFormat="1" ht="15" customHeight="1">
      <c r="B154" s="777">
        <f t="shared" si="2"/>
        <v>145</v>
      </c>
      <c r="C154" s="778" t="s">
        <v>2</v>
      </c>
      <c r="D154" s="772" t="s">
        <v>2736</v>
      </c>
      <c r="E154" s="772" t="s">
        <v>2661</v>
      </c>
      <c r="F154" s="677" t="s">
        <v>3615</v>
      </c>
      <c r="G154" s="779" t="str">
        <f>IFERROR(VLOOKUP(E154,Assign!$A$2:$A$48,1,FALSE),)</f>
        <v>R-035</v>
      </c>
      <c r="H154" s="779">
        <v>1</v>
      </c>
      <c r="I154" s="780">
        <v>5</v>
      </c>
      <c r="J154" s="733" t="s">
        <v>174</v>
      </c>
      <c r="K154" s="733" t="s">
        <v>3431</v>
      </c>
      <c r="L154" s="733" t="s">
        <v>3468</v>
      </c>
      <c r="M154" s="677" t="s">
        <v>4363</v>
      </c>
      <c r="N154" s="781" t="s">
        <v>10</v>
      </c>
      <c r="O154" s="735">
        <v>7</v>
      </c>
      <c r="P154" s="736"/>
      <c r="Q154" s="737"/>
      <c r="R154" s="738"/>
      <c r="S154" s="738"/>
      <c r="T154" s="779" t="s">
        <v>188</v>
      </c>
      <c r="U154" s="780" t="s">
        <v>4806</v>
      </c>
      <c r="V154" s="739" t="s">
        <v>5</v>
      </c>
      <c r="W154" s="740">
        <v>1110000000</v>
      </c>
      <c r="X154" s="740">
        <v>1110000000</v>
      </c>
      <c r="Y154" s="740" t="s">
        <v>4578</v>
      </c>
      <c r="Z154" s="741"/>
      <c r="AA154" s="741"/>
      <c r="AB154" s="740"/>
      <c r="AC154" s="742"/>
      <c r="AD154" s="743"/>
      <c r="AE154" s="682"/>
      <c r="AF154" s="683"/>
      <c r="AG154" s="682"/>
      <c r="AH154" s="683"/>
    </row>
    <row r="155" spans="2:34" s="782" customFormat="1" ht="15" customHeight="1">
      <c r="B155" s="777">
        <f t="shared" si="2"/>
        <v>146</v>
      </c>
      <c r="C155" s="778" t="s">
        <v>2</v>
      </c>
      <c r="D155" s="772" t="s">
        <v>2736</v>
      </c>
      <c r="E155" s="772" t="s">
        <v>2661</v>
      </c>
      <c r="F155" s="677" t="s">
        <v>3615</v>
      </c>
      <c r="G155" s="779" t="str">
        <f>IFERROR(VLOOKUP(E155,Assign!$A$2:$A$48,1,FALSE),)</f>
        <v>R-035</v>
      </c>
      <c r="H155" s="779">
        <v>1</v>
      </c>
      <c r="I155" s="780">
        <v>6</v>
      </c>
      <c r="J155" s="733" t="s">
        <v>174</v>
      </c>
      <c r="K155" s="733" t="s">
        <v>3431</v>
      </c>
      <c r="L155" s="733" t="s">
        <v>3468</v>
      </c>
      <c r="M155" s="677" t="s">
        <v>4364</v>
      </c>
      <c r="N155" s="781" t="s">
        <v>10</v>
      </c>
      <c r="O155" s="735">
        <v>10</v>
      </c>
      <c r="P155" s="736"/>
      <c r="Q155" s="737"/>
      <c r="R155" s="738"/>
      <c r="S155" s="738"/>
      <c r="T155" s="779" t="s">
        <v>188</v>
      </c>
      <c r="U155" s="780" t="s">
        <v>4806</v>
      </c>
      <c r="V155" s="739" t="s">
        <v>5</v>
      </c>
      <c r="W155" s="740">
        <v>1110000000</v>
      </c>
      <c r="X155" s="740">
        <v>1110000000</v>
      </c>
      <c r="Y155" s="740" t="s">
        <v>4578</v>
      </c>
      <c r="Z155" s="741"/>
      <c r="AA155" s="741"/>
      <c r="AB155" s="740"/>
      <c r="AC155" s="742"/>
      <c r="AD155" s="743"/>
      <c r="AE155" s="682"/>
      <c r="AF155" s="683"/>
      <c r="AG155" s="682"/>
      <c r="AH155" s="683"/>
    </row>
    <row r="156" spans="2:34" s="782" customFormat="1" ht="15" customHeight="1">
      <c r="B156" s="777">
        <f t="shared" si="2"/>
        <v>147</v>
      </c>
      <c r="C156" s="778" t="s">
        <v>2</v>
      </c>
      <c r="D156" s="772" t="s">
        <v>2736</v>
      </c>
      <c r="E156" s="772" t="s">
        <v>2661</v>
      </c>
      <c r="F156" s="677" t="s">
        <v>3615</v>
      </c>
      <c r="G156" s="779" t="str">
        <f>IFERROR(VLOOKUP(E156,Assign!$A$2:$A$48,1,FALSE),)</f>
        <v>R-035</v>
      </c>
      <c r="H156" s="779">
        <v>1</v>
      </c>
      <c r="I156" s="780">
        <v>7</v>
      </c>
      <c r="J156" s="733" t="s">
        <v>174</v>
      </c>
      <c r="K156" s="733" t="s">
        <v>3431</v>
      </c>
      <c r="L156" s="733" t="s">
        <v>3468</v>
      </c>
      <c r="M156" s="677" t="s">
        <v>4365</v>
      </c>
      <c r="N156" s="781" t="s">
        <v>10</v>
      </c>
      <c r="O156" s="735">
        <v>11</v>
      </c>
      <c r="P156" s="736"/>
      <c r="Q156" s="737"/>
      <c r="R156" s="738"/>
      <c r="S156" s="738"/>
      <c r="T156" s="779" t="s">
        <v>188</v>
      </c>
      <c r="U156" s="780" t="s">
        <v>4806</v>
      </c>
      <c r="V156" s="739" t="s">
        <v>5</v>
      </c>
      <c r="W156" s="740">
        <v>1110000000</v>
      </c>
      <c r="X156" s="740">
        <v>1110000000</v>
      </c>
      <c r="Y156" s="740" t="s">
        <v>4578</v>
      </c>
      <c r="Z156" s="741"/>
      <c r="AA156" s="741"/>
      <c r="AB156" s="740"/>
      <c r="AC156" s="742"/>
      <c r="AD156" s="743"/>
      <c r="AE156" s="682"/>
      <c r="AF156" s="683"/>
      <c r="AG156" s="682"/>
      <c r="AH156" s="683"/>
    </row>
    <row r="157" spans="2:34" s="782" customFormat="1" ht="15" hidden="1" customHeight="1">
      <c r="B157" s="777">
        <f t="shared" si="2"/>
        <v>148</v>
      </c>
      <c r="C157" s="778" t="s">
        <v>2</v>
      </c>
      <c r="D157" s="772" t="s">
        <v>2736</v>
      </c>
      <c r="E157" s="772" t="s">
        <v>2662</v>
      </c>
      <c r="F157" s="677" t="s">
        <v>3627</v>
      </c>
      <c r="G157" s="779">
        <f>IFERROR(VLOOKUP(E157,Assign!$A$2:$A$48,1,FALSE),)</f>
        <v>0</v>
      </c>
      <c r="H157" s="779">
        <v>1</v>
      </c>
      <c r="I157" s="780">
        <v>1</v>
      </c>
      <c r="J157" s="733" t="s">
        <v>175</v>
      </c>
      <c r="K157" s="733" t="s">
        <v>614</v>
      </c>
      <c r="L157" s="733" t="s">
        <v>615</v>
      </c>
      <c r="M157" s="677" t="s">
        <v>3860</v>
      </c>
      <c r="N157" s="781" t="s">
        <v>4501</v>
      </c>
      <c r="O157" s="735">
        <v>4271</v>
      </c>
      <c r="P157" s="736">
        <v>138.24</v>
      </c>
      <c r="Q157" s="737">
        <v>8.9885272769843136E-3</v>
      </c>
      <c r="R157" s="738"/>
      <c r="S157" s="738"/>
      <c r="T157" s="779">
        <v>1</v>
      </c>
      <c r="U157" s="1074" t="s">
        <v>3585</v>
      </c>
      <c r="V157" s="739" t="s">
        <v>5</v>
      </c>
      <c r="W157" s="740">
        <v>1170000000</v>
      </c>
      <c r="X157" s="740">
        <v>1170000000</v>
      </c>
      <c r="Y157" s="740" t="s">
        <v>4578</v>
      </c>
      <c r="Z157" s="741"/>
      <c r="AA157" s="741"/>
      <c r="AB157" s="740"/>
      <c r="AC157" s="742"/>
      <c r="AD157" s="743"/>
      <c r="AE157" s="682" t="s">
        <v>5541</v>
      </c>
      <c r="AF157" s="683" t="s">
        <v>5542</v>
      </c>
      <c r="AG157" s="682" t="s">
        <v>5541</v>
      </c>
      <c r="AH157" s="683" t="s">
        <v>5542</v>
      </c>
    </row>
    <row r="158" spans="2:34" s="782" customFormat="1" ht="15" hidden="1" customHeight="1">
      <c r="B158" s="777">
        <f t="shared" si="2"/>
        <v>149</v>
      </c>
      <c r="C158" s="778" t="s">
        <v>2</v>
      </c>
      <c r="D158" s="772" t="s">
        <v>2736</v>
      </c>
      <c r="E158" s="772" t="s">
        <v>2663</v>
      </c>
      <c r="F158" s="677" t="s">
        <v>3626</v>
      </c>
      <c r="G158" s="779">
        <f>IFERROR(VLOOKUP(E158,Assign!$A$2:$A$48,1,FALSE),)</f>
        <v>0</v>
      </c>
      <c r="H158" s="779">
        <v>1</v>
      </c>
      <c r="I158" s="780">
        <v>1</v>
      </c>
      <c r="J158" s="733" t="s">
        <v>170</v>
      </c>
      <c r="K158" s="733" t="s">
        <v>3857</v>
      </c>
      <c r="L158" s="733" t="s">
        <v>3858</v>
      </c>
      <c r="M158" s="677" t="s">
        <v>3859</v>
      </c>
      <c r="N158" s="781" t="s">
        <v>4500</v>
      </c>
      <c r="O158" s="735">
        <v>1241.5</v>
      </c>
      <c r="P158" s="736">
        <v>736.1</v>
      </c>
      <c r="Q158" s="737">
        <v>0.19122641965364479</v>
      </c>
      <c r="R158" s="738"/>
      <c r="S158" s="738"/>
      <c r="T158" s="779">
        <v>1</v>
      </c>
      <c r="U158" s="780" t="s">
        <v>3585</v>
      </c>
      <c r="V158" s="739" t="s">
        <v>5</v>
      </c>
      <c r="W158" s="740">
        <v>1080000000</v>
      </c>
      <c r="X158" s="740">
        <v>1080000000</v>
      </c>
      <c r="Y158" s="740" t="s">
        <v>4578</v>
      </c>
      <c r="Z158" s="741"/>
      <c r="AA158" s="741"/>
      <c r="AB158" s="740"/>
      <c r="AC158" s="742"/>
      <c r="AD158" s="743"/>
      <c r="AE158" s="682"/>
      <c r="AF158" s="683"/>
      <c r="AG158" s="682"/>
      <c r="AH158" s="683"/>
    </row>
    <row r="159" spans="2:34" s="782" customFormat="1" ht="15" hidden="1" customHeight="1">
      <c r="B159" s="777">
        <f t="shared" si="2"/>
        <v>150</v>
      </c>
      <c r="C159" s="778" t="s">
        <v>2</v>
      </c>
      <c r="D159" s="772" t="s">
        <v>2736</v>
      </c>
      <c r="E159" s="772" t="s">
        <v>2664</v>
      </c>
      <c r="F159" s="677" t="s">
        <v>3628</v>
      </c>
      <c r="G159" s="779">
        <f>IFERROR(VLOOKUP(E159,Assign!$A$2:$A$48,1,FALSE),)</f>
        <v>0</v>
      </c>
      <c r="H159" s="779">
        <v>1</v>
      </c>
      <c r="I159" s="780">
        <v>1</v>
      </c>
      <c r="J159" s="733" t="s">
        <v>164</v>
      </c>
      <c r="K159" s="733" t="s">
        <v>178</v>
      </c>
      <c r="L159" s="733" t="s">
        <v>3855</v>
      </c>
      <c r="M159" s="677" t="s">
        <v>3861</v>
      </c>
      <c r="N159" s="781" t="s">
        <v>4502</v>
      </c>
      <c r="O159" s="735">
        <v>3645</v>
      </c>
      <c r="P159" s="736">
        <v>48.51</v>
      </c>
      <c r="Q159" s="737">
        <v>3.4211248285322361E-3</v>
      </c>
      <c r="R159" s="738"/>
      <c r="S159" s="738"/>
      <c r="T159" s="779">
        <v>1</v>
      </c>
      <c r="U159" s="780" t="s">
        <v>3585</v>
      </c>
      <c r="V159" s="739" t="s">
        <v>5</v>
      </c>
      <c r="W159" s="740">
        <v>1008000000</v>
      </c>
      <c r="X159" s="740">
        <v>1008000000</v>
      </c>
      <c r="Y159" s="740" t="s">
        <v>4578</v>
      </c>
      <c r="Z159" s="741"/>
      <c r="AA159" s="741"/>
      <c r="AB159" s="740"/>
      <c r="AC159" s="742"/>
      <c r="AD159" s="743"/>
      <c r="AE159" s="682"/>
      <c r="AF159" s="683"/>
      <c r="AG159" s="682"/>
      <c r="AH159" s="683"/>
    </row>
    <row r="160" spans="2:34" s="782" customFormat="1" ht="15" hidden="1" customHeight="1">
      <c r="B160" s="777">
        <f t="shared" si="2"/>
        <v>151</v>
      </c>
      <c r="C160" s="778" t="s">
        <v>2</v>
      </c>
      <c r="D160" s="772" t="s">
        <v>2736</v>
      </c>
      <c r="E160" s="772" t="s">
        <v>2665</v>
      </c>
      <c r="F160" s="677" t="s">
        <v>2762</v>
      </c>
      <c r="G160" s="779">
        <f>IFERROR(VLOOKUP(E160,Assign!$A$2:$A$48,1,FALSE),)</f>
        <v>0</v>
      </c>
      <c r="H160" s="779">
        <v>1</v>
      </c>
      <c r="I160" s="780">
        <v>1</v>
      </c>
      <c r="J160" s="733" t="s">
        <v>164</v>
      </c>
      <c r="K160" s="733" t="s">
        <v>3402</v>
      </c>
      <c r="L160" s="733" t="s">
        <v>3421</v>
      </c>
      <c r="M160" s="677" t="s">
        <v>3866</v>
      </c>
      <c r="N160" s="781" t="s">
        <v>4505</v>
      </c>
      <c r="O160" s="735">
        <v>16529</v>
      </c>
      <c r="P160" s="736">
        <v>44.1</v>
      </c>
      <c r="Q160" s="737">
        <v>6.9574686913908884E-4</v>
      </c>
      <c r="R160" s="738"/>
      <c r="S160" s="738"/>
      <c r="T160" s="779">
        <v>1</v>
      </c>
      <c r="U160" s="780" t="s">
        <v>3585</v>
      </c>
      <c r="V160" s="739" t="s">
        <v>5</v>
      </c>
      <c r="W160" s="740">
        <v>489600000</v>
      </c>
      <c r="X160" s="740">
        <v>489600000</v>
      </c>
      <c r="Y160" s="740" t="s">
        <v>4578</v>
      </c>
      <c r="Z160" s="741"/>
      <c r="AA160" s="741"/>
      <c r="AB160" s="740"/>
      <c r="AC160" s="742"/>
      <c r="AD160" s="743"/>
      <c r="AE160" s="682"/>
      <c r="AF160" s="683"/>
      <c r="AG160" s="682"/>
      <c r="AH160" s="683"/>
    </row>
    <row r="161" spans="2:34" s="782" customFormat="1" ht="15" hidden="1" customHeight="1">
      <c r="B161" s="777">
        <f t="shared" si="2"/>
        <v>152</v>
      </c>
      <c r="C161" s="778" t="s">
        <v>2</v>
      </c>
      <c r="D161" s="772" t="s">
        <v>2736</v>
      </c>
      <c r="E161" s="772" t="s">
        <v>2665</v>
      </c>
      <c r="F161" s="677" t="s">
        <v>2762</v>
      </c>
      <c r="G161" s="779">
        <f>IFERROR(VLOOKUP(E161,Assign!$A$2:$A$48,1,FALSE),)</f>
        <v>0</v>
      </c>
      <c r="H161" s="779">
        <v>2</v>
      </c>
      <c r="I161" s="780">
        <v>1</v>
      </c>
      <c r="J161" s="733" t="s">
        <v>164</v>
      </c>
      <c r="K161" s="733" t="s">
        <v>3402</v>
      </c>
      <c r="L161" s="733" t="s">
        <v>3421</v>
      </c>
      <c r="M161" s="677" t="s">
        <v>3867</v>
      </c>
      <c r="N161" s="781" t="s">
        <v>4505</v>
      </c>
      <c r="O161" s="735">
        <v>16529</v>
      </c>
      <c r="P161" s="736">
        <v>44.1</v>
      </c>
      <c r="Q161" s="737">
        <v>6.9574686913908884E-4</v>
      </c>
      <c r="R161" s="738"/>
      <c r="S161" s="738"/>
      <c r="T161" s="779">
        <v>1</v>
      </c>
      <c r="U161" s="780" t="s">
        <v>3585</v>
      </c>
      <c r="V161" s="739" t="s">
        <v>5</v>
      </c>
      <c r="W161" s="740">
        <v>464400000</v>
      </c>
      <c r="X161" s="740">
        <v>464400000</v>
      </c>
      <c r="Y161" s="740" t="s">
        <v>4578</v>
      </c>
      <c r="Z161" s="741"/>
      <c r="AA161" s="741"/>
      <c r="AB161" s="740"/>
      <c r="AC161" s="742"/>
      <c r="AD161" s="743"/>
      <c r="AE161" s="682"/>
      <c r="AF161" s="683"/>
      <c r="AG161" s="682"/>
      <c r="AH161" s="683"/>
    </row>
    <row r="162" spans="2:34" s="782" customFormat="1" ht="15" hidden="1" customHeight="1">
      <c r="B162" s="777">
        <f t="shared" si="2"/>
        <v>153</v>
      </c>
      <c r="C162" s="778" t="s">
        <v>2</v>
      </c>
      <c r="D162" s="772" t="s">
        <v>2736</v>
      </c>
      <c r="E162" s="772" t="s">
        <v>2666</v>
      </c>
      <c r="F162" s="677" t="s">
        <v>3212</v>
      </c>
      <c r="G162" s="779">
        <f>IFERROR(VLOOKUP(E162,Assign!$A$2:$A$48,1,FALSE),)</f>
        <v>0</v>
      </c>
      <c r="H162" s="779">
        <v>1</v>
      </c>
      <c r="I162" s="780">
        <v>1</v>
      </c>
      <c r="J162" s="733" t="s">
        <v>164</v>
      </c>
      <c r="K162" s="733" t="s">
        <v>178</v>
      </c>
      <c r="L162" s="733" t="s">
        <v>3855</v>
      </c>
      <c r="M162" s="677" t="s">
        <v>4405</v>
      </c>
      <c r="N162" s="781" t="s">
        <v>4502</v>
      </c>
      <c r="O162" s="735">
        <v>3645</v>
      </c>
      <c r="P162" s="736">
        <v>21.96</v>
      </c>
      <c r="Q162" s="737">
        <v>1.5500685871056242E-3</v>
      </c>
      <c r="R162" s="738"/>
      <c r="S162" s="738"/>
      <c r="T162" s="779">
        <v>1</v>
      </c>
      <c r="U162" s="780" t="s">
        <v>3585</v>
      </c>
      <c r="V162" s="739" t="s">
        <v>5</v>
      </c>
      <c r="W162" s="740">
        <v>954000000</v>
      </c>
      <c r="X162" s="740">
        <v>954000000</v>
      </c>
      <c r="Y162" s="740" t="s">
        <v>4578</v>
      </c>
      <c r="Z162" s="741"/>
      <c r="AA162" s="741"/>
      <c r="AB162" s="740"/>
      <c r="AC162" s="742"/>
      <c r="AD162" s="743"/>
      <c r="AE162" s="682"/>
      <c r="AF162" s="683"/>
      <c r="AG162" s="682"/>
      <c r="AH162" s="683"/>
    </row>
    <row r="163" spans="2:34" s="782" customFormat="1" ht="15" hidden="1" customHeight="1">
      <c r="B163" s="777">
        <f t="shared" si="2"/>
        <v>154</v>
      </c>
      <c r="C163" s="778" t="s">
        <v>2</v>
      </c>
      <c r="D163" s="772" t="s">
        <v>2736</v>
      </c>
      <c r="E163" s="772" t="s">
        <v>2666</v>
      </c>
      <c r="F163" s="677" t="s">
        <v>3212</v>
      </c>
      <c r="G163" s="779">
        <f>IFERROR(VLOOKUP(E163,Assign!$A$2:$A$48,1,FALSE),)</f>
        <v>0</v>
      </c>
      <c r="H163" s="779">
        <v>1</v>
      </c>
      <c r="I163" s="780">
        <v>2</v>
      </c>
      <c r="J163" s="733" t="s">
        <v>164</v>
      </c>
      <c r="K163" s="733" t="s">
        <v>178</v>
      </c>
      <c r="L163" s="733" t="s">
        <v>3855</v>
      </c>
      <c r="M163" s="677" t="s">
        <v>4406</v>
      </c>
      <c r="N163" s="781" t="s">
        <v>4502</v>
      </c>
      <c r="O163" s="735">
        <v>3645</v>
      </c>
      <c r="P163" s="736">
        <v>24.88</v>
      </c>
      <c r="Q163" s="737">
        <v>1.7530864197530863E-3</v>
      </c>
      <c r="R163" s="738"/>
      <c r="S163" s="738"/>
      <c r="T163" s="779">
        <v>1</v>
      </c>
      <c r="U163" s="780" t="s">
        <v>3585</v>
      </c>
      <c r="V163" s="739" t="s">
        <v>5</v>
      </c>
      <c r="W163" s="740">
        <v>954000000</v>
      </c>
      <c r="X163" s="740">
        <v>954000000</v>
      </c>
      <c r="Y163" s="740" t="s">
        <v>4578</v>
      </c>
      <c r="Z163" s="741"/>
      <c r="AA163" s="741"/>
      <c r="AB163" s="740"/>
      <c r="AC163" s="742"/>
      <c r="AD163" s="743"/>
      <c r="AE163" s="682"/>
      <c r="AF163" s="683"/>
      <c r="AG163" s="682"/>
      <c r="AH163" s="683"/>
    </row>
    <row r="164" spans="2:34" s="782" customFormat="1" ht="15" hidden="1" customHeight="1">
      <c r="B164" s="777">
        <f t="shared" si="2"/>
        <v>155</v>
      </c>
      <c r="C164" s="778" t="s">
        <v>2</v>
      </c>
      <c r="D164" s="772" t="s">
        <v>2736</v>
      </c>
      <c r="E164" s="772" t="s">
        <v>2667</v>
      </c>
      <c r="F164" s="677" t="s">
        <v>3630</v>
      </c>
      <c r="G164" s="779">
        <f>IFERROR(VLOOKUP(E164,Assign!$A$2:$A$48,1,FALSE),)</f>
        <v>0</v>
      </c>
      <c r="H164" s="779">
        <v>1</v>
      </c>
      <c r="I164" s="780">
        <v>1</v>
      </c>
      <c r="J164" s="733" t="s">
        <v>166</v>
      </c>
      <c r="K164" s="733" t="s">
        <v>3393</v>
      </c>
      <c r="L164" s="733" t="s">
        <v>3394</v>
      </c>
      <c r="M164" s="677" t="s">
        <v>4400</v>
      </c>
      <c r="N164" s="781" t="s">
        <v>4504</v>
      </c>
      <c r="O164" s="735">
        <v>3435.1</v>
      </c>
      <c r="P164" s="736">
        <v>46.8</v>
      </c>
      <c r="Q164" s="737">
        <v>1.4785595761404325E-2</v>
      </c>
      <c r="R164" s="738"/>
      <c r="S164" s="738"/>
      <c r="T164" s="779" t="s">
        <v>188</v>
      </c>
      <c r="U164" s="780" t="s">
        <v>4806</v>
      </c>
      <c r="V164" s="739" t="s">
        <v>5</v>
      </c>
      <c r="W164" s="740">
        <v>942000000</v>
      </c>
      <c r="X164" s="740">
        <v>942000000</v>
      </c>
      <c r="Y164" s="740" t="s">
        <v>4578</v>
      </c>
      <c r="Z164" s="741"/>
      <c r="AA164" s="741"/>
      <c r="AB164" s="740"/>
      <c r="AC164" s="742"/>
      <c r="AD164" s="743"/>
      <c r="AE164" s="682"/>
      <c r="AF164" s="683"/>
      <c r="AG164" s="682"/>
      <c r="AH164" s="683"/>
    </row>
    <row r="165" spans="2:34" s="782" customFormat="1" ht="15" hidden="1" customHeight="1">
      <c r="B165" s="777">
        <f t="shared" si="2"/>
        <v>156</v>
      </c>
      <c r="C165" s="778" t="s">
        <v>2</v>
      </c>
      <c r="D165" s="772" t="s">
        <v>2736</v>
      </c>
      <c r="E165" s="772" t="s">
        <v>2667</v>
      </c>
      <c r="F165" s="677" t="s">
        <v>3630</v>
      </c>
      <c r="G165" s="779">
        <f>IFERROR(VLOOKUP(E165,Assign!$A$2:$A$48,1,FALSE),)</f>
        <v>0</v>
      </c>
      <c r="H165" s="779">
        <v>1</v>
      </c>
      <c r="I165" s="780">
        <v>2</v>
      </c>
      <c r="J165" s="733" t="s">
        <v>166</v>
      </c>
      <c r="K165" s="733" t="s">
        <v>3393</v>
      </c>
      <c r="L165" s="733" t="s">
        <v>3394</v>
      </c>
      <c r="M165" s="677" t="s">
        <v>4401</v>
      </c>
      <c r="N165" s="781" t="s">
        <v>4504</v>
      </c>
      <c r="O165" s="735">
        <v>3435.1</v>
      </c>
      <c r="P165" s="736">
        <v>46.8</v>
      </c>
      <c r="Q165" s="737">
        <v>1.4785595761404325E-2</v>
      </c>
      <c r="R165" s="738"/>
      <c r="S165" s="738"/>
      <c r="T165" s="779" t="s">
        <v>188</v>
      </c>
      <c r="U165" s="780" t="s">
        <v>4806</v>
      </c>
      <c r="V165" s="739" t="s">
        <v>5</v>
      </c>
      <c r="W165" s="740">
        <v>942000000</v>
      </c>
      <c r="X165" s="740">
        <v>942000000</v>
      </c>
      <c r="Y165" s="740" t="s">
        <v>4578</v>
      </c>
      <c r="Z165" s="741"/>
      <c r="AA165" s="741"/>
      <c r="AB165" s="740"/>
      <c r="AC165" s="742"/>
      <c r="AD165" s="743"/>
      <c r="AE165" s="682"/>
      <c r="AF165" s="683"/>
      <c r="AG165" s="682"/>
      <c r="AH165" s="683"/>
    </row>
    <row r="166" spans="2:34" s="782" customFormat="1" ht="15" hidden="1" customHeight="1">
      <c r="B166" s="777">
        <f t="shared" si="2"/>
        <v>157</v>
      </c>
      <c r="C166" s="778" t="s">
        <v>2</v>
      </c>
      <c r="D166" s="772" t="s">
        <v>2736</v>
      </c>
      <c r="E166" s="772" t="s">
        <v>2667</v>
      </c>
      <c r="F166" s="677" t="s">
        <v>3630</v>
      </c>
      <c r="G166" s="779">
        <f>IFERROR(VLOOKUP(E166,Assign!$A$2:$A$48,1,FALSE),)</f>
        <v>0</v>
      </c>
      <c r="H166" s="779">
        <v>2</v>
      </c>
      <c r="I166" s="780">
        <v>1</v>
      </c>
      <c r="J166" s="733" t="s">
        <v>166</v>
      </c>
      <c r="K166" s="733" t="s">
        <v>3393</v>
      </c>
      <c r="L166" s="733" t="s">
        <v>3394</v>
      </c>
      <c r="M166" s="677" t="s">
        <v>4402</v>
      </c>
      <c r="N166" s="781" t="s">
        <v>4504</v>
      </c>
      <c r="O166" s="735">
        <v>3435.1</v>
      </c>
      <c r="P166" s="736">
        <v>3068.22</v>
      </c>
      <c r="Q166" s="737" t="s">
        <v>3430</v>
      </c>
      <c r="R166" s="738"/>
      <c r="S166" s="738">
        <v>2.9570340342059926E-2</v>
      </c>
      <c r="T166" s="779" t="s">
        <v>188</v>
      </c>
      <c r="U166" s="780" t="s">
        <v>4806</v>
      </c>
      <c r="V166" s="739" t="s">
        <v>5</v>
      </c>
      <c r="W166" s="740">
        <v>942000000</v>
      </c>
      <c r="X166" s="740">
        <v>942000000</v>
      </c>
      <c r="Y166" s="740" t="s">
        <v>4578</v>
      </c>
      <c r="Z166" s="741"/>
      <c r="AA166" s="741"/>
      <c r="AB166" s="740"/>
      <c r="AC166" s="742"/>
      <c r="AD166" s="743"/>
      <c r="AE166" s="682"/>
      <c r="AF166" s="683"/>
      <c r="AG166" s="682"/>
      <c r="AH166" s="683"/>
    </row>
    <row r="167" spans="2:34" s="782" customFormat="1" ht="15" hidden="1" customHeight="1">
      <c r="B167" s="777">
        <f t="shared" si="2"/>
        <v>158</v>
      </c>
      <c r="C167" s="778" t="s">
        <v>2</v>
      </c>
      <c r="D167" s="772" t="s">
        <v>2736</v>
      </c>
      <c r="E167" s="772" t="s">
        <v>2667</v>
      </c>
      <c r="F167" s="677" t="s">
        <v>3630</v>
      </c>
      <c r="G167" s="779">
        <f>IFERROR(VLOOKUP(E167,Assign!$A$2:$A$48,1,FALSE),)</f>
        <v>0</v>
      </c>
      <c r="H167" s="779">
        <v>2</v>
      </c>
      <c r="I167" s="780">
        <v>2</v>
      </c>
      <c r="J167" s="733" t="s">
        <v>166</v>
      </c>
      <c r="K167" s="733" t="s">
        <v>3393</v>
      </c>
      <c r="L167" s="733" t="s">
        <v>3394</v>
      </c>
      <c r="M167" s="677" t="s">
        <v>4403</v>
      </c>
      <c r="N167" s="781" t="s">
        <v>4504</v>
      </c>
      <c r="O167" s="735">
        <v>3435.1</v>
      </c>
      <c r="P167" s="736">
        <v>2307.94</v>
      </c>
      <c r="Q167" s="737" t="s">
        <v>3430</v>
      </c>
      <c r="R167" s="738"/>
      <c r="S167" s="738">
        <v>2.9570293522460798E-2</v>
      </c>
      <c r="T167" s="779" t="s">
        <v>188</v>
      </c>
      <c r="U167" s="780" t="s">
        <v>4806</v>
      </c>
      <c r="V167" s="739" t="s">
        <v>5</v>
      </c>
      <c r="W167" s="740">
        <v>942000000</v>
      </c>
      <c r="X167" s="740">
        <v>942000000</v>
      </c>
      <c r="Y167" s="740" t="s">
        <v>4578</v>
      </c>
      <c r="Z167" s="741"/>
      <c r="AA167" s="741"/>
      <c r="AB167" s="740"/>
      <c r="AC167" s="742"/>
      <c r="AD167" s="743"/>
      <c r="AE167" s="682"/>
      <c r="AF167" s="683"/>
      <c r="AG167" s="682"/>
      <c r="AH167" s="683"/>
    </row>
    <row r="168" spans="2:34" s="782" customFormat="1" ht="15" hidden="1" customHeight="1">
      <c r="B168" s="777">
        <f t="shared" ref="B168:B230" si="3">ROW()-9</f>
        <v>159</v>
      </c>
      <c r="C168" s="778" t="s">
        <v>2</v>
      </c>
      <c r="D168" s="772" t="s">
        <v>2736</v>
      </c>
      <c r="E168" s="772" t="s">
        <v>2667</v>
      </c>
      <c r="F168" s="677" t="s">
        <v>3630</v>
      </c>
      <c r="G168" s="779">
        <f>IFERROR(VLOOKUP(E168,Assign!$A$2:$A$48,1,FALSE),)</f>
        <v>0</v>
      </c>
      <c r="H168" s="779">
        <v>2</v>
      </c>
      <c r="I168" s="780">
        <v>3</v>
      </c>
      <c r="J168" s="733" t="s">
        <v>166</v>
      </c>
      <c r="K168" s="733" t="s">
        <v>3393</v>
      </c>
      <c r="L168" s="733" t="s">
        <v>3394</v>
      </c>
      <c r="M168" s="677" t="s">
        <v>4404</v>
      </c>
      <c r="N168" s="781" t="s">
        <v>4504</v>
      </c>
      <c r="O168" s="735">
        <v>3435.1</v>
      </c>
      <c r="P168" s="736">
        <v>2307.94</v>
      </c>
      <c r="Q168" s="737" t="s">
        <v>3430</v>
      </c>
      <c r="R168" s="738"/>
      <c r="S168" s="738">
        <v>2.9570293522460798E-2</v>
      </c>
      <c r="T168" s="779" t="s">
        <v>188</v>
      </c>
      <c r="U168" s="780" t="s">
        <v>4806</v>
      </c>
      <c r="V168" s="739" t="s">
        <v>5</v>
      </c>
      <c r="W168" s="740">
        <v>942000000</v>
      </c>
      <c r="X168" s="740">
        <v>942000000</v>
      </c>
      <c r="Y168" s="740" t="s">
        <v>4578</v>
      </c>
      <c r="Z168" s="741"/>
      <c r="AA168" s="741"/>
      <c r="AB168" s="740"/>
      <c r="AC168" s="742"/>
      <c r="AD168" s="743"/>
      <c r="AE168" s="682"/>
      <c r="AF168" s="683"/>
      <c r="AG168" s="682"/>
      <c r="AH168" s="683"/>
    </row>
    <row r="169" spans="2:34" s="782" customFormat="1" ht="15" hidden="1" customHeight="1">
      <c r="B169" s="777">
        <f t="shared" si="3"/>
        <v>160</v>
      </c>
      <c r="C169" s="778" t="s">
        <v>2</v>
      </c>
      <c r="D169" s="772" t="s">
        <v>2736</v>
      </c>
      <c r="E169" s="772" t="s">
        <v>2668</v>
      </c>
      <c r="F169" s="677" t="s">
        <v>3631</v>
      </c>
      <c r="G169" s="779">
        <f>IFERROR(VLOOKUP(E169,Assign!$A$2:$A$48,1,FALSE),)</f>
        <v>0</v>
      </c>
      <c r="H169" s="779">
        <v>1</v>
      </c>
      <c r="I169" s="780">
        <v>1</v>
      </c>
      <c r="J169" s="733" t="s">
        <v>175</v>
      </c>
      <c r="K169" s="733" t="s">
        <v>614</v>
      </c>
      <c r="L169" s="733" t="s">
        <v>615</v>
      </c>
      <c r="M169" s="677" t="s">
        <v>3869</v>
      </c>
      <c r="N169" s="781" t="s">
        <v>4506</v>
      </c>
      <c r="O169" s="735">
        <v>3733</v>
      </c>
      <c r="P169" s="736">
        <v>90.72</v>
      </c>
      <c r="Q169" s="737">
        <v>6.346102330565229E-3</v>
      </c>
      <c r="R169" s="738"/>
      <c r="S169" s="738"/>
      <c r="T169" s="779">
        <v>1</v>
      </c>
      <c r="U169" s="780" t="s">
        <v>3585</v>
      </c>
      <c r="V169" s="739" t="s">
        <v>5</v>
      </c>
      <c r="W169" s="740">
        <v>940800000</v>
      </c>
      <c r="X169" s="740">
        <v>940800000</v>
      </c>
      <c r="Y169" s="740" t="s">
        <v>4578</v>
      </c>
      <c r="Z169" s="741"/>
      <c r="AA169" s="741"/>
      <c r="AB169" s="740"/>
      <c r="AC169" s="742"/>
      <c r="AD169" s="743"/>
      <c r="AE169" s="682"/>
      <c r="AF169" s="683"/>
      <c r="AG169" s="682"/>
      <c r="AH169" s="683"/>
    </row>
    <row r="170" spans="2:34" s="782" customFormat="1" ht="15" customHeight="1">
      <c r="B170" s="777">
        <f t="shared" si="3"/>
        <v>161</v>
      </c>
      <c r="C170" s="778" t="s">
        <v>2</v>
      </c>
      <c r="D170" s="772" t="s">
        <v>2736</v>
      </c>
      <c r="E170" s="772" t="s">
        <v>2669</v>
      </c>
      <c r="F170" s="677" t="s">
        <v>4649</v>
      </c>
      <c r="G170" s="779" t="str">
        <f>IFERROR(VLOOKUP(E170,Assign!$A$2:$A$48,1,FALSE),)</f>
        <v>R-043</v>
      </c>
      <c r="H170" s="779">
        <v>1</v>
      </c>
      <c r="I170" s="780">
        <v>1</v>
      </c>
      <c r="J170" s="733" t="s">
        <v>170</v>
      </c>
      <c r="K170" s="733" t="s">
        <v>3590</v>
      </c>
      <c r="L170" s="733" t="s">
        <v>4651</v>
      </c>
      <c r="M170" s="677" t="s">
        <v>4655</v>
      </c>
      <c r="N170" s="781" t="s">
        <v>4653</v>
      </c>
      <c r="O170" s="735">
        <v>2296</v>
      </c>
      <c r="P170" s="736"/>
      <c r="Q170" s="737"/>
      <c r="R170" s="738"/>
      <c r="S170" s="738"/>
      <c r="T170" s="779">
        <v>1</v>
      </c>
      <c r="U170" s="780" t="s">
        <v>3585</v>
      </c>
      <c r="V170" s="739" t="s">
        <v>5</v>
      </c>
      <c r="W170" s="740">
        <v>1134000000</v>
      </c>
      <c r="X170" s="740">
        <v>1134000000</v>
      </c>
      <c r="Y170" s="740" t="s">
        <v>4578</v>
      </c>
      <c r="Z170" s="741"/>
      <c r="AA170" s="741"/>
      <c r="AB170" s="740"/>
      <c r="AC170" s="742"/>
      <c r="AD170" s="743"/>
      <c r="AE170" s="682"/>
      <c r="AF170" s="683"/>
      <c r="AG170" s="682"/>
      <c r="AH170" s="683"/>
    </row>
    <row r="171" spans="2:34" s="782" customFormat="1" ht="15" customHeight="1">
      <c r="B171" s="777">
        <f t="shared" si="3"/>
        <v>162</v>
      </c>
      <c r="C171" s="778" t="s">
        <v>2</v>
      </c>
      <c r="D171" s="772" t="s">
        <v>2736</v>
      </c>
      <c r="E171" s="772" t="s">
        <v>2670</v>
      </c>
      <c r="F171" s="677" t="s">
        <v>3221</v>
      </c>
      <c r="G171" s="779" t="str">
        <f>IFERROR(VLOOKUP(E171,Assign!$A$2:$A$48,1,FALSE),)</f>
        <v>R-044</v>
      </c>
      <c r="H171" s="779">
        <v>1</v>
      </c>
      <c r="I171" s="780">
        <v>1</v>
      </c>
      <c r="J171" s="733" t="s">
        <v>164</v>
      </c>
      <c r="K171" s="733" t="s">
        <v>3040</v>
      </c>
      <c r="L171" s="733" t="s">
        <v>3442</v>
      </c>
      <c r="M171" s="677" t="s">
        <v>3870</v>
      </c>
      <c r="N171" s="781" t="s">
        <v>4507</v>
      </c>
      <c r="O171" s="735">
        <v>8458.2000000000007</v>
      </c>
      <c r="P171" s="736">
        <v>50.82</v>
      </c>
      <c r="Q171" s="737">
        <v>2.149393487976165E-3</v>
      </c>
      <c r="R171" s="738"/>
      <c r="S171" s="738"/>
      <c r="T171" s="779">
        <v>1</v>
      </c>
      <c r="U171" s="780" t="s">
        <v>3585</v>
      </c>
      <c r="V171" s="739" t="s">
        <v>5</v>
      </c>
      <c r="W171" s="740">
        <v>237600000</v>
      </c>
      <c r="X171" s="740">
        <v>237600000</v>
      </c>
      <c r="Y171" s="740" t="s">
        <v>4578</v>
      </c>
      <c r="Z171" s="741"/>
      <c r="AA171" s="741"/>
      <c r="AB171" s="740"/>
      <c r="AC171" s="742"/>
      <c r="AD171" s="743"/>
      <c r="AE171" s="682"/>
      <c r="AF171" s="683"/>
      <c r="AG171" s="682"/>
      <c r="AH171" s="683"/>
    </row>
    <row r="172" spans="2:34" s="782" customFormat="1" ht="15" customHeight="1">
      <c r="B172" s="777">
        <f t="shared" si="3"/>
        <v>163</v>
      </c>
      <c r="C172" s="778" t="s">
        <v>2</v>
      </c>
      <c r="D172" s="772" t="s">
        <v>2736</v>
      </c>
      <c r="E172" s="772" t="s">
        <v>2670</v>
      </c>
      <c r="F172" s="677" t="s">
        <v>3221</v>
      </c>
      <c r="G172" s="779" t="str">
        <f>IFERROR(VLOOKUP(E172,Assign!$A$2:$A$48,1,FALSE),)</f>
        <v>R-044</v>
      </c>
      <c r="H172" s="779">
        <v>2</v>
      </c>
      <c r="I172" s="780">
        <v>1</v>
      </c>
      <c r="J172" s="733" t="s">
        <v>164</v>
      </c>
      <c r="K172" s="733" t="s">
        <v>3040</v>
      </c>
      <c r="L172" s="733" t="s">
        <v>3442</v>
      </c>
      <c r="M172" s="677" t="s">
        <v>3871</v>
      </c>
      <c r="N172" s="781" t="s">
        <v>4507</v>
      </c>
      <c r="O172" s="735">
        <v>8458.2000000000007</v>
      </c>
      <c r="P172" s="736">
        <v>50.82</v>
      </c>
      <c r="Q172" s="737">
        <v>2.149393487976165E-3</v>
      </c>
      <c r="R172" s="738"/>
      <c r="S172" s="738"/>
      <c r="T172" s="779">
        <v>1</v>
      </c>
      <c r="U172" s="780" t="s">
        <v>3585</v>
      </c>
      <c r="V172" s="739" t="s">
        <v>5</v>
      </c>
      <c r="W172" s="740">
        <v>237600000</v>
      </c>
      <c r="X172" s="740">
        <v>237600000</v>
      </c>
      <c r="Y172" s="740" t="s">
        <v>4578</v>
      </c>
      <c r="Z172" s="741"/>
      <c r="AA172" s="741"/>
      <c r="AB172" s="740"/>
      <c r="AC172" s="742"/>
      <c r="AD172" s="743"/>
      <c r="AE172" s="682"/>
      <c r="AF172" s="683"/>
      <c r="AG172" s="682"/>
      <c r="AH172" s="683"/>
    </row>
    <row r="173" spans="2:34" s="782" customFormat="1" ht="15" customHeight="1">
      <c r="B173" s="777">
        <f t="shared" si="3"/>
        <v>164</v>
      </c>
      <c r="C173" s="778" t="s">
        <v>2</v>
      </c>
      <c r="D173" s="772" t="s">
        <v>2736</v>
      </c>
      <c r="E173" s="772" t="s">
        <v>2670</v>
      </c>
      <c r="F173" s="677" t="s">
        <v>3221</v>
      </c>
      <c r="G173" s="779" t="str">
        <f>IFERROR(VLOOKUP(E173,Assign!$A$2:$A$48,1,FALSE),)</f>
        <v>R-044</v>
      </c>
      <c r="H173" s="779">
        <v>3</v>
      </c>
      <c r="I173" s="780">
        <v>1</v>
      </c>
      <c r="J173" s="733" t="s">
        <v>164</v>
      </c>
      <c r="K173" s="733" t="s">
        <v>3040</v>
      </c>
      <c r="L173" s="733" t="s">
        <v>3442</v>
      </c>
      <c r="M173" s="677" t="s">
        <v>3872</v>
      </c>
      <c r="N173" s="781" t="s">
        <v>4507</v>
      </c>
      <c r="O173" s="735">
        <v>8458.2000000000007</v>
      </c>
      <c r="P173" s="736">
        <v>50.82</v>
      </c>
      <c r="Q173" s="737">
        <v>2.149393487976165E-3</v>
      </c>
      <c r="R173" s="738"/>
      <c r="S173" s="738"/>
      <c r="T173" s="779">
        <v>1</v>
      </c>
      <c r="U173" s="780" t="s">
        <v>3585</v>
      </c>
      <c r="V173" s="739" t="s">
        <v>5</v>
      </c>
      <c r="W173" s="740">
        <v>237600000</v>
      </c>
      <c r="X173" s="740">
        <v>237600000</v>
      </c>
      <c r="Y173" s="740" t="s">
        <v>4578</v>
      </c>
      <c r="Z173" s="741"/>
      <c r="AA173" s="741"/>
      <c r="AB173" s="740"/>
      <c r="AC173" s="742"/>
      <c r="AD173" s="743"/>
      <c r="AE173" s="682"/>
      <c r="AF173" s="683"/>
      <c r="AG173" s="682"/>
      <c r="AH173" s="683"/>
    </row>
    <row r="174" spans="2:34" s="782" customFormat="1" ht="15" customHeight="1">
      <c r="B174" s="777">
        <f t="shared" si="3"/>
        <v>165</v>
      </c>
      <c r="C174" s="778" t="s">
        <v>2</v>
      </c>
      <c r="D174" s="772" t="s">
        <v>2736</v>
      </c>
      <c r="E174" s="772" t="s">
        <v>2670</v>
      </c>
      <c r="F174" s="677" t="s">
        <v>3221</v>
      </c>
      <c r="G174" s="779" t="str">
        <f>IFERROR(VLOOKUP(E174,Assign!$A$2:$A$48,1,FALSE),)</f>
        <v>R-044</v>
      </c>
      <c r="H174" s="779">
        <v>4</v>
      </c>
      <c r="I174" s="780">
        <v>1</v>
      </c>
      <c r="J174" s="733" t="s">
        <v>164</v>
      </c>
      <c r="K174" s="733" t="s">
        <v>3040</v>
      </c>
      <c r="L174" s="733" t="s">
        <v>3442</v>
      </c>
      <c r="M174" s="677" t="s">
        <v>3873</v>
      </c>
      <c r="N174" s="781" t="s">
        <v>4507</v>
      </c>
      <c r="O174" s="735">
        <v>8458.2000000000007</v>
      </c>
      <c r="P174" s="736">
        <v>47.19</v>
      </c>
      <c r="Q174" s="737">
        <v>1.9956964838854598E-3</v>
      </c>
      <c r="R174" s="738"/>
      <c r="S174" s="738"/>
      <c r="T174" s="779">
        <v>1</v>
      </c>
      <c r="U174" s="780" t="s">
        <v>3585</v>
      </c>
      <c r="V174" s="739" t="s">
        <v>5</v>
      </c>
      <c r="W174" s="740">
        <v>220800000</v>
      </c>
      <c r="X174" s="740">
        <v>220800000</v>
      </c>
      <c r="Y174" s="740" t="s">
        <v>4578</v>
      </c>
      <c r="Z174" s="741"/>
      <c r="AA174" s="741"/>
      <c r="AB174" s="740"/>
      <c r="AC174" s="742"/>
      <c r="AD174" s="743"/>
      <c r="AE174" s="682"/>
      <c r="AF174" s="683"/>
      <c r="AG174" s="682"/>
      <c r="AH174" s="683"/>
    </row>
    <row r="175" spans="2:34" s="782" customFormat="1" ht="15" customHeight="1">
      <c r="B175" s="777">
        <f t="shared" si="3"/>
        <v>166</v>
      </c>
      <c r="C175" s="778" t="s">
        <v>2</v>
      </c>
      <c r="D175" s="772" t="s">
        <v>2736</v>
      </c>
      <c r="E175" s="772" t="s">
        <v>2671</v>
      </c>
      <c r="F175" s="677" t="s">
        <v>3613</v>
      </c>
      <c r="G175" s="779" t="str">
        <f>IFERROR(VLOOKUP(E175,Assign!$A$2:$A$48,1,FALSE),)</f>
        <v>R-045</v>
      </c>
      <c r="H175" s="779">
        <v>1</v>
      </c>
      <c r="I175" s="780">
        <v>1</v>
      </c>
      <c r="J175" s="733" t="s">
        <v>176</v>
      </c>
      <c r="K175" s="733" t="s">
        <v>607</v>
      </c>
      <c r="L175" s="733" t="s">
        <v>3826</v>
      </c>
      <c r="M175" s="677" t="s">
        <v>4357</v>
      </c>
      <c r="N175" s="781" t="s">
        <v>3552</v>
      </c>
      <c r="O175" s="735"/>
      <c r="P175" s="736">
        <v>468</v>
      </c>
      <c r="Q175" s="737"/>
      <c r="R175" s="738"/>
      <c r="S175" s="738"/>
      <c r="T175" s="779">
        <v>1</v>
      </c>
      <c r="U175" s="780" t="s">
        <v>3585</v>
      </c>
      <c r="V175" s="739" t="s">
        <v>5</v>
      </c>
      <c r="W175" s="740">
        <v>900000000</v>
      </c>
      <c r="X175" s="740">
        <v>900000000</v>
      </c>
      <c r="Y175" s="740" t="s">
        <v>4578</v>
      </c>
      <c r="Z175" s="741"/>
      <c r="AA175" s="741"/>
      <c r="AB175" s="740"/>
      <c r="AC175" s="742"/>
      <c r="AD175" s="743"/>
      <c r="AE175" s="682"/>
      <c r="AF175" s="683"/>
      <c r="AG175" s="682"/>
      <c r="AH175" s="683"/>
    </row>
    <row r="176" spans="2:34" s="782" customFormat="1" ht="15" customHeight="1">
      <c r="B176" s="777">
        <f t="shared" si="3"/>
        <v>167</v>
      </c>
      <c r="C176" s="778" t="s">
        <v>2</v>
      </c>
      <c r="D176" s="772" t="s">
        <v>2736</v>
      </c>
      <c r="E176" s="772" t="s">
        <v>2671</v>
      </c>
      <c r="F176" s="677" t="s">
        <v>3613</v>
      </c>
      <c r="G176" s="779" t="str">
        <f>IFERROR(VLOOKUP(E176,Assign!$A$2:$A$48,1,FALSE),)</f>
        <v>R-045</v>
      </c>
      <c r="H176" s="779">
        <v>1</v>
      </c>
      <c r="I176" s="780">
        <v>2</v>
      </c>
      <c r="J176" s="733" t="s">
        <v>176</v>
      </c>
      <c r="K176" s="733" t="s">
        <v>607</v>
      </c>
      <c r="L176" s="733" t="s">
        <v>3826</v>
      </c>
      <c r="M176" s="677" t="s">
        <v>4358</v>
      </c>
      <c r="N176" s="781" t="s">
        <v>14</v>
      </c>
      <c r="O176" s="735">
        <v>808</v>
      </c>
      <c r="P176" s="736"/>
      <c r="Q176" s="737"/>
      <c r="R176" s="738"/>
      <c r="S176" s="738"/>
      <c r="T176" s="779">
        <v>1</v>
      </c>
      <c r="U176" s="780" t="s">
        <v>3585</v>
      </c>
      <c r="V176" s="739" t="s">
        <v>5</v>
      </c>
      <c r="W176" s="740">
        <v>900000000</v>
      </c>
      <c r="X176" s="740">
        <v>900000000</v>
      </c>
      <c r="Y176" s="740" t="s">
        <v>4578</v>
      </c>
      <c r="Z176" s="741"/>
      <c r="AA176" s="741"/>
      <c r="AB176" s="740"/>
      <c r="AC176" s="742"/>
      <c r="AD176" s="743"/>
      <c r="AE176" s="682"/>
      <c r="AF176" s="683"/>
      <c r="AG176" s="682"/>
      <c r="AH176" s="683"/>
    </row>
    <row r="177" spans="2:34" s="782" customFormat="1" ht="15" hidden="1" customHeight="1">
      <c r="B177" s="777">
        <f t="shared" si="3"/>
        <v>168</v>
      </c>
      <c r="C177" s="778" t="s">
        <v>2</v>
      </c>
      <c r="D177" s="772" t="s">
        <v>2736</v>
      </c>
      <c r="E177" s="772" t="s">
        <v>2672</v>
      </c>
      <c r="F177" s="677" t="s">
        <v>3184</v>
      </c>
      <c r="G177" s="779">
        <f>IFERROR(VLOOKUP(E177,Assign!$A$2:$A$48,1,FALSE),)</f>
        <v>0</v>
      </c>
      <c r="H177" s="779">
        <v>1</v>
      </c>
      <c r="I177" s="780">
        <v>1</v>
      </c>
      <c r="J177" s="733" t="s">
        <v>164</v>
      </c>
      <c r="K177" s="733" t="s">
        <v>165</v>
      </c>
      <c r="L177" s="733" t="s">
        <v>3388</v>
      </c>
      <c r="M177" s="677" t="s">
        <v>3874</v>
      </c>
      <c r="N177" s="781" t="s">
        <v>4508</v>
      </c>
      <c r="O177" s="735">
        <v>13345.2</v>
      </c>
      <c r="P177" s="736">
        <v>222.08</v>
      </c>
      <c r="Q177" s="737">
        <v>4.8518193807511314E-3</v>
      </c>
      <c r="R177" s="738"/>
      <c r="S177" s="738"/>
      <c r="T177" s="779">
        <v>1</v>
      </c>
      <c r="U177" s="780" t="s">
        <v>3585</v>
      </c>
      <c r="V177" s="739" t="s">
        <v>5</v>
      </c>
      <c r="W177" s="740">
        <v>912000000</v>
      </c>
      <c r="X177" s="740">
        <v>912000000</v>
      </c>
      <c r="Y177" s="740" t="s">
        <v>4578</v>
      </c>
      <c r="Z177" s="741"/>
      <c r="AA177" s="741"/>
      <c r="AB177" s="740"/>
      <c r="AC177" s="742"/>
      <c r="AD177" s="743"/>
      <c r="AE177" s="682"/>
      <c r="AF177" s="683"/>
      <c r="AG177" s="682"/>
      <c r="AH177" s="683"/>
    </row>
    <row r="178" spans="2:34" s="782" customFormat="1" ht="15" hidden="1" customHeight="1">
      <c r="B178" s="777">
        <f t="shared" si="3"/>
        <v>169</v>
      </c>
      <c r="C178" s="778" t="s">
        <v>2</v>
      </c>
      <c r="D178" s="772" t="s">
        <v>2736</v>
      </c>
      <c r="E178" s="772" t="s">
        <v>2673</v>
      </c>
      <c r="F178" s="677" t="s">
        <v>3208</v>
      </c>
      <c r="G178" s="779">
        <f>IFERROR(VLOOKUP(E178,Assign!$A$2:$A$48,1,FALSE),)</f>
        <v>0</v>
      </c>
      <c r="H178" s="779">
        <v>1</v>
      </c>
      <c r="I178" s="780">
        <v>1</v>
      </c>
      <c r="J178" s="733" t="s">
        <v>167</v>
      </c>
      <c r="K178" s="733" t="s">
        <v>3454</v>
      </c>
      <c r="L178" s="733" t="s">
        <v>3875</v>
      </c>
      <c r="M178" s="677" t="s">
        <v>3876</v>
      </c>
      <c r="N178" s="781" t="s">
        <v>4509</v>
      </c>
      <c r="O178" s="735">
        <v>1688.9</v>
      </c>
      <c r="P178" s="736">
        <v>132.41999999999999</v>
      </c>
      <c r="Q178" s="737">
        <v>1.124992598732903E-2</v>
      </c>
      <c r="R178" s="738"/>
      <c r="S178" s="738"/>
      <c r="T178" s="779">
        <v>1</v>
      </c>
      <c r="U178" s="780" t="s">
        <v>3585</v>
      </c>
      <c r="V178" s="739" t="s">
        <v>5</v>
      </c>
      <c r="W178" s="740">
        <v>624000000</v>
      </c>
      <c r="X178" s="740">
        <v>624000000</v>
      </c>
      <c r="Y178" s="740" t="s">
        <v>4578</v>
      </c>
      <c r="Z178" s="741"/>
      <c r="AA178" s="741"/>
      <c r="AB178" s="740"/>
      <c r="AC178" s="742"/>
      <c r="AD178" s="743"/>
      <c r="AE178" s="682"/>
      <c r="AF178" s="683"/>
      <c r="AG178" s="682"/>
      <c r="AH178" s="683"/>
    </row>
    <row r="179" spans="2:34" s="782" customFormat="1" ht="15" hidden="1" customHeight="1">
      <c r="B179" s="777">
        <f t="shared" si="3"/>
        <v>170</v>
      </c>
      <c r="C179" s="778" t="s">
        <v>2</v>
      </c>
      <c r="D179" s="772" t="s">
        <v>2736</v>
      </c>
      <c r="E179" s="772" t="s">
        <v>2673</v>
      </c>
      <c r="F179" s="677" t="s">
        <v>3208</v>
      </c>
      <c r="G179" s="779">
        <f>IFERROR(VLOOKUP(E179,Assign!$A$2:$A$48,1,FALSE),)</f>
        <v>0</v>
      </c>
      <c r="H179" s="779">
        <v>2</v>
      </c>
      <c r="I179" s="780">
        <v>1</v>
      </c>
      <c r="J179" s="733" t="s">
        <v>167</v>
      </c>
      <c r="K179" s="733" t="s">
        <v>3454</v>
      </c>
      <c r="L179" s="733" t="s">
        <v>3875</v>
      </c>
      <c r="M179" s="677" t="s">
        <v>3877</v>
      </c>
      <c r="N179" s="781" t="s">
        <v>4509</v>
      </c>
      <c r="O179" s="735">
        <v>1688.9</v>
      </c>
      <c r="P179" s="736">
        <v>72.010000000000005</v>
      </c>
      <c r="Q179" s="737">
        <v>6.1045651015453842E-3</v>
      </c>
      <c r="R179" s="738"/>
      <c r="S179" s="738"/>
      <c r="T179" s="779">
        <v>1</v>
      </c>
      <c r="U179" s="780" t="s">
        <v>3585</v>
      </c>
      <c r="V179" s="739" t="s">
        <v>5</v>
      </c>
      <c r="W179" s="740">
        <v>300000000</v>
      </c>
      <c r="X179" s="740">
        <v>300000000</v>
      </c>
      <c r="Y179" s="740" t="s">
        <v>4578</v>
      </c>
      <c r="Z179" s="741"/>
      <c r="AA179" s="741"/>
      <c r="AB179" s="740"/>
      <c r="AC179" s="742"/>
      <c r="AD179" s="743"/>
      <c r="AE179" s="682"/>
      <c r="AF179" s="683"/>
      <c r="AG179" s="682"/>
      <c r="AH179" s="683"/>
    </row>
    <row r="180" spans="2:34" s="782" customFormat="1" ht="15" hidden="1" customHeight="1">
      <c r="B180" s="917">
        <f t="shared" si="3"/>
        <v>171</v>
      </c>
      <c r="C180" s="918" t="s">
        <v>2</v>
      </c>
      <c r="D180" s="919" t="s">
        <v>2736</v>
      </c>
      <c r="E180" s="919" t="s">
        <v>2674</v>
      </c>
      <c r="F180" s="823" t="s">
        <v>3632</v>
      </c>
      <c r="G180" s="920">
        <f>IFERROR(VLOOKUP(E180,Assign!$A$2:$A$48,1,FALSE),)</f>
        <v>0</v>
      </c>
      <c r="H180" s="920"/>
      <c r="I180" s="921"/>
      <c r="J180" s="922" t="s">
        <v>7</v>
      </c>
      <c r="K180" s="922" t="s">
        <v>7</v>
      </c>
      <c r="L180" s="922" t="s">
        <v>7</v>
      </c>
      <c r="M180" s="823"/>
      <c r="N180" s="923"/>
      <c r="O180" s="924"/>
      <c r="P180" s="925"/>
      <c r="Q180" s="926"/>
      <c r="R180" s="927"/>
      <c r="S180" s="927"/>
      <c r="T180" s="920"/>
      <c r="U180" s="921"/>
      <c r="V180" s="928"/>
      <c r="W180" s="929"/>
      <c r="X180" s="929"/>
      <c r="Y180" s="929"/>
      <c r="Z180" s="930"/>
      <c r="AA180" s="930"/>
      <c r="AB180" s="929"/>
      <c r="AC180" s="931"/>
      <c r="AD180" s="932"/>
      <c r="AE180" s="682" t="s">
        <v>4867</v>
      </c>
      <c r="AF180" s="683" t="s">
        <v>4868</v>
      </c>
      <c r="AG180" s="682"/>
      <c r="AH180" s="683"/>
    </row>
    <row r="181" spans="2:34" s="782" customFormat="1" ht="15" hidden="1" customHeight="1">
      <c r="B181" s="917">
        <f t="shared" si="3"/>
        <v>172</v>
      </c>
      <c r="C181" s="918" t="s">
        <v>2</v>
      </c>
      <c r="D181" s="919" t="s">
        <v>2736</v>
      </c>
      <c r="E181" s="919" t="s">
        <v>2674</v>
      </c>
      <c r="F181" s="823" t="s">
        <v>3632</v>
      </c>
      <c r="G181" s="920">
        <f>IFERROR(VLOOKUP(E181,Assign!$A$2:$A$48,1,FALSE),)</f>
        <v>0</v>
      </c>
      <c r="H181" s="920"/>
      <c r="I181" s="921"/>
      <c r="J181" s="922" t="s">
        <v>7</v>
      </c>
      <c r="K181" s="922" t="s">
        <v>7</v>
      </c>
      <c r="L181" s="922" t="s">
        <v>7</v>
      </c>
      <c r="M181" s="823"/>
      <c r="N181" s="923"/>
      <c r="O181" s="924"/>
      <c r="P181" s="925"/>
      <c r="Q181" s="926"/>
      <c r="R181" s="927"/>
      <c r="S181" s="927"/>
      <c r="T181" s="920"/>
      <c r="U181" s="921"/>
      <c r="V181" s="928"/>
      <c r="W181" s="929"/>
      <c r="X181" s="929"/>
      <c r="Y181" s="929"/>
      <c r="Z181" s="930"/>
      <c r="AA181" s="930"/>
      <c r="AB181" s="929"/>
      <c r="AC181" s="931"/>
      <c r="AD181" s="932"/>
      <c r="AE181" s="682" t="s">
        <v>4867</v>
      </c>
      <c r="AF181" s="683" t="s">
        <v>4868</v>
      </c>
      <c r="AG181" s="682"/>
      <c r="AH181" s="683"/>
    </row>
    <row r="182" spans="2:34" s="782" customFormat="1" ht="15" hidden="1" customHeight="1">
      <c r="B182" s="777">
        <f t="shared" si="3"/>
        <v>173</v>
      </c>
      <c r="C182" s="778" t="s">
        <v>2</v>
      </c>
      <c r="D182" s="772" t="s">
        <v>2736</v>
      </c>
      <c r="E182" s="772" t="s">
        <v>2675</v>
      </c>
      <c r="F182" s="677" t="s">
        <v>3634</v>
      </c>
      <c r="G182" s="779">
        <f>IFERROR(VLOOKUP(E182,Assign!$A$2:$A$48,1,FALSE),)</f>
        <v>0</v>
      </c>
      <c r="H182" s="779">
        <v>1</v>
      </c>
      <c r="I182" s="780">
        <v>1</v>
      </c>
      <c r="J182" s="733" t="s">
        <v>175</v>
      </c>
      <c r="K182" s="733" t="s">
        <v>614</v>
      </c>
      <c r="L182" s="733" t="s">
        <v>615</v>
      </c>
      <c r="M182" s="677" t="s">
        <v>3880</v>
      </c>
      <c r="N182" s="781" t="s">
        <v>4506</v>
      </c>
      <c r="O182" s="735">
        <v>3733</v>
      </c>
      <c r="P182" s="736">
        <v>90.72</v>
      </c>
      <c r="Q182" s="737">
        <v>6.346102330565229E-3</v>
      </c>
      <c r="R182" s="738"/>
      <c r="S182" s="738"/>
      <c r="T182" s="779">
        <v>1</v>
      </c>
      <c r="U182" s="780" t="s">
        <v>3585</v>
      </c>
      <c r="V182" s="739" t="s">
        <v>5</v>
      </c>
      <c r="W182" s="740">
        <v>925200000</v>
      </c>
      <c r="X182" s="740">
        <v>925200000</v>
      </c>
      <c r="Y182" s="740" t="s">
        <v>4578</v>
      </c>
      <c r="Z182" s="741"/>
      <c r="AA182" s="741"/>
      <c r="AB182" s="740"/>
      <c r="AC182" s="742"/>
      <c r="AD182" s="743"/>
      <c r="AE182" s="682"/>
      <c r="AF182" s="683"/>
      <c r="AG182" s="682"/>
      <c r="AH182" s="683"/>
    </row>
    <row r="183" spans="2:34" s="782" customFormat="1" ht="15" hidden="1" customHeight="1">
      <c r="B183" s="777">
        <f t="shared" si="3"/>
        <v>174</v>
      </c>
      <c r="C183" s="778" t="s">
        <v>2</v>
      </c>
      <c r="D183" s="772" t="s">
        <v>2736</v>
      </c>
      <c r="E183" s="772" t="s">
        <v>2676</v>
      </c>
      <c r="F183" s="677" t="s">
        <v>3635</v>
      </c>
      <c r="G183" s="779">
        <f>IFERROR(VLOOKUP(E183,Assign!$A$2:$A$48,1,FALSE),)</f>
        <v>0</v>
      </c>
      <c r="H183" s="779">
        <v>1</v>
      </c>
      <c r="I183" s="780">
        <v>1</v>
      </c>
      <c r="J183" s="733" t="s">
        <v>167</v>
      </c>
      <c r="K183" s="733" t="s">
        <v>173</v>
      </c>
      <c r="L183" s="733" t="s">
        <v>610</v>
      </c>
      <c r="M183" s="677" t="s">
        <v>3881</v>
      </c>
      <c r="N183" s="781" t="s">
        <v>4510</v>
      </c>
      <c r="O183" s="735">
        <v>23146.9</v>
      </c>
      <c r="P183" s="736">
        <v>354.9</v>
      </c>
      <c r="Q183" s="737">
        <v>4.9790684713719759E-3</v>
      </c>
      <c r="R183" s="738"/>
      <c r="S183" s="738"/>
      <c r="T183" s="779">
        <v>1</v>
      </c>
      <c r="U183" s="780" t="s">
        <v>3585</v>
      </c>
      <c r="V183" s="739" t="s">
        <v>5</v>
      </c>
      <c r="W183" s="740">
        <v>876000000</v>
      </c>
      <c r="X183" s="740">
        <v>876000000</v>
      </c>
      <c r="Y183" s="740" t="s">
        <v>4578</v>
      </c>
      <c r="Z183" s="741"/>
      <c r="AA183" s="741"/>
      <c r="AB183" s="740"/>
      <c r="AC183" s="742"/>
      <c r="AD183" s="743"/>
      <c r="AE183" s="682"/>
      <c r="AF183" s="683"/>
      <c r="AG183" s="682"/>
      <c r="AH183" s="683"/>
    </row>
    <row r="184" spans="2:34" s="782" customFormat="1" ht="15" hidden="1" customHeight="1">
      <c r="B184" s="777">
        <f t="shared" si="3"/>
        <v>175</v>
      </c>
      <c r="C184" s="778" t="s">
        <v>2</v>
      </c>
      <c r="D184" s="772" t="s">
        <v>2736</v>
      </c>
      <c r="E184" s="772" t="s">
        <v>2677</v>
      </c>
      <c r="F184" s="677" t="s">
        <v>2792</v>
      </c>
      <c r="G184" s="779">
        <f>IFERROR(VLOOKUP(E184,Assign!$A$2:$A$48,1,FALSE),)</f>
        <v>0</v>
      </c>
      <c r="H184" s="779">
        <v>1</v>
      </c>
      <c r="I184" s="780">
        <v>1</v>
      </c>
      <c r="J184" s="733" t="s">
        <v>164</v>
      </c>
      <c r="K184" s="733" t="s">
        <v>194</v>
      </c>
      <c r="L184" s="733" t="s">
        <v>3584</v>
      </c>
      <c r="M184" s="677" t="s">
        <v>4407</v>
      </c>
      <c r="N184" s="781" t="s">
        <v>4511</v>
      </c>
      <c r="O184" s="735">
        <v>4746.8999999999996</v>
      </c>
      <c r="P184" s="736">
        <v>48.471299999999999</v>
      </c>
      <c r="Q184" s="737">
        <v>2.0808948998293627E-3</v>
      </c>
      <c r="R184" s="738"/>
      <c r="S184" s="738"/>
      <c r="T184" s="779">
        <v>1</v>
      </c>
      <c r="U184" s="780" t="s">
        <v>3585</v>
      </c>
      <c r="V184" s="739" t="s">
        <v>5</v>
      </c>
      <c r="W184" s="740">
        <v>876000000</v>
      </c>
      <c r="X184" s="740">
        <v>876000000</v>
      </c>
      <c r="Y184" s="740" t="s">
        <v>4578</v>
      </c>
      <c r="Z184" s="741"/>
      <c r="AA184" s="741"/>
      <c r="AB184" s="740"/>
      <c r="AC184" s="742"/>
      <c r="AD184" s="743"/>
      <c r="AE184" s="682"/>
      <c r="AF184" s="683"/>
      <c r="AG184" s="682"/>
      <c r="AH184" s="683"/>
    </row>
    <row r="185" spans="2:34" s="782" customFormat="1" ht="15" hidden="1" customHeight="1">
      <c r="B185" s="777">
        <f t="shared" si="3"/>
        <v>176</v>
      </c>
      <c r="C185" s="778" t="s">
        <v>2</v>
      </c>
      <c r="D185" s="772" t="s">
        <v>2736</v>
      </c>
      <c r="E185" s="772" t="s">
        <v>2677</v>
      </c>
      <c r="F185" s="677" t="s">
        <v>2792</v>
      </c>
      <c r="G185" s="779">
        <f>IFERROR(VLOOKUP(E185,Assign!$A$2:$A$48,1,FALSE),)</f>
        <v>0</v>
      </c>
      <c r="H185" s="779">
        <v>1</v>
      </c>
      <c r="I185" s="780">
        <v>2</v>
      </c>
      <c r="J185" s="733" t="s">
        <v>164</v>
      </c>
      <c r="K185" s="733" t="s">
        <v>194</v>
      </c>
      <c r="L185" s="733" t="s">
        <v>3584</v>
      </c>
      <c r="M185" s="677" t="s">
        <v>4408</v>
      </c>
      <c r="N185" s="781" t="s">
        <v>4511</v>
      </c>
      <c r="O185" s="735">
        <v>4746.8999999999996</v>
      </c>
      <c r="P185" s="736">
        <v>6567.8019000000004</v>
      </c>
      <c r="Q185" s="737">
        <v>0.2015504855800628</v>
      </c>
      <c r="R185" s="738">
        <v>7.8125E-3</v>
      </c>
      <c r="S185" s="738">
        <v>7.8125E-3</v>
      </c>
      <c r="T185" s="779">
        <v>1</v>
      </c>
      <c r="U185" s="780" t="s">
        <v>3585</v>
      </c>
      <c r="V185" s="739" t="s">
        <v>5</v>
      </c>
      <c r="W185" s="740">
        <v>876000000</v>
      </c>
      <c r="X185" s="740">
        <v>876000000</v>
      </c>
      <c r="Y185" s="740" t="s">
        <v>4578</v>
      </c>
      <c r="Z185" s="741"/>
      <c r="AA185" s="741"/>
      <c r="AB185" s="740"/>
      <c r="AC185" s="742"/>
      <c r="AD185" s="743"/>
      <c r="AE185" s="682"/>
      <c r="AF185" s="683"/>
      <c r="AG185" s="682"/>
      <c r="AH185" s="683"/>
    </row>
    <row r="186" spans="2:34" s="782" customFormat="1" ht="15" hidden="1" customHeight="1">
      <c r="B186" s="777">
        <f t="shared" si="3"/>
        <v>177</v>
      </c>
      <c r="C186" s="778" t="s">
        <v>2</v>
      </c>
      <c r="D186" s="772" t="s">
        <v>2736</v>
      </c>
      <c r="E186" s="772" t="s">
        <v>2678</v>
      </c>
      <c r="F186" s="677" t="s">
        <v>2817</v>
      </c>
      <c r="G186" s="779">
        <f>IFERROR(VLOOKUP(E186,Assign!$A$2:$A$48,1,FALSE),)</f>
        <v>0</v>
      </c>
      <c r="H186" s="779">
        <v>1</v>
      </c>
      <c r="I186" s="780">
        <v>1</v>
      </c>
      <c r="J186" s="733" t="s">
        <v>175</v>
      </c>
      <c r="K186" s="733" t="s">
        <v>3389</v>
      </c>
      <c r="L186" s="733" t="s">
        <v>2524</v>
      </c>
      <c r="M186" s="677" t="s">
        <v>3883</v>
      </c>
      <c r="N186" s="781" t="s">
        <v>4512</v>
      </c>
      <c r="O186" s="735">
        <v>14623.9</v>
      </c>
      <c r="P186" s="736">
        <v>84.073999999999998</v>
      </c>
      <c r="Q186" s="737">
        <v>2.4592824075656975E-3</v>
      </c>
      <c r="R186" s="738"/>
      <c r="S186" s="738"/>
      <c r="T186" s="779">
        <v>1</v>
      </c>
      <c r="U186" s="780" t="s">
        <v>3585</v>
      </c>
      <c r="V186" s="739" t="s">
        <v>5</v>
      </c>
      <c r="W186" s="740">
        <v>888000000</v>
      </c>
      <c r="X186" s="740">
        <v>888000000</v>
      </c>
      <c r="Y186" s="740" t="s">
        <v>4578</v>
      </c>
      <c r="Z186" s="741"/>
      <c r="AA186" s="741"/>
      <c r="AB186" s="740"/>
      <c r="AC186" s="742"/>
      <c r="AD186" s="743"/>
      <c r="AE186" s="682"/>
      <c r="AF186" s="683"/>
      <c r="AG186" s="682"/>
      <c r="AH186" s="683"/>
    </row>
    <row r="187" spans="2:34" s="782" customFormat="1" ht="15" hidden="1" customHeight="1">
      <c r="B187" s="777">
        <f t="shared" si="3"/>
        <v>178</v>
      </c>
      <c r="C187" s="778" t="s">
        <v>2</v>
      </c>
      <c r="D187" s="772" t="s">
        <v>2736</v>
      </c>
      <c r="E187" s="772" t="s">
        <v>2679</v>
      </c>
      <c r="F187" s="677" t="s">
        <v>3636</v>
      </c>
      <c r="G187" s="779">
        <f>IFERROR(VLOOKUP(E187,Assign!$A$2:$A$48,1,FALSE),)</f>
        <v>0</v>
      </c>
      <c r="H187" s="779">
        <v>1</v>
      </c>
      <c r="I187" s="780">
        <v>1</v>
      </c>
      <c r="J187" s="733" t="s">
        <v>175</v>
      </c>
      <c r="K187" s="733" t="s">
        <v>614</v>
      </c>
      <c r="L187" s="733" t="s">
        <v>615</v>
      </c>
      <c r="M187" s="677" t="s">
        <v>4409</v>
      </c>
      <c r="N187" s="781" t="s">
        <v>4513</v>
      </c>
      <c r="O187" s="735">
        <v>6237</v>
      </c>
      <c r="P187" s="736">
        <v>86.7</v>
      </c>
      <c r="Q187" s="737">
        <v>3.3179413179413178E-3</v>
      </c>
      <c r="R187" s="738"/>
      <c r="S187" s="738"/>
      <c r="T187" s="779">
        <v>1</v>
      </c>
      <c r="U187" s="780" t="s">
        <v>3585</v>
      </c>
      <c r="V187" s="739" t="s">
        <v>5</v>
      </c>
      <c r="W187" s="740">
        <v>834000000</v>
      </c>
      <c r="X187" s="740">
        <v>834000000</v>
      </c>
      <c r="Y187" s="740" t="s">
        <v>4578</v>
      </c>
      <c r="Z187" s="741"/>
      <c r="AA187" s="741"/>
      <c r="AB187" s="740"/>
      <c r="AC187" s="742"/>
      <c r="AD187" s="743"/>
      <c r="AE187" s="682"/>
      <c r="AF187" s="683"/>
      <c r="AG187" s="682"/>
      <c r="AH187" s="683"/>
    </row>
    <row r="188" spans="2:34" s="782" customFormat="1" ht="15" hidden="1" customHeight="1">
      <c r="B188" s="777">
        <f t="shared" si="3"/>
        <v>179</v>
      </c>
      <c r="C188" s="778" t="s">
        <v>2</v>
      </c>
      <c r="D188" s="772" t="s">
        <v>2736</v>
      </c>
      <c r="E188" s="772" t="s">
        <v>2679</v>
      </c>
      <c r="F188" s="677" t="s">
        <v>3636</v>
      </c>
      <c r="G188" s="779">
        <f>IFERROR(VLOOKUP(E188,Assign!$A$2:$A$48,1,FALSE),)</f>
        <v>0</v>
      </c>
      <c r="H188" s="779">
        <v>1</v>
      </c>
      <c r="I188" s="780">
        <v>2</v>
      </c>
      <c r="J188" s="733" t="s">
        <v>175</v>
      </c>
      <c r="K188" s="733" t="s">
        <v>614</v>
      </c>
      <c r="L188" s="733" t="s">
        <v>615</v>
      </c>
      <c r="M188" s="677" t="s">
        <v>4410</v>
      </c>
      <c r="N188" s="781" t="s">
        <v>4513</v>
      </c>
      <c r="O188" s="735">
        <v>6237</v>
      </c>
      <c r="P188" s="736">
        <v>116.15</v>
      </c>
      <c r="Q188" s="737">
        <v>4.4447651114317786E-3</v>
      </c>
      <c r="R188" s="738"/>
      <c r="S188" s="738"/>
      <c r="T188" s="779">
        <v>1</v>
      </c>
      <c r="U188" s="780" t="s">
        <v>3585</v>
      </c>
      <c r="V188" s="739" t="s">
        <v>5</v>
      </c>
      <c r="W188" s="740">
        <v>834000000</v>
      </c>
      <c r="X188" s="740">
        <v>834000000</v>
      </c>
      <c r="Y188" s="740" t="s">
        <v>4578</v>
      </c>
      <c r="Z188" s="741"/>
      <c r="AA188" s="741"/>
      <c r="AB188" s="740"/>
      <c r="AC188" s="742"/>
      <c r="AD188" s="743"/>
      <c r="AE188" s="682"/>
      <c r="AF188" s="683"/>
      <c r="AG188" s="682"/>
      <c r="AH188" s="683"/>
    </row>
    <row r="189" spans="2:34" s="782" customFormat="1" ht="15" hidden="1" customHeight="1">
      <c r="B189" s="777">
        <f t="shared" si="3"/>
        <v>180</v>
      </c>
      <c r="C189" s="778" t="s">
        <v>2</v>
      </c>
      <c r="D189" s="772" t="s">
        <v>2736</v>
      </c>
      <c r="E189" s="772" t="s">
        <v>2680</v>
      </c>
      <c r="F189" s="677" t="s">
        <v>3637</v>
      </c>
      <c r="G189" s="779">
        <f>IFERROR(VLOOKUP(E189,Assign!$A$2:$A$48,1,FALSE),)</f>
        <v>0</v>
      </c>
      <c r="H189" s="779">
        <v>1</v>
      </c>
      <c r="I189" s="780">
        <v>1</v>
      </c>
      <c r="J189" s="733" t="s">
        <v>164</v>
      </c>
      <c r="K189" s="733" t="s">
        <v>3505</v>
      </c>
      <c r="L189" s="733" t="s">
        <v>3885</v>
      </c>
      <c r="M189" s="677" t="s">
        <v>4411</v>
      </c>
      <c r="N189" s="781" t="s">
        <v>4514</v>
      </c>
      <c r="O189" s="735"/>
      <c r="P189" s="736">
        <v>315.2</v>
      </c>
      <c r="Q189" s="737"/>
      <c r="R189" s="738"/>
      <c r="S189" s="738"/>
      <c r="T189" s="779" t="s">
        <v>188</v>
      </c>
      <c r="U189" s="780" t="s">
        <v>4806</v>
      </c>
      <c r="V189" s="739" t="s">
        <v>5</v>
      </c>
      <c r="W189" s="740">
        <v>798000000</v>
      </c>
      <c r="X189" s="740">
        <v>798000000</v>
      </c>
      <c r="Y189" s="740" t="s">
        <v>4578</v>
      </c>
      <c r="Z189" s="741"/>
      <c r="AA189" s="741"/>
      <c r="AB189" s="740"/>
      <c r="AC189" s="742"/>
      <c r="AD189" s="743"/>
      <c r="AE189" s="682"/>
      <c r="AF189" s="683"/>
      <c r="AG189" s="682"/>
      <c r="AH189" s="683"/>
    </row>
    <row r="190" spans="2:34" s="782" customFormat="1" ht="15" hidden="1" customHeight="1">
      <c r="B190" s="777">
        <f t="shared" si="3"/>
        <v>181</v>
      </c>
      <c r="C190" s="778" t="s">
        <v>2</v>
      </c>
      <c r="D190" s="772" t="s">
        <v>2736</v>
      </c>
      <c r="E190" s="772" t="s">
        <v>2680</v>
      </c>
      <c r="F190" s="677" t="s">
        <v>3637</v>
      </c>
      <c r="G190" s="779">
        <f>IFERROR(VLOOKUP(E190,Assign!$A$2:$A$48,1,FALSE),)</f>
        <v>0</v>
      </c>
      <c r="H190" s="779">
        <v>1</v>
      </c>
      <c r="I190" s="780">
        <v>2</v>
      </c>
      <c r="J190" s="733" t="s">
        <v>164</v>
      </c>
      <c r="K190" s="733" t="s">
        <v>3505</v>
      </c>
      <c r="L190" s="733" t="s">
        <v>3885</v>
      </c>
      <c r="M190" s="677" t="s">
        <v>4411</v>
      </c>
      <c r="N190" s="781" t="s">
        <v>191</v>
      </c>
      <c r="O190" s="735">
        <v>530</v>
      </c>
      <c r="P190" s="736"/>
      <c r="Q190" s="737"/>
      <c r="R190" s="738"/>
      <c r="S190" s="738"/>
      <c r="T190" s="779" t="s">
        <v>188</v>
      </c>
      <c r="U190" s="780" t="s">
        <v>4806</v>
      </c>
      <c r="V190" s="739" t="s">
        <v>5</v>
      </c>
      <c r="W190" s="740">
        <v>798000000</v>
      </c>
      <c r="X190" s="740">
        <v>798000000</v>
      </c>
      <c r="Y190" s="740" t="s">
        <v>4578</v>
      </c>
      <c r="Z190" s="741"/>
      <c r="AA190" s="741"/>
      <c r="AB190" s="740"/>
      <c r="AC190" s="742"/>
      <c r="AD190" s="743"/>
      <c r="AE190" s="682"/>
      <c r="AF190" s="683"/>
      <c r="AG190" s="682"/>
      <c r="AH190" s="683"/>
    </row>
    <row r="191" spans="2:34" s="782" customFormat="1" ht="15" hidden="1" customHeight="1">
      <c r="B191" s="777">
        <f t="shared" si="3"/>
        <v>182</v>
      </c>
      <c r="C191" s="778" t="s">
        <v>2</v>
      </c>
      <c r="D191" s="772" t="s">
        <v>2736</v>
      </c>
      <c r="E191" s="772" t="s">
        <v>2680</v>
      </c>
      <c r="F191" s="677" t="s">
        <v>3637</v>
      </c>
      <c r="G191" s="779">
        <f>IFERROR(VLOOKUP(E191,Assign!$A$2:$A$48,1,FALSE),)</f>
        <v>0</v>
      </c>
      <c r="H191" s="779">
        <v>1</v>
      </c>
      <c r="I191" s="780">
        <v>3</v>
      </c>
      <c r="J191" s="733" t="s">
        <v>164</v>
      </c>
      <c r="K191" s="733" t="s">
        <v>3505</v>
      </c>
      <c r="L191" s="733" t="s">
        <v>3885</v>
      </c>
      <c r="M191" s="677" t="s">
        <v>4412</v>
      </c>
      <c r="N191" s="781" t="s">
        <v>4474</v>
      </c>
      <c r="O191" s="735"/>
      <c r="P191" s="736">
        <v>46.93</v>
      </c>
      <c r="Q191" s="737"/>
      <c r="R191" s="738"/>
      <c r="S191" s="738"/>
      <c r="T191" s="779" t="s">
        <v>188</v>
      </c>
      <c r="U191" s="780" t="s">
        <v>4806</v>
      </c>
      <c r="V191" s="739" t="s">
        <v>5</v>
      </c>
      <c r="W191" s="740">
        <v>798000000</v>
      </c>
      <c r="X191" s="740">
        <v>798000000</v>
      </c>
      <c r="Y191" s="740" t="s">
        <v>4578</v>
      </c>
      <c r="Z191" s="741"/>
      <c r="AA191" s="741"/>
      <c r="AB191" s="740"/>
      <c r="AC191" s="742"/>
      <c r="AD191" s="743"/>
      <c r="AE191" s="682"/>
      <c r="AF191" s="683"/>
      <c r="AG191" s="682"/>
      <c r="AH191" s="683"/>
    </row>
    <row r="192" spans="2:34" s="782" customFormat="1" ht="15" hidden="1" customHeight="1">
      <c r="B192" s="777">
        <f t="shared" si="3"/>
        <v>183</v>
      </c>
      <c r="C192" s="778" t="s">
        <v>2</v>
      </c>
      <c r="D192" s="772" t="s">
        <v>2736</v>
      </c>
      <c r="E192" s="772" t="s">
        <v>2680</v>
      </c>
      <c r="F192" s="677" t="s">
        <v>3637</v>
      </c>
      <c r="G192" s="779">
        <f>IFERROR(VLOOKUP(E192,Assign!$A$2:$A$48,1,FALSE),)</f>
        <v>0</v>
      </c>
      <c r="H192" s="779">
        <v>1</v>
      </c>
      <c r="I192" s="780">
        <v>4</v>
      </c>
      <c r="J192" s="733" t="s">
        <v>164</v>
      </c>
      <c r="K192" s="733" t="s">
        <v>3505</v>
      </c>
      <c r="L192" s="733" t="s">
        <v>3885</v>
      </c>
      <c r="M192" s="677" t="s">
        <v>4413</v>
      </c>
      <c r="N192" s="781" t="s">
        <v>191</v>
      </c>
      <c r="O192" s="735">
        <v>457</v>
      </c>
      <c r="P192" s="736"/>
      <c r="Q192" s="737"/>
      <c r="R192" s="738"/>
      <c r="S192" s="738"/>
      <c r="T192" s="779" t="s">
        <v>188</v>
      </c>
      <c r="U192" s="780" t="s">
        <v>4806</v>
      </c>
      <c r="V192" s="739" t="s">
        <v>5</v>
      </c>
      <c r="W192" s="740">
        <v>798000000</v>
      </c>
      <c r="X192" s="740">
        <v>798000000</v>
      </c>
      <c r="Y192" s="740" t="s">
        <v>4578</v>
      </c>
      <c r="Z192" s="741"/>
      <c r="AA192" s="741"/>
      <c r="AB192" s="740"/>
      <c r="AC192" s="742"/>
      <c r="AD192" s="743"/>
      <c r="AE192" s="682"/>
      <c r="AF192" s="683"/>
      <c r="AG192" s="682"/>
      <c r="AH192" s="683"/>
    </row>
    <row r="193" spans="2:34" s="782" customFormat="1" ht="15" hidden="1" customHeight="1">
      <c r="B193" s="777">
        <f t="shared" si="3"/>
        <v>184</v>
      </c>
      <c r="C193" s="778" t="s">
        <v>2</v>
      </c>
      <c r="D193" s="772" t="s">
        <v>2736</v>
      </c>
      <c r="E193" s="772" t="s">
        <v>2681</v>
      </c>
      <c r="F193" s="677" t="s">
        <v>3638</v>
      </c>
      <c r="G193" s="779">
        <f>IFERROR(VLOOKUP(E193,Assign!$A$2:$A$48,1,FALSE),)</f>
        <v>0</v>
      </c>
      <c r="H193" s="779">
        <v>1</v>
      </c>
      <c r="I193" s="780">
        <v>1</v>
      </c>
      <c r="J193" s="733" t="s">
        <v>164</v>
      </c>
      <c r="K193" s="733" t="s">
        <v>3402</v>
      </c>
      <c r="L193" s="733" t="s">
        <v>3887</v>
      </c>
      <c r="M193" s="677" t="s">
        <v>4414</v>
      </c>
      <c r="N193" s="781" t="s">
        <v>12</v>
      </c>
      <c r="O193" s="735"/>
      <c r="P193" s="736">
        <v>495.97</v>
      </c>
      <c r="Q193" s="737"/>
      <c r="R193" s="738"/>
      <c r="S193" s="738"/>
      <c r="T193" s="779">
        <v>1</v>
      </c>
      <c r="U193" s="780" t="s">
        <v>3585</v>
      </c>
      <c r="V193" s="739" t="s">
        <v>5</v>
      </c>
      <c r="W193" s="740">
        <v>780000000</v>
      </c>
      <c r="X193" s="740">
        <v>780000000</v>
      </c>
      <c r="Y193" s="740" t="s">
        <v>4578</v>
      </c>
      <c r="Z193" s="741"/>
      <c r="AA193" s="741"/>
      <c r="AB193" s="740"/>
      <c r="AC193" s="742"/>
      <c r="AD193" s="743"/>
      <c r="AE193" s="682"/>
      <c r="AF193" s="683"/>
      <c r="AG193" s="682"/>
      <c r="AH193" s="683"/>
    </row>
    <row r="194" spans="2:34" s="782" customFormat="1" ht="15" hidden="1" customHeight="1">
      <c r="B194" s="777">
        <f t="shared" si="3"/>
        <v>185</v>
      </c>
      <c r="C194" s="778" t="s">
        <v>2</v>
      </c>
      <c r="D194" s="772" t="s">
        <v>2736</v>
      </c>
      <c r="E194" s="772" t="s">
        <v>2681</v>
      </c>
      <c r="F194" s="677" t="s">
        <v>3638</v>
      </c>
      <c r="G194" s="779">
        <f>IFERROR(VLOOKUP(E194,Assign!$A$2:$A$48,1,FALSE),)</f>
        <v>0</v>
      </c>
      <c r="H194" s="779">
        <v>1</v>
      </c>
      <c r="I194" s="780">
        <v>2</v>
      </c>
      <c r="J194" s="733" t="s">
        <v>164</v>
      </c>
      <c r="K194" s="733" t="s">
        <v>3402</v>
      </c>
      <c r="L194" s="733" t="s">
        <v>3887</v>
      </c>
      <c r="M194" s="677" t="s">
        <v>1337</v>
      </c>
      <c r="N194" s="781" t="s">
        <v>14</v>
      </c>
      <c r="O194" s="735">
        <v>835.1</v>
      </c>
      <c r="P194" s="736"/>
      <c r="Q194" s="737"/>
      <c r="R194" s="738"/>
      <c r="S194" s="738"/>
      <c r="T194" s="779">
        <v>1</v>
      </c>
      <c r="U194" s="780" t="s">
        <v>3585</v>
      </c>
      <c r="V194" s="739" t="s">
        <v>5</v>
      </c>
      <c r="W194" s="740">
        <v>780000000</v>
      </c>
      <c r="X194" s="740">
        <v>780000000</v>
      </c>
      <c r="Y194" s="740" t="s">
        <v>4578</v>
      </c>
      <c r="Z194" s="741"/>
      <c r="AA194" s="741"/>
      <c r="AB194" s="740"/>
      <c r="AC194" s="742"/>
      <c r="AD194" s="743"/>
      <c r="AE194" s="682"/>
      <c r="AF194" s="683"/>
      <c r="AG194" s="682"/>
      <c r="AH194" s="683"/>
    </row>
    <row r="195" spans="2:34" s="782" customFormat="1" ht="15" customHeight="1">
      <c r="B195" s="777">
        <f t="shared" si="3"/>
        <v>186</v>
      </c>
      <c r="C195" s="778" t="s">
        <v>2</v>
      </c>
      <c r="D195" s="772" t="s">
        <v>2736</v>
      </c>
      <c r="E195" s="772" t="s">
        <v>2682</v>
      </c>
      <c r="F195" s="677" t="s">
        <v>3639</v>
      </c>
      <c r="G195" s="779" t="str">
        <f>IFERROR(VLOOKUP(E195,Assign!$A$2:$A$48,1,FALSE),)</f>
        <v>R-056</v>
      </c>
      <c r="H195" s="779">
        <v>1</v>
      </c>
      <c r="I195" s="780">
        <v>1</v>
      </c>
      <c r="J195" s="733" t="s">
        <v>164</v>
      </c>
      <c r="K195" s="733" t="s">
        <v>3040</v>
      </c>
      <c r="L195" s="733" t="s">
        <v>3442</v>
      </c>
      <c r="M195" s="677" t="s">
        <v>3889</v>
      </c>
      <c r="N195" s="781" t="s">
        <v>4507</v>
      </c>
      <c r="O195" s="735">
        <v>8458.2000000000007</v>
      </c>
      <c r="P195" s="736">
        <v>81.34</v>
      </c>
      <c r="Q195" s="737">
        <v>3.4392660376912341E-3</v>
      </c>
      <c r="R195" s="738"/>
      <c r="S195" s="738"/>
      <c r="T195" s="779">
        <v>1</v>
      </c>
      <c r="U195" s="780" t="s">
        <v>3585</v>
      </c>
      <c r="V195" s="739" t="s">
        <v>5</v>
      </c>
      <c r="W195" s="740">
        <v>391200000</v>
      </c>
      <c r="X195" s="740">
        <v>391200000</v>
      </c>
      <c r="Y195" s="740" t="s">
        <v>4578</v>
      </c>
      <c r="Z195" s="741"/>
      <c r="AA195" s="741"/>
      <c r="AB195" s="740"/>
      <c r="AC195" s="742"/>
      <c r="AD195" s="743"/>
      <c r="AE195" s="682"/>
      <c r="AF195" s="683"/>
      <c r="AG195" s="682"/>
      <c r="AH195" s="683"/>
    </row>
    <row r="196" spans="2:34" s="782" customFormat="1" ht="15" customHeight="1">
      <c r="B196" s="777">
        <f t="shared" si="3"/>
        <v>187</v>
      </c>
      <c r="C196" s="778" t="s">
        <v>2</v>
      </c>
      <c r="D196" s="772" t="s">
        <v>2736</v>
      </c>
      <c r="E196" s="772" t="s">
        <v>2682</v>
      </c>
      <c r="F196" s="677" t="s">
        <v>3639</v>
      </c>
      <c r="G196" s="779" t="str">
        <f>IFERROR(VLOOKUP(E196,Assign!$A$2:$A$48,1,FALSE),)</f>
        <v>R-056</v>
      </c>
      <c r="H196" s="779">
        <v>2</v>
      </c>
      <c r="I196" s="780">
        <v>1</v>
      </c>
      <c r="J196" s="733" t="s">
        <v>164</v>
      </c>
      <c r="K196" s="733" t="s">
        <v>3040</v>
      </c>
      <c r="L196" s="733" t="s">
        <v>3442</v>
      </c>
      <c r="M196" s="677" t="s">
        <v>3890</v>
      </c>
      <c r="N196" s="781" t="s">
        <v>4507</v>
      </c>
      <c r="O196" s="735">
        <v>8458.2000000000007</v>
      </c>
      <c r="P196" s="736">
        <v>41.16</v>
      </c>
      <c r="Q196" s="737">
        <v>1.7403230001655197E-3</v>
      </c>
      <c r="R196" s="738"/>
      <c r="S196" s="738"/>
      <c r="T196" s="779">
        <v>1</v>
      </c>
      <c r="U196" s="780" t="s">
        <v>3585</v>
      </c>
      <c r="V196" s="739" t="s">
        <v>5</v>
      </c>
      <c r="W196" s="740">
        <v>194400000</v>
      </c>
      <c r="X196" s="740">
        <v>194400000</v>
      </c>
      <c r="Y196" s="740" t="s">
        <v>4578</v>
      </c>
      <c r="Z196" s="741"/>
      <c r="AA196" s="741"/>
      <c r="AB196" s="740"/>
      <c r="AC196" s="742"/>
      <c r="AD196" s="743"/>
      <c r="AE196" s="682"/>
      <c r="AF196" s="683"/>
      <c r="AG196" s="682"/>
      <c r="AH196" s="683"/>
    </row>
    <row r="197" spans="2:34" s="782" customFormat="1" ht="15" customHeight="1">
      <c r="B197" s="777">
        <f t="shared" si="3"/>
        <v>188</v>
      </c>
      <c r="C197" s="778" t="s">
        <v>2</v>
      </c>
      <c r="D197" s="772" t="s">
        <v>2736</v>
      </c>
      <c r="E197" s="772" t="s">
        <v>2682</v>
      </c>
      <c r="F197" s="677" t="s">
        <v>3639</v>
      </c>
      <c r="G197" s="779" t="str">
        <f>IFERROR(VLOOKUP(E197,Assign!$A$2:$A$48,1,FALSE),)</f>
        <v>R-056</v>
      </c>
      <c r="H197" s="779">
        <v>3</v>
      </c>
      <c r="I197" s="780">
        <v>1</v>
      </c>
      <c r="J197" s="733" t="s">
        <v>164</v>
      </c>
      <c r="K197" s="733" t="s">
        <v>3040</v>
      </c>
      <c r="L197" s="733" t="s">
        <v>3442</v>
      </c>
      <c r="M197" s="677" t="s">
        <v>3891</v>
      </c>
      <c r="N197" s="781" t="s">
        <v>4507</v>
      </c>
      <c r="O197" s="735">
        <v>8458.2000000000007</v>
      </c>
      <c r="P197" s="736">
        <v>41.16</v>
      </c>
      <c r="Q197" s="737">
        <v>1.7403230001655197E-3</v>
      </c>
      <c r="R197" s="738"/>
      <c r="S197" s="738"/>
      <c r="T197" s="779">
        <v>1</v>
      </c>
      <c r="U197" s="780" t="s">
        <v>3585</v>
      </c>
      <c r="V197" s="739" t="s">
        <v>5</v>
      </c>
      <c r="W197" s="740">
        <v>194400000</v>
      </c>
      <c r="X197" s="740">
        <v>194400000</v>
      </c>
      <c r="Y197" s="740" t="s">
        <v>4578</v>
      </c>
      <c r="Z197" s="741"/>
      <c r="AA197" s="741"/>
      <c r="AB197" s="740"/>
      <c r="AC197" s="742"/>
      <c r="AD197" s="743"/>
      <c r="AE197" s="682"/>
      <c r="AF197" s="683"/>
      <c r="AG197" s="682"/>
      <c r="AH197" s="683"/>
    </row>
    <row r="198" spans="2:34" s="782" customFormat="1" ht="15" hidden="1" customHeight="1">
      <c r="B198" s="777">
        <f t="shared" si="3"/>
        <v>189</v>
      </c>
      <c r="C198" s="778" t="s">
        <v>2</v>
      </c>
      <c r="D198" s="772" t="s">
        <v>2736</v>
      </c>
      <c r="E198" s="772" t="s">
        <v>2683</v>
      </c>
      <c r="F198" s="677" t="s">
        <v>3640</v>
      </c>
      <c r="G198" s="779">
        <f>IFERROR(VLOOKUP(E198,Assign!$A$2:$A$48,1,FALSE),)</f>
        <v>0</v>
      </c>
      <c r="H198" s="779">
        <v>1</v>
      </c>
      <c r="I198" s="780">
        <v>1</v>
      </c>
      <c r="J198" s="733" t="s">
        <v>176</v>
      </c>
      <c r="K198" s="733" t="s">
        <v>163</v>
      </c>
      <c r="L198" s="733" t="s">
        <v>3588</v>
      </c>
      <c r="M198" s="677" t="s">
        <v>4415</v>
      </c>
      <c r="N198" s="781" t="s">
        <v>4515</v>
      </c>
      <c r="O198" s="735"/>
      <c r="P198" s="736">
        <v>239.7</v>
      </c>
      <c r="Q198" s="737"/>
      <c r="R198" s="738"/>
      <c r="S198" s="738"/>
      <c r="T198" s="779">
        <v>1</v>
      </c>
      <c r="U198" s="780" t="s">
        <v>3585</v>
      </c>
      <c r="V198" s="739" t="s">
        <v>5</v>
      </c>
      <c r="W198" s="740">
        <v>696000000</v>
      </c>
      <c r="X198" s="740">
        <v>696000000</v>
      </c>
      <c r="Y198" s="740" t="s">
        <v>4578</v>
      </c>
      <c r="Z198" s="741"/>
      <c r="AA198" s="741"/>
      <c r="AB198" s="740"/>
      <c r="AC198" s="742"/>
      <c r="AD198" s="743"/>
      <c r="AE198" s="682"/>
      <c r="AF198" s="683"/>
      <c r="AG198" s="682"/>
      <c r="AH198" s="683"/>
    </row>
    <row r="199" spans="2:34" s="782" customFormat="1" ht="15" hidden="1" customHeight="1">
      <c r="B199" s="777">
        <f t="shared" si="3"/>
        <v>190</v>
      </c>
      <c r="C199" s="778" t="s">
        <v>2</v>
      </c>
      <c r="D199" s="772" t="s">
        <v>2736</v>
      </c>
      <c r="E199" s="772" t="s">
        <v>2683</v>
      </c>
      <c r="F199" s="677" t="s">
        <v>3640</v>
      </c>
      <c r="G199" s="779">
        <f>IFERROR(VLOOKUP(E199,Assign!$A$2:$A$48,1,FALSE),)</f>
        <v>0</v>
      </c>
      <c r="H199" s="779">
        <v>1</v>
      </c>
      <c r="I199" s="780">
        <v>2</v>
      </c>
      <c r="J199" s="733" t="s">
        <v>176</v>
      </c>
      <c r="K199" s="733" t="s">
        <v>163</v>
      </c>
      <c r="L199" s="733" t="s">
        <v>3588</v>
      </c>
      <c r="M199" s="677" t="s">
        <v>4415</v>
      </c>
      <c r="N199" s="781" t="s">
        <v>14</v>
      </c>
      <c r="O199" s="735">
        <v>314</v>
      </c>
      <c r="P199" s="736"/>
      <c r="Q199" s="737"/>
      <c r="R199" s="738"/>
      <c r="S199" s="738"/>
      <c r="T199" s="779">
        <v>1</v>
      </c>
      <c r="U199" s="780" t="s">
        <v>3585</v>
      </c>
      <c r="V199" s="739" t="s">
        <v>5</v>
      </c>
      <c r="W199" s="740">
        <v>696000000</v>
      </c>
      <c r="X199" s="740">
        <v>696000000</v>
      </c>
      <c r="Y199" s="740" t="s">
        <v>4578</v>
      </c>
      <c r="Z199" s="741"/>
      <c r="AA199" s="741"/>
      <c r="AB199" s="740"/>
      <c r="AC199" s="742"/>
      <c r="AD199" s="743"/>
      <c r="AE199" s="682"/>
      <c r="AF199" s="683"/>
      <c r="AG199" s="682"/>
      <c r="AH199" s="683"/>
    </row>
    <row r="200" spans="2:34" s="782" customFormat="1" ht="15" hidden="1" customHeight="1">
      <c r="B200" s="777">
        <f t="shared" si="3"/>
        <v>191</v>
      </c>
      <c r="C200" s="778" t="s">
        <v>2</v>
      </c>
      <c r="D200" s="772" t="s">
        <v>2736</v>
      </c>
      <c r="E200" s="772" t="s">
        <v>2683</v>
      </c>
      <c r="F200" s="677" t="s">
        <v>3640</v>
      </c>
      <c r="G200" s="779">
        <f>IFERROR(VLOOKUP(E200,Assign!$A$2:$A$48,1,FALSE),)</f>
        <v>0</v>
      </c>
      <c r="H200" s="779">
        <v>1</v>
      </c>
      <c r="I200" s="780">
        <v>3</v>
      </c>
      <c r="J200" s="733" t="s">
        <v>176</v>
      </c>
      <c r="K200" s="733" t="s">
        <v>163</v>
      </c>
      <c r="L200" s="733" t="s">
        <v>3588</v>
      </c>
      <c r="M200" s="677" t="s">
        <v>4416</v>
      </c>
      <c r="N200" s="781" t="s">
        <v>10</v>
      </c>
      <c r="O200" s="735">
        <v>252.9</v>
      </c>
      <c r="P200" s="736"/>
      <c r="Q200" s="737"/>
      <c r="R200" s="738">
        <v>0.16454352441613587</v>
      </c>
      <c r="S200" s="738"/>
      <c r="T200" s="779">
        <v>1</v>
      </c>
      <c r="U200" s="780" t="s">
        <v>3585</v>
      </c>
      <c r="V200" s="739" t="s">
        <v>5</v>
      </c>
      <c r="W200" s="740">
        <v>696000000</v>
      </c>
      <c r="X200" s="740">
        <v>696000000</v>
      </c>
      <c r="Y200" s="740" t="s">
        <v>4578</v>
      </c>
      <c r="Z200" s="741"/>
      <c r="AA200" s="741"/>
      <c r="AB200" s="740"/>
      <c r="AC200" s="742"/>
      <c r="AD200" s="743"/>
      <c r="AE200" s="682"/>
      <c r="AF200" s="683"/>
      <c r="AG200" s="682"/>
      <c r="AH200" s="683"/>
    </row>
    <row r="201" spans="2:34" s="782" customFormat="1" ht="15" hidden="1" customHeight="1">
      <c r="B201" s="777">
        <f t="shared" si="3"/>
        <v>192</v>
      </c>
      <c r="C201" s="778" t="s">
        <v>2</v>
      </c>
      <c r="D201" s="772" t="s">
        <v>2736</v>
      </c>
      <c r="E201" s="772" t="s">
        <v>2684</v>
      </c>
      <c r="F201" s="677" t="s">
        <v>3641</v>
      </c>
      <c r="G201" s="779">
        <f>IFERROR(VLOOKUP(E201,Assign!$A$2:$A$48,1,FALSE),)</f>
        <v>0</v>
      </c>
      <c r="H201" s="779">
        <v>1</v>
      </c>
      <c r="I201" s="780">
        <v>1</v>
      </c>
      <c r="J201" s="733" t="s">
        <v>164</v>
      </c>
      <c r="K201" s="733" t="s">
        <v>3040</v>
      </c>
      <c r="L201" s="733" t="s">
        <v>3395</v>
      </c>
      <c r="M201" s="677" t="s">
        <v>3893</v>
      </c>
      <c r="N201" s="781" t="s">
        <v>4820</v>
      </c>
      <c r="O201" s="735">
        <v>13532.4</v>
      </c>
      <c r="P201" s="736">
        <v>91.8</v>
      </c>
      <c r="Q201" s="737">
        <v>4.0184298424521892E-3</v>
      </c>
      <c r="R201" s="738"/>
      <c r="S201" s="738"/>
      <c r="T201" s="779">
        <v>1</v>
      </c>
      <c r="U201" s="780" t="s">
        <v>3585</v>
      </c>
      <c r="V201" s="739" t="s">
        <v>5</v>
      </c>
      <c r="W201" s="740">
        <v>420000000</v>
      </c>
      <c r="X201" s="740">
        <v>420000000</v>
      </c>
      <c r="Y201" s="740" t="s">
        <v>4578</v>
      </c>
      <c r="Z201" s="741"/>
      <c r="AA201" s="741"/>
      <c r="AB201" s="740"/>
      <c r="AC201" s="742"/>
      <c r="AD201" s="743"/>
      <c r="AE201" s="682"/>
      <c r="AF201" s="683"/>
      <c r="AG201" s="682"/>
      <c r="AH201" s="683"/>
    </row>
    <row r="202" spans="2:34" s="782" customFormat="1" ht="15" hidden="1" customHeight="1">
      <c r="B202" s="777">
        <f t="shared" si="3"/>
        <v>193</v>
      </c>
      <c r="C202" s="778" t="s">
        <v>2</v>
      </c>
      <c r="D202" s="772" t="s">
        <v>2736</v>
      </c>
      <c r="E202" s="772" t="s">
        <v>2684</v>
      </c>
      <c r="F202" s="677" t="s">
        <v>3641</v>
      </c>
      <c r="G202" s="779">
        <f>IFERROR(VLOOKUP(E202,Assign!$A$2:$A$48,1,FALSE),)</f>
        <v>0</v>
      </c>
      <c r="H202" s="779">
        <v>2</v>
      </c>
      <c r="I202" s="780">
        <v>1</v>
      </c>
      <c r="J202" s="733" t="s">
        <v>164</v>
      </c>
      <c r="K202" s="733" t="s">
        <v>3040</v>
      </c>
      <c r="L202" s="733" t="s">
        <v>3395</v>
      </c>
      <c r="M202" s="677" t="s">
        <v>3894</v>
      </c>
      <c r="N202" s="781" t="s">
        <v>4820</v>
      </c>
      <c r="O202" s="735">
        <v>13532.4</v>
      </c>
      <c r="P202" s="736">
        <v>91.8</v>
      </c>
      <c r="Q202" s="737">
        <v>4.0184298424521892E-3</v>
      </c>
      <c r="R202" s="738"/>
      <c r="S202" s="738"/>
      <c r="T202" s="779">
        <v>1</v>
      </c>
      <c r="U202" s="780" t="s">
        <v>3585</v>
      </c>
      <c r="V202" s="739" t="s">
        <v>5</v>
      </c>
      <c r="W202" s="740">
        <v>420000000</v>
      </c>
      <c r="X202" s="740">
        <v>420000000</v>
      </c>
      <c r="Y202" s="740" t="s">
        <v>4578</v>
      </c>
      <c r="Z202" s="741"/>
      <c r="AA202" s="741"/>
      <c r="AB202" s="740"/>
      <c r="AC202" s="742"/>
      <c r="AD202" s="743"/>
      <c r="AE202" s="682"/>
      <c r="AF202" s="683"/>
      <c r="AG202" s="682"/>
      <c r="AH202" s="683"/>
    </row>
    <row r="203" spans="2:34" s="782" customFormat="1" ht="15" hidden="1" customHeight="1">
      <c r="B203" s="777">
        <f t="shared" si="3"/>
        <v>194</v>
      </c>
      <c r="C203" s="778" t="s">
        <v>2</v>
      </c>
      <c r="D203" s="772" t="s">
        <v>2736</v>
      </c>
      <c r="E203" s="772" t="s">
        <v>2685</v>
      </c>
      <c r="F203" s="677" t="s">
        <v>3642</v>
      </c>
      <c r="G203" s="779">
        <f>IFERROR(VLOOKUP(E203,Assign!$A$2:$A$48,1,FALSE),)</f>
        <v>0</v>
      </c>
      <c r="H203" s="779">
        <v>1</v>
      </c>
      <c r="I203" s="780">
        <v>1</v>
      </c>
      <c r="J203" s="733" t="s">
        <v>164</v>
      </c>
      <c r="K203" s="733" t="s">
        <v>3381</v>
      </c>
      <c r="L203" s="733" t="s">
        <v>3382</v>
      </c>
      <c r="M203" s="677" t="s">
        <v>3895</v>
      </c>
      <c r="N203" s="781" t="s">
        <v>4516</v>
      </c>
      <c r="O203" s="735">
        <v>74387</v>
      </c>
      <c r="P203" s="736">
        <v>99.8536</v>
      </c>
      <c r="Q203" s="737">
        <v>6.3467810235659451E-4</v>
      </c>
      <c r="R203" s="738"/>
      <c r="S203" s="738"/>
      <c r="T203" s="779" t="s">
        <v>188</v>
      </c>
      <c r="U203" s="780" t="s">
        <v>4806</v>
      </c>
      <c r="V203" s="739" t="s">
        <v>5</v>
      </c>
      <c r="W203" s="740">
        <v>683400000</v>
      </c>
      <c r="X203" s="740">
        <v>683400000</v>
      </c>
      <c r="Y203" s="740" t="s">
        <v>4578</v>
      </c>
      <c r="Z203" s="741"/>
      <c r="AA203" s="741"/>
      <c r="AB203" s="740"/>
      <c r="AC203" s="742"/>
      <c r="AD203" s="743"/>
      <c r="AE203" s="682"/>
      <c r="AF203" s="683"/>
      <c r="AG203" s="682"/>
      <c r="AH203" s="683"/>
    </row>
    <row r="204" spans="2:34" s="782" customFormat="1" ht="15" hidden="1" customHeight="1">
      <c r="B204" s="777">
        <f t="shared" si="3"/>
        <v>195</v>
      </c>
      <c r="C204" s="778" t="s">
        <v>2</v>
      </c>
      <c r="D204" s="772" t="s">
        <v>2736</v>
      </c>
      <c r="E204" s="772" t="s">
        <v>2686</v>
      </c>
      <c r="F204" s="677" t="s">
        <v>3643</v>
      </c>
      <c r="G204" s="779">
        <f>IFERROR(VLOOKUP(E204,Assign!$A$2:$A$48,1,FALSE),)</f>
        <v>0</v>
      </c>
      <c r="H204" s="779">
        <v>1</v>
      </c>
      <c r="I204" s="780">
        <v>1</v>
      </c>
      <c r="J204" s="733" t="s">
        <v>164</v>
      </c>
      <c r="K204" s="733" t="s">
        <v>3384</v>
      </c>
      <c r="L204" s="733" t="s">
        <v>3435</v>
      </c>
      <c r="M204" s="677" t="s">
        <v>3896</v>
      </c>
      <c r="N204" s="781" t="s">
        <v>3556</v>
      </c>
      <c r="O204" s="735">
        <v>7418.2</v>
      </c>
      <c r="P204" s="736">
        <v>116.85</v>
      </c>
      <c r="Q204" s="737">
        <v>4.7453694966433906E-3</v>
      </c>
      <c r="R204" s="738"/>
      <c r="S204" s="738"/>
      <c r="T204" s="779">
        <v>1</v>
      </c>
      <c r="U204" s="780" t="s">
        <v>3585</v>
      </c>
      <c r="V204" s="739" t="s">
        <v>5</v>
      </c>
      <c r="W204" s="740">
        <v>499200000</v>
      </c>
      <c r="X204" s="740">
        <v>499200000</v>
      </c>
      <c r="Y204" s="740" t="s">
        <v>4578</v>
      </c>
      <c r="Z204" s="741"/>
      <c r="AA204" s="741"/>
      <c r="AB204" s="740"/>
      <c r="AC204" s="742"/>
      <c r="AD204" s="743"/>
      <c r="AE204" s="682"/>
      <c r="AF204" s="683"/>
      <c r="AG204" s="682"/>
      <c r="AH204" s="683"/>
    </row>
    <row r="205" spans="2:34" s="782" customFormat="1" ht="15" hidden="1" customHeight="1">
      <c r="B205" s="777">
        <f t="shared" si="3"/>
        <v>196</v>
      </c>
      <c r="C205" s="778" t="s">
        <v>2</v>
      </c>
      <c r="D205" s="772" t="s">
        <v>2736</v>
      </c>
      <c r="E205" s="772" t="s">
        <v>2686</v>
      </c>
      <c r="F205" s="677" t="s">
        <v>3643</v>
      </c>
      <c r="G205" s="779">
        <f>IFERROR(VLOOKUP(E205,Assign!$A$2:$A$48,1,FALSE),)</f>
        <v>0</v>
      </c>
      <c r="H205" s="779">
        <v>2</v>
      </c>
      <c r="I205" s="780">
        <v>1</v>
      </c>
      <c r="J205" s="733" t="s">
        <v>164</v>
      </c>
      <c r="K205" s="733" t="s">
        <v>3384</v>
      </c>
      <c r="L205" s="733" t="s">
        <v>3435</v>
      </c>
      <c r="M205" s="677" t="s">
        <v>3897</v>
      </c>
      <c r="N205" s="781" t="s">
        <v>3556</v>
      </c>
      <c r="O205" s="735">
        <v>7564.8</v>
      </c>
      <c r="P205" s="736">
        <v>52.4</v>
      </c>
      <c r="Q205" s="737">
        <v>2.1874603426395938E-3</v>
      </c>
      <c r="R205" s="738"/>
      <c r="S205" s="738"/>
      <c r="T205" s="779">
        <v>1</v>
      </c>
      <c r="U205" s="780" t="s">
        <v>3585</v>
      </c>
      <c r="V205" s="739" t="s">
        <v>5</v>
      </c>
      <c r="W205" s="740">
        <v>225600000</v>
      </c>
      <c r="X205" s="740">
        <v>225600000</v>
      </c>
      <c r="Y205" s="740" t="s">
        <v>4578</v>
      </c>
      <c r="Z205" s="741"/>
      <c r="AA205" s="741"/>
      <c r="AB205" s="740"/>
      <c r="AC205" s="742"/>
      <c r="AD205" s="743"/>
      <c r="AE205" s="682"/>
      <c r="AF205" s="683"/>
      <c r="AG205" s="682"/>
      <c r="AH205" s="683"/>
    </row>
    <row r="206" spans="2:34" s="782" customFormat="1" ht="15" hidden="1" customHeight="1">
      <c r="B206" s="777">
        <f t="shared" si="3"/>
        <v>197</v>
      </c>
      <c r="C206" s="778" t="s">
        <v>2</v>
      </c>
      <c r="D206" s="772" t="s">
        <v>2736</v>
      </c>
      <c r="E206" s="772" t="s">
        <v>2687</v>
      </c>
      <c r="F206" s="677" t="s">
        <v>3644</v>
      </c>
      <c r="G206" s="779">
        <f>IFERROR(VLOOKUP(E206,Assign!$A$2:$A$48,1,FALSE),)</f>
        <v>0</v>
      </c>
      <c r="H206" s="779">
        <v>1</v>
      </c>
      <c r="I206" s="780">
        <v>1</v>
      </c>
      <c r="J206" s="733" t="s">
        <v>3420</v>
      </c>
      <c r="K206" s="733" t="s">
        <v>3591</v>
      </c>
      <c r="L206" s="733" t="s">
        <v>3898</v>
      </c>
      <c r="M206" s="677" t="s">
        <v>4417</v>
      </c>
      <c r="N206" s="781" t="s">
        <v>4517</v>
      </c>
      <c r="O206" s="735"/>
      <c r="P206" s="736">
        <v>2594.5500000000002</v>
      </c>
      <c r="Q206" s="737"/>
      <c r="R206" s="738"/>
      <c r="S206" s="738"/>
      <c r="T206" s="779">
        <v>1</v>
      </c>
      <c r="U206" s="780" t="s">
        <v>3585</v>
      </c>
      <c r="V206" s="739" t="s">
        <v>5</v>
      </c>
      <c r="W206" s="740">
        <v>1327200000</v>
      </c>
      <c r="X206" s="740">
        <v>1327200000</v>
      </c>
      <c r="Y206" s="740" t="s">
        <v>4578</v>
      </c>
      <c r="Z206" s="741"/>
      <c r="AA206" s="741"/>
      <c r="AB206" s="740"/>
      <c r="AC206" s="742"/>
      <c r="AD206" s="743"/>
      <c r="AE206" s="682"/>
      <c r="AF206" s="683"/>
      <c r="AG206" s="682"/>
      <c r="AH206" s="683"/>
    </row>
    <row r="207" spans="2:34" s="782" customFormat="1" ht="15" hidden="1" customHeight="1">
      <c r="B207" s="777">
        <f t="shared" si="3"/>
        <v>198</v>
      </c>
      <c r="C207" s="778" t="s">
        <v>2</v>
      </c>
      <c r="D207" s="772" t="s">
        <v>2736</v>
      </c>
      <c r="E207" s="772" t="s">
        <v>2687</v>
      </c>
      <c r="F207" s="677" t="s">
        <v>3644</v>
      </c>
      <c r="G207" s="779">
        <f>IFERROR(VLOOKUP(E207,Assign!$A$2:$A$48,1,FALSE),)</f>
        <v>0</v>
      </c>
      <c r="H207" s="779">
        <v>1</v>
      </c>
      <c r="I207" s="780">
        <v>2</v>
      </c>
      <c r="J207" s="733" t="s">
        <v>3420</v>
      </c>
      <c r="K207" s="733" t="s">
        <v>3591</v>
      </c>
      <c r="L207" s="733" t="s">
        <v>3898</v>
      </c>
      <c r="M207" s="677" t="s">
        <v>4417</v>
      </c>
      <c r="N207" s="781" t="s">
        <v>14</v>
      </c>
      <c r="O207" s="735">
        <v>6301.8</v>
      </c>
      <c r="P207" s="736"/>
      <c r="Q207" s="737"/>
      <c r="R207" s="738"/>
      <c r="S207" s="738"/>
      <c r="T207" s="779">
        <v>1</v>
      </c>
      <c r="U207" s="780" t="s">
        <v>3585</v>
      </c>
      <c r="V207" s="739" t="s">
        <v>5</v>
      </c>
      <c r="W207" s="740">
        <v>1327200000</v>
      </c>
      <c r="X207" s="740">
        <v>1327200000</v>
      </c>
      <c r="Y207" s="740" t="s">
        <v>4578</v>
      </c>
      <c r="Z207" s="741"/>
      <c r="AA207" s="741"/>
      <c r="AB207" s="740"/>
      <c r="AC207" s="742"/>
      <c r="AD207" s="743"/>
      <c r="AE207" s="682"/>
      <c r="AF207" s="683"/>
      <c r="AG207" s="682"/>
      <c r="AH207" s="683"/>
    </row>
    <row r="208" spans="2:34" s="782" customFormat="1" ht="15" hidden="1" customHeight="1">
      <c r="B208" s="777">
        <f t="shared" si="3"/>
        <v>199</v>
      </c>
      <c r="C208" s="778" t="s">
        <v>2</v>
      </c>
      <c r="D208" s="772" t="s">
        <v>2736</v>
      </c>
      <c r="E208" s="772" t="s">
        <v>2688</v>
      </c>
      <c r="F208" s="677" t="s">
        <v>3230</v>
      </c>
      <c r="G208" s="779">
        <f>IFERROR(VLOOKUP(E208,Assign!$A$2:$A$48,1,FALSE),)</f>
        <v>0</v>
      </c>
      <c r="H208" s="779">
        <v>1</v>
      </c>
      <c r="I208" s="780">
        <v>1</v>
      </c>
      <c r="J208" s="733" t="s">
        <v>167</v>
      </c>
      <c r="K208" s="733" t="s">
        <v>3454</v>
      </c>
      <c r="L208" s="733" t="s">
        <v>3839</v>
      </c>
      <c r="M208" s="677" t="s">
        <v>4418</v>
      </c>
      <c r="N208" s="781" t="s">
        <v>4518</v>
      </c>
      <c r="O208" s="735">
        <v>1758.1</v>
      </c>
      <c r="P208" s="736">
        <v>43.62</v>
      </c>
      <c r="Q208" s="737">
        <v>6.5075934247198685E-3</v>
      </c>
      <c r="R208" s="738"/>
      <c r="S208" s="738"/>
      <c r="T208" s="779">
        <v>1</v>
      </c>
      <c r="U208" s="780" t="s">
        <v>3585</v>
      </c>
      <c r="V208" s="739" t="s">
        <v>5</v>
      </c>
      <c r="W208" s="740">
        <v>712800000</v>
      </c>
      <c r="X208" s="740">
        <v>712800000</v>
      </c>
      <c r="Y208" s="740" t="s">
        <v>4578</v>
      </c>
      <c r="Z208" s="741"/>
      <c r="AA208" s="741"/>
      <c r="AB208" s="740"/>
      <c r="AC208" s="742"/>
      <c r="AD208" s="743"/>
      <c r="AE208" s="682"/>
      <c r="AF208" s="683"/>
      <c r="AG208" s="682"/>
      <c r="AH208" s="683"/>
    </row>
    <row r="209" spans="2:34" s="782" customFormat="1" ht="15" hidden="1" customHeight="1">
      <c r="B209" s="777">
        <f t="shared" si="3"/>
        <v>200</v>
      </c>
      <c r="C209" s="778" t="s">
        <v>2</v>
      </c>
      <c r="D209" s="772" t="s">
        <v>2736</v>
      </c>
      <c r="E209" s="772" t="s">
        <v>2688</v>
      </c>
      <c r="F209" s="677" t="s">
        <v>3230</v>
      </c>
      <c r="G209" s="779">
        <f>IFERROR(VLOOKUP(E209,Assign!$A$2:$A$48,1,FALSE),)</f>
        <v>0</v>
      </c>
      <c r="H209" s="779">
        <v>1</v>
      </c>
      <c r="I209" s="780">
        <v>2</v>
      </c>
      <c r="J209" s="733" t="s">
        <v>167</v>
      </c>
      <c r="K209" s="733" t="s">
        <v>3454</v>
      </c>
      <c r="L209" s="733" t="s">
        <v>3839</v>
      </c>
      <c r="M209" s="677" t="s">
        <v>4419</v>
      </c>
      <c r="N209" s="781" t="s">
        <v>4518</v>
      </c>
      <c r="O209" s="735">
        <v>1758.1</v>
      </c>
      <c r="P209" s="736">
        <v>43.51</v>
      </c>
      <c r="Q209" s="737">
        <v>6.4916671406632168E-3</v>
      </c>
      <c r="R209" s="738"/>
      <c r="S209" s="738"/>
      <c r="T209" s="779">
        <v>1</v>
      </c>
      <c r="U209" s="780" t="s">
        <v>3585</v>
      </c>
      <c r="V209" s="739" t="s">
        <v>5</v>
      </c>
      <c r="W209" s="740">
        <v>712800000</v>
      </c>
      <c r="X209" s="740">
        <v>712800000</v>
      </c>
      <c r="Y209" s="740" t="s">
        <v>4578</v>
      </c>
      <c r="Z209" s="741"/>
      <c r="AA209" s="741"/>
      <c r="AB209" s="740"/>
      <c r="AC209" s="742"/>
      <c r="AD209" s="743"/>
      <c r="AE209" s="682"/>
      <c r="AF209" s="683"/>
      <c r="AG209" s="682"/>
      <c r="AH209" s="683"/>
    </row>
    <row r="210" spans="2:34" s="782" customFormat="1" ht="15" hidden="1" customHeight="1">
      <c r="B210" s="777">
        <f t="shared" si="3"/>
        <v>201</v>
      </c>
      <c r="C210" s="778" t="s">
        <v>2</v>
      </c>
      <c r="D210" s="772" t="s">
        <v>2736</v>
      </c>
      <c r="E210" s="772" t="s">
        <v>2689</v>
      </c>
      <c r="F210" s="677" t="s">
        <v>2804</v>
      </c>
      <c r="G210" s="779">
        <f>IFERROR(VLOOKUP(E210,Assign!$A$2:$A$48,1,FALSE),)</f>
        <v>0</v>
      </c>
      <c r="H210" s="779">
        <v>1</v>
      </c>
      <c r="I210" s="780">
        <v>1</v>
      </c>
      <c r="J210" s="733" t="s">
        <v>175</v>
      </c>
      <c r="K210" s="733" t="s">
        <v>3427</v>
      </c>
      <c r="L210" s="733" t="s">
        <v>3901</v>
      </c>
      <c r="M210" s="677" t="s">
        <v>3902</v>
      </c>
      <c r="N210" s="781" t="s">
        <v>4519</v>
      </c>
      <c r="O210" s="735">
        <v>61476.1</v>
      </c>
      <c r="P210" s="736">
        <v>44.56</v>
      </c>
      <c r="Q210" s="737">
        <v>4.4163504191059615E-4</v>
      </c>
      <c r="R210" s="738"/>
      <c r="S210" s="738"/>
      <c r="T210" s="779">
        <v>1</v>
      </c>
      <c r="U210" s="780" t="s">
        <v>3585</v>
      </c>
      <c r="V210" s="739" t="s">
        <v>5</v>
      </c>
      <c r="W210" s="740">
        <v>748800000</v>
      </c>
      <c r="X210" s="740">
        <v>748800000</v>
      </c>
      <c r="Y210" s="740" t="s">
        <v>4578</v>
      </c>
      <c r="Z210" s="741"/>
      <c r="AA210" s="741"/>
      <c r="AB210" s="740"/>
      <c r="AC210" s="742"/>
      <c r="AD210" s="743"/>
      <c r="AE210" s="682"/>
      <c r="AF210" s="683"/>
      <c r="AG210" s="682"/>
      <c r="AH210" s="683"/>
    </row>
    <row r="211" spans="2:34" s="782" customFormat="1" ht="15" hidden="1" customHeight="1">
      <c r="B211" s="777">
        <f t="shared" si="3"/>
        <v>202</v>
      </c>
      <c r="C211" s="778" t="s">
        <v>2</v>
      </c>
      <c r="D211" s="772" t="s">
        <v>2736</v>
      </c>
      <c r="E211" s="772" t="s">
        <v>2690</v>
      </c>
      <c r="F211" s="677" t="s">
        <v>3645</v>
      </c>
      <c r="G211" s="779">
        <f>IFERROR(VLOOKUP(E211,Assign!$A$2:$A$48,1,FALSE),)</f>
        <v>0</v>
      </c>
      <c r="H211" s="779">
        <v>1</v>
      </c>
      <c r="I211" s="780">
        <v>1</v>
      </c>
      <c r="J211" s="733" t="s">
        <v>164</v>
      </c>
      <c r="K211" s="733" t="s">
        <v>3399</v>
      </c>
      <c r="L211" s="733" t="s">
        <v>3903</v>
      </c>
      <c r="M211" s="677" t="s">
        <v>3904</v>
      </c>
      <c r="N211" s="781" t="s">
        <v>4520</v>
      </c>
      <c r="O211" s="735">
        <v>4882</v>
      </c>
      <c r="P211" s="736">
        <v>64.5</v>
      </c>
      <c r="Q211" s="737">
        <v>2.2187832855387135E-3</v>
      </c>
      <c r="R211" s="738"/>
      <c r="S211" s="738"/>
      <c r="T211" s="779">
        <v>1</v>
      </c>
      <c r="U211" s="780" t="s">
        <v>3585</v>
      </c>
      <c r="V211" s="739" t="s">
        <v>5</v>
      </c>
      <c r="W211" s="740">
        <v>372000000</v>
      </c>
      <c r="X211" s="740">
        <v>372000000</v>
      </c>
      <c r="Y211" s="740" t="s">
        <v>4578</v>
      </c>
      <c r="Z211" s="741"/>
      <c r="AA211" s="741"/>
      <c r="AB211" s="740"/>
      <c r="AC211" s="742"/>
      <c r="AD211" s="743"/>
      <c r="AE211" s="682"/>
      <c r="AF211" s="683"/>
      <c r="AG211" s="682"/>
      <c r="AH211" s="683"/>
    </row>
    <row r="212" spans="2:34" s="782" customFormat="1" ht="15" hidden="1" customHeight="1">
      <c r="B212" s="777">
        <f t="shared" si="3"/>
        <v>203</v>
      </c>
      <c r="C212" s="778" t="s">
        <v>2</v>
      </c>
      <c r="D212" s="772" t="s">
        <v>2736</v>
      </c>
      <c r="E212" s="772" t="s">
        <v>2690</v>
      </c>
      <c r="F212" s="677" t="s">
        <v>3645</v>
      </c>
      <c r="G212" s="779">
        <f>IFERROR(VLOOKUP(E212,Assign!$A$2:$A$48,1,FALSE),)</f>
        <v>0</v>
      </c>
      <c r="H212" s="779">
        <v>2</v>
      </c>
      <c r="I212" s="780">
        <v>1</v>
      </c>
      <c r="J212" s="733" t="s">
        <v>164</v>
      </c>
      <c r="K212" s="733" t="s">
        <v>3399</v>
      </c>
      <c r="L212" s="733" t="s">
        <v>3903</v>
      </c>
      <c r="M212" s="677" t="s">
        <v>3905</v>
      </c>
      <c r="N212" s="781" t="s">
        <v>4520</v>
      </c>
      <c r="O212" s="735">
        <v>4882</v>
      </c>
      <c r="P212" s="736">
        <v>56.03</v>
      </c>
      <c r="Q212" s="737">
        <v>1.9274068004916016E-3</v>
      </c>
      <c r="R212" s="738"/>
      <c r="S212" s="738"/>
      <c r="T212" s="779">
        <v>1</v>
      </c>
      <c r="U212" s="780" t="s">
        <v>3585</v>
      </c>
      <c r="V212" s="739" t="s">
        <v>5</v>
      </c>
      <c r="W212" s="740">
        <v>332400000</v>
      </c>
      <c r="X212" s="740">
        <v>332400000</v>
      </c>
      <c r="Y212" s="740" t="s">
        <v>4578</v>
      </c>
      <c r="Z212" s="741"/>
      <c r="AA212" s="741"/>
      <c r="AB212" s="740"/>
      <c r="AC212" s="742"/>
      <c r="AD212" s="743"/>
      <c r="AE212" s="682"/>
      <c r="AF212" s="683"/>
      <c r="AG212" s="682"/>
      <c r="AH212" s="683"/>
    </row>
    <row r="213" spans="2:34" s="782" customFormat="1" ht="15" hidden="1" customHeight="1">
      <c r="B213" s="777">
        <f t="shared" si="3"/>
        <v>204</v>
      </c>
      <c r="C213" s="778" t="s">
        <v>2</v>
      </c>
      <c r="D213" s="772" t="s">
        <v>2736</v>
      </c>
      <c r="E213" s="772" t="s">
        <v>2691</v>
      </c>
      <c r="F213" s="677" t="s">
        <v>3646</v>
      </c>
      <c r="G213" s="779">
        <f>IFERROR(VLOOKUP(E213,Assign!$A$2:$A$48,1,FALSE),)</f>
        <v>0</v>
      </c>
      <c r="H213" s="779">
        <v>1</v>
      </c>
      <c r="I213" s="780">
        <v>1</v>
      </c>
      <c r="J213" s="733" t="s">
        <v>164</v>
      </c>
      <c r="K213" s="733" t="s">
        <v>3040</v>
      </c>
      <c r="L213" s="733" t="s">
        <v>3448</v>
      </c>
      <c r="M213" s="677" t="s">
        <v>3906</v>
      </c>
      <c r="N213" s="781" t="s">
        <v>4521</v>
      </c>
      <c r="O213" s="735">
        <v>1345.6</v>
      </c>
      <c r="P213" s="736">
        <v>44.63</v>
      </c>
      <c r="Q213" s="737">
        <v>8.4646254458977423E-3</v>
      </c>
      <c r="R213" s="738"/>
      <c r="S213" s="738"/>
      <c r="T213" s="779">
        <v>1</v>
      </c>
      <c r="U213" s="780" t="s">
        <v>3585</v>
      </c>
      <c r="V213" s="739" t="s">
        <v>5</v>
      </c>
      <c r="W213" s="740">
        <v>276000000</v>
      </c>
      <c r="X213" s="740">
        <v>276000000</v>
      </c>
      <c r="Y213" s="740" t="s">
        <v>4578</v>
      </c>
      <c r="Z213" s="741"/>
      <c r="AA213" s="741"/>
      <c r="AB213" s="740"/>
      <c r="AC213" s="742"/>
      <c r="AD213" s="743"/>
      <c r="AE213" s="682"/>
      <c r="AF213" s="683"/>
      <c r="AG213" s="682"/>
      <c r="AH213" s="683"/>
    </row>
    <row r="214" spans="2:34" s="782" customFormat="1" ht="15" hidden="1" customHeight="1">
      <c r="B214" s="777">
        <f t="shared" si="3"/>
        <v>205</v>
      </c>
      <c r="C214" s="778" t="s">
        <v>2</v>
      </c>
      <c r="D214" s="772" t="s">
        <v>2736</v>
      </c>
      <c r="E214" s="772" t="s">
        <v>2691</v>
      </c>
      <c r="F214" s="677" t="s">
        <v>3646</v>
      </c>
      <c r="G214" s="779">
        <f>IFERROR(VLOOKUP(E214,Assign!$A$2:$A$48,1,FALSE),)</f>
        <v>0</v>
      </c>
      <c r="H214" s="779">
        <v>2</v>
      </c>
      <c r="I214" s="780">
        <v>1</v>
      </c>
      <c r="J214" s="733" t="s">
        <v>164</v>
      </c>
      <c r="K214" s="733" t="s">
        <v>3040</v>
      </c>
      <c r="L214" s="733" t="s">
        <v>3448</v>
      </c>
      <c r="M214" s="677" t="s">
        <v>3907</v>
      </c>
      <c r="N214" s="781" t="s">
        <v>4521</v>
      </c>
      <c r="O214" s="735">
        <v>1345.6</v>
      </c>
      <c r="P214" s="736">
        <v>44.63</v>
      </c>
      <c r="Q214" s="737">
        <v>8.4646254458977423E-3</v>
      </c>
      <c r="R214" s="738"/>
      <c r="S214" s="738"/>
      <c r="T214" s="779">
        <v>1</v>
      </c>
      <c r="U214" s="780" t="s">
        <v>3585</v>
      </c>
      <c r="V214" s="739" t="s">
        <v>5</v>
      </c>
      <c r="W214" s="740">
        <v>264000000</v>
      </c>
      <c r="X214" s="740">
        <v>264000000</v>
      </c>
      <c r="Y214" s="740" t="s">
        <v>4578</v>
      </c>
      <c r="Z214" s="741"/>
      <c r="AA214" s="741"/>
      <c r="AB214" s="740"/>
      <c r="AC214" s="742"/>
      <c r="AD214" s="743"/>
      <c r="AE214" s="682"/>
      <c r="AF214" s="683"/>
      <c r="AG214" s="682"/>
      <c r="AH214" s="683"/>
    </row>
    <row r="215" spans="2:34" s="782" customFormat="1" ht="15" hidden="1" customHeight="1">
      <c r="B215" s="777">
        <f t="shared" si="3"/>
        <v>206</v>
      </c>
      <c r="C215" s="778" t="s">
        <v>2</v>
      </c>
      <c r="D215" s="772" t="s">
        <v>2736</v>
      </c>
      <c r="E215" s="772" t="s">
        <v>2691</v>
      </c>
      <c r="F215" s="677" t="s">
        <v>3646</v>
      </c>
      <c r="G215" s="779">
        <f>IFERROR(VLOOKUP(E215,Assign!$A$2:$A$48,1,FALSE),)</f>
        <v>0</v>
      </c>
      <c r="H215" s="779">
        <v>3</v>
      </c>
      <c r="I215" s="780">
        <v>1</v>
      </c>
      <c r="J215" s="733" t="s">
        <v>164</v>
      </c>
      <c r="K215" s="733" t="s">
        <v>3040</v>
      </c>
      <c r="L215" s="733" t="s">
        <v>3442</v>
      </c>
      <c r="M215" s="677" t="s">
        <v>3908</v>
      </c>
      <c r="N215" s="781" t="s">
        <v>4507</v>
      </c>
      <c r="O215" s="735">
        <v>8458.2000000000007</v>
      </c>
      <c r="P215" s="736">
        <v>42.42</v>
      </c>
      <c r="Q215" s="737">
        <v>1.7935258092738407E-3</v>
      </c>
      <c r="R215" s="738"/>
      <c r="S215" s="738"/>
      <c r="T215" s="779">
        <v>1</v>
      </c>
      <c r="U215" s="780" t="s">
        <v>3585</v>
      </c>
      <c r="V215" s="739" t="s">
        <v>5</v>
      </c>
      <c r="W215" s="740">
        <v>164400000</v>
      </c>
      <c r="X215" s="740">
        <v>164400000</v>
      </c>
      <c r="Y215" s="740" t="s">
        <v>4578</v>
      </c>
      <c r="Z215" s="741"/>
      <c r="AA215" s="741"/>
      <c r="AB215" s="740"/>
      <c r="AC215" s="742"/>
      <c r="AD215" s="743"/>
      <c r="AE215" s="682"/>
      <c r="AF215" s="683"/>
      <c r="AG215" s="682"/>
      <c r="AH215" s="683"/>
    </row>
    <row r="216" spans="2:34" s="782" customFormat="1" ht="15" hidden="1" customHeight="1">
      <c r="B216" s="777">
        <f t="shared" si="3"/>
        <v>207</v>
      </c>
      <c r="C216" s="778" t="s">
        <v>2</v>
      </c>
      <c r="D216" s="772" t="s">
        <v>2736</v>
      </c>
      <c r="E216" s="772" t="s">
        <v>2692</v>
      </c>
      <c r="F216" s="677" t="s">
        <v>3640</v>
      </c>
      <c r="G216" s="779">
        <f>IFERROR(VLOOKUP(E216,Assign!$A$2:$A$48,1,FALSE),)</f>
        <v>0</v>
      </c>
      <c r="H216" s="779">
        <v>1</v>
      </c>
      <c r="I216" s="780">
        <v>1</v>
      </c>
      <c r="J216" s="733" t="s">
        <v>175</v>
      </c>
      <c r="K216" s="733" t="s">
        <v>614</v>
      </c>
      <c r="L216" s="733" t="s">
        <v>615</v>
      </c>
      <c r="M216" s="677" t="s">
        <v>3909</v>
      </c>
      <c r="N216" s="781" t="s">
        <v>4522</v>
      </c>
      <c r="O216" s="735">
        <v>9031</v>
      </c>
      <c r="P216" s="736">
        <v>114.83</v>
      </c>
      <c r="Q216" s="737">
        <v>3.3551101760602368E-3</v>
      </c>
      <c r="R216" s="738"/>
      <c r="S216" s="738"/>
      <c r="T216" s="779" t="s">
        <v>188</v>
      </c>
      <c r="U216" s="780" t="s">
        <v>4806</v>
      </c>
      <c r="V216" s="739" t="s">
        <v>5</v>
      </c>
      <c r="W216" s="740">
        <v>714000000</v>
      </c>
      <c r="X216" s="740">
        <v>714000000</v>
      </c>
      <c r="Y216" s="740" t="s">
        <v>4578</v>
      </c>
      <c r="Z216" s="741"/>
      <c r="AA216" s="741"/>
      <c r="AB216" s="740"/>
      <c r="AC216" s="742"/>
      <c r="AD216" s="743"/>
      <c r="AE216" s="682"/>
      <c r="AF216" s="683"/>
      <c r="AG216" s="682"/>
      <c r="AH216" s="683"/>
    </row>
    <row r="217" spans="2:34" s="782" customFormat="1" ht="15" hidden="1" customHeight="1">
      <c r="B217" s="777">
        <f t="shared" si="3"/>
        <v>208</v>
      </c>
      <c r="C217" s="778" t="s">
        <v>2</v>
      </c>
      <c r="D217" s="772" t="s">
        <v>2736</v>
      </c>
      <c r="E217" s="772" t="s">
        <v>2693</v>
      </c>
      <c r="F217" s="677" t="s">
        <v>3633</v>
      </c>
      <c r="G217" s="779">
        <f>IFERROR(VLOOKUP(E217,Assign!$A$2:$A$48,1,FALSE),)</f>
        <v>0</v>
      </c>
      <c r="H217" s="779">
        <v>1</v>
      </c>
      <c r="I217" s="780">
        <v>1</v>
      </c>
      <c r="J217" s="733" t="s">
        <v>3413</v>
      </c>
      <c r="K217" s="733" t="s">
        <v>3471</v>
      </c>
      <c r="L217" s="733" t="s">
        <v>3878</v>
      </c>
      <c r="M217" s="677" t="s">
        <v>3879</v>
      </c>
      <c r="N217" s="781" t="s">
        <v>213</v>
      </c>
      <c r="O217" s="735">
        <v>44602.9</v>
      </c>
      <c r="P217" s="736">
        <v>111.0137</v>
      </c>
      <c r="Q217" s="737">
        <v>1.7530519316008599E-3</v>
      </c>
      <c r="R217" s="738"/>
      <c r="S217" s="738"/>
      <c r="T217" s="779" t="s">
        <v>189</v>
      </c>
      <c r="U217" s="780" t="s">
        <v>4805</v>
      </c>
      <c r="V217" s="739" t="s">
        <v>5</v>
      </c>
      <c r="W217" s="740">
        <v>684300000</v>
      </c>
      <c r="X217" s="740">
        <v>684300000</v>
      </c>
      <c r="Y217" s="740" t="s">
        <v>4578</v>
      </c>
      <c r="Z217" s="741"/>
      <c r="AA217" s="741"/>
      <c r="AB217" s="740"/>
      <c r="AC217" s="742"/>
      <c r="AD217" s="743"/>
      <c r="AE217" s="682"/>
      <c r="AF217" s="683"/>
      <c r="AG217" s="682"/>
      <c r="AH217" s="683"/>
    </row>
    <row r="218" spans="2:34" s="782" customFormat="1" ht="15" customHeight="1">
      <c r="B218" s="777">
        <f t="shared" si="3"/>
        <v>209</v>
      </c>
      <c r="C218" s="778" t="s">
        <v>2</v>
      </c>
      <c r="D218" s="772" t="s">
        <v>2736</v>
      </c>
      <c r="E218" s="772" t="s">
        <v>2694</v>
      </c>
      <c r="F218" s="677" t="s">
        <v>3647</v>
      </c>
      <c r="G218" s="779" t="str">
        <f>IFERROR(VLOOKUP(E218,Assign!$A$2:$A$48,1,FALSE),)</f>
        <v>R-068</v>
      </c>
      <c r="H218" s="779">
        <v>1</v>
      </c>
      <c r="I218" s="780">
        <v>1</v>
      </c>
      <c r="J218" s="733" t="s">
        <v>176</v>
      </c>
      <c r="K218" s="733" t="s">
        <v>612</v>
      </c>
      <c r="L218" s="733" t="s">
        <v>3910</v>
      </c>
      <c r="M218" s="677" t="s">
        <v>3911</v>
      </c>
      <c r="N218" s="781" t="s">
        <v>4523</v>
      </c>
      <c r="O218" s="735">
        <v>15658</v>
      </c>
      <c r="P218" s="736">
        <v>118.09350000000001</v>
      </c>
      <c r="Q218" s="737">
        <v>3.7874696640694855E-3</v>
      </c>
      <c r="R218" s="738"/>
      <c r="S218" s="738"/>
      <c r="T218" s="779">
        <v>1</v>
      </c>
      <c r="U218" s="780" t="s">
        <v>3585</v>
      </c>
      <c r="V218" s="739" t="s">
        <v>5</v>
      </c>
      <c r="W218" s="740">
        <v>600000000</v>
      </c>
      <c r="X218" s="740">
        <v>600000000</v>
      </c>
      <c r="Y218" s="740" t="s">
        <v>4578</v>
      </c>
      <c r="Z218" s="741"/>
      <c r="AA218" s="741"/>
      <c r="AB218" s="740"/>
      <c r="AC218" s="742"/>
      <c r="AD218" s="743"/>
      <c r="AE218" s="682"/>
      <c r="AF218" s="683"/>
      <c r="AG218" s="682"/>
      <c r="AH218" s="683"/>
    </row>
    <row r="219" spans="2:34" s="782" customFormat="1" ht="15" hidden="1" customHeight="1">
      <c r="B219" s="777">
        <f t="shared" si="3"/>
        <v>210</v>
      </c>
      <c r="C219" s="778" t="s">
        <v>2</v>
      </c>
      <c r="D219" s="772" t="s">
        <v>2736</v>
      </c>
      <c r="E219" s="772" t="s">
        <v>2695</v>
      </c>
      <c r="F219" s="677" t="s">
        <v>3654</v>
      </c>
      <c r="G219" s="779">
        <f>IFERROR(VLOOKUP(E219,Assign!$A$2:$A$48,1,FALSE),)</f>
        <v>0</v>
      </c>
      <c r="H219" s="779">
        <v>1</v>
      </c>
      <c r="I219" s="780">
        <v>1</v>
      </c>
      <c r="J219" s="733" t="s">
        <v>175</v>
      </c>
      <c r="K219" s="733" t="s">
        <v>614</v>
      </c>
      <c r="L219" s="733" t="s">
        <v>615</v>
      </c>
      <c r="M219" s="677" t="s">
        <v>3933</v>
      </c>
      <c r="N219" s="781" t="s">
        <v>4533</v>
      </c>
      <c r="O219" s="735">
        <v>11228</v>
      </c>
      <c r="P219" s="736">
        <v>102.75</v>
      </c>
      <c r="Q219" s="737">
        <v>2.3111863199144992E-3</v>
      </c>
      <c r="R219" s="738"/>
      <c r="S219" s="738"/>
      <c r="T219" s="779">
        <v>1</v>
      </c>
      <c r="U219" s="780" t="s">
        <v>3585</v>
      </c>
      <c r="V219" s="739" t="s">
        <v>5</v>
      </c>
      <c r="W219" s="740">
        <v>999600000</v>
      </c>
      <c r="X219" s="740">
        <v>999600000</v>
      </c>
      <c r="Y219" s="740" t="s">
        <v>4578</v>
      </c>
      <c r="Z219" s="741"/>
      <c r="AA219" s="741"/>
      <c r="AB219" s="740"/>
      <c r="AC219" s="742"/>
      <c r="AD219" s="743"/>
      <c r="AE219" s="682"/>
      <c r="AF219" s="683"/>
      <c r="AG219" s="682"/>
      <c r="AH219" s="683"/>
    </row>
    <row r="220" spans="2:34" s="782" customFormat="1" ht="15" customHeight="1">
      <c r="B220" s="777">
        <f t="shared" si="3"/>
        <v>211</v>
      </c>
      <c r="C220" s="778" t="s">
        <v>2</v>
      </c>
      <c r="D220" s="772" t="s">
        <v>2736</v>
      </c>
      <c r="E220" s="772" t="s">
        <v>2696</v>
      </c>
      <c r="F220" s="677" t="s">
        <v>3648</v>
      </c>
      <c r="G220" s="779" t="str">
        <f>IFERROR(VLOOKUP(E220,Assign!$A$2:$A$48,1,FALSE),)</f>
        <v>R-070</v>
      </c>
      <c r="H220" s="779">
        <v>1</v>
      </c>
      <c r="I220" s="780">
        <v>1</v>
      </c>
      <c r="J220" s="733" t="s">
        <v>174</v>
      </c>
      <c r="K220" s="733" t="s">
        <v>611</v>
      </c>
      <c r="L220" s="733" t="s">
        <v>3501</v>
      </c>
      <c r="M220" s="677" t="s">
        <v>3912</v>
      </c>
      <c r="N220" s="781" t="s">
        <v>2534</v>
      </c>
      <c r="O220" s="735">
        <v>80752.399999999994</v>
      </c>
      <c r="P220" s="736">
        <v>84.224900000000005</v>
      </c>
      <c r="Q220" s="737">
        <v>6.2255982484731107E-4</v>
      </c>
      <c r="R220" s="738"/>
      <c r="S220" s="738"/>
      <c r="T220" s="779" t="s">
        <v>188</v>
      </c>
      <c r="U220" s="979" t="s">
        <v>5548</v>
      </c>
      <c r="V220" s="739" t="s">
        <v>5</v>
      </c>
      <c r="W220" s="740">
        <v>660000000</v>
      </c>
      <c r="X220" s="740">
        <v>660000000</v>
      </c>
      <c r="Y220" s="740" t="s">
        <v>4578</v>
      </c>
      <c r="Z220" s="741"/>
      <c r="AA220" s="741"/>
      <c r="AB220" s="740"/>
      <c r="AC220" s="742"/>
      <c r="AD220" s="743"/>
      <c r="AE220" s="724" t="s">
        <v>5541</v>
      </c>
      <c r="AF220" s="758" t="s">
        <v>5549</v>
      </c>
      <c r="AG220" s="682"/>
      <c r="AH220" s="683"/>
    </row>
    <row r="221" spans="2:34" s="782" customFormat="1" ht="15" customHeight="1">
      <c r="B221" s="777">
        <f t="shared" si="3"/>
        <v>212</v>
      </c>
      <c r="C221" s="778" t="s">
        <v>2</v>
      </c>
      <c r="D221" s="772" t="s">
        <v>2736</v>
      </c>
      <c r="E221" s="772" t="s">
        <v>2696</v>
      </c>
      <c r="F221" s="677" t="s">
        <v>3648</v>
      </c>
      <c r="G221" s="779" t="str">
        <f>IFERROR(VLOOKUP(E221,Assign!$A$2:$A$48,1,FALSE),)</f>
        <v>R-070</v>
      </c>
      <c r="H221" s="779">
        <v>2</v>
      </c>
      <c r="I221" s="780">
        <v>1</v>
      </c>
      <c r="J221" s="733" t="s">
        <v>174</v>
      </c>
      <c r="K221" s="733" t="s">
        <v>611</v>
      </c>
      <c r="L221" s="733" t="s">
        <v>3501</v>
      </c>
      <c r="M221" s="677" t="s">
        <v>3913</v>
      </c>
      <c r="N221" s="781" t="s">
        <v>4524</v>
      </c>
      <c r="O221" s="735">
        <v>3107.5</v>
      </c>
      <c r="P221" s="736">
        <v>43.2</v>
      </c>
      <c r="Q221" s="737">
        <v>2.4424778761061947E-3</v>
      </c>
      <c r="R221" s="738"/>
      <c r="S221" s="738"/>
      <c r="T221" s="779">
        <v>1</v>
      </c>
      <c r="U221" s="780" t="s">
        <v>3585</v>
      </c>
      <c r="V221" s="739" t="s">
        <v>5</v>
      </c>
      <c r="W221" s="740">
        <v>180000000</v>
      </c>
      <c r="X221" s="740">
        <v>180000000</v>
      </c>
      <c r="Y221" s="740" t="s">
        <v>4578</v>
      </c>
      <c r="Z221" s="741"/>
      <c r="AA221" s="741"/>
      <c r="AB221" s="740"/>
      <c r="AC221" s="742"/>
      <c r="AD221" s="743"/>
      <c r="AE221" s="682"/>
      <c r="AF221" s="683"/>
      <c r="AG221" s="682"/>
      <c r="AH221" s="683"/>
    </row>
    <row r="222" spans="2:34" s="782" customFormat="1" ht="15" hidden="1" customHeight="1">
      <c r="B222" s="917">
        <f t="shared" si="3"/>
        <v>213</v>
      </c>
      <c r="C222" s="918" t="s">
        <v>2</v>
      </c>
      <c r="D222" s="919" t="s">
        <v>2736</v>
      </c>
      <c r="E222" s="919" t="s">
        <v>2697</v>
      </c>
      <c r="F222" s="823" t="s">
        <v>3380</v>
      </c>
      <c r="G222" s="920">
        <f>IFERROR(VLOOKUP(E222,Assign!$A$2:$A$48,1,FALSE),)</f>
        <v>0</v>
      </c>
      <c r="H222" s="920"/>
      <c r="I222" s="921"/>
      <c r="J222" s="922" t="s">
        <v>7</v>
      </c>
      <c r="K222" s="922" t="s">
        <v>7</v>
      </c>
      <c r="L222" s="922" t="s">
        <v>7</v>
      </c>
      <c r="M222" s="823"/>
      <c r="N222" s="923"/>
      <c r="O222" s="924"/>
      <c r="P222" s="925"/>
      <c r="Q222" s="926"/>
      <c r="R222" s="927"/>
      <c r="S222" s="927"/>
      <c r="T222" s="920"/>
      <c r="U222" s="921"/>
      <c r="V222" s="928"/>
      <c r="W222" s="929"/>
      <c r="X222" s="929"/>
      <c r="Y222" s="929"/>
      <c r="Z222" s="930"/>
      <c r="AA222" s="930"/>
      <c r="AB222" s="929"/>
      <c r="AC222" s="931"/>
      <c r="AD222" s="932"/>
      <c r="AE222" s="682" t="s">
        <v>4867</v>
      </c>
      <c r="AF222" s="683" t="s">
        <v>4868</v>
      </c>
      <c r="AG222" s="682"/>
      <c r="AH222" s="683"/>
    </row>
    <row r="223" spans="2:34" s="782" customFormat="1" ht="15" hidden="1" customHeight="1">
      <c r="B223" s="917">
        <f t="shared" si="3"/>
        <v>214</v>
      </c>
      <c r="C223" s="918" t="s">
        <v>2</v>
      </c>
      <c r="D223" s="919" t="s">
        <v>2736</v>
      </c>
      <c r="E223" s="919" t="s">
        <v>2697</v>
      </c>
      <c r="F223" s="823" t="s">
        <v>3380</v>
      </c>
      <c r="G223" s="920">
        <f>IFERROR(VLOOKUP(E223,Assign!$A$2:$A$48,1,FALSE),)</f>
        <v>0</v>
      </c>
      <c r="H223" s="920"/>
      <c r="I223" s="921"/>
      <c r="J223" s="922" t="s">
        <v>7</v>
      </c>
      <c r="K223" s="922" t="s">
        <v>7</v>
      </c>
      <c r="L223" s="922" t="s">
        <v>7</v>
      </c>
      <c r="M223" s="823"/>
      <c r="N223" s="923"/>
      <c r="O223" s="924"/>
      <c r="P223" s="925"/>
      <c r="Q223" s="926"/>
      <c r="R223" s="927"/>
      <c r="S223" s="927"/>
      <c r="T223" s="920"/>
      <c r="U223" s="921"/>
      <c r="V223" s="928"/>
      <c r="W223" s="929"/>
      <c r="X223" s="929"/>
      <c r="Y223" s="929"/>
      <c r="Z223" s="930"/>
      <c r="AA223" s="930"/>
      <c r="AB223" s="929"/>
      <c r="AC223" s="931"/>
      <c r="AD223" s="932"/>
      <c r="AE223" s="682" t="s">
        <v>4867</v>
      </c>
      <c r="AF223" s="683" t="s">
        <v>4868</v>
      </c>
      <c r="AG223" s="682"/>
      <c r="AH223" s="683"/>
    </row>
    <row r="224" spans="2:34" s="782" customFormat="1" ht="15" hidden="1" customHeight="1">
      <c r="B224" s="917">
        <f t="shared" si="3"/>
        <v>215</v>
      </c>
      <c r="C224" s="918" t="s">
        <v>2</v>
      </c>
      <c r="D224" s="919" t="s">
        <v>2736</v>
      </c>
      <c r="E224" s="919" t="s">
        <v>2698</v>
      </c>
      <c r="F224" s="823" t="s">
        <v>3650</v>
      </c>
      <c r="G224" s="920">
        <f>IFERROR(VLOOKUP(E224,Assign!$A$2:$A$48,1,FALSE),)</f>
        <v>0</v>
      </c>
      <c r="H224" s="920"/>
      <c r="I224" s="921"/>
      <c r="J224" s="922" t="s">
        <v>7</v>
      </c>
      <c r="K224" s="922" t="s">
        <v>7</v>
      </c>
      <c r="L224" s="922" t="s">
        <v>7</v>
      </c>
      <c r="M224" s="823"/>
      <c r="N224" s="923"/>
      <c r="O224" s="924"/>
      <c r="P224" s="925"/>
      <c r="Q224" s="926"/>
      <c r="R224" s="927"/>
      <c r="S224" s="927"/>
      <c r="T224" s="920"/>
      <c r="U224" s="921"/>
      <c r="V224" s="928"/>
      <c r="W224" s="929"/>
      <c r="X224" s="929"/>
      <c r="Y224" s="929"/>
      <c r="Z224" s="930"/>
      <c r="AA224" s="930"/>
      <c r="AB224" s="929"/>
      <c r="AC224" s="931"/>
      <c r="AD224" s="932"/>
      <c r="AE224" s="682" t="s">
        <v>4867</v>
      </c>
      <c r="AF224" s="683" t="s">
        <v>4868</v>
      </c>
      <c r="AG224" s="682"/>
      <c r="AH224" s="683"/>
    </row>
    <row r="225" spans="2:34" s="782" customFormat="1" ht="15" hidden="1" customHeight="1">
      <c r="B225" s="777">
        <f t="shared" si="3"/>
        <v>216</v>
      </c>
      <c r="C225" s="778" t="s">
        <v>2</v>
      </c>
      <c r="D225" s="772" t="s">
        <v>2736</v>
      </c>
      <c r="E225" s="772" t="s">
        <v>2699</v>
      </c>
      <c r="F225" s="677" t="s">
        <v>3237</v>
      </c>
      <c r="G225" s="779">
        <f>IFERROR(VLOOKUP(E225,Assign!$A$2:$A$48,1,FALSE),)</f>
        <v>0</v>
      </c>
      <c r="H225" s="779">
        <v>1</v>
      </c>
      <c r="I225" s="780">
        <v>1</v>
      </c>
      <c r="J225" s="733" t="s">
        <v>3463</v>
      </c>
      <c r="K225" s="733" t="s">
        <v>3517</v>
      </c>
      <c r="L225" s="733" t="s">
        <v>3495</v>
      </c>
      <c r="M225" s="734" t="s">
        <v>4422</v>
      </c>
      <c r="N225" s="781" t="s">
        <v>4527</v>
      </c>
      <c r="O225" s="735"/>
      <c r="P225" s="736">
        <v>799.8</v>
      </c>
      <c r="Q225" s="737"/>
      <c r="R225" s="738"/>
      <c r="S225" s="738"/>
      <c r="T225" s="779">
        <v>1</v>
      </c>
      <c r="U225" s="780" t="s">
        <v>3585</v>
      </c>
      <c r="V225" s="739" t="s">
        <v>5</v>
      </c>
      <c r="W225" s="740">
        <v>240000000</v>
      </c>
      <c r="X225" s="740">
        <v>240000000</v>
      </c>
      <c r="Y225" s="740" t="s">
        <v>4578</v>
      </c>
      <c r="Z225" s="741"/>
      <c r="AA225" s="741"/>
      <c r="AB225" s="740"/>
      <c r="AC225" s="742"/>
      <c r="AD225" s="743"/>
      <c r="AE225" s="682"/>
      <c r="AF225" s="683"/>
      <c r="AG225" s="682"/>
      <c r="AH225" s="683"/>
    </row>
    <row r="226" spans="2:34" s="782" customFormat="1" ht="15" hidden="1" customHeight="1">
      <c r="B226" s="777">
        <f t="shared" si="3"/>
        <v>217</v>
      </c>
      <c r="C226" s="778" t="s">
        <v>2</v>
      </c>
      <c r="D226" s="772" t="s">
        <v>2736</v>
      </c>
      <c r="E226" s="772" t="s">
        <v>2699</v>
      </c>
      <c r="F226" s="677" t="s">
        <v>3237</v>
      </c>
      <c r="G226" s="779">
        <f>IFERROR(VLOOKUP(E226,Assign!$A$2:$A$48,1,FALSE),)</f>
        <v>0</v>
      </c>
      <c r="H226" s="779">
        <v>1</v>
      </c>
      <c r="I226" s="780">
        <v>2</v>
      </c>
      <c r="J226" s="733" t="s">
        <v>3463</v>
      </c>
      <c r="K226" s="733" t="s">
        <v>3517</v>
      </c>
      <c r="L226" s="733" t="s">
        <v>3495</v>
      </c>
      <c r="M226" s="677" t="s">
        <v>4422</v>
      </c>
      <c r="N226" s="781" t="s">
        <v>191</v>
      </c>
      <c r="O226" s="735">
        <v>238</v>
      </c>
      <c r="P226" s="736"/>
      <c r="Q226" s="737"/>
      <c r="R226" s="738"/>
      <c r="S226" s="738"/>
      <c r="T226" s="779">
        <v>1</v>
      </c>
      <c r="U226" s="780" t="s">
        <v>3585</v>
      </c>
      <c r="V226" s="739" t="s">
        <v>5</v>
      </c>
      <c r="W226" s="740">
        <v>240000000</v>
      </c>
      <c r="X226" s="740">
        <v>240000000</v>
      </c>
      <c r="Y226" s="740" t="s">
        <v>4578</v>
      </c>
      <c r="Z226" s="741"/>
      <c r="AA226" s="741"/>
      <c r="AB226" s="740"/>
      <c r="AC226" s="742"/>
      <c r="AD226" s="743"/>
      <c r="AE226" s="682"/>
      <c r="AF226" s="683"/>
      <c r="AG226" s="682"/>
      <c r="AH226" s="683"/>
    </row>
    <row r="227" spans="2:34" s="782" customFormat="1" ht="15" hidden="1" customHeight="1">
      <c r="B227" s="777">
        <f t="shared" si="3"/>
        <v>218</v>
      </c>
      <c r="C227" s="778" t="s">
        <v>2</v>
      </c>
      <c r="D227" s="772" t="s">
        <v>2736</v>
      </c>
      <c r="E227" s="772" t="s">
        <v>2699</v>
      </c>
      <c r="F227" s="677" t="s">
        <v>3237</v>
      </c>
      <c r="G227" s="779">
        <f>IFERROR(VLOOKUP(E227,Assign!$A$2:$A$48,1,FALSE),)</f>
        <v>0</v>
      </c>
      <c r="H227" s="779">
        <v>2</v>
      </c>
      <c r="I227" s="780">
        <v>1</v>
      </c>
      <c r="J227" s="733" t="s">
        <v>3463</v>
      </c>
      <c r="K227" s="733" t="s">
        <v>3517</v>
      </c>
      <c r="L227" s="733" t="s">
        <v>3495</v>
      </c>
      <c r="M227" s="677" t="s">
        <v>4423</v>
      </c>
      <c r="N227" s="781" t="s">
        <v>191</v>
      </c>
      <c r="O227" s="735">
        <v>398.1</v>
      </c>
      <c r="P227" s="736"/>
      <c r="Q227" s="737"/>
      <c r="R227" s="738"/>
      <c r="S227" s="738"/>
      <c r="T227" s="779" t="s">
        <v>188</v>
      </c>
      <c r="U227" s="780" t="s">
        <v>4806</v>
      </c>
      <c r="V227" s="739" t="s">
        <v>5</v>
      </c>
      <c r="W227" s="740">
        <v>208800000</v>
      </c>
      <c r="X227" s="740">
        <v>208800000</v>
      </c>
      <c r="Y227" s="740" t="s">
        <v>4578</v>
      </c>
      <c r="Z227" s="741"/>
      <c r="AA227" s="741"/>
      <c r="AB227" s="740"/>
      <c r="AC227" s="742"/>
      <c r="AD227" s="743"/>
      <c r="AE227" s="682"/>
      <c r="AF227" s="683"/>
      <c r="AG227" s="682"/>
      <c r="AH227" s="683"/>
    </row>
    <row r="228" spans="2:34" s="782" customFormat="1" ht="15" hidden="1" customHeight="1">
      <c r="B228" s="777">
        <f t="shared" si="3"/>
        <v>219</v>
      </c>
      <c r="C228" s="778" t="s">
        <v>2</v>
      </c>
      <c r="D228" s="772" t="s">
        <v>2736</v>
      </c>
      <c r="E228" s="772" t="s">
        <v>2699</v>
      </c>
      <c r="F228" s="677" t="s">
        <v>3237</v>
      </c>
      <c r="G228" s="779">
        <f>IFERROR(VLOOKUP(E228,Assign!$A$2:$A$48,1,FALSE),)</f>
        <v>0</v>
      </c>
      <c r="H228" s="779">
        <v>3</v>
      </c>
      <c r="I228" s="780">
        <v>1</v>
      </c>
      <c r="J228" s="733" t="s">
        <v>164</v>
      </c>
      <c r="K228" s="733" t="s">
        <v>3414</v>
      </c>
      <c r="L228" s="733" t="s">
        <v>3918</v>
      </c>
      <c r="M228" s="677" t="s">
        <v>3919</v>
      </c>
      <c r="N228" s="781" t="s">
        <v>4528</v>
      </c>
      <c r="O228" s="735">
        <v>504</v>
      </c>
      <c r="P228" s="736">
        <v>48.29</v>
      </c>
      <c r="Q228" s="737">
        <v>3.1777182539682536E-2</v>
      </c>
      <c r="R228" s="738"/>
      <c r="S228" s="738"/>
      <c r="T228" s="779">
        <v>1</v>
      </c>
      <c r="U228" s="780" t="s">
        <v>3585</v>
      </c>
      <c r="V228" s="739" t="s">
        <v>5</v>
      </c>
      <c r="W228" s="740">
        <v>180000000</v>
      </c>
      <c r="X228" s="740">
        <v>180000000</v>
      </c>
      <c r="Y228" s="740" t="s">
        <v>4578</v>
      </c>
      <c r="Z228" s="741"/>
      <c r="AA228" s="741"/>
      <c r="AB228" s="740"/>
      <c r="AC228" s="742"/>
      <c r="AD228" s="743"/>
      <c r="AE228" s="682"/>
      <c r="AF228" s="683"/>
      <c r="AG228" s="682"/>
      <c r="AH228" s="683"/>
    </row>
    <row r="229" spans="2:34" s="782" customFormat="1" ht="15" hidden="1" customHeight="1">
      <c r="B229" s="777">
        <f t="shared" si="3"/>
        <v>220</v>
      </c>
      <c r="C229" s="778" t="s">
        <v>2</v>
      </c>
      <c r="D229" s="772" t="s">
        <v>2736</v>
      </c>
      <c r="E229" s="772" t="s">
        <v>2700</v>
      </c>
      <c r="F229" s="677" t="s">
        <v>3190</v>
      </c>
      <c r="G229" s="779">
        <f>IFERROR(VLOOKUP(E229,Assign!$A$2:$A$48,1,FALSE),)</f>
        <v>0</v>
      </c>
      <c r="H229" s="779">
        <v>1</v>
      </c>
      <c r="I229" s="780">
        <v>1</v>
      </c>
      <c r="J229" s="733" t="s">
        <v>167</v>
      </c>
      <c r="K229" s="733" t="s">
        <v>212</v>
      </c>
      <c r="L229" s="733" t="s">
        <v>2521</v>
      </c>
      <c r="M229" s="677" t="s">
        <v>3920</v>
      </c>
      <c r="N229" s="781" t="s">
        <v>4529</v>
      </c>
      <c r="O229" s="735">
        <v>74023</v>
      </c>
      <c r="P229" s="736">
        <v>84.795000000000002</v>
      </c>
      <c r="Q229" s="737">
        <v>6.6369776961214765E-4</v>
      </c>
      <c r="R229" s="738"/>
      <c r="S229" s="738"/>
      <c r="T229" s="779">
        <v>1</v>
      </c>
      <c r="U229" s="780" t="s">
        <v>3585</v>
      </c>
      <c r="V229" s="739" t="s">
        <v>5</v>
      </c>
      <c r="W229" s="740">
        <v>576400000</v>
      </c>
      <c r="X229" s="740">
        <v>576400000</v>
      </c>
      <c r="Y229" s="740" t="s">
        <v>4578</v>
      </c>
      <c r="Z229" s="741"/>
      <c r="AA229" s="741"/>
      <c r="AB229" s="740"/>
      <c r="AC229" s="742"/>
      <c r="AD229" s="743"/>
      <c r="AE229" s="682"/>
      <c r="AF229" s="683"/>
      <c r="AG229" s="682"/>
      <c r="AH229" s="683"/>
    </row>
    <row r="230" spans="2:34" s="782" customFormat="1" ht="15" customHeight="1">
      <c r="B230" s="777">
        <f t="shared" si="3"/>
        <v>221</v>
      </c>
      <c r="C230" s="778" t="s">
        <v>2</v>
      </c>
      <c r="D230" s="772" t="s">
        <v>2736</v>
      </c>
      <c r="E230" s="772" t="s">
        <v>2701</v>
      </c>
      <c r="F230" s="677" t="s">
        <v>3219</v>
      </c>
      <c r="G230" s="779" t="str">
        <f>IFERROR(VLOOKUP(E230,Assign!$A$2:$A$48,1,FALSE),)</f>
        <v>R-075</v>
      </c>
      <c r="H230" s="779">
        <v>1</v>
      </c>
      <c r="I230" s="780">
        <v>1</v>
      </c>
      <c r="J230" s="733" t="s">
        <v>164</v>
      </c>
      <c r="K230" s="733" t="s">
        <v>3040</v>
      </c>
      <c r="L230" s="733" t="s">
        <v>3442</v>
      </c>
      <c r="M230" s="677" t="s">
        <v>3921</v>
      </c>
      <c r="N230" s="781" t="s">
        <v>3562</v>
      </c>
      <c r="O230" s="735">
        <v>8793.1</v>
      </c>
      <c r="P230" s="736">
        <v>60</v>
      </c>
      <c r="Q230" s="737">
        <v>2.1707930081541209E-3</v>
      </c>
      <c r="R230" s="738"/>
      <c r="S230" s="738"/>
      <c r="T230" s="779">
        <v>1</v>
      </c>
      <c r="U230" s="780" t="s">
        <v>3585</v>
      </c>
      <c r="V230" s="739" t="s">
        <v>5</v>
      </c>
      <c r="W230" s="740">
        <v>282000000</v>
      </c>
      <c r="X230" s="740">
        <v>282000000</v>
      </c>
      <c r="Y230" s="740" t="s">
        <v>4578</v>
      </c>
      <c r="Z230" s="741"/>
      <c r="AA230" s="741"/>
      <c r="AB230" s="740"/>
      <c r="AC230" s="742"/>
      <c r="AD230" s="743"/>
      <c r="AE230" s="682"/>
      <c r="AF230" s="683"/>
      <c r="AG230" s="682"/>
      <c r="AH230" s="683"/>
    </row>
    <row r="231" spans="2:34" s="782" customFormat="1" ht="15" customHeight="1">
      <c r="B231" s="777">
        <f t="shared" ref="B231:B294" si="4">ROW()-9</f>
        <v>222</v>
      </c>
      <c r="C231" s="778" t="s">
        <v>2</v>
      </c>
      <c r="D231" s="772" t="s">
        <v>2736</v>
      </c>
      <c r="E231" s="772" t="s">
        <v>2701</v>
      </c>
      <c r="F231" s="677" t="s">
        <v>3219</v>
      </c>
      <c r="G231" s="779" t="str">
        <f>IFERROR(VLOOKUP(E231,Assign!$A$2:$A$48,1,FALSE),)</f>
        <v>R-075</v>
      </c>
      <c r="H231" s="779">
        <v>2</v>
      </c>
      <c r="I231" s="780">
        <v>1</v>
      </c>
      <c r="J231" s="733" t="s">
        <v>164</v>
      </c>
      <c r="K231" s="733" t="s">
        <v>3040</v>
      </c>
      <c r="L231" s="733" t="s">
        <v>3442</v>
      </c>
      <c r="M231" s="677" t="s">
        <v>3922</v>
      </c>
      <c r="N231" s="781" t="s">
        <v>3562</v>
      </c>
      <c r="O231" s="735">
        <v>8793.1</v>
      </c>
      <c r="P231" s="736">
        <v>36</v>
      </c>
      <c r="Q231" s="737">
        <v>1.3024985499994312E-3</v>
      </c>
      <c r="R231" s="738"/>
      <c r="S231" s="738"/>
      <c r="T231" s="779">
        <v>1</v>
      </c>
      <c r="U231" s="780" t="s">
        <v>3585</v>
      </c>
      <c r="V231" s="739" t="s">
        <v>5</v>
      </c>
      <c r="W231" s="740">
        <v>168000000</v>
      </c>
      <c r="X231" s="740">
        <v>168000000</v>
      </c>
      <c r="Y231" s="740" t="s">
        <v>4578</v>
      </c>
      <c r="Z231" s="741"/>
      <c r="AA231" s="741"/>
      <c r="AB231" s="740"/>
      <c r="AC231" s="742"/>
      <c r="AD231" s="743"/>
      <c r="AE231" s="682"/>
      <c r="AF231" s="683"/>
      <c r="AG231" s="682"/>
      <c r="AH231" s="683"/>
    </row>
    <row r="232" spans="2:34" s="782" customFormat="1" ht="15" customHeight="1">
      <c r="B232" s="777">
        <f t="shared" si="4"/>
        <v>223</v>
      </c>
      <c r="C232" s="778" t="s">
        <v>2</v>
      </c>
      <c r="D232" s="772" t="s">
        <v>2736</v>
      </c>
      <c r="E232" s="772" t="s">
        <v>2701</v>
      </c>
      <c r="F232" s="677" t="s">
        <v>3219</v>
      </c>
      <c r="G232" s="779" t="str">
        <f>IFERROR(VLOOKUP(E232,Assign!$A$2:$A$48,1,FALSE),)</f>
        <v>R-075</v>
      </c>
      <c r="H232" s="779">
        <v>3</v>
      </c>
      <c r="I232" s="780">
        <v>1</v>
      </c>
      <c r="J232" s="733" t="s">
        <v>164</v>
      </c>
      <c r="K232" s="733" t="s">
        <v>3040</v>
      </c>
      <c r="L232" s="733" t="s">
        <v>3442</v>
      </c>
      <c r="M232" s="677" t="s">
        <v>3923</v>
      </c>
      <c r="N232" s="781" t="s">
        <v>3562</v>
      </c>
      <c r="O232" s="735">
        <v>8793.1</v>
      </c>
      <c r="P232" s="736">
        <v>36</v>
      </c>
      <c r="Q232" s="737">
        <v>1.3024985499994312E-3</v>
      </c>
      <c r="R232" s="738"/>
      <c r="S232" s="738"/>
      <c r="T232" s="779">
        <v>1</v>
      </c>
      <c r="U232" s="780" t="s">
        <v>3585</v>
      </c>
      <c r="V232" s="739" t="s">
        <v>5</v>
      </c>
      <c r="W232" s="740">
        <v>168000000</v>
      </c>
      <c r="X232" s="740">
        <v>168000000</v>
      </c>
      <c r="Y232" s="740" t="s">
        <v>4578</v>
      </c>
      <c r="Z232" s="741"/>
      <c r="AA232" s="741"/>
      <c r="AB232" s="740"/>
      <c r="AC232" s="742"/>
      <c r="AD232" s="743"/>
      <c r="AE232" s="682"/>
      <c r="AF232" s="683"/>
      <c r="AG232" s="682"/>
      <c r="AH232" s="683"/>
    </row>
    <row r="233" spans="2:34" s="782" customFormat="1" ht="15" hidden="1" customHeight="1">
      <c r="B233" s="777">
        <f t="shared" si="4"/>
        <v>224</v>
      </c>
      <c r="C233" s="778" t="s">
        <v>2</v>
      </c>
      <c r="D233" s="772" t="s">
        <v>2736</v>
      </c>
      <c r="E233" s="772" t="s">
        <v>2702</v>
      </c>
      <c r="F233" s="677" t="s">
        <v>2814</v>
      </c>
      <c r="G233" s="779">
        <f>IFERROR(VLOOKUP(E233,Assign!$A$2:$A$48,1,FALSE),)</f>
        <v>0</v>
      </c>
      <c r="H233" s="779">
        <v>1</v>
      </c>
      <c r="I233" s="780">
        <v>1</v>
      </c>
      <c r="J233" s="733" t="s">
        <v>175</v>
      </c>
      <c r="K233" s="733" t="s">
        <v>3491</v>
      </c>
      <c r="L233" s="733" t="s">
        <v>3492</v>
      </c>
      <c r="M233" s="677" t="s">
        <v>3925</v>
      </c>
      <c r="N233" s="781" t="s">
        <v>4531</v>
      </c>
      <c r="O233" s="735">
        <v>2298.4</v>
      </c>
      <c r="P233" s="736">
        <v>238.68</v>
      </c>
      <c r="Q233" s="737">
        <v>2.8284893839192481E-2</v>
      </c>
      <c r="R233" s="738"/>
      <c r="S233" s="738"/>
      <c r="T233" s="779" t="s">
        <v>3532</v>
      </c>
      <c r="U233" s="780" t="s">
        <v>4805</v>
      </c>
      <c r="V233" s="739" t="s">
        <v>5</v>
      </c>
      <c r="W233" s="740">
        <v>600000000</v>
      </c>
      <c r="X233" s="740">
        <v>600000000</v>
      </c>
      <c r="Y233" s="740" t="s">
        <v>4578</v>
      </c>
      <c r="Z233" s="741">
        <v>1</v>
      </c>
      <c r="AA233" s="741" t="s">
        <v>5</v>
      </c>
      <c r="AB233" s="740">
        <v>360000000</v>
      </c>
      <c r="AC233" s="742">
        <v>360000000</v>
      </c>
      <c r="AD233" s="743"/>
      <c r="AE233" s="682"/>
      <c r="AF233" s="683"/>
      <c r="AG233" s="682"/>
      <c r="AH233" s="683"/>
    </row>
    <row r="234" spans="2:34" s="782" customFormat="1" ht="15" hidden="1" customHeight="1">
      <c r="B234" s="777">
        <f t="shared" si="4"/>
        <v>225</v>
      </c>
      <c r="C234" s="778" t="s">
        <v>2</v>
      </c>
      <c r="D234" s="772" t="s">
        <v>2736</v>
      </c>
      <c r="E234" s="772" t="s">
        <v>2703</v>
      </c>
      <c r="F234" s="677" t="s">
        <v>3171</v>
      </c>
      <c r="G234" s="779">
        <f>IFERROR(VLOOKUP(E234,Assign!$A$2:$A$48,1,FALSE),)</f>
        <v>0</v>
      </c>
      <c r="H234" s="779">
        <v>1</v>
      </c>
      <c r="I234" s="780">
        <v>1</v>
      </c>
      <c r="J234" s="733" t="s">
        <v>164</v>
      </c>
      <c r="K234" s="733" t="s">
        <v>3396</v>
      </c>
      <c r="L234" s="733" t="s">
        <v>3480</v>
      </c>
      <c r="M234" s="677" t="s">
        <v>3924</v>
      </c>
      <c r="N234" s="781" t="s">
        <v>4530</v>
      </c>
      <c r="O234" s="735">
        <v>15594.7</v>
      </c>
      <c r="P234" s="736">
        <v>123.82</v>
      </c>
      <c r="Q234" s="737">
        <v>2.5631528660378204E-3</v>
      </c>
      <c r="R234" s="738"/>
      <c r="S234" s="738"/>
      <c r="T234" s="779">
        <v>1</v>
      </c>
      <c r="U234" s="780" t="s">
        <v>3585</v>
      </c>
      <c r="V234" s="739" t="s">
        <v>5</v>
      </c>
      <c r="W234" s="740">
        <v>645600000</v>
      </c>
      <c r="X234" s="740">
        <v>645600000</v>
      </c>
      <c r="Y234" s="740" t="s">
        <v>4578</v>
      </c>
      <c r="Z234" s="741"/>
      <c r="AA234" s="741"/>
      <c r="AB234" s="740"/>
      <c r="AC234" s="742"/>
      <c r="AD234" s="743"/>
      <c r="AE234" s="682"/>
      <c r="AF234" s="683"/>
      <c r="AG234" s="682"/>
      <c r="AH234" s="683"/>
    </row>
    <row r="235" spans="2:34" s="782" customFormat="1" ht="15" customHeight="1">
      <c r="B235" s="777">
        <f t="shared" si="4"/>
        <v>226</v>
      </c>
      <c r="C235" s="778" t="s">
        <v>2</v>
      </c>
      <c r="D235" s="772" t="s">
        <v>2736</v>
      </c>
      <c r="E235" s="772" t="s">
        <v>2704</v>
      </c>
      <c r="F235" s="677" t="s">
        <v>3234</v>
      </c>
      <c r="G235" s="779" t="str">
        <f>IFERROR(VLOOKUP(E235,Assign!$A$2:$A$48,1,FALSE),)</f>
        <v>R-078</v>
      </c>
      <c r="H235" s="779">
        <v>1</v>
      </c>
      <c r="I235" s="780">
        <v>1</v>
      </c>
      <c r="J235" s="733" t="s">
        <v>3413</v>
      </c>
      <c r="K235" s="733" t="s">
        <v>3593</v>
      </c>
      <c r="L235" s="733" t="s">
        <v>3926</v>
      </c>
      <c r="M235" s="677" t="s">
        <v>4424</v>
      </c>
      <c r="N235" s="781" t="s">
        <v>4474</v>
      </c>
      <c r="O235" s="735"/>
      <c r="P235" s="736">
        <v>285.59999999999997</v>
      </c>
      <c r="Q235" s="737"/>
      <c r="R235" s="738"/>
      <c r="S235" s="738"/>
      <c r="T235" s="779" t="s">
        <v>188</v>
      </c>
      <c r="U235" s="780" t="s">
        <v>4806</v>
      </c>
      <c r="V235" s="739" t="s">
        <v>5</v>
      </c>
      <c r="W235" s="740">
        <v>604800000</v>
      </c>
      <c r="X235" s="740">
        <v>604800000</v>
      </c>
      <c r="Y235" s="740" t="s">
        <v>4578</v>
      </c>
      <c r="Z235" s="741"/>
      <c r="AA235" s="741"/>
      <c r="AB235" s="740"/>
      <c r="AC235" s="742"/>
      <c r="AD235" s="743"/>
      <c r="AE235" s="682"/>
      <c r="AF235" s="683"/>
      <c r="AG235" s="682"/>
      <c r="AH235" s="683"/>
    </row>
    <row r="236" spans="2:34" s="782" customFormat="1" ht="15" customHeight="1">
      <c r="B236" s="777">
        <f t="shared" si="4"/>
        <v>227</v>
      </c>
      <c r="C236" s="778" t="s">
        <v>2</v>
      </c>
      <c r="D236" s="772" t="s">
        <v>2736</v>
      </c>
      <c r="E236" s="772" t="s">
        <v>2704</v>
      </c>
      <c r="F236" s="677" t="s">
        <v>3234</v>
      </c>
      <c r="G236" s="779" t="str">
        <f>IFERROR(VLOOKUP(E236,Assign!$A$2:$A$48,1,FALSE),)</f>
        <v>R-078</v>
      </c>
      <c r="H236" s="779">
        <v>1</v>
      </c>
      <c r="I236" s="780">
        <v>2</v>
      </c>
      <c r="J236" s="733" t="s">
        <v>3413</v>
      </c>
      <c r="K236" s="733" t="s">
        <v>3593</v>
      </c>
      <c r="L236" s="733" t="s">
        <v>3926</v>
      </c>
      <c r="M236" s="677" t="s">
        <v>4424</v>
      </c>
      <c r="N236" s="781" t="s">
        <v>191</v>
      </c>
      <c r="O236" s="735">
        <v>1987</v>
      </c>
      <c r="P236" s="736"/>
      <c r="Q236" s="737"/>
      <c r="R236" s="738"/>
      <c r="S236" s="738"/>
      <c r="T236" s="779" t="s">
        <v>188</v>
      </c>
      <c r="U236" s="780" t="s">
        <v>4806</v>
      </c>
      <c r="V236" s="739" t="s">
        <v>5</v>
      </c>
      <c r="W236" s="740">
        <v>604800000</v>
      </c>
      <c r="X236" s="740">
        <v>604800000</v>
      </c>
      <c r="Y236" s="740" t="s">
        <v>4578</v>
      </c>
      <c r="Z236" s="741"/>
      <c r="AA236" s="741"/>
      <c r="AB236" s="740"/>
      <c r="AC236" s="742"/>
      <c r="AD236" s="743"/>
      <c r="AE236" s="682"/>
      <c r="AF236" s="683"/>
      <c r="AG236" s="682"/>
      <c r="AH236" s="683"/>
    </row>
    <row r="237" spans="2:34" s="782" customFormat="1" ht="15" customHeight="1">
      <c r="B237" s="777">
        <f t="shared" si="4"/>
        <v>228</v>
      </c>
      <c r="C237" s="778" t="s">
        <v>2</v>
      </c>
      <c r="D237" s="772" t="s">
        <v>2736</v>
      </c>
      <c r="E237" s="772" t="s">
        <v>2704</v>
      </c>
      <c r="F237" s="677" t="s">
        <v>3234</v>
      </c>
      <c r="G237" s="779" t="str">
        <f>IFERROR(VLOOKUP(E237,Assign!$A$2:$A$48,1,FALSE),)</f>
        <v>R-078</v>
      </c>
      <c r="H237" s="779">
        <v>1</v>
      </c>
      <c r="I237" s="780">
        <v>3</v>
      </c>
      <c r="J237" s="733" t="s">
        <v>3413</v>
      </c>
      <c r="K237" s="733" t="s">
        <v>3593</v>
      </c>
      <c r="L237" s="733" t="s">
        <v>3926</v>
      </c>
      <c r="M237" s="677" t="s">
        <v>4425</v>
      </c>
      <c r="N237" s="781" t="s">
        <v>15</v>
      </c>
      <c r="O237" s="735">
        <v>1969</v>
      </c>
      <c r="P237" s="736"/>
      <c r="Q237" s="737"/>
      <c r="R237" s="738"/>
      <c r="S237" s="738"/>
      <c r="T237" s="779" t="s">
        <v>188</v>
      </c>
      <c r="U237" s="780" t="s">
        <v>4806</v>
      </c>
      <c r="V237" s="739" t="s">
        <v>5</v>
      </c>
      <c r="W237" s="740">
        <v>604800000</v>
      </c>
      <c r="X237" s="740">
        <v>604800000</v>
      </c>
      <c r="Y237" s="740" t="s">
        <v>4578</v>
      </c>
      <c r="Z237" s="741"/>
      <c r="AA237" s="741"/>
      <c r="AB237" s="740"/>
      <c r="AC237" s="742"/>
      <c r="AD237" s="743"/>
      <c r="AE237" s="682"/>
      <c r="AF237" s="683"/>
      <c r="AG237" s="682"/>
      <c r="AH237" s="683"/>
    </row>
    <row r="238" spans="2:34" s="782" customFormat="1" ht="15" hidden="1" customHeight="1">
      <c r="B238" s="777">
        <f t="shared" si="4"/>
        <v>229</v>
      </c>
      <c r="C238" s="778" t="s">
        <v>2</v>
      </c>
      <c r="D238" s="772" t="s">
        <v>2736</v>
      </c>
      <c r="E238" s="772" t="s">
        <v>2705</v>
      </c>
      <c r="F238" s="677" t="s">
        <v>3651</v>
      </c>
      <c r="G238" s="779">
        <f>IFERROR(VLOOKUP(E238,Assign!$A$2:$A$48,1,FALSE),)</f>
        <v>0</v>
      </c>
      <c r="H238" s="779">
        <v>1</v>
      </c>
      <c r="I238" s="780">
        <v>1</v>
      </c>
      <c r="J238" s="733" t="s">
        <v>164</v>
      </c>
      <c r="K238" s="733" t="s">
        <v>172</v>
      </c>
      <c r="L238" s="733" t="s">
        <v>3405</v>
      </c>
      <c r="M238" s="677" t="s">
        <v>3928</v>
      </c>
      <c r="N238" s="781" t="s">
        <v>4532</v>
      </c>
      <c r="O238" s="735">
        <v>52860</v>
      </c>
      <c r="P238" s="736">
        <v>105.97750000000001</v>
      </c>
      <c r="Q238" s="737">
        <v>1.1142319334090049E-3</v>
      </c>
      <c r="R238" s="738"/>
      <c r="S238" s="738"/>
      <c r="T238" s="779">
        <v>1</v>
      </c>
      <c r="U238" s="780" t="s">
        <v>3585</v>
      </c>
      <c r="V238" s="739" t="s">
        <v>5</v>
      </c>
      <c r="W238" s="740">
        <v>588000000</v>
      </c>
      <c r="X238" s="740">
        <v>588000000</v>
      </c>
      <c r="Y238" s="740" t="s">
        <v>4578</v>
      </c>
      <c r="Z238" s="741"/>
      <c r="AA238" s="741"/>
      <c r="AB238" s="740"/>
      <c r="AC238" s="742"/>
      <c r="AD238" s="743"/>
      <c r="AE238" s="682"/>
      <c r="AF238" s="683"/>
      <c r="AG238" s="682"/>
      <c r="AH238" s="683"/>
    </row>
    <row r="239" spans="2:34" s="782" customFormat="1" ht="15" hidden="1" customHeight="1">
      <c r="B239" s="777">
        <f t="shared" si="4"/>
        <v>230</v>
      </c>
      <c r="C239" s="778" t="s">
        <v>2</v>
      </c>
      <c r="D239" s="772" t="s">
        <v>2736</v>
      </c>
      <c r="E239" s="772" t="s">
        <v>2706</v>
      </c>
      <c r="F239" s="677" t="s">
        <v>3167</v>
      </c>
      <c r="G239" s="779">
        <f>IFERROR(VLOOKUP(E239,Assign!$A$2:$A$48,1,FALSE),)</f>
        <v>0</v>
      </c>
      <c r="H239" s="779">
        <v>1</v>
      </c>
      <c r="I239" s="780">
        <v>1</v>
      </c>
      <c r="J239" s="733" t="s">
        <v>175</v>
      </c>
      <c r="K239" s="733" t="s">
        <v>3415</v>
      </c>
      <c r="L239" s="733" t="s">
        <v>3416</v>
      </c>
      <c r="M239" s="677" t="s">
        <v>3929</v>
      </c>
      <c r="N239" s="781" t="s">
        <v>3583</v>
      </c>
      <c r="O239" s="735">
        <v>3191.5</v>
      </c>
      <c r="P239" s="736">
        <v>147.07</v>
      </c>
      <c r="Q239" s="737">
        <v>2.1942660191132696E-2</v>
      </c>
      <c r="R239" s="738"/>
      <c r="S239" s="738"/>
      <c r="T239" s="779">
        <v>1</v>
      </c>
      <c r="U239" s="780" t="s">
        <v>3585</v>
      </c>
      <c r="V239" s="739" t="s">
        <v>5</v>
      </c>
      <c r="W239" s="740">
        <v>585640000</v>
      </c>
      <c r="X239" s="740">
        <v>585640000</v>
      </c>
      <c r="Y239" s="740" t="s">
        <v>4578</v>
      </c>
      <c r="Z239" s="741"/>
      <c r="AA239" s="741"/>
      <c r="AB239" s="740"/>
      <c r="AC239" s="742"/>
      <c r="AD239" s="743"/>
      <c r="AE239" s="682"/>
      <c r="AF239" s="683"/>
      <c r="AG239" s="682"/>
      <c r="AH239" s="683"/>
    </row>
    <row r="240" spans="2:34" s="782" customFormat="1" ht="15" hidden="1" customHeight="1">
      <c r="B240" s="777">
        <f t="shared" si="4"/>
        <v>231</v>
      </c>
      <c r="C240" s="778" t="s">
        <v>2</v>
      </c>
      <c r="D240" s="772" t="s">
        <v>2736</v>
      </c>
      <c r="E240" s="772" t="s">
        <v>2707</v>
      </c>
      <c r="F240" s="677" t="s">
        <v>3652</v>
      </c>
      <c r="G240" s="779">
        <f>IFERROR(VLOOKUP(E240,Assign!$A$2:$A$48,1,FALSE),)</f>
        <v>0</v>
      </c>
      <c r="H240" s="779">
        <v>1</v>
      </c>
      <c r="I240" s="780">
        <v>1</v>
      </c>
      <c r="J240" s="733" t="s">
        <v>175</v>
      </c>
      <c r="K240" s="733" t="s">
        <v>179</v>
      </c>
      <c r="L240" s="733" t="s">
        <v>3474</v>
      </c>
      <c r="M240" s="677" t="s">
        <v>4426</v>
      </c>
      <c r="N240" s="781" t="s">
        <v>4821</v>
      </c>
      <c r="O240" s="735">
        <v>1790.5</v>
      </c>
      <c r="P240" s="736">
        <v>148.72999999999999</v>
      </c>
      <c r="Q240" s="737">
        <v>1.6519743088522758E-2</v>
      </c>
      <c r="R240" s="738"/>
      <c r="S240" s="738"/>
      <c r="T240" s="779">
        <v>2</v>
      </c>
      <c r="U240" s="780" t="s">
        <v>3585</v>
      </c>
      <c r="V240" s="739" t="s">
        <v>5</v>
      </c>
      <c r="W240" s="740">
        <v>603600000</v>
      </c>
      <c r="X240" s="740">
        <v>603600000</v>
      </c>
      <c r="Y240" s="740" t="s">
        <v>4578</v>
      </c>
      <c r="Z240" s="741">
        <v>1</v>
      </c>
      <c r="AA240" s="741" t="s">
        <v>5</v>
      </c>
      <c r="AB240" s="740">
        <v>360000000</v>
      </c>
      <c r="AC240" s="742">
        <v>360000000</v>
      </c>
      <c r="AD240" s="743"/>
      <c r="AE240" s="682"/>
      <c r="AF240" s="683"/>
      <c r="AG240" s="682"/>
      <c r="AH240" s="683"/>
    </row>
    <row r="241" spans="2:34" s="782" customFormat="1" ht="15" hidden="1" customHeight="1">
      <c r="B241" s="777">
        <f t="shared" si="4"/>
        <v>232</v>
      </c>
      <c r="C241" s="778" t="s">
        <v>2</v>
      </c>
      <c r="D241" s="772" t="s">
        <v>2736</v>
      </c>
      <c r="E241" s="772" t="s">
        <v>2707</v>
      </c>
      <c r="F241" s="677" t="s">
        <v>3652</v>
      </c>
      <c r="G241" s="779">
        <f>IFERROR(VLOOKUP(E241,Assign!$A$2:$A$48,1,FALSE),)</f>
        <v>0</v>
      </c>
      <c r="H241" s="779">
        <v>1</v>
      </c>
      <c r="I241" s="780">
        <v>2</v>
      </c>
      <c r="J241" s="733" t="s">
        <v>175</v>
      </c>
      <c r="K241" s="733" t="s">
        <v>179</v>
      </c>
      <c r="L241" s="733" t="s">
        <v>3474</v>
      </c>
      <c r="M241" s="677" t="s">
        <v>4427</v>
      </c>
      <c r="N241" s="781" t="s">
        <v>4821</v>
      </c>
      <c r="O241" s="735">
        <v>1790.5</v>
      </c>
      <c r="P241" s="736">
        <v>95.63</v>
      </c>
      <c r="Q241" s="737">
        <v>1.0621837475565485E-2</v>
      </c>
      <c r="R241" s="738"/>
      <c r="S241" s="738"/>
      <c r="T241" s="779">
        <v>2</v>
      </c>
      <c r="U241" s="780" t="s">
        <v>3585</v>
      </c>
      <c r="V241" s="739" t="s">
        <v>5</v>
      </c>
      <c r="W241" s="740">
        <v>603600000</v>
      </c>
      <c r="X241" s="740">
        <v>603600000</v>
      </c>
      <c r="Y241" s="740" t="s">
        <v>4578</v>
      </c>
      <c r="Z241" s="741">
        <v>1</v>
      </c>
      <c r="AA241" s="741" t="s">
        <v>5</v>
      </c>
      <c r="AB241" s="740">
        <v>360000000</v>
      </c>
      <c r="AC241" s="742">
        <v>360000000</v>
      </c>
      <c r="AD241" s="743"/>
      <c r="AE241" s="682"/>
      <c r="AF241" s="683"/>
      <c r="AG241" s="682"/>
      <c r="AH241" s="683"/>
    </row>
    <row r="242" spans="2:34" s="782" customFormat="1" ht="15" hidden="1" customHeight="1">
      <c r="B242" s="777">
        <f t="shared" si="4"/>
        <v>233</v>
      </c>
      <c r="C242" s="778" t="s">
        <v>2</v>
      </c>
      <c r="D242" s="772" t="s">
        <v>2736</v>
      </c>
      <c r="E242" s="772" t="s">
        <v>2708</v>
      </c>
      <c r="F242" s="677" t="s">
        <v>2786</v>
      </c>
      <c r="G242" s="779">
        <f>IFERROR(VLOOKUP(E242,Assign!$A$2:$A$48,1,FALSE),)</f>
        <v>0</v>
      </c>
      <c r="H242" s="779">
        <v>1</v>
      </c>
      <c r="I242" s="780">
        <v>1</v>
      </c>
      <c r="J242" s="733" t="s">
        <v>164</v>
      </c>
      <c r="K242" s="733" t="s">
        <v>3399</v>
      </c>
      <c r="L242" s="733" t="s">
        <v>3400</v>
      </c>
      <c r="M242" s="677" t="s">
        <v>3931</v>
      </c>
      <c r="N242" s="781" t="s">
        <v>4488</v>
      </c>
      <c r="O242" s="735">
        <v>32864.300000000003</v>
      </c>
      <c r="P242" s="736">
        <v>63.27</v>
      </c>
      <c r="Q242" s="737">
        <v>4.7254924036112126E-4</v>
      </c>
      <c r="R242" s="738"/>
      <c r="S242" s="738"/>
      <c r="T242" s="779">
        <v>1</v>
      </c>
      <c r="U242" s="780" t="s">
        <v>3585</v>
      </c>
      <c r="V242" s="739" t="s">
        <v>5</v>
      </c>
      <c r="W242" s="740">
        <v>576000000</v>
      </c>
      <c r="X242" s="740">
        <v>576000000</v>
      </c>
      <c r="Y242" s="740" t="s">
        <v>4578</v>
      </c>
      <c r="Z242" s="741"/>
      <c r="AA242" s="741"/>
      <c r="AB242" s="740"/>
      <c r="AC242" s="742"/>
      <c r="AD242" s="743"/>
      <c r="AE242" s="682"/>
      <c r="AF242" s="683"/>
      <c r="AG242" s="682"/>
      <c r="AH242" s="683"/>
    </row>
    <row r="243" spans="2:34" s="782" customFormat="1" ht="15" hidden="1" customHeight="1">
      <c r="B243" s="777">
        <f t="shared" si="4"/>
        <v>234</v>
      </c>
      <c r="C243" s="778" t="s">
        <v>2</v>
      </c>
      <c r="D243" s="772" t="s">
        <v>2736</v>
      </c>
      <c r="E243" s="772" t="s">
        <v>2709</v>
      </c>
      <c r="F243" s="677" t="s">
        <v>3653</v>
      </c>
      <c r="G243" s="779">
        <f>IFERROR(VLOOKUP(E243,Assign!$A$2:$A$48,1,FALSE),)</f>
        <v>0</v>
      </c>
      <c r="H243" s="779">
        <v>1</v>
      </c>
      <c r="I243" s="780">
        <v>1</v>
      </c>
      <c r="J243" s="733" t="s">
        <v>162</v>
      </c>
      <c r="K243" s="733" t="s">
        <v>2532</v>
      </c>
      <c r="L243" s="733" t="s">
        <v>3523</v>
      </c>
      <c r="M243" s="677" t="s">
        <v>4428</v>
      </c>
      <c r="N243" s="781" t="s">
        <v>15</v>
      </c>
      <c r="O243" s="735">
        <v>998</v>
      </c>
      <c r="P243" s="736"/>
      <c r="Q243" s="737"/>
      <c r="R243" s="738"/>
      <c r="S243" s="738"/>
      <c r="T243" s="779">
        <v>2</v>
      </c>
      <c r="U243" s="780" t="s">
        <v>3585</v>
      </c>
      <c r="V243" s="739" t="s">
        <v>5</v>
      </c>
      <c r="W243" s="740">
        <v>600000000</v>
      </c>
      <c r="X243" s="740">
        <v>600000000</v>
      </c>
      <c r="Y243" s="740" t="s">
        <v>4578</v>
      </c>
      <c r="Z243" s="741">
        <v>1</v>
      </c>
      <c r="AA243" s="741" t="s">
        <v>5</v>
      </c>
      <c r="AB243" s="740">
        <v>456000000</v>
      </c>
      <c r="AC243" s="742">
        <v>456000000</v>
      </c>
      <c r="AD243" s="743"/>
      <c r="AE243" s="682"/>
      <c r="AF243" s="683"/>
      <c r="AG243" s="682"/>
      <c r="AH243" s="683"/>
    </row>
    <row r="244" spans="2:34" s="782" customFormat="1" ht="15" hidden="1" customHeight="1">
      <c r="B244" s="777">
        <f t="shared" si="4"/>
        <v>235</v>
      </c>
      <c r="C244" s="778" t="s">
        <v>2</v>
      </c>
      <c r="D244" s="772" t="s">
        <v>2736</v>
      </c>
      <c r="E244" s="772" t="s">
        <v>2709</v>
      </c>
      <c r="F244" s="677" t="s">
        <v>3653</v>
      </c>
      <c r="G244" s="779">
        <f>IFERROR(VLOOKUP(E244,Assign!$A$2:$A$48,1,FALSE),)</f>
        <v>0</v>
      </c>
      <c r="H244" s="779">
        <v>1</v>
      </c>
      <c r="I244" s="780">
        <v>2</v>
      </c>
      <c r="J244" s="733" t="s">
        <v>162</v>
      </c>
      <c r="K244" s="733" t="s">
        <v>2532</v>
      </c>
      <c r="L244" s="733" t="s">
        <v>3523</v>
      </c>
      <c r="M244" s="677" t="s">
        <v>4429</v>
      </c>
      <c r="N244" s="781" t="s">
        <v>15</v>
      </c>
      <c r="O244" s="735">
        <v>259</v>
      </c>
      <c r="P244" s="736"/>
      <c r="Q244" s="737"/>
      <c r="R244" s="738"/>
      <c r="S244" s="738"/>
      <c r="T244" s="779">
        <v>2</v>
      </c>
      <c r="U244" s="780" t="s">
        <v>3585</v>
      </c>
      <c r="V244" s="739" t="s">
        <v>5</v>
      </c>
      <c r="W244" s="740">
        <v>600000000</v>
      </c>
      <c r="X244" s="740">
        <v>600000000</v>
      </c>
      <c r="Y244" s="740" t="s">
        <v>4578</v>
      </c>
      <c r="Z244" s="741">
        <v>1</v>
      </c>
      <c r="AA244" s="741" t="s">
        <v>5</v>
      </c>
      <c r="AB244" s="740">
        <v>456000000</v>
      </c>
      <c r="AC244" s="742">
        <v>456000000</v>
      </c>
      <c r="AD244" s="743"/>
      <c r="AE244" s="682"/>
      <c r="AF244" s="683"/>
      <c r="AG244" s="682"/>
      <c r="AH244" s="683"/>
    </row>
    <row r="245" spans="2:34" s="782" customFormat="1" ht="15" hidden="1" customHeight="1">
      <c r="B245" s="777">
        <f t="shared" si="4"/>
        <v>236</v>
      </c>
      <c r="C245" s="778" t="s">
        <v>2</v>
      </c>
      <c r="D245" s="772" t="s">
        <v>2736</v>
      </c>
      <c r="E245" s="772" t="s">
        <v>2709</v>
      </c>
      <c r="F245" s="677" t="s">
        <v>3653</v>
      </c>
      <c r="G245" s="779">
        <f>IFERROR(VLOOKUP(E245,Assign!$A$2:$A$48,1,FALSE),)</f>
        <v>0</v>
      </c>
      <c r="H245" s="779">
        <v>1</v>
      </c>
      <c r="I245" s="780">
        <v>3</v>
      </c>
      <c r="J245" s="733" t="s">
        <v>162</v>
      </c>
      <c r="K245" s="733" t="s">
        <v>2532</v>
      </c>
      <c r="L245" s="733" t="s">
        <v>3523</v>
      </c>
      <c r="M245" s="677" t="s">
        <v>4430</v>
      </c>
      <c r="N245" s="781" t="s">
        <v>15</v>
      </c>
      <c r="O245" s="735">
        <v>574</v>
      </c>
      <c r="P245" s="736"/>
      <c r="Q245" s="737"/>
      <c r="R245" s="738"/>
      <c r="S245" s="738"/>
      <c r="T245" s="779">
        <v>2</v>
      </c>
      <c r="U245" s="780" t="s">
        <v>3585</v>
      </c>
      <c r="V245" s="739" t="s">
        <v>5</v>
      </c>
      <c r="W245" s="740">
        <v>600000000</v>
      </c>
      <c r="X245" s="740">
        <v>600000000</v>
      </c>
      <c r="Y245" s="740" t="s">
        <v>4578</v>
      </c>
      <c r="Z245" s="741">
        <v>1</v>
      </c>
      <c r="AA245" s="741" t="s">
        <v>5</v>
      </c>
      <c r="AB245" s="740">
        <v>456000000</v>
      </c>
      <c r="AC245" s="742">
        <v>456000000</v>
      </c>
      <c r="AD245" s="743"/>
      <c r="AE245" s="682"/>
      <c r="AF245" s="683"/>
      <c r="AG245" s="682"/>
      <c r="AH245" s="683"/>
    </row>
    <row r="246" spans="2:34" s="782" customFormat="1" ht="15" hidden="1" customHeight="1">
      <c r="B246" s="777">
        <f t="shared" si="4"/>
        <v>237</v>
      </c>
      <c r="C246" s="778" t="s">
        <v>2</v>
      </c>
      <c r="D246" s="772" t="s">
        <v>2736</v>
      </c>
      <c r="E246" s="772" t="s">
        <v>2710</v>
      </c>
      <c r="F246" s="677" t="s">
        <v>3215</v>
      </c>
      <c r="G246" s="779">
        <f>IFERROR(VLOOKUP(E246,Assign!$A$2:$A$48,1,FALSE),)</f>
        <v>0</v>
      </c>
      <c r="H246" s="779">
        <v>1</v>
      </c>
      <c r="I246" s="780">
        <v>1</v>
      </c>
      <c r="J246" s="733" t="s">
        <v>164</v>
      </c>
      <c r="K246" s="733" t="s">
        <v>3422</v>
      </c>
      <c r="L246" s="733" t="s">
        <v>3423</v>
      </c>
      <c r="M246" s="677" t="s">
        <v>3424</v>
      </c>
      <c r="N246" s="781" t="s">
        <v>207</v>
      </c>
      <c r="O246" s="735">
        <v>92176</v>
      </c>
      <c r="P246" s="736">
        <v>84.96</v>
      </c>
      <c r="Q246" s="737">
        <v>6.2753645200486023E-4</v>
      </c>
      <c r="R246" s="738"/>
      <c r="S246" s="738"/>
      <c r="T246" s="779">
        <v>1</v>
      </c>
      <c r="U246" s="780" t="s">
        <v>3585</v>
      </c>
      <c r="V246" s="739" t="s">
        <v>5</v>
      </c>
      <c r="W246" s="740">
        <v>509300000</v>
      </c>
      <c r="X246" s="740">
        <v>509300000</v>
      </c>
      <c r="Y246" s="740" t="s">
        <v>4578</v>
      </c>
      <c r="Z246" s="741"/>
      <c r="AA246" s="741"/>
      <c r="AB246" s="740"/>
      <c r="AC246" s="742"/>
      <c r="AD246" s="743"/>
      <c r="AE246" s="682"/>
      <c r="AF246" s="683"/>
      <c r="AG246" s="682"/>
      <c r="AH246" s="683"/>
    </row>
    <row r="247" spans="2:34" s="782" customFormat="1" ht="15" hidden="1" customHeight="1">
      <c r="B247" s="917">
        <f t="shared" si="4"/>
        <v>238</v>
      </c>
      <c r="C247" s="918" t="s">
        <v>2</v>
      </c>
      <c r="D247" s="919" t="s">
        <v>2736</v>
      </c>
      <c r="E247" s="919" t="s">
        <v>2711</v>
      </c>
      <c r="F247" s="823" t="s">
        <v>2740</v>
      </c>
      <c r="G247" s="920">
        <f>IFERROR(VLOOKUP(E247,Assign!$A$2:$A$48,1,FALSE),)</f>
        <v>0</v>
      </c>
      <c r="H247" s="920"/>
      <c r="I247" s="921"/>
      <c r="J247" s="922"/>
      <c r="K247" s="922"/>
      <c r="L247" s="922"/>
      <c r="M247" s="823"/>
      <c r="N247" s="923"/>
      <c r="O247" s="924"/>
      <c r="P247" s="925"/>
      <c r="Q247" s="926"/>
      <c r="R247" s="927"/>
      <c r="S247" s="927"/>
      <c r="T247" s="920"/>
      <c r="U247" s="921"/>
      <c r="V247" s="928"/>
      <c r="W247" s="929"/>
      <c r="X247" s="929"/>
      <c r="Y247" s="929"/>
      <c r="Z247" s="930"/>
      <c r="AA247" s="930"/>
      <c r="AB247" s="929"/>
      <c r="AC247" s="931"/>
      <c r="AD247" s="932"/>
      <c r="AE247" s="682"/>
      <c r="AF247" s="683"/>
      <c r="AG247" s="682" t="s">
        <v>5659</v>
      </c>
      <c r="AH247" s="683" t="s">
        <v>5660</v>
      </c>
    </row>
    <row r="248" spans="2:34" s="782" customFormat="1" ht="15" hidden="1" customHeight="1">
      <c r="B248" s="777">
        <f t="shared" si="4"/>
        <v>239</v>
      </c>
      <c r="C248" s="778" t="s">
        <v>2</v>
      </c>
      <c r="D248" s="772" t="s">
        <v>2736</v>
      </c>
      <c r="E248" s="772" t="s">
        <v>2712</v>
      </c>
      <c r="F248" s="677" t="s">
        <v>3655</v>
      </c>
      <c r="G248" s="779">
        <f>IFERROR(VLOOKUP(E248,Assign!$A$2:$A$48,1,FALSE),)</f>
        <v>0</v>
      </c>
      <c r="H248" s="779">
        <v>1</v>
      </c>
      <c r="I248" s="780">
        <v>1</v>
      </c>
      <c r="J248" s="733" t="s">
        <v>175</v>
      </c>
      <c r="K248" s="733" t="s">
        <v>3392</v>
      </c>
      <c r="L248" s="733" t="s">
        <v>3476</v>
      </c>
      <c r="M248" s="677" t="s">
        <v>3934</v>
      </c>
      <c r="N248" s="781" t="s">
        <v>4493</v>
      </c>
      <c r="O248" s="735">
        <v>5827</v>
      </c>
      <c r="P248" s="736">
        <v>35.489800000000002</v>
      </c>
      <c r="Q248" s="737">
        <v>1.5237343401407243E-3</v>
      </c>
      <c r="R248" s="738"/>
      <c r="S248" s="738"/>
      <c r="T248" s="779">
        <v>1</v>
      </c>
      <c r="U248" s="780" t="s">
        <v>3585</v>
      </c>
      <c r="V248" s="739" t="s">
        <v>5</v>
      </c>
      <c r="W248" s="740">
        <v>493900000</v>
      </c>
      <c r="X248" s="740">
        <v>493900000</v>
      </c>
      <c r="Y248" s="740" t="s">
        <v>4578</v>
      </c>
      <c r="Z248" s="741"/>
      <c r="AA248" s="741"/>
      <c r="AB248" s="740"/>
      <c r="AC248" s="742"/>
      <c r="AD248" s="743"/>
      <c r="AE248" s="682"/>
      <c r="AF248" s="683"/>
      <c r="AG248" s="682"/>
      <c r="AH248" s="683"/>
    </row>
    <row r="249" spans="2:34" s="782" customFormat="1" ht="15" hidden="1" customHeight="1">
      <c r="B249" s="777">
        <f t="shared" si="4"/>
        <v>240</v>
      </c>
      <c r="C249" s="778" t="s">
        <v>2</v>
      </c>
      <c r="D249" s="772" t="s">
        <v>2736</v>
      </c>
      <c r="E249" s="772" t="s">
        <v>2713</v>
      </c>
      <c r="F249" s="677" t="s">
        <v>3224</v>
      </c>
      <c r="G249" s="779">
        <f>IFERROR(VLOOKUP(E249,Assign!$A$2:$A$48,1,FALSE),)</f>
        <v>0</v>
      </c>
      <c r="H249" s="779">
        <v>1</v>
      </c>
      <c r="I249" s="780">
        <v>1</v>
      </c>
      <c r="J249" s="733" t="s">
        <v>164</v>
      </c>
      <c r="K249" s="733" t="s">
        <v>172</v>
      </c>
      <c r="L249" s="733" t="s">
        <v>3935</v>
      </c>
      <c r="M249" s="677" t="s">
        <v>4431</v>
      </c>
      <c r="N249" s="781" t="s">
        <v>4534</v>
      </c>
      <c r="O249" s="735"/>
      <c r="P249" s="736">
        <v>649.20000000000005</v>
      </c>
      <c r="Q249" s="737"/>
      <c r="R249" s="738"/>
      <c r="S249" s="738"/>
      <c r="T249" s="779">
        <v>1</v>
      </c>
      <c r="U249" s="780" t="s">
        <v>3585</v>
      </c>
      <c r="V249" s="739" t="s">
        <v>5</v>
      </c>
      <c r="W249" s="740">
        <v>672000000</v>
      </c>
      <c r="X249" s="740">
        <v>672000000</v>
      </c>
      <c r="Y249" s="740" t="s">
        <v>4578</v>
      </c>
      <c r="Z249" s="741"/>
      <c r="AA249" s="741"/>
      <c r="AB249" s="740"/>
      <c r="AC249" s="742"/>
      <c r="AD249" s="743"/>
      <c r="AE249" s="682"/>
      <c r="AF249" s="683"/>
      <c r="AG249" s="682"/>
      <c r="AH249" s="683"/>
    </row>
    <row r="250" spans="2:34" s="782" customFormat="1" ht="15" hidden="1" customHeight="1">
      <c r="B250" s="777">
        <f t="shared" si="4"/>
        <v>241</v>
      </c>
      <c r="C250" s="778" t="s">
        <v>2</v>
      </c>
      <c r="D250" s="772" t="s">
        <v>2736</v>
      </c>
      <c r="E250" s="772" t="s">
        <v>2713</v>
      </c>
      <c r="F250" s="677" t="s">
        <v>3224</v>
      </c>
      <c r="G250" s="779">
        <f>IFERROR(VLOOKUP(E250,Assign!$A$2:$A$48,1,FALSE),)</f>
        <v>0</v>
      </c>
      <c r="H250" s="779">
        <v>1</v>
      </c>
      <c r="I250" s="780">
        <v>2</v>
      </c>
      <c r="J250" s="733" t="s">
        <v>164</v>
      </c>
      <c r="K250" s="733" t="s">
        <v>172</v>
      </c>
      <c r="L250" s="733" t="s">
        <v>4432</v>
      </c>
      <c r="M250" s="677" t="s">
        <v>4431</v>
      </c>
      <c r="N250" s="781" t="s">
        <v>14</v>
      </c>
      <c r="O250" s="735">
        <v>1640</v>
      </c>
      <c r="P250" s="736"/>
      <c r="Q250" s="737"/>
      <c r="R250" s="738"/>
      <c r="S250" s="738"/>
      <c r="T250" s="779">
        <v>1</v>
      </c>
      <c r="U250" s="780" t="s">
        <v>3585</v>
      </c>
      <c r="V250" s="739" t="s">
        <v>5</v>
      </c>
      <c r="W250" s="740">
        <v>672000000</v>
      </c>
      <c r="X250" s="740">
        <v>672000000</v>
      </c>
      <c r="Y250" s="740" t="s">
        <v>4578</v>
      </c>
      <c r="Z250" s="741"/>
      <c r="AA250" s="741"/>
      <c r="AB250" s="740"/>
      <c r="AC250" s="742"/>
      <c r="AD250" s="743"/>
      <c r="AE250" s="682"/>
      <c r="AF250" s="683"/>
      <c r="AG250" s="682"/>
      <c r="AH250" s="683"/>
    </row>
    <row r="251" spans="2:34" s="782" customFormat="1" ht="15" hidden="1" customHeight="1">
      <c r="B251" s="777">
        <f t="shared" si="4"/>
        <v>242</v>
      </c>
      <c r="C251" s="778" t="s">
        <v>2</v>
      </c>
      <c r="D251" s="772" t="s">
        <v>2736</v>
      </c>
      <c r="E251" s="772" t="s">
        <v>2713</v>
      </c>
      <c r="F251" s="677" t="s">
        <v>3224</v>
      </c>
      <c r="G251" s="779">
        <f>IFERROR(VLOOKUP(E251,Assign!$A$2:$A$48,1,FALSE),)</f>
        <v>0</v>
      </c>
      <c r="H251" s="779">
        <v>1</v>
      </c>
      <c r="I251" s="780">
        <v>3</v>
      </c>
      <c r="J251" s="733" t="s">
        <v>164</v>
      </c>
      <c r="K251" s="733" t="s">
        <v>172</v>
      </c>
      <c r="L251" s="733" t="s">
        <v>4432</v>
      </c>
      <c r="M251" s="677" t="s">
        <v>4433</v>
      </c>
      <c r="N251" s="781" t="s">
        <v>10</v>
      </c>
      <c r="O251" s="735">
        <v>99</v>
      </c>
      <c r="P251" s="736"/>
      <c r="Q251" s="737"/>
      <c r="R251" s="738">
        <v>0.5</v>
      </c>
      <c r="S251" s="738"/>
      <c r="T251" s="779">
        <v>1</v>
      </c>
      <c r="U251" s="780" t="s">
        <v>3585</v>
      </c>
      <c r="V251" s="739" t="s">
        <v>5</v>
      </c>
      <c r="W251" s="740">
        <v>672000000</v>
      </c>
      <c r="X251" s="740">
        <v>672000000</v>
      </c>
      <c r="Y251" s="740" t="s">
        <v>4578</v>
      </c>
      <c r="Z251" s="741"/>
      <c r="AA251" s="741"/>
      <c r="AB251" s="740"/>
      <c r="AC251" s="742"/>
      <c r="AD251" s="743"/>
      <c r="AE251" s="682"/>
      <c r="AF251" s="683"/>
      <c r="AG251" s="682"/>
      <c r="AH251" s="683"/>
    </row>
    <row r="252" spans="2:34" s="782" customFormat="1" ht="15" hidden="1" customHeight="1">
      <c r="B252" s="777">
        <f t="shared" si="4"/>
        <v>243</v>
      </c>
      <c r="C252" s="778" t="s">
        <v>2</v>
      </c>
      <c r="D252" s="772" t="s">
        <v>2736</v>
      </c>
      <c r="E252" s="772" t="s">
        <v>2713</v>
      </c>
      <c r="F252" s="677" t="s">
        <v>3224</v>
      </c>
      <c r="G252" s="779">
        <f>IFERROR(VLOOKUP(E252,Assign!$A$2:$A$48,1,FALSE),)</f>
        <v>0</v>
      </c>
      <c r="H252" s="779">
        <v>1</v>
      </c>
      <c r="I252" s="780">
        <v>4</v>
      </c>
      <c r="J252" s="733" t="s">
        <v>164</v>
      </c>
      <c r="K252" s="733" t="s">
        <v>172</v>
      </c>
      <c r="L252" s="733" t="s">
        <v>4432</v>
      </c>
      <c r="M252" s="677" t="s">
        <v>4434</v>
      </c>
      <c r="N252" s="781" t="s">
        <v>10</v>
      </c>
      <c r="O252" s="735">
        <v>286</v>
      </c>
      <c r="P252" s="736"/>
      <c r="Q252" s="737"/>
      <c r="R252" s="738">
        <v>0.5</v>
      </c>
      <c r="S252" s="738"/>
      <c r="T252" s="779">
        <v>1</v>
      </c>
      <c r="U252" s="780" t="s">
        <v>3585</v>
      </c>
      <c r="V252" s="739" t="s">
        <v>5</v>
      </c>
      <c r="W252" s="740">
        <v>672000000</v>
      </c>
      <c r="X252" s="740">
        <v>672000000</v>
      </c>
      <c r="Y252" s="740" t="s">
        <v>4578</v>
      </c>
      <c r="Z252" s="741"/>
      <c r="AA252" s="741"/>
      <c r="AB252" s="740"/>
      <c r="AC252" s="742"/>
      <c r="AD252" s="743"/>
      <c r="AE252" s="682"/>
      <c r="AF252" s="683"/>
      <c r="AG252" s="682"/>
      <c r="AH252" s="683"/>
    </row>
    <row r="253" spans="2:34" s="782" customFormat="1" ht="15" hidden="1" customHeight="1">
      <c r="B253" s="777">
        <f t="shared" si="4"/>
        <v>244</v>
      </c>
      <c r="C253" s="778" t="s">
        <v>2</v>
      </c>
      <c r="D253" s="772" t="s">
        <v>2736</v>
      </c>
      <c r="E253" s="772" t="s">
        <v>2713</v>
      </c>
      <c r="F253" s="677" t="s">
        <v>3224</v>
      </c>
      <c r="G253" s="779">
        <f>IFERROR(VLOOKUP(E253,Assign!$A$2:$A$48,1,FALSE),)</f>
        <v>0</v>
      </c>
      <c r="H253" s="779">
        <v>1</v>
      </c>
      <c r="I253" s="780">
        <v>5</v>
      </c>
      <c r="J253" s="733" t="s">
        <v>164</v>
      </c>
      <c r="K253" s="733" t="s">
        <v>172</v>
      </c>
      <c r="L253" s="733" t="s">
        <v>3475</v>
      </c>
      <c r="M253" s="677" t="s">
        <v>4435</v>
      </c>
      <c r="N253" s="781" t="s">
        <v>10</v>
      </c>
      <c r="O253" s="735">
        <v>86</v>
      </c>
      <c r="P253" s="736"/>
      <c r="Q253" s="737"/>
      <c r="R253" s="738">
        <v>0.15348837209302324</v>
      </c>
      <c r="S253" s="738"/>
      <c r="T253" s="779">
        <v>1</v>
      </c>
      <c r="U253" s="780" t="s">
        <v>3585</v>
      </c>
      <c r="V253" s="739" t="s">
        <v>5</v>
      </c>
      <c r="W253" s="740">
        <v>672000000</v>
      </c>
      <c r="X253" s="740">
        <v>672000000</v>
      </c>
      <c r="Y253" s="740" t="s">
        <v>4578</v>
      </c>
      <c r="Z253" s="741"/>
      <c r="AA253" s="741"/>
      <c r="AB253" s="740"/>
      <c r="AC253" s="742"/>
      <c r="AD253" s="743"/>
      <c r="AE253" s="682"/>
      <c r="AF253" s="683"/>
      <c r="AG253" s="682"/>
      <c r="AH253" s="683"/>
    </row>
    <row r="254" spans="2:34" s="782" customFormat="1" ht="15" hidden="1" customHeight="1">
      <c r="B254" s="777">
        <f t="shared" si="4"/>
        <v>245</v>
      </c>
      <c r="C254" s="778" t="s">
        <v>2</v>
      </c>
      <c r="D254" s="772" t="s">
        <v>2736</v>
      </c>
      <c r="E254" s="772" t="s">
        <v>2713</v>
      </c>
      <c r="F254" s="677" t="s">
        <v>3224</v>
      </c>
      <c r="G254" s="779">
        <f>IFERROR(VLOOKUP(E254,Assign!$A$2:$A$48,1,FALSE),)</f>
        <v>0</v>
      </c>
      <c r="H254" s="779">
        <v>1</v>
      </c>
      <c r="I254" s="780">
        <v>6</v>
      </c>
      <c r="J254" s="733" t="s">
        <v>164</v>
      </c>
      <c r="K254" s="733" t="s">
        <v>172</v>
      </c>
      <c r="L254" s="733" t="s">
        <v>3475</v>
      </c>
      <c r="M254" s="677" t="s">
        <v>4436</v>
      </c>
      <c r="N254" s="781" t="s">
        <v>10</v>
      </c>
      <c r="O254" s="735">
        <v>217</v>
      </c>
      <c r="P254" s="736"/>
      <c r="Q254" s="737"/>
      <c r="R254" s="738">
        <v>0.2</v>
      </c>
      <c r="S254" s="738"/>
      <c r="T254" s="779">
        <v>1</v>
      </c>
      <c r="U254" s="780" t="s">
        <v>3585</v>
      </c>
      <c r="V254" s="739" t="s">
        <v>5</v>
      </c>
      <c r="W254" s="740">
        <v>672000000</v>
      </c>
      <c r="X254" s="740">
        <v>672000000</v>
      </c>
      <c r="Y254" s="740" t="s">
        <v>4578</v>
      </c>
      <c r="Z254" s="741"/>
      <c r="AA254" s="741"/>
      <c r="AB254" s="740"/>
      <c r="AC254" s="742"/>
      <c r="AD254" s="743"/>
      <c r="AE254" s="682"/>
      <c r="AF254" s="683"/>
      <c r="AG254" s="682"/>
      <c r="AH254" s="683"/>
    </row>
    <row r="255" spans="2:34" s="782" customFormat="1" ht="15" hidden="1" customHeight="1">
      <c r="B255" s="777">
        <f t="shared" si="4"/>
        <v>246</v>
      </c>
      <c r="C255" s="778" t="s">
        <v>2</v>
      </c>
      <c r="D255" s="772" t="s">
        <v>2736</v>
      </c>
      <c r="E255" s="772" t="s">
        <v>2713</v>
      </c>
      <c r="F255" s="677" t="s">
        <v>3224</v>
      </c>
      <c r="G255" s="779">
        <f>IFERROR(VLOOKUP(E255,Assign!$A$2:$A$48,1,FALSE),)</f>
        <v>0</v>
      </c>
      <c r="H255" s="779">
        <v>1</v>
      </c>
      <c r="I255" s="780">
        <v>7</v>
      </c>
      <c r="J255" s="733" t="s">
        <v>164</v>
      </c>
      <c r="K255" s="733" t="s">
        <v>172</v>
      </c>
      <c r="L255" s="733" t="s">
        <v>3475</v>
      </c>
      <c r="M255" s="677" t="s">
        <v>4437</v>
      </c>
      <c r="N255" s="781" t="s">
        <v>10</v>
      </c>
      <c r="O255" s="735">
        <v>7</v>
      </c>
      <c r="P255" s="736"/>
      <c r="Q255" s="737"/>
      <c r="R255" s="738">
        <v>0.2</v>
      </c>
      <c r="S255" s="738"/>
      <c r="T255" s="779">
        <v>1</v>
      </c>
      <c r="U255" s="780" t="s">
        <v>3585</v>
      </c>
      <c r="V255" s="739" t="s">
        <v>5</v>
      </c>
      <c r="W255" s="740">
        <v>672000000</v>
      </c>
      <c r="X255" s="740">
        <v>672000000</v>
      </c>
      <c r="Y255" s="740" t="s">
        <v>4578</v>
      </c>
      <c r="Z255" s="741"/>
      <c r="AA255" s="741"/>
      <c r="AB255" s="740"/>
      <c r="AC255" s="742"/>
      <c r="AD255" s="743"/>
      <c r="AE255" s="682"/>
      <c r="AF255" s="683"/>
      <c r="AG255" s="682"/>
      <c r="AH255" s="683"/>
    </row>
    <row r="256" spans="2:34" s="782" customFormat="1" ht="15" hidden="1" customHeight="1">
      <c r="B256" s="777">
        <f t="shared" si="4"/>
        <v>247</v>
      </c>
      <c r="C256" s="778" t="s">
        <v>2</v>
      </c>
      <c r="D256" s="772" t="s">
        <v>2736</v>
      </c>
      <c r="E256" s="772" t="s">
        <v>2713</v>
      </c>
      <c r="F256" s="677" t="s">
        <v>3224</v>
      </c>
      <c r="G256" s="779">
        <f>IFERROR(VLOOKUP(E256,Assign!$A$2:$A$48,1,FALSE),)</f>
        <v>0</v>
      </c>
      <c r="H256" s="779">
        <v>2</v>
      </c>
      <c r="I256" s="780">
        <v>1</v>
      </c>
      <c r="J256" s="733" t="s">
        <v>175</v>
      </c>
      <c r="K256" s="733" t="s">
        <v>179</v>
      </c>
      <c r="L256" s="733" t="s">
        <v>3518</v>
      </c>
      <c r="M256" s="677" t="s">
        <v>3937</v>
      </c>
      <c r="N256" s="781" t="s">
        <v>208</v>
      </c>
      <c r="O256" s="735">
        <v>31913.200000000001</v>
      </c>
      <c r="P256" s="736">
        <v>58.14</v>
      </c>
      <c r="Q256" s="737">
        <v>1.0331148239599915E-3</v>
      </c>
      <c r="R256" s="738"/>
      <c r="S256" s="738"/>
      <c r="T256" s="779">
        <v>2</v>
      </c>
      <c r="U256" s="780" t="s">
        <v>3585</v>
      </c>
      <c r="V256" s="739" t="s">
        <v>5</v>
      </c>
      <c r="W256" s="740">
        <v>91000000</v>
      </c>
      <c r="X256" s="740">
        <v>91000000</v>
      </c>
      <c r="Y256" s="740" t="s">
        <v>4578</v>
      </c>
      <c r="Z256" s="741">
        <v>1</v>
      </c>
      <c r="AA256" s="741" t="s">
        <v>5</v>
      </c>
      <c r="AB256" s="740">
        <v>15600000</v>
      </c>
      <c r="AC256" s="742">
        <v>15600000</v>
      </c>
      <c r="AD256" s="743"/>
      <c r="AE256" s="682"/>
      <c r="AF256" s="683"/>
      <c r="AG256" s="682"/>
      <c r="AH256" s="683"/>
    </row>
    <row r="257" spans="2:34" s="782" customFormat="1" ht="15" hidden="1" customHeight="1">
      <c r="B257" s="777">
        <f t="shared" si="4"/>
        <v>248</v>
      </c>
      <c r="C257" s="778" t="s">
        <v>2</v>
      </c>
      <c r="D257" s="772" t="s">
        <v>2736</v>
      </c>
      <c r="E257" s="772" t="s">
        <v>2714</v>
      </c>
      <c r="F257" s="677" t="s">
        <v>3656</v>
      </c>
      <c r="G257" s="779">
        <f>IFERROR(VLOOKUP(E257,Assign!$A$2:$A$48,1,FALSE),)</f>
        <v>0</v>
      </c>
      <c r="H257" s="779">
        <v>1</v>
      </c>
      <c r="I257" s="780">
        <v>1</v>
      </c>
      <c r="J257" s="733" t="s">
        <v>164</v>
      </c>
      <c r="K257" s="733" t="s">
        <v>3040</v>
      </c>
      <c r="L257" s="733" t="s">
        <v>3938</v>
      </c>
      <c r="M257" s="677" t="s">
        <v>3939</v>
      </c>
      <c r="N257" s="781" t="s">
        <v>3578</v>
      </c>
      <c r="O257" s="735">
        <v>54279.3</v>
      </c>
      <c r="P257" s="736">
        <v>89.832700000000003</v>
      </c>
      <c r="Q257" s="737">
        <v>1.1550867457760139E-3</v>
      </c>
      <c r="R257" s="738"/>
      <c r="S257" s="738"/>
      <c r="T257" s="779">
        <v>1</v>
      </c>
      <c r="U257" s="780" t="s">
        <v>3585</v>
      </c>
      <c r="V257" s="739" t="s">
        <v>5</v>
      </c>
      <c r="W257" s="740">
        <v>286800000</v>
      </c>
      <c r="X257" s="740">
        <v>286800000</v>
      </c>
      <c r="Y257" s="740" t="s">
        <v>4578</v>
      </c>
      <c r="Z257" s="741"/>
      <c r="AA257" s="741"/>
      <c r="AB257" s="740"/>
      <c r="AC257" s="742"/>
      <c r="AD257" s="743"/>
      <c r="AE257" s="682"/>
      <c r="AF257" s="683"/>
      <c r="AG257" s="682"/>
      <c r="AH257" s="683"/>
    </row>
    <row r="258" spans="2:34" s="782" customFormat="1" ht="15" hidden="1" customHeight="1">
      <c r="B258" s="777">
        <f t="shared" si="4"/>
        <v>249</v>
      </c>
      <c r="C258" s="778" t="s">
        <v>2</v>
      </c>
      <c r="D258" s="772" t="s">
        <v>2736</v>
      </c>
      <c r="E258" s="772" t="s">
        <v>2714</v>
      </c>
      <c r="F258" s="677" t="s">
        <v>3656</v>
      </c>
      <c r="G258" s="779">
        <f>IFERROR(VLOOKUP(E258,Assign!$A$2:$A$48,1,FALSE),)</f>
        <v>0</v>
      </c>
      <c r="H258" s="779">
        <v>2</v>
      </c>
      <c r="I258" s="780">
        <v>1</v>
      </c>
      <c r="J258" s="733" t="s">
        <v>164</v>
      </c>
      <c r="K258" s="733" t="s">
        <v>3040</v>
      </c>
      <c r="L258" s="733" t="s">
        <v>3938</v>
      </c>
      <c r="M258" s="677" t="s">
        <v>3940</v>
      </c>
      <c r="N258" s="781" t="s">
        <v>3578</v>
      </c>
      <c r="O258" s="735">
        <v>54279.3</v>
      </c>
      <c r="P258" s="736">
        <v>89.832700000000003</v>
      </c>
      <c r="Q258" s="737">
        <v>1.1550867457760139E-3</v>
      </c>
      <c r="R258" s="738"/>
      <c r="S258" s="738"/>
      <c r="T258" s="779">
        <v>1</v>
      </c>
      <c r="U258" s="780" t="s">
        <v>3585</v>
      </c>
      <c r="V258" s="739" t="s">
        <v>5</v>
      </c>
      <c r="W258" s="740">
        <v>285600000</v>
      </c>
      <c r="X258" s="740">
        <v>285600000</v>
      </c>
      <c r="Y258" s="740" t="s">
        <v>4578</v>
      </c>
      <c r="Z258" s="741"/>
      <c r="AA258" s="741"/>
      <c r="AB258" s="740"/>
      <c r="AC258" s="742"/>
      <c r="AD258" s="743"/>
      <c r="AE258" s="682"/>
      <c r="AF258" s="683"/>
      <c r="AG258" s="682"/>
      <c r="AH258" s="683"/>
    </row>
    <row r="259" spans="2:34" s="782" customFormat="1" ht="15" hidden="1" customHeight="1">
      <c r="B259" s="777">
        <f t="shared" si="4"/>
        <v>250</v>
      </c>
      <c r="C259" s="778" t="s">
        <v>2</v>
      </c>
      <c r="D259" s="772" t="s">
        <v>2736</v>
      </c>
      <c r="E259" s="772" t="s">
        <v>2715</v>
      </c>
      <c r="F259" s="677" t="s">
        <v>3199</v>
      </c>
      <c r="G259" s="779">
        <f>IFERROR(VLOOKUP(E259,Assign!$A$2:$A$48,1,FALSE),)</f>
        <v>0</v>
      </c>
      <c r="H259" s="779">
        <v>1</v>
      </c>
      <c r="I259" s="780">
        <v>1</v>
      </c>
      <c r="J259" s="733" t="s">
        <v>164</v>
      </c>
      <c r="K259" s="733" t="s">
        <v>178</v>
      </c>
      <c r="L259" s="733" t="s">
        <v>3444</v>
      </c>
      <c r="M259" s="677" t="s">
        <v>3941</v>
      </c>
      <c r="N259" s="781" t="s">
        <v>4535</v>
      </c>
      <c r="O259" s="735">
        <v>17932.199999999997</v>
      </c>
      <c r="P259" s="736">
        <v>52.65</v>
      </c>
      <c r="Q259" s="737">
        <v>2.3717112233858644E-3</v>
      </c>
      <c r="R259" s="738"/>
      <c r="S259" s="738"/>
      <c r="T259" s="779">
        <v>1</v>
      </c>
      <c r="U259" s="780" t="s">
        <v>3585</v>
      </c>
      <c r="V259" s="739" t="s">
        <v>5</v>
      </c>
      <c r="W259" s="740">
        <v>544800000</v>
      </c>
      <c r="X259" s="740">
        <v>544800000</v>
      </c>
      <c r="Y259" s="740" t="s">
        <v>4578</v>
      </c>
      <c r="Z259" s="741"/>
      <c r="AA259" s="741"/>
      <c r="AB259" s="740"/>
      <c r="AC259" s="742"/>
      <c r="AD259" s="743"/>
      <c r="AE259" s="682"/>
      <c r="AF259" s="683"/>
      <c r="AG259" s="682"/>
      <c r="AH259" s="683"/>
    </row>
    <row r="260" spans="2:34" s="782" customFormat="1" ht="15" hidden="1" customHeight="1">
      <c r="B260" s="777">
        <f t="shared" si="4"/>
        <v>251</v>
      </c>
      <c r="C260" s="778" t="s">
        <v>2</v>
      </c>
      <c r="D260" s="772" t="s">
        <v>2736</v>
      </c>
      <c r="E260" s="772" t="s">
        <v>2716</v>
      </c>
      <c r="F260" s="677" t="s">
        <v>3657</v>
      </c>
      <c r="G260" s="779">
        <f>IFERROR(VLOOKUP(E260,Assign!$A$2:$A$48,1,FALSE),)</f>
        <v>0</v>
      </c>
      <c r="H260" s="779">
        <v>1</v>
      </c>
      <c r="I260" s="780">
        <v>1</v>
      </c>
      <c r="J260" s="733" t="s">
        <v>164</v>
      </c>
      <c r="K260" s="733" t="s">
        <v>3402</v>
      </c>
      <c r="L260" s="733" t="s">
        <v>3412</v>
      </c>
      <c r="M260" s="677" t="s">
        <v>3942</v>
      </c>
      <c r="N260" s="781" t="s">
        <v>4536</v>
      </c>
      <c r="O260" s="735">
        <v>12064</v>
      </c>
      <c r="P260" s="736">
        <v>66.558499999999995</v>
      </c>
      <c r="Q260" s="737">
        <v>1.4653100132625994E-3</v>
      </c>
      <c r="R260" s="738"/>
      <c r="S260" s="738"/>
      <c r="T260" s="779">
        <v>1</v>
      </c>
      <c r="U260" s="780" t="s">
        <v>3585</v>
      </c>
      <c r="V260" s="739" t="s">
        <v>5</v>
      </c>
      <c r="W260" s="740">
        <v>528000000</v>
      </c>
      <c r="X260" s="740">
        <v>528000000</v>
      </c>
      <c r="Y260" s="740" t="s">
        <v>4578</v>
      </c>
      <c r="Z260" s="741"/>
      <c r="AA260" s="741"/>
      <c r="AB260" s="740"/>
      <c r="AC260" s="742"/>
      <c r="AD260" s="743"/>
      <c r="AE260" s="682"/>
      <c r="AF260" s="683"/>
      <c r="AG260" s="682"/>
      <c r="AH260" s="683"/>
    </row>
    <row r="261" spans="2:34" s="782" customFormat="1" ht="15" hidden="1" customHeight="1">
      <c r="B261" s="777">
        <f t="shared" si="4"/>
        <v>252</v>
      </c>
      <c r="C261" s="778" t="s">
        <v>2</v>
      </c>
      <c r="D261" s="772" t="s">
        <v>2736</v>
      </c>
      <c r="E261" s="772" t="s">
        <v>2717</v>
      </c>
      <c r="F261" s="677" t="s">
        <v>3658</v>
      </c>
      <c r="G261" s="779">
        <f>IFERROR(VLOOKUP(E261,Assign!$A$2:$A$48,1,FALSE),)</f>
        <v>0</v>
      </c>
      <c r="H261" s="779">
        <v>1</v>
      </c>
      <c r="I261" s="780">
        <v>1</v>
      </c>
      <c r="J261" s="733" t="s">
        <v>164</v>
      </c>
      <c r="K261" s="733" t="s">
        <v>172</v>
      </c>
      <c r="L261" s="733" t="s">
        <v>3944</v>
      </c>
      <c r="M261" s="677" t="s">
        <v>4438</v>
      </c>
      <c r="N261" s="781" t="s">
        <v>4474</v>
      </c>
      <c r="O261" s="735"/>
      <c r="P261" s="736">
        <v>198</v>
      </c>
      <c r="Q261" s="737"/>
      <c r="R261" s="738"/>
      <c r="S261" s="738"/>
      <c r="T261" s="779" t="s">
        <v>189</v>
      </c>
      <c r="U261" s="780" t="s">
        <v>4805</v>
      </c>
      <c r="V261" s="739" t="s">
        <v>5</v>
      </c>
      <c r="W261" s="740">
        <v>560400000</v>
      </c>
      <c r="X261" s="740">
        <v>560400000</v>
      </c>
      <c r="Y261" s="740" t="s">
        <v>4578</v>
      </c>
      <c r="Z261" s="741"/>
      <c r="AA261" s="741"/>
      <c r="AB261" s="740"/>
      <c r="AC261" s="742"/>
      <c r="AD261" s="743"/>
      <c r="AE261" s="682"/>
      <c r="AF261" s="683"/>
      <c r="AG261" s="682"/>
      <c r="AH261" s="683"/>
    </row>
    <row r="262" spans="2:34" s="782" customFormat="1" ht="15" hidden="1" customHeight="1">
      <c r="B262" s="777">
        <f t="shared" si="4"/>
        <v>253</v>
      </c>
      <c r="C262" s="778" t="s">
        <v>2</v>
      </c>
      <c r="D262" s="772" t="s">
        <v>2736</v>
      </c>
      <c r="E262" s="772" t="s">
        <v>2717</v>
      </c>
      <c r="F262" s="677" t="s">
        <v>3658</v>
      </c>
      <c r="G262" s="779">
        <f>IFERROR(VLOOKUP(E262,Assign!$A$2:$A$48,1,FALSE),)</f>
        <v>0</v>
      </c>
      <c r="H262" s="779">
        <v>1</v>
      </c>
      <c r="I262" s="780">
        <v>2</v>
      </c>
      <c r="J262" s="733" t="s">
        <v>164</v>
      </c>
      <c r="K262" s="733" t="s">
        <v>172</v>
      </c>
      <c r="L262" s="733" t="s">
        <v>3944</v>
      </c>
      <c r="M262" s="677" t="s">
        <v>4439</v>
      </c>
      <c r="N262" s="781" t="s">
        <v>4474</v>
      </c>
      <c r="O262" s="735"/>
      <c r="P262" s="736">
        <v>5.4</v>
      </c>
      <c r="Q262" s="737"/>
      <c r="R262" s="738"/>
      <c r="S262" s="738"/>
      <c r="T262" s="779" t="s">
        <v>189</v>
      </c>
      <c r="U262" s="780" t="s">
        <v>4805</v>
      </c>
      <c r="V262" s="739" t="s">
        <v>5</v>
      </c>
      <c r="W262" s="740">
        <v>560400000</v>
      </c>
      <c r="X262" s="740">
        <v>560400000</v>
      </c>
      <c r="Y262" s="740" t="s">
        <v>4578</v>
      </c>
      <c r="Z262" s="741"/>
      <c r="AA262" s="741"/>
      <c r="AB262" s="740"/>
      <c r="AC262" s="742"/>
      <c r="AD262" s="743"/>
      <c r="AE262" s="682"/>
      <c r="AF262" s="683"/>
      <c r="AG262" s="682"/>
      <c r="AH262" s="683"/>
    </row>
    <row r="263" spans="2:34" s="782" customFormat="1" ht="15" hidden="1" customHeight="1">
      <c r="B263" s="777">
        <f t="shared" si="4"/>
        <v>254</v>
      </c>
      <c r="C263" s="778" t="s">
        <v>2</v>
      </c>
      <c r="D263" s="772" t="s">
        <v>2736</v>
      </c>
      <c r="E263" s="772" t="s">
        <v>2717</v>
      </c>
      <c r="F263" s="677" t="s">
        <v>3658</v>
      </c>
      <c r="G263" s="779">
        <f>IFERROR(VLOOKUP(E263,Assign!$A$2:$A$48,1,FALSE),)</f>
        <v>0</v>
      </c>
      <c r="H263" s="779">
        <v>1</v>
      </c>
      <c r="I263" s="780">
        <v>3</v>
      </c>
      <c r="J263" s="733" t="s">
        <v>164</v>
      </c>
      <c r="K263" s="733" t="s">
        <v>172</v>
      </c>
      <c r="L263" s="733" t="s">
        <v>3944</v>
      </c>
      <c r="M263" s="677" t="s">
        <v>4440</v>
      </c>
      <c r="N263" s="781" t="s">
        <v>14</v>
      </c>
      <c r="O263" s="735">
        <v>437</v>
      </c>
      <c r="P263" s="736"/>
      <c r="Q263" s="737"/>
      <c r="R263" s="738"/>
      <c r="S263" s="738"/>
      <c r="T263" s="779" t="s">
        <v>189</v>
      </c>
      <c r="U263" s="780" t="s">
        <v>4805</v>
      </c>
      <c r="V263" s="739" t="s">
        <v>5</v>
      </c>
      <c r="W263" s="740">
        <v>560400000</v>
      </c>
      <c r="X263" s="740">
        <v>560400000</v>
      </c>
      <c r="Y263" s="740" t="s">
        <v>4578</v>
      </c>
      <c r="Z263" s="741"/>
      <c r="AA263" s="741"/>
      <c r="AB263" s="740"/>
      <c r="AC263" s="742"/>
      <c r="AD263" s="743"/>
      <c r="AE263" s="682"/>
      <c r="AF263" s="683"/>
      <c r="AG263" s="682"/>
      <c r="AH263" s="683"/>
    </row>
    <row r="264" spans="2:34" s="782" customFormat="1" ht="15" hidden="1" customHeight="1">
      <c r="B264" s="777">
        <f t="shared" si="4"/>
        <v>255</v>
      </c>
      <c r="C264" s="778" t="s">
        <v>2</v>
      </c>
      <c r="D264" s="772" t="s">
        <v>2736</v>
      </c>
      <c r="E264" s="772" t="s">
        <v>2717</v>
      </c>
      <c r="F264" s="677" t="s">
        <v>3658</v>
      </c>
      <c r="G264" s="779">
        <f>IFERROR(VLOOKUP(E264,Assign!$A$2:$A$48,1,FALSE),)</f>
        <v>0</v>
      </c>
      <c r="H264" s="779">
        <v>1</v>
      </c>
      <c r="I264" s="780">
        <v>4</v>
      </c>
      <c r="J264" s="733" t="s">
        <v>164</v>
      </c>
      <c r="K264" s="733" t="s">
        <v>172</v>
      </c>
      <c r="L264" s="733" t="s">
        <v>3944</v>
      </c>
      <c r="M264" s="677" t="s">
        <v>4441</v>
      </c>
      <c r="N264" s="781" t="s">
        <v>14</v>
      </c>
      <c r="O264" s="735">
        <v>193</v>
      </c>
      <c r="P264" s="736"/>
      <c r="Q264" s="737"/>
      <c r="R264" s="738"/>
      <c r="S264" s="738"/>
      <c r="T264" s="779" t="s">
        <v>189</v>
      </c>
      <c r="U264" s="780" t="s">
        <v>4805</v>
      </c>
      <c r="V264" s="739" t="s">
        <v>5</v>
      </c>
      <c r="W264" s="740">
        <v>560400000</v>
      </c>
      <c r="X264" s="740">
        <v>560400000</v>
      </c>
      <c r="Y264" s="740" t="s">
        <v>4578</v>
      </c>
      <c r="Z264" s="741"/>
      <c r="AA264" s="741"/>
      <c r="AB264" s="740"/>
      <c r="AC264" s="742"/>
      <c r="AD264" s="743"/>
      <c r="AE264" s="682"/>
      <c r="AF264" s="683"/>
      <c r="AG264" s="682"/>
      <c r="AH264" s="683"/>
    </row>
    <row r="265" spans="2:34" s="782" customFormat="1" ht="15" hidden="1" customHeight="1">
      <c r="B265" s="777">
        <f t="shared" si="4"/>
        <v>256</v>
      </c>
      <c r="C265" s="778" t="s">
        <v>2</v>
      </c>
      <c r="D265" s="772" t="s">
        <v>2736</v>
      </c>
      <c r="E265" s="772" t="s">
        <v>2717</v>
      </c>
      <c r="F265" s="677" t="s">
        <v>3658</v>
      </c>
      <c r="G265" s="779">
        <f>IFERROR(VLOOKUP(E265,Assign!$A$2:$A$48,1,FALSE),)</f>
        <v>0</v>
      </c>
      <c r="H265" s="779">
        <v>1</v>
      </c>
      <c r="I265" s="780">
        <v>5</v>
      </c>
      <c r="J265" s="733" t="s">
        <v>164</v>
      </c>
      <c r="K265" s="733" t="s">
        <v>172</v>
      </c>
      <c r="L265" s="733" t="s">
        <v>3944</v>
      </c>
      <c r="M265" s="677" t="s">
        <v>4442</v>
      </c>
      <c r="N265" s="781" t="s">
        <v>14</v>
      </c>
      <c r="O265" s="735">
        <v>536</v>
      </c>
      <c r="P265" s="736"/>
      <c r="Q265" s="737"/>
      <c r="R265" s="738"/>
      <c r="S265" s="738"/>
      <c r="T265" s="779" t="s">
        <v>189</v>
      </c>
      <c r="U265" s="780" t="s">
        <v>4805</v>
      </c>
      <c r="V265" s="739" t="s">
        <v>5</v>
      </c>
      <c r="W265" s="740">
        <v>560400000</v>
      </c>
      <c r="X265" s="740">
        <v>560400000</v>
      </c>
      <c r="Y265" s="740" t="s">
        <v>4578</v>
      </c>
      <c r="Z265" s="741"/>
      <c r="AA265" s="741"/>
      <c r="AB265" s="740"/>
      <c r="AC265" s="742"/>
      <c r="AD265" s="743"/>
      <c r="AE265" s="682"/>
      <c r="AF265" s="683"/>
      <c r="AG265" s="682"/>
      <c r="AH265" s="683"/>
    </row>
    <row r="266" spans="2:34" s="782" customFormat="1" ht="15" hidden="1" customHeight="1">
      <c r="B266" s="777">
        <f t="shared" si="4"/>
        <v>257</v>
      </c>
      <c r="C266" s="778" t="s">
        <v>2</v>
      </c>
      <c r="D266" s="772" t="s">
        <v>2736</v>
      </c>
      <c r="E266" s="772" t="s">
        <v>3261</v>
      </c>
      <c r="F266" s="677" t="s">
        <v>3659</v>
      </c>
      <c r="G266" s="779">
        <f>IFERROR(VLOOKUP(E266,Assign!$A$2:$A$48,1,FALSE),)</f>
        <v>0</v>
      </c>
      <c r="H266" s="779">
        <v>1</v>
      </c>
      <c r="I266" s="780">
        <v>1</v>
      </c>
      <c r="J266" s="733" t="s">
        <v>164</v>
      </c>
      <c r="K266" s="733" t="s">
        <v>185</v>
      </c>
      <c r="L266" s="733" t="s">
        <v>3481</v>
      </c>
      <c r="M266" s="677" t="s">
        <v>3946</v>
      </c>
      <c r="N266" s="781" t="s">
        <v>4537</v>
      </c>
      <c r="O266" s="735">
        <v>12555.7</v>
      </c>
      <c r="P266" s="736">
        <v>118.72</v>
      </c>
      <c r="Q266" s="737">
        <v>2.4027254553708674E-3</v>
      </c>
      <c r="R266" s="738"/>
      <c r="S266" s="738"/>
      <c r="T266" s="779">
        <v>1</v>
      </c>
      <c r="U266" s="780" t="s">
        <v>3585</v>
      </c>
      <c r="V266" s="739" t="s">
        <v>5</v>
      </c>
      <c r="W266" s="740">
        <v>528000000</v>
      </c>
      <c r="X266" s="740">
        <v>528000000</v>
      </c>
      <c r="Y266" s="740" t="s">
        <v>4578</v>
      </c>
      <c r="Z266" s="741"/>
      <c r="AA266" s="741"/>
      <c r="AB266" s="740"/>
      <c r="AC266" s="742"/>
      <c r="AD266" s="743"/>
      <c r="AE266" s="682"/>
      <c r="AF266" s="683"/>
      <c r="AG266" s="682"/>
      <c r="AH266" s="683"/>
    </row>
    <row r="267" spans="2:34" s="782" customFormat="1" ht="15" hidden="1" customHeight="1">
      <c r="B267" s="777">
        <f t="shared" si="4"/>
        <v>258</v>
      </c>
      <c r="C267" s="778" t="s">
        <v>2</v>
      </c>
      <c r="D267" s="772" t="s">
        <v>2736</v>
      </c>
      <c r="E267" s="772" t="s">
        <v>3308</v>
      </c>
      <c r="F267" s="677" t="s">
        <v>3660</v>
      </c>
      <c r="G267" s="779">
        <f>IFERROR(VLOOKUP(E267,Assign!$A$2:$A$48,1,FALSE),)</f>
        <v>0</v>
      </c>
      <c r="H267" s="779">
        <v>1</v>
      </c>
      <c r="I267" s="780">
        <v>1</v>
      </c>
      <c r="J267" s="733" t="s">
        <v>175</v>
      </c>
      <c r="K267" s="733" t="s">
        <v>3389</v>
      </c>
      <c r="L267" s="733" t="s">
        <v>2524</v>
      </c>
      <c r="M267" s="677" t="s">
        <v>3947</v>
      </c>
      <c r="N267" s="781" t="s">
        <v>3573</v>
      </c>
      <c r="O267" s="735">
        <v>6556.7</v>
      </c>
      <c r="P267" s="736">
        <v>114.498</v>
      </c>
      <c r="Q267" s="737">
        <v>7.2880412402580568E-3</v>
      </c>
      <c r="R267" s="738"/>
      <c r="S267" s="738"/>
      <c r="T267" s="779">
        <v>6</v>
      </c>
      <c r="U267" s="780" t="s">
        <v>3585</v>
      </c>
      <c r="V267" s="739" t="s">
        <v>5</v>
      </c>
      <c r="W267" s="740">
        <v>516000000</v>
      </c>
      <c r="X267" s="740">
        <v>516000000</v>
      </c>
      <c r="Y267" s="740" t="s">
        <v>4578</v>
      </c>
      <c r="Z267" s="741" t="s">
        <v>616</v>
      </c>
      <c r="AA267" s="741" t="s">
        <v>5</v>
      </c>
      <c r="AB267" s="740">
        <v>1576000000</v>
      </c>
      <c r="AC267" s="742">
        <v>1576000000</v>
      </c>
      <c r="AD267" s="743"/>
      <c r="AE267" s="682"/>
      <c r="AF267" s="683"/>
      <c r="AG267" s="682"/>
      <c r="AH267" s="683"/>
    </row>
    <row r="268" spans="2:34" s="782" customFormat="1" ht="15" hidden="1" customHeight="1">
      <c r="B268" s="917">
        <f t="shared" si="4"/>
        <v>259</v>
      </c>
      <c r="C268" s="918" t="s">
        <v>2</v>
      </c>
      <c r="D268" s="919" t="s">
        <v>2736</v>
      </c>
      <c r="E268" s="919" t="s">
        <v>3244</v>
      </c>
      <c r="F268" s="823" t="s">
        <v>3193</v>
      </c>
      <c r="G268" s="920">
        <f>IFERROR(VLOOKUP(E268,Assign!$A$2:$A$48,1,FALSE),)</f>
        <v>0</v>
      </c>
      <c r="H268" s="920"/>
      <c r="I268" s="921"/>
      <c r="J268" s="922"/>
      <c r="K268" s="922"/>
      <c r="L268" s="922"/>
      <c r="M268" s="823"/>
      <c r="N268" s="923"/>
      <c r="O268" s="924"/>
      <c r="P268" s="925"/>
      <c r="Q268" s="926"/>
      <c r="R268" s="927"/>
      <c r="S268" s="927"/>
      <c r="T268" s="920"/>
      <c r="U268" s="921"/>
      <c r="V268" s="928"/>
      <c r="W268" s="929"/>
      <c r="X268" s="929"/>
      <c r="Y268" s="929"/>
      <c r="Z268" s="930"/>
      <c r="AA268" s="930"/>
      <c r="AB268" s="929"/>
      <c r="AC268" s="931"/>
      <c r="AD268" s="932"/>
      <c r="AE268" s="682"/>
      <c r="AF268" s="683"/>
      <c r="AG268" s="682" t="s">
        <v>5659</v>
      </c>
      <c r="AH268" s="683" t="s">
        <v>5660</v>
      </c>
    </row>
    <row r="269" spans="2:34" s="782" customFormat="1" ht="15" hidden="1" customHeight="1">
      <c r="B269" s="917">
        <f t="shared" si="4"/>
        <v>260</v>
      </c>
      <c r="C269" s="918" t="s">
        <v>2</v>
      </c>
      <c r="D269" s="919" t="s">
        <v>2736</v>
      </c>
      <c r="E269" s="919" t="s">
        <v>3332</v>
      </c>
      <c r="F269" s="823" t="s">
        <v>3233</v>
      </c>
      <c r="G269" s="920">
        <f>IFERROR(VLOOKUP(E269,Assign!$A$2:$A$48,1,FALSE),)</f>
        <v>0</v>
      </c>
      <c r="H269" s="920"/>
      <c r="I269" s="921"/>
      <c r="J269" s="922" t="s">
        <v>7</v>
      </c>
      <c r="K269" s="922" t="s">
        <v>7</v>
      </c>
      <c r="L269" s="922" t="s">
        <v>7</v>
      </c>
      <c r="M269" s="823"/>
      <c r="N269" s="923"/>
      <c r="O269" s="924"/>
      <c r="P269" s="925"/>
      <c r="Q269" s="926"/>
      <c r="R269" s="927"/>
      <c r="S269" s="927"/>
      <c r="T269" s="920"/>
      <c r="U269" s="921"/>
      <c r="V269" s="928"/>
      <c r="W269" s="929"/>
      <c r="X269" s="929"/>
      <c r="Y269" s="929"/>
      <c r="Z269" s="930"/>
      <c r="AA269" s="930"/>
      <c r="AB269" s="929"/>
      <c r="AC269" s="931"/>
      <c r="AD269" s="932"/>
      <c r="AE269" s="682" t="s">
        <v>4867</v>
      </c>
      <c r="AF269" s="683" t="s">
        <v>4868</v>
      </c>
      <c r="AG269" s="682"/>
      <c r="AH269" s="683"/>
    </row>
    <row r="270" spans="2:34" s="782" customFormat="1" ht="15" hidden="1" customHeight="1">
      <c r="B270" s="777">
        <f t="shared" si="4"/>
        <v>261</v>
      </c>
      <c r="C270" s="778" t="s">
        <v>2</v>
      </c>
      <c r="D270" s="772" t="s">
        <v>2736</v>
      </c>
      <c r="E270" s="772" t="s">
        <v>3297</v>
      </c>
      <c r="F270" s="677" t="s">
        <v>3661</v>
      </c>
      <c r="G270" s="779">
        <f>IFERROR(VLOOKUP(E270,Assign!$A$2:$A$48,1,FALSE),)</f>
        <v>0</v>
      </c>
      <c r="H270" s="779">
        <v>1</v>
      </c>
      <c r="I270" s="780">
        <v>1</v>
      </c>
      <c r="J270" s="733" t="s">
        <v>164</v>
      </c>
      <c r="K270" s="733" t="s">
        <v>609</v>
      </c>
      <c r="L270" s="733" t="s">
        <v>3477</v>
      </c>
      <c r="M270" s="677" t="s">
        <v>3949</v>
      </c>
      <c r="N270" s="781" t="s">
        <v>3574</v>
      </c>
      <c r="O270" s="735">
        <v>9919.7000000000007</v>
      </c>
      <c r="P270" s="736">
        <v>47.56</v>
      </c>
      <c r="Q270" s="737">
        <v>1.3849511577971108E-3</v>
      </c>
      <c r="R270" s="738"/>
      <c r="S270" s="738"/>
      <c r="T270" s="779">
        <v>1</v>
      </c>
      <c r="U270" s="780" t="s">
        <v>3585</v>
      </c>
      <c r="V270" s="739" t="s">
        <v>5</v>
      </c>
      <c r="W270" s="740">
        <v>516000000</v>
      </c>
      <c r="X270" s="740">
        <v>516000000</v>
      </c>
      <c r="Y270" s="740" t="s">
        <v>4578</v>
      </c>
      <c r="Z270" s="741"/>
      <c r="AA270" s="741"/>
      <c r="AB270" s="740"/>
      <c r="AC270" s="742"/>
      <c r="AD270" s="743"/>
      <c r="AE270" s="682"/>
      <c r="AF270" s="683"/>
      <c r="AG270" s="682"/>
      <c r="AH270" s="683"/>
    </row>
    <row r="271" spans="2:34" s="782" customFormat="1" ht="15" customHeight="1">
      <c r="B271" s="777">
        <f t="shared" si="4"/>
        <v>262</v>
      </c>
      <c r="C271" s="778" t="s">
        <v>2</v>
      </c>
      <c r="D271" s="772" t="s">
        <v>2736</v>
      </c>
      <c r="E271" s="772" t="s">
        <v>3301</v>
      </c>
      <c r="F271" s="677" t="s">
        <v>2813</v>
      </c>
      <c r="G271" s="779" t="str">
        <f>IFERROR(VLOOKUP(E271,Assign!$A$2:$A$48,1,FALSE),)</f>
        <v>R-097</v>
      </c>
      <c r="H271" s="779">
        <v>1</v>
      </c>
      <c r="I271" s="780">
        <v>1</v>
      </c>
      <c r="J271" s="733" t="s">
        <v>164</v>
      </c>
      <c r="K271" s="733" t="s">
        <v>3040</v>
      </c>
      <c r="L271" s="733" t="s">
        <v>3442</v>
      </c>
      <c r="M271" s="677" t="s">
        <v>3952</v>
      </c>
      <c r="N271" s="781" t="s">
        <v>3575</v>
      </c>
      <c r="O271" s="735">
        <v>12858.7</v>
      </c>
      <c r="P271" s="736">
        <v>52.06</v>
      </c>
      <c r="Q271" s="737">
        <v>1.1437470350813069E-3</v>
      </c>
      <c r="R271" s="738"/>
      <c r="S271" s="738"/>
      <c r="T271" s="779">
        <v>1</v>
      </c>
      <c r="U271" s="780" t="s">
        <v>3585</v>
      </c>
      <c r="V271" s="739" t="s">
        <v>5</v>
      </c>
      <c r="W271" s="740">
        <v>244800000</v>
      </c>
      <c r="X271" s="740">
        <v>244800000</v>
      </c>
      <c r="Y271" s="740" t="s">
        <v>4578</v>
      </c>
      <c r="Z271" s="741"/>
      <c r="AA271" s="741"/>
      <c r="AB271" s="740"/>
      <c r="AC271" s="742"/>
      <c r="AD271" s="743"/>
      <c r="AE271" s="682"/>
      <c r="AF271" s="683"/>
      <c r="AG271" s="682"/>
      <c r="AH271" s="683"/>
    </row>
    <row r="272" spans="2:34" s="782" customFormat="1" ht="15" customHeight="1">
      <c r="B272" s="777">
        <f t="shared" si="4"/>
        <v>263</v>
      </c>
      <c r="C272" s="778" t="s">
        <v>2</v>
      </c>
      <c r="D272" s="772" t="s">
        <v>2736</v>
      </c>
      <c r="E272" s="772" t="s">
        <v>3301</v>
      </c>
      <c r="F272" s="677" t="s">
        <v>2813</v>
      </c>
      <c r="G272" s="779" t="str">
        <f>IFERROR(VLOOKUP(E272,Assign!$A$2:$A$48,1,FALSE),)</f>
        <v>R-097</v>
      </c>
      <c r="H272" s="779">
        <v>2</v>
      </c>
      <c r="I272" s="780">
        <v>1</v>
      </c>
      <c r="J272" s="733" t="s">
        <v>164</v>
      </c>
      <c r="K272" s="733" t="s">
        <v>3040</v>
      </c>
      <c r="L272" s="733" t="s">
        <v>3442</v>
      </c>
      <c r="M272" s="677" t="s">
        <v>3953</v>
      </c>
      <c r="N272" s="781" t="s">
        <v>3575</v>
      </c>
      <c r="O272" s="735">
        <v>12858.7</v>
      </c>
      <c r="P272" s="736">
        <v>52.06</v>
      </c>
      <c r="Q272" s="737">
        <v>1.1437470350813069E-3</v>
      </c>
      <c r="R272" s="738"/>
      <c r="S272" s="738"/>
      <c r="T272" s="779">
        <v>1</v>
      </c>
      <c r="U272" s="780" t="s">
        <v>3585</v>
      </c>
      <c r="V272" s="739" t="s">
        <v>5</v>
      </c>
      <c r="W272" s="740">
        <v>244800000</v>
      </c>
      <c r="X272" s="740">
        <v>244800000</v>
      </c>
      <c r="Y272" s="740" t="s">
        <v>4578</v>
      </c>
      <c r="Z272" s="741"/>
      <c r="AA272" s="741"/>
      <c r="AB272" s="740"/>
      <c r="AC272" s="742"/>
      <c r="AD272" s="743"/>
      <c r="AE272" s="682"/>
      <c r="AF272" s="683"/>
      <c r="AG272" s="682"/>
      <c r="AH272" s="683"/>
    </row>
    <row r="273" spans="2:34" s="782" customFormat="1" ht="15" hidden="1" customHeight="1">
      <c r="B273" s="777">
        <f t="shared" si="4"/>
        <v>264</v>
      </c>
      <c r="C273" s="778" t="s">
        <v>2</v>
      </c>
      <c r="D273" s="772" t="s">
        <v>2736</v>
      </c>
      <c r="E273" s="772" t="s">
        <v>3345</v>
      </c>
      <c r="F273" s="677" t="s">
        <v>3662</v>
      </c>
      <c r="G273" s="779">
        <f>IFERROR(VLOOKUP(E273,Assign!$A$2:$A$48,1,FALSE),)</f>
        <v>0</v>
      </c>
      <c r="H273" s="779">
        <v>1</v>
      </c>
      <c r="I273" s="780">
        <v>1</v>
      </c>
      <c r="J273" s="733" t="s">
        <v>164</v>
      </c>
      <c r="K273" s="733" t="s">
        <v>172</v>
      </c>
      <c r="L273" s="733" t="s">
        <v>3950</v>
      </c>
      <c r="M273" s="677" t="s">
        <v>3951</v>
      </c>
      <c r="N273" s="781" t="s">
        <v>3554</v>
      </c>
      <c r="O273" s="735">
        <v>116595</v>
      </c>
      <c r="P273" s="736">
        <v>99.778999999999996</v>
      </c>
      <c r="Q273" s="737">
        <v>4.9587803936703974E-4</v>
      </c>
      <c r="R273" s="738"/>
      <c r="S273" s="738"/>
      <c r="T273" s="779">
        <v>1</v>
      </c>
      <c r="U273" s="780" t="s">
        <v>3585</v>
      </c>
      <c r="V273" s="739" t="s">
        <v>5</v>
      </c>
      <c r="W273" s="740">
        <v>480700000</v>
      </c>
      <c r="X273" s="740">
        <v>480700000</v>
      </c>
      <c r="Y273" s="740" t="s">
        <v>4578</v>
      </c>
      <c r="Z273" s="741"/>
      <c r="AA273" s="741"/>
      <c r="AB273" s="740"/>
      <c r="AC273" s="742"/>
      <c r="AD273" s="743"/>
      <c r="AE273" s="682"/>
      <c r="AF273" s="683"/>
      <c r="AG273" s="682"/>
      <c r="AH273" s="683"/>
    </row>
    <row r="274" spans="2:34" s="782" customFormat="1" ht="15" hidden="1" customHeight="1">
      <c r="B274" s="917">
        <f t="shared" si="4"/>
        <v>265</v>
      </c>
      <c r="C274" s="918" t="s">
        <v>2</v>
      </c>
      <c r="D274" s="919" t="s">
        <v>2736</v>
      </c>
      <c r="E274" s="919" t="s">
        <v>3273</v>
      </c>
      <c r="F274" s="823" t="s">
        <v>3663</v>
      </c>
      <c r="G274" s="920">
        <f>IFERROR(VLOOKUP(E274,Assign!$A$2:$A$48,1,FALSE),)</f>
        <v>0</v>
      </c>
      <c r="H274" s="920"/>
      <c r="I274" s="921"/>
      <c r="J274" s="922"/>
      <c r="K274" s="922"/>
      <c r="L274" s="922"/>
      <c r="M274" s="823"/>
      <c r="N274" s="923"/>
      <c r="O274" s="924"/>
      <c r="P274" s="925"/>
      <c r="Q274" s="926"/>
      <c r="R274" s="927"/>
      <c r="S274" s="927"/>
      <c r="T274" s="920"/>
      <c r="U274" s="921"/>
      <c r="V274" s="928"/>
      <c r="W274" s="929"/>
      <c r="X274" s="929"/>
      <c r="Y274" s="929"/>
      <c r="Z274" s="930"/>
      <c r="AA274" s="930"/>
      <c r="AB274" s="929"/>
      <c r="AC274" s="931"/>
      <c r="AD274" s="932"/>
      <c r="AE274" s="682"/>
      <c r="AF274" s="683"/>
      <c r="AG274" s="682" t="s">
        <v>5641</v>
      </c>
      <c r="AH274" s="683" t="s">
        <v>5642</v>
      </c>
    </row>
    <row r="275" spans="2:34" s="782" customFormat="1" ht="15" hidden="1" customHeight="1">
      <c r="B275" s="777">
        <f t="shared" si="4"/>
        <v>266</v>
      </c>
      <c r="C275" s="778" t="s">
        <v>2</v>
      </c>
      <c r="D275" s="772" t="s">
        <v>2736</v>
      </c>
      <c r="E275" s="772" t="s">
        <v>3256</v>
      </c>
      <c r="F275" s="677" t="s">
        <v>3230</v>
      </c>
      <c r="G275" s="779">
        <f>IFERROR(VLOOKUP(E275,Assign!$A$2:$A$48,1,FALSE),)</f>
        <v>0</v>
      </c>
      <c r="H275" s="779">
        <v>1</v>
      </c>
      <c r="I275" s="780">
        <v>1</v>
      </c>
      <c r="J275" s="733" t="s">
        <v>164</v>
      </c>
      <c r="K275" s="733" t="s">
        <v>3432</v>
      </c>
      <c r="L275" s="733" t="s">
        <v>3433</v>
      </c>
      <c r="M275" s="677" t="s">
        <v>3954</v>
      </c>
      <c r="N275" s="781" t="s">
        <v>4538</v>
      </c>
      <c r="O275" s="735">
        <v>1827</v>
      </c>
      <c r="P275" s="736">
        <v>32.93</v>
      </c>
      <c r="Q275" s="737">
        <v>4.3366174055829232E-3</v>
      </c>
      <c r="R275" s="738"/>
      <c r="S275" s="738"/>
      <c r="T275" s="779">
        <v>1</v>
      </c>
      <c r="U275" s="780" t="s">
        <v>3585</v>
      </c>
      <c r="V275" s="739" t="s">
        <v>5</v>
      </c>
      <c r="W275" s="740">
        <v>480000000</v>
      </c>
      <c r="X275" s="740">
        <v>480000000</v>
      </c>
      <c r="Y275" s="740" t="s">
        <v>4578</v>
      </c>
      <c r="Z275" s="741"/>
      <c r="AA275" s="741"/>
      <c r="AB275" s="740"/>
      <c r="AC275" s="742"/>
      <c r="AD275" s="743"/>
      <c r="AE275" s="682"/>
      <c r="AF275" s="683"/>
      <c r="AG275" s="682"/>
      <c r="AH275" s="683"/>
    </row>
    <row r="276" spans="2:34" s="782" customFormat="1" ht="15" hidden="1" customHeight="1">
      <c r="B276" s="777">
        <f t="shared" si="4"/>
        <v>267</v>
      </c>
      <c r="C276" s="778" t="s">
        <v>2</v>
      </c>
      <c r="D276" s="772" t="s">
        <v>2736</v>
      </c>
      <c r="E276" s="772" t="s">
        <v>3319</v>
      </c>
      <c r="F276" s="677" t="s">
        <v>2823</v>
      </c>
      <c r="G276" s="779">
        <f>IFERROR(VLOOKUP(E276,Assign!$A$2:$A$48,1,FALSE),)</f>
        <v>0</v>
      </c>
      <c r="H276" s="779">
        <v>1</v>
      </c>
      <c r="I276" s="780">
        <v>1</v>
      </c>
      <c r="J276" s="733" t="s">
        <v>176</v>
      </c>
      <c r="K276" s="733" t="s">
        <v>163</v>
      </c>
      <c r="L276" s="733" t="s">
        <v>3387</v>
      </c>
      <c r="M276" s="677" t="s">
        <v>3943</v>
      </c>
      <c r="N276" s="781" t="s">
        <v>209</v>
      </c>
      <c r="O276" s="735">
        <v>18749</v>
      </c>
      <c r="P276" s="736">
        <v>134.86000000000001</v>
      </c>
      <c r="Q276" s="737">
        <v>3.0353618859672513E-3</v>
      </c>
      <c r="R276" s="738"/>
      <c r="S276" s="738"/>
      <c r="T276" s="779">
        <v>3</v>
      </c>
      <c r="U276" s="780" t="s">
        <v>3585</v>
      </c>
      <c r="V276" s="739" t="s">
        <v>5</v>
      </c>
      <c r="W276" s="740">
        <v>222000000</v>
      </c>
      <c r="X276" s="740">
        <v>222000000</v>
      </c>
      <c r="Y276" s="740" t="s">
        <v>4578</v>
      </c>
      <c r="Z276" s="741" t="s">
        <v>188</v>
      </c>
      <c r="AA276" s="741" t="s">
        <v>5</v>
      </c>
      <c r="AB276" s="740">
        <v>197120000</v>
      </c>
      <c r="AC276" s="742">
        <v>197120000</v>
      </c>
      <c r="AD276" s="743"/>
      <c r="AE276" s="682"/>
      <c r="AF276" s="683"/>
      <c r="AG276" s="682"/>
      <c r="AH276" s="683"/>
    </row>
    <row r="277" spans="2:34" s="782" customFormat="1" ht="15" hidden="1" customHeight="1">
      <c r="B277" s="777">
        <f t="shared" si="4"/>
        <v>268</v>
      </c>
      <c r="C277" s="778" t="s">
        <v>2</v>
      </c>
      <c r="D277" s="772" t="s">
        <v>2736</v>
      </c>
      <c r="E277" s="772" t="s">
        <v>3272</v>
      </c>
      <c r="F277" s="677" t="s">
        <v>2764</v>
      </c>
      <c r="G277" s="779">
        <f>IFERROR(VLOOKUP(E277,Assign!$A$2:$A$48,1,FALSE),)</f>
        <v>0</v>
      </c>
      <c r="H277" s="779">
        <v>1</v>
      </c>
      <c r="I277" s="780">
        <v>1</v>
      </c>
      <c r="J277" s="733" t="s">
        <v>167</v>
      </c>
      <c r="K277" s="733" t="s">
        <v>184</v>
      </c>
      <c r="L277" s="733" t="s">
        <v>3467</v>
      </c>
      <c r="M277" s="677" t="s">
        <v>3955</v>
      </c>
      <c r="N277" s="781" t="s">
        <v>4539</v>
      </c>
      <c r="O277" s="735">
        <v>45122.400000000001</v>
      </c>
      <c r="P277" s="736">
        <v>59.98</v>
      </c>
      <c r="Q277" s="737">
        <v>6.0112050777440913E-4</v>
      </c>
      <c r="R277" s="738"/>
      <c r="S277" s="738"/>
      <c r="T277" s="779">
        <v>1</v>
      </c>
      <c r="U277" s="780" t="s">
        <v>3585</v>
      </c>
      <c r="V277" s="739" t="s">
        <v>5</v>
      </c>
      <c r="W277" s="740">
        <v>422400000</v>
      </c>
      <c r="X277" s="740">
        <v>422400000</v>
      </c>
      <c r="Y277" s="740" t="s">
        <v>4578</v>
      </c>
      <c r="Z277" s="741"/>
      <c r="AA277" s="741"/>
      <c r="AB277" s="740"/>
      <c r="AC277" s="742"/>
      <c r="AD277" s="743"/>
      <c r="AE277" s="682"/>
      <c r="AF277" s="683"/>
      <c r="AG277" s="682"/>
      <c r="AH277" s="683"/>
    </row>
    <row r="278" spans="2:34" s="782" customFormat="1" ht="15" hidden="1" customHeight="1">
      <c r="B278" s="777">
        <f t="shared" si="4"/>
        <v>269</v>
      </c>
      <c r="C278" s="778" t="s">
        <v>2</v>
      </c>
      <c r="D278" s="772" t="s">
        <v>2736</v>
      </c>
      <c r="E278" s="772" t="s">
        <v>3266</v>
      </c>
      <c r="F278" s="677" t="s">
        <v>3664</v>
      </c>
      <c r="G278" s="779">
        <f>IFERROR(VLOOKUP(E278,Assign!$A$2:$A$48,1,FALSE),)</f>
        <v>0</v>
      </c>
      <c r="H278" s="779">
        <v>1</v>
      </c>
      <c r="I278" s="780">
        <v>1</v>
      </c>
      <c r="J278" s="733" t="s">
        <v>167</v>
      </c>
      <c r="K278" s="733" t="s">
        <v>3454</v>
      </c>
      <c r="L278" s="733" t="s">
        <v>3839</v>
      </c>
      <c r="M278" s="677" t="s">
        <v>3956</v>
      </c>
      <c r="N278" s="781" t="s">
        <v>2536</v>
      </c>
      <c r="O278" s="735">
        <v>66674.100000000006</v>
      </c>
      <c r="P278" s="736">
        <v>84.962999999999994</v>
      </c>
      <c r="Q278" s="737">
        <v>8.9439827459238293E-4</v>
      </c>
      <c r="R278" s="738"/>
      <c r="S278" s="738"/>
      <c r="T278" s="779">
        <v>1</v>
      </c>
      <c r="U278" s="780" t="s">
        <v>3585</v>
      </c>
      <c r="V278" s="739" t="s">
        <v>5</v>
      </c>
      <c r="W278" s="740">
        <v>418000000</v>
      </c>
      <c r="X278" s="740">
        <v>418000000</v>
      </c>
      <c r="Y278" s="740" t="s">
        <v>4578</v>
      </c>
      <c r="Z278" s="741"/>
      <c r="AA278" s="741"/>
      <c r="AB278" s="740"/>
      <c r="AC278" s="742"/>
      <c r="AD278" s="743"/>
      <c r="AE278" s="682"/>
      <c r="AF278" s="683"/>
      <c r="AG278" s="682"/>
      <c r="AH278" s="683"/>
    </row>
    <row r="279" spans="2:34" s="782" customFormat="1" ht="15" hidden="1" customHeight="1">
      <c r="B279" s="917">
        <f t="shared" si="4"/>
        <v>270</v>
      </c>
      <c r="C279" s="918" t="s">
        <v>2</v>
      </c>
      <c r="D279" s="919" t="s">
        <v>2736</v>
      </c>
      <c r="E279" s="919" t="s">
        <v>3318</v>
      </c>
      <c r="F279" s="823" t="s">
        <v>3666</v>
      </c>
      <c r="G279" s="920">
        <f>IFERROR(VLOOKUP(E279,Assign!$A$2:$A$48,1,FALSE),)</f>
        <v>0</v>
      </c>
      <c r="H279" s="920"/>
      <c r="I279" s="921"/>
      <c r="J279" s="922" t="s">
        <v>7</v>
      </c>
      <c r="K279" s="922" t="s">
        <v>7</v>
      </c>
      <c r="L279" s="922" t="s">
        <v>7</v>
      </c>
      <c r="M279" s="823"/>
      <c r="N279" s="923"/>
      <c r="O279" s="924"/>
      <c r="P279" s="925"/>
      <c r="Q279" s="926"/>
      <c r="R279" s="927"/>
      <c r="S279" s="927"/>
      <c r="T279" s="920"/>
      <c r="U279" s="921"/>
      <c r="V279" s="928"/>
      <c r="W279" s="929"/>
      <c r="X279" s="929"/>
      <c r="Y279" s="929"/>
      <c r="Z279" s="930"/>
      <c r="AA279" s="930"/>
      <c r="AB279" s="929"/>
      <c r="AC279" s="931"/>
      <c r="AD279" s="932"/>
      <c r="AE279" s="682" t="s">
        <v>4867</v>
      </c>
      <c r="AF279" s="683" t="s">
        <v>4868</v>
      </c>
      <c r="AG279" s="682"/>
      <c r="AH279" s="683"/>
    </row>
    <row r="280" spans="2:34" s="782" customFormat="1" ht="15" hidden="1" customHeight="1">
      <c r="B280" s="777">
        <f t="shared" si="4"/>
        <v>271</v>
      </c>
      <c r="C280" s="778" t="s">
        <v>2</v>
      </c>
      <c r="D280" s="772" t="s">
        <v>2736</v>
      </c>
      <c r="E280" s="772" t="s">
        <v>3310</v>
      </c>
      <c r="F280" s="677" t="s">
        <v>3667</v>
      </c>
      <c r="G280" s="779">
        <f>IFERROR(VLOOKUP(E280,Assign!$A$2:$A$48,1,FALSE),)</f>
        <v>0</v>
      </c>
      <c r="H280" s="779">
        <v>1</v>
      </c>
      <c r="I280" s="780">
        <v>1</v>
      </c>
      <c r="J280" s="733" t="s">
        <v>164</v>
      </c>
      <c r="K280" s="733" t="s">
        <v>3466</v>
      </c>
      <c r="L280" s="733" t="s">
        <v>3496</v>
      </c>
      <c r="M280" s="677" t="s">
        <v>3959</v>
      </c>
      <c r="N280" s="781" t="s">
        <v>4541</v>
      </c>
      <c r="O280" s="735">
        <v>97982.3</v>
      </c>
      <c r="P280" s="736">
        <v>84.971199999999996</v>
      </c>
      <c r="Q280" s="737">
        <v>3.0204230764127805E-4</v>
      </c>
      <c r="R280" s="738"/>
      <c r="S280" s="738"/>
      <c r="T280" s="779">
        <v>1</v>
      </c>
      <c r="U280" s="780" t="s">
        <v>3585</v>
      </c>
      <c r="V280" s="739" t="s">
        <v>5</v>
      </c>
      <c r="W280" s="740">
        <v>415800000</v>
      </c>
      <c r="X280" s="740">
        <v>415800000</v>
      </c>
      <c r="Y280" s="740" t="s">
        <v>4578</v>
      </c>
      <c r="Z280" s="741"/>
      <c r="AA280" s="741"/>
      <c r="AB280" s="740"/>
      <c r="AC280" s="742"/>
      <c r="AD280" s="743"/>
      <c r="AE280" s="682"/>
      <c r="AF280" s="683"/>
      <c r="AG280" s="682"/>
      <c r="AH280" s="683"/>
    </row>
    <row r="281" spans="2:34" s="782" customFormat="1" ht="15" hidden="1" customHeight="1">
      <c r="B281" s="777">
        <f t="shared" si="4"/>
        <v>272</v>
      </c>
      <c r="C281" s="778" t="s">
        <v>2</v>
      </c>
      <c r="D281" s="772" t="s">
        <v>2736</v>
      </c>
      <c r="E281" s="772" t="s">
        <v>3344</v>
      </c>
      <c r="F281" s="677" t="s">
        <v>3668</v>
      </c>
      <c r="G281" s="779">
        <f>IFERROR(VLOOKUP(E281,Assign!$A$2:$A$48,1,FALSE),)</f>
        <v>0</v>
      </c>
      <c r="H281" s="779">
        <v>1</v>
      </c>
      <c r="I281" s="780">
        <v>1</v>
      </c>
      <c r="J281" s="733" t="s">
        <v>164</v>
      </c>
      <c r="K281" s="733" t="s">
        <v>3414</v>
      </c>
      <c r="L281" s="733" t="s">
        <v>3960</v>
      </c>
      <c r="M281" s="677" t="s">
        <v>3961</v>
      </c>
      <c r="N281" s="781" t="s">
        <v>211</v>
      </c>
      <c r="O281" s="735">
        <v>50180.4</v>
      </c>
      <c r="P281" s="736">
        <v>145.24940000000001</v>
      </c>
      <c r="Q281" s="737">
        <v>1.5653143458402086E-3</v>
      </c>
      <c r="R281" s="738"/>
      <c r="S281" s="738"/>
      <c r="T281" s="779" t="s">
        <v>201</v>
      </c>
      <c r="U281" s="780" t="s">
        <v>4806</v>
      </c>
      <c r="V281" s="739" t="s">
        <v>5</v>
      </c>
      <c r="W281" s="740">
        <v>444000000</v>
      </c>
      <c r="X281" s="740">
        <v>444000000</v>
      </c>
      <c r="Y281" s="740" t="s">
        <v>4578</v>
      </c>
      <c r="Z281" s="741">
        <v>1</v>
      </c>
      <c r="AA281" s="741" t="s">
        <v>5</v>
      </c>
      <c r="AB281" s="740">
        <v>282000000</v>
      </c>
      <c r="AC281" s="742">
        <v>282000000</v>
      </c>
      <c r="AD281" s="743"/>
      <c r="AE281" s="682"/>
      <c r="AF281" s="683"/>
      <c r="AG281" s="682"/>
      <c r="AH281" s="683"/>
    </row>
    <row r="282" spans="2:34" s="782" customFormat="1" ht="15" hidden="1" customHeight="1">
      <c r="B282" s="777">
        <f t="shared" si="4"/>
        <v>273</v>
      </c>
      <c r="C282" s="778" t="s">
        <v>2</v>
      </c>
      <c r="D282" s="772" t="s">
        <v>2736</v>
      </c>
      <c r="E282" s="772" t="s">
        <v>3287</v>
      </c>
      <c r="F282" s="677" t="s">
        <v>3669</v>
      </c>
      <c r="G282" s="779">
        <f>IFERROR(VLOOKUP(E282,Assign!$A$2:$A$48,1,FALSE),)</f>
        <v>0</v>
      </c>
      <c r="H282" s="779">
        <v>1</v>
      </c>
      <c r="I282" s="780">
        <v>1</v>
      </c>
      <c r="J282" s="733" t="s">
        <v>164</v>
      </c>
      <c r="K282" s="733" t="s">
        <v>3384</v>
      </c>
      <c r="L282" s="733" t="s">
        <v>3524</v>
      </c>
      <c r="M282" s="677" t="s">
        <v>3962</v>
      </c>
      <c r="N282" s="781" t="s">
        <v>3558</v>
      </c>
      <c r="O282" s="735">
        <v>21457.9</v>
      </c>
      <c r="P282" s="736">
        <v>84.97</v>
      </c>
      <c r="Q282" s="737">
        <v>1.5877602188471378E-3</v>
      </c>
      <c r="R282" s="738"/>
      <c r="S282" s="738"/>
      <c r="T282" s="779">
        <v>1</v>
      </c>
      <c r="U282" s="780" t="s">
        <v>3585</v>
      </c>
      <c r="V282" s="739" t="s">
        <v>5</v>
      </c>
      <c r="W282" s="740">
        <v>432000000</v>
      </c>
      <c r="X282" s="740">
        <v>432000000</v>
      </c>
      <c r="Y282" s="740" t="s">
        <v>4578</v>
      </c>
      <c r="Z282" s="741"/>
      <c r="AA282" s="741"/>
      <c r="AB282" s="740"/>
      <c r="AC282" s="742"/>
      <c r="AD282" s="743"/>
      <c r="AE282" s="682"/>
      <c r="AF282" s="683"/>
      <c r="AG282" s="682"/>
      <c r="AH282" s="683"/>
    </row>
    <row r="283" spans="2:34" s="782" customFormat="1" ht="15" hidden="1" customHeight="1">
      <c r="B283" s="777">
        <f t="shared" si="4"/>
        <v>274</v>
      </c>
      <c r="C283" s="778" t="s">
        <v>2</v>
      </c>
      <c r="D283" s="772" t="s">
        <v>2736</v>
      </c>
      <c r="E283" s="772" t="s">
        <v>3291</v>
      </c>
      <c r="F283" s="677" t="s">
        <v>2795</v>
      </c>
      <c r="G283" s="779">
        <f>IFERROR(VLOOKUP(E283,Assign!$A$2:$A$48,1,FALSE),)</f>
        <v>0</v>
      </c>
      <c r="H283" s="779">
        <v>1</v>
      </c>
      <c r="I283" s="780">
        <v>1</v>
      </c>
      <c r="J283" s="733" t="s">
        <v>167</v>
      </c>
      <c r="K283" s="733" t="s">
        <v>212</v>
      </c>
      <c r="L283" s="733" t="s">
        <v>2521</v>
      </c>
      <c r="M283" s="677" t="s">
        <v>3964</v>
      </c>
      <c r="N283" s="781" t="s">
        <v>3553</v>
      </c>
      <c r="O283" s="735">
        <v>98094.2</v>
      </c>
      <c r="P283" s="736">
        <v>84.9572</v>
      </c>
      <c r="Q283" s="737">
        <v>5.8982896032589089E-4</v>
      </c>
      <c r="R283" s="738"/>
      <c r="S283" s="738"/>
      <c r="T283" s="779">
        <v>1</v>
      </c>
      <c r="U283" s="780" t="s">
        <v>3585</v>
      </c>
      <c r="V283" s="739" t="s">
        <v>5</v>
      </c>
      <c r="W283" s="740">
        <v>409200000</v>
      </c>
      <c r="X283" s="740">
        <v>409200000</v>
      </c>
      <c r="Y283" s="740" t="s">
        <v>4578</v>
      </c>
      <c r="Z283" s="741"/>
      <c r="AA283" s="741"/>
      <c r="AB283" s="740"/>
      <c r="AC283" s="742"/>
      <c r="AD283" s="743"/>
      <c r="AE283" s="682"/>
      <c r="AF283" s="683"/>
      <c r="AG283" s="682"/>
      <c r="AH283" s="683"/>
    </row>
    <row r="284" spans="2:34" s="782" customFormat="1" ht="15" hidden="1" customHeight="1">
      <c r="B284" s="777">
        <f t="shared" si="4"/>
        <v>275</v>
      </c>
      <c r="C284" s="778" t="s">
        <v>2</v>
      </c>
      <c r="D284" s="772" t="s">
        <v>2736</v>
      </c>
      <c r="E284" s="772" t="s">
        <v>3248</v>
      </c>
      <c r="F284" s="677" t="s">
        <v>3670</v>
      </c>
      <c r="G284" s="779">
        <f>IFERROR(VLOOKUP(E284,Assign!$A$2:$A$48,1,FALSE),)</f>
        <v>0</v>
      </c>
      <c r="H284" s="779">
        <v>1</v>
      </c>
      <c r="I284" s="780">
        <v>1</v>
      </c>
      <c r="J284" s="733" t="s">
        <v>167</v>
      </c>
      <c r="K284" s="733" t="s">
        <v>212</v>
      </c>
      <c r="L284" s="733" t="s">
        <v>2521</v>
      </c>
      <c r="M284" s="677" t="s">
        <v>3963</v>
      </c>
      <c r="N284" s="781" t="s">
        <v>4542</v>
      </c>
      <c r="O284" s="735">
        <v>83467.600000000006</v>
      </c>
      <c r="P284" s="736">
        <v>123.422</v>
      </c>
      <c r="Q284" s="737">
        <v>8.593274516099659E-4</v>
      </c>
      <c r="R284" s="738"/>
      <c r="S284" s="738"/>
      <c r="T284" s="779" t="s">
        <v>188</v>
      </c>
      <c r="U284" s="780" t="s">
        <v>4806</v>
      </c>
      <c r="V284" s="739" t="s">
        <v>5</v>
      </c>
      <c r="W284" s="740">
        <v>462000000</v>
      </c>
      <c r="X284" s="740">
        <v>462000000</v>
      </c>
      <c r="Y284" s="740" t="s">
        <v>4578</v>
      </c>
      <c r="Z284" s="741"/>
      <c r="AA284" s="741"/>
      <c r="AB284" s="740"/>
      <c r="AC284" s="742"/>
      <c r="AD284" s="743"/>
      <c r="AE284" s="682"/>
      <c r="AF284" s="683"/>
      <c r="AG284" s="682"/>
      <c r="AH284" s="683"/>
    </row>
    <row r="285" spans="2:34" s="782" customFormat="1" ht="15" hidden="1" customHeight="1">
      <c r="B285" s="777">
        <f t="shared" si="4"/>
        <v>276</v>
      </c>
      <c r="C285" s="778" t="s">
        <v>2</v>
      </c>
      <c r="D285" s="772" t="s">
        <v>2736</v>
      </c>
      <c r="E285" s="772" t="s">
        <v>3286</v>
      </c>
      <c r="F285" s="677" t="s">
        <v>4648</v>
      </c>
      <c r="G285" s="779">
        <f>IFERROR(VLOOKUP(E285,Assign!$A$2:$A$48,1,FALSE),)</f>
        <v>0</v>
      </c>
      <c r="H285" s="779">
        <v>1</v>
      </c>
      <c r="I285" s="780">
        <v>1</v>
      </c>
      <c r="J285" s="733" t="s">
        <v>175</v>
      </c>
      <c r="K285" s="733" t="s">
        <v>614</v>
      </c>
      <c r="L285" s="733" t="s">
        <v>615</v>
      </c>
      <c r="M285" s="677" t="s">
        <v>4656</v>
      </c>
      <c r="N285" s="781" t="s">
        <v>4657</v>
      </c>
      <c r="O285" s="735">
        <v>4417</v>
      </c>
      <c r="P285" s="736">
        <v>39.6</v>
      </c>
      <c r="Q285" s="737">
        <v>2.2775639574371745E-3</v>
      </c>
      <c r="R285" s="738"/>
      <c r="S285" s="738"/>
      <c r="T285" s="779">
        <v>1</v>
      </c>
      <c r="U285" s="1074" t="s">
        <v>5550</v>
      </c>
      <c r="V285" s="739" t="s">
        <v>5</v>
      </c>
      <c r="W285" s="740">
        <v>408000000</v>
      </c>
      <c r="X285" s="740">
        <v>408000000</v>
      </c>
      <c r="Y285" s="740" t="s">
        <v>4578</v>
      </c>
      <c r="Z285" s="741"/>
      <c r="AA285" s="741"/>
      <c r="AB285" s="740"/>
      <c r="AC285" s="742"/>
      <c r="AD285" s="743"/>
      <c r="AE285" s="682" t="s">
        <v>5541</v>
      </c>
      <c r="AF285" s="683" t="s">
        <v>5594</v>
      </c>
      <c r="AG285" s="682"/>
      <c r="AH285" s="683"/>
    </row>
    <row r="286" spans="2:34" s="782" customFormat="1" ht="15" hidden="1" customHeight="1">
      <c r="B286" s="777">
        <f t="shared" si="4"/>
        <v>277</v>
      </c>
      <c r="C286" s="778" t="s">
        <v>2</v>
      </c>
      <c r="D286" s="772" t="s">
        <v>2736</v>
      </c>
      <c r="E286" s="772" t="s">
        <v>3286</v>
      </c>
      <c r="F286" s="677" t="s">
        <v>4648</v>
      </c>
      <c r="G286" s="779">
        <f>IFERROR(VLOOKUP(E286,Assign!$A$2:$A$48,1,FALSE),)</f>
        <v>0</v>
      </c>
      <c r="H286" s="779">
        <v>1</v>
      </c>
      <c r="I286" s="780">
        <v>2</v>
      </c>
      <c r="J286" s="733" t="s">
        <v>175</v>
      </c>
      <c r="K286" s="733" t="s">
        <v>614</v>
      </c>
      <c r="L286" s="733" t="s">
        <v>615</v>
      </c>
      <c r="M286" s="677" t="s">
        <v>4658</v>
      </c>
      <c r="N286" s="781" t="s">
        <v>4657</v>
      </c>
      <c r="O286" s="735">
        <v>4417</v>
      </c>
      <c r="P286" s="736">
        <v>36.96</v>
      </c>
      <c r="Q286" s="737">
        <v>2.1258772922798279E-3</v>
      </c>
      <c r="R286" s="738"/>
      <c r="S286" s="738"/>
      <c r="T286" s="779">
        <v>1</v>
      </c>
      <c r="U286" s="1074" t="s">
        <v>5550</v>
      </c>
      <c r="V286" s="739" t="s">
        <v>5</v>
      </c>
      <c r="W286" s="740">
        <v>408000000</v>
      </c>
      <c r="X286" s="740">
        <v>408000000</v>
      </c>
      <c r="Y286" s="740" t="s">
        <v>4578</v>
      </c>
      <c r="Z286" s="741"/>
      <c r="AA286" s="741"/>
      <c r="AB286" s="740"/>
      <c r="AC286" s="742"/>
      <c r="AD286" s="743"/>
      <c r="AE286" s="682" t="s">
        <v>5541</v>
      </c>
      <c r="AF286" s="683" t="s">
        <v>5594</v>
      </c>
      <c r="AG286" s="682"/>
      <c r="AH286" s="683"/>
    </row>
    <row r="287" spans="2:34" s="782" customFormat="1" ht="15" hidden="1" customHeight="1">
      <c r="B287" s="917">
        <f t="shared" si="4"/>
        <v>278</v>
      </c>
      <c r="C287" s="918" t="s">
        <v>2</v>
      </c>
      <c r="D287" s="919" t="s">
        <v>2736</v>
      </c>
      <c r="E287" s="919" t="s">
        <v>3329</v>
      </c>
      <c r="F287" s="823" t="s">
        <v>3618</v>
      </c>
      <c r="G287" s="920">
        <f>IFERROR(VLOOKUP(E287,Assign!$A$2:$A$48,1,FALSE),)</f>
        <v>0</v>
      </c>
      <c r="H287" s="920"/>
      <c r="I287" s="921"/>
      <c r="J287" s="922"/>
      <c r="K287" s="922"/>
      <c r="L287" s="922"/>
      <c r="M287" s="823"/>
      <c r="N287" s="923"/>
      <c r="O287" s="924"/>
      <c r="P287" s="925"/>
      <c r="Q287" s="926"/>
      <c r="R287" s="927"/>
      <c r="S287" s="927"/>
      <c r="T287" s="920"/>
      <c r="U287" s="921"/>
      <c r="V287" s="928"/>
      <c r="W287" s="929"/>
      <c r="X287" s="929"/>
      <c r="Y287" s="929"/>
      <c r="Z287" s="930"/>
      <c r="AA287" s="930"/>
      <c r="AB287" s="929"/>
      <c r="AC287" s="931"/>
      <c r="AD287" s="932"/>
      <c r="AE287" s="682"/>
      <c r="AF287" s="683"/>
      <c r="AG287" s="682" t="s">
        <v>5667</v>
      </c>
      <c r="AH287" s="683" t="s">
        <v>5668</v>
      </c>
    </row>
    <row r="288" spans="2:34" s="782" customFormat="1" ht="15" customHeight="1">
      <c r="B288" s="777">
        <f t="shared" si="4"/>
        <v>279</v>
      </c>
      <c r="C288" s="778" t="s">
        <v>2</v>
      </c>
      <c r="D288" s="772" t="s">
        <v>2736</v>
      </c>
      <c r="E288" s="772" t="s">
        <v>3303</v>
      </c>
      <c r="F288" s="677" t="s">
        <v>3186</v>
      </c>
      <c r="G288" s="779" t="str">
        <f>IFERROR(VLOOKUP(E288,Assign!$A$2:$A$48,1,FALSE),)</f>
        <v>R-112</v>
      </c>
      <c r="H288" s="779">
        <v>1</v>
      </c>
      <c r="I288" s="780">
        <v>1</v>
      </c>
      <c r="J288" s="733" t="s">
        <v>164</v>
      </c>
      <c r="K288" s="733" t="s">
        <v>198</v>
      </c>
      <c r="L288" s="733" t="s">
        <v>3493</v>
      </c>
      <c r="M288" s="677" t="s">
        <v>3967</v>
      </c>
      <c r="N288" s="781" t="s">
        <v>4544</v>
      </c>
      <c r="O288" s="735">
        <v>15735.1</v>
      </c>
      <c r="P288" s="736">
        <v>99.881200000000007</v>
      </c>
      <c r="Q288" s="737">
        <v>2.6197736271139044E-3</v>
      </c>
      <c r="R288" s="738"/>
      <c r="S288" s="738"/>
      <c r="T288" s="779">
        <v>1</v>
      </c>
      <c r="U288" s="780" t="s">
        <v>3585</v>
      </c>
      <c r="V288" s="739" t="s">
        <v>5</v>
      </c>
      <c r="W288" s="740">
        <v>391200000</v>
      </c>
      <c r="X288" s="740">
        <v>391200000</v>
      </c>
      <c r="Y288" s="740" t="s">
        <v>4578</v>
      </c>
      <c r="Z288" s="741"/>
      <c r="AA288" s="741"/>
      <c r="AB288" s="740"/>
      <c r="AC288" s="742"/>
      <c r="AD288" s="743"/>
      <c r="AE288" s="682"/>
      <c r="AF288" s="683"/>
      <c r="AG288" s="682"/>
      <c r="AH288" s="683"/>
    </row>
    <row r="289" spans="2:34" s="782" customFormat="1" ht="15" hidden="1" customHeight="1">
      <c r="B289" s="917">
        <f t="shared" si="4"/>
        <v>280</v>
      </c>
      <c r="C289" s="918" t="s">
        <v>2</v>
      </c>
      <c r="D289" s="919" t="s">
        <v>2736</v>
      </c>
      <c r="E289" s="919" t="s">
        <v>3278</v>
      </c>
      <c r="F289" s="823" t="s">
        <v>3226</v>
      </c>
      <c r="G289" s="920">
        <f>IFERROR(VLOOKUP(E289,Assign!$A$2:$A$48,1,FALSE),)</f>
        <v>0</v>
      </c>
      <c r="H289" s="920"/>
      <c r="I289" s="921"/>
      <c r="J289" s="922" t="s">
        <v>7</v>
      </c>
      <c r="K289" s="922" t="s">
        <v>7</v>
      </c>
      <c r="L289" s="922" t="s">
        <v>7</v>
      </c>
      <c r="M289" s="823"/>
      <c r="N289" s="923"/>
      <c r="O289" s="924"/>
      <c r="P289" s="925"/>
      <c r="Q289" s="926"/>
      <c r="R289" s="927"/>
      <c r="S289" s="927"/>
      <c r="T289" s="920"/>
      <c r="U289" s="921"/>
      <c r="V289" s="928"/>
      <c r="W289" s="929"/>
      <c r="X289" s="929"/>
      <c r="Y289" s="929"/>
      <c r="Z289" s="930"/>
      <c r="AA289" s="930"/>
      <c r="AB289" s="929"/>
      <c r="AC289" s="931"/>
      <c r="AD289" s="932"/>
      <c r="AE289" s="682" t="s">
        <v>4867</v>
      </c>
      <c r="AF289" s="683" t="s">
        <v>4868</v>
      </c>
      <c r="AG289" s="682"/>
      <c r="AH289" s="683"/>
    </row>
    <row r="290" spans="2:34" s="782" customFormat="1" ht="15" customHeight="1">
      <c r="B290" s="777">
        <f t="shared" si="4"/>
        <v>281</v>
      </c>
      <c r="C290" s="778" t="s">
        <v>2</v>
      </c>
      <c r="D290" s="772" t="s">
        <v>2736</v>
      </c>
      <c r="E290" s="772" t="s">
        <v>3311</v>
      </c>
      <c r="F290" s="677" t="s">
        <v>3672</v>
      </c>
      <c r="G290" s="779" t="str">
        <f>IFERROR(VLOOKUP(E290,Assign!$A$2:$A$48,1,FALSE),)</f>
        <v>R-114</v>
      </c>
      <c r="H290" s="779">
        <v>1</v>
      </c>
      <c r="I290" s="780">
        <v>1</v>
      </c>
      <c r="J290" s="733" t="s">
        <v>174</v>
      </c>
      <c r="K290" s="733" t="s">
        <v>611</v>
      </c>
      <c r="L290" s="733" t="s">
        <v>3437</v>
      </c>
      <c r="M290" s="677" t="s">
        <v>3968</v>
      </c>
      <c r="N290" s="781" t="s">
        <v>2535</v>
      </c>
      <c r="O290" s="735">
        <v>8511</v>
      </c>
      <c r="P290" s="736">
        <v>84.975700000000003</v>
      </c>
      <c r="Q290" s="737">
        <v>4.5763130066972151E-3</v>
      </c>
      <c r="R290" s="738"/>
      <c r="S290" s="738"/>
      <c r="T290" s="779" t="s">
        <v>188</v>
      </c>
      <c r="U290" s="780" t="s">
        <v>4806</v>
      </c>
      <c r="V290" s="739" t="s">
        <v>5</v>
      </c>
      <c r="W290" s="740">
        <v>379500000</v>
      </c>
      <c r="X290" s="740">
        <v>379500000</v>
      </c>
      <c r="Y290" s="740" t="s">
        <v>4578</v>
      </c>
      <c r="Z290" s="741"/>
      <c r="AA290" s="741"/>
      <c r="AB290" s="740"/>
      <c r="AC290" s="742"/>
      <c r="AD290" s="743"/>
      <c r="AE290" s="682"/>
      <c r="AF290" s="683"/>
      <c r="AG290" s="682"/>
      <c r="AH290" s="683"/>
    </row>
    <row r="291" spans="2:34" s="782" customFormat="1" ht="15" hidden="1" customHeight="1">
      <c r="B291" s="777">
        <f t="shared" si="4"/>
        <v>282</v>
      </c>
      <c r="C291" s="778" t="s">
        <v>2</v>
      </c>
      <c r="D291" s="772" t="s">
        <v>2736</v>
      </c>
      <c r="E291" s="772" t="s">
        <v>3296</v>
      </c>
      <c r="F291" s="677" t="s">
        <v>3673</v>
      </c>
      <c r="G291" s="779">
        <f>IFERROR(VLOOKUP(E291,Assign!$A$2:$A$48,1,FALSE),)</f>
        <v>0</v>
      </c>
      <c r="H291" s="779">
        <v>1</v>
      </c>
      <c r="I291" s="780">
        <v>1</v>
      </c>
      <c r="J291" s="733" t="s">
        <v>164</v>
      </c>
      <c r="K291" s="733" t="s">
        <v>3459</v>
      </c>
      <c r="L291" s="733" t="s">
        <v>3969</v>
      </c>
      <c r="M291" s="677" t="s">
        <v>3970</v>
      </c>
      <c r="N291" s="781" t="s">
        <v>4545</v>
      </c>
      <c r="O291" s="735">
        <v>1673</v>
      </c>
      <c r="P291" s="736">
        <v>84.91</v>
      </c>
      <c r="Q291" s="737">
        <v>7.4793783622235502E-2</v>
      </c>
      <c r="R291" s="738"/>
      <c r="S291" s="738"/>
      <c r="T291" s="779">
        <v>1</v>
      </c>
      <c r="U291" s="780" t="s">
        <v>3585</v>
      </c>
      <c r="V291" s="739" t="s">
        <v>5</v>
      </c>
      <c r="W291" s="740">
        <v>162000000</v>
      </c>
      <c r="X291" s="740">
        <v>162000000</v>
      </c>
      <c r="Y291" s="740" t="s">
        <v>4578</v>
      </c>
      <c r="Z291" s="741"/>
      <c r="AA291" s="741"/>
      <c r="AB291" s="740"/>
      <c r="AC291" s="742"/>
      <c r="AD291" s="743"/>
      <c r="AE291" s="682"/>
      <c r="AF291" s="683"/>
      <c r="AG291" s="682"/>
      <c r="AH291" s="683"/>
    </row>
    <row r="292" spans="2:34" s="782" customFormat="1" ht="15" hidden="1" customHeight="1">
      <c r="B292" s="777">
        <f t="shared" si="4"/>
        <v>283</v>
      </c>
      <c r="C292" s="778" t="s">
        <v>2</v>
      </c>
      <c r="D292" s="772" t="s">
        <v>2736</v>
      </c>
      <c r="E292" s="772" t="s">
        <v>3296</v>
      </c>
      <c r="F292" s="677" t="s">
        <v>3673</v>
      </c>
      <c r="G292" s="779">
        <f>IFERROR(VLOOKUP(E292,Assign!$A$2:$A$48,1,FALSE),)</f>
        <v>0</v>
      </c>
      <c r="H292" s="779">
        <v>2</v>
      </c>
      <c r="I292" s="780">
        <v>1</v>
      </c>
      <c r="J292" s="733" t="s">
        <v>164</v>
      </c>
      <c r="K292" s="733" t="s">
        <v>3459</v>
      </c>
      <c r="L292" s="733" t="s">
        <v>3969</v>
      </c>
      <c r="M292" s="677" t="s">
        <v>3971</v>
      </c>
      <c r="N292" s="781" t="s">
        <v>4545</v>
      </c>
      <c r="O292" s="735">
        <v>1673</v>
      </c>
      <c r="P292" s="736">
        <v>84.81</v>
      </c>
      <c r="Q292" s="737">
        <v>7.4680215182307233E-2</v>
      </c>
      <c r="R292" s="738"/>
      <c r="S292" s="738"/>
      <c r="T292" s="779">
        <v>1</v>
      </c>
      <c r="U292" s="780" t="s">
        <v>3585</v>
      </c>
      <c r="V292" s="739" t="s">
        <v>5</v>
      </c>
      <c r="W292" s="740">
        <v>132000000</v>
      </c>
      <c r="X292" s="740">
        <v>132000000</v>
      </c>
      <c r="Y292" s="740" t="s">
        <v>4578</v>
      </c>
      <c r="Z292" s="741"/>
      <c r="AA292" s="741"/>
      <c r="AB292" s="740"/>
      <c r="AC292" s="742"/>
      <c r="AD292" s="743"/>
      <c r="AE292" s="682"/>
      <c r="AF292" s="683"/>
      <c r="AG292" s="682"/>
      <c r="AH292" s="683"/>
    </row>
    <row r="293" spans="2:34" s="782" customFormat="1" ht="15" hidden="1" customHeight="1">
      <c r="B293" s="777">
        <f t="shared" si="4"/>
        <v>284</v>
      </c>
      <c r="C293" s="778" t="s">
        <v>2</v>
      </c>
      <c r="D293" s="772" t="s">
        <v>2736</v>
      </c>
      <c r="E293" s="772" t="s">
        <v>3296</v>
      </c>
      <c r="F293" s="677" t="s">
        <v>3673</v>
      </c>
      <c r="G293" s="779">
        <f>IFERROR(VLOOKUP(E293,Assign!$A$2:$A$48,1,FALSE),)</f>
        <v>0</v>
      </c>
      <c r="H293" s="779">
        <v>3</v>
      </c>
      <c r="I293" s="780">
        <v>1</v>
      </c>
      <c r="J293" s="733" t="s">
        <v>164</v>
      </c>
      <c r="K293" s="733" t="s">
        <v>3459</v>
      </c>
      <c r="L293" s="733" t="s">
        <v>3972</v>
      </c>
      <c r="M293" s="677" t="s">
        <v>3973</v>
      </c>
      <c r="N293" s="781" t="s">
        <v>4545</v>
      </c>
      <c r="O293" s="735">
        <v>3102</v>
      </c>
      <c r="P293" s="736">
        <v>59.99</v>
      </c>
      <c r="Q293" s="737">
        <v>4.006060606060606E-2</v>
      </c>
      <c r="R293" s="738"/>
      <c r="S293" s="738"/>
      <c r="T293" s="779">
        <v>1</v>
      </c>
      <c r="U293" s="780" t="s">
        <v>3585</v>
      </c>
      <c r="V293" s="739" t="s">
        <v>5</v>
      </c>
      <c r="W293" s="740">
        <v>96000000</v>
      </c>
      <c r="X293" s="740">
        <v>96000000</v>
      </c>
      <c r="Y293" s="740" t="s">
        <v>4578</v>
      </c>
      <c r="Z293" s="741"/>
      <c r="AA293" s="741"/>
      <c r="AB293" s="740"/>
      <c r="AC293" s="742"/>
      <c r="AD293" s="743"/>
      <c r="AE293" s="682"/>
      <c r="AF293" s="683"/>
      <c r="AG293" s="682"/>
      <c r="AH293" s="683"/>
    </row>
    <row r="294" spans="2:34" s="782" customFormat="1" ht="15" hidden="1" customHeight="1">
      <c r="B294" s="777">
        <f t="shared" si="4"/>
        <v>285</v>
      </c>
      <c r="C294" s="778" t="s">
        <v>2</v>
      </c>
      <c r="D294" s="772" t="s">
        <v>2736</v>
      </c>
      <c r="E294" s="772" t="s">
        <v>3279</v>
      </c>
      <c r="F294" s="677" t="s">
        <v>2758</v>
      </c>
      <c r="G294" s="779">
        <f>IFERROR(VLOOKUP(E294,Assign!$A$2:$A$48,1,FALSE),)</f>
        <v>0</v>
      </c>
      <c r="H294" s="779">
        <v>1</v>
      </c>
      <c r="I294" s="780">
        <v>1</v>
      </c>
      <c r="J294" s="733" t="s">
        <v>175</v>
      </c>
      <c r="K294" s="733" t="s">
        <v>3439</v>
      </c>
      <c r="L294" s="733" t="s">
        <v>3974</v>
      </c>
      <c r="M294" s="677" t="s">
        <v>3975</v>
      </c>
      <c r="N294" s="781" t="s">
        <v>4546</v>
      </c>
      <c r="O294" s="735">
        <v>677.4</v>
      </c>
      <c r="P294" s="736">
        <v>26.64</v>
      </c>
      <c r="Q294" s="737">
        <v>7.2483023324475945E-3</v>
      </c>
      <c r="R294" s="738"/>
      <c r="S294" s="738"/>
      <c r="T294" s="779">
        <v>1</v>
      </c>
      <c r="U294" s="780" t="s">
        <v>3585</v>
      </c>
      <c r="V294" s="739" t="s">
        <v>5</v>
      </c>
      <c r="W294" s="740">
        <v>384000000</v>
      </c>
      <c r="X294" s="740">
        <v>384000000</v>
      </c>
      <c r="Y294" s="740" t="s">
        <v>4578</v>
      </c>
      <c r="Z294" s="741"/>
      <c r="AA294" s="741"/>
      <c r="AB294" s="740"/>
      <c r="AC294" s="742"/>
      <c r="AD294" s="743"/>
      <c r="AE294" s="682"/>
      <c r="AF294" s="683"/>
      <c r="AG294" s="682"/>
      <c r="AH294" s="683"/>
    </row>
    <row r="295" spans="2:34" s="782" customFormat="1" ht="15" hidden="1" customHeight="1">
      <c r="B295" s="777">
        <f t="shared" ref="B295:B358" si="5">ROW()-9</f>
        <v>286</v>
      </c>
      <c r="C295" s="778" t="s">
        <v>2</v>
      </c>
      <c r="D295" s="772" t="s">
        <v>2736</v>
      </c>
      <c r="E295" s="772" t="s">
        <v>3336</v>
      </c>
      <c r="F295" s="677" t="s">
        <v>3380</v>
      </c>
      <c r="G295" s="779">
        <f>IFERROR(VLOOKUP(E295,Assign!$A$2:$A$48,1,FALSE),)</f>
        <v>0</v>
      </c>
      <c r="H295" s="779">
        <v>1</v>
      </c>
      <c r="I295" s="780">
        <v>1</v>
      </c>
      <c r="J295" s="733" t="s">
        <v>164</v>
      </c>
      <c r="K295" s="733" t="s">
        <v>3402</v>
      </c>
      <c r="L295" s="733" t="s">
        <v>3403</v>
      </c>
      <c r="M295" s="677" t="s">
        <v>3976</v>
      </c>
      <c r="N295" s="781" t="s">
        <v>4547</v>
      </c>
      <c r="O295" s="735">
        <v>11027.4</v>
      </c>
      <c r="P295" s="736">
        <v>66.459999999999994</v>
      </c>
      <c r="Q295" s="737">
        <v>1.4954295663529029E-3</v>
      </c>
      <c r="R295" s="738"/>
      <c r="S295" s="738"/>
      <c r="T295" s="779">
        <v>1</v>
      </c>
      <c r="U295" s="780" t="s">
        <v>3585</v>
      </c>
      <c r="V295" s="739" t="s">
        <v>5</v>
      </c>
      <c r="W295" s="740">
        <v>384000000</v>
      </c>
      <c r="X295" s="740">
        <v>384000000</v>
      </c>
      <c r="Y295" s="740" t="s">
        <v>4578</v>
      </c>
      <c r="Z295" s="741"/>
      <c r="AA295" s="741"/>
      <c r="AB295" s="740"/>
      <c r="AC295" s="742"/>
      <c r="AD295" s="743"/>
      <c r="AE295" s="682"/>
      <c r="AF295" s="683"/>
      <c r="AG295" s="682"/>
      <c r="AH295" s="683"/>
    </row>
    <row r="296" spans="2:34" s="782" customFormat="1" ht="15" hidden="1" customHeight="1">
      <c r="B296" s="777">
        <f t="shared" si="5"/>
        <v>287</v>
      </c>
      <c r="C296" s="778" t="s">
        <v>2</v>
      </c>
      <c r="D296" s="772" t="s">
        <v>2736</v>
      </c>
      <c r="E296" s="772" t="s">
        <v>3336</v>
      </c>
      <c r="F296" s="677" t="s">
        <v>3380</v>
      </c>
      <c r="G296" s="779">
        <f>IFERROR(VLOOKUP(E296,Assign!$A$2:$A$48,1,FALSE),)</f>
        <v>0</v>
      </c>
      <c r="H296" s="779">
        <v>2</v>
      </c>
      <c r="I296" s="780">
        <v>1</v>
      </c>
      <c r="J296" s="733" t="s">
        <v>164</v>
      </c>
      <c r="K296" s="733" t="s">
        <v>3402</v>
      </c>
      <c r="L296" s="733" t="s">
        <v>3403</v>
      </c>
      <c r="M296" s="677" t="s">
        <v>3977</v>
      </c>
      <c r="N296" s="781" t="s">
        <v>4822</v>
      </c>
      <c r="O296" s="735">
        <v>11027.4</v>
      </c>
      <c r="P296" s="736">
        <v>36.54</v>
      </c>
      <c r="Q296" s="737">
        <v>8.221883671581696E-4</v>
      </c>
      <c r="R296" s="738"/>
      <c r="S296" s="738"/>
      <c r="T296" s="779">
        <v>1</v>
      </c>
      <c r="U296" s="780" t="s">
        <v>3585</v>
      </c>
      <c r="V296" s="739" t="s">
        <v>5</v>
      </c>
      <c r="W296" s="740">
        <v>384000000</v>
      </c>
      <c r="X296" s="740">
        <v>384000000</v>
      </c>
      <c r="Y296" s="740" t="s">
        <v>4578</v>
      </c>
      <c r="Z296" s="741"/>
      <c r="AA296" s="741"/>
      <c r="AB296" s="740"/>
      <c r="AC296" s="742"/>
      <c r="AD296" s="743"/>
      <c r="AE296" s="682"/>
      <c r="AF296" s="683"/>
      <c r="AG296" s="682"/>
      <c r="AH296" s="683"/>
    </row>
    <row r="297" spans="2:34" s="782" customFormat="1" ht="15" hidden="1" customHeight="1">
      <c r="B297" s="777">
        <f t="shared" si="5"/>
        <v>288</v>
      </c>
      <c r="C297" s="778" t="s">
        <v>2</v>
      </c>
      <c r="D297" s="772" t="s">
        <v>2736</v>
      </c>
      <c r="E297" s="772" t="s">
        <v>3324</v>
      </c>
      <c r="F297" s="677" t="s">
        <v>3221</v>
      </c>
      <c r="G297" s="779">
        <f>IFERROR(VLOOKUP(E297,Assign!$A$2:$A$48,1,FALSE),)</f>
        <v>0</v>
      </c>
      <c r="H297" s="779">
        <v>1</v>
      </c>
      <c r="I297" s="780">
        <v>1</v>
      </c>
      <c r="J297" s="733" t="s">
        <v>167</v>
      </c>
      <c r="K297" s="733" t="s">
        <v>168</v>
      </c>
      <c r="L297" s="733" t="s">
        <v>3519</v>
      </c>
      <c r="M297" s="677" t="s">
        <v>3978</v>
      </c>
      <c r="N297" s="781" t="s">
        <v>4539</v>
      </c>
      <c r="O297" s="735" t="s">
        <v>193</v>
      </c>
      <c r="P297" s="736">
        <v>59.97</v>
      </c>
      <c r="Q297" s="737" t="s">
        <v>193</v>
      </c>
      <c r="R297" s="738"/>
      <c r="S297" s="738"/>
      <c r="T297" s="779">
        <v>1</v>
      </c>
      <c r="U297" s="780" t="s">
        <v>3585</v>
      </c>
      <c r="V297" s="739" t="s">
        <v>5</v>
      </c>
      <c r="W297" s="740">
        <v>352000000</v>
      </c>
      <c r="X297" s="740">
        <v>352000000</v>
      </c>
      <c r="Y297" s="740" t="s">
        <v>4578</v>
      </c>
      <c r="Z297" s="741"/>
      <c r="AA297" s="741"/>
      <c r="AB297" s="740"/>
      <c r="AC297" s="742"/>
      <c r="AD297" s="743"/>
      <c r="AE297" s="682"/>
      <c r="AF297" s="683"/>
      <c r="AG297" s="682"/>
      <c r="AH297" s="683"/>
    </row>
    <row r="298" spans="2:34" s="782" customFormat="1" ht="15" hidden="1" customHeight="1">
      <c r="B298" s="917">
        <f t="shared" si="5"/>
        <v>289</v>
      </c>
      <c r="C298" s="918" t="s">
        <v>2</v>
      </c>
      <c r="D298" s="919" t="s">
        <v>2736</v>
      </c>
      <c r="E298" s="919" t="s">
        <v>3267</v>
      </c>
      <c r="F298" s="823" t="s">
        <v>3674</v>
      </c>
      <c r="G298" s="920">
        <f>IFERROR(VLOOKUP(E298,Assign!$A$2:$A$48,1,FALSE),)</f>
        <v>0</v>
      </c>
      <c r="H298" s="920"/>
      <c r="I298" s="921"/>
      <c r="J298" s="922"/>
      <c r="K298" s="922"/>
      <c r="L298" s="922"/>
      <c r="M298" s="823"/>
      <c r="N298" s="923"/>
      <c r="O298" s="924"/>
      <c r="P298" s="925"/>
      <c r="Q298" s="926"/>
      <c r="R298" s="927"/>
      <c r="S298" s="927"/>
      <c r="T298" s="920"/>
      <c r="U298" s="921"/>
      <c r="V298" s="928"/>
      <c r="W298" s="929"/>
      <c r="X298" s="929"/>
      <c r="Y298" s="929"/>
      <c r="Z298" s="930"/>
      <c r="AA298" s="930"/>
      <c r="AB298" s="929"/>
      <c r="AC298" s="931"/>
      <c r="AD298" s="932"/>
      <c r="AE298" s="682"/>
      <c r="AF298" s="683"/>
      <c r="AG298" s="682" t="s">
        <v>4867</v>
      </c>
      <c r="AH298" s="683" t="s">
        <v>4868</v>
      </c>
    </row>
    <row r="299" spans="2:34" s="782" customFormat="1" ht="15" hidden="1" customHeight="1">
      <c r="B299" s="917">
        <f t="shared" si="5"/>
        <v>290</v>
      </c>
      <c r="C299" s="918" t="s">
        <v>2</v>
      </c>
      <c r="D299" s="919" t="s">
        <v>2736</v>
      </c>
      <c r="E299" s="919" t="s">
        <v>3267</v>
      </c>
      <c r="F299" s="823" t="s">
        <v>3674</v>
      </c>
      <c r="G299" s="920">
        <f>IFERROR(VLOOKUP(E299,Assign!$A$2:$A$48,1,FALSE),)</f>
        <v>0</v>
      </c>
      <c r="H299" s="920"/>
      <c r="I299" s="921"/>
      <c r="J299" s="922"/>
      <c r="K299" s="922"/>
      <c r="L299" s="922"/>
      <c r="M299" s="823"/>
      <c r="N299" s="923"/>
      <c r="O299" s="924"/>
      <c r="P299" s="925"/>
      <c r="Q299" s="926"/>
      <c r="R299" s="927"/>
      <c r="S299" s="927"/>
      <c r="T299" s="920"/>
      <c r="U299" s="921"/>
      <c r="V299" s="928"/>
      <c r="W299" s="929"/>
      <c r="X299" s="929"/>
      <c r="Y299" s="929"/>
      <c r="Z299" s="930"/>
      <c r="AA299" s="930"/>
      <c r="AB299" s="929"/>
      <c r="AC299" s="931"/>
      <c r="AD299" s="932"/>
      <c r="AE299" s="682"/>
      <c r="AF299" s="683"/>
      <c r="AG299" s="682" t="s">
        <v>4867</v>
      </c>
      <c r="AH299" s="683" t="s">
        <v>4868</v>
      </c>
    </row>
    <row r="300" spans="2:34" s="782" customFormat="1" ht="15" hidden="1" customHeight="1">
      <c r="B300" s="777">
        <f t="shared" si="5"/>
        <v>291</v>
      </c>
      <c r="C300" s="778" t="s">
        <v>2</v>
      </c>
      <c r="D300" s="772" t="s">
        <v>2736</v>
      </c>
      <c r="E300" s="772" t="s">
        <v>3306</v>
      </c>
      <c r="F300" s="677" t="s">
        <v>3675</v>
      </c>
      <c r="G300" s="779">
        <f>IFERROR(VLOOKUP(E300,Assign!$A$2:$A$48,1,FALSE),)</f>
        <v>0</v>
      </c>
      <c r="H300" s="779">
        <v>1</v>
      </c>
      <c r="I300" s="780">
        <v>1</v>
      </c>
      <c r="J300" s="733" t="s">
        <v>164</v>
      </c>
      <c r="K300" s="733" t="s">
        <v>2513</v>
      </c>
      <c r="L300" s="733" t="s">
        <v>2514</v>
      </c>
      <c r="M300" s="677" t="s">
        <v>3979</v>
      </c>
      <c r="N300" s="781" t="s">
        <v>4543</v>
      </c>
      <c r="O300" s="735">
        <v>294162</v>
      </c>
      <c r="P300" s="736">
        <v>162.45400000000001</v>
      </c>
      <c r="Q300" s="737">
        <v>2.0869452886504715E-4</v>
      </c>
      <c r="R300" s="738"/>
      <c r="S300" s="738"/>
      <c r="T300" s="779">
        <v>1</v>
      </c>
      <c r="U300" s="780" t="s">
        <v>3585</v>
      </c>
      <c r="V300" s="739" t="s">
        <v>5</v>
      </c>
      <c r="W300" s="740">
        <v>420000000</v>
      </c>
      <c r="X300" s="740">
        <v>420000000</v>
      </c>
      <c r="Y300" s="740" t="s">
        <v>4578</v>
      </c>
      <c r="Z300" s="741"/>
      <c r="AA300" s="741"/>
      <c r="AB300" s="740"/>
      <c r="AC300" s="742"/>
      <c r="AD300" s="743"/>
      <c r="AE300" s="682"/>
      <c r="AF300" s="683"/>
      <c r="AG300" s="682"/>
      <c r="AH300" s="683"/>
    </row>
    <row r="301" spans="2:34" s="782" customFormat="1" ht="15" hidden="1" customHeight="1">
      <c r="B301" s="777">
        <f t="shared" si="5"/>
        <v>292</v>
      </c>
      <c r="C301" s="778" t="s">
        <v>2</v>
      </c>
      <c r="D301" s="772" t="s">
        <v>2736</v>
      </c>
      <c r="E301" s="772" t="s">
        <v>3326</v>
      </c>
      <c r="F301" s="677" t="s">
        <v>3228</v>
      </c>
      <c r="G301" s="779">
        <f>IFERROR(VLOOKUP(E301,Assign!$A$2:$A$48,1,FALSE),)</f>
        <v>0</v>
      </c>
      <c r="H301" s="779">
        <v>1</v>
      </c>
      <c r="I301" s="780">
        <v>1</v>
      </c>
      <c r="J301" s="733" t="s">
        <v>164</v>
      </c>
      <c r="K301" s="733" t="s">
        <v>609</v>
      </c>
      <c r="L301" s="733" t="s">
        <v>3477</v>
      </c>
      <c r="M301" s="677" t="s">
        <v>3980</v>
      </c>
      <c r="N301" s="781" t="s">
        <v>3574</v>
      </c>
      <c r="O301" s="735">
        <v>9919.7000000000007</v>
      </c>
      <c r="P301" s="736">
        <v>49.3675</v>
      </c>
      <c r="Q301" s="737">
        <v>1.4375938788471424E-3</v>
      </c>
      <c r="R301" s="738"/>
      <c r="S301" s="738"/>
      <c r="T301" s="779">
        <v>1</v>
      </c>
      <c r="U301" s="780" t="s">
        <v>3585</v>
      </c>
      <c r="V301" s="739" t="s">
        <v>5</v>
      </c>
      <c r="W301" s="740">
        <v>378000000</v>
      </c>
      <c r="X301" s="740">
        <v>378000000</v>
      </c>
      <c r="Y301" s="740" t="s">
        <v>4578</v>
      </c>
      <c r="Z301" s="741"/>
      <c r="AA301" s="741"/>
      <c r="AB301" s="740"/>
      <c r="AC301" s="742"/>
      <c r="AD301" s="743"/>
      <c r="AE301" s="682"/>
      <c r="AF301" s="683"/>
      <c r="AG301" s="682"/>
      <c r="AH301" s="683"/>
    </row>
    <row r="302" spans="2:34" s="782" customFormat="1" ht="15" hidden="1" customHeight="1">
      <c r="B302" s="777">
        <f t="shared" si="5"/>
        <v>293</v>
      </c>
      <c r="C302" s="778" t="s">
        <v>2</v>
      </c>
      <c r="D302" s="772" t="s">
        <v>2736</v>
      </c>
      <c r="E302" s="772" t="s">
        <v>3302</v>
      </c>
      <c r="F302" s="677" t="s">
        <v>3201</v>
      </c>
      <c r="G302" s="779">
        <f>IFERROR(VLOOKUP(E302,Assign!$A$2:$A$48,1,FALSE),)</f>
        <v>0</v>
      </c>
      <c r="H302" s="779">
        <v>1</v>
      </c>
      <c r="I302" s="780">
        <v>1</v>
      </c>
      <c r="J302" s="733" t="s">
        <v>167</v>
      </c>
      <c r="K302" s="733" t="s">
        <v>173</v>
      </c>
      <c r="L302" s="733" t="s">
        <v>610</v>
      </c>
      <c r="M302" s="677" t="s">
        <v>3981</v>
      </c>
      <c r="N302" s="781" t="s">
        <v>4823</v>
      </c>
      <c r="O302" s="735">
        <v>26441.9</v>
      </c>
      <c r="P302" s="736">
        <v>116.64</v>
      </c>
      <c r="Q302" s="737">
        <v>1.3716866034589044E-3</v>
      </c>
      <c r="R302" s="738"/>
      <c r="S302" s="738"/>
      <c r="T302" s="779">
        <v>1</v>
      </c>
      <c r="U302" s="780" t="s">
        <v>3585</v>
      </c>
      <c r="V302" s="739" t="s">
        <v>5</v>
      </c>
      <c r="W302" s="740">
        <v>270000000</v>
      </c>
      <c r="X302" s="740">
        <v>270000000</v>
      </c>
      <c r="Y302" s="740" t="s">
        <v>4578</v>
      </c>
      <c r="Z302" s="741"/>
      <c r="AA302" s="741"/>
      <c r="AB302" s="740"/>
      <c r="AC302" s="742"/>
      <c r="AD302" s="743"/>
      <c r="AE302" s="682"/>
      <c r="AF302" s="683"/>
      <c r="AG302" s="682"/>
      <c r="AH302" s="683"/>
    </row>
    <row r="303" spans="2:34" s="782" customFormat="1" ht="15" hidden="1" customHeight="1">
      <c r="B303" s="777">
        <f t="shared" si="5"/>
        <v>294</v>
      </c>
      <c r="C303" s="778" t="s">
        <v>2</v>
      </c>
      <c r="D303" s="772" t="s">
        <v>2736</v>
      </c>
      <c r="E303" s="772" t="s">
        <v>3302</v>
      </c>
      <c r="F303" s="677" t="s">
        <v>3201</v>
      </c>
      <c r="G303" s="779">
        <f>IFERROR(VLOOKUP(E303,Assign!$A$2:$A$48,1,FALSE),)</f>
        <v>0</v>
      </c>
      <c r="H303" s="779">
        <v>2</v>
      </c>
      <c r="I303" s="780">
        <v>1</v>
      </c>
      <c r="J303" s="733" t="s">
        <v>167</v>
      </c>
      <c r="K303" s="733" t="s">
        <v>173</v>
      </c>
      <c r="L303" s="733" t="s">
        <v>610</v>
      </c>
      <c r="M303" s="677" t="s">
        <v>3982</v>
      </c>
      <c r="N303" s="781" t="s">
        <v>4823</v>
      </c>
      <c r="O303" s="735">
        <v>26441.9</v>
      </c>
      <c r="P303" s="736">
        <v>116.64</v>
      </c>
      <c r="Q303" s="737">
        <v>1.3716866034589044E-3</v>
      </c>
      <c r="R303" s="738"/>
      <c r="S303" s="738"/>
      <c r="T303" s="779">
        <v>2</v>
      </c>
      <c r="U303" s="780" t="s">
        <v>3585</v>
      </c>
      <c r="V303" s="739" t="s">
        <v>5</v>
      </c>
      <c r="W303" s="740">
        <v>180000000</v>
      </c>
      <c r="X303" s="740">
        <v>180000000</v>
      </c>
      <c r="Y303" s="740" t="s">
        <v>4578</v>
      </c>
      <c r="Z303" s="741">
        <v>1</v>
      </c>
      <c r="AA303" s="741" t="s">
        <v>5</v>
      </c>
      <c r="AB303" s="740">
        <v>240000000</v>
      </c>
      <c r="AC303" s="742">
        <v>240000000</v>
      </c>
      <c r="AD303" s="743"/>
      <c r="AE303" s="682"/>
      <c r="AF303" s="683"/>
      <c r="AG303" s="682"/>
      <c r="AH303" s="683"/>
    </row>
    <row r="304" spans="2:34" s="782" customFormat="1" ht="15" hidden="1" customHeight="1">
      <c r="B304" s="777">
        <f t="shared" si="5"/>
        <v>295</v>
      </c>
      <c r="C304" s="778" t="s">
        <v>2</v>
      </c>
      <c r="D304" s="772" t="s">
        <v>2736</v>
      </c>
      <c r="E304" s="772" t="s">
        <v>3340</v>
      </c>
      <c r="F304" s="677" t="s">
        <v>3676</v>
      </c>
      <c r="G304" s="779">
        <f>IFERROR(VLOOKUP(E304,Assign!$A$2:$A$48,1,FALSE),)</f>
        <v>0</v>
      </c>
      <c r="H304" s="779">
        <v>1</v>
      </c>
      <c r="I304" s="780">
        <v>1</v>
      </c>
      <c r="J304" s="733" t="s">
        <v>169</v>
      </c>
      <c r="K304" s="733" t="s">
        <v>3516</v>
      </c>
      <c r="L304" s="733" t="s">
        <v>3983</v>
      </c>
      <c r="M304" s="677" t="s">
        <v>3984</v>
      </c>
      <c r="N304" s="781" t="s">
        <v>2537</v>
      </c>
      <c r="O304" s="735">
        <v>55382.7</v>
      </c>
      <c r="P304" s="736">
        <v>78.531099999999995</v>
      </c>
      <c r="Q304" s="737">
        <v>9.5665613991372759E-4</v>
      </c>
      <c r="R304" s="738"/>
      <c r="S304" s="738"/>
      <c r="T304" s="779" t="s">
        <v>188</v>
      </c>
      <c r="U304" s="780" t="s">
        <v>4806</v>
      </c>
      <c r="V304" s="739" t="s">
        <v>5</v>
      </c>
      <c r="W304" s="740">
        <v>346500000</v>
      </c>
      <c r="X304" s="740">
        <v>346500000</v>
      </c>
      <c r="Y304" s="740" t="s">
        <v>4578</v>
      </c>
      <c r="Z304" s="741"/>
      <c r="AA304" s="741"/>
      <c r="AB304" s="740"/>
      <c r="AC304" s="742"/>
      <c r="AD304" s="743"/>
      <c r="AE304" s="682"/>
      <c r="AF304" s="683"/>
      <c r="AG304" s="682"/>
      <c r="AH304" s="683"/>
    </row>
    <row r="305" spans="2:34" s="782" customFormat="1" ht="15" customHeight="1">
      <c r="B305" s="777">
        <f t="shared" si="5"/>
        <v>296</v>
      </c>
      <c r="C305" s="778" t="s">
        <v>2</v>
      </c>
      <c r="D305" s="772" t="s">
        <v>2736</v>
      </c>
      <c r="E305" s="772" t="s">
        <v>3325</v>
      </c>
      <c r="F305" s="677" t="s">
        <v>3677</v>
      </c>
      <c r="G305" s="779" t="str">
        <f>IFERROR(VLOOKUP(E305,Assign!$A$2:$A$48,1,FALSE),)</f>
        <v>R-124</v>
      </c>
      <c r="H305" s="779">
        <v>1</v>
      </c>
      <c r="I305" s="780">
        <v>1</v>
      </c>
      <c r="J305" s="733" t="s">
        <v>164</v>
      </c>
      <c r="K305" s="733" t="s">
        <v>178</v>
      </c>
      <c r="L305" s="733" t="s">
        <v>3453</v>
      </c>
      <c r="M305" s="677" t="s">
        <v>3985</v>
      </c>
      <c r="N305" s="781" t="s">
        <v>4824</v>
      </c>
      <c r="O305" s="735">
        <v>12051.2</v>
      </c>
      <c r="P305" s="736">
        <v>149.5</v>
      </c>
      <c r="Q305" s="737">
        <v>2.6699332846521506E-3</v>
      </c>
      <c r="R305" s="738"/>
      <c r="S305" s="738"/>
      <c r="T305" s="779">
        <v>1</v>
      </c>
      <c r="U305" s="780" t="s">
        <v>3585</v>
      </c>
      <c r="V305" s="739" t="s">
        <v>5</v>
      </c>
      <c r="W305" s="740">
        <v>367200000</v>
      </c>
      <c r="X305" s="740">
        <v>367200000</v>
      </c>
      <c r="Y305" s="740" t="s">
        <v>4578</v>
      </c>
      <c r="Z305" s="741"/>
      <c r="AA305" s="741"/>
      <c r="AB305" s="740"/>
      <c r="AC305" s="742"/>
      <c r="AD305" s="743"/>
      <c r="AE305" s="682"/>
      <c r="AF305" s="683"/>
      <c r="AG305" s="682"/>
      <c r="AH305" s="683"/>
    </row>
    <row r="306" spans="2:34" s="782" customFormat="1" ht="15" hidden="1" customHeight="1">
      <c r="B306" s="777">
        <f t="shared" si="5"/>
        <v>297</v>
      </c>
      <c r="C306" s="778" t="s">
        <v>2</v>
      </c>
      <c r="D306" s="772" t="s">
        <v>2736</v>
      </c>
      <c r="E306" s="772" t="s">
        <v>3284</v>
      </c>
      <c r="F306" s="677" t="s">
        <v>3678</v>
      </c>
      <c r="G306" s="779">
        <f>IFERROR(VLOOKUP(E306,Assign!$A$2:$A$48,1,FALSE),)</f>
        <v>0</v>
      </c>
      <c r="H306" s="779">
        <v>1</v>
      </c>
      <c r="I306" s="780">
        <v>1</v>
      </c>
      <c r="J306" s="733" t="s">
        <v>164</v>
      </c>
      <c r="K306" s="733" t="s">
        <v>609</v>
      </c>
      <c r="L306" s="733" t="s">
        <v>3477</v>
      </c>
      <c r="M306" s="677" t="s">
        <v>4443</v>
      </c>
      <c r="N306" s="781" t="s">
        <v>3574</v>
      </c>
      <c r="O306" s="735">
        <v>9919.7000000000007</v>
      </c>
      <c r="P306" s="736">
        <v>75.034999999999997</v>
      </c>
      <c r="Q306" s="737">
        <v>2.1850257568273232E-3</v>
      </c>
      <c r="R306" s="738"/>
      <c r="S306" s="738"/>
      <c r="T306" s="779">
        <v>1</v>
      </c>
      <c r="U306" s="780" t="s">
        <v>3585</v>
      </c>
      <c r="V306" s="739" t="s">
        <v>5</v>
      </c>
      <c r="W306" s="740">
        <v>360000000</v>
      </c>
      <c r="X306" s="740">
        <v>360000000</v>
      </c>
      <c r="Y306" s="740" t="s">
        <v>4578</v>
      </c>
      <c r="Z306" s="741"/>
      <c r="AA306" s="741"/>
      <c r="AB306" s="740"/>
      <c r="AC306" s="742"/>
      <c r="AD306" s="743"/>
      <c r="AE306" s="682"/>
      <c r="AF306" s="683"/>
      <c r="AG306" s="682"/>
      <c r="AH306" s="683"/>
    </row>
    <row r="307" spans="2:34" s="782" customFormat="1" ht="15" hidden="1" customHeight="1">
      <c r="B307" s="777">
        <f t="shared" si="5"/>
        <v>298</v>
      </c>
      <c r="C307" s="778" t="s">
        <v>2</v>
      </c>
      <c r="D307" s="772" t="s">
        <v>2736</v>
      </c>
      <c r="E307" s="772" t="s">
        <v>3284</v>
      </c>
      <c r="F307" s="677" t="s">
        <v>3678</v>
      </c>
      <c r="G307" s="779">
        <f>IFERROR(VLOOKUP(E307,Assign!$A$2:$A$48,1,FALSE),)</f>
        <v>0</v>
      </c>
      <c r="H307" s="779">
        <v>1</v>
      </c>
      <c r="I307" s="780">
        <v>2</v>
      </c>
      <c r="J307" s="733" t="s">
        <v>164</v>
      </c>
      <c r="K307" s="733" t="s">
        <v>609</v>
      </c>
      <c r="L307" s="733" t="s">
        <v>3477</v>
      </c>
      <c r="M307" s="677" t="s">
        <v>4444</v>
      </c>
      <c r="N307" s="781" t="s">
        <v>3574</v>
      </c>
      <c r="O307" s="735">
        <v>9919.7000000000007</v>
      </c>
      <c r="P307" s="736">
        <v>12.925000000000001</v>
      </c>
      <c r="Q307" s="737">
        <v>3.7637226932266094E-4</v>
      </c>
      <c r="R307" s="738"/>
      <c r="S307" s="738"/>
      <c r="T307" s="779">
        <v>1</v>
      </c>
      <c r="U307" s="780" t="s">
        <v>3585</v>
      </c>
      <c r="V307" s="739" t="s">
        <v>5</v>
      </c>
      <c r="W307" s="740">
        <v>360000000</v>
      </c>
      <c r="X307" s="740">
        <v>360000000</v>
      </c>
      <c r="Y307" s="740" t="s">
        <v>4578</v>
      </c>
      <c r="Z307" s="741"/>
      <c r="AA307" s="741"/>
      <c r="AB307" s="740"/>
      <c r="AC307" s="742"/>
      <c r="AD307" s="743"/>
      <c r="AE307" s="682"/>
      <c r="AF307" s="683"/>
      <c r="AG307" s="682"/>
      <c r="AH307" s="683"/>
    </row>
    <row r="308" spans="2:34" s="782" customFormat="1" ht="15" hidden="1" customHeight="1">
      <c r="B308" s="777">
        <f t="shared" si="5"/>
        <v>299</v>
      </c>
      <c r="C308" s="778" t="s">
        <v>2</v>
      </c>
      <c r="D308" s="772" t="s">
        <v>2736</v>
      </c>
      <c r="E308" s="772" t="s">
        <v>3243</v>
      </c>
      <c r="F308" s="677" t="s">
        <v>3679</v>
      </c>
      <c r="G308" s="779">
        <f>IFERROR(VLOOKUP(E308,Assign!$A$2:$A$48,1,FALSE),)</f>
        <v>0</v>
      </c>
      <c r="H308" s="779">
        <v>1</v>
      </c>
      <c r="I308" s="780">
        <v>1</v>
      </c>
      <c r="J308" s="733" t="s">
        <v>164</v>
      </c>
      <c r="K308" s="733" t="s">
        <v>3847</v>
      </c>
      <c r="L308" s="733" t="s">
        <v>3948</v>
      </c>
      <c r="M308" s="677" t="s">
        <v>3987</v>
      </c>
      <c r="N308" s="781" t="s">
        <v>4516</v>
      </c>
      <c r="O308" s="735">
        <v>7509</v>
      </c>
      <c r="P308" s="736">
        <v>59.92</v>
      </c>
      <c r="Q308" s="737">
        <v>3.4952356089283385E-3</v>
      </c>
      <c r="R308" s="738"/>
      <c r="S308" s="738"/>
      <c r="T308" s="779">
        <v>2</v>
      </c>
      <c r="U308" s="780" t="s">
        <v>3585</v>
      </c>
      <c r="V308" s="739" t="s">
        <v>5</v>
      </c>
      <c r="W308" s="740">
        <v>360000000</v>
      </c>
      <c r="X308" s="740">
        <v>360000000</v>
      </c>
      <c r="Y308" s="740" t="s">
        <v>4578</v>
      </c>
      <c r="Z308" s="741"/>
      <c r="AA308" s="741"/>
      <c r="AB308" s="740"/>
      <c r="AC308" s="742"/>
      <c r="AD308" s="743"/>
      <c r="AE308" s="682"/>
      <c r="AF308" s="683"/>
      <c r="AG308" s="682"/>
      <c r="AH308" s="683"/>
    </row>
    <row r="309" spans="2:34" s="782" customFormat="1" ht="15" hidden="1" customHeight="1">
      <c r="B309" s="917">
        <f t="shared" si="5"/>
        <v>300</v>
      </c>
      <c r="C309" s="918" t="s">
        <v>2</v>
      </c>
      <c r="D309" s="919" t="s">
        <v>2736</v>
      </c>
      <c r="E309" s="919" t="s">
        <v>3316</v>
      </c>
      <c r="F309" s="823" t="s">
        <v>3235</v>
      </c>
      <c r="G309" s="920">
        <f>IFERROR(VLOOKUP(E309,Assign!$A$2:$A$48,1,FALSE),)</f>
        <v>0</v>
      </c>
      <c r="H309" s="920"/>
      <c r="I309" s="921"/>
      <c r="J309" s="922" t="s">
        <v>7</v>
      </c>
      <c r="K309" s="922" t="s">
        <v>7</v>
      </c>
      <c r="L309" s="922" t="s">
        <v>7</v>
      </c>
      <c r="M309" s="823"/>
      <c r="N309" s="923"/>
      <c r="O309" s="924"/>
      <c r="P309" s="925"/>
      <c r="Q309" s="926"/>
      <c r="R309" s="927"/>
      <c r="S309" s="927"/>
      <c r="T309" s="920"/>
      <c r="U309" s="921"/>
      <c r="V309" s="928"/>
      <c r="W309" s="929"/>
      <c r="X309" s="929"/>
      <c r="Y309" s="929"/>
      <c r="Z309" s="930"/>
      <c r="AA309" s="930"/>
      <c r="AB309" s="929"/>
      <c r="AC309" s="931"/>
      <c r="AD309" s="932"/>
      <c r="AE309" s="682" t="s">
        <v>4867</v>
      </c>
      <c r="AF309" s="683" t="s">
        <v>4868</v>
      </c>
      <c r="AG309" s="682"/>
      <c r="AH309" s="683"/>
    </row>
    <row r="310" spans="2:34" s="782" customFormat="1" ht="15" hidden="1" customHeight="1">
      <c r="B310" s="777">
        <f t="shared" si="5"/>
        <v>301</v>
      </c>
      <c r="C310" s="778" t="s">
        <v>2</v>
      </c>
      <c r="D310" s="772" t="s">
        <v>2736</v>
      </c>
      <c r="E310" s="772" t="s">
        <v>3290</v>
      </c>
      <c r="F310" s="677" t="s">
        <v>3192</v>
      </c>
      <c r="G310" s="779">
        <f>IFERROR(VLOOKUP(E310,Assign!$A$2:$A$48,1,FALSE),)</f>
        <v>0</v>
      </c>
      <c r="H310" s="779">
        <v>1</v>
      </c>
      <c r="I310" s="780">
        <v>1</v>
      </c>
      <c r="J310" s="733" t="s">
        <v>167</v>
      </c>
      <c r="K310" s="733" t="s">
        <v>3454</v>
      </c>
      <c r="L310" s="733" t="s">
        <v>3445</v>
      </c>
      <c r="M310" s="677" t="s">
        <v>3988</v>
      </c>
      <c r="N310" s="781" t="s">
        <v>4825</v>
      </c>
      <c r="O310" s="735">
        <v>1848.9</v>
      </c>
      <c r="P310" s="736">
        <v>56.7</v>
      </c>
      <c r="Q310" s="737">
        <v>5.8142679431013033E-3</v>
      </c>
      <c r="R310" s="738"/>
      <c r="S310" s="738"/>
      <c r="T310" s="779">
        <v>1</v>
      </c>
      <c r="U310" s="780" t="s">
        <v>3585</v>
      </c>
      <c r="V310" s="739" t="s">
        <v>5</v>
      </c>
      <c r="W310" s="740">
        <v>330000000</v>
      </c>
      <c r="X310" s="740">
        <v>330000000</v>
      </c>
      <c r="Y310" s="740" t="s">
        <v>4578</v>
      </c>
      <c r="Z310" s="741"/>
      <c r="AA310" s="741"/>
      <c r="AB310" s="740"/>
      <c r="AC310" s="742"/>
      <c r="AD310" s="743"/>
      <c r="AE310" s="682"/>
      <c r="AF310" s="683"/>
      <c r="AG310" s="682"/>
      <c r="AH310" s="683"/>
    </row>
    <row r="311" spans="2:34" s="782" customFormat="1" ht="15" hidden="1" customHeight="1">
      <c r="B311" s="777">
        <f t="shared" si="5"/>
        <v>302</v>
      </c>
      <c r="C311" s="778" t="s">
        <v>2</v>
      </c>
      <c r="D311" s="772" t="s">
        <v>2736</v>
      </c>
      <c r="E311" s="772" t="s">
        <v>3271</v>
      </c>
      <c r="F311" s="677" t="s">
        <v>3188</v>
      </c>
      <c r="G311" s="779">
        <f>IFERROR(VLOOKUP(E311,Assign!$A$2:$A$48,1,FALSE),)</f>
        <v>0</v>
      </c>
      <c r="H311" s="779">
        <v>1</v>
      </c>
      <c r="I311" s="780">
        <v>1</v>
      </c>
      <c r="J311" s="733" t="s">
        <v>175</v>
      </c>
      <c r="K311" s="733" t="s">
        <v>3489</v>
      </c>
      <c r="L311" s="733" t="s">
        <v>3989</v>
      </c>
      <c r="M311" s="677" t="s">
        <v>3990</v>
      </c>
      <c r="N311" s="781" t="s">
        <v>4826</v>
      </c>
      <c r="O311" s="735">
        <v>18816.5</v>
      </c>
      <c r="P311" s="736">
        <v>139.97</v>
      </c>
      <c r="Q311" s="737">
        <v>3.1816584680252986E-3</v>
      </c>
      <c r="R311" s="738"/>
      <c r="S311" s="738"/>
      <c r="T311" s="779" t="s">
        <v>201</v>
      </c>
      <c r="U311" s="780" t="s">
        <v>4806</v>
      </c>
      <c r="V311" s="739" t="s">
        <v>5</v>
      </c>
      <c r="W311" s="740">
        <v>360000000</v>
      </c>
      <c r="X311" s="740">
        <v>360000000</v>
      </c>
      <c r="Y311" s="740" t="s">
        <v>4578</v>
      </c>
      <c r="Z311" s="741">
        <v>1</v>
      </c>
      <c r="AA311" s="741" t="s">
        <v>5</v>
      </c>
      <c r="AB311" s="740">
        <v>360000000</v>
      </c>
      <c r="AC311" s="742">
        <v>360000000</v>
      </c>
      <c r="AD311" s="743"/>
      <c r="AE311" s="682"/>
      <c r="AF311" s="683"/>
      <c r="AG311" s="682"/>
      <c r="AH311" s="683"/>
    </row>
    <row r="312" spans="2:34" s="782" customFormat="1" ht="15" hidden="1" customHeight="1">
      <c r="B312" s="777">
        <f t="shared" si="5"/>
        <v>303</v>
      </c>
      <c r="C312" s="778" t="s">
        <v>2</v>
      </c>
      <c r="D312" s="772" t="s">
        <v>2736</v>
      </c>
      <c r="E312" s="772" t="s">
        <v>3255</v>
      </c>
      <c r="F312" s="677" t="s">
        <v>2852</v>
      </c>
      <c r="G312" s="779">
        <f>IFERROR(VLOOKUP(E312,Assign!$A$2:$A$48,1,FALSE),)</f>
        <v>0</v>
      </c>
      <c r="H312" s="779">
        <v>1</v>
      </c>
      <c r="I312" s="780">
        <v>1</v>
      </c>
      <c r="J312" s="733" t="s">
        <v>164</v>
      </c>
      <c r="K312" s="733" t="s">
        <v>3040</v>
      </c>
      <c r="L312" s="733" t="s">
        <v>3395</v>
      </c>
      <c r="M312" s="677" t="s">
        <v>3483</v>
      </c>
      <c r="N312" s="781" t="s">
        <v>4820</v>
      </c>
      <c r="O312" s="735">
        <v>13532.4</v>
      </c>
      <c r="P312" s="736">
        <v>84</v>
      </c>
      <c r="Q312" s="737">
        <v>3.6769530903609121E-3</v>
      </c>
      <c r="R312" s="738"/>
      <c r="S312" s="738"/>
      <c r="T312" s="779">
        <v>1</v>
      </c>
      <c r="U312" s="780" t="s">
        <v>3585</v>
      </c>
      <c r="V312" s="739" t="s">
        <v>5</v>
      </c>
      <c r="W312" s="740">
        <v>360000000</v>
      </c>
      <c r="X312" s="740">
        <v>360000000</v>
      </c>
      <c r="Y312" s="740" t="s">
        <v>4578</v>
      </c>
      <c r="Z312" s="741"/>
      <c r="AA312" s="741"/>
      <c r="AB312" s="740"/>
      <c r="AC312" s="742"/>
      <c r="AD312" s="743"/>
      <c r="AE312" s="682"/>
      <c r="AF312" s="683"/>
      <c r="AG312" s="682"/>
      <c r="AH312" s="683"/>
    </row>
    <row r="313" spans="2:34" s="782" customFormat="1" ht="15" hidden="1" customHeight="1">
      <c r="B313" s="777">
        <f t="shared" si="5"/>
        <v>304</v>
      </c>
      <c r="C313" s="778" t="s">
        <v>2</v>
      </c>
      <c r="D313" s="772" t="s">
        <v>2736</v>
      </c>
      <c r="E313" s="772" t="s">
        <v>3293</v>
      </c>
      <c r="F313" s="677" t="s">
        <v>3170</v>
      </c>
      <c r="G313" s="779">
        <f>IFERROR(VLOOKUP(E313,Assign!$A$2:$A$48,1,FALSE),)</f>
        <v>0</v>
      </c>
      <c r="H313" s="779">
        <v>1</v>
      </c>
      <c r="I313" s="780">
        <v>1</v>
      </c>
      <c r="J313" s="733" t="s">
        <v>164</v>
      </c>
      <c r="K313" s="733" t="s">
        <v>3396</v>
      </c>
      <c r="L313" s="733" t="s">
        <v>3499</v>
      </c>
      <c r="M313" s="677" t="s">
        <v>3991</v>
      </c>
      <c r="N313" s="781" t="s">
        <v>209</v>
      </c>
      <c r="O313" s="735">
        <v>33550.800000000003</v>
      </c>
      <c r="P313" s="736">
        <v>121.77</v>
      </c>
      <c r="Q313" s="737">
        <v>2.0268965270574769E-3</v>
      </c>
      <c r="R313" s="738"/>
      <c r="S313" s="738"/>
      <c r="T313" s="779">
        <v>1</v>
      </c>
      <c r="U313" s="780" t="s">
        <v>3585</v>
      </c>
      <c r="V313" s="739" t="s">
        <v>5</v>
      </c>
      <c r="W313" s="740">
        <v>349700000</v>
      </c>
      <c r="X313" s="740">
        <v>349700000</v>
      </c>
      <c r="Y313" s="740" t="s">
        <v>4578</v>
      </c>
      <c r="Z313" s="741"/>
      <c r="AA313" s="741"/>
      <c r="AB313" s="740"/>
      <c r="AC313" s="742"/>
      <c r="AD313" s="743"/>
      <c r="AE313" s="682"/>
      <c r="AF313" s="683"/>
      <c r="AG313" s="682"/>
      <c r="AH313" s="683"/>
    </row>
    <row r="314" spans="2:34" s="782" customFormat="1" ht="15" hidden="1" customHeight="1">
      <c r="B314" s="777">
        <f t="shared" si="5"/>
        <v>305</v>
      </c>
      <c r="C314" s="778" t="s">
        <v>2</v>
      </c>
      <c r="D314" s="772" t="s">
        <v>2736</v>
      </c>
      <c r="E314" s="772" t="s">
        <v>3295</v>
      </c>
      <c r="F314" s="677" t="s">
        <v>3197</v>
      </c>
      <c r="G314" s="779">
        <f>IFERROR(VLOOKUP(E314,Assign!$A$2:$A$48,1,FALSE),)</f>
        <v>0</v>
      </c>
      <c r="H314" s="779">
        <v>1</v>
      </c>
      <c r="I314" s="780">
        <v>1</v>
      </c>
      <c r="J314" s="733" t="s">
        <v>167</v>
      </c>
      <c r="K314" s="733" t="s">
        <v>212</v>
      </c>
      <c r="L314" s="733" t="s">
        <v>2521</v>
      </c>
      <c r="M314" s="677" t="s">
        <v>3992</v>
      </c>
      <c r="N314" s="781" t="s">
        <v>3558</v>
      </c>
      <c r="O314" s="735">
        <v>48631.3</v>
      </c>
      <c r="P314" s="736">
        <v>84.914000000000001</v>
      </c>
      <c r="Q314" s="737">
        <v>1.4047126027887389E-3</v>
      </c>
      <c r="R314" s="738"/>
      <c r="S314" s="738"/>
      <c r="T314" s="779" t="s">
        <v>188</v>
      </c>
      <c r="U314" s="780" t="s">
        <v>4806</v>
      </c>
      <c r="V314" s="739" t="s">
        <v>5</v>
      </c>
      <c r="W314" s="740">
        <v>360000000</v>
      </c>
      <c r="X314" s="740">
        <v>360000000</v>
      </c>
      <c r="Y314" s="740" t="s">
        <v>4578</v>
      </c>
      <c r="Z314" s="741"/>
      <c r="AA314" s="741"/>
      <c r="AB314" s="740"/>
      <c r="AC314" s="742"/>
      <c r="AD314" s="743"/>
      <c r="AE314" s="682"/>
      <c r="AF314" s="683"/>
      <c r="AG314" s="682"/>
      <c r="AH314" s="683"/>
    </row>
    <row r="315" spans="2:34" s="782" customFormat="1" ht="15" hidden="1" customHeight="1">
      <c r="B315" s="777">
        <f t="shared" si="5"/>
        <v>306</v>
      </c>
      <c r="C315" s="778" t="s">
        <v>2</v>
      </c>
      <c r="D315" s="772" t="s">
        <v>2736</v>
      </c>
      <c r="E315" s="772" t="s">
        <v>3307</v>
      </c>
      <c r="F315" s="677" t="s">
        <v>3170</v>
      </c>
      <c r="G315" s="779">
        <f>IFERROR(VLOOKUP(E315,Assign!$A$2:$A$48,1,FALSE),)</f>
        <v>0</v>
      </c>
      <c r="H315" s="779">
        <v>1</v>
      </c>
      <c r="I315" s="780">
        <v>1</v>
      </c>
      <c r="J315" s="733" t="s">
        <v>164</v>
      </c>
      <c r="K315" s="733" t="s">
        <v>3408</v>
      </c>
      <c r="L315" s="733" t="s">
        <v>3409</v>
      </c>
      <c r="M315" s="677" t="s">
        <v>3993</v>
      </c>
      <c r="N315" s="781" t="s">
        <v>203</v>
      </c>
      <c r="O315" s="735">
        <v>21767</v>
      </c>
      <c r="P315" s="736">
        <v>84.99</v>
      </c>
      <c r="Q315" s="737">
        <v>1.8027289015482152E-3</v>
      </c>
      <c r="R315" s="738"/>
      <c r="S315" s="738"/>
      <c r="T315" s="779">
        <v>1</v>
      </c>
      <c r="U315" s="780" t="s">
        <v>3585</v>
      </c>
      <c r="V315" s="739" t="s">
        <v>5</v>
      </c>
      <c r="W315" s="740">
        <v>325600000</v>
      </c>
      <c r="X315" s="740">
        <v>325600000</v>
      </c>
      <c r="Y315" s="740" t="s">
        <v>4578</v>
      </c>
      <c r="Z315" s="741"/>
      <c r="AA315" s="741"/>
      <c r="AB315" s="740"/>
      <c r="AC315" s="742"/>
      <c r="AD315" s="743"/>
      <c r="AE315" s="682"/>
      <c r="AF315" s="683"/>
      <c r="AG315" s="682"/>
      <c r="AH315" s="683"/>
    </row>
    <row r="316" spans="2:34" s="782" customFormat="1" ht="15" hidden="1" customHeight="1">
      <c r="B316" s="917">
        <f t="shared" si="5"/>
        <v>307</v>
      </c>
      <c r="C316" s="918" t="s">
        <v>2</v>
      </c>
      <c r="D316" s="919" t="s">
        <v>2736</v>
      </c>
      <c r="E316" s="919" t="s">
        <v>3341</v>
      </c>
      <c r="F316" s="823" t="s">
        <v>3662</v>
      </c>
      <c r="G316" s="920">
        <f>IFERROR(VLOOKUP(E316,Assign!$A$2:$A$48,1,FALSE),)</f>
        <v>0</v>
      </c>
      <c r="H316" s="920"/>
      <c r="I316" s="921"/>
      <c r="J316" s="922" t="s">
        <v>7</v>
      </c>
      <c r="K316" s="922" t="s">
        <v>7</v>
      </c>
      <c r="L316" s="922" t="s">
        <v>7</v>
      </c>
      <c r="M316" s="823"/>
      <c r="N316" s="923"/>
      <c r="O316" s="924"/>
      <c r="P316" s="925"/>
      <c r="Q316" s="926"/>
      <c r="R316" s="927"/>
      <c r="S316" s="927"/>
      <c r="T316" s="920"/>
      <c r="U316" s="921"/>
      <c r="V316" s="928"/>
      <c r="W316" s="929"/>
      <c r="X316" s="929"/>
      <c r="Y316" s="929"/>
      <c r="Z316" s="930"/>
      <c r="AA316" s="930"/>
      <c r="AB316" s="929"/>
      <c r="AC316" s="931"/>
      <c r="AD316" s="932"/>
      <c r="AE316" s="682" t="s">
        <v>4867</v>
      </c>
      <c r="AF316" s="683" t="s">
        <v>4868</v>
      </c>
      <c r="AG316" s="682"/>
      <c r="AH316" s="683"/>
    </row>
    <row r="317" spans="2:34" s="782" customFormat="1" ht="15" hidden="1" customHeight="1">
      <c r="B317" s="777">
        <f t="shared" si="5"/>
        <v>308</v>
      </c>
      <c r="C317" s="778" t="s">
        <v>2</v>
      </c>
      <c r="D317" s="772" t="s">
        <v>2736</v>
      </c>
      <c r="E317" s="772" t="s">
        <v>3274</v>
      </c>
      <c r="F317" s="677" t="s">
        <v>3680</v>
      </c>
      <c r="G317" s="779">
        <f>IFERROR(VLOOKUP(E317,Assign!$A$2:$A$48,1,FALSE),)</f>
        <v>0</v>
      </c>
      <c r="H317" s="779">
        <v>1</v>
      </c>
      <c r="I317" s="780">
        <v>1</v>
      </c>
      <c r="J317" s="733" t="s">
        <v>175</v>
      </c>
      <c r="K317" s="733" t="s">
        <v>3427</v>
      </c>
      <c r="L317" s="733" t="s">
        <v>3901</v>
      </c>
      <c r="M317" s="677" t="s">
        <v>3994</v>
      </c>
      <c r="N317" s="781" t="s">
        <v>4516</v>
      </c>
      <c r="O317" s="735">
        <v>50151.4</v>
      </c>
      <c r="P317" s="736">
        <v>108.81189999999999</v>
      </c>
      <c r="Q317" s="737">
        <v>1.4427932221234101E-3</v>
      </c>
      <c r="R317" s="738"/>
      <c r="S317" s="738"/>
      <c r="T317" s="779">
        <v>2</v>
      </c>
      <c r="U317" s="780" t="s">
        <v>3585</v>
      </c>
      <c r="V317" s="739" t="s">
        <v>5</v>
      </c>
      <c r="W317" s="740">
        <v>348000000</v>
      </c>
      <c r="X317" s="740">
        <v>348000000</v>
      </c>
      <c r="Y317" s="740" t="s">
        <v>4578</v>
      </c>
      <c r="Z317" s="741">
        <v>1</v>
      </c>
      <c r="AA317" s="741" t="s">
        <v>5</v>
      </c>
      <c r="AB317" s="740">
        <v>220000000</v>
      </c>
      <c r="AC317" s="742">
        <v>220000000</v>
      </c>
      <c r="AD317" s="743"/>
      <c r="AE317" s="682"/>
      <c r="AF317" s="683"/>
      <c r="AG317" s="682"/>
      <c r="AH317" s="683"/>
    </row>
    <row r="318" spans="2:34" s="782" customFormat="1" ht="15" hidden="1" customHeight="1">
      <c r="B318" s="777">
        <f t="shared" si="5"/>
        <v>309</v>
      </c>
      <c r="C318" s="778" t="s">
        <v>2</v>
      </c>
      <c r="D318" s="772" t="s">
        <v>2736</v>
      </c>
      <c r="E318" s="772" t="s">
        <v>3320</v>
      </c>
      <c r="F318" s="677" t="s">
        <v>3681</v>
      </c>
      <c r="G318" s="779">
        <f>IFERROR(VLOOKUP(E318,Assign!$A$2:$A$48,1,FALSE),)</f>
        <v>0</v>
      </c>
      <c r="H318" s="779">
        <v>1</v>
      </c>
      <c r="I318" s="780">
        <v>1</v>
      </c>
      <c r="J318" s="733" t="s">
        <v>164</v>
      </c>
      <c r="K318" s="733" t="s">
        <v>172</v>
      </c>
      <c r="L318" s="733" t="s">
        <v>3441</v>
      </c>
      <c r="M318" s="677" t="s">
        <v>3995</v>
      </c>
      <c r="N318" s="781" t="s">
        <v>4548</v>
      </c>
      <c r="O318" s="735">
        <v>32293</v>
      </c>
      <c r="P318" s="736">
        <v>33.716200000000001</v>
      </c>
      <c r="Q318" s="737">
        <v>4.7419254946892518E-4</v>
      </c>
      <c r="R318" s="738"/>
      <c r="S318" s="738"/>
      <c r="T318" s="779">
        <v>1</v>
      </c>
      <c r="U318" s="979" t="s">
        <v>5537</v>
      </c>
      <c r="V318" s="739" t="s">
        <v>5</v>
      </c>
      <c r="W318" s="740">
        <v>360000000</v>
      </c>
      <c r="X318" s="740">
        <v>360000000</v>
      </c>
      <c r="Y318" s="740" t="s">
        <v>4578</v>
      </c>
      <c r="Z318" s="741"/>
      <c r="AA318" s="741"/>
      <c r="AB318" s="740"/>
      <c r="AC318" s="742"/>
      <c r="AD318" s="743"/>
      <c r="AE318" s="682" t="s">
        <v>5541</v>
      </c>
      <c r="AF318" s="683" t="s">
        <v>5542</v>
      </c>
      <c r="AG318" s="682"/>
      <c r="AH318" s="683"/>
    </row>
    <row r="319" spans="2:34" s="782" customFormat="1" ht="15" hidden="1" customHeight="1">
      <c r="B319" s="777">
        <f t="shared" si="5"/>
        <v>310</v>
      </c>
      <c r="C319" s="778" t="s">
        <v>2</v>
      </c>
      <c r="D319" s="772" t="s">
        <v>2736</v>
      </c>
      <c r="E319" s="772" t="s">
        <v>3298</v>
      </c>
      <c r="F319" s="677" t="s">
        <v>2795</v>
      </c>
      <c r="G319" s="779">
        <f>IFERROR(VLOOKUP(E319,Assign!$A$2:$A$48,1,FALSE),)</f>
        <v>0</v>
      </c>
      <c r="H319" s="779">
        <v>1</v>
      </c>
      <c r="I319" s="780">
        <v>1</v>
      </c>
      <c r="J319" s="733" t="s">
        <v>164</v>
      </c>
      <c r="K319" s="733" t="s">
        <v>178</v>
      </c>
      <c r="L319" s="733" t="s">
        <v>3996</v>
      </c>
      <c r="M319" s="677" t="s">
        <v>3997</v>
      </c>
      <c r="N319" s="781" t="s">
        <v>4507</v>
      </c>
      <c r="O319" s="735">
        <v>7284</v>
      </c>
      <c r="P319" s="736">
        <v>73.03</v>
      </c>
      <c r="Q319" s="737">
        <v>2.6415019220208677E-3</v>
      </c>
      <c r="R319" s="738"/>
      <c r="S319" s="738"/>
      <c r="T319" s="779">
        <v>1</v>
      </c>
      <c r="U319" s="780" t="s">
        <v>3585</v>
      </c>
      <c r="V319" s="739" t="s">
        <v>5</v>
      </c>
      <c r="W319" s="740">
        <v>345600000</v>
      </c>
      <c r="X319" s="740">
        <v>345600000</v>
      </c>
      <c r="Y319" s="740" t="s">
        <v>4578</v>
      </c>
      <c r="Z319" s="741"/>
      <c r="AA319" s="741"/>
      <c r="AB319" s="740"/>
      <c r="AC319" s="742"/>
      <c r="AD319" s="743"/>
      <c r="AE319" s="682"/>
      <c r="AF319" s="683"/>
      <c r="AG319" s="682"/>
      <c r="AH319" s="683"/>
    </row>
    <row r="320" spans="2:34" s="782" customFormat="1" ht="15" hidden="1" customHeight="1">
      <c r="B320" s="917">
        <f t="shared" si="5"/>
        <v>311</v>
      </c>
      <c r="C320" s="918" t="s">
        <v>2</v>
      </c>
      <c r="D320" s="919" t="s">
        <v>2736</v>
      </c>
      <c r="E320" s="919" t="s">
        <v>3250</v>
      </c>
      <c r="F320" s="823" t="s">
        <v>3682</v>
      </c>
      <c r="G320" s="920">
        <f>IFERROR(VLOOKUP(E320,Assign!$A$2:$A$48,1,FALSE),)</f>
        <v>0</v>
      </c>
      <c r="H320" s="920"/>
      <c r="I320" s="921"/>
      <c r="J320" s="922"/>
      <c r="K320" s="922"/>
      <c r="L320" s="922"/>
      <c r="M320" s="823"/>
      <c r="N320" s="923"/>
      <c r="O320" s="924"/>
      <c r="P320" s="925"/>
      <c r="Q320" s="926"/>
      <c r="R320" s="927"/>
      <c r="S320" s="927"/>
      <c r="T320" s="920"/>
      <c r="U320" s="921"/>
      <c r="V320" s="928"/>
      <c r="W320" s="929"/>
      <c r="X320" s="929"/>
      <c r="Y320" s="929"/>
      <c r="Z320" s="930"/>
      <c r="AA320" s="930"/>
      <c r="AB320" s="929"/>
      <c r="AC320" s="931"/>
      <c r="AD320" s="932"/>
      <c r="AE320" s="682"/>
      <c r="AF320" s="683"/>
      <c r="AG320" s="682" t="s">
        <v>5641</v>
      </c>
      <c r="AH320" s="683" t="s">
        <v>5642</v>
      </c>
    </row>
    <row r="321" spans="2:34" s="782" customFormat="1" ht="15" hidden="1" customHeight="1">
      <c r="B321" s="917">
        <f t="shared" si="5"/>
        <v>312</v>
      </c>
      <c r="C321" s="918" t="s">
        <v>2</v>
      </c>
      <c r="D321" s="919" t="s">
        <v>2736</v>
      </c>
      <c r="E321" s="919" t="s">
        <v>3250</v>
      </c>
      <c r="F321" s="823" t="s">
        <v>3682</v>
      </c>
      <c r="G321" s="920">
        <f>IFERROR(VLOOKUP(E321,Assign!$A$2:$A$48,1,FALSE),)</f>
        <v>0</v>
      </c>
      <c r="H321" s="920"/>
      <c r="I321" s="921"/>
      <c r="J321" s="922"/>
      <c r="K321" s="922"/>
      <c r="L321" s="922"/>
      <c r="M321" s="823"/>
      <c r="N321" s="923"/>
      <c r="O321" s="924"/>
      <c r="P321" s="925"/>
      <c r="Q321" s="926"/>
      <c r="R321" s="927"/>
      <c r="S321" s="927"/>
      <c r="T321" s="920"/>
      <c r="U321" s="921"/>
      <c r="V321" s="928"/>
      <c r="W321" s="929"/>
      <c r="X321" s="929"/>
      <c r="Y321" s="929"/>
      <c r="Z321" s="930"/>
      <c r="AA321" s="930"/>
      <c r="AB321" s="929"/>
      <c r="AC321" s="931"/>
      <c r="AD321" s="932"/>
      <c r="AE321" s="682"/>
      <c r="AF321" s="683"/>
      <c r="AG321" s="682" t="s">
        <v>5641</v>
      </c>
      <c r="AH321" s="683" t="s">
        <v>5642</v>
      </c>
    </row>
    <row r="322" spans="2:34" s="782" customFormat="1" ht="15" hidden="1" customHeight="1">
      <c r="B322" s="777">
        <f t="shared" si="5"/>
        <v>313</v>
      </c>
      <c r="C322" s="778" t="s">
        <v>2</v>
      </c>
      <c r="D322" s="772" t="s">
        <v>2736</v>
      </c>
      <c r="E322" s="772" t="s">
        <v>3346</v>
      </c>
      <c r="F322" s="677" t="s">
        <v>3196</v>
      </c>
      <c r="G322" s="779">
        <f>IFERROR(VLOOKUP(E322,Assign!$A$2:$A$48,1,FALSE),)</f>
        <v>0</v>
      </c>
      <c r="H322" s="779">
        <v>1</v>
      </c>
      <c r="I322" s="780">
        <v>1</v>
      </c>
      <c r="J322" s="733" t="s">
        <v>175</v>
      </c>
      <c r="K322" s="733" t="s">
        <v>3398</v>
      </c>
      <c r="L322" s="733" t="s">
        <v>4001</v>
      </c>
      <c r="M322" s="677" t="s">
        <v>4002</v>
      </c>
      <c r="N322" s="781" t="s">
        <v>3563</v>
      </c>
      <c r="O322" s="735">
        <v>3235</v>
      </c>
      <c r="P322" s="736">
        <v>82.26</v>
      </c>
      <c r="Q322" s="737">
        <v>1.0544049459041731E-2</v>
      </c>
      <c r="R322" s="738"/>
      <c r="S322" s="738"/>
      <c r="T322" s="779" t="s">
        <v>189</v>
      </c>
      <c r="U322" s="780" t="s">
        <v>4805</v>
      </c>
      <c r="V322" s="739" t="s">
        <v>5</v>
      </c>
      <c r="W322" s="740">
        <v>337000000</v>
      </c>
      <c r="X322" s="740">
        <v>337000000</v>
      </c>
      <c r="Y322" s="740" t="s">
        <v>4578</v>
      </c>
      <c r="Z322" s="741"/>
      <c r="AA322" s="741"/>
      <c r="AB322" s="740"/>
      <c r="AC322" s="742"/>
      <c r="AD322" s="743"/>
      <c r="AE322" s="682"/>
      <c r="AF322" s="683"/>
      <c r="AG322" s="682"/>
      <c r="AH322" s="683"/>
    </row>
    <row r="323" spans="2:34" s="782" customFormat="1" ht="15" customHeight="1">
      <c r="B323" s="777">
        <f t="shared" si="5"/>
        <v>314</v>
      </c>
      <c r="C323" s="778" t="s">
        <v>2</v>
      </c>
      <c r="D323" s="772" t="s">
        <v>2736</v>
      </c>
      <c r="E323" s="772" t="s">
        <v>3242</v>
      </c>
      <c r="F323" s="677" t="s">
        <v>3229</v>
      </c>
      <c r="G323" s="779" t="str">
        <f>IFERROR(VLOOKUP(E323,Assign!$A$2:$A$48,1,FALSE),)</f>
        <v>R-140</v>
      </c>
      <c r="H323" s="779">
        <v>1</v>
      </c>
      <c r="I323" s="780">
        <v>1</v>
      </c>
      <c r="J323" s="733" t="s">
        <v>174</v>
      </c>
      <c r="K323" s="733" t="s">
        <v>3457</v>
      </c>
      <c r="L323" s="733" t="s">
        <v>3998</v>
      </c>
      <c r="M323" s="677" t="s">
        <v>3999</v>
      </c>
      <c r="N323" s="781" t="s">
        <v>4549</v>
      </c>
      <c r="O323" s="735">
        <v>14956.1</v>
      </c>
      <c r="P323" s="736">
        <v>84.985900000000001</v>
      </c>
      <c r="Q323" s="737">
        <v>2.6935364165791885E-3</v>
      </c>
      <c r="R323" s="738"/>
      <c r="S323" s="738"/>
      <c r="T323" s="779">
        <v>1</v>
      </c>
      <c r="U323" s="780" t="s">
        <v>3585</v>
      </c>
      <c r="V323" s="739" t="s">
        <v>5</v>
      </c>
      <c r="W323" s="740">
        <v>343200000</v>
      </c>
      <c r="X323" s="740">
        <v>343200000</v>
      </c>
      <c r="Y323" s="740" t="s">
        <v>4578</v>
      </c>
      <c r="Z323" s="741"/>
      <c r="AA323" s="741"/>
      <c r="AB323" s="740"/>
      <c r="AC323" s="742"/>
      <c r="AD323" s="743"/>
      <c r="AE323" s="682"/>
      <c r="AF323" s="683"/>
      <c r="AG323" s="682"/>
      <c r="AH323" s="683"/>
    </row>
    <row r="324" spans="2:34" s="782" customFormat="1" ht="15" hidden="1" customHeight="1">
      <c r="B324" s="777">
        <f t="shared" si="5"/>
        <v>315</v>
      </c>
      <c r="C324" s="778" t="s">
        <v>2</v>
      </c>
      <c r="D324" s="772" t="s">
        <v>2736</v>
      </c>
      <c r="E324" s="772" t="s">
        <v>3334</v>
      </c>
      <c r="F324" s="677" t="s">
        <v>3683</v>
      </c>
      <c r="G324" s="779">
        <f>IFERROR(VLOOKUP(E324,Assign!$A$2:$A$48,1,FALSE),)</f>
        <v>0</v>
      </c>
      <c r="H324" s="779">
        <v>1</v>
      </c>
      <c r="I324" s="780">
        <v>1</v>
      </c>
      <c r="J324" s="733" t="s">
        <v>175</v>
      </c>
      <c r="K324" s="733" t="s">
        <v>2526</v>
      </c>
      <c r="L324" s="733" t="s">
        <v>2527</v>
      </c>
      <c r="M324" s="677" t="s">
        <v>4000</v>
      </c>
      <c r="N324" s="781" t="s">
        <v>208</v>
      </c>
      <c r="O324" s="735">
        <v>52851.1</v>
      </c>
      <c r="P324" s="736">
        <v>36.159999999999997</v>
      </c>
      <c r="Q324" s="737">
        <v>4.8665023055338485E-4</v>
      </c>
      <c r="R324" s="738"/>
      <c r="S324" s="738"/>
      <c r="T324" s="779">
        <v>1</v>
      </c>
      <c r="U324" s="780" t="s">
        <v>3585</v>
      </c>
      <c r="V324" s="739" t="s">
        <v>5</v>
      </c>
      <c r="W324" s="740">
        <v>336000000</v>
      </c>
      <c r="X324" s="740">
        <v>336000000</v>
      </c>
      <c r="Y324" s="740" t="s">
        <v>4578</v>
      </c>
      <c r="Z324" s="741"/>
      <c r="AA324" s="741"/>
      <c r="AB324" s="740"/>
      <c r="AC324" s="742"/>
      <c r="AD324" s="743"/>
      <c r="AE324" s="682"/>
      <c r="AF324" s="683"/>
      <c r="AG324" s="682"/>
      <c r="AH324" s="683"/>
    </row>
    <row r="325" spans="2:34" s="782" customFormat="1" ht="15" hidden="1" customHeight="1">
      <c r="B325" s="777">
        <f t="shared" si="5"/>
        <v>316</v>
      </c>
      <c r="C325" s="778" t="s">
        <v>2</v>
      </c>
      <c r="D325" s="772" t="s">
        <v>2736</v>
      </c>
      <c r="E325" s="772" t="s">
        <v>3238</v>
      </c>
      <c r="F325" s="677" t="s">
        <v>3235</v>
      </c>
      <c r="G325" s="779">
        <f>IFERROR(VLOOKUP(E325,Assign!$A$2:$A$48,1,FALSE),)</f>
        <v>0</v>
      </c>
      <c r="H325" s="779">
        <v>1</v>
      </c>
      <c r="I325" s="780">
        <v>1</v>
      </c>
      <c r="J325" s="733" t="s">
        <v>164</v>
      </c>
      <c r="K325" s="733" t="s">
        <v>178</v>
      </c>
      <c r="L325" s="733" t="s">
        <v>4003</v>
      </c>
      <c r="M325" s="677" t="s">
        <v>4004</v>
      </c>
      <c r="N325" s="781" t="s">
        <v>619</v>
      </c>
      <c r="O325" s="735">
        <v>57837</v>
      </c>
      <c r="P325" s="736">
        <v>84.96</v>
      </c>
      <c r="Q325" s="737">
        <v>1.0253177032003733E-3</v>
      </c>
      <c r="R325" s="738"/>
      <c r="S325" s="738"/>
      <c r="T325" s="779">
        <v>1</v>
      </c>
      <c r="U325" s="780" t="s">
        <v>3585</v>
      </c>
      <c r="V325" s="739" t="s">
        <v>5</v>
      </c>
      <c r="W325" s="740">
        <v>325170000</v>
      </c>
      <c r="X325" s="740">
        <v>325170000</v>
      </c>
      <c r="Y325" s="740" t="s">
        <v>4578</v>
      </c>
      <c r="Z325" s="741"/>
      <c r="AA325" s="741"/>
      <c r="AB325" s="740"/>
      <c r="AC325" s="742"/>
      <c r="AD325" s="743"/>
      <c r="AE325" s="682"/>
      <c r="AF325" s="683"/>
      <c r="AG325" s="682"/>
      <c r="AH325" s="683"/>
    </row>
    <row r="326" spans="2:34" s="782" customFormat="1" ht="15" customHeight="1">
      <c r="B326" s="917">
        <f t="shared" si="5"/>
        <v>317</v>
      </c>
      <c r="C326" s="918" t="s">
        <v>2</v>
      </c>
      <c r="D326" s="919" t="s">
        <v>2736</v>
      </c>
      <c r="E326" s="919" t="s">
        <v>3275</v>
      </c>
      <c r="F326" s="823" t="s">
        <v>3551</v>
      </c>
      <c r="G326" s="920" t="str">
        <f>IFERROR(VLOOKUP(E326,Assign!$A$2:$A$48,1,FALSE),)</f>
        <v>R-143</v>
      </c>
      <c r="H326" s="920"/>
      <c r="I326" s="921"/>
      <c r="J326" s="922"/>
      <c r="K326" s="922"/>
      <c r="L326" s="922"/>
      <c r="M326" s="823"/>
      <c r="N326" s="923"/>
      <c r="O326" s="924"/>
      <c r="P326" s="925"/>
      <c r="Q326" s="926"/>
      <c r="R326" s="927"/>
      <c r="S326" s="927"/>
      <c r="T326" s="920"/>
      <c r="U326" s="921"/>
      <c r="V326" s="928"/>
      <c r="W326" s="929"/>
      <c r="X326" s="929"/>
      <c r="Y326" s="929"/>
      <c r="Z326" s="930"/>
      <c r="AA326" s="930"/>
      <c r="AB326" s="929"/>
      <c r="AC326" s="931"/>
      <c r="AD326" s="932"/>
      <c r="AE326" s="682"/>
      <c r="AF326" s="683"/>
      <c r="AG326" s="682" t="s">
        <v>5641</v>
      </c>
      <c r="AH326" s="683" t="s">
        <v>5642</v>
      </c>
    </row>
    <row r="327" spans="2:34" s="782" customFormat="1" ht="15" hidden="1" customHeight="1">
      <c r="B327" s="777">
        <f t="shared" si="5"/>
        <v>318</v>
      </c>
      <c r="C327" s="778" t="s">
        <v>2</v>
      </c>
      <c r="D327" s="772" t="s">
        <v>2736</v>
      </c>
      <c r="E327" s="772" t="s">
        <v>3333</v>
      </c>
      <c r="F327" s="677" t="s">
        <v>2793</v>
      </c>
      <c r="G327" s="779">
        <f>IFERROR(VLOOKUP(E327,Assign!$A$2:$A$48,1,FALSE),)</f>
        <v>0</v>
      </c>
      <c r="H327" s="779">
        <v>1</v>
      </c>
      <c r="I327" s="780">
        <v>1</v>
      </c>
      <c r="J327" s="733" t="s">
        <v>175</v>
      </c>
      <c r="K327" s="733" t="s">
        <v>3470</v>
      </c>
      <c r="L327" s="733" t="s">
        <v>4007</v>
      </c>
      <c r="M327" s="677" t="s">
        <v>4008</v>
      </c>
      <c r="N327" s="781" t="s">
        <v>3573</v>
      </c>
      <c r="O327" s="735">
        <v>54379.4</v>
      </c>
      <c r="P327" s="736">
        <v>84.29</v>
      </c>
      <c r="Q327" s="737">
        <v>8.4112733866133129E-4</v>
      </c>
      <c r="R327" s="738"/>
      <c r="S327" s="738"/>
      <c r="T327" s="779">
        <v>1</v>
      </c>
      <c r="U327" s="780" t="s">
        <v>3585</v>
      </c>
      <c r="V327" s="739" t="s">
        <v>5</v>
      </c>
      <c r="W327" s="740">
        <v>346500000</v>
      </c>
      <c r="X327" s="740">
        <v>346500000</v>
      </c>
      <c r="Y327" s="740" t="s">
        <v>4578</v>
      </c>
      <c r="Z327" s="741"/>
      <c r="AA327" s="741"/>
      <c r="AB327" s="740"/>
      <c r="AC327" s="742"/>
      <c r="AD327" s="743"/>
      <c r="AE327" s="682"/>
      <c r="AF327" s="683"/>
      <c r="AG327" s="682"/>
      <c r="AH327" s="683"/>
    </row>
    <row r="328" spans="2:34" s="782" customFormat="1" ht="15" hidden="1" customHeight="1">
      <c r="B328" s="777">
        <f t="shared" si="5"/>
        <v>319</v>
      </c>
      <c r="C328" s="778" t="s">
        <v>2</v>
      </c>
      <c r="D328" s="772" t="s">
        <v>2736</v>
      </c>
      <c r="E328" s="772" t="s">
        <v>3312</v>
      </c>
      <c r="F328" s="677" t="s">
        <v>3684</v>
      </c>
      <c r="G328" s="779">
        <f>IFERROR(VLOOKUP(E328,Assign!$A$2:$A$48,1,FALSE),)</f>
        <v>0</v>
      </c>
      <c r="H328" s="779">
        <v>1</v>
      </c>
      <c r="I328" s="780">
        <v>1</v>
      </c>
      <c r="J328" s="733" t="s">
        <v>164</v>
      </c>
      <c r="K328" s="733" t="s">
        <v>3384</v>
      </c>
      <c r="L328" s="733" t="s">
        <v>3385</v>
      </c>
      <c r="M328" s="677" t="s">
        <v>4009</v>
      </c>
      <c r="N328" s="781" t="s">
        <v>3567</v>
      </c>
      <c r="O328" s="735">
        <v>42812</v>
      </c>
      <c r="P328" s="736">
        <v>84.96</v>
      </c>
      <c r="Q328" s="737">
        <v>1.2166285153695226E-3</v>
      </c>
      <c r="R328" s="738"/>
      <c r="S328" s="738"/>
      <c r="T328" s="779">
        <v>1</v>
      </c>
      <c r="U328" s="780" t="s">
        <v>3585</v>
      </c>
      <c r="V328" s="739" t="s">
        <v>5</v>
      </c>
      <c r="W328" s="740">
        <v>291470000</v>
      </c>
      <c r="X328" s="740">
        <v>291470000</v>
      </c>
      <c r="Y328" s="740" t="s">
        <v>4578</v>
      </c>
      <c r="Z328" s="741"/>
      <c r="AA328" s="741"/>
      <c r="AB328" s="740"/>
      <c r="AC328" s="742"/>
      <c r="AD328" s="743"/>
      <c r="AE328" s="682"/>
      <c r="AF328" s="683"/>
      <c r="AG328" s="682"/>
      <c r="AH328" s="683"/>
    </row>
    <row r="329" spans="2:34" s="782" customFormat="1" ht="15" hidden="1" customHeight="1">
      <c r="B329" s="777">
        <f t="shared" si="5"/>
        <v>320</v>
      </c>
      <c r="C329" s="778" t="s">
        <v>2</v>
      </c>
      <c r="D329" s="772" t="s">
        <v>2736</v>
      </c>
      <c r="E329" s="772" t="s">
        <v>3342</v>
      </c>
      <c r="F329" s="677" t="s">
        <v>3685</v>
      </c>
      <c r="G329" s="779">
        <f>IFERROR(VLOOKUP(E329,Assign!$A$2:$A$48,1,FALSE),)</f>
        <v>0</v>
      </c>
      <c r="H329" s="779">
        <v>1</v>
      </c>
      <c r="I329" s="780">
        <v>1</v>
      </c>
      <c r="J329" s="733" t="s">
        <v>164</v>
      </c>
      <c r="K329" s="733" t="s">
        <v>178</v>
      </c>
      <c r="L329" s="733" t="s">
        <v>3453</v>
      </c>
      <c r="M329" s="677" t="s">
        <v>4010</v>
      </c>
      <c r="N329" s="781" t="s">
        <v>2535</v>
      </c>
      <c r="O329" s="735">
        <v>78236</v>
      </c>
      <c r="P329" s="736">
        <v>84.895700000000005</v>
      </c>
      <c r="Q329" s="737">
        <v>6.2398256557083694E-4</v>
      </c>
      <c r="R329" s="738"/>
      <c r="S329" s="738"/>
      <c r="T329" s="779">
        <v>1</v>
      </c>
      <c r="U329" s="780" t="s">
        <v>3585</v>
      </c>
      <c r="V329" s="739" t="s">
        <v>5</v>
      </c>
      <c r="W329" s="740">
        <v>316800000</v>
      </c>
      <c r="X329" s="740">
        <v>316800000</v>
      </c>
      <c r="Y329" s="740" t="s">
        <v>4578</v>
      </c>
      <c r="Z329" s="741"/>
      <c r="AA329" s="741"/>
      <c r="AB329" s="740"/>
      <c r="AC329" s="742"/>
      <c r="AD329" s="743"/>
      <c r="AE329" s="682"/>
      <c r="AF329" s="683"/>
      <c r="AG329" s="682"/>
      <c r="AH329" s="683"/>
    </row>
    <row r="330" spans="2:34" s="782" customFormat="1" ht="15" hidden="1" customHeight="1">
      <c r="B330" s="917">
        <f t="shared" si="5"/>
        <v>321</v>
      </c>
      <c r="C330" s="918" t="s">
        <v>2</v>
      </c>
      <c r="D330" s="919" t="s">
        <v>2736</v>
      </c>
      <c r="E330" s="919" t="s">
        <v>3283</v>
      </c>
      <c r="F330" s="823" t="s">
        <v>3686</v>
      </c>
      <c r="G330" s="920">
        <f>IFERROR(VLOOKUP(E330,Assign!$A$2:$A$48,1,FALSE),)</f>
        <v>0</v>
      </c>
      <c r="H330" s="920"/>
      <c r="I330" s="921"/>
      <c r="J330" s="922"/>
      <c r="K330" s="922"/>
      <c r="L330" s="922"/>
      <c r="M330" s="823"/>
      <c r="N330" s="923"/>
      <c r="O330" s="924"/>
      <c r="P330" s="925"/>
      <c r="Q330" s="926"/>
      <c r="R330" s="927"/>
      <c r="S330" s="927"/>
      <c r="T330" s="920"/>
      <c r="U330" s="921"/>
      <c r="V330" s="928"/>
      <c r="W330" s="929"/>
      <c r="X330" s="929"/>
      <c r="Y330" s="929"/>
      <c r="Z330" s="930"/>
      <c r="AA330" s="930"/>
      <c r="AB330" s="929"/>
      <c r="AC330" s="931"/>
      <c r="AD330" s="932"/>
      <c r="AE330" s="682"/>
      <c r="AF330" s="683"/>
      <c r="AG330" s="682" t="s">
        <v>5641</v>
      </c>
      <c r="AH330" s="683" t="s">
        <v>5642</v>
      </c>
    </row>
    <row r="331" spans="2:34" s="782" customFormat="1" ht="15" hidden="1" customHeight="1">
      <c r="B331" s="917">
        <f t="shared" si="5"/>
        <v>322</v>
      </c>
      <c r="C331" s="918" t="s">
        <v>2</v>
      </c>
      <c r="D331" s="919" t="s">
        <v>2736</v>
      </c>
      <c r="E331" s="919" t="s">
        <v>3253</v>
      </c>
      <c r="F331" s="823" t="s">
        <v>3648</v>
      </c>
      <c r="G331" s="920">
        <f>IFERROR(VLOOKUP(E331,Assign!$A$2:$A$48,1,FALSE),)</f>
        <v>0</v>
      </c>
      <c r="H331" s="920"/>
      <c r="I331" s="921"/>
      <c r="J331" s="922" t="s">
        <v>7</v>
      </c>
      <c r="K331" s="922" t="s">
        <v>7</v>
      </c>
      <c r="L331" s="922" t="s">
        <v>7</v>
      </c>
      <c r="M331" s="823"/>
      <c r="N331" s="923"/>
      <c r="O331" s="924"/>
      <c r="P331" s="925"/>
      <c r="Q331" s="926"/>
      <c r="R331" s="927"/>
      <c r="S331" s="927"/>
      <c r="T331" s="920"/>
      <c r="U331" s="921"/>
      <c r="V331" s="928"/>
      <c r="W331" s="929"/>
      <c r="X331" s="929"/>
      <c r="Y331" s="929"/>
      <c r="Z331" s="930"/>
      <c r="AA331" s="930"/>
      <c r="AB331" s="929"/>
      <c r="AC331" s="931"/>
      <c r="AD331" s="932"/>
      <c r="AE331" s="682" t="s">
        <v>4867</v>
      </c>
      <c r="AF331" s="683" t="s">
        <v>4868</v>
      </c>
      <c r="AG331" s="682"/>
      <c r="AH331" s="683"/>
    </row>
    <row r="332" spans="2:34" s="782" customFormat="1" ht="15" hidden="1" customHeight="1">
      <c r="B332" s="777">
        <f t="shared" si="5"/>
        <v>323</v>
      </c>
      <c r="C332" s="778" t="s">
        <v>2</v>
      </c>
      <c r="D332" s="772" t="s">
        <v>2736</v>
      </c>
      <c r="E332" s="772" t="s">
        <v>3289</v>
      </c>
      <c r="F332" s="677" t="s">
        <v>3216</v>
      </c>
      <c r="G332" s="779">
        <f>IFERROR(VLOOKUP(E332,Assign!$A$2:$A$48,1,FALSE),)</f>
        <v>0</v>
      </c>
      <c r="H332" s="779">
        <v>1</v>
      </c>
      <c r="I332" s="780">
        <v>1</v>
      </c>
      <c r="J332" s="733" t="s">
        <v>175</v>
      </c>
      <c r="K332" s="733" t="s">
        <v>3410</v>
      </c>
      <c r="L332" s="733" t="s">
        <v>3411</v>
      </c>
      <c r="M332" s="677" t="s">
        <v>4011</v>
      </c>
      <c r="N332" s="781" t="s">
        <v>2533</v>
      </c>
      <c r="O332" s="735">
        <v>105721.5</v>
      </c>
      <c r="P332" s="736">
        <v>114.7</v>
      </c>
      <c r="Q332" s="737">
        <v>5.8397676915291589E-4</v>
      </c>
      <c r="R332" s="738"/>
      <c r="S332" s="738"/>
      <c r="T332" s="779">
        <v>1</v>
      </c>
      <c r="U332" s="780" t="s">
        <v>3585</v>
      </c>
      <c r="V332" s="739" t="s">
        <v>5</v>
      </c>
      <c r="W332" s="740">
        <v>315200000</v>
      </c>
      <c r="X332" s="740">
        <v>315200000</v>
      </c>
      <c r="Y332" s="740" t="s">
        <v>4578</v>
      </c>
      <c r="Z332" s="741"/>
      <c r="AA332" s="741"/>
      <c r="AB332" s="740"/>
      <c r="AC332" s="742"/>
      <c r="AD332" s="743"/>
      <c r="AE332" s="682"/>
      <c r="AF332" s="683"/>
      <c r="AG332" s="682"/>
      <c r="AH332" s="683"/>
    </row>
    <row r="333" spans="2:34" s="782" customFormat="1" ht="15" hidden="1" customHeight="1">
      <c r="B333" s="777">
        <f t="shared" si="5"/>
        <v>324</v>
      </c>
      <c r="C333" s="778" t="s">
        <v>2</v>
      </c>
      <c r="D333" s="772" t="s">
        <v>2736</v>
      </c>
      <c r="E333" s="772" t="s">
        <v>3264</v>
      </c>
      <c r="F333" s="677" t="s">
        <v>3200</v>
      </c>
      <c r="G333" s="779">
        <f>IFERROR(VLOOKUP(E333,Assign!$A$2:$A$48,1,FALSE),)</f>
        <v>0</v>
      </c>
      <c r="H333" s="779">
        <v>1</v>
      </c>
      <c r="I333" s="780">
        <v>1</v>
      </c>
      <c r="J333" s="733" t="s">
        <v>164</v>
      </c>
      <c r="K333" s="733" t="s">
        <v>3847</v>
      </c>
      <c r="L333" s="733" t="s">
        <v>3948</v>
      </c>
      <c r="M333" s="677" t="s">
        <v>4017</v>
      </c>
      <c r="N333" s="781" t="s">
        <v>4519</v>
      </c>
      <c r="O333" s="735" t="s">
        <v>193</v>
      </c>
      <c r="P333" s="736">
        <v>38.1</v>
      </c>
      <c r="Q333" s="737" t="s">
        <v>193</v>
      </c>
      <c r="R333" s="738"/>
      <c r="S333" s="738"/>
      <c r="T333" s="779">
        <v>1</v>
      </c>
      <c r="U333" s="780" t="s">
        <v>3585</v>
      </c>
      <c r="V333" s="739" t="s">
        <v>5</v>
      </c>
      <c r="W333" s="740">
        <v>360000000</v>
      </c>
      <c r="X333" s="740">
        <v>360000000</v>
      </c>
      <c r="Y333" s="740" t="s">
        <v>4578</v>
      </c>
      <c r="Z333" s="741"/>
      <c r="AA333" s="741"/>
      <c r="AB333" s="740"/>
      <c r="AC333" s="742"/>
      <c r="AD333" s="743"/>
      <c r="AE333" s="682"/>
      <c r="AF333" s="683"/>
      <c r="AG333" s="682"/>
      <c r="AH333" s="683"/>
    </row>
    <row r="334" spans="2:34" s="782" customFormat="1" ht="15" hidden="1" customHeight="1">
      <c r="B334" s="777">
        <f t="shared" si="5"/>
        <v>325</v>
      </c>
      <c r="C334" s="778" t="s">
        <v>2</v>
      </c>
      <c r="D334" s="772" t="s">
        <v>2736</v>
      </c>
      <c r="E334" s="772" t="s">
        <v>3240</v>
      </c>
      <c r="F334" s="677" t="s">
        <v>3633</v>
      </c>
      <c r="G334" s="779">
        <f>IFERROR(VLOOKUP(E334,Assign!$A$2:$A$48,1,FALSE),)</f>
        <v>0</v>
      </c>
      <c r="H334" s="779">
        <v>1</v>
      </c>
      <c r="I334" s="780">
        <v>1</v>
      </c>
      <c r="J334" s="733" t="s">
        <v>175</v>
      </c>
      <c r="K334" s="733" t="s">
        <v>3427</v>
      </c>
      <c r="L334" s="733" t="s">
        <v>3487</v>
      </c>
      <c r="M334" s="677" t="s">
        <v>4012</v>
      </c>
      <c r="N334" s="781" t="s">
        <v>4551</v>
      </c>
      <c r="O334" s="735">
        <v>9045.4</v>
      </c>
      <c r="P334" s="736">
        <v>83.43</v>
      </c>
      <c r="Q334" s="737" t="s">
        <v>3430</v>
      </c>
      <c r="R334" s="738"/>
      <c r="S334" s="738"/>
      <c r="T334" s="779">
        <v>4</v>
      </c>
      <c r="U334" s="780" t="s">
        <v>3585</v>
      </c>
      <c r="V334" s="739" t="s">
        <v>5</v>
      </c>
      <c r="W334" s="740">
        <v>360000000</v>
      </c>
      <c r="X334" s="740">
        <v>360000000</v>
      </c>
      <c r="Y334" s="740" t="s">
        <v>4578</v>
      </c>
      <c r="Z334" s="741" t="s">
        <v>189</v>
      </c>
      <c r="AA334" s="741" t="s">
        <v>5</v>
      </c>
      <c r="AB334" s="740">
        <v>331600000</v>
      </c>
      <c r="AC334" s="742">
        <v>331600000</v>
      </c>
      <c r="AD334" s="743"/>
      <c r="AE334" s="682"/>
      <c r="AF334" s="683"/>
      <c r="AG334" s="682"/>
      <c r="AH334" s="683"/>
    </row>
    <row r="335" spans="2:34" s="782" customFormat="1" ht="15" hidden="1" customHeight="1">
      <c r="B335" s="777">
        <f t="shared" si="5"/>
        <v>326</v>
      </c>
      <c r="C335" s="778" t="s">
        <v>2</v>
      </c>
      <c r="D335" s="772" t="s">
        <v>2736</v>
      </c>
      <c r="E335" s="772" t="s">
        <v>3262</v>
      </c>
      <c r="F335" s="677" t="s">
        <v>3687</v>
      </c>
      <c r="G335" s="779">
        <f>IFERROR(VLOOKUP(E335,Assign!$A$2:$A$48,1,FALSE),)</f>
        <v>0</v>
      </c>
      <c r="H335" s="779">
        <v>1</v>
      </c>
      <c r="I335" s="780">
        <v>1</v>
      </c>
      <c r="J335" s="733" t="s">
        <v>164</v>
      </c>
      <c r="K335" s="733" t="s">
        <v>3589</v>
      </c>
      <c r="L335" s="733" t="s">
        <v>4013</v>
      </c>
      <c r="M335" s="677" t="s">
        <v>4014</v>
      </c>
      <c r="N335" s="781" t="s">
        <v>3565</v>
      </c>
      <c r="O335" s="735">
        <v>137551</v>
      </c>
      <c r="P335" s="736">
        <v>73.73</v>
      </c>
      <c r="Q335" s="737">
        <v>4.7859357640892675E-4</v>
      </c>
      <c r="R335" s="738"/>
      <c r="S335" s="738"/>
      <c r="T335" s="779">
        <v>1</v>
      </c>
      <c r="U335" s="780" t="s">
        <v>3585</v>
      </c>
      <c r="V335" s="739" t="s">
        <v>5</v>
      </c>
      <c r="W335" s="740">
        <v>374400000</v>
      </c>
      <c r="X335" s="740">
        <v>374400000</v>
      </c>
      <c r="Y335" s="740" t="s">
        <v>4578</v>
      </c>
      <c r="Z335" s="741"/>
      <c r="AA335" s="741"/>
      <c r="AB335" s="740"/>
      <c r="AC335" s="742"/>
      <c r="AD335" s="743"/>
      <c r="AE335" s="682"/>
      <c r="AF335" s="683"/>
      <c r="AG335" s="682"/>
      <c r="AH335" s="683"/>
    </row>
    <row r="336" spans="2:34" s="782" customFormat="1" ht="15" hidden="1" customHeight="1">
      <c r="B336" s="777">
        <f t="shared" si="5"/>
        <v>327</v>
      </c>
      <c r="C336" s="778" t="s">
        <v>2</v>
      </c>
      <c r="D336" s="772" t="s">
        <v>2736</v>
      </c>
      <c r="E336" s="772" t="s">
        <v>3249</v>
      </c>
      <c r="F336" s="677" t="s">
        <v>3174</v>
      </c>
      <c r="G336" s="779">
        <f>IFERROR(VLOOKUP(E336,Assign!$A$2:$A$48,1,FALSE),)</f>
        <v>0</v>
      </c>
      <c r="H336" s="779">
        <v>1</v>
      </c>
      <c r="I336" s="780">
        <v>1</v>
      </c>
      <c r="J336" s="733" t="s">
        <v>175</v>
      </c>
      <c r="K336" s="733" t="s">
        <v>3391</v>
      </c>
      <c r="L336" s="733" t="s">
        <v>3462</v>
      </c>
      <c r="M336" s="677" t="s">
        <v>4015</v>
      </c>
      <c r="N336" s="781" t="s">
        <v>621</v>
      </c>
      <c r="O336" s="735">
        <v>15918.1</v>
      </c>
      <c r="P336" s="736">
        <v>59.98</v>
      </c>
      <c r="Q336" s="737">
        <v>1.3205093572725387E-3</v>
      </c>
      <c r="R336" s="738"/>
      <c r="S336" s="738"/>
      <c r="T336" s="779" t="s">
        <v>189</v>
      </c>
      <c r="U336" s="780" t="s">
        <v>4805</v>
      </c>
      <c r="V336" s="739" t="s">
        <v>5</v>
      </c>
      <c r="W336" s="740">
        <v>379800000</v>
      </c>
      <c r="X336" s="740">
        <v>379800000</v>
      </c>
      <c r="Y336" s="740" t="s">
        <v>4578</v>
      </c>
      <c r="Z336" s="741"/>
      <c r="AA336" s="741"/>
      <c r="AB336" s="740"/>
      <c r="AC336" s="742"/>
      <c r="AD336" s="743"/>
      <c r="AE336" s="682"/>
      <c r="AF336" s="683"/>
      <c r="AG336" s="682"/>
      <c r="AH336" s="683"/>
    </row>
    <row r="337" spans="2:34" s="782" customFormat="1" ht="15" hidden="1" customHeight="1">
      <c r="B337" s="777">
        <f t="shared" si="5"/>
        <v>328</v>
      </c>
      <c r="C337" s="778" t="s">
        <v>2</v>
      </c>
      <c r="D337" s="772" t="s">
        <v>2736</v>
      </c>
      <c r="E337" s="772" t="s">
        <v>3257</v>
      </c>
      <c r="F337" s="677" t="s">
        <v>2852</v>
      </c>
      <c r="G337" s="779">
        <f>IFERROR(VLOOKUP(E337,Assign!$A$2:$A$48,1,FALSE),)</f>
        <v>0</v>
      </c>
      <c r="H337" s="779">
        <v>1</v>
      </c>
      <c r="I337" s="780">
        <v>1</v>
      </c>
      <c r="J337" s="733" t="s">
        <v>164</v>
      </c>
      <c r="K337" s="733" t="s">
        <v>178</v>
      </c>
      <c r="L337" s="733" t="s">
        <v>3444</v>
      </c>
      <c r="M337" s="677" t="s">
        <v>4016</v>
      </c>
      <c r="N337" s="781" t="s">
        <v>4535</v>
      </c>
      <c r="O337" s="735">
        <v>17932.199999999997</v>
      </c>
      <c r="P337" s="736">
        <v>21.66</v>
      </c>
      <c r="Q337" s="737" t="s">
        <v>3430</v>
      </c>
      <c r="R337" s="738"/>
      <c r="S337" s="738"/>
      <c r="T337" s="779">
        <v>1</v>
      </c>
      <c r="U337" s="780" t="s">
        <v>3585</v>
      </c>
      <c r="V337" s="739" t="s">
        <v>5</v>
      </c>
      <c r="W337" s="740">
        <v>303600000</v>
      </c>
      <c r="X337" s="740">
        <v>303600000</v>
      </c>
      <c r="Y337" s="740" t="s">
        <v>4578</v>
      </c>
      <c r="Z337" s="741"/>
      <c r="AA337" s="741"/>
      <c r="AB337" s="740"/>
      <c r="AC337" s="742"/>
      <c r="AD337" s="743"/>
      <c r="AE337" s="682"/>
      <c r="AF337" s="683"/>
      <c r="AG337" s="682"/>
      <c r="AH337" s="683"/>
    </row>
    <row r="338" spans="2:34" s="782" customFormat="1" ht="15" hidden="1" customHeight="1">
      <c r="B338" s="777">
        <f t="shared" si="5"/>
        <v>329</v>
      </c>
      <c r="C338" s="778" t="s">
        <v>2</v>
      </c>
      <c r="D338" s="772" t="s">
        <v>2736</v>
      </c>
      <c r="E338" s="772" t="s">
        <v>3349</v>
      </c>
      <c r="F338" s="677" t="s">
        <v>3688</v>
      </c>
      <c r="G338" s="779">
        <f>IFERROR(VLOOKUP(E338,Assign!$A$2:$A$48,1,FALSE),)</f>
        <v>0</v>
      </c>
      <c r="H338" s="779">
        <v>1</v>
      </c>
      <c r="I338" s="780">
        <v>1</v>
      </c>
      <c r="J338" s="733" t="s">
        <v>164</v>
      </c>
      <c r="K338" s="733" t="s">
        <v>3396</v>
      </c>
      <c r="L338" s="733" t="s">
        <v>3397</v>
      </c>
      <c r="M338" s="677" t="s">
        <v>4018</v>
      </c>
      <c r="N338" s="781" t="s">
        <v>2539</v>
      </c>
      <c r="O338" s="735">
        <v>15716</v>
      </c>
      <c r="P338" s="736">
        <v>84.98</v>
      </c>
      <c r="Q338" s="737">
        <v>2.0157800967167219E-3</v>
      </c>
      <c r="R338" s="738"/>
      <c r="S338" s="738"/>
      <c r="T338" s="779">
        <v>1</v>
      </c>
      <c r="U338" s="780" t="s">
        <v>3585</v>
      </c>
      <c r="V338" s="739" t="s">
        <v>5</v>
      </c>
      <c r="W338" s="740">
        <v>253000000</v>
      </c>
      <c r="X338" s="740">
        <v>253000000</v>
      </c>
      <c r="Y338" s="740" t="s">
        <v>4578</v>
      </c>
      <c r="Z338" s="741"/>
      <c r="AA338" s="741"/>
      <c r="AB338" s="740"/>
      <c r="AC338" s="742"/>
      <c r="AD338" s="743"/>
      <c r="AE338" s="682"/>
      <c r="AF338" s="683"/>
      <c r="AG338" s="682"/>
      <c r="AH338" s="683"/>
    </row>
    <row r="339" spans="2:34" s="782" customFormat="1" ht="15" hidden="1" customHeight="1">
      <c r="B339" s="777">
        <f t="shared" si="5"/>
        <v>330</v>
      </c>
      <c r="C339" s="778" t="s">
        <v>2</v>
      </c>
      <c r="D339" s="772" t="s">
        <v>2736</v>
      </c>
      <c r="E339" s="772" t="s">
        <v>3349</v>
      </c>
      <c r="F339" s="677" t="s">
        <v>3688</v>
      </c>
      <c r="G339" s="779">
        <f>IFERROR(VLOOKUP(E339,Assign!$A$2:$A$48,1,FALSE),)</f>
        <v>0</v>
      </c>
      <c r="H339" s="779">
        <v>2</v>
      </c>
      <c r="I339" s="780">
        <v>1</v>
      </c>
      <c r="J339" s="733" t="s">
        <v>175</v>
      </c>
      <c r="K339" s="733" t="s">
        <v>3390</v>
      </c>
      <c r="L339" s="733" t="s">
        <v>4019</v>
      </c>
      <c r="M339" s="677" t="s">
        <v>4020</v>
      </c>
      <c r="N339" s="781" t="s">
        <v>4552</v>
      </c>
      <c r="O339" s="735">
        <v>2300.4</v>
      </c>
      <c r="P339" s="736">
        <v>39</v>
      </c>
      <c r="Q339" s="737">
        <v>8.315945053034254E-3</v>
      </c>
      <c r="R339" s="738"/>
      <c r="S339" s="738"/>
      <c r="T339" s="779">
        <v>1</v>
      </c>
      <c r="U339" s="780" t="s">
        <v>3585</v>
      </c>
      <c r="V339" s="739" t="s">
        <v>5</v>
      </c>
      <c r="W339" s="740">
        <v>36000000</v>
      </c>
      <c r="X339" s="740">
        <v>36000000</v>
      </c>
      <c r="Y339" s="740" t="s">
        <v>4578</v>
      </c>
      <c r="Z339" s="741"/>
      <c r="AA339" s="741"/>
      <c r="AB339" s="740"/>
      <c r="AC339" s="742"/>
      <c r="AD339" s="743"/>
      <c r="AE339" s="682"/>
      <c r="AF339" s="683"/>
      <c r="AG339" s="682"/>
      <c r="AH339" s="683"/>
    </row>
    <row r="340" spans="2:34" s="782" customFormat="1" ht="15" hidden="1" customHeight="1">
      <c r="B340" s="917">
        <f t="shared" si="5"/>
        <v>331</v>
      </c>
      <c r="C340" s="918" t="s">
        <v>2</v>
      </c>
      <c r="D340" s="919" t="s">
        <v>2736</v>
      </c>
      <c r="E340" s="919" t="s">
        <v>3313</v>
      </c>
      <c r="F340" s="823" t="s">
        <v>3187</v>
      </c>
      <c r="G340" s="920">
        <f>IFERROR(VLOOKUP(E340,Assign!$A$2:$A$48,1,FALSE),)</f>
        <v>0</v>
      </c>
      <c r="H340" s="920"/>
      <c r="I340" s="921"/>
      <c r="J340" s="922" t="s">
        <v>7</v>
      </c>
      <c r="K340" s="922" t="s">
        <v>7</v>
      </c>
      <c r="L340" s="922" t="s">
        <v>7</v>
      </c>
      <c r="M340" s="823"/>
      <c r="N340" s="923"/>
      <c r="O340" s="924"/>
      <c r="P340" s="925"/>
      <c r="Q340" s="926"/>
      <c r="R340" s="927"/>
      <c r="S340" s="927"/>
      <c r="T340" s="920"/>
      <c r="U340" s="921"/>
      <c r="V340" s="928"/>
      <c r="W340" s="929"/>
      <c r="X340" s="929"/>
      <c r="Y340" s="929"/>
      <c r="Z340" s="930"/>
      <c r="AA340" s="930"/>
      <c r="AB340" s="929"/>
      <c r="AC340" s="931"/>
      <c r="AD340" s="932"/>
      <c r="AE340" s="682" t="s">
        <v>4867</v>
      </c>
      <c r="AF340" s="683" t="s">
        <v>4868</v>
      </c>
      <c r="AG340" s="682"/>
      <c r="AH340" s="683"/>
    </row>
    <row r="341" spans="2:34" s="782" customFormat="1" ht="15" hidden="1" customHeight="1">
      <c r="B341" s="777">
        <f t="shared" si="5"/>
        <v>332</v>
      </c>
      <c r="C341" s="778" t="s">
        <v>2</v>
      </c>
      <c r="D341" s="772" t="s">
        <v>2736</v>
      </c>
      <c r="E341" s="772" t="s">
        <v>3268</v>
      </c>
      <c r="F341" s="677" t="s">
        <v>3689</v>
      </c>
      <c r="G341" s="779">
        <f>IFERROR(VLOOKUP(E341,Assign!$A$2:$A$48,1,FALSE),)</f>
        <v>0</v>
      </c>
      <c r="H341" s="779">
        <v>1</v>
      </c>
      <c r="I341" s="780">
        <v>1</v>
      </c>
      <c r="J341" s="733" t="s">
        <v>175</v>
      </c>
      <c r="K341" s="733" t="s">
        <v>3427</v>
      </c>
      <c r="L341" s="733" t="s">
        <v>3473</v>
      </c>
      <c r="M341" s="677" t="s">
        <v>4021</v>
      </c>
      <c r="N341" s="781" t="s">
        <v>4553</v>
      </c>
      <c r="O341" s="735">
        <v>1283.9000000000001</v>
      </c>
      <c r="P341" s="736">
        <v>126.79</v>
      </c>
      <c r="Q341" s="737">
        <v>2.4774515149154918E-2</v>
      </c>
      <c r="R341" s="738"/>
      <c r="S341" s="738"/>
      <c r="T341" s="779">
        <v>1</v>
      </c>
      <c r="U341" s="780" t="s">
        <v>3585</v>
      </c>
      <c r="V341" s="739" t="s">
        <v>5</v>
      </c>
      <c r="W341" s="740">
        <v>303000000</v>
      </c>
      <c r="X341" s="740">
        <v>303000000</v>
      </c>
      <c r="Y341" s="740" t="s">
        <v>4578</v>
      </c>
      <c r="Z341" s="741"/>
      <c r="AA341" s="741"/>
      <c r="AB341" s="740"/>
      <c r="AC341" s="742"/>
      <c r="AD341" s="743"/>
      <c r="AE341" s="682"/>
      <c r="AF341" s="683"/>
      <c r="AG341" s="682"/>
      <c r="AH341" s="683"/>
    </row>
    <row r="342" spans="2:34" s="782" customFormat="1" ht="15" customHeight="1">
      <c r="B342" s="917">
        <f t="shared" si="5"/>
        <v>333</v>
      </c>
      <c r="C342" s="918" t="s">
        <v>2</v>
      </c>
      <c r="D342" s="919" t="s">
        <v>2736</v>
      </c>
      <c r="E342" s="919" t="s">
        <v>3246</v>
      </c>
      <c r="F342" s="823" t="s">
        <v>3220</v>
      </c>
      <c r="G342" s="920" t="str">
        <f>IFERROR(VLOOKUP(E342,Assign!$A$2:$A$48,1,FALSE),)</f>
        <v>R-158</v>
      </c>
      <c r="H342" s="920"/>
      <c r="I342" s="921"/>
      <c r="J342" s="922"/>
      <c r="K342" s="922"/>
      <c r="L342" s="922"/>
      <c r="M342" s="823"/>
      <c r="N342" s="923"/>
      <c r="O342" s="924"/>
      <c r="P342" s="925"/>
      <c r="Q342" s="926"/>
      <c r="R342" s="927"/>
      <c r="S342" s="927"/>
      <c r="T342" s="920"/>
      <c r="U342" s="921"/>
      <c r="V342" s="928"/>
      <c r="W342" s="929"/>
      <c r="X342" s="929"/>
      <c r="Y342" s="929"/>
      <c r="Z342" s="930"/>
      <c r="AA342" s="930"/>
      <c r="AB342" s="929"/>
      <c r="AC342" s="931"/>
      <c r="AD342" s="932"/>
      <c r="AE342" s="682"/>
      <c r="AF342" s="683"/>
      <c r="AG342" s="682" t="s">
        <v>5641</v>
      </c>
      <c r="AH342" s="683" t="s">
        <v>5642</v>
      </c>
    </row>
    <row r="343" spans="2:34" s="782" customFormat="1" ht="15" hidden="1" customHeight="1">
      <c r="B343" s="777">
        <f t="shared" si="5"/>
        <v>334</v>
      </c>
      <c r="C343" s="778" t="s">
        <v>2</v>
      </c>
      <c r="D343" s="772" t="s">
        <v>2736</v>
      </c>
      <c r="E343" s="772" t="s">
        <v>3327</v>
      </c>
      <c r="F343" s="677" t="s">
        <v>3232</v>
      </c>
      <c r="G343" s="779">
        <f>IFERROR(VLOOKUP(E343,Assign!$A$2:$A$48,1,FALSE),)</f>
        <v>0</v>
      </c>
      <c r="H343" s="779">
        <v>1</v>
      </c>
      <c r="I343" s="780">
        <v>1</v>
      </c>
      <c r="J343" s="733" t="s">
        <v>164</v>
      </c>
      <c r="K343" s="733" t="s">
        <v>3417</v>
      </c>
      <c r="L343" s="733" t="s">
        <v>4005</v>
      </c>
      <c r="M343" s="677" t="s">
        <v>4445</v>
      </c>
      <c r="N343" s="781" t="s">
        <v>4550</v>
      </c>
      <c r="O343" s="735"/>
      <c r="P343" s="736">
        <v>458.02</v>
      </c>
      <c r="Q343" s="737"/>
      <c r="R343" s="738"/>
      <c r="S343" s="738"/>
      <c r="T343" s="779">
        <v>2</v>
      </c>
      <c r="U343" s="780" t="s">
        <v>3585</v>
      </c>
      <c r="V343" s="739" t="s">
        <v>5</v>
      </c>
      <c r="W343" s="740">
        <v>300000000</v>
      </c>
      <c r="X343" s="740">
        <v>300000000</v>
      </c>
      <c r="Y343" s="740" t="s">
        <v>4578</v>
      </c>
      <c r="Z343" s="741">
        <v>1</v>
      </c>
      <c r="AA343" s="741" t="s">
        <v>5</v>
      </c>
      <c r="AB343" s="740">
        <v>35000000</v>
      </c>
      <c r="AC343" s="742">
        <v>35000000</v>
      </c>
      <c r="AD343" s="743"/>
      <c r="AE343" s="682"/>
      <c r="AF343" s="683"/>
      <c r="AG343" s="682"/>
      <c r="AH343" s="683"/>
    </row>
    <row r="344" spans="2:34" s="782" customFormat="1" ht="15" hidden="1" customHeight="1">
      <c r="B344" s="777">
        <f t="shared" si="5"/>
        <v>335</v>
      </c>
      <c r="C344" s="778" t="s">
        <v>2</v>
      </c>
      <c r="D344" s="772" t="s">
        <v>2736</v>
      </c>
      <c r="E344" s="772" t="s">
        <v>3327</v>
      </c>
      <c r="F344" s="677" t="s">
        <v>3232</v>
      </c>
      <c r="G344" s="779">
        <f>IFERROR(VLOOKUP(E344,Assign!$A$2:$A$48,1,FALSE),)</f>
        <v>0</v>
      </c>
      <c r="H344" s="779">
        <v>1</v>
      </c>
      <c r="I344" s="780">
        <v>2</v>
      </c>
      <c r="J344" s="733" t="s">
        <v>164</v>
      </c>
      <c r="K344" s="733" t="s">
        <v>3417</v>
      </c>
      <c r="L344" s="733" t="s">
        <v>4005</v>
      </c>
      <c r="M344" s="677" t="s">
        <v>4445</v>
      </c>
      <c r="N344" s="781" t="s">
        <v>191</v>
      </c>
      <c r="O344" s="735">
        <v>237</v>
      </c>
      <c r="P344" s="736"/>
      <c r="Q344" s="737"/>
      <c r="R344" s="738"/>
      <c r="S344" s="738"/>
      <c r="T344" s="779">
        <v>2</v>
      </c>
      <c r="U344" s="780" t="s">
        <v>3585</v>
      </c>
      <c r="V344" s="739" t="s">
        <v>5</v>
      </c>
      <c r="W344" s="740">
        <v>300000000</v>
      </c>
      <c r="X344" s="740">
        <v>300000000</v>
      </c>
      <c r="Y344" s="740" t="s">
        <v>4578</v>
      </c>
      <c r="Z344" s="741">
        <v>1</v>
      </c>
      <c r="AA344" s="741" t="s">
        <v>5</v>
      </c>
      <c r="AB344" s="740">
        <v>35000000</v>
      </c>
      <c r="AC344" s="742">
        <v>35000000</v>
      </c>
      <c r="AD344" s="743"/>
      <c r="AE344" s="682"/>
      <c r="AF344" s="683"/>
      <c r="AG344" s="682"/>
      <c r="AH344" s="683"/>
    </row>
    <row r="345" spans="2:34" s="782" customFormat="1" ht="15" hidden="1" customHeight="1">
      <c r="B345" s="777">
        <f t="shared" si="5"/>
        <v>336</v>
      </c>
      <c r="C345" s="778" t="s">
        <v>2</v>
      </c>
      <c r="D345" s="772" t="s">
        <v>2736</v>
      </c>
      <c r="E345" s="772" t="s">
        <v>3304</v>
      </c>
      <c r="F345" s="677" t="s">
        <v>3690</v>
      </c>
      <c r="G345" s="779">
        <f>IFERROR(VLOOKUP(E345,Assign!$A$2:$A$48,1,FALSE),)</f>
        <v>0</v>
      </c>
      <c r="H345" s="779">
        <v>1</v>
      </c>
      <c r="I345" s="780">
        <v>1</v>
      </c>
      <c r="J345" s="733" t="s">
        <v>167</v>
      </c>
      <c r="K345" s="733" t="s">
        <v>3454</v>
      </c>
      <c r="L345" s="733" t="s">
        <v>4022</v>
      </c>
      <c r="M345" s="677" t="s">
        <v>4023</v>
      </c>
      <c r="N345" s="781" t="s">
        <v>4554</v>
      </c>
      <c r="O345" s="735">
        <v>396.4</v>
      </c>
      <c r="P345" s="736">
        <v>68.66</v>
      </c>
      <c r="Q345" s="737">
        <v>2.5277497477295661E-2</v>
      </c>
      <c r="R345" s="738"/>
      <c r="S345" s="738"/>
      <c r="T345" s="779">
        <v>1</v>
      </c>
      <c r="U345" s="780" t="s">
        <v>3585</v>
      </c>
      <c r="V345" s="739" t="s">
        <v>5</v>
      </c>
      <c r="W345" s="740">
        <v>288000000</v>
      </c>
      <c r="X345" s="740">
        <v>288000000</v>
      </c>
      <c r="Y345" s="740" t="s">
        <v>4578</v>
      </c>
      <c r="Z345" s="741"/>
      <c r="AA345" s="741"/>
      <c r="AB345" s="740"/>
      <c r="AC345" s="742"/>
      <c r="AD345" s="743"/>
      <c r="AE345" s="682"/>
      <c r="AF345" s="683"/>
      <c r="AG345" s="682"/>
      <c r="AH345" s="683"/>
    </row>
    <row r="346" spans="2:34" s="782" customFormat="1" ht="15" hidden="1" customHeight="1">
      <c r="B346" s="777">
        <f t="shared" si="5"/>
        <v>337</v>
      </c>
      <c r="C346" s="778" t="s">
        <v>2</v>
      </c>
      <c r="D346" s="772" t="s">
        <v>2736</v>
      </c>
      <c r="E346" s="772" t="s">
        <v>3305</v>
      </c>
      <c r="F346" s="677" t="s">
        <v>3205</v>
      </c>
      <c r="G346" s="779">
        <f>IFERROR(VLOOKUP(E346,Assign!$A$2:$A$48,1,FALSE),)</f>
        <v>0</v>
      </c>
      <c r="H346" s="779">
        <v>1</v>
      </c>
      <c r="I346" s="780">
        <v>1</v>
      </c>
      <c r="J346" s="733" t="s">
        <v>164</v>
      </c>
      <c r="K346" s="733" t="s">
        <v>198</v>
      </c>
      <c r="L346" s="733" t="s">
        <v>3493</v>
      </c>
      <c r="M346" s="677" t="s">
        <v>4024</v>
      </c>
      <c r="N346" s="781" t="s">
        <v>4539</v>
      </c>
      <c r="O346" s="735">
        <v>107747.1</v>
      </c>
      <c r="P346" s="736">
        <v>75.060500000000005</v>
      </c>
      <c r="Q346" s="737">
        <v>4.5487720783204369E-4</v>
      </c>
      <c r="R346" s="738"/>
      <c r="S346" s="738"/>
      <c r="T346" s="779">
        <v>1</v>
      </c>
      <c r="U346" s="780" t="s">
        <v>3585</v>
      </c>
      <c r="V346" s="739" t="s">
        <v>5</v>
      </c>
      <c r="W346" s="740">
        <v>264000000</v>
      </c>
      <c r="X346" s="740">
        <v>264000000</v>
      </c>
      <c r="Y346" s="740" t="s">
        <v>4578</v>
      </c>
      <c r="Z346" s="741"/>
      <c r="AA346" s="741"/>
      <c r="AB346" s="740"/>
      <c r="AC346" s="742"/>
      <c r="AD346" s="743"/>
      <c r="AE346" s="682"/>
      <c r="AF346" s="683"/>
      <c r="AG346" s="682"/>
      <c r="AH346" s="683"/>
    </row>
    <row r="347" spans="2:34" s="782" customFormat="1" ht="15" customHeight="1">
      <c r="B347" s="917">
        <f t="shared" si="5"/>
        <v>338</v>
      </c>
      <c r="C347" s="918" t="s">
        <v>2</v>
      </c>
      <c r="D347" s="919" t="s">
        <v>2736</v>
      </c>
      <c r="E347" s="919" t="s">
        <v>3348</v>
      </c>
      <c r="F347" s="823" t="s">
        <v>3204</v>
      </c>
      <c r="G347" s="920" t="str">
        <f>IFERROR(VLOOKUP(E347,Assign!$A$2:$A$48,1,FALSE),)</f>
        <v>R-162</v>
      </c>
      <c r="H347" s="920"/>
      <c r="I347" s="921"/>
      <c r="J347" s="922"/>
      <c r="K347" s="922"/>
      <c r="L347" s="922"/>
      <c r="M347" s="823"/>
      <c r="N347" s="923"/>
      <c r="O347" s="924"/>
      <c r="P347" s="925"/>
      <c r="Q347" s="926"/>
      <c r="R347" s="927"/>
      <c r="S347" s="927"/>
      <c r="T347" s="920"/>
      <c r="U347" s="921"/>
      <c r="V347" s="928"/>
      <c r="W347" s="929"/>
      <c r="X347" s="929"/>
      <c r="Y347" s="929"/>
      <c r="Z347" s="930"/>
      <c r="AA347" s="930"/>
      <c r="AB347" s="929"/>
      <c r="AC347" s="931"/>
      <c r="AD347" s="932"/>
      <c r="AE347" s="682"/>
      <c r="AF347" s="683"/>
      <c r="AG347" s="682" t="s">
        <v>5641</v>
      </c>
      <c r="AH347" s="683" t="s">
        <v>5642</v>
      </c>
    </row>
    <row r="348" spans="2:34" s="782" customFormat="1" ht="15" hidden="1" customHeight="1">
      <c r="B348" s="777">
        <f t="shared" si="5"/>
        <v>339</v>
      </c>
      <c r="C348" s="778" t="s">
        <v>2</v>
      </c>
      <c r="D348" s="772" t="s">
        <v>2736</v>
      </c>
      <c r="E348" s="772" t="s">
        <v>3282</v>
      </c>
      <c r="F348" s="677" t="s">
        <v>3200</v>
      </c>
      <c r="G348" s="779">
        <f>IFERROR(VLOOKUP(E348,Assign!$A$2:$A$48,1,FALSE),)</f>
        <v>0</v>
      </c>
      <c r="H348" s="779">
        <v>1</v>
      </c>
      <c r="I348" s="780">
        <v>1</v>
      </c>
      <c r="J348" s="733" t="s">
        <v>164</v>
      </c>
      <c r="K348" s="733" t="s">
        <v>2510</v>
      </c>
      <c r="L348" s="733" t="s">
        <v>3502</v>
      </c>
      <c r="M348" s="677" t="s">
        <v>4025</v>
      </c>
      <c r="N348" s="781" t="s">
        <v>3557</v>
      </c>
      <c r="O348" s="735">
        <v>44447.6</v>
      </c>
      <c r="P348" s="736">
        <v>126.57</v>
      </c>
      <c r="Q348" s="737">
        <v>1.2434867124434166E-3</v>
      </c>
      <c r="R348" s="738"/>
      <c r="S348" s="738"/>
      <c r="T348" s="779" t="s">
        <v>188</v>
      </c>
      <c r="U348" s="780" t="s">
        <v>4806</v>
      </c>
      <c r="V348" s="739" t="s">
        <v>5</v>
      </c>
      <c r="W348" s="740">
        <v>373000000</v>
      </c>
      <c r="X348" s="740">
        <v>373000000</v>
      </c>
      <c r="Y348" s="740" t="s">
        <v>4578</v>
      </c>
      <c r="Z348" s="741"/>
      <c r="AA348" s="741"/>
      <c r="AB348" s="740"/>
      <c r="AC348" s="742"/>
      <c r="AD348" s="743"/>
      <c r="AE348" s="682"/>
      <c r="AF348" s="683"/>
      <c r="AG348" s="682"/>
      <c r="AH348" s="683"/>
    </row>
    <row r="349" spans="2:34" s="782" customFormat="1" ht="15" hidden="1" customHeight="1">
      <c r="B349" s="777">
        <f t="shared" si="5"/>
        <v>340</v>
      </c>
      <c r="C349" s="778" t="s">
        <v>2</v>
      </c>
      <c r="D349" s="772" t="s">
        <v>2736</v>
      </c>
      <c r="E349" s="772" t="s">
        <v>3309</v>
      </c>
      <c r="F349" s="677" t="s">
        <v>3231</v>
      </c>
      <c r="G349" s="779">
        <f>IFERROR(VLOOKUP(E349,Assign!$A$2:$A$48,1,FALSE),)</f>
        <v>0</v>
      </c>
      <c r="H349" s="779">
        <v>1</v>
      </c>
      <c r="I349" s="780">
        <v>1</v>
      </c>
      <c r="J349" s="733" t="s">
        <v>164</v>
      </c>
      <c r="K349" s="733" t="s">
        <v>172</v>
      </c>
      <c r="L349" s="733" t="s">
        <v>3441</v>
      </c>
      <c r="M349" s="677" t="s">
        <v>4026</v>
      </c>
      <c r="N349" s="781" t="s">
        <v>2537</v>
      </c>
      <c r="O349" s="735">
        <v>64119</v>
      </c>
      <c r="P349" s="736">
        <v>84.959199999999996</v>
      </c>
      <c r="Q349" s="737">
        <v>8.4186434598169035E-4</v>
      </c>
      <c r="R349" s="738"/>
      <c r="S349" s="738"/>
      <c r="T349" s="779">
        <v>1</v>
      </c>
      <c r="U349" s="780" t="s">
        <v>3585</v>
      </c>
      <c r="V349" s="739" t="s">
        <v>5</v>
      </c>
      <c r="W349" s="740">
        <v>304800000</v>
      </c>
      <c r="X349" s="740">
        <v>304800000</v>
      </c>
      <c r="Y349" s="740" t="s">
        <v>4578</v>
      </c>
      <c r="Z349" s="741"/>
      <c r="AA349" s="741"/>
      <c r="AB349" s="740"/>
      <c r="AC349" s="742"/>
      <c r="AD349" s="743"/>
      <c r="AE349" s="682"/>
      <c r="AF349" s="683"/>
      <c r="AG349" s="682"/>
      <c r="AH349" s="683"/>
    </row>
    <row r="350" spans="2:34" s="782" customFormat="1" ht="15" hidden="1" customHeight="1">
      <c r="B350" s="777">
        <f t="shared" si="5"/>
        <v>341</v>
      </c>
      <c r="C350" s="778" t="s">
        <v>2</v>
      </c>
      <c r="D350" s="772" t="s">
        <v>2736</v>
      </c>
      <c r="E350" s="772" t="s">
        <v>3331</v>
      </c>
      <c r="F350" s="677" t="s">
        <v>3691</v>
      </c>
      <c r="G350" s="779">
        <f>IFERROR(VLOOKUP(E350,Assign!$A$2:$A$48,1,FALSE),)</f>
        <v>0</v>
      </c>
      <c r="H350" s="779">
        <v>1</v>
      </c>
      <c r="I350" s="780">
        <v>1</v>
      </c>
      <c r="J350" s="733" t="s">
        <v>175</v>
      </c>
      <c r="K350" s="733" t="s">
        <v>3429</v>
      </c>
      <c r="L350" s="733" t="s">
        <v>4027</v>
      </c>
      <c r="M350" s="677" t="s">
        <v>4028</v>
      </c>
      <c r="N350" s="781" t="s">
        <v>203</v>
      </c>
      <c r="O350" s="735">
        <v>30774.2</v>
      </c>
      <c r="P350" s="736">
        <v>85</v>
      </c>
      <c r="Q350" s="737">
        <v>1.4541401563647471E-3</v>
      </c>
      <c r="R350" s="738"/>
      <c r="S350" s="738"/>
      <c r="T350" s="779" t="s">
        <v>188</v>
      </c>
      <c r="U350" s="780" t="s">
        <v>4806</v>
      </c>
      <c r="V350" s="739" t="s">
        <v>5</v>
      </c>
      <c r="W350" s="740">
        <v>314000000</v>
      </c>
      <c r="X350" s="740">
        <v>314000000</v>
      </c>
      <c r="Y350" s="740" t="s">
        <v>4578</v>
      </c>
      <c r="Z350" s="741"/>
      <c r="AA350" s="741"/>
      <c r="AB350" s="740"/>
      <c r="AC350" s="742"/>
      <c r="AD350" s="743"/>
      <c r="AE350" s="682"/>
      <c r="AF350" s="683"/>
      <c r="AG350" s="682"/>
      <c r="AH350" s="683"/>
    </row>
    <row r="351" spans="2:34" s="782" customFormat="1" ht="15" hidden="1" customHeight="1">
      <c r="B351" s="777">
        <f t="shared" si="5"/>
        <v>342</v>
      </c>
      <c r="C351" s="778" t="s">
        <v>2</v>
      </c>
      <c r="D351" s="772" t="s">
        <v>2736</v>
      </c>
      <c r="E351" s="772" t="s">
        <v>3292</v>
      </c>
      <c r="F351" s="677" t="s">
        <v>3692</v>
      </c>
      <c r="G351" s="779">
        <f>IFERROR(VLOOKUP(E351,Assign!$A$2:$A$48,1,FALSE),)</f>
        <v>0</v>
      </c>
      <c r="H351" s="779">
        <v>1</v>
      </c>
      <c r="I351" s="780">
        <v>1</v>
      </c>
      <c r="J351" s="733" t="s">
        <v>164</v>
      </c>
      <c r="K351" s="733" t="s">
        <v>165</v>
      </c>
      <c r="L351" s="733" t="s">
        <v>3388</v>
      </c>
      <c r="M351" s="677" t="s">
        <v>4029</v>
      </c>
      <c r="N351" s="781" t="s">
        <v>3566</v>
      </c>
      <c r="O351" s="735">
        <v>6545</v>
      </c>
      <c r="P351" s="736">
        <v>39</v>
      </c>
      <c r="Q351" s="737">
        <v>2.1894576012223073E-3</v>
      </c>
      <c r="R351" s="738"/>
      <c r="S351" s="738"/>
      <c r="T351" s="779">
        <v>1</v>
      </c>
      <c r="U351" s="780" t="s">
        <v>3585</v>
      </c>
      <c r="V351" s="739" t="s">
        <v>5</v>
      </c>
      <c r="W351" s="740">
        <v>141120000</v>
      </c>
      <c r="X351" s="740">
        <v>141120000</v>
      </c>
      <c r="Y351" s="740" t="s">
        <v>4578</v>
      </c>
      <c r="Z351" s="741"/>
      <c r="AA351" s="741"/>
      <c r="AB351" s="740"/>
      <c r="AC351" s="742"/>
      <c r="AD351" s="743"/>
      <c r="AE351" s="682"/>
      <c r="AF351" s="683"/>
      <c r="AG351" s="682"/>
      <c r="AH351" s="683"/>
    </row>
    <row r="352" spans="2:34" s="782" customFormat="1" ht="15" hidden="1" customHeight="1">
      <c r="B352" s="777">
        <f t="shared" si="5"/>
        <v>343</v>
      </c>
      <c r="C352" s="778" t="s">
        <v>2</v>
      </c>
      <c r="D352" s="772" t="s">
        <v>2736</v>
      </c>
      <c r="E352" s="772" t="s">
        <v>3292</v>
      </c>
      <c r="F352" s="677" t="s">
        <v>3692</v>
      </c>
      <c r="G352" s="779">
        <f>IFERROR(VLOOKUP(E352,Assign!$A$2:$A$48,1,FALSE),)</f>
        <v>0</v>
      </c>
      <c r="H352" s="779">
        <v>2</v>
      </c>
      <c r="I352" s="780">
        <v>1</v>
      </c>
      <c r="J352" s="733" t="s">
        <v>164</v>
      </c>
      <c r="K352" s="733" t="s">
        <v>165</v>
      </c>
      <c r="L352" s="733" t="s">
        <v>3388</v>
      </c>
      <c r="M352" s="677" t="s">
        <v>4030</v>
      </c>
      <c r="N352" s="781" t="s">
        <v>3566</v>
      </c>
      <c r="O352" s="735">
        <v>6545</v>
      </c>
      <c r="P352" s="736">
        <v>39</v>
      </c>
      <c r="Q352" s="737">
        <v>2.1894576012223073E-3</v>
      </c>
      <c r="R352" s="738"/>
      <c r="S352" s="738"/>
      <c r="T352" s="779">
        <v>1</v>
      </c>
      <c r="U352" s="780" t="s">
        <v>3585</v>
      </c>
      <c r="V352" s="739" t="s">
        <v>5</v>
      </c>
      <c r="W352" s="740">
        <v>139680000</v>
      </c>
      <c r="X352" s="740">
        <v>139680000</v>
      </c>
      <c r="Y352" s="740" t="s">
        <v>4578</v>
      </c>
      <c r="Z352" s="741"/>
      <c r="AA352" s="741"/>
      <c r="AB352" s="740"/>
      <c r="AC352" s="742"/>
      <c r="AD352" s="743"/>
      <c r="AE352" s="682"/>
      <c r="AF352" s="683"/>
      <c r="AG352" s="682"/>
      <c r="AH352" s="683"/>
    </row>
    <row r="353" spans="2:34" s="782" customFormat="1" ht="15" hidden="1" customHeight="1">
      <c r="B353" s="777">
        <f t="shared" si="5"/>
        <v>344</v>
      </c>
      <c r="C353" s="778" t="s">
        <v>2</v>
      </c>
      <c r="D353" s="772" t="s">
        <v>2736</v>
      </c>
      <c r="E353" s="772" t="s">
        <v>3347</v>
      </c>
      <c r="F353" s="677" t="s">
        <v>3694</v>
      </c>
      <c r="G353" s="779">
        <f>IFERROR(VLOOKUP(E353,Assign!$A$2:$A$48,1,FALSE),)</f>
        <v>0</v>
      </c>
      <c r="H353" s="779">
        <v>1</v>
      </c>
      <c r="I353" s="780">
        <v>1</v>
      </c>
      <c r="J353" s="733" t="s">
        <v>164</v>
      </c>
      <c r="K353" s="733" t="s">
        <v>3432</v>
      </c>
      <c r="L353" s="733" t="s">
        <v>4032</v>
      </c>
      <c r="M353" s="677" t="s">
        <v>4033</v>
      </c>
      <c r="N353" s="781" t="s">
        <v>208</v>
      </c>
      <c r="O353" s="735">
        <v>60472.800000000003</v>
      </c>
      <c r="P353" s="736">
        <v>95.494600000000005</v>
      </c>
      <c r="Q353" s="737">
        <v>1.0363816459631437E-3</v>
      </c>
      <c r="R353" s="738"/>
      <c r="S353" s="738"/>
      <c r="T353" s="779">
        <v>1</v>
      </c>
      <c r="U353" s="780" t="s">
        <v>3585</v>
      </c>
      <c r="V353" s="739" t="s">
        <v>5</v>
      </c>
      <c r="W353" s="740">
        <v>312000000</v>
      </c>
      <c r="X353" s="740">
        <v>312000000</v>
      </c>
      <c r="Y353" s="740" t="s">
        <v>4578</v>
      </c>
      <c r="Z353" s="741"/>
      <c r="AA353" s="741"/>
      <c r="AB353" s="740"/>
      <c r="AC353" s="742"/>
      <c r="AD353" s="743"/>
      <c r="AE353" s="682"/>
      <c r="AF353" s="683"/>
      <c r="AG353" s="682"/>
      <c r="AH353" s="683"/>
    </row>
    <row r="354" spans="2:34" s="782" customFormat="1" ht="15" hidden="1" customHeight="1">
      <c r="B354" s="777">
        <f t="shared" si="5"/>
        <v>345</v>
      </c>
      <c r="C354" s="778" t="s">
        <v>2</v>
      </c>
      <c r="D354" s="772" t="s">
        <v>2736</v>
      </c>
      <c r="E354" s="772" t="s">
        <v>3260</v>
      </c>
      <c r="F354" s="677" t="s">
        <v>3177</v>
      </c>
      <c r="G354" s="779">
        <f>IFERROR(VLOOKUP(E354,Assign!$A$2:$A$48,1,FALSE),)</f>
        <v>0</v>
      </c>
      <c r="H354" s="779">
        <v>1</v>
      </c>
      <c r="I354" s="780">
        <v>1</v>
      </c>
      <c r="J354" s="733" t="s">
        <v>164</v>
      </c>
      <c r="K354" s="733" t="s">
        <v>2513</v>
      </c>
      <c r="L354" s="733" t="s">
        <v>3426</v>
      </c>
      <c r="M354" s="677" t="s">
        <v>4031</v>
      </c>
      <c r="N354" s="781" t="s">
        <v>203</v>
      </c>
      <c r="O354" s="735">
        <v>85483</v>
      </c>
      <c r="P354" s="736">
        <v>84.93</v>
      </c>
      <c r="Q354" s="737">
        <v>5.6525858942713754E-4</v>
      </c>
      <c r="R354" s="738"/>
      <c r="S354" s="738"/>
      <c r="T354" s="779">
        <v>1</v>
      </c>
      <c r="U354" s="780" t="s">
        <v>3585</v>
      </c>
      <c r="V354" s="739" t="s">
        <v>5</v>
      </c>
      <c r="W354" s="740">
        <v>280500000</v>
      </c>
      <c r="X354" s="740">
        <v>280500000</v>
      </c>
      <c r="Y354" s="740" t="s">
        <v>4578</v>
      </c>
      <c r="Z354" s="741"/>
      <c r="AA354" s="741"/>
      <c r="AB354" s="740"/>
      <c r="AC354" s="742"/>
      <c r="AD354" s="743"/>
      <c r="AE354" s="682"/>
      <c r="AF354" s="683"/>
      <c r="AG354" s="682"/>
      <c r="AH354" s="683"/>
    </row>
    <row r="355" spans="2:34" s="782" customFormat="1" ht="15" hidden="1" customHeight="1">
      <c r="B355" s="777">
        <f t="shared" si="5"/>
        <v>346</v>
      </c>
      <c r="C355" s="778" t="s">
        <v>2</v>
      </c>
      <c r="D355" s="772" t="s">
        <v>2736</v>
      </c>
      <c r="E355" s="772" t="s">
        <v>3343</v>
      </c>
      <c r="F355" s="677" t="s">
        <v>3671</v>
      </c>
      <c r="G355" s="779">
        <f>IFERROR(VLOOKUP(E355,Assign!$A$2:$A$48,1,FALSE),)</f>
        <v>0</v>
      </c>
      <c r="H355" s="779">
        <v>1</v>
      </c>
      <c r="I355" s="780">
        <v>1</v>
      </c>
      <c r="J355" s="733" t="s">
        <v>3413</v>
      </c>
      <c r="K355" s="733" t="s">
        <v>3594</v>
      </c>
      <c r="L355" s="733" t="s">
        <v>3965</v>
      </c>
      <c r="M355" s="677" t="s">
        <v>3966</v>
      </c>
      <c r="N355" s="781" t="s">
        <v>3573</v>
      </c>
      <c r="O355" s="735">
        <v>13579</v>
      </c>
      <c r="P355" s="736">
        <v>107.4337</v>
      </c>
      <c r="Q355" s="737">
        <v>4.213778628765005E-3</v>
      </c>
      <c r="R355" s="738"/>
      <c r="S355" s="738"/>
      <c r="T355" s="779" t="s">
        <v>188</v>
      </c>
      <c r="U355" s="780" t="s">
        <v>4806</v>
      </c>
      <c r="V355" s="739" t="s">
        <v>5</v>
      </c>
      <c r="W355" s="740">
        <v>254100000</v>
      </c>
      <c r="X355" s="740">
        <v>254100000</v>
      </c>
      <c r="Y355" s="740" t="s">
        <v>4578</v>
      </c>
      <c r="Z355" s="741"/>
      <c r="AA355" s="741"/>
      <c r="AB355" s="740"/>
      <c r="AC355" s="742"/>
      <c r="AD355" s="743"/>
      <c r="AE355" s="682"/>
      <c r="AF355" s="683"/>
      <c r="AG355" s="682"/>
      <c r="AH355" s="683"/>
    </row>
    <row r="356" spans="2:34" s="782" customFormat="1" ht="15" hidden="1" customHeight="1">
      <c r="B356" s="917">
        <f t="shared" si="5"/>
        <v>347</v>
      </c>
      <c r="C356" s="918" t="s">
        <v>2</v>
      </c>
      <c r="D356" s="919" t="s">
        <v>2736</v>
      </c>
      <c r="E356" s="919" t="s">
        <v>3322</v>
      </c>
      <c r="F356" s="823" t="s">
        <v>3207</v>
      </c>
      <c r="G356" s="920">
        <f>IFERROR(VLOOKUP(E356,Assign!$A$2:$A$48,1,FALSE),)</f>
        <v>0</v>
      </c>
      <c r="H356" s="920"/>
      <c r="I356" s="921"/>
      <c r="J356" s="922"/>
      <c r="K356" s="922"/>
      <c r="L356" s="922"/>
      <c r="M356" s="823"/>
      <c r="N356" s="923"/>
      <c r="O356" s="924"/>
      <c r="P356" s="925"/>
      <c r="Q356" s="926"/>
      <c r="R356" s="927"/>
      <c r="S356" s="927"/>
      <c r="T356" s="920"/>
      <c r="U356" s="921"/>
      <c r="V356" s="928"/>
      <c r="W356" s="929"/>
      <c r="X356" s="929"/>
      <c r="Y356" s="929"/>
      <c r="Z356" s="930"/>
      <c r="AA356" s="930"/>
      <c r="AB356" s="929"/>
      <c r="AC356" s="931"/>
      <c r="AD356" s="932"/>
      <c r="AE356" s="682"/>
      <c r="AF356" s="683"/>
      <c r="AG356" s="682" t="s">
        <v>5667</v>
      </c>
      <c r="AH356" s="683" t="s">
        <v>5668</v>
      </c>
    </row>
    <row r="357" spans="2:34" s="782" customFormat="1" ht="15" customHeight="1">
      <c r="B357" s="777">
        <f t="shared" si="5"/>
        <v>348</v>
      </c>
      <c r="C357" s="778" t="s">
        <v>2</v>
      </c>
      <c r="D357" s="772" t="s">
        <v>2736</v>
      </c>
      <c r="E357" s="772" t="s">
        <v>3251</v>
      </c>
      <c r="F357" s="677" t="s">
        <v>3695</v>
      </c>
      <c r="G357" s="779" t="str">
        <f>IFERROR(VLOOKUP(E357,Assign!$A$2:$A$48,1,FALSE),)</f>
        <v>R-171</v>
      </c>
      <c r="H357" s="779">
        <v>1</v>
      </c>
      <c r="I357" s="780">
        <v>1</v>
      </c>
      <c r="J357" s="733" t="s">
        <v>176</v>
      </c>
      <c r="K357" s="733" t="s">
        <v>607</v>
      </c>
      <c r="L357" s="733" t="s">
        <v>4034</v>
      </c>
      <c r="M357" s="677" t="s">
        <v>4446</v>
      </c>
      <c r="N357" s="781" t="s">
        <v>15</v>
      </c>
      <c r="O357" s="735">
        <v>3864</v>
      </c>
      <c r="P357" s="736"/>
      <c r="Q357" s="737"/>
      <c r="R357" s="738"/>
      <c r="S357" s="738"/>
      <c r="T357" s="779">
        <v>1</v>
      </c>
      <c r="U357" s="780" t="s">
        <v>3585</v>
      </c>
      <c r="V357" s="739" t="s">
        <v>5</v>
      </c>
      <c r="W357" s="740">
        <v>264000000</v>
      </c>
      <c r="X357" s="740">
        <v>264000000</v>
      </c>
      <c r="Y357" s="740" t="s">
        <v>4578</v>
      </c>
      <c r="Z357" s="741"/>
      <c r="AA357" s="741"/>
      <c r="AB357" s="740"/>
      <c r="AC357" s="742"/>
      <c r="AD357" s="743"/>
      <c r="AE357" s="682"/>
      <c r="AF357" s="683"/>
      <c r="AG357" s="682"/>
      <c r="AH357" s="683"/>
    </row>
    <row r="358" spans="2:34" s="782" customFormat="1" ht="15" customHeight="1">
      <c r="B358" s="777">
        <f t="shared" si="5"/>
        <v>349</v>
      </c>
      <c r="C358" s="778" t="s">
        <v>2</v>
      </c>
      <c r="D358" s="772" t="s">
        <v>2736</v>
      </c>
      <c r="E358" s="772" t="s">
        <v>3251</v>
      </c>
      <c r="F358" s="677" t="s">
        <v>3695</v>
      </c>
      <c r="G358" s="779" t="str">
        <f>IFERROR(VLOOKUP(E358,Assign!$A$2:$A$48,1,FALSE),)</f>
        <v>R-171</v>
      </c>
      <c r="H358" s="779">
        <v>1</v>
      </c>
      <c r="I358" s="780">
        <v>2</v>
      </c>
      <c r="J358" s="733" t="s">
        <v>176</v>
      </c>
      <c r="K358" s="733" t="s">
        <v>607</v>
      </c>
      <c r="L358" s="733" t="s">
        <v>4034</v>
      </c>
      <c r="M358" s="677" t="s">
        <v>4447</v>
      </c>
      <c r="N358" s="781" t="s">
        <v>15</v>
      </c>
      <c r="O358" s="735">
        <v>221</v>
      </c>
      <c r="P358" s="736"/>
      <c r="Q358" s="737"/>
      <c r="R358" s="738"/>
      <c r="S358" s="738"/>
      <c r="T358" s="779">
        <v>1</v>
      </c>
      <c r="U358" s="780" t="s">
        <v>3585</v>
      </c>
      <c r="V358" s="739" t="s">
        <v>5</v>
      </c>
      <c r="W358" s="740">
        <v>264000000</v>
      </c>
      <c r="X358" s="740">
        <v>264000000</v>
      </c>
      <c r="Y358" s="740" t="s">
        <v>4578</v>
      </c>
      <c r="Z358" s="741"/>
      <c r="AA358" s="741"/>
      <c r="AB358" s="740"/>
      <c r="AC358" s="742"/>
      <c r="AD358" s="743"/>
      <c r="AE358" s="682"/>
      <c r="AF358" s="683"/>
      <c r="AG358" s="682"/>
      <c r="AH358" s="683"/>
    </row>
    <row r="359" spans="2:34" s="782" customFormat="1" ht="15" hidden="1" customHeight="1">
      <c r="B359" s="777">
        <f t="shared" ref="B359:B421" si="6">ROW()-9</f>
        <v>350</v>
      </c>
      <c r="C359" s="778" t="s">
        <v>2</v>
      </c>
      <c r="D359" s="772" t="s">
        <v>2736</v>
      </c>
      <c r="E359" s="772" t="s">
        <v>3294</v>
      </c>
      <c r="F359" s="677" t="s">
        <v>2791</v>
      </c>
      <c r="G359" s="779">
        <f>IFERROR(VLOOKUP(E359,Assign!$A$2:$A$48,1,FALSE),)</f>
        <v>0</v>
      </c>
      <c r="H359" s="779">
        <v>1</v>
      </c>
      <c r="I359" s="780">
        <v>1</v>
      </c>
      <c r="J359" s="733" t="s">
        <v>164</v>
      </c>
      <c r="K359" s="733" t="s">
        <v>178</v>
      </c>
      <c r="L359" s="733" t="s">
        <v>3444</v>
      </c>
      <c r="M359" s="677" t="s">
        <v>4036</v>
      </c>
      <c r="N359" s="781" t="s">
        <v>206</v>
      </c>
      <c r="O359" s="735">
        <v>41845</v>
      </c>
      <c r="P359" s="736">
        <v>84.24</v>
      </c>
      <c r="Q359" s="737">
        <v>1.258028438284144E-3</v>
      </c>
      <c r="R359" s="738"/>
      <c r="S359" s="738"/>
      <c r="T359" s="779">
        <v>2</v>
      </c>
      <c r="U359" s="780" t="s">
        <v>3585</v>
      </c>
      <c r="V359" s="739" t="s">
        <v>5</v>
      </c>
      <c r="W359" s="740">
        <v>264000000</v>
      </c>
      <c r="X359" s="740">
        <v>264000000</v>
      </c>
      <c r="Y359" s="740" t="s">
        <v>4578</v>
      </c>
      <c r="Z359" s="741">
        <v>1</v>
      </c>
      <c r="AA359" s="741" t="s">
        <v>5</v>
      </c>
      <c r="AB359" s="740">
        <v>312000000</v>
      </c>
      <c r="AC359" s="742">
        <v>312000000</v>
      </c>
      <c r="AD359" s="743"/>
      <c r="AE359" s="682"/>
      <c r="AF359" s="683"/>
      <c r="AG359" s="682"/>
      <c r="AH359" s="683"/>
    </row>
    <row r="360" spans="2:34" s="782" customFormat="1" ht="15" hidden="1" customHeight="1">
      <c r="B360" s="777">
        <f t="shared" si="6"/>
        <v>351</v>
      </c>
      <c r="C360" s="778" t="s">
        <v>2</v>
      </c>
      <c r="D360" s="772" t="s">
        <v>2736</v>
      </c>
      <c r="E360" s="772" t="s">
        <v>3328</v>
      </c>
      <c r="F360" s="677" t="s">
        <v>3696</v>
      </c>
      <c r="G360" s="779">
        <f>IFERROR(VLOOKUP(E360,Assign!$A$2:$A$48,1,FALSE),)</f>
        <v>0</v>
      </c>
      <c r="H360" s="779">
        <v>1</v>
      </c>
      <c r="I360" s="780">
        <v>1</v>
      </c>
      <c r="J360" s="733" t="s">
        <v>164</v>
      </c>
      <c r="K360" s="733" t="s">
        <v>3422</v>
      </c>
      <c r="L360" s="733" t="s">
        <v>4037</v>
      </c>
      <c r="M360" s="677" t="s">
        <v>4038</v>
      </c>
      <c r="N360" s="781" t="s">
        <v>4555</v>
      </c>
      <c r="O360" s="735">
        <v>2104.6999999999998</v>
      </c>
      <c r="P360" s="736">
        <v>44.724200000000003</v>
      </c>
      <c r="Q360" s="737">
        <v>4.7118354159737729E-3</v>
      </c>
      <c r="R360" s="738"/>
      <c r="S360" s="738"/>
      <c r="T360" s="779">
        <v>1</v>
      </c>
      <c r="U360" s="780" t="s">
        <v>3585</v>
      </c>
      <c r="V360" s="739" t="s">
        <v>5</v>
      </c>
      <c r="W360" s="740">
        <v>264000000</v>
      </c>
      <c r="X360" s="740">
        <v>264000000</v>
      </c>
      <c r="Y360" s="740" t="s">
        <v>4578</v>
      </c>
      <c r="Z360" s="741"/>
      <c r="AA360" s="741"/>
      <c r="AB360" s="740"/>
      <c r="AC360" s="742"/>
      <c r="AD360" s="743"/>
      <c r="AE360" s="682"/>
      <c r="AF360" s="683"/>
      <c r="AG360" s="682"/>
      <c r="AH360" s="683"/>
    </row>
    <row r="361" spans="2:34" s="782" customFormat="1" ht="15" hidden="1" customHeight="1">
      <c r="B361" s="777">
        <f t="shared" si="6"/>
        <v>352</v>
      </c>
      <c r="C361" s="778" t="s">
        <v>2</v>
      </c>
      <c r="D361" s="772" t="s">
        <v>2736</v>
      </c>
      <c r="E361" s="772" t="s">
        <v>3263</v>
      </c>
      <c r="F361" s="677" t="s">
        <v>3697</v>
      </c>
      <c r="G361" s="779">
        <f>IFERROR(VLOOKUP(E361,Assign!$A$2:$A$48,1,FALSE),)</f>
        <v>0</v>
      </c>
      <c r="H361" s="779">
        <v>1</v>
      </c>
      <c r="I361" s="780">
        <v>1</v>
      </c>
      <c r="J361" s="733" t="s">
        <v>164</v>
      </c>
      <c r="K361" s="733" t="s">
        <v>3384</v>
      </c>
      <c r="L361" s="733" t="s">
        <v>3519</v>
      </c>
      <c r="M361" s="677" t="s">
        <v>4039</v>
      </c>
      <c r="N361" s="781" t="s">
        <v>3554</v>
      </c>
      <c r="O361" s="735">
        <v>25634.1</v>
      </c>
      <c r="P361" s="736">
        <v>84.990399999999994</v>
      </c>
      <c r="Q361" s="737">
        <v>1.4399413281527341E-3</v>
      </c>
      <c r="R361" s="738"/>
      <c r="S361" s="738"/>
      <c r="T361" s="779">
        <v>1</v>
      </c>
      <c r="U361" s="780" t="s">
        <v>3585</v>
      </c>
      <c r="V361" s="739" t="s">
        <v>5</v>
      </c>
      <c r="W361" s="740">
        <v>247500000</v>
      </c>
      <c r="X361" s="740">
        <v>247500000</v>
      </c>
      <c r="Y361" s="740" t="s">
        <v>4578</v>
      </c>
      <c r="Z361" s="741"/>
      <c r="AA361" s="741"/>
      <c r="AB361" s="740"/>
      <c r="AC361" s="742"/>
      <c r="AD361" s="743"/>
      <c r="AE361" s="682"/>
      <c r="AF361" s="683"/>
      <c r="AG361" s="682"/>
      <c r="AH361" s="683"/>
    </row>
    <row r="362" spans="2:34" s="782" customFormat="1" ht="15" hidden="1" customHeight="1">
      <c r="B362" s="777">
        <f t="shared" si="6"/>
        <v>353</v>
      </c>
      <c r="C362" s="778" t="s">
        <v>2</v>
      </c>
      <c r="D362" s="772" t="s">
        <v>2736</v>
      </c>
      <c r="E362" s="772" t="s">
        <v>3330</v>
      </c>
      <c r="F362" s="677" t="s">
        <v>3698</v>
      </c>
      <c r="G362" s="779">
        <f>IFERROR(VLOOKUP(E362,Assign!$A$2:$A$48,1,FALSE),)</f>
        <v>0</v>
      </c>
      <c r="H362" s="779">
        <v>1</v>
      </c>
      <c r="I362" s="780">
        <v>1</v>
      </c>
      <c r="J362" s="733" t="s">
        <v>176</v>
      </c>
      <c r="K362" s="733" t="s">
        <v>612</v>
      </c>
      <c r="L362" s="733" t="s">
        <v>4040</v>
      </c>
      <c r="M362" s="677" t="s">
        <v>4041</v>
      </c>
      <c r="N362" s="781" t="s">
        <v>4556</v>
      </c>
      <c r="O362" s="735">
        <v>57711</v>
      </c>
      <c r="P362" s="736">
        <v>181.49299999999999</v>
      </c>
      <c r="Q362" s="737">
        <v>1.3369426972327633E-3</v>
      </c>
      <c r="R362" s="738"/>
      <c r="S362" s="738"/>
      <c r="T362" s="779" t="s">
        <v>188</v>
      </c>
      <c r="U362" s="780" t="s">
        <v>4806</v>
      </c>
      <c r="V362" s="739" t="s">
        <v>5</v>
      </c>
      <c r="W362" s="740">
        <v>255350000</v>
      </c>
      <c r="X362" s="740">
        <v>255350000</v>
      </c>
      <c r="Y362" s="740" t="s">
        <v>4578</v>
      </c>
      <c r="Z362" s="741"/>
      <c r="AA362" s="741"/>
      <c r="AB362" s="740"/>
      <c r="AC362" s="742"/>
      <c r="AD362" s="743"/>
      <c r="AE362" s="682"/>
      <c r="AF362" s="683"/>
      <c r="AG362" s="682"/>
      <c r="AH362" s="683"/>
    </row>
    <row r="363" spans="2:34" s="782" customFormat="1" ht="15" hidden="1" customHeight="1">
      <c r="B363" s="777">
        <f t="shared" si="6"/>
        <v>354</v>
      </c>
      <c r="C363" s="778" t="s">
        <v>2</v>
      </c>
      <c r="D363" s="772" t="s">
        <v>2736</v>
      </c>
      <c r="E363" s="772" t="s">
        <v>3335</v>
      </c>
      <c r="F363" s="677" t="s">
        <v>3699</v>
      </c>
      <c r="G363" s="779">
        <f>IFERROR(VLOOKUP(E363,Assign!$A$2:$A$48,1,FALSE),)</f>
        <v>0</v>
      </c>
      <c r="H363" s="779">
        <v>1</v>
      </c>
      <c r="I363" s="780">
        <v>1</v>
      </c>
      <c r="J363" s="733" t="s">
        <v>164</v>
      </c>
      <c r="K363" s="733" t="s">
        <v>2528</v>
      </c>
      <c r="L363" s="733" t="s">
        <v>4042</v>
      </c>
      <c r="M363" s="677" t="s">
        <v>4043</v>
      </c>
      <c r="N363" s="781" t="s">
        <v>3579</v>
      </c>
      <c r="O363" s="735">
        <v>32863.599999999999</v>
      </c>
      <c r="P363" s="736">
        <v>39.375</v>
      </c>
      <c r="Q363" s="737">
        <v>4.0766379824486664E-4</v>
      </c>
      <c r="R363" s="738"/>
      <c r="S363" s="738"/>
      <c r="T363" s="779">
        <v>1</v>
      </c>
      <c r="U363" s="780" t="s">
        <v>3585</v>
      </c>
      <c r="V363" s="739" t="s">
        <v>5</v>
      </c>
      <c r="W363" s="740">
        <v>157200000</v>
      </c>
      <c r="X363" s="740">
        <v>157200000</v>
      </c>
      <c r="Y363" s="740" t="s">
        <v>4578</v>
      </c>
      <c r="Z363" s="741"/>
      <c r="AA363" s="741"/>
      <c r="AB363" s="740"/>
      <c r="AC363" s="742"/>
      <c r="AD363" s="743"/>
      <c r="AE363" s="682"/>
      <c r="AF363" s="683"/>
      <c r="AG363" s="682"/>
      <c r="AH363" s="683"/>
    </row>
    <row r="364" spans="2:34" s="782" customFormat="1" ht="15" hidden="1" customHeight="1">
      <c r="B364" s="777">
        <f t="shared" si="6"/>
        <v>355</v>
      </c>
      <c r="C364" s="778" t="s">
        <v>2</v>
      </c>
      <c r="D364" s="772" t="s">
        <v>2736</v>
      </c>
      <c r="E364" s="772" t="s">
        <v>3335</v>
      </c>
      <c r="F364" s="677" t="s">
        <v>3699</v>
      </c>
      <c r="G364" s="779">
        <f>IFERROR(VLOOKUP(E364,Assign!$A$2:$A$48,1,FALSE),)</f>
        <v>0</v>
      </c>
      <c r="H364" s="779">
        <v>2</v>
      </c>
      <c r="I364" s="780">
        <v>1</v>
      </c>
      <c r="J364" s="733" t="s">
        <v>167</v>
      </c>
      <c r="K364" s="733" t="s">
        <v>212</v>
      </c>
      <c r="L364" s="733" t="s">
        <v>2521</v>
      </c>
      <c r="M364" s="677" t="s">
        <v>4044</v>
      </c>
      <c r="N364" s="781" t="s">
        <v>4477</v>
      </c>
      <c r="O364" s="735">
        <v>79305.899999999994</v>
      </c>
      <c r="P364" s="736">
        <v>84.999899999999997</v>
      </c>
      <c r="Q364" s="737">
        <v>2.910451807494777E-4</v>
      </c>
      <c r="R364" s="738"/>
      <c r="S364" s="738"/>
      <c r="T364" s="779">
        <v>2</v>
      </c>
      <c r="U364" s="780" t="s">
        <v>3585</v>
      </c>
      <c r="V364" s="739" t="s">
        <v>5</v>
      </c>
      <c r="W364" s="740">
        <v>60000000</v>
      </c>
      <c r="X364" s="740">
        <v>60000000</v>
      </c>
      <c r="Y364" s="740" t="s">
        <v>4578</v>
      </c>
      <c r="Z364" s="741">
        <v>1</v>
      </c>
      <c r="AA364" s="741" t="s">
        <v>5</v>
      </c>
      <c r="AB364" s="740">
        <v>437800000</v>
      </c>
      <c r="AC364" s="742">
        <v>437800000</v>
      </c>
      <c r="AD364" s="743"/>
      <c r="AE364" s="682"/>
      <c r="AF364" s="683"/>
      <c r="AG364" s="682"/>
      <c r="AH364" s="683"/>
    </row>
    <row r="365" spans="2:34" s="782" customFormat="1" ht="15" hidden="1" customHeight="1">
      <c r="B365" s="777">
        <f t="shared" si="6"/>
        <v>356</v>
      </c>
      <c r="C365" s="778" t="s">
        <v>2</v>
      </c>
      <c r="D365" s="772" t="s">
        <v>2736</v>
      </c>
      <c r="E365" s="772" t="s">
        <v>3315</v>
      </c>
      <c r="F365" s="677" t="s">
        <v>3700</v>
      </c>
      <c r="G365" s="779">
        <f>IFERROR(VLOOKUP(E365,Assign!$A$2:$A$48,1,FALSE),)</f>
        <v>0</v>
      </c>
      <c r="H365" s="779">
        <v>1</v>
      </c>
      <c r="I365" s="780">
        <v>1</v>
      </c>
      <c r="J365" s="733" t="s">
        <v>164</v>
      </c>
      <c r="K365" s="733" t="s">
        <v>3417</v>
      </c>
      <c r="L365" s="733" t="s">
        <v>4045</v>
      </c>
      <c r="M365" s="677" t="s">
        <v>4046</v>
      </c>
      <c r="N365" s="781" t="s">
        <v>209</v>
      </c>
      <c r="O365" s="735">
        <v>21885</v>
      </c>
      <c r="P365" s="736">
        <v>144.0247</v>
      </c>
      <c r="Q365" s="737">
        <v>3.8389764679003886E-3</v>
      </c>
      <c r="R365" s="738"/>
      <c r="S365" s="738"/>
      <c r="T365" s="779">
        <v>1</v>
      </c>
      <c r="U365" s="780" t="s">
        <v>3585</v>
      </c>
      <c r="V365" s="739" t="s">
        <v>5</v>
      </c>
      <c r="W365" s="740">
        <v>239000000</v>
      </c>
      <c r="X365" s="740">
        <v>239000000</v>
      </c>
      <c r="Y365" s="740" t="s">
        <v>4578</v>
      </c>
      <c r="Z365" s="741"/>
      <c r="AA365" s="741"/>
      <c r="AB365" s="740"/>
      <c r="AC365" s="742"/>
      <c r="AD365" s="743"/>
      <c r="AE365" s="682"/>
      <c r="AF365" s="683"/>
      <c r="AG365" s="682"/>
      <c r="AH365" s="683"/>
    </row>
    <row r="366" spans="2:34" s="782" customFormat="1" ht="15" hidden="1" customHeight="1">
      <c r="B366" s="777">
        <f t="shared" si="6"/>
        <v>357</v>
      </c>
      <c r="C366" s="778" t="s">
        <v>2</v>
      </c>
      <c r="D366" s="772" t="s">
        <v>2736</v>
      </c>
      <c r="E366" s="772" t="s">
        <v>3259</v>
      </c>
      <c r="F366" s="677" t="s">
        <v>3169</v>
      </c>
      <c r="G366" s="779">
        <f>IFERROR(VLOOKUP(E366,Assign!$A$2:$A$48,1,FALSE),)</f>
        <v>0</v>
      </c>
      <c r="H366" s="779">
        <v>1</v>
      </c>
      <c r="I366" s="780">
        <v>1</v>
      </c>
      <c r="J366" s="733" t="s">
        <v>164</v>
      </c>
      <c r="K366" s="733" t="s">
        <v>177</v>
      </c>
      <c r="L366" s="733" t="s">
        <v>3498</v>
      </c>
      <c r="M366" s="677" t="s">
        <v>4047</v>
      </c>
      <c r="N366" s="781" t="s">
        <v>4516</v>
      </c>
      <c r="O366" s="735">
        <v>84941.7</v>
      </c>
      <c r="P366" s="736">
        <v>84.223500000000001</v>
      </c>
      <c r="Q366" s="737">
        <v>6.1298867340776084E-4</v>
      </c>
      <c r="R366" s="738"/>
      <c r="S366" s="738"/>
      <c r="T366" s="779" t="s">
        <v>188</v>
      </c>
      <c r="U366" s="780" t="s">
        <v>4806</v>
      </c>
      <c r="V366" s="739" t="s">
        <v>5</v>
      </c>
      <c r="W366" s="740">
        <v>261800000</v>
      </c>
      <c r="X366" s="740">
        <v>261800000</v>
      </c>
      <c r="Y366" s="740" t="s">
        <v>4578</v>
      </c>
      <c r="Z366" s="741"/>
      <c r="AA366" s="741"/>
      <c r="AB366" s="740"/>
      <c r="AC366" s="742"/>
      <c r="AD366" s="743"/>
      <c r="AE366" s="682"/>
      <c r="AF366" s="683"/>
      <c r="AG366" s="682"/>
      <c r="AH366" s="683"/>
    </row>
    <row r="367" spans="2:34" s="782" customFormat="1" ht="15" customHeight="1">
      <c r="B367" s="777">
        <f t="shared" si="6"/>
        <v>358</v>
      </c>
      <c r="C367" s="778" t="s">
        <v>2</v>
      </c>
      <c r="D367" s="772" t="s">
        <v>2736</v>
      </c>
      <c r="E367" s="772" t="s">
        <v>3314</v>
      </c>
      <c r="F367" s="677" t="s">
        <v>3702</v>
      </c>
      <c r="G367" s="779" t="str">
        <f>IFERROR(VLOOKUP(E367,Assign!$A$2:$A$48,1,FALSE),)</f>
        <v>R-179</v>
      </c>
      <c r="H367" s="779">
        <v>1</v>
      </c>
      <c r="I367" s="780">
        <v>1</v>
      </c>
      <c r="J367" s="733" t="s">
        <v>180</v>
      </c>
      <c r="K367" s="733" t="s">
        <v>163</v>
      </c>
      <c r="L367" s="733" t="s">
        <v>3509</v>
      </c>
      <c r="M367" s="677" t="s">
        <v>4050</v>
      </c>
      <c r="N367" s="781" t="s">
        <v>3577</v>
      </c>
      <c r="O367" s="735">
        <v>55413</v>
      </c>
      <c r="P367" s="736">
        <v>104.1191</v>
      </c>
      <c r="Q367" s="737">
        <v>9.9898940681789473E-4</v>
      </c>
      <c r="R367" s="738"/>
      <c r="S367" s="738"/>
      <c r="T367" s="779">
        <v>1</v>
      </c>
      <c r="U367" s="780" t="s">
        <v>3585</v>
      </c>
      <c r="V367" s="739" t="s">
        <v>5</v>
      </c>
      <c r="W367" s="740">
        <v>292800000</v>
      </c>
      <c r="X367" s="740">
        <v>292800000</v>
      </c>
      <c r="Y367" s="740" t="s">
        <v>4578</v>
      </c>
      <c r="Z367" s="741"/>
      <c r="AA367" s="741"/>
      <c r="AB367" s="740"/>
      <c r="AC367" s="742"/>
      <c r="AD367" s="743"/>
      <c r="AE367" s="682"/>
      <c r="AF367" s="683"/>
      <c r="AG367" s="682"/>
      <c r="AH367" s="683"/>
    </row>
    <row r="368" spans="2:34" s="782" customFormat="1" ht="15" hidden="1" customHeight="1">
      <c r="B368" s="777">
        <f t="shared" si="6"/>
        <v>359</v>
      </c>
      <c r="C368" s="778" t="s">
        <v>2</v>
      </c>
      <c r="D368" s="772" t="s">
        <v>2736</v>
      </c>
      <c r="E368" s="772" t="s">
        <v>3265</v>
      </c>
      <c r="F368" s="677" t="s">
        <v>3701</v>
      </c>
      <c r="G368" s="779">
        <f>IFERROR(VLOOKUP(E368,Assign!$A$2:$A$48,1,FALSE),)</f>
        <v>0</v>
      </c>
      <c r="H368" s="779">
        <v>1</v>
      </c>
      <c r="I368" s="780">
        <v>1</v>
      </c>
      <c r="J368" s="733" t="s">
        <v>3413</v>
      </c>
      <c r="K368" s="733" t="s">
        <v>3471</v>
      </c>
      <c r="L368" s="733" t="s">
        <v>4048</v>
      </c>
      <c r="M368" s="677" t="s">
        <v>4049</v>
      </c>
      <c r="N368" s="781" t="s">
        <v>4557</v>
      </c>
      <c r="O368" s="735">
        <v>671.1</v>
      </c>
      <c r="P368" s="736">
        <v>46.4</v>
      </c>
      <c r="Q368" s="737">
        <v>2.9608106094471762E-2</v>
      </c>
      <c r="R368" s="738"/>
      <c r="S368" s="738"/>
      <c r="T368" s="779">
        <v>1</v>
      </c>
      <c r="U368" s="780" t="s">
        <v>3585</v>
      </c>
      <c r="V368" s="739" t="s">
        <v>5</v>
      </c>
      <c r="W368" s="740">
        <v>252000000</v>
      </c>
      <c r="X368" s="740">
        <v>252000000</v>
      </c>
      <c r="Y368" s="740" t="s">
        <v>4578</v>
      </c>
      <c r="Z368" s="741"/>
      <c r="AA368" s="741"/>
      <c r="AB368" s="740"/>
      <c r="AC368" s="742"/>
      <c r="AD368" s="743"/>
      <c r="AE368" s="682"/>
      <c r="AF368" s="683"/>
      <c r="AG368" s="682"/>
      <c r="AH368" s="683"/>
    </row>
    <row r="369" spans="2:34" s="782" customFormat="1" ht="15" hidden="1" customHeight="1">
      <c r="B369" s="917">
        <f t="shared" si="6"/>
        <v>360</v>
      </c>
      <c r="C369" s="918" t="s">
        <v>2</v>
      </c>
      <c r="D369" s="919" t="s">
        <v>2736</v>
      </c>
      <c r="E369" s="919" t="s">
        <v>3288</v>
      </c>
      <c r="F369" s="823" t="s">
        <v>2787</v>
      </c>
      <c r="G369" s="920">
        <f>IFERROR(VLOOKUP(E369,Assign!$A$2:$A$48,1,FALSE),)</f>
        <v>0</v>
      </c>
      <c r="H369" s="920"/>
      <c r="I369" s="921"/>
      <c r="J369" s="922"/>
      <c r="K369" s="922"/>
      <c r="L369" s="922"/>
      <c r="M369" s="823"/>
      <c r="N369" s="923"/>
      <c r="O369" s="924"/>
      <c r="P369" s="925"/>
      <c r="Q369" s="926"/>
      <c r="R369" s="927"/>
      <c r="S369" s="927"/>
      <c r="T369" s="920"/>
      <c r="U369" s="921"/>
      <c r="V369" s="928"/>
      <c r="W369" s="929"/>
      <c r="X369" s="929"/>
      <c r="Y369" s="929"/>
      <c r="Z369" s="930"/>
      <c r="AA369" s="930"/>
      <c r="AB369" s="929"/>
      <c r="AC369" s="931"/>
      <c r="AD369" s="932"/>
      <c r="AE369" s="682"/>
      <c r="AF369" s="683"/>
      <c r="AG369" s="682" t="s">
        <v>5641</v>
      </c>
      <c r="AH369" s="683" t="s">
        <v>5642</v>
      </c>
    </row>
    <row r="370" spans="2:34" s="782" customFormat="1" ht="15" hidden="1" customHeight="1">
      <c r="B370" s="777">
        <f t="shared" si="6"/>
        <v>361</v>
      </c>
      <c r="C370" s="778" t="s">
        <v>2</v>
      </c>
      <c r="D370" s="772" t="s">
        <v>2736</v>
      </c>
      <c r="E370" s="772" t="s">
        <v>3258</v>
      </c>
      <c r="F370" s="677" t="s">
        <v>3173</v>
      </c>
      <c r="G370" s="779">
        <f>IFERROR(VLOOKUP(E370,Assign!$A$2:$A$48,1,FALSE),)</f>
        <v>0</v>
      </c>
      <c r="H370" s="779">
        <v>1</v>
      </c>
      <c r="I370" s="780">
        <v>1</v>
      </c>
      <c r="J370" s="733" t="s">
        <v>164</v>
      </c>
      <c r="K370" s="733" t="s">
        <v>609</v>
      </c>
      <c r="L370" s="733" t="s">
        <v>3528</v>
      </c>
      <c r="M370" s="677" t="s">
        <v>4051</v>
      </c>
      <c r="N370" s="781" t="s">
        <v>208</v>
      </c>
      <c r="O370" s="735">
        <v>33489.1</v>
      </c>
      <c r="P370" s="736">
        <v>115.66249999999999</v>
      </c>
      <c r="Q370" s="737">
        <v>2.1334673072731128E-3</v>
      </c>
      <c r="R370" s="738"/>
      <c r="S370" s="738"/>
      <c r="T370" s="779">
        <v>1</v>
      </c>
      <c r="U370" s="780" t="s">
        <v>3585</v>
      </c>
      <c r="V370" s="739" t="s">
        <v>5</v>
      </c>
      <c r="W370" s="740">
        <v>230370000</v>
      </c>
      <c r="X370" s="740">
        <v>230370000</v>
      </c>
      <c r="Y370" s="740" t="s">
        <v>4578</v>
      </c>
      <c r="Z370" s="741"/>
      <c r="AA370" s="741"/>
      <c r="AB370" s="740"/>
      <c r="AC370" s="742"/>
      <c r="AD370" s="743"/>
      <c r="AE370" s="682"/>
      <c r="AF370" s="683"/>
      <c r="AG370" s="682"/>
      <c r="AH370" s="683"/>
    </row>
    <row r="371" spans="2:34" s="782" customFormat="1" ht="15" hidden="1" customHeight="1">
      <c r="B371" s="917">
        <f t="shared" si="6"/>
        <v>362</v>
      </c>
      <c r="C371" s="918" t="s">
        <v>2</v>
      </c>
      <c r="D371" s="919" t="s">
        <v>2736</v>
      </c>
      <c r="E371" s="919" t="s">
        <v>3247</v>
      </c>
      <c r="F371" s="823" t="s">
        <v>3703</v>
      </c>
      <c r="G371" s="920">
        <f>IFERROR(VLOOKUP(E371,Assign!$A$2:$A$48,1,FALSE),)</f>
        <v>0</v>
      </c>
      <c r="H371" s="920"/>
      <c r="I371" s="921"/>
      <c r="J371" s="922"/>
      <c r="K371" s="922"/>
      <c r="L371" s="922"/>
      <c r="M371" s="823"/>
      <c r="N371" s="923"/>
      <c r="O371" s="924"/>
      <c r="P371" s="925"/>
      <c r="Q371" s="926"/>
      <c r="R371" s="927"/>
      <c r="S371" s="927"/>
      <c r="T371" s="920"/>
      <c r="U371" s="921"/>
      <c r="V371" s="928"/>
      <c r="W371" s="929"/>
      <c r="X371" s="929"/>
      <c r="Y371" s="929"/>
      <c r="Z371" s="930"/>
      <c r="AA371" s="930"/>
      <c r="AB371" s="929"/>
      <c r="AC371" s="931"/>
      <c r="AD371" s="932"/>
      <c r="AE371" s="682"/>
      <c r="AF371" s="683"/>
      <c r="AG371" s="682" t="s">
        <v>4867</v>
      </c>
      <c r="AH371" s="683" t="s">
        <v>4868</v>
      </c>
    </row>
    <row r="372" spans="2:34" s="782" customFormat="1" ht="15" hidden="1" customHeight="1">
      <c r="B372" s="777">
        <f t="shared" si="6"/>
        <v>363</v>
      </c>
      <c r="C372" s="778" t="s">
        <v>2</v>
      </c>
      <c r="D372" s="772" t="s">
        <v>2736</v>
      </c>
      <c r="E372" s="772" t="s">
        <v>3241</v>
      </c>
      <c r="F372" s="677" t="s">
        <v>3704</v>
      </c>
      <c r="G372" s="779">
        <f>IFERROR(VLOOKUP(E372,Assign!$A$2:$A$48,1,FALSE),)</f>
        <v>0</v>
      </c>
      <c r="H372" s="779">
        <v>1</v>
      </c>
      <c r="I372" s="780">
        <v>1</v>
      </c>
      <c r="J372" s="733" t="s">
        <v>164</v>
      </c>
      <c r="K372" s="733" t="s">
        <v>3422</v>
      </c>
      <c r="L372" s="733" t="s">
        <v>4052</v>
      </c>
      <c r="M372" s="677" t="s">
        <v>4053</v>
      </c>
      <c r="N372" s="781" t="s">
        <v>4558</v>
      </c>
      <c r="O372" s="735">
        <v>8482.1</v>
      </c>
      <c r="P372" s="736">
        <v>54.7</v>
      </c>
      <c r="Q372" s="737">
        <v>2.3791278103299889E-3</v>
      </c>
      <c r="R372" s="738"/>
      <c r="S372" s="738"/>
      <c r="T372" s="779">
        <v>1</v>
      </c>
      <c r="U372" s="780" t="s">
        <v>3585</v>
      </c>
      <c r="V372" s="739" t="s">
        <v>5</v>
      </c>
      <c r="W372" s="740">
        <v>242400000</v>
      </c>
      <c r="X372" s="740">
        <v>242400000</v>
      </c>
      <c r="Y372" s="740" t="s">
        <v>4578</v>
      </c>
      <c r="Z372" s="741"/>
      <c r="AA372" s="741"/>
      <c r="AB372" s="740"/>
      <c r="AC372" s="742"/>
      <c r="AD372" s="743"/>
      <c r="AE372" s="682"/>
      <c r="AF372" s="683"/>
      <c r="AG372" s="682"/>
      <c r="AH372" s="683"/>
    </row>
    <row r="373" spans="2:34" s="782" customFormat="1" ht="15" hidden="1" customHeight="1">
      <c r="B373" s="777">
        <f t="shared" si="6"/>
        <v>364</v>
      </c>
      <c r="C373" s="778" t="s">
        <v>2</v>
      </c>
      <c r="D373" s="772" t="s">
        <v>2736</v>
      </c>
      <c r="E373" s="772" t="s">
        <v>3281</v>
      </c>
      <c r="F373" s="677" t="s">
        <v>3655</v>
      </c>
      <c r="G373" s="779">
        <f>IFERROR(VLOOKUP(E373,Assign!$A$2:$A$48,1,FALSE),)</f>
        <v>0</v>
      </c>
      <c r="H373" s="779">
        <v>1</v>
      </c>
      <c r="I373" s="780">
        <v>1</v>
      </c>
      <c r="J373" s="733" t="s">
        <v>164</v>
      </c>
      <c r="K373" s="733" t="s">
        <v>172</v>
      </c>
      <c r="L373" s="733" t="s">
        <v>3494</v>
      </c>
      <c r="M373" s="677" t="s">
        <v>4054</v>
      </c>
      <c r="N373" s="781" t="s">
        <v>4827</v>
      </c>
      <c r="O373" s="735">
        <v>148592</v>
      </c>
      <c r="P373" s="736">
        <v>108.99420000000001</v>
      </c>
      <c r="Q373" s="737">
        <v>4.8869118122106168E-4</v>
      </c>
      <c r="R373" s="738"/>
      <c r="S373" s="738"/>
      <c r="T373" s="779">
        <v>1</v>
      </c>
      <c r="U373" s="780" t="s">
        <v>3585</v>
      </c>
      <c r="V373" s="739" t="s">
        <v>5</v>
      </c>
      <c r="W373" s="740">
        <v>295200000</v>
      </c>
      <c r="X373" s="740">
        <v>295200000</v>
      </c>
      <c r="Y373" s="740" t="s">
        <v>4578</v>
      </c>
      <c r="Z373" s="741"/>
      <c r="AA373" s="741"/>
      <c r="AB373" s="740"/>
      <c r="AC373" s="742"/>
      <c r="AD373" s="743"/>
      <c r="AE373" s="682"/>
      <c r="AF373" s="683"/>
      <c r="AG373" s="682"/>
      <c r="AH373" s="683"/>
    </row>
    <row r="374" spans="2:34" s="782" customFormat="1" ht="15" hidden="1" customHeight="1">
      <c r="B374" s="777">
        <f t="shared" si="6"/>
        <v>365</v>
      </c>
      <c r="C374" s="778" t="s">
        <v>2</v>
      </c>
      <c r="D374" s="772" t="s">
        <v>2736</v>
      </c>
      <c r="E374" s="772" t="s">
        <v>3277</v>
      </c>
      <c r="F374" s="677" t="s">
        <v>2752</v>
      </c>
      <c r="G374" s="779">
        <f>IFERROR(VLOOKUP(E374,Assign!$A$2:$A$48,1,FALSE),)</f>
        <v>0</v>
      </c>
      <c r="H374" s="779">
        <v>1</v>
      </c>
      <c r="I374" s="780">
        <v>1</v>
      </c>
      <c r="J374" s="733" t="s">
        <v>164</v>
      </c>
      <c r="K374" s="733" t="s">
        <v>3040</v>
      </c>
      <c r="L374" s="733" t="s">
        <v>3504</v>
      </c>
      <c r="M374" s="677" t="s">
        <v>4055</v>
      </c>
      <c r="N374" s="781" t="s">
        <v>3560</v>
      </c>
      <c r="O374" s="735">
        <v>1239</v>
      </c>
      <c r="P374" s="736">
        <v>46.88</v>
      </c>
      <c r="Q374" s="737">
        <v>7.0621468926553672E-3</v>
      </c>
      <c r="R374" s="738"/>
      <c r="S374" s="738"/>
      <c r="T374" s="779">
        <v>1</v>
      </c>
      <c r="U374" s="780" t="s">
        <v>3585</v>
      </c>
      <c r="V374" s="739" t="s">
        <v>5</v>
      </c>
      <c r="W374" s="740">
        <v>240000000</v>
      </c>
      <c r="X374" s="740">
        <v>240000000</v>
      </c>
      <c r="Y374" s="740" t="s">
        <v>4578</v>
      </c>
      <c r="Z374" s="741"/>
      <c r="AA374" s="741"/>
      <c r="AB374" s="740"/>
      <c r="AC374" s="742"/>
      <c r="AD374" s="743"/>
      <c r="AE374" s="682"/>
      <c r="AF374" s="683"/>
      <c r="AG374" s="682"/>
      <c r="AH374" s="683"/>
    </row>
    <row r="375" spans="2:34" s="782" customFormat="1" ht="15" customHeight="1">
      <c r="B375" s="777">
        <f t="shared" si="6"/>
        <v>366</v>
      </c>
      <c r="C375" s="778" t="s">
        <v>2</v>
      </c>
      <c r="D375" s="772" t="s">
        <v>2736</v>
      </c>
      <c r="E375" s="772" t="s">
        <v>3276</v>
      </c>
      <c r="F375" s="677" t="s">
        <v>3194</v>
      </c>
      <c r="G375" s="779" t="str">
        <f>IFERROR(VLOOKUP(E375,Assign!$A$2:$A$48,1,FALSE),)</f>
        <v>R-187</v>
      </c>
      <c r="H375" s="779">
        <v>1</v>
      </c>
      <c r="I375" s="780">
        <v>1</v>
      </c>
      <c r="J375" s="733" t="s">
        <v>161</v>
      </c>
      <c r="K375" s="733" t="s">
        <v>2512</v>
      </c>
      <c r="L375" s="733" t="s">
        <v>4056</v>
      </c>
      <c r="M375" s="677" t="s">
        <v>4448</v>
      </c>
      <c r="N375" s="781" t="s">
        <v>191</v>
      </c>
      <c r="O375" s="735">
        <v>177</v>
      </c>
      <c r="P375" s="736"/>
      <c r="Q375" s="737"/>
      <c r="R375" s="738"/>
      <c r="S375" s="738"/>
      <c r="T375" s="779">
        <v>1</v>
      </c>
      <c r="U375" s="780" t="s">
        <v>3585</v>
      </c>
      <c r="V375" s="739" t="s">
        <v>5</v>
      </c>
      <c r="W375" s="740">
        <v>120000000</v>
      </c>
      <c r="X375" s="740">
        <v>120000000</v>
      </c>
      <c r="Y375" s="740" t="s">
        <v>4578</v>
      </c>
      <c r="Z375" s="741"/>
      <c r="AA375" s="741"/>
      <c r="AB375" s="740"/>
      <c r="AC375" s="742"/>
      <c r="AD375" s="743"/>
      <c r="AE375" s="682"/>
      <c r="AF375" s="683"/>
      <c r="AG375" s="682"/>
      <c r="AH375" s="683"/>
    </row>
    <row r="376" spans="2:34" s="782" customFormat="1" ht="15" customHeight="1">
      <c r="B376" s="777">
        <f t="shared" si="6"/>
        <v>367</v>
      </c>
      <c r="C376" s="778" t="s">
        <v>2</v>
      </c>
      <c r="D376" s="772" t="s">
        <v>2736</v>
      </c>
      <c r="E376" s="772" t="s">
        <v>3276</v>
      </c>
      <c r="F376" s="677" t="s">
        <v>3194</v>
      </c>
      <c r="G376" s="779" t="str">
        <f>IFERROR(VLOOKUP(E376,Assign!$A$2:$A$48,1,FALSE),)</f>
        <v>R-187</v>
      </c>
      <c r="H376" s="779">
        <v>1</v>
      </c>
      <c r="I376" s="780">
        <v>2</v>
      </c>
      <c r="J376" s="733" t="s">
        <v>161</v>
      </c>
      <c r="K376" s="733" t="s">
        <v>2512</v>
      </c>
      <c r="L376" s="733" t="s">
        <v>4056</v>
      </c>
      <c r="M376" s="677" t="s">
        <v>4449</v>
      </c>
      <c r="N376" s="781" t="s">
        <v>191</v>
      </c>
      <c r="O376" s="735">
        <v>241</v>
      </c>
      <c r="P376" s="736"/>
      <c r="Q376" s="737"/>
      <c r="R376" s="738"/>
      <c r="S376" s="738"/>
      <c r="T376" s="779">
        <v>1</v>
      </c>
      <c r="U376" s="780" t="s">
        <v>3585</v>
      </c>
      <c r="V376" s="739" t="s">
        <v>5</v>
      </c>
      <c r="W376" s="740">
        <v>120000000</v>
      </c>
      <c r="X376" s="740">
        <v>120000000</v>
      </c>
      <c r="Y376" s="740" t="s">
        <v>4578</v>
      </c>
      <c r="Z376" s="741"/>
      <c r="AA376" s="741"/>
      <c r="AB376" s="740"/>
      <c r="AC376" s="742"/>
      <c r="AD376" s="743"/>
      <c r="AE376" s="682"/>
      <c r="AF376" s="683"/>
      <c r="AG376" s="682"/>
      <c r="AH376" s="683"/>
    </row>
    <row r="377" spans="2:34" s="782" customFormat="1" ht="15" customHeight="1">
      <c r="B377" s="777">
        <f t="shared" si="6"/>
        <v>368</v>
      </c>
      <c r="C377" s="778" t="s">
        <v>2</v>
      </c>
      <c r="D377" s="772" t="s">
        <v>2736</v>
      </c>
      <c r="E377" s="772" t="s">
        <v>3276</v>
      </c>
      <c r="F377" s="677" t="s">
        <v>3194</v>
      </c>
      <c r="G377" s="779" t="str">
        <f>IFERROR(VLOOKUP(E377,Assign!$A$2:$A$48,1,FALSE),)</f>
        <v>R-187</v>
      </c>
      <c r="H377" s="779">
        <v>1</v>
      </c>
      <c r="I377" s="780">
        <v>3</v>
      </c>
      <c r="J377" s="733" t="s">
        <v>161</v>
      </c>
      <c r="K377" s="733" t="s">
        <v>2512</v>
      </c>
      <c r="L377" s="733" t="s">
        <v>4056</v>
      </c>
      <c r="M377" s="677" t="s">
        <v>4450</v>
      </c>
      <c r="N377" s="781" t="s">
        <v>191</v>
      </c>
      <c r="O377" s="735">
        <v>248</v>
      </c>
      <c r="P377" s="736"/>
      <c r="Q377" s="737"/>
      <c r="R377" s="738"/>
      <c r="S377" s="738"/>
      <c r="T377" s="779">
        <v>1</v>
      </c>
      <c r="U377" s="780" t="s">
        <v>3585</v>
      </c>
      <c r="V377" s="739" t="s">
        <v>5</v>
      </c>
      <c r="W377" s="740">
        <v>120000000</v>
      </c>
      <c r="X377" s="740">
        <v>120000000</v>
      </c>
      <c r="Y377" s="740" t="s">
        <v>4578</v>
      </c>
      <c r="Z377" s="741"/>
      <c r="AA377" s="741"/>
      <c r="AB377" s="740"/>
      <c r="AC377" s="742"/>
      <c r="AD377" s="743"/>
      <c r="AE377" s="682"/>
      <c r="AF377" s="683"/>
      <c r="AG377" s="682"/>
      <c r="AH377" s="683"/>
    </row>
    <row r="378" spans="2:34" s="782" customFormat="1" ht="15" hidden="1" customHeight="1">
      <c r="B378" s="777">
        <f t="shared" si="6"/>
        <v>369</v>
      </c>
      <c r="C378" s="778" t="s">
        <v>2</v>
      </c>
      <c r="D378" s="772" t="s">
        <v>2736</v>
      </c>
      <c r="E378" s="772" t="s">
        <v>3339</v>
      </c>
      <c r="F378" s="677" t="s">
        <v>3705</v>
      </c>
      <c r="G378" s="779">
        <f>IFERROR(VLOOKUP(E378,Assign!$A$2:$A$48,1,FALSE),)</f>
        <v>0</v>
      </c>
      <c r="H378" s="779">
        <v>1</v>
      </c>
      <c r="I378" s="780">
        <v>1</v>
      </c>
      <c r="J378" s="733" t="s">
        <v>175</v>
      </c>
      <c r="K378" s="733" t="s">
        <v>2526</v>
      </c>
      <c r="L378" s="733" t="s">
        <v>3486</v>
      </c>
      <c r="M378" s="677" t="s">
        <v>4058</v>
      </c>
      <c r="N378" s="781" t="s">
        <v>3563</v>
      </c>
      <c r="O378" s="735">
        <v>7950</v>
      </c>
      <c r="P378" s="736">
        <v>44.5</v>
      </c>
      <c r="Q378" s="737">
        <v>3.4251572327044025E-3</v>
      </c>
      <c r="R378" s="738"/>
      <c r="S378" s="738"/>
      <c r="T378" s="779">
        <v>1</v>
      </c>
      <c r="U378" s="780" t="s">
        <v>3585</v>
      </c>
      <c r="V378" s="739" t="s">
        <v>5</v>
      </c>
      <c r="W378" s="740">
        <v>220000000</v>
      </c>
      <c r="X378" s="740">
        <v>220000000</v>
      </c>
      <c r="Y378" s="740" t="s">
        <v>4578</v>
      </c>
      <c r="Z378" s="741"/>
      <c r="AA378" s="741"/>
      <c r="AB378" s="740"/>
      <c r="AC378" s="742"/>
      <c r="AD378" s="743"/>
      <c r="AE378" s="682"/>
      <c r="AF378" s="683"/>
      <c r="AG378" s="682"/>
      <c r="AH378" s="683"/>
    </row>
    <row r="379" spans="2:34" s="782" customFormat="1" ht="15" hidden="1" customHeight="1">
      <c r="B379" s="777">
        <f t="shared" si="6"/>
        <v>370</v>
      </c>
      <c r="C379" s="778" t="s">
        <v>2</v>
      </c>
      <c r="D379" s="772" t="s">
        <v>2736</v>
      </c>
      <c r="E379" s="772" t="s">
        <v>3270</v>
      </c>
      <c r="F379" s="677" t="s">
        <v>3706</v>
      </c>
      <c r="G379" s="779">
        <f>IFERROR(VLOOKUP(E379,Assign!$A$2:$A$48,1,FALSE),)</f>
        <v>0</v>
      </c>
      <c r="H379" s="779">
        <v>1</v>
      </c>
      <c r="I379" s="780">
        <v>1</v>
      </c>
      <c r="J379" s="733" t="s">
        <v>164</v>
      </c>
      <c r="K379" s="733" t="s">
        <v>178</v>
      </c>
      <c r="L379" s="733" t="s">
        <v>196</v>
      </c>
      <c r="M379" s="677" t="s">
        <v>4059</v>
      </c>
      <c r="N379" s="781" t="s">
        <v>4559</v>
      </c>
      <c r="O379" s="735">
        <v>27749.4</v>
      </c>
      <c r="P379" s="736">
        <v>134.91</v>
      </c>
      <c r="Q379" s="737">
        <v>4.0080145877027969E-3</v>
      </c>
      <c r="R379" s="738"/>
      <c r="S379" s="738"/>
      <c r="T379" s="779">
        <v>1</v>
      </c>
      <c r="U379" s="780" t="s">
        <v>3585</v>
      </c>
      <c r="V379" s="739" t="s">
        <v>5</v>
      </c>
      <c r="W379" s="740">
        <v>220000000</v>
      </c>
      <c r="X379" s="740">
        <v>220000000</v>
      </c>
      <c r="Y379" s="740" t="s">
        <v>4578</v>
      </c>
      <c r="Z379" s="741"/>
      <c r="AA379" s="741"/>
      <c r="AB379" s="740"/>
      <c r="AC379" s="742"/>
      <c r="AD379" s="743"/>
      <c r="AE379" s="682"/>
      <c r="AF379" s="683"/>
      <c r="AG379" s="682"/>
      <c r="AH379" s="683"/>
    </row>
    <row r="380" spans="2:34" s="782" customFormat="1" ht="15" hidden="1" customHeight="1">
      <c r="B380" s="777">
        <f t="shared" si="6"/>
        <v>371</v>
      </c>
      <c r="C380" s="778" t="s">
        <v>2</v>
      </c>
      <c r="D380" s="772" t="s">
        <v>2736</v>
      </c>
      <c r="E380" s="772" t="s">
        <v>3338</v>
      </c>
      <c r="F380" s="677" t="s">
        <v>2771</v>
      </c>
      <c r="G380" s="779">
        <f>IFERROR(VLOOKUP(E380,Assign!$A$2:$A$48,1,FALSE),)</f>
        <v>0</v>
      </c>
      <c r="H380" s="779">
        <v>1</v>
      </c>
      <c r="I380" s="780">
        <v>1</v>
      </c>
      <c r="J380" s="733" t="s">
        <v>175</v>
      </c>
      <c r="K380" s="733" t="s">
        <v>614</v>
      </c>
      <c r="L380" s="733" t="s">
        <v>615</v>
      </c>
      <c r="M380" s="677" t="s">
        <v>4060</v>
      </c>
      <c r="N380" s="781" t="s">
        <v>4560</v>
      </c>
      <c r="O380" s="735">
        <v>11228</v>
      </c>
      <c r="P380" s="736">
        <v>53.4</v>
      </c>
      <c r="Q380" s="737">
        <v>1.2005700035625222E-3</v>
      </c>
      <c r="R380" s="738"/>
      <c r="S380" s="738"/>
      <c r="T380" s="779">
        <v>1</v>
      </c>
      <c r="U380" s="780" t="s">
        <v>3585</v>
      </c>
      <c r="V380" s="739" t="s">
        <v>5</v>
      </c>
      <c r="W380" s="740">
        <v>240000000</v>
      </c>
      <c r="X380" s="740">
        <v>240000000</v>
      </c>
      <c r="Y380" s="740" t="s">
        <v>4578</v>
      </c>
      <c r="Z380" s="741"/>
      <c r="AA380" s="741"/>
      <c r="AB380" s="740"/>
      <c r="AC380" s="742"/>
      <c r="AD380" s="743"/>
      <c r="AE380" s="682"/>
      <c r="AF380" s="683"/>
      <c r="AG380" s="682"/>
      <c r="AH380" s="683"/>
    </row>
    <row r="381" spans="2:34" s="782" customFormat="1" ht="15" customHeight="1">
      <c r="B381" s="917">
        <f t="shared" si="6"/>
        <v>372</v>
      </c>
      <c r="C381" s="918" t="s">
        <v>2</v>
      </c>
      <c r="D381" s="919" t="s">
        <v>2736</v>
      </c>
      <c r="E381" s="919" t="s">
        <v>3317</v>
      </c>
      <c r="F381" s="823" t="s">
        <v>2786</v>
      </c>
      <c r="G381" s="920" t="str">
        <f>IFERROR(VLOOKUP(E381,Assign!$A$2:$A$48,1,FALSE),)</f>
        <v>R-191</v>
      </c>
      <c r="H381" s="920"/>
      <c r="I381" s="921"/>
      <c r="J381" s="922"/>
      <c r="K381" s="922"/>
      <c r="L381" s="922"/>
      <c r="M381" s="823"/>
      <c r="N381" s="923"/>
      <c r="O381" s="924"/>
      <c r="P381" s="925"/>
      <c r="Q381" s="926"/>
      <c r="R381" s="927"/>
      <c r="S381" s="927"/>
      <c r="T381" s="920"/>
      <c r="U381" s="921"/>
      <c r="V381" s="928"/>
      <c r="W381" s="929"/>
      <c r="X381" s="929"/>
      <c r="Y381" s="929"/>
      <c r="Z381" s="930"/>
      <c r="AA381" s="930"/>
      <c r="AB381" s="929"/>
      <c r="AC381" s="931"/>
      <c r="AD381" s="932"/>
      <c r="AE381" s="682"/>
      <c r="AF381" s="683"/>
      <c r="AG381" s="682" t="s">
        <v>5659</v>
      </c>
      <c r="AH381" s="683" t="s">
        <v>5660</v>
      </c>
    </row>
    <row r="382" spans="2:34" s="782" customFormat="1" ht="15" hidden="1" customHeight="1">
      <c r="B382" s="777">
        <f t="shared" si="6"/>
        <v>373</v>
      </c>
      <c r="C382" s="778" t="s">
        <v>2</v>
      </c>
      <c r="D382" s="772" t="s">
        <v>2736</v>
      </c>
      <c r="E382" s="772" t="s">
        <v>3285</v>
      </c>
      <c r="F382" s="677" t="s">
        <v>3203</v>
      </c>
      <c r="G382" s="779">
        <f>IFERROR(VLOOKUP(E382,Assign!$A$2:$A$48,1,FALSE),)</f>
        <v>0</v>
      </c>
      <c r="H382" s="779">
        <v>1</v>
      </c>
      <c r="I382" s="780">
        <v>1</v>
      </c>
      <c r="J382" s="733" t="s">
        <v>3463</v>
      </c>
      <c r="K382" s="733" t="s">
        <v>3500</v>
      </c>
      <c r="L382" s="733" t="s">
        <v>3522</v>
      </c>
      <c r="M382" s="677" t="s">
        <v>4061</v>
      </c>
      <c r="N382" s="781" t="s">
        <v>4561</v>
      </c>
      <c r="O382" s="735">
        <v>5662.6</v>
      </c>
      <c r="P382" s="736">
        <v>84.996600000000001</v>
      </c>
      <c r="Q382" s="737">
        <v>2.7303712075724931E-3</v>
      </c>
      <c r="R382" s="738"/>
      <c r="S382" s="738"/>
      <c r="T382" s="779" t="s">
        <v>188</v>
      </c>
      <c r="U382" s="780" t="s">
        <v>4806</v>
      </c>
      <c r="V382" s="739" t="s">
        <v>5</v>
      </c>
      <c r="W382" s="740">
        <v>337700000</v>
      </c>
      <c r="X382" s="740">
        <v>337700000</v>
      </c>
      <c r="Y382" s="740" t="s">
        <v>4578</v>
      </c>
      <c r="Z382" s="741"/>
      <c r="AA382" s="741"/>
      <c r="AB382" s="740"/>
      <c r="AC382" s="742"/>
      <c r="AD382" s="743"/>
      <c r="AE382" s="682"/>
      <c r="AF382" s="683"/>
      <c r="AG382" s="682"/>
      <c r="AH382" s="683"/>
    </row>
    <row r="383" spans="2:34" s="782" customFormat="1" ht="15" hidden="1" customHeight="1">
      <c r="B383" s="777">
        <f t="shared" si="6"/>
        <v>374</v>
      </c>
      <c r="C383" s="778" t="s">
        <v>2</v>
      </c>
      <c r="D383" s="772" t="s">
        <v>2736</v>
      </c>
      <c r="E383" s="772" t="s">
        <v>3269</v>
      </c>
      <c r="F383" s="677" t="s">
        <v>3707</v>
      </c>
      <c r="G383" s="779">
        <f>IFERROR(VLOOKUP(E383,Assign!$A$2:$A$48,1,FALSE),)</f>
        <v>0</v>
      </c>
      <c r="H383" s="779">
        <v>1</v>
      </c>
      <c r="I383" s="780">
        <v>1</v>
      </c>
      <c r="J383" s="733" t="s">
        <v>164</v>
      </c>
      <c r="K383" s="733" t="s">
        <v>3513</v>
      </c>
      <c r="L383" s="733" t="s">
        <v>3428</v>
      </c>
      <c r="M383" s="677" t="s">
        <v>4062</v>
      </c>
      <c r="N383" s="781" t="s">
        <v>3560</v>
      </c>
      <c r="O383" s="735">
        <v>6151.7</v>
      </c>
      <c r="P383" s="736">
        <v>34.06</v>
      </c>
      <c r="Q383" s="737">
        <v>1.78974917502479E-3</v>
      </c>
      <c r="R383" s="738"/>
      <c r="S383" s="738"/>
      <c r="T383" s="779">
        <v>1</v>
      </c>
      <c r="U383" s="780" t="s">
        <v>3585</v>
      </c>
      <c r="V383" s="739" t="s">
        <v>5</v>
      </c>
      <c r="W383" s="740">
        <v>115800000</v>
      </c>
      <c r="X383" s="740">
        <v>115800000</v>
      </c>
      <c r="Y383" s="740" t="s">
        <v>4578</v>
      </c>
      <c r="Z383" s="741"/>
      <c r="AA383" s="741"/>
      <c r="AB383" s="740"/>
      <c r="AC383" s="742"/>
      <c r="AD383" s="743"/>
      <c r="AE383" s="682"/>
      <c r="AF383" s="683"/>
      <c r="AG383" s="682"/>
      <c r="AH383" s="683"/>
    </row>
    <row r="384" spans="2:34" s="782" customFormat="1" ht="15" hidden="1" customHeight="1">
      <c r="B384" s="777">
        <f t="shared" si="6"/>
        <v>375</v>
      </c>
      <c r="C384" s="778" t="s">
        <v>2</v>
      </c>
      <c r="D384" s="772" t="s">
        <v>2736</v>
      </c>
      <c r="E384" s="772" t="s">
        <v>3269</v>
      </c>
      <c r="F384" s="677" t="s">
        <v>3707</v>
      </c>
      <c r="G384" s="779">
        <f>IFERROR(VLOOKUP(E384,Assign!$A$2:$A$48,1,FALSE),)</f>
        <v>0</v>
      </c>
      <c r="H384" s="779">
        <v>2</v>
      </c>
      <c r="I384" s="780">
        <v>1</v>
      </c>
      <c r="J384" s="733" t="s">
        <v>164</v>
      </c>
      <c r="K384" s="733" t="s">
        <v>3513</v>
      </c>
      <c r="L384" s="733" t="s">
        <v>3428</v>
      </c>
      <c r="M384" s="677" t="s">
        <v>4063</v>
      </c>
      <c r="N384" s="781" t="s">
        <v>3560</v>
      </c>
      <c r="O384" s="735">
        <v>6151.7</v>
      </c>
      <c r="P384" s="736">
        <v>34.06</v>
      </c>
      <c r="Q384" s="737">
        <v>1.78974917502479E-3</v>
      </c>
      <c r="R384" s="738"/>
      <c r="S384" s="738"/>
      <c r="T384" s="779">
        <v>1</v>
      </c>
      <c r="U384" s="780" t="s">
        <v>3585</v>
      </c>
      <c r="V384" s="739" t="s">
        <v>5</v>
      </c>
      <c r="W384" s="740">
        <v>115800000</v>
      </c>
      <c r="X384" s="740">
        <v>115800000</v>
      </c>
      <c r="Y384" s="740" t="s">
        <v>4578</v>
      </c>
      <c r="Z384" s="741"/>
      <c r="AA384" s="741"/>
      <c r="AB384" s="740"/>
      <c r="AC384" s="742"/>
      <c r="AD384" s="743"/>
      <c r="AE384" s="682"/>
      <c r="AF384" s="683"/>
      <c r="AG384" s="682"/>
      <c r="AH384" s="683"/>
    </row>
    <row r="385" spans="2:34" s="782" customFormat="1" ht="15" hidden="1" customHeight="1">
      <c r="B385" s="777">
        <f t="shared" si="6"/>
        <v>376</v>
      </c>
      <c r="C385" s="778" t="s">
        <v>2</v>
      </c>
      <c r="D385" s="772" t="s">
        <v>2736</v>
      </c>
      <c r="E385" s="772" t="s">
        <v>3323</v>
      </c>
      <c r="F385" s="677" t="s">
        <v>3708</v>
      </c>
      <c r="G385" s="779">
        <f>IFERROR(VLOOKUP(E385,Assign!$A$2:$A$48,1,FALSE),)</f>
        <v>0</v>
      </c>
      <c r="H385" s="779">
        <v>1</v>
      </c>
      <c r="I385" s="780">
        <v>1</v>
      </c>
      <c r="J385" s="733" t="s">
        <v>175</v>
      </c>
      <c r="K385" s="733" t="s">
        <v>2516</v>
      </c>
      <c r="L385" s="733" t="s">
        <v>2517</v>
      </c>
      <c r="M385" s="677" t="s">
        <v>4064</v>
      </c>
      <c r="N385" s="781" t="s">
        <v>205</v>
      </c>
      <c r="O385" s="735">
        <v>23047.199999999997</v>
      </c>
      <c r="P385" s="736">
        <v>95.64</v>
      </c>
      <c r="Q385" s="737">
        <v>2.8051129855253573E-3</v>
      </c>
      <c r="R385" s="738"/>
      <c r="S385" s="738"/>
      <c r="T385" s="779" t="s">
        <v>4186</v>
      </c>
      <c r="U385" s="780" t="s">
        <v>4806</v>
      </c>
      <c r="V385" s="739" t="s">
        <v>5</v>
      </c>
      <c r="W385" s="740">
        <v>240000000</v>
      </c>
      <c r="X385" s="740">
        <v>240000000</v>
      </c>
      <c r="Y385" s="740" t="s">
        <v>4578</v>
      </c>
      <c r="Z385" s="741" t="s">
        <v>188</v>
      </c>
      <c r="AA385" s="741" t="s">
        <v>5</v>
      </c>
      <c r="AB385" s="740">
        <v>504000000</v>
      </c>
      <c r="AC385" s="742">
        <v>504000000</v>
      </c>
      <c r="AD385" s="743"/>
      <c r="AE385" s="682"/>
      <c r="AF385" s="683"/>
      <c r="AG385" s="682"/>
      <c r="AH385" s="683"/>
    </row>
    <row r="386" spans="2:34" s="782" customFormat="1" ht="15" customHeight="1">
      <c r="B386" s="777">
        <f t="shared" si="6"/>
        <v>377</v>
      </c>
      <c r="C386" s="778" t="s">
        <v>2</v>
      </c>
      <c r="D386" s="772" t="s">
        <v>2736</v>
      </c>
      <c r="E386" s="772" t="s">
        <v>3321</v>
      </c>
      <c r="F386" s="677" t="s">
        <v>2817</v>
      </c>
      <c r="G386" s="779" t="str">
        <f>IFERROR(VLOOKUP(E386,Assign!$A$2:$A$48,1,FALSE),)</f>
        <v>R-195</v>
      </c>
      <c r="H386" s="779">
        <v>1</v>
      </c>
      <c r="I386" s="780">
        <v>1</v>
      </c>
      <c r="J386" s="733" t="s">
        <v>161</v>
      </c>
      <c r="K386" s="733" t="s">
        <v>613</v>
      </c>
      <c r="L386" s="733" t="s">
        <v>3521</v>
      </c>
      <c r="M386" s="677" t="s">
        <v>4065</v>
      </c>
      <c r="N386" s="781" t="s">
        <v>203</v>
      </c>
      <c r="O386" s="735">
        <v>63818.8</v>
      </c>
      <c r="P386" s="736">
        <v>84.913399999999996</v>
      </c>
      <c r="Q386" s="737">
        <v>6.5653381135339424E-4</v>
      </c>
      <c r="R386" s="738"/>
      <c r="S386" s="738"/>
      <c r="T386" s="779">
        <v>1</v>
      </c>
      <c r="U386" s="780" t="s">
        <v>3585</v>
      </c>
      <c r="V386" s="739" t="s">
        <v>5</v>
      </c>
      <c r="W386" s="740">
        <v>226930000</v>
      </c>
      <c r="X386" s="740">
        <v>226930000</v>
      </c>
      <c r="Y386" s="740" t="s">
        <v>4578</v>
      </c>
      <c r="Z386" s="741"/>
      <c r="AA386" s="741"/>
      <c r="AB386" s="740"/>
      <c r="AC386" s="742"/>
      <c r="AD386" s="743"/>
      <c r="AE386" s="682"/>
      <c r="AF386" s="683"/>
      <c r="AG386" s="682"/>
      <c r="AH386" s="683"/>
    </row>
    <row r="387" spans="2:34" s="782" customFormat="1" ht="15" hidden="1" customHeight="1">
      <c r="B387" s="917">
        <f t="shared" si="6"/>
        <v>378</v>
      </c>
      <c r="C387" s="918" t="s">
        <v>2</v>
      </c>
      <c r="D387" s="919" t="s">
        <v>2736</v>
      </c>
      <c r="E387" s="919" t="s">
        <v>3280</v>
      </c>
      <c r="F387" s="823" t="s">
        <v>3178</v>
      </c>
      <c r="G387" s="920">
        <f>IFERROR(VLOOKUP(E387,Assign!$A$2:$A$48,1,FALSE),)</f>
        <v>0</v>
      </c>
      <c r="H387" s="920"/>
      <c r="I387" s="921"/>
      <c r="J387" s="922" t="s">
        <v>7</v>
      </c>
      <c r="K387" s="922" t="s">
        <v>7</v>
      </c>
      <c r="L387" s="922" t="s">
        <v>7</v>
      </c>
      <c r="M387" s="823"/>
      <c r="N387" s="923"/>
      <c r="O387" s="924"/>
      <c r="P387" s="925"/>
      <c r="Q387" s="926"/>
      <c r="R387" s="927"/>
      <c r="S387" s="927"/>
      <c r="T387" s="920"/>
      <c r="U387" s="921"/>
      <c r="V387" s="928"/>
      <c r="W387" s="929"/>
      <c r="X387" s="929"/>
      <c r="Y387" s="929"/>
      <c r="Z387" s="930"/>
      <c r="AA387" s="930"/>
      <c r="AB387" s="929"/>
      <c r="AC387" s="931"/>
      <c r="AD387" s="932"/>
      <c r="AE387" s="682" t="s">
        <v>4867</v>
      </c>
      <c r="AF387" s="683" t="s">
        <v>4868</v>
      </c>
      <c r="AG387" s="682"/>
      <c r="AH387" s="683"/>
    </row>
    <row r="388" spans="2:34" s="782" customFormat="1" ht="15" customHeight="1">
      <c r="B388" s="777">
        <f t="shared" si="6"/>
        <v>379</v>
      </c>
      <c r="C388" s="778" t="s">
        <v>2</v>
      </c>
      <c r="D388" s="772" t="s">
        <v>2736</v>
      </c>
      <c r="E388" s="772" t="s">
        <v>3245</v>
      </c>
      <c r="F388" s="677" t="s">
        <v>3181</v>
      </c>
      <c r="G388" s="779" t="str">
        <f>IFERROR(VLOOKUP(E388,Assign!$A$2:$A$48,1,FALSE),)</f>
        <v>R-197</v>
      </c>
      <c r="H388" s="779">
        <v>1</v>
      </c>
      <c r="I388" s="780">
        <v>1</v>
      </c>
      <c r="J388" s="733" t="s">
        <v>170</v>
      </c>
      <c r="K388" s="733" t="s">
        <v>3506</v>
      </c>
      <c r="L388" s="733" t="s">
        <v>3507</v>
      </c>
      <c r="M388" s="677" t="s">
        <v>4066</v>
      </c>
      <c r="N388" s="781" t="s">
        <v>207</v>
      </c>
      <c r="O388" s="735">
        <v>115177.7</v>
      </c>
      <c r="P388" s="736">
        <v>84.941999999999993</v>
      </c>
      <c r="Q388" s="737">
        <v>2.9744907217282515E-4</v>
      </c>
      <c r="R388" s="738"/>
      <c r="S388" s="738"/>
      <c r="T388" s="779" t="s">
        <v>190</v>
      </c>
      <c r="U388" s="780" t="s">
        <v>4809</v>
      </c>
      <c r="V388" s="739" t="s">
        <v>5</v>
      </c>
      <c r="W388" s="740">
        <v>264000000</v>
      </c>
      <c r="X388" s="740">
        <v>264000000</v>
      </c>
      <c r="Y388" s="740" t="s">
        <v>4578</v>
      </c>
      <c r="Z388" s="741"/>
      <c r="AA388" s="741"/>
      <c r="AB388" s="740"/>
      <c r="AC388" s="742"/>
      <c r="AD388" s="743"/>
      <c r="AE388" s="682"/>
      <c r="AF388" s="683"/>
      <c r="AG388" s="682"/>
      <c r="AH388" s="683"/>
    </row>
    <row r="389" spans="2:34" s="782" customFormat="1" ht="15" hidden="1" customHeight="1">
      <c r="B389" s="777">
        <f t="shared" si="6"/>
        <v>380</v>
      </c>
      <c r="C389" s="778" t="s">
        <v>2</v>
      </c>
      <c r="D389" s="772" t="s">
        <v>2736</v>
      </c>
      <c r="E389" s="772" t="s">
        <v>3254</v>
      </c>
      <c r="F389" s="677" t="s">
        <v>3709</v>
      </c>
      <c r="G389" s="779">
        <f>IFERROR(VLOOKUP(E389,Assign!$A$2:$A$48,1,FALSE),)</f>
        <v>0</v>
      </c>
      <c r="H389" s="779">
        <v>1</v>
      </c>
      <c r="I389" s="780">
        <v>1</v>
      </c>
      <c r="J389" s="733" t="s">
        <v>164</v>
      </c>
      <c r="K389" s="733" t="s">
        <v>3040</v>
      </c>
      <c r="L389" s="733" t="s">
        <v>4067</v>
      </c>
      <c r="M389" s="677" t="s">
        <v>4068</v>
      </c>
      <c r="N389" s="781" t="s">
        <v>3567</v>
      </c>
      <c r="O389" s="735">
        <v>40072.6</v>
      </c>
      <c r="P389" s="736">
        <v>84.87</v>
      </c>
      <c r="Q389" s="737">
        <v>1.2918752464277337E-3</v>
      </c>
      <c r="R389" s="738"/>
      <c r="S389" s="738"/>
      <c r="T389" s="779">
        <v>1</v>
      </c>
      <c r="U389" s="780" t="s">
        <v>3585</v>
      </c>
      <c r="V389" s="739" t="s">
        <v>5</v>
      </c>
      <c r="W389" s="740">
        <v>230400000</v>
      </c>
      <c r="X389" s="740">
        <v>230400000</v>
      </c>
      <c r="Y389" s="740" t="s">
        <v>4578</v>
      </c>
      <c r="Z389" s="741"/>
      <c r="AA389" s="741"/>
      <c r="AB389" s="740"/>
      <c r="AC389" s="742"/>
      <c r="AD389" s="743"/>
      <c r="AE389" s="682"/>
      <c r="AF389" s="683"/>
      <c r="AG389" s="682"/>
      <c r="AH389" s="683"/>
    </row>
    <row r="390" spans="2:34" s="782" customFormat="1" ht="15" hidden="1" customHeight="1">
      <c r="B390" s="917">
        <f t="shared" si="6"/>
        <v>381</v>
      </c>
      <c r="C390" s="918" t="s">
        <v>2</v>
      </c>
      <c r="D390" s="919" t="s">
        <v>2736</v>
      </c>
      <c r="E390" s="919" t="s">
        <v>3252</v>
      </c>
      <c r="F390" s="823" t="s">
        <v>2795</v>
      </c>
      <c r="G390" s="920">
        <f>IFERROR(VLOOKUP(E390,Assign!$A$2:$A$48,1,FALSE),)</f>
        <v>0</v>
      </c>
      <c r="H390" s="920"/>
      <c r="I390" s="921"/>
      <c r="J390" s="922" t="s">
        <v>7</v>
      </c>
      <c r="K390" s="922" t="s">
        <v>7</v>
      </c>
      <c r="L390" s="922" t="s">
        <v>7</v>
      </c>
      <c r="M390" s="823"/>
      <c r="N390" s="923"/>
      <c r="O390" s="924"/>
      <c r="P390" s="925"/>
      <c r="Q390" s="926"/>
      <c r="R390" s="927"/>
      <c r="S390" s="927"/>
      <c r="T390" s="920"/>
      <c r="U390" s="921"/>
      <c r="V390" s="928"/>
      <c r="W390" s="929"/>
      <c r="X390" s="929"/>
      <c r="Y390" s="929"/>
      <c r="Z390" s="930"/>
      <c r="AA390" s="930"/>
      <c r="AB390" s="929"/>
      <c r="AC390" s="931"/>
      <c r="AD390" s="932"/>
      <c r="AE390" s="682" t="s">
        <v>4867</v>
      </c>
      <c r="AF390" s="683" t="s">
        <v>4868</v>
      </c>
      <c r="AG390" s="682"/>
      <c r="AH390" s="683"/>
    </row>
    <row r="391" spans="2:34" s="782" customFormat="1" ht="15" hidden="1" customHeight="1">
      <c r="B391" s="917">
        <f t="shared" si="6"/>
        <v>382</v>
      </c>
      <c r="C391" s="918" t="s">
        <v>2</v>
      </c>
      <c r="D391" s="919" t="s">
        <v>2736</v>
      </c>
      <c r="E391" s="919" t="s">
        <v>3299</v>
      </c>
      <c r="F391" s="823" t="s">
        <v>3711</v>
      </c>
      <c r="G391" s="920">
        <f>IFERROR(VLOOKUP(E391,Assign!$A$2:$A$48,1,FALSE),)</f>
        <v>0</v>
      </c>
      <c r="H391" s="920"/>
      <c r="I391" s="921"/>
      <c r="J391" s="922"/>
      <c r="K391" s="922"/>
      <c r="L391" s="922"/>
      <c r="M391" s="823"/>
      <c r="N391" s="923"/>
      <c r="O391" s="924"/>
      <c r="P391" s="925"/>
      <c r="Q391" s="926"/>
      <c r="R391" s="927"/>
      <c r="S391" s="927"/>
      <c r="T391" s="920"/>
      <c r="U391" s="921"/>
      <c r="V391" s="928"/>
      <c r="W391" s="929"/>
      <c r="X391" s="929"/>
      <c r="Y391" s="929"/>
      <c r="Z391" s="930"/>
      <c r="AA391" s="930"/>
      <c r="AB391" s="929"/>
      <c r="AC391" s="931"/>
      <c r="AD391" s="932"/>
      <c r="AE391" s="682"/>
      <c r="AF391" s="683"/>
      <c r="AG391" s="682" t="s">
        <v>4903</v>
      </c>
      <c r="AH391" s="683" t="s">
        <v>5568</v>
      </c>
    </row>
    <row r="392" spans="2:34" s="782" customFormat="1" ht="15" hidden="1" customHeight="1">
      <c r="B392" s="917">
        <f t="shared" si="6"/>
        <v>383</v>
      </c>
      <c r="C392" s="918" t="s">
        <v>2</v>
      </c>
      <c r="D392" s="919" t="s">
        <v>2736</v>
      </c>
      <c r="E392" s="919" t="s">
        <v>3300</v>
      </c>
      <c r="F392" s="823" t="s">
        <v>3712</v>
      </c>
      <c r="G392" s="920">
        <f>IFERROR(VLOOKUP(E392,Assign!$A$2:$A$48,1,FALSE),)</f>
        <v>0</v>
      </c>
      <c r="H392" s="920"/>
      <c r="I392" s="921"/>
      <c r="J392" s="922" t="s">
        <v>7</v>
      </c>
      <c r="K392" s="922" t="s">
        <v>7</v>
      </c>
      <c r="L392" s="922" t="s">
        <v>7</v>
      </c>
      <c r="M392" s="823"/>
      <c r="N392" s="923"/>
      <c r="O392" s="924"/>
      <c r="P392" s="925"/>
      <c r="Q392" s="926"/>
      <c r="R392" s="927"/>
      <c r="S392" s="927"/>
      <c r="T392" s="920"/>
      <c r="U392" s="921"/>
      <c r="V392" s="928"/>
      <c r="W392" s="929"/>
      <c r="X392" s="929"/>
      <c r="Y392" s="929"/>
      <c r="Z392" s="930"/>
      <c r="AA392" s="930"/>
      <c r="AB392" s="929"/>
      <c r="AC392" s="931"/>
      <c r="AD392" s="932"/>
      <c r="AE392" s="682" t="s">
        <v>4867</v>
      </c>
      <c r="AF392" s="683" t="s">
        <v>4868</v>
      </c>
      <c r="AG392" s="682"/>
      <c r="AH392" s="683"/>
    </row>
    <row r="393" spans="2:34" s="782" customFormat="1" ht="15" hidden="1" customHeight="1">
      <c r="B393" s="777">
        <f t="shared" si="6"/>
        <v>384</v>
      </c>
      <c r="C393" s="778" t="s">
        <v>2</v>
      </c>
      <c r="D393" s="772" t="s">
        <v>2736</v>
      </c>
      <c r="E393" s="772" t="s">
        <v>3239</v>
      </c>
      <c r="F393" s="677" t="s">
        <v>3713</v>
      </c>
      <c r="G393" s="779">
        <f>IFERROR(VLOOKUP(E393,Assign!$A$2:$A$48,1,FALSE),)</f>
        <v>0</v>
      </c>
      <c r="H393" s="779">
        <v>1</v>
      </c>
      <c r="I393" s="780">
        <v>1</v>
      </c>
      <c r="J393" s="733" t="s">
        <v>175</v>
      </c>
      <c r="K393" s="733" t="s">
        <v>3383</v>
      </c>
      <c r="L393" s="733" t="s">
        <v>3379</v>
      </c>
      <c r="M393" s="677" t="s">
        <v>4070</v>
      </c>
      <c r="N393" s="781" t="s">
        <v>4562</v>
      </c>
      <c r="O393" s="735">
        <v>1809</v>
      </c>
      <c r="P393" s="736">
        <v>17.462</v>
      </c>
      <c r="Q393" s="737">
        <v>1.9397899391929243E-3</v>
      </c>
      <c r="R393" s="738"/>
      <c r="S393" s="738"/>
      <c r="T393" s="779">
        <v>1</v>
      </c>
      <c r="U393" s="780" t="s">
        <v>3585</v>
      </c>
      <c r="V393" s="739" t="s">
        <v>5</v>
      </c>
      <c r="W393" s="740">
        <v>216000000</v>
      </c>
      <c r="X393" s="740">
        <v>216000000</v>
      </c>
      <c r="Y393" s="740" t="s">
        <v>4578</v>
      </c>
      <c r="Z393" s="741"/>
      <c r="AA393" s="741"/>
      <c r="AB393" s="740"/>
      <c r="AC393" s="742"/>
      <c r="AD393" s="743"/>
      <c r="AE393" s="682"/>
      <c r="AF393" s="683"/>
      <c r="AG393" s="682"/>
      <c r="AH393" s="683"/>
    </row>
    <row r="394" spans="2:34" s="782" customFormat="1" ht="15" customHeight="1">
      <c r="B394" s="777">
        <f t="shared" si="6"/>
        <v>385</v>
      </c>
      <c r="C394" s="778" t="s">
        <v>2</v>
      </c>
      <c r="D394" s="772" t="s">
        <v>2736</v>
      </c>
      <c r="E394" s="772" t="s">
        <v>3337</v>
      </c>
      <c r="F394" s="677" t="s">
        <v>3714</v>
      </c>
      <c r="G394" s="779" t="str">
        <f>IFERROR(VLOOKUP(E394,Assign!$A$2:$A$48,1,FALSE),)</f>
        <v>R-203</v>
      </c>
      <c r="H394" s="779">
        <v>1</v>
      </c>
      <c r="I394" s="780">
        <v>1</v>
      </c>
      <c r="J394" s="733" t="s">
        <v>180</v>
      </c>
      <c r="K394" s="733" t="s">
        <v>3460</v>
      </c>
      <c r="L394" s="733" t="s">
        <v>3447</v>
      </c>
      <c r="M394" s="677" t="s">
        <v>4071</v>
      </c>
      <c r="N394" s="781" t="s">
        <v>2538</v>
      </c>
      <c r="O394" s="735">
        <v>44689.9</v>
      </c>
      <c r="P394" s="736">
        <v>59.98</v>
      </c>
      <c r="Q394" s="737">
        <v>4.656219861758473E-4</v>
      </c>
      <c r="R394" s="738"/>
      <c r="S394" s="738"/>
      <c r="T394" s="779">
        <v>1</v>
      </c>
      <c r="U394" s="780" t="s">
        <v>3585</v>
      </c>
      <c r="V394" s="739" t="s">
        <v>5</v>
      </c>
      <c r="W394" s="740">
        <v>199100000</v>
      </c>
      <c r="X394" s="740">
        <v>199100000</v>
      </c>
      <c r="Y394" s="740" t="s">
        <v>4578</v>
      </c>
      <c r="Z394" s="741"/>
      <c r="AA394" s="741"/>
      <c r="AB394" s="740"/>
      <c r="AC394" s="742"/>
      <c r="AD394" s="743"/>
      <c r="AE394" s="682"/>
      <c r="AF394" s="683"/>
      <c r="AG394" s="682"/>
      <c r="AH394" s="683"/>
    </row>
    <row r="395" spans="2:34" s="782" customFormat="1" ht="15" hidden="1" customHeight="1">
      <c r="B395" s="917">
        <f t="shared" si="6"/>
        <v>386</v>
      </c>
      <c r="C395" s="918" t="s">
        <v>2</v>
      </c>
      <c r="D395" s="919" t="s">
        <v>2736</v>
      </c>
      <c r="E395" s="919" t="s">
        <v>4660</v>
      </c>
      <c r="F395" s="823" t="s">
        <v>3715</v>
      </c>
      <c r="G395" s="920">
        <f>IFERROR(VLOOKUP(E395,Assign!$A$2:$A$48,1,FALSE),)</f>
        <v>0</v>
      </c>
      <c r="H395" s="920"/>
      <c r="I395" s="921"/>
      <c r="J395" s="922"/>
      <c r="K395" s="922"/>
      <c r="L395" s="922"/>
      <c r="M395" s="823"/>
      <c r="N395" s="923"/>
      <c r="O395" s="924"/>
      <c r="P395" s="925"/>
      <c r="Q395" s="926"/>
      <c r="R395" s="927"/>
      <c r="S395" s="927"/>
      <c r="T395" s="920"/>
      <c r="U395" s="921"/>
      <c r="V395" s="928"/>
      <c r="W395" s="929"/>
      <c r="X395" s="929"/>
      <c r="Y395" s="929"/>
      <c r="Z395" s="930"/>
      <c r="AA395" s="930"/>
      <c r="AB395" s="929"/>
      <c r="AC395" s="931"/>
      <c r="AD395" s="932"/>
      <c r="AE395" s="682"/>
      <c r="AF395" s="683"/>
      <c r="AG395" s="682" t="s">
        <v>5659</v>
      </c>
      <c r="AH395" s="683" t="s">
        <v>5660</v>
      </c>
    </row>
    <row r="396" spans="2:34" s="782" customFormat="1" ht="15" hidden="1" customHeight="1">
      <c r="B396" s="777">
        <f t="shared" si="6"/>
        <v>387</v>
      </c>
      <c r="C396" s="778" t="s">
        <v>2</v>
      </c>
      <c r="D396" s="772" t="s">
        <v>2736</v>
      </c>
      <c r="E396" s="772" t="s">
        <v>4661</v>
      </c>
      <c r="F396" s="677" t="s">
        <v>3189</v>
      </c>
      <c r="G396" s="779">
        <f>IFERROR(VLOOKUP(E396,Assign!$A$2:$A$48,1,FALSE),)</f>
        <v>0</v>
      </c>
      <c r="H396" s="779">
        <v>1</v>
      </c>
      <c r="I396" s="780">
        <v>1</v>
      </c>
      <c r="J396" s="733" t="s">
        <v>164</v>
      </c>
      <c r="K396" s="733" t="s">
        <v>3505</v>
      </c>
      <c r="L396" s="733" t="s">
        <v>4072</v>
      </c>
      <c r="M396" s="677" t="s">
        <v>4451</v>
      </c>
      <c r="N396" s="781" t="s">
        <v>191</v>
      </c>
      <c r="O396" s="735">
        <v>301</v>
      </c>
      <c r="P396" s="736"/>
      <c r="Q396" s="737"/>
      <c r="R396" s="738"/>
      <c r="S396" s="738"/>
      <c r="T396" s="779">
        <v>1</v>
      </c>
      <c r="U396" s="780" t="s">
        <v>3585</v>
      </c>
      <c r="V396" s="739" t="s">
        <v>5</v>
      </c>
      <c r="W396" s="740">
        <v>211200000</v>
      </c>
      <c r="X396" s="740">
        <v>211200000</v>
      </c>
      <c r="Y396" s="740" t="s">
        <v>4578</v>
      </c>
      <c r="Z396" s="741"/>
      <c r="AA396" s="741"/>
      <c r="AB396" s="740"/>
      <c r="AC396" s="742"/>
      <c r="AD396" s="743"/>
      <c r="AE396" s="682"/>
      <c r="AF396" s="683"/>
      <c r="AG396" s="682"/>
      <c r="AH396" s="683"/>
    </row>
    <row r="397" spans="2:34" s="782" customFormat="1" ht="15" hidden="1" customHeight="1">
      <c r="B397" s="777">
        <f t="shared" si="6"/>
        <v>388</v>
      </c>
      <c r="C397" s="778" t="s">
        <v>2</v>
      </c>
      <c r="D397" s="772" t="s">
        <v>2736</v>
      </c>
      <c r="E397" s="772" t="s">
        <v>4661</v>
      </c>
      <c r="F397" s="677" t="s">
        <v>3189</v>
      </c>
      <c r="G397" s="779">
        <f>IFERROR(VLOOKUP(E397,Assign!$A$2:$A$48,1,FALSE),)</f>
        <v>0</v>
      </c>
      <c r="H397" s="779">
        <v>1</v>
      </c>
      <c r="I397" s="780">
        <v>2</v>
      </c>
      <c r="J397" s="733" t="s">
        <v>164</v>
      </c>
      <c r="K397" s="733" t="s">
        <v>3505</v>
      </c>
      <c r="L397" s="733" t="s">
        <v>4072</v>
      </c>
      <c r="M397" s="677" t="s">
        <v>4452</v>
      </c>
      <c r="N397" s="781" t="s">
        <v>191</v>
      </c>
      <c r="O397" s="735">
        <v>453</v>
      </c>
      <c r="P397" s="736"/>
      <c r="Q397" s="737"/>
      <c r="R397" s="738"/>
      <c r="S397" s="738"/>
      <c r="T397" s="779">
        <v>1</v>
      </c>
      <c r="U397" s="780" t="s">
        <v>3585</v>
      </c>
      <c r="V397" s="739" t="s">
        <v>5</v>
      </c>
      <c r="W397" s="740">
        <v>211200000</v>
      </c>
      <c r="X397" s="740">
        <v>211200000</v>
      </c>
      <c r="Y397" s="740" t="s">
        <v>4578</v>
      </c>
      <c r="Z397" s="741"/>
      <c r="AA397" s="741"/>
      <c r="AB397" s="740"/>
      <c r="AC397" s="742"/>
      <c r="AD397" s="743"/>
      <c r="AE397" s="682"/>
      <c r="AF397" s="683"/>
      <c r="AG397" s="682"/>
      <c r="AH397" s="683"/>
    </row>
    <row r="398" spans="2:34" s="782" customFormat="1" ht="15" hidden="1" customHeight="1">
      <c r="B398" s="917">
        <f t="shared" si="6"/>
        <v>389</v>
      </c>
      <c r="C398" s="918" t="s">
        <v>2</v>
      </c>
      <c r="D398" s="919" t="s">
        <v>2736</v>
      </c>
      <c r="E398" s="919" t="s">
        <v>4662</v>
      </c>
      <c r="F398" s="823" t="s">
        <v>2795</v>
      </c>
      <c r="G398" s="920">
        <f>IFERROR(VLOOKUP(E398,Assign!$A$2:$A$48,1,FALSE),)</f>
        <v>0</v>
      </c>
      <c r="H398" s="920"/>
      <c r="I398" s="921"/>
      <c r="J398" s="922"/>
      <c r="K398" s="922"/>
      <c r="L398" s="922"/>
      <c r="M398" s="823"/>
      <c r="N398" s="923"/>
      <c r="O398" s="924"/>
      <c r="P398" s="925"/>
      <c r="Q398" s="926"/>
      <c r="R398" s="927"/>
      <c r="S398" s="927"/>
      <c r="T398" s="920"/>
      <c r="U398" s="921"/>
      <c r="V398" s="928"/>
      <c r="W398" s="929"/>
      <c r="X398" s="929"/>
      <c r="Y398" s="929"/>
      <c r="Z398" s="930"/>
      <c r="AA398" s="930"/>
      <c r="AB398" s="929"/>
      <c r="AC398" s="931"/>
      <c r="AD398" s="932"/>
      <c r="AE398" s="682"/>
      <c r="AF398" s="683"/>
      <c r="AG398" s="682" t="s">
        <v>5641</v>
      </c>
      <c r="AH398" s="683" t="s">
        <v>5642</v>
      </c>
    </row>
    <row r="399" spans="2:34" s="782" customFormat="1" ht="15" hidden="1" customHeight="1">
      <c r="B399" s="777">
        <f t="shared" si="6"/>
        <v>390</v>
      </c>
      <c r="C399" s="778" t="s">
        <v>2</v>
      </c>
      <c r="D399" s="772" t="s">
        <v>2736</v>
      </c>
      <c r="E399" s="772" t="s">
        <v>4663</v>
      </c>
      <c r="F399" s="677" t="s">
        <v>3716</v>
      </c>
      <c r="G399" s="779">
        <f>IFERROR(VLOOKUP(E399,Assign!$A$2:$A$48,1,FALSE),)</f>
        <v>0</v>
      </c>
      <c r="H399" s="779">
        <v>1</v>
      </c>
      <c r="I399" s="780">
        <v>1</v>
      </c>
      <c r="J399" s="733" t="s">
        <v>164</v>
      </c>
      <c r="K399" s="733" t="s">
        <v>2518</v>
      </c>
      <c r="L399" s="733" t="s">
        <v>4074</v>
      </c>
      <c r="M399" s="677" t="s">
        <v>4075</v>
      </c>
      <c r="N399" s="781" t="s">
        <v>208</v>
      </c>
      <c r="O399" s="735">
        <v>34634</v>
      </c>
      <c r="P399" s="736">
        <v>71.64</v>
      </c>
      <c r="Q399" s="737">
        <v>1.2734884795287868E-3</v>
      </c>
      <c r="R399" s="738"/>
      <c r="S399" s="738"/>
      <c r="T399" s="779">
        <v>1</v>
      </c>
      <c r="U399" s="780" t="s">
        <v>3585</v>
      </c>
      <c r="V399" s="739" t="s">
        <v>5</v>
      </c>
      <c r="W399" s="740">
        <v>209000000</v>
      </c>
      <c r="X399" s="740">
        <v>209000000</v>
      </c>
      <c r="Y399" s="740" t="s">
        <v>4578</v>
      </c>
      <c r="Z399" s="741"/>
      <c r="AA399" s="741"/>
      <c r="AB399" s="740"/>
      <c r="AC399" s="742"/>
      <c r="AD399" s="743"/>
      <c r="AE399" s="682"/>
      <c r="AF399" s="683"/>
      <c r="AG399" s="682"/>
      <c r="AH399" s="683"/>
    </row>
    <row r="400" spans="2:34" s="782" customFormat="1" ht="15" hidden="1" customHeight="1">
      <c r="B400" s="777">
        <f t="shared" si="6"/>
        <v>391</v>
      </c>
      <c r="C400" s="778" t="s">
        <v>2</v>
      </c>
      <c r="D400" s="772" t="s">
        <v>2736</v>
      </c>
      <c r="E400" s="772" t="s">
        <v>4664</v>
      </c>
      <c r="F400" s="677" t="s">
        <v>3717</v>
      </c>
      <c r="G400" s="779">
        <f>IFERROR(VLOOKUP(E400,Assign!$A$2:$A$48,1,FALSE),)</f>
        <v>0</v>
      </c>
      <c r="H400" s="779">
        <v>1</v>
      </c>
      <c r="I400" s="780">
        <v>1</v>
      </c>
      <c r="J400" s="733" t="s">
        <v>164</v>
      </c>
      <c r="K400" s="733" t="s">
        <v>3513</v>
      </c>
      <c r="L400" s="733" t="s">
        <v>4076</v>
      </c>
      <c r="M400" s="677" t="s">
        <v>4077</v>
      </c>
      <c r="N400" s="781" t="s">
        <v>4563</v>
      </c>
      <c r="O400" s="735">
        <v>3605</v>
      </c>
      <c r="P400" s="736">
        <v>44.94</v>
      </c>
      <c r="Q400" s="737">
        <v>3.2787794729542304E-3</v>
      </c>
      <c r="R400" s="738"/>
      <c r="S400" s="738"/>
      <c r="T400" s="779">
        <v>1</v>
      </c>
      <c r="U400" s="780" t="s">
        <v>3585</v>
      </c>
      <c r="V400" s="739" t="s">
        <v>5</v>
      </c>
      <c r="W400" s="740">
        <v>207600000</v>
      </c>
      <c r="X400" s="740">
        <v>207600000</v>
      </c>
      <c r="Y400" s="740" t="s">
        <v>4578</v>
      </c>
      <c r="Z400" s="741"/>
      <c r="AA400" s="741"/>
      <c r="AB400" s="740"/>
      <c r="AC400" s="742"/>
      <c r="AD400" s="743"/>
      <c r="AE400" s="682"/>
      <c r="AF400" s="683"/>
      <c r="AG400" s="682"/>
      <c r="AH400" s="683"/>
    </row>
    <row r="401" spans="2:34" s="782" customFormat="1" ht="15" hidden="1" customHeight="1">
      <c r="B401" s="777">
        <f t="shared" si="6"/>
        <v>392</v>
      </c>
      <c r="C401" s="778" t="s">
        <v>2</v>
      </c>
      <c r="D401" s="772" t="s">
        <v>2736</v>
      </c>
      <c r="E401" s="772" t="s">
        <v>4665</v>
      </c>
      <c r="F401" s="677" t="s">
        <v>3236</v>
      </c>
      <c r="G401" s="779">
        <f>IFERROR(VLOOKUP(E401,Assign!$A$2:$A$48,1,FALSE),)</f>
        <v>0</v>
      </c>
      <c r="H401" s="779">
        <v>1</v>
      </c>
      <c r="I401" s="780">
        <v>1</v>
      </c>
      <c r="J401" s="733" t="s">
        <v>167</v>
      </c>
      <c r="K401" s="733" t="s">
        <v>168</v>
      </c>
      <c r="L401" s="733" t="s">
        <v>4078</v>
      </c>
      <c r="M401" s="677" t="s">
        <v>4079</v>
      </c>
      <c r="N401" s="781" t="s">
        <v>4828</v>
      </c>
      <c r="O401" s="735">
        <v>3656.5</v>
      </c>
      <c r="P401" s="736">
        <v>84.8</v>
      </c>
      <c r="Q401" s="737">
        <v>3.5252290441679201E-3</v>
      </c>
      <c r="R401" s="738"/>
      <c r="S401" s="738"/>
      <c r="T401" s="779">
        <v>1</v>
      </c>
      <c r="U401" s="780" t="s">
        <v>3585</v>
      </c>
      <c r="V401" s="739" t="s">
        <v>5</v>
      </c>
      <c r="W401" s="740">
        <v>205920000</v>
      </c>
      <c r="X401" s="740">
        <v>205920000</v>
      </c>
      <c r="Y401" s="740" t="s">
        <v>4578</v>
      </c>
      <c r="Z401" s="741"/>
      <c r="AA401" s="741"/>
      <c r="AB401" s="740"/>
      <c r="AC401" s="742"/>
      <c r="AD401" s="743"/>
      <c r="AE401" s="682"/>
      <c r="AF401" s="683"/>
      <c r="AG401" s="682"/>
      <c r="AH401" s="683"/>
    </row>
    <row r="402" spans="2:34" s="782" customFormat="1" ht="15" hidden="1" customHeight="1">
      <c r="B402" s="777">
        <f t="shared" si="6"/>
        <v>393</v>
      </c>
      <c r="C402" s="778" t="s">
        <v>2</v>
      </c>
      <c r="D402" s="772" t="s">
        <v>2736</v>
      </c>
      <c r="E402" s="772" t="s">
        <v>4666</v>
      </c>
      <c r="F402" s="677" t="s">
        <v>3187</v>
      </c>
      <c r="G402" s="779">
        <f>IFERROR(VLOOKUP(E402,Assign!$A$2:$A$48,1,FALSE),)</f>
        <v>0</v>
      </c>
      <c r="H402" s="779">
        <v>1</v>
      </c>
      <c r="I402" s="780">
        <v>1</v>
      </c>
      <c r="J402" s="733" t="s">
        <v>164</v>
      </c>
      <c r="K402" s="733" t="s">
        <v>172</v>
      </c>
      <c r="L402" s="733" t="s">
        <v>4080</v>
      </c>
      <c r="M402" s="677" t="s">
        <v>4081</v>
      </c>
      <c r="N402" s="781" t="s">
        <v>3582</v>
      </c>
      <c r="O402" s="735">
        <v>9904.4</v>
      </c>
      <c r="P402" s="736">
        <v>120.02</v>
      </c>
      <c r="Q402" s="737">
        <v>8.0583780945842256E-3</v>
      </c>
      <c r="R402" s="738"/>
      <c r="S402" s="738"/>
      <c r="T402" s="779">
        <v>1</v>
      </c>
      <c r="U402" s="780" t="s">
        <v>3585</v>
      </c>
      <c r="V402" s="739" t="s">
        <v>5</v>
      </c>
      <c r="W402" s="740">
        <v>205100000</v>
      </c>
      <c r="X402" s="740">
        <v>205100000</v>
      </c>
      <c r="Y402" s="740" t="s">
        <v>4578</v>
      </c>
      <c r="Z402" s="741"/>
      <c r="AA402" s="741"/>
      <c r="AB402" s="740"/>
      <c r="AC402" s="742"/>
      <c r="AD402" s="743"/>
      <c r="AE402" s="682"/>
      <c r="AF402" s="683"/>
      <c r="AG402" s="682"/>
      <c r="AH402" s="683"/>
    </row>
    <row r="403" spans="2:34" s="782" customFormat="1" ht="15" hidden="1" customHeight="1">
      <c r="B403" s="777">
        <f t="shared" si="6"/>
        <v>394</v>
      </c>
      <c r="C403" s="778" t="s">
        <v>2</v>
      </c>
      <c r="D403" s="772" t="s">
        <v>2736</v>
      </c>
      <c r="E403" s="772" t="s">
        <v>4667</v>
      </c>
      <c r="F403" s="677" t="s">
        <v>3212</v>
      </c>
      <c r="G403" s="779">
        <f>IFERROR(VLOOKUP(E403,Assign!$A$2:$A$48,1,FALSE),)</f>
        <v>0</v>
      </c>
      <c r="H403" s="779">
        <v>1</v>
      </c>
      <c r="I403" s="780">
        <v>1</v>
      </c>
      <c r="J403" s="733" t="s">
        <v>164</v>
      </c>
      <c r="K403" s="733" t="s">
        <v>2513</v>
      </c>
      <c r="L403" s="733" t="s">
        <v>3426</v>
      </c>
      <c r="M403" s="677" t="s">
        <v>4084</v>
      </c>
      <c r="N403" s="781" t="s">
        <v>622</v>
      </c>
      <c r="O403" s="735">
        <v>47499.8</v>
      </c>
      <c r="P403" s="736">
        <v>84.986500000000007</v>
      </c>
      <c r="Q403" s="737">
        <v>1.0994067343441446E-3</v>
      </c>
      <c r="R403" s="738"/>
      <c r="S403" s="738"/>
      <c r="T403" s="779">
        <v>1</v>
      </c>
      <c r="U403" s="780" t="s">
        <v>3585</v>
      </c>
      <c r="V403" s="739" t="s">
        <v>5</v>
      </c>
      <c r="W403" s="740">
        <v>191800000</v>
      </c>
      <c r="X403" s="740">
        <v>191800000</v>
      </c>
      <c r="Y403" s="740" t="s">
        <v>4578</v>
      </c>
      <c r="Z403" s="741"/>
      <c r="AA403" s="741"/>
      <c r="AB403" s="740"/>
      <c r="AC403" s="742"/>
      <c r="AD403" s="743"/>
      <c r="AE403" s="682"/>
      <c r="AF403" s="683"/>
      <c r="AG403" s="682"/>
      <c r="AH403" s="683"/>
    </row>
    <row r="404" spans="2:34" s="782" customFormat="1" ht="15" hidden="1" customHeight="1">
      <c r="B404" s="777">
        <f t="shared" si="6"/>
        <v>395</v>
      </c>
      <c r="C404" s="778" t="s">
        <v>2</v>
      </c>
      <c r="D404" s="772" t="s">
        <v>2736</v>
      </c>
      <c r="E404" s="772" t="s">
        <v>4668</v>
      </c>
      <c r="F404" s="677" t="s">
        <v>3616</v>
      </c>
      <c r="G404" s="779">
        <f>IFERROR(VLOOKUP(E404,Assign!$A$2:$A$48,1,FALSE),)</f>
        <v>0</v>
      </c>
      <c r="H404" s="779">
        <v>1</v>
      </c>
      <c r="I404" s="780">
        <v>1</v>
      </c>
      <c r="J404" s="733" t="s">
        <v>166</v>
      </c>
      <c r="K404" s="733" t="s">
        <v>3393</v>
      </c>
      <c r="L404" s="733" t="s">
        <v>3529</v>
      </c>
      <c r="M404" s="677" t="s">
        <v>4085</v>
      </c>
      <c r="N404" s="781" t="s">
        <v>208</v>
      </c>
      <c r="O404" s="735">
        <v>36428.699999999997</v>
      </c>
      <c r="P404" s="736">
        <v>85</v>
      </c>
      <c r="Q404" s="737">
        <v>1.2462701112035291E-3</v>
      </c>
      <c r="R404" s="738"/>
      <c r="S404" s="738"/>
      <c r="T404" s="779">
        <v>1</v>
      </c>
      <c r="U404" s="780" t="s">
        <v>3585</v>
      </c>
      <c r="V404" s="739" t="s">
        <v>5</v>
      </c>
      <c r="W404" s="740">
        <v>336000000</v>
      </c>
      <c r="X404" s="740">
        <v>336000000</v>
      </c>
      <c r="Y404" s="740" t="s">
        <v>4578</v>
      </c>
      <c r="Z404" s="741"/>
      <c r="AA404" s="741"/>
      <c r="AB404" s="740"/>
      <c r="AC404" s="742"/>
      <c r="AD404" s="743"/>
      <c r="AE404" s="682"/>
      <c r="AF404" s="683"/>
      <c r="AG404" s="682"/>
      <c r="AH404" s="683"/>
    </row>
    <row r="405" spans="2:34" s="782" customFormat="1" ht="15" hidden="1" customHeight="1">
      <c r="B405" s="777">
        <f t="shared" si="6"/>
        <v>396</v>
      </c>
      <c r="C405" s="778" t="s">
        <v>2</v>
      </c>
      <c r="D405" s="772" t="s">
        <v>2736</v>
      </c>
      <c r="E405" s="772" t="s">
        <v>4669</v>
      </c>
      <c r="F405" s="677" t="s">
        <v>3191</v>
      </c>
      <c r="G405" s="779">
        <f>IFERROR(VLOOKUP(E405,Assign!$A$2:$A$48,1,FALSE),)</f>
        <v>0</v>
      </c>
      <c r="H405" s="779">
        <v>1</v>
      </c>
      <c r="I405" s="780">
        <v>1</v>
      </c>
      <c r="J405" s="733" t="s">
        <v>164</v>
      </c>
      <c r="K405" s="733" t="s">
        <v>609</v>
      </c>
      <c r="L405" s="733" t="s">
        <v>3488</v>
      </c>
      <c r="M405" s="677" t="s">
        <v>4086</v>
      </c>
      <c r="N405" s="781" t="s">
        <v>213</v>
      </c>
      <c r="O405" s="735">
        <v>28567.9</v>
      </c>
      <c r="P405" s="736">
        <v>60</v>
      </c>
      <c r="Q405" s="737">
        <v>1.4809628989180164E-3</v>
      </c>
      <c r="R405" s="738"/>
      <c r="S405" s="738"/>
      <c r="T405" s="779">
        <v>2</v>
      </c>
      <c r="U405" s="780" t="s">
        <v>3585</v>
      </c>
      <c r="V405" s="739" t="s">
        <v>5</v>
      </c>
      <c r="W405" s="740">
        <v>202800000</v>
      </c>
      <c r="X405" s="740">
        <v>202800000</v>
      </c>
      <c r="Y405" s="740" t="s">
        <v>4578</v>
      </c>
      <c r="Z405" s="741">
        <v>1</v>
      </c>
      <c r="AA405" s="741" t="s">
        <v>5</v>
      </c>
      <c r="AB405" s="740">
        <v>118800000</v>
      </c>
      <c r="AC405" s="742">
        <v>118800000</v>
      </c>
      <c r="AD405" s="743"/>
      <c r="AE405" s="682"/>
      <c r="AF405" s="683"/>
      <c r="AG405" s="682"/>
      <c r="AH405" s="683"/>
    </row>
    <row r="406" spans="2:34" s="782" customFormat="1" ht="15" hidden="1" customHeight="1">
      <c r="B406" s="777">
        <f t="shared" si="6"/>
        <v>397</v>
      </c>
      <c r="C406" s="778" t="s">
        <v>2</v>
      </c>
      <c r="D406" s="772" t="s">
        <v>2736</v>
      </c>
      <c r="E406" s="772" t="s">
        <v>4670</v>
      </c>
      <c r="F406" s="677" t="s">
        <v>3719</v>
      </c>
      <c r="G406" s="779">
        <f>IFERROR(VLOOKUP(E406,Assign!$A$2:$A$48,1,FALSE),)</f>
        <v>0</v>
      </c>
      <c r="H406" s="779">
        <v>1</v>
      </c>
      <c r="I406" s="780">
        <v>1</v>
      </c>
      <c r="J406" s="733" t="s">
        <v>164</v>
      </c>
      <c r="K406" s="733" t="s">
        <v>3402</v>
      </c>
      <c r="L406" s="733" t="s">
        <v>3421</v>
      </c>
      <c r="M406" s="677" t="s">
        <v>4087</v>
      </c>
      <c r="N406" s="781" t="s">
        <v>211</v>
      </c>
      <c r="O406" s="735">
        <v>22947.5</v>
      </c>
      <c r="P406" s="736">
        <v>84.804900000000004</v>
      </c>
      <c r="Q406" s="737">
        <v>1.3386861313868614E-3</v>
      </c>
      <c r="R406" s="738"/>
      <c r="S406" s="738"/>
      <c r="T406" s="779" t="s">
        <v>188</v>
      </c>
      <c r="U406" s="780" t="s">
        <v>4806</v>
      </c>
      <c r="V406" s="739" t="s">
        <v>5</v>
      </c>
      <c r="W406" s="740">
        <v>204590000</v>
      </c>
      <c r="X406" s="740">
        <v>204590000</v>
      </c>
      <c r="Y406" s="740" t="s">
        <v>4578</v>
      </c>
      <c r="Z406" s="741"/>
      <c r="AA406" s="741"/>
      <c r="AB406" s="740"/>
      <c r="AC406" s="742"/>
      <c r="AD406" s="743"/>
      <c r="AE406" s="682"/>
      <c r="AF406" s="683"/>
      <c r="AG406" s="682"/>
      <c r="AH406" s="683"/>
    </row>
    <row r="407" spans="2:34" s="782" customFormat="1" ht="15" hidden="1" customHeight="1">
      <c r="B407" s="917">
        <f t="shared" si="6"/>
        <v>398</v>
      </c>
      <c r="C407" s="918" t="s">
        <v>2</v>
      </c>
      <c r="D407" s="919" t="s">
        <v>2736</v>
      </c>
      <c r="E407" s="919" t="s">
        <v>4671</v>
      </c>
      <c r="F407" s="823" t="s">
        <v>3222</v>
      </c>
      <c r="G407" s="920">
        <f>IFERROR(VLOOKUP(E407,Assign!$A$2:$A$48,1,FALSE),)</f>
        <v>0</v>
      </c>
      <c r="H407" s="920"/>
      <c r="I407" s="921"/>
      <c r="J407" s="922"/>
      <c r="K407" s="922"/>
      <c r="L407" s="922"/>
      <c r="M407" s="823"/>
      <c r="N407" s="923"/>
      <c r="O407" s="924"/>
      <c r="P407" s="925"/>
      <c r="Q407" s="926"/>
      <c r="R407" s="927"/>
      <c r="S407" s="927"/>
      <c r="T407" s="920"/>
      <c r="U407" s="921"/>
      <c r="V407" s="928"/>
      <c r="W407" s="929"/>
      <c r="X407" s="929"/>
      <c r="Y407" s="929"/>
      <c r="Z407" s="930"/>
      <c r="AA407" s="930"/>
      <c r="AB407" s="929"/>
      <c r="AC407" s="931"/>
      <c r="AD407" s="932"/>
      <c r="AE407" s="682"/>
      <c r="AF407" s="683"/>
      <c r="AG407" s="682" t="s">
        <v>5641</v>
      </c>
      <c r="AH407" s="683" t="s">
        <v>5642</v>
      </c>
    </row>
    <row r="408" spans="2:34" s="782" customFormat="1" ht="15" hidden="1" customHeight="1">
      <c r="B408" s="777">
        <f t="shared" si="6"/>
        <v>399</v>
      </c>
      <c r="C408" s="778" t="s">
        <v>2</v>
      </c>
      <c r="D408" s="772" t="s">
        <v>2736</v>
      </c>
      <c r="E408" s="772" t="s">
        <v>4672</v>
      </c>
      <c r="F408" s="677" t="s">
        <v>2817</v>
      </c>
      <c r="G408" s="779">
        <f>IFERROR(VLOOKUP(E408,Assign!$A$2:$A$48,1,FALSE),)</f>
        <v>0</v>
      </c>
      <c r="H408" s="779">
        <v>1</v>
      </c>
      <c r="I408" s="780">
        <v>1</v>
      </c>
      <c r="J408" s="733" t="s">
        <v>164</v>
      </c>
      <c r="K408" s="733" t="s">
        <v>178</v>
      </c>
      <c r="L408" s="733" t="s">
        <v>3520</v>
      </c>
      <c r="M408" s="677" t="s">
        <v>4088</v>
      </c>
      <c r="N408" s="781" t="s">
        <v>208</v>
      </c>
      <c r="O408" s="735">
        <v>25820</v>
      </c>
      <c r="P408" s="736">
        <v>84.828999999999994</v>
      </c>
      <c r="Q408" s="737">
        <v>1.7637877614252516E-3</v>
      </c>
      <c r="R408" s="738"/>
      <c r="S408" s="738"/>
      <c r="T408" s="779">
        <v>1</v>
      </c>
      <c r="U408" s="780" t="s">
        <v>3585</v>
      </c>
      <c r="V408" s="739" t="s">
        <v>5</v>
      </c>
      <c r="W408" s="740">
        <v>211200000</v>
      </c>
      <c r="X408" s="740">
        <v>211200000</v>
      </c>
      <c r="Y408" s="740" t="s">
        <v>4578</v>
      </c>
      <c r="Z408" s="741"/>
      <c r="AA408" s="741"/>
      <c r="AB408" s="740"/>
      <c r="AC408" s="742"/>
      <c r="AD408" s="743"/>
      <c r="AE408" s="682"/>
      <c r="AF408" s="683"/>
      <c r="AG408" s="682"/>
      <c r="AH408" s="683"/>
    </row>
    <row r="409" spans="2:34" s="782" customFormat="1" ht="15" hidden="1" customHeight="1">
      <c r="B409" s="777">
        <f t="shared" si="6"/>
        <v>400</v>
      </c>
      <c r="C409" s="778" t="s">
        <v>2</v>
      </c>
      <c r="D409" s="772" t="s">
        <v>2736</v>
      </c>
      <c r="E409" s="772" t="s">
        <v>4673</v>
      </c>
      <c r="F409" s="677" t="s">
        <v>3712</v>
      </c>
      <c r="G409" s="779">
        <f>IFERROR(VLOOKUP(E409,Assign!$A$2:$A$48,1,FALSE),)</f>
        <v>0</v>
      </c>
      <c r="H409" s="779">
        <v>1</v>
      </c>
      <c r="I409" s="780">
        <v>1</v>
      </c>
      <c r="J409" s="733" t="s">
        <v>175</v>
      </c>
      <c r="K409" s="733" t="s">
        <v>2526</v>
      </c>
      <c r="L409" s="733" t="s">
        <v>4089</v>
      </c>
      <c r="M409" s="677" t="s">
        <v>4090</v>
      </c>
      <c r="N409" s="781" t="s">
        <v>622</v>
      </c>
      <c r="O409" s="735">
        <v>5350.1</v>
      </c>
      <c r="P409" s="736">
        <v>124.66</v>
      </c>
      <c r="Q409" s="737">
        <v>5.3769088428253673E-3</v>
      </c>
      <c r="R409" s="738"/>
      <c r="S409" s="738"/>
      <c r="T409" s="779">
        <v>1</v>
      </c>
      <c r="U409" s="780" t="s">
        <v>3585</v>
      </c>
      <c r="V409" s="739" t="s">
        <v>5</v>
      </c>
      <c r="W409" s="740">
        <v>240000000</v>
      </c>
      <c r="X409" s="740">
        <v>240000000</v>
      </c>
      <c r="Y409" s="740" t="s">
        <v>4578</v>
      </c>
      <c r="Z409" s="741"/>
      <c r="AA409" s="741"/>
      <c r="AB409" s="740"/>
      <c r="AC409" s="742"/>
      <c r="AD409" s="743"/>
      <c r="AE409" s="682"/>
      <c r="AF409" s="683"/>
      <c r="AG409" s="682"/>
      <c r="AH409" s="683"/>
    </row>
    <row r="410" spans="2:34" s="782" customFormat="1" ht="15" hidden="1" customHeight="1">
      <c r="B410" s="777">
        <f t="shared" si="6"/>
        <v>401</v>
      </c>
      <c r="C410" s="778" t="s">
        <v>2</v>
      </c>
      <c r="D410" s="772" t="s">
        <v>2736</v>
      </c>
      <c r="E410" s="772" t="s">
        <v>4674</v>
      </c>
      <c r="F410" s="677" t="s">
        <v>3176</v>
      </c>
      <c r="G410" s="779">
        <f>IFERROR(VLOOKUP(E410,Assign!$A$2:$A$48,1,FALSE),)</f>
        <v>0</v>
      </c>
      <c r="H410" s="779">
        <v>1</v>
      </c>
      <c r="I410" s="780">
        <v>1</v>
      </c>
      <c r="J410" s="733" t="s">
        <v>164</v>
      </c>
      <c r="K410" s="733" t="s">
        <v>178</v>
      </c>
      <c r="L410" s="733" t="s">
        <v>3453</v>
      </c>
      <c r="M410" s="677" t="s">
        <v>4091</v>
      </c>
      <c r="N410" s="781" t="s">
        <v>4564</v>
      </c>
      <c r="O410" s="735">
        <v>6055.8</v>
      </c>
      <c r="P410" s="736">
        <v>36.335000000000001</v>
      </c>
      <c r="Q410" s="737">
        <v>1.8478153175468144E-3</v>
      </c>
      <c r="R410" s="738"/>
      <c r="S410" s="738"/>
      <c r="T410" s="779">
        <v>1</v>
      </c>
      <c r="U410" s="780" t="s">
        <v>3585</v>
      </c>
      <c r="V410" s="739" t="s">
        <v>5</v>
      </c>
      <c r="W410" s="740">
        <v>150000000</v>
      </c>
      <c r="X410" s="740">
        <v>150000000</v>
      </c>
      <c r="Y410" s="740" t="s">
        <v>4578</v>
      </c>
      <c r="Z410" s="741"/>
      <c r="AA410" s="741"/>
      <c r="AB410" s="740"/>
      <c r="AC410" s="742"/>
      <c r="AD410" s="743"/>
      <c r="AE410" s="682"/>
      <c r="AF410" s="683"/>
      <c r="AG410" s="682"/>
      <c r="AH410" s="683"/>
    </row>
    <row r="411" spans="2:34" s="782" customFormat="1" ht="15" hidden="1" customHeight="1">
      <c r="B411" s="777">
        <f t="shared" si="6"/>
        <v>402</v>
      </c>
      <c r="C411" s="778" t="s">
        <v>2</v>
      </c>
      <c r="D411" s="772" t="s">
        <v>2736</v>
      </c>
      <c r="E411" s="772" t="s">
        <v>4674</v>
      </c>
      <c r="F411" s="677" t="s">
        <v>3176</v>
      </c>
      <c r="G411" s="779">
        <f>IFERROR(VLOOKUP(E411,Assign!$A$2:$A$48,1,FALSE),)</f>
        <v>0</v>
      </c>
      <c r="H411" s="779">
        <v>2</v>
      </c>
      <c r="I411" s="780">
        <v>1</v>
      </c>
      <c r="J411" s="733" t="s">
        <v>175</v>
      </c>
      <c r="K411" s="733" t="s">
        <v>3461</v>
      </c>
      <c r="L411" s="733" t="s">
        <v>3462</v>
      </c>
      <c r="M411" s="677" t="s">
        <v>4092</v>
      </c>
      <c r="N411" s="781" t="s">
        <v>620</v>
      </c>
      <c r="O411" s="735">
        <v>14019.7</v>
      </c>
      <c r="P411" s="736">
        <v>59.99</v>
      </c>
      <c r="Q411" s="737">
        <v>2.2040414559512684E-3</v>
      </c>
      <c r="R411" s="738"/>
      <c r="S411" s="738"/>
      <c r="T411" s="779">
        <v>2</v>
      </c>
      <c r="U411" s="780" t="s">
        <v>3585</v>
      </c>
      <c r="V411" s="739" t="s">
        <v>5</v>
      </c>
      <c r="W411" s="740">
        <v>42000000</v>
      </c>
      <c r="X411" s="740">
        <v>42000000</v>
      </c>
      <c r="Y411" s="740" t="s">
        <v>4578</v>
      </c>
      <c r="Z411" s="741">
        <v>1</v>
      </c>
      <c r="AA411" s="741" t="s">
        <v>5</v>
      </c>
      <c r="AB411" s="740">
        <v>144000000</v>
      </c>
      <c r="AC411" s="742">
        <v>144000000</v>
      </c>
      <c r="AD411" s="743"/>
      <c r="AE411" s="682"/>
      <c r="AF411" s="683"/>
      <c r="AG411" s="682"/>
      <c r="AH411" s="683"/>
    </row>
    <row r="412" spans="2:34" s="782" customFormat="1" ht="15" hidden="1" customHeight="1">
      <c r="B412" s="777">
        <f t="shared" si="6"/>
        <v>403</v>
      </c>
      <c r="C412" s="778" t="s">
        <v>2</v>
      </c>
      <c r="D412" s="772" t="s">
        <v>2736</v>
      </c>
      <c r="E412" s="772" t="s">
        <v>4675</v>
      </c>
      <c r="F412" s="677" t="s">
        <v>3720</v>
      </c>
      <c r="G412" s="779">
        <f>IFERROR(VLOOKUP(E412,Assign!$A$2:$A$48,1,FALSE),)</f>
        <v>0</v>
      </c>
      <c r="H412" s="779">
        <v>1</v>
      </c>
      <c r="I412" s="780">
        <v>1</v>
      </c>
      <c r="J412" s="733" t="s">
        <v>164</v>
      </c>
      <c r="K412" s="733" t="s">
        <v>3402</v>
      </c>
      <c r="L412" s="733" t="s">
        <v>3412</v>
      </c>
      <c r="M412" s="677" t="s">
        <v>4093</v>
      </c>
      <c r="N412" s="781" t="s">
        <v>4565</v>
      </c>
      <c r="O412" s="735">
        <v>12064</v>
      </c>
      <c r="P412" s="736">
        <v>46.62</v>
      </c>
      <c r="Q412" s="737">
        <v>1.0263594164456233E-3</v>
      </c>
      <c r="R412" s="738"/>
      <c r="S412" s="738"/>
      <c r="T412" s="779">
        <v>1</v>
      </c>
      <c r="U412" s="780" t="s">
        <v>3585</v>
      </c>
      <c r="V412" s="739" t="s">
        <v>5</v>
      </c>
      <c r="W412" s="740">
        <v>192000000</v>
      </c>
      <c r="X412" s="740">
        <v>192000000</v>
      </c>
      <c r="Y412" s="740" t="s">
        <v>4578</v>
      </c>
      <c r="Z412" s="741"/>
      <c r="AA412" s="741"/>
      <c r="AB412" s="740"/>
      <c r="AC412" s="742"/>
      <c r="AD412" s="743"/>
      <c r="AE412" s="682"/>
      <c r="AF412" s="683"/>
      <c r="AG412" s="682"/>
      <c r="AH412" s="683"/>
    </row>
    <row r="413" spans="2:34" s="782" customFormat="1" ht="15" hidden="1" customHeight="1">
      <c r="B413" s="777">
        <f t="shared" si="6"/>
        <v>404</v>
      </c>
      <c r="C413" s="778" t="s">
        <v>2</v>
      </c>
      <c r="D413" s="772" t="s">
        <v>2736</v>
      </c>
      <c r="E413" s="772" t="s">
        <v>4676</v>
      </c>
      <c r="F413" s="677" t="s">
        <v>3722</v>
      </c>
      <c r="G413" s="779">
        <f>IFERROR(VLOOKUP(E413,Assign!$A$2:$A$48,1,FALSE),)</f>
        <v>0</v>
      </c>
      <c r="H413" s="779">
        <v>1</v>
      </c>
      <c r="I413" s="780">
        <v>1</v>
      </c>
      <c r="J413" s="733" t="s">
        <v>167</v>
      </c>
      <c r="K413" s="733" t="s">
        <v>2523</v>
      </c>
      <c r="L413" s="733" t="s">
        <v>4098</v>
      </c>
      <c r="M413" s="677" t="s">
        <v>4099</v>
      </c>
      <c r="N413" s="781" t="s">
        <v>211</v>
      </c>
      <c r="O413" s="735">
        <v>116441.3</v>
      </c>
      <c r="P413" s="736">
        <v>83.982900000000001</v>
      </c>
      <c r="Q413" s="737">
        <v>2.7699707921502079E-4</v>
      </c>
      <c r="R413" s="738"/>
      <c r="S413" s="738"/>
      <c r="T413" s="779" t="s">
        <v>188</v>
      </c>
      <c r="U413" s="780" t="s">
        <v>4806</v>
      </c>
      <c r="V413" s="739" t="s">
        <v>5</v>
      </c>
      <c r="W413" s="740">
        <v>194360000</v>
      </c>
      <c r="X413" s="740">
        <v>194360000</v>
      </c>
      <c r="Y413" s="740" t="s">
        <v>4578</v>
      </c>
      <c r="Z413" s="741"/>
      <c r="AA413" s="741"/>
      <c r="AB413" s="740"/>
      <c r="AC413" s="742"/>
      <c r="AD413" s="743"/>
      <c r="AE413" s="682"/>
      <c r="AF413" s="683"/>
      <c r="AG413" s="682"/>
      <c r="AH413" s="683"/>
    </row>
    <row r="414" spans="2:34" s="782" customFormat="1" ht="15" customHeight="1">
      <c r="B414" s="777">
        <f t="shared" si="6"/>
        <v>405</v>
      </c>
      <c r="C414" s="778" t="s">
        <v>2</v>
      </c>
      <c r="D414" s="772" t="s">
        <v>2736</v>
      </c>
      <c r="E414" s="772" t="s">
        <v>4677</v>
      </c>
      <c r="F414" s="677" t="s">
        <v>3230</v>
      </c>
      <c r="G414" s="779" t="str">
        <f>IFERROR(VLOOKUP(E414,Assign!$A$2:$A$48,1,FALSE),)</f>
        <v>R-222</v>
      </c>
      <c r="H414" s="779">
        <v>1</v>
      </c>
      <c r="I414" s="780">
        <v>1</v>
      </c>
      <c r="J414" s="733" t="s">
        <v>164</v>
      </c>
      <c r="K414" s="733" t="s">
        <v>178</v>
      </c>
      <c r="L414" s="733" t="s">
        <v>3453</v>
      </c>
      <c r="M414" s="677" t="s">
        <v>4094</v>
      </c>
      <c r="N414" s="781" t="s">
        <v>4566</v>
      </c>
      <c r="O414" s="735">
        <v>12051.2</v>
      </c>
      <c r="P414" s="736">
        <v>41.73</v>
      </c>
      <c r="Q414" s="737">
        <v>7.4526188263409439E-4</v>
      </c>
      <c r="R414" s="738"/>
      <c r="S414" s="738"/>
      <c r="T414" s="779">
        <v>1</v>
      </c>
      <c r="U414" s="780" t="s">
        <v>3585</v>
      </c>
      <c r="V414" s="739" t="s">
        <v>5</v>
      </c>
      <c r="W414" s="740">
        <v>190800000</v>
      </c>
      <c r="X414" s="740">
        <v>190800000</v>
      </c>
      <c r="Y414" s="740" t="s">
        <v>4578</v>
      </c>
      <c r="Z414" s="741"/>
      <c r="AA414" s="741"/>
      <c r="AB414" s="740"/>
      <c r="AC414" s="742"/>
      <c r="AD414" s="743"/>
      <c r="AE414" s="682"/>
      <c r="AF414" s="683"/>
      <c r="AG414" s="682"/>
      <c r="AH414" s="683"/>
    </row>
    <row r="415" spans="2:34" s="782" customFormat="1" ht="15" hidden="1" customHeight="1">
      <c r="B415" s="777">
        <f t="shared" si="6"/>
        <v>406</v>
      </c>
      <c r="C415" s="778" t="s">
        <v>2</v>
      </c>
      <c r="D415" s="772" t="s">
        <v>2736</v>
      </c>
      <c r="E415" s="772" t="s">
        <v>4678</v>
      </c>
      <c r="F415" s="677" t="s">
        <v>3721</v>
      </c>
      <c r="G415" s="779">
        <f>IFERROR(VLOOKUP(E415,Assign!$A$2:$A$48,1,FALSE),)</f>
        <v>0</v>
      </c>
      <c r="H415" s="779">
        <v>1</v>
      </c>
      <c r="I415" s="780">
        <v>1</v>
      </c>
      <c r="J415" s="733" t="s">
        <v>176</v>
      </c>
      <c r="K415" s="733" t="s">
        <v>173</v>
      </c>
      <c r="L415" s="733" t="s">
        <v>4095</v>
      </c>
      <c r="M415" s="677" t="s">
        <v>4096</v>
      </c>
      <c r="N415" s="781" t="s">
        <v>208</v>
      </c>
      <c r="O415" s="735">
        <v>67054.2</v>
      </c>
      <c r="P415" s="736">
        <v>124.7848</v>
      </c>
      <c r="Q415" s="737">
        <v>8.9732634197410457E-4</v>
      </c>
      <c r="R415" s="738"/>
      <c r="S415" s="738"/>
      <c r="T415" s="779">
        <v>1</v>
      </c>
      <c r="U415" s="780" t="s">
        <v>3585</v>
      </c>
      <c r="V415" s="739" t="s">
        <v>5</v>
      </c>
      <c r="W415" s="740">
        <v>176000000</v>
      </c>
      <c r="X415" s="740">
        <v>176000000</v>
      </c>
      <c r="Y415" s="740" t="s">
        <v>4578</v>
      </c>
      <c r="Z415" s="741"/>
      <c r="AA415" s="741"/>
      <c r="AB415" s="740"/>
      <c r="AC415" s="742"/>
      <c r="AD415" s="743"/>
      <c r="AE415" s="682"/>
      <c r="AF415" s="683"/>
      <c r="AG415" s="682"/>
      <c r="AH415" s="683"/>
    </row>
    <row r="416" spans="2:34" s="782" customFormat="1" ht="15" hidden="1" customHeight="1">
      <c r="B416" s="917">
        <f t="shared" si="6"/>
        <v>407</v>
      </c>
      <c r="C416" s="918" t="s">
        <v>2</v>
      </c>
      <c r="D416" s="919" t="s">
        <v>2736</v>
      </c>
      <c r="E416" s="919" t="s">
        <v>4679</v>
      </c>
      <c r="F416" s="823" t="s">
        <v>3230</v>
      </c>
      <c r="G416" s="920">
        <f>IFERROR(VLOOKUP(E416,Assign!$A$2:$A$48,1,FALSE),)</f>
        <v>0</v>
      </c>
      <c r="H416" s="920"/>
      <c r="I416" s="921"/>
      <c r="J416" s="922" t="s">
        <v>7</v>
      </c>
      <c r="K416" s="922" t="s">
        <v>7</v>
      </c>
      <c r="L416" s="922" t="s">
        <v>7</v>
      </c>
      <c r="M416" s="823"/>
      <c r="N416" s="923"/>
      <c r="O416" s="924"/>
      <c r="P416" s="925"/>
      <c r="Q416" s="926"/>
      <c r="R416" s="927"/>
      <c r="S416" s="927"/>
      <c r="T416" s="920"/>
      <c r="U416" s="921"/>
      <c r="V416" s="928"/>
      <c r="W416" s="929"/>
      <c r="X416" s="929"/>
      <c r="Y416" s="929"/>
      <c r="Z416" s="930"/>
      <c r="AA416" s="930"/>
      <c r="AB416" s="929"/>
      <c r="AC416" s="931"/>
      <c r="AD416" s="932"/>
      <c r="AE416" s="682" t="s">
        <v>4867</v>
      </c>
      <c r="AF416" s="683" t="s">
        <v>4868</v>
      </c>
      <c r="AG416" s="682"/>
      <c r="AH416" s="683"/>
    </row>
    <row r="417" spans="2:34" s="782" customFormat="1" ht="15" hidden="1" customHeight="1">
      <c r="B417" s="777">
        <f t="shared" si="6"/>
        <v>408</v>
      </c>
      <c r="C417" s="778" t="s">
        <v>2</v>
      </c>
      <c r="D417" s="772" t="s">
        <v>2736</v>
      </c>
      <c r="E417" s="772" t="s">
        <v>4680</v>
      </c>
      <c r="F417" s="677" t="s">
        <v>2795</v>
      </c>
      <c r="G417" s="779">
        <f>IFERROR(VLOOKUP(E417,Assign!$A$2:$A$48,1,FALSE),)</f>
        <v>0</v>
      </c>
      <c r="H417" s="779">
        <v>1</v>
      </c>
      <c r="I417" s="780">
        <v>1</v>
      </c>
      <c r="J417" s="733" t="s">
        <v>175</v>
      </c>
      <c r="K417" s="733" t="s">
        <v>2522</v>
      </c>
      <c r="L417" s="733" t="s">
        <v>4100</v>
      </c>
      <c r="M417" s="677" t="s">
        <v>4453</v>
      </c>
      <c r="N417" s="781" t="s">
        <v>4567</v>
      </c>
      <c r="O417" s="735"/>
      <c r="P417" s="736">
        <v>1155.8799999999999</v>
      </c>
      <c r="Q417" s="737"/>
      <c r="R417" s="738"/>
      <c r="S417" s="738"/>
      <c r="T417" s="779">
        <v>1</v>
      </c>
      <c r="U417" s="780" t="s">
        <v>3585</v>
      </c>
      <c r="V417" s="739" t="s">
        <v>5</v>
      </c>
      <c r="W417" s="740">
        <v>240000000</v>
      </c>
      <c r="X417" s="740">
        <v>240000000</v>
      </c>
      <c r="Y417" s="740" t="s">
        <v>4578</v>
      </c>
      <c r="Z417" s="741"/>
      <c r="AA417" s="741"/>
      <c r="AB417" s="740"/>
      <c r="AC417" s="742"/>
      <c r="AD417" s="743"/>
      <c r="AE417" s="682"/>
      <c r="AF417" s="683"/>
      <c r="AG417" s="682"/>
      <c r="AH417" s="683"/>
    </row>
    <row r="418" spans="2:34" s="782" customFormat="1" ht="15" hidden="1" customHeight="1">
      <c r="B418" s="777">
        <f t="shared" si="6"/>
        <v>409</v>
      </c>
      <c r="C418" s="778" t="s">
        <v>2</v>
      </c>
      <c r="D418" s="772" t="s">
        <v>2736</v>
      </c>
      <c r="E418" s="772" t="s">
        <v>4680</v>
      </c>
      <c r="F418" s="677" t="s">
        <v>2795</v>
      </c>
      <c r="G418" s="779">
        <f>IFERROR(VLOOKUP(E418,Assign!$A$2:$A$48,1,FALSE),)</f>
        <v>0</v>
      </c>
      <c r="H418" s="779">
        <v>1</v>
      </c>
      <c r="I418" s="780">
        <v>2</v>
      </c>
      <c r="J418" s="733" t="s">
        <v>175</v>
      </c>
      <c r="K418" s="733" t="s">
        <v>2522</v>
      </c>
      <c r="L418" s="733" t="s">
        <v>4100</v>
      </c>
      <c r="M418" s="677" t="s">
        <v>4453</v>
      </c>
      <c r="N418" s="781" t="s">
        <v>191</v>
      </c>
      <c r="O418" s="735">
        <v>349.1</v>
      </c>
      <c r="P418" s="736"/>
      <c r="Q418" s="737"/>
      <c r="R418" s="738"/>
      <c r="S418" s="738"/>
      <c r="T418" s="779">
        <v>1</v>
      </c>
      <c r="U418" s="780" t="s">
        <v>3585</v>
      </c>
      <c r="V418" s="739" t="s">
        <v>5</v>
      </c>
      <c r="W418" s="740">
        <v>240000000</v>
      </c>
      <c r="X418" s="740">
        <v>240000000</v>
      </c>
      <c r="Y418" s="740" t="s">
        <v>4578</v>
      </c>
      <c r="Z418" s="741"/>
      <c r="AA418" s="741"/>
      <c r="AB418" s="740"/>
      <c r="AC418" s="742"/>
      <c r="AD418" s="743"/>
      <c r="AE418" s="682"/>
      <c r="AF418" s="683"/>
      <c r="AG418" s="682"/>
      <c r="AH418" s="683"/>
    </row>
    <row r="419" spans="2:34" s="782" customFormat="1" ht="15" hidden="1" customHeight="1">
      <c r="B419" s="777">
        <f t="shared" si="6"/>
        <v>410</v>
      </c>
      <c r="C419" s="778" t="s">
        <v>2</v>
      </c>
      <c r="D419" s="772" t="s">
        <v>2736</v>
      </c>
      <c r="E419" s="772" t="s">
        <v>4681</v>
      </c>
      <c r="F419" s="677" t="s">
        <v>3223</v>
      </c>
      <c r="G419" s="779">
        <f>IFERROR(VLOOKUP(E419,Assign!$A$2:$A$48,1,FALSE),)</f>
        <v>0</v>
      </c>
      <c r="H419" s="779">
        <v>1</v>
      </c>
      <c r="I419" s="780">
        <v>1</v>
      </c>
      <c r="J419" s="733" t="s">
        <v>164</v>
      </c>
      <c r="K419" s="733" t="s">
        <v>2530</v>
      </c>
      <c r="L419" s="733" t="s">
        <v>3598</v>
      </c>
      <c r="M419" s="677" t="s">
        <v>4106</v>
      </c>
      <c r="N419" s="781" t="s">
        <v>208</v>
      </c>
      <c r="O419" s="735">
        <v>38802.699999999997</v>
      </c>
      <c r="P419" s="736">
        <v>127.31</v>
      </c>
      <c r="Q419" s="737">
        <v>1.8970200527282895E-3</v>
      </c>
      <c r="R419" s="738"/>
      <c r="S419" s="738"/>
      <c r="T419" s="779">
        <v>1</v>
      </c>
      <c r="U419" s="780" t="s">
        <v>3585</v>
      </c>
      <c r="V419" s="739" t="s">
        <v>5</v>
      </c>
      <c r="W419" s="740">
        <v>230400000</v>
      </c>
      <c r="X419" s="740">
        <v>230400000</v>
      </c>
      <c r="Y419" s="740" t="s">
        <v>4578</v>
      </c>
      <c r="Z419" s="741"/>
      <c r="AA419" s="741"/>
      <c r="AB419" s="740"/>
      <c r="AC419" s="742"/>
      <c r="AD419" s="743"/>
      <c r="AE419" s="682"/>
      <c r="AF419" s="683"/>
      <c r="AG419" s="682"/>
      <c r="AH419" s="683"/>
    </row>
    <row r="420" spans="2:34" s="782" customFormat="1" ht="15" hidden="1" customHeight="1">
      <c r="B420" s="777">
        <f t="shared" si="6"/>
        <v>411</v>
      </c>
      <c r="C420" s="778" t="s">
        <v>2</v>
      </c>
      <c r="D420" s="772" t="s">
        <v>2736</v>
      </c>
      <c r="E420" s="772" t="s">
        <v>4682</v>
      </c>
      <c r="F420" s="677" t="s">
        <v>3723</v>
      </c>
      <c r="G420" s="779">
        <f>IFERROR(VLOOKUP(E420,Assign!$A$2:$A$48,1,FALSE),)</f>
        <v>0</v>
      </c>
      <c r="H420" s="779">
        <v>1</v>
      </c>
      <c r="I420" s="780">
        <v>1</v>
      </c>
      <c r="J420" s="733" t="s">
        <v>161</v>
      </c>
      <c r="K420" s="733" t="s">
        <v>3503</v>
      </c>
      <c r="L420" s="733" t="s">
        <v>4102</v>
      </c>
      <c r="M420" s="677" t="s">
        <v>4103</v>
      </c>
      <c r="N420" s="781" t="s">
        <v>4466</v>
      </c>
      <c r="O420" s="735">
        <v>1631.4</v>
      </c>
      <c r="P420" s="736">
        <v>91.5</v>
      </c>
      <c r="Q420" s="737">
        <v>2.7794654897633934E-2</v>
      </c>
      <c r="R420" s="738"/>
      <c r="S420" s="738"/>
      <c r="T420" s="779">
        <v>1</v>
      </c>
      <c r="U420" s="780" t="s">
        <v>3585</v>
      </c>
      <c r="V420" s="739" t="s">
        <v>5</v>
      </c>
      <c r="W420" s="740">
        <v>222000000</v>
      </c>
      <c r="X420" s="740">
        <v>222000000</v>
      </c>
      <c r="Y420" s="740" t="s">
        <v>4578</v>
      </c>
      <c r="Z420" s="741"/>
      <c r="AA420" s="741"/>
      <c r="AB420" s="740"/>
      <c r="AC420" s="742"/>
      <c r="AD420" s="743"/>
      <c r="AE420" s="682"/>
      <c r="AF420" s="683"/>
      <c r="AG420" s="682"/>
      <c r="AH420" s="683"/>
    </row>
    <row r="421" spans="2:34" s="782" customFormat="1" ht="15" hidden="1" customHeight="1">
      <c r="B421" s="777">
        <f t="shared" si="6"/>
        <v>412</v>
      </c>
      <c r="C421" s="778" t="s">
        <v>2</v>
      </c>
      <c r="D421" s="772" t="s">
        <v>2736</v>
      </c>
      <c r="E421" s="772" t="s">
        <v>4683</v>
      </c>
      <c r="F421" s="677" t="s">
        <v>3724</v>
      </c>
      <c r="G421" s="779">
        <f>IFERROR(VLOOKUP(E421,Assign!$A$2:$A$48,1,FALSE),)</f>
        <v>0</v>
      </c>
      <c r="H421" s="779">
        <v>1</v>
      </c>
      <c r="I421" s="780">
        <v>1</v>
      </c>
      <c r="J421" s="733" t="s">
        <v>3413</v>
      </c>
      <c r="K421" s="733" t="s">
        <v>3490</v>
      </c>
      <c r="L421" s="733" t="s">
        <v>4104</v>
      </c>
      <c r="M421" s="677" t="s">
        <v>4105</v>
      </c>
      <c r="N421" s="781" t="s">
        <v>619</v>
      </c>
      <c r="O421" s="735">
        <v>35314.9</v>
      </c>
      <c r="P421" s="736">
        <v>74.91</v>
      </c>
      <c r="Q421" s="737">
        <v>1.1437098788330139E-3</v>
      </c>
      <c r="R421" s="738"/>
      <c r="S421" s="738"/>
      <c r="T421" s="779">
        <v>1</v>
      </c>
      <c r="U421" s="780" t="s">
        <v>3585</v>
      </c>
      <c r="V421" s="739" t="s">
        <v>5</v>
      </c>
      <c r="W421" s="740">
        <v>176000000</v>
      </c>
      <c r="X421" s="740">
        <v>176000000</v>
      </c>
      <c r="Y421" s="740" t="s">
        <v>4578</v>
      </c>
      <c r="Z421" s="741"/>
      <c r="AA421" s="741"/>
      <c r="AB421" s="740"/>
      <c r="AC421" s="742"/>
      <c r="AD421" s="743"/>
      <c r="AE421" s="682"/>
      <c r="AF421" s="683"/>
      <c r="AG421" s="682"/>
      <c r="AH421" s="683"/>
    </row>
    <row r="422" spans="2:34" s="782" customFormat="1" ht="15" hidden="1" customHeight="1">
      <c r="B422" s="917">
        <f t="shared" ref="B422:B483" si="7">ROW()-9</f>
        <v>413</v>
      </c>
      <c r="C422" s="918" t="s">
        <v>2</v>
      </c>
      <c r="D422" s="919" t="s">
        <v>2736</v>
      </c>
      <c r="E422" s="919" t="s">
        <v>4684</v>
      </c>
      <c r="F422" s="823" t="s">
        <v>3168</v>
      </c>
      <c r="G422" s="920">
        <f>IFERROR(VLOOKUP(E422,Assign!$A$2:$A$48,1,FALSE),)</f>
        <v>0</v>
      </c>
      <c r="H422" s="920"/>
      <c r="I422" s="921"/>
      <c r="J422" s="922" t="s">
        <v>7</v>
      </c>
      <c r="K422" s="922" t="s">
        <v>7</v>
      </c>
      <c r="L422" s="922" t="s">
        <v>7</v>
      </c>
      <c r="M422" s="823"/>
      <c r="N422" s="923"/>
      <c r="O422" s="924"/>
      <c r="P422" s="925"/>
      <c r="Q422" s="926"/>
      <c r="R422" s="927"/>
      <c r="S422" s="927"/>
      <c r="T422" s="920"/>
      <c r="U422" s="921"/>
      <c r="V422" s="928"/>
      <c r="W422" s="929"/>
      <c r="X422" s="929"/>
      <c r="Y422" s="929"/>
      <c r="Z422" s="930"/>
      <c r="AA422" s="930"/>
      <c r="AB422" s="929"/>
      <c r="AC422" s="931"/>
      <c r="AD422" s="932"/>
      <c r="AE422" s="682" t="s">
        <v>4867</v>
      </c>
      <c r="AF422" s="683" t="s">
        <v>4868</v>
      </c>
      <c r="AG422" s="682"/>
      <c r="AH422" s="683"/>
    </row>
    <row r="423" spans="2:34" s="782" customFormat="1" ht="15" hidden="1" customHeight="1">
      <c r="B423" s="777">
        <f t="shared" si="7"/>
        <v>414</v>
      </c>
      <c r="C423" s="778" t="s">
        <v>2</v>
      </c>
      <c r="D423" s="772" t="s">
        <v>2736</v>
      </c>
      <c r="E423" s="772" t="s">
        <v>4685</v>
      </c>
      <c r="F423" s="677" t="s">
        <v>3650</v>
      </c>
      <c r="G423" s="779">
        <f>IFERROR(VLOOKUP(E423,Assign!$A$2:$A$48,1,FALSE),)</f>
        <v>0</v>
      </c>
      <c r="H423" s="779">
        <v>1</v>
      </c>
      <c r="I423" s="780">
        <v>1</v>
      </c>
      <c r="J423" s="733" t="s">
        <v>164</v>
      </c>
      <c r="K423" s="733" t="s">
        <v>3040</v>
      </c>
      <c r="L423" s="733" t="s">
        <v>4107</v>
      </c>
      <c r="M423" s="677" t="s">
        <v>4108</v>
      </c>
      <c r="N423" s="781" t="s">
        <v>3578</v>
      </c>
      <c r="O423" s="735">
        <v>22096</v>
      </c>
      <c r="P423" s="736">
        <v>66.83</v>
      </c>
      <c r="Q423" s="737">
        <v>2.019247827661115E-3</v>
      </c>
      <c r="R423" s="738"/>
      <c r="S423" s="738"/>
      <c r="T423" s="779">
        <v>1</v>
      </c>
      <c r="U423" s="780" t="s">
        <v>3585</v>
      </c>
      <c r="V423" s="739" t="s">
        <v>5</v>
      </c>
      <c r="W423" s="740">
        <v>176000000</v>
      </c>
      <c r="X423" s="740">
        <v>176000000</v>
      </c>
      <c r="Y423" s="740" t="s">
        <v>4578</v>
      </c>
      <c r="Z423" s="741"/>
      <c r="AA423" s="741"/>
      <c r="AB423" s="740"/>
      <c r="AC423" s="742"/>
      <c r="AD423" s="743"/>
      <c r="AE423" s="682"/>
      <c r="AF423" s="683"/>
      <c r="AG423" s="682"/>
      <c r="AH423" s="683"/>
    </row>
    <row r="424" spans="2:34" s="782" customFormat="1" ht="15" hidden="1" customHeight="1">
      <c r="B424" s="777">
        <f t="shared" si="7"/>
        <v>415</v>
      </c>
      <c r="C424" s="778" t="s">
        <v>2</v>
      </c>
      <c r="D424" s="772" t="s">
        <v>2736</v>
      </c>
      <c r="E424" s="772" t="s">
        <v>4686</v>
      </c>
      <c r="F424" s="677" t="s">
        <v>3694</v>
      </c>
      <c r="G424" s="779">
        <f>IFERROR(VLOOKUP(E424,Assign!$A$2:$A$48,1,FALSE),)</f>
        <v>0</v>
      </c>
      <c r="H424" s="779">
        <v>1</v>
      </c>
      <c r="I424" s="780">
        <v>1</v>
      </c>
      <c r="J424" s="733" t="s">
        <v>167</v>
      </c>
      <c r="K424" s="733" t="s">
        <v>3454</v>
      </c>
      <c r="L424" s="733" t="s">
        <v>3508</v>
      </c>
      <c r="M424" s="677" t="s">
        <v>4112</v>
      </c>
      <c r="N424" s="781" t="s">
        <v>619</v>
      </c>
      <c r="O424" s="735">
        <v>90174.2</v>
      </c>
      <c r="P424" s="736">
        <v>84.795500000000004</v>
      </c>
      <c r="Q424" s="737">
        <v>7.0118503962330692E-4</v>
      </c>
      <c r="R424" s="738"/>
      <c r="S424" s="738"/>
      <c r="T424" s="779">
        <v>2</v>
      </c>
      <c r="U424" s="780" t="s">
        <v>3585</v>
      </c>
      <c r="V424" s="739" t="s">
        <v>5</v>
      </c>
      <c r="W424" s="740">
        <v>165000000</v>
      </c>
      <c r="X424" s="740">
        <v>165000000</v>
      </c>
      <c r="Y424" s="740" t="s">
        <v>4578</v>
      </c>
      <c r="Z424" s="741">
        <v>1</v>
      </c>
      <c r="AA424" s="741" t="s">
        <v>5</v>
      </c>
      <c r="AB424" s="740">
        <v>110000000</v>
      </c>
      <c r="AC424" s="742">
        <v>110000000</v>
      </c>
      <c r="AD424" s="743"/>
      <c r="AE424" s="682"/>
      <c r="AF424" s="683"/>
      <c r="AG424" s="682"/>
      <c r="AH424" s="683"/>
    </row>
    <row r="425" spans="2:34" s="782" customFormat="1" ht="15" hidden="1" customHeight="1">
      <c r="B425" s="777">
        <f t="shared" si="7"/>
        <v>416</v>
      </c>
      <c r="C425" s="778" t="s">
        <v>2</v>
      </c>
      <c r="D425" s="772" t="s">
        <v>2736</v>
      </c>
      <c r="E425" s="772" t="s">
        <v>4687</v>
      </c>
      <c r="F425" s="677" t="s">
        <v>3725</v>
      </c>
      <c r="G425" s="779">
        <f>IFERROR(VLOOKUP(E425,Assign!$A$2:$A$48,1,FALSE),)</f>
        <v>0</v>
      </c>
      <c r="H425" s="779">
        <v>1</v>
      </c>
      <c r="I425" s="780">
        <v>1</v>
      </c>
      <c r="J425" s="733" t="s">
        <v>3463</v>
      </c>
      <c r="K425" s="733" t="s">
        <v>3500</v>
      </c>
      <c r="L425" s="733" t="s">
        <v>4109</v>
      </c>
      <c r="M425" s="677" t="s">
        <v>4454</v>
      </c>
      <c r="N425" s="781" t="s">
        <v>4468</v>
      </c>
      <c r="O425" s="735"/>
      <c r="P425" s="736">
        <v>1719.3000000000002</v>
      </c>
      <c r="Q425" s="737"/>
      <c r="R425" s="738"/>
      <c r="S425" s="738"/>
      <c r="T425" s="779">
        <v>1</v>
      </c>
      <c r="U425" s="780" t="s">
        <v>3585</v>
      </c>
      <c r="V425" s="739" t="s">
        <v>5</v>
      </c>
      <c r="W425" s="740">
        <v>600000000</v>
      </c>
      <c r="X425" s="740">
        <v>600000000</v>
      </c>
      <c r="Y425" s="740" t="s">
        <v>4578</v>
      </c>
      <c r="Z425" s="741"/>
      <c r="AA425" s="741"/>
      <c r="AB425" s="740"/>
      <c r="AC425" s="742"/>
      <c r="AD425" s="743"/>
      <c r="AE425" s="682"/>
      <c r="AF425" s="683"/>
      <c r="AG425" s="682"/>
      <c r="AH425" s="683"/>
    </row>
    <row r="426" spans="2:34" s="782" customFormat="1" ht="15" hidden="1" customHeight="1">
      <c r="B426" s="777">
        <f t="shared" si="7"/>
        <v>417</v>
      </c>
      <c r="C426" s="778" t="s">
        <v>2</v>
      </c>
      <c r="D426" s="772" t="s">
        <v>2736</v>
      </c>
      <c r="E426" s="772" t="s">
        <v>4687</v>
      </c>
      <c r="F426" s="677" t="s">
        <v>3725</v>
      </c>
      <c r="G426" s="779">
        <f>IFERROR(VLOOKUP(E426,Assign!$A$2:$A$48,1,FALSE),)</f>
        <v>0</v>
      </c>
      <c r="H426" s="779">
        <v>1</v>
      </c>
      <c r="I426" s="780">
        <v>2</v>
      </c>
      <c r="J426" s="733" t="s">
        <v>3463</v>
      </c>
      <c r="K426" s="733" t="s">
        <v>3500</v>
      </c>
      <c r="L426" s="733" t="s">
        <v>4109</v>
      </c>
      <c r="M426" s="677" t="s">
        <v>4455</v>
      </c>
      <c r="N426" s="781" t="s">
        <v>14</v>
      </c>
      <c r="O426" s="735">
        <v>3329.8</v>
      </c>
      <c r="P426" s="736"/>
      <c r="Q426" s="737"/>
      <c r="R426" s="738"/>
      <c r="S426" s="738"/>
      <c r="T426" s="779">
        <v>1</v>
      </c>
      <c r="U426" s="780" t="s">
        <v>3585</v>
      </c>
      <c r="V426" s="739" t="s">
        <v>5</v>
      </c>
      <c r="W426" s="740">
        <v>600000000</v>
      </c>
      <c r="X426" s="740">
        <v>600000000</v>
      </c>
      <c r="Y426" s="740" t="s">
        <v>4578</v>
      </c>
      <c r="Z426" s="741"/>
      <c r="AA426" s="741"/>
      <c r="AB426" s="740"/>
      <c r="AC426" s="742"/>
      <c r="AD426" s="743"/>
      <c r="AE426" s="682"/>
      <c r="AF426" s="683"/>
      <c r="AG426" s="682"/>
      <c r="AH426" s="683"/>
    </row>
    <row r="427" spans="2:34" s="782" customFormat="1" ht="15" hidden="1" customHeight="1">
      <c r="B427" s="777">
        <f t="shared" si="7"/>
        <v>418</v>
      </c>
      <c r="C427" s="778" t="s">
        <v>2</v>
      </c>
      <c r="D427" s="772" t="s">
        <v>2736</v>
      </c>
      <c r="E427" s="772" t="s">
        <v>4688</v>
      </c>
      <c r="F427" s="677" t="s">
        <v>3217</v>
      </c>
      <c r="G427" s="779">
        <f>IFERROR(VLOOKUP(E427,Assign!$A$2:$A$48,1,FALSE),)</f>
        <v>0</v>
      </c>
      <c r="H427" s="779">
        <v>1</v>
      </c>
      <c r="I427" s="780">
        <v>1</v>
      </c>
      <c r="J427" s="733" t="s">
        <v>167</v>
      </c>
      <c r="K427" s="733" t="s">
        <v>173</v>
      </c>
      <c r="L427" s="733" t="s">
        <v>3452</v>
      </c>
      <c r="M427" s="677" t="s">
        <v>4111</v>
      </c>
      <c r="N427" s="781" t="s">
        <v>208</v>
      </c>
      <c r="O427" s="735">
        <v>23536.3</v>
      </c>
      <c r="P427" s="736">
        <v>84.937799999999996</v>
      </c>
      <c r="Q427" s="737">
        <v>2.3818527126183812E-3</v>
      </c>
      <c r="R427" s="738"/>
      <c r="S427" s="738"/>
      <c r="T427" s="779">
        <v>1</v>
      </c>
      <c r="U427" s="780" t="s">
        <v>3585</v>
      </c>
      <c r="V427" s="739" t="s">
        <v>5</v>
      </c>
      <c r="W427" s="740">
        <v>211200000</v>
      </c>
      <c r="X427" s="740">
        <v>211200000</v>
      </c>
      <c r="Y427" s="740" t="s">
        <v>4578</v>
      </c>
      <c r="Z427" s="741"/>
      <c r="AA427" s="741"/>
      <c r="AB427" s="740"/>
      <c r="AC427" s="742"/>
      <c r="AD427" s="743"/>
      <c r="AE427" s="682"/>
      <c r="AF427" s="683"/>
      <c r="AG427" s="682"/>
      <c r="AH427" s="683"/>
    </row>
    <row r="428" spans="2:34" s="782" customFormat="1" ht="15" customHeight="1">
      <c r="B428" s="777">
        <f t="shared" si="7"/>
        <v>419</v>
      </c>
      <c r="C428" s="778" t="s">
        <v>2</v>
      </c>
      <c r="D428" s="772" t="s">
        <v>2736</v>
      </c>
      <c r="E428" s="772" t="s">
        <v>4689</v>
      </c>
      <c r="F428" s="677" t="s">
        <v>3665</v>
      </c>
      <c r="G428" s="779" t="str">
        <f>IFERROR(VLOOKUP(E428,Assign!$A$2:$A$48,1,FALSE),)</f>
        <v>R-234</v>
      </c>
      <c r="H428" s="779">
        <v>1</v>
      </c>
      <c r="I428" s="780">
        <v>1</v>
      </c>
      <c r="J428" s="733" t="s">
        <v>174</v>
      </c>
      <c r="K428" s="733" t="s">
        <v>3511</v>
      </c>
      <c r="L428" s="733" t="s">
        <v>3957</v>
      </c>
      <c r="M428" s="677" t="s">
        <v>3958</v>
      </c>
      <c r="N428" s="781" t="s">
        <v>4540</v>
      </c>
      <c r="O428" s="735">
        <v>32474</v>
      </c>
      <c r="P428" s="736">
        <v>84.9</v>
      </c>
      <c r="Q428" s="737">
        <v>9.4139927326476562E-4</v>
      </c>
      <c r="R428" s="738"/>
      <c r="S428" s="738"/>
      <c r="T428" s="779" t="s">
        <v>189</v>
      </c>
      <c r="U428" s="780" t="s">
        <v>4805</v>
      </c>
      <c r="V428" s="739" t="s">
        <v>5</v>
      </c>
      <c r="W428" s="740">
        <v>180000000</v>
      </c>
      <c r="X428" s="740">
        <v>180000000</v>
      </c>
      <c r="Y428" s="740" t="s">
        <v>4578</v>
      </c>
      <c r="Z428" s="741"/>
      <c r="AA428" s="741"/>
      <c r="AB428" s="740"/>
      <c r="AC428" s="742"/>
      <c r="AD428" s="743"/>
      <c r="AE428" s="682"/>
      <c r="AF428" s="683"/>
      <c r="AG428" s="682"/>
      <c r="AH428" s="683"/>
    </row>
    <row r="429" spans="2:34" s="782" customFormat="1" ht="15" hidden="1" customHeight="1">
      <c r="B429" s="777">
        <f t="shared" si="7"/>
        <v>420</v>
      </c>
      <c r="C429" s="778" t="s">
        <v>2</v>
      </c>
      <c r="D429" s="772" t="s">
        <v>2736</v>
      </c>
      <c r="E429" s="772" t="s">
        <v>4690</v>
      </c>
      <c r="F429" s="677" t="s">
        <v>3726</v>
      </c>
      <c r="G429" s="779">
        <f>IFERROR(VLOOKUP(E429,Assign!$A$2:$A$48,1,FALSE),)</f>
        <v>0</v>
      </c>
      <c r="H429" s="779">
        <v>1</v>
      </c>
      <c r="I429" s="780">
        <v>1</v>
      </c>
      <c r="J429" s="733" t="s">
        <v>167</v>
      </c>
      <c r="K429" s="733" t="s">
        <v>173</v>
      </c>
      <c r="L429" s="733" t="s">
        <v>3452</v>
      </c>
      <c r="M429" s="677" t="s">
        <v>4113</v>
      </c>
      <c r="N429" s="781" t="s">
        <v>207</v>
      </c>
      <c r="O429" s="735">
        <v>26336.100000000002</v>
      </c>
      <c r="P429" s="736">
        <v>84.742999999999995</v>
      </c>
      <c r="Q429" s="737" t="s">
        <v>3430</v>
      </c>
      <c r="R429" s="738"/>
      <c r="S429" s="738"/>
      <c r="T429" s="779">
        <v>1</v>
      </c>
      <c r="U429" s="780" t="s">
        <v>3585</v>
      </c>
      <c r="V429" s="739" t="s">
        <v>5</v>
      </c>
      <c r="W429" s="740">
        <v>201600000</v>
      </c>
      <c r="X429" s="740">
        <v>201600000</v>
      </c>
      <c r="Y429" s="740" t="s">
        <v>4578</v>
      </c>
      <c r="Z429" s="741"/>
      <c r="AA429" s="741"/>
      <c r="AB429" s="740"/>
      <c r="AC429" s="742"/>
      <c r="AD429" s="743"/>
      <c r="AE429" s="682"/>
      <c r="AF429" s="683"/>
      <c r="AG429" s="682"/>
      <c r="AH429" s="683"/>
    </row>
    <row r="430" spans="2:34" s="782" customFormat="1" ht="15" hidden="1" customHeight="1">
      <c r="B430" s="777">
        <f t="shared" si="7"/>
        <v>421</v>
      </c>
      <c r="C430" s="778" t="s">
        <v>2</v>
      </c>
      <c r="D430" s="772" t="s">
        <v>2736</v>
      </c>
      <c r="E430" s="772" t="s">
        <v>4691</v>
      </c>
      <c r="F430" s="677" t="s">
        <v>3727</v>
      </c>
      <c r="G430" s="779">
        <f>IFERROR(VLOOKUP(E430,Assign!$A$2:$A$48,1,FALSE),)</f>
        <v>0</v>
      </c>
      <c r="H430" s="779">
        <v>1</v>
      </c>
      <c r="I430" s="780">
        <v>1</v>
      </c>
      <c r="J430" s="733" t="s">
        <v>164</v>
      </c>
      <c r="K430" s="733" t="s">
        <v>3384</v>
      </c>
      <c r="L430" s="733" t="s">
        <v>3524</v>
      </c>
      <c r="M430" s="677" t="s">
        <v>4114</v>
      </c>
      <c r="N430" s="781" t="s">
        <v>3558</v>
      </c>
      <c r="O430" s="735">
        <v>9967.7999999999993</v>
      </c>
      <c r="P430" s="736">
        <v>84.96</v>
      </c>
      <c r="Q430" s="737">
        <v>3.7493729809988164E-3</v>
      </c>
      <c r="R430" s="738"/>
      <c r="S430" s="738"/>
      <c r="T430" s="779" t="s">
        <v>188</v>
      </c>
      <c r="U430" s="780" t="s">
        <v>4806</v>
      </c>
      <c r="V430" s="739" t="s">
        <v>5</v>
      </c>
      <c r="W430" s="740">
        <v>168740000</v>
      </c>
      <c r="X430" s="740">
        <v>168740000</v>
      </c>
      <c r="Y430" s="740" t="s">
        <v>4578</v>
      </c>
      <c r="Z430" s="741"/>
      <c r="AA430" s="741"/>
      <c r="AB430" s="740"/>
      <c r="AC430" s="742"/>
      <c r="AD430" s="743"/>
      <c r="AE430" s="682"/>
      <c r="AF430" s="683"/>
      <c r="AG430" s="682"/>
      <c r="AH430" s="683"/>
    </row>
    <row r="431" spans="2:34" s="782" customFormat="1" ht="15" customHeight="1">
      <c r="B431" s="777">
        <f t="shared" si="7"/>
        <v>422</v>
      </c>
      <c r="C431" s="778" t="s">
        <v>2</v>
      </c>
      <c r="D431" s="772" t="s">
        <v>2736</v>
      </c>
      <c r="E431" s="772" t="s">
        <v>4692</v>
      </c>
      <c r="F431" s="677" t="s">
        <v>3728</v>
      </c>
      <c r="G431" s="779" t="str">
        <f>IFERROR(VLOOKUP(E431,Assign!$A$2:$A$48,1,FALSE),)</f>
        <v>R-237</v>
      </c>
      <c r="H431" s="779">
        <v>1</v>
      </c>
      <c r="I431" s="780">
        <v>1</v>
      </c>
      <c r="J431" s="733" t="s">
        <v>164</v>
      </c>
      <c r="K431" s="733" t="s">
        <v>3040</v>
      </c>
      <c r="L431" s="733" t="s">
        <v>3442</v>
      </c>
      <c r="M431" s="677" t="s">
        <v>4115</v>
      </c>
      <c r="N431" s="781" t="s">
        <v>3562</v>
      </c>
      <c r="O431" s="735">
        <v>8793.1</v>
      </c>
      <c r="P431" s="736">
        <v>36</v>
      </c>
      <c r="Q431" s="737">
        <v>1.3024985499994312E-3</v>
      </c>
      <c r="R431" s="738"/>
      <c r="S431" s="738"/>
      <c r="T431" s="779">
        <v>1</v>
      </c>
      <c r="U431" s="780" t="s">
        <v>3585</v>
      </c>
      <c r="V431" s="739" t="s">
        <v>5</v>
      </c>
      <c r="W431" s="740">
        <v>165600000</v>
      </c>
      <c r="X431" s="740">
        <v>165600000</v>
      </c>
      <c r="Y431" s="740" t="s">
        <v>4578</v>
      </c>
      <c r="Z431" s="741"/>
      <c r="AA431" s="741"/>
      <c r="AB431" s="740"/>
      <c r="AC431" s="742"/>
      <c r="AD431" s="743"/>
      <c r="AE431" s="682"/>
      <c r="AF431" s="683"/>
      <c r="AG431" s="682"/>
      <c r="AH431" s="683"/>
    </row>
    <row r="432" spans="2:34" s="782" customFormat="1" ht="15" hidden="1" customHeight="1">
      <c r="B432" s="777">
        <f t="shared" si="7"/>
        <v>423</v>
      </c>
      <c r="C432" s="778" t="s">
        <v>2</v>
      </c>
      <c r="D432" s="772" t="s">
        <v>2736</v>
      </c>
      <c r="E432" s="772" t="s">
        <v>4693</v>
      </c>
      <c r="F432" s="677" t="s">
        <v>3176</v>
      </c>
      <c r="G432" s="779">
        <f>IFERROR(VLOOKUP(E432,Assign!$A$2:$A$48,1,FALSE),)</f>
        <v>0</v>
      </c>
      <c r="H432" s="779">
        <v>1</v>
      </c>
      <c r="I432" s="780">
        <v>1</v>
      </c>
      <c r="J432" s="733" t="s">
        <v>183</v>
      </c>
      <c r="K432" s="733" t="s">
        <v>3438</v>
      </c>
      <c r="L432" s="733" t="s">
        <v>4116</v>
      </c>
      <c r="M432" s="677" t="s">
        <v>4117</v>
      </c>
      <c r="N432" s="781" t="s">
        <v>4568</v>
      </c>
      <c r="O432" s="735">
        <v>2696.2</v>
      </c>
      <c r="P432" s="736">
        <v>30.6</v>
      </c>
      <c r="Q432" s="737">
        <v>3.4085008530524443E-3</v>
      </c>
      <c r="R432" s="738"/>
      <c r="S432" s="738"/>
      <c r="T432" s="779">
        <v>1</v>
      </c>
      <c r="U432" s="780" t="s">
        <v>3585</v>
      </c>
      <c r="V432" s="739" t="s">
        <v>5</v>
      </c>
      <c r="W432" s="740">
        <v>172800000</v>
      </c>
      <c r="X432" s="740">
        <v>172800000</v>
      </c>
      <c r="Y432" s="740" t="s">
        <v>4578</v>
      </c>
      <c r="Z432" s="741"/>
      <c r="AA432" s="741"/>
      <c r="AB432" s="740"/>
      <c r="AC432" s="742"/>
      <c r="AD432" s="743"/>
      <c r="AE432" s="682"/>
      <c r="AF432" s="683"/>
      <c r="AG432" s="682"/>
      <c r="AH432" s="683"/>
    </row>
    <row r="433" spans="2:34" s="782" customFormat="1" ht="15" hidden="1" customHeight="1">
      <c r="B433" s="777">
        <f t="shared" si="7"/>
        <v>424</v>
      </c>
      <c r="C433" s="778" t="s">
        <v>2</v>
      </c>
      <c r="D433" s="772" t="s">
        <v>2736</v>
      </c>
      <c r="E433" s="772" t="s">
        <v>4694</v>
      </c>
      <c r="F433" s="677" t="s">
        <v>3610</v>
      </c>
      <c r="G433" s="779">
        <f>IFERROR(VLOOKUP(E433,Assign!$A$2:$A$48,1,FALSE),)</f>
        <v>0</v>
      </c>
      <c r="H433" s="779">
        <v>1</v>
      </c>
      <c r="I433" s="780">
        <v>1</v>
      </c>
      <c r="J433" s="733" t="s">
        <v>162</v>
      </c>
      <c r="K433" s="733" t="s">
        <v>2532</v>
      </c>
      <c r="L433" s="733" t="s">
        <v>4120</v>
      </c>
      <c r="M433" s="677" t="s">
        <v>4121</v>
      </c>
      <c r="N433" s="781" t="s">
        <v>4569</v>
      </c>
      <c r="O433" s="735">
        <v>17669</v>
      </c>
      <c r="P433" s="736">
        <v>73.832099999999997</v>
      </c>
      <c r="Q433" s="737">
        <v>2.2411851264927275E-3</v>
      </c>
      <c r="R433" s="738"/>
      <c r="S433" s="738"/>
      <c r="T433" s="779">
        <v>1</v>
      </c>
      <c r="U433" s="780" t="s">
        <v>3585</v>
      </c>
      <c r="V433" s="739" t="s">
        <v>5</v>
      </c>
      <c r="W433" s="740">
        <v>180950000</v>
      </c>
      <c r="X433" s="740">
        <v>180950000</v>
      </c>
      <c r="Y433" s="740" t="s">
        <v>4578</v>
      </c>
      <c r="Z433" s="741"/>
      <c r="AA433" s="741"/>
      <c r="AB433" s="740"/>
      <c r="AC433" s="742"/>
      <c r="AD433" s="743"/>
      <c r="AE433" s="682"/>
      <c r="AF433" s="683"/>
      <c r="AG433" s="682"/>
      <c r="AH433" s="683"/>
    </row>
    <row r="434" spans="2:34" s="782" customFormat="1" ht="15" hidden="1" customHeight="1">
      <c r="B434" s="777">
        <f t="shared" si="7"/>
        <v>425</v>
      </c>
      <c r="C434" s="778" t="s">
        <v>2</v>
      </c>
      <c r="D434" s="772" t="s">
        <v>2736</v>
      </c>
      <c r="E434" s="772" t="s">
        <v>4695</v>
      </c>
      <c r="F434" s="677" t="s">
        <v>2781</v>
      </c>
      <c r="G434" s="779">
        <f>IFERROR(VLOOKUP(E434,Assign!$A$2:$A$48,1,FALSE),)</f>
        <v>0</v>
      </c>
      <c r="H434" s="779">
        <v>1</v>
      </c>
      <c r="I434" s="780">
        <v>1</v>
      </c>
      <c r="J434" s="733" t="s">
        <v>164</v>
      </c>
      <c r="K434" s="733" t="s">
        <v>165</v>
      </c>
      <c r="L434" s="733" t="s">
        <v>3388</v>
      </c>
      <c r="M434" s="677" t="s">
        <v>4118</v>
      </c>
      <c r="N434" s="781" t="s">
        <v>3560</v>
      </c>
      <c r="O434" s="735">
        <v>2782.8</v>
      </c>
      <c r="P434" s="736">
        <v>42.4</v>
      </c>
      <c r="Q434" s="737">
        <v>5.1782377461549517E-3</v>
      </c>
      <c r="R434" s="738"/>
      <c r="S434" s="738"/>
      <c r="T434" s="779">
        <v>1</v>
      </c>
      <c r="U434" s="780" t="s">
        <v>3585</v>
      </c>
      <c r="V434" s="739" t="s">
        <v>5</v>
      </c>
      <c r="W434" s="740">
        <v>171600000</v>
      </c>
      <c r="X434" s="740">
        <v>171600000</v>
      </c>
      <c r="Y434" s="740" t="s">
        <v>4578</v>
      </c>
      <c r="Z434" s="741"/>
      <c r="AA434" s="741"/>
      <c r="AB434" s="740"/>
      <c r="AC434" s="742"/>
      <c r="AD434" s="743"/>
      <c r="AE434" s="682"/>
      <c r="AF434" s="683"/>
      <c r="AG434" s="682"/>
      <c r="AH434" s="683"/>
    </row>
    <row r="435" spans="2:34" s="782" customFormat="1" ht="15" hidden="1" customHeight="1">
      <c r="B435" s="777">
        <f t="shared" si="7"/>
        <v>426</v>
      </c>
      <c r="C435" s="778" t="s">
        <v>2</v>
      </c>
      <c r="D435" s="772" t="s">
        <v>2736</v>
      </c>
      <c r="E435" s="772" t="s">
        <v>4696</v>
      </c>
      <c r="F435" s="677" t="s">
        <v>3729</v>
      </c>
      <c r="G435" s="779">
        <f>IFERROR(VLOOKUP(E435,Assign!$A$2:$A$48,1,FALSE),)</f>
        <v>0</v>
      </c>
      <c r="H435" s="779">
        <v>1</v>
      </c>
      <c r="I435" s="780">
        <v>1</v>
      </c>
      <c r="J435" s="733" t="s">
        <v>164</v>
      </c>
      <c r="K435" s="733" t="s">
        <v>3414</v>
      </c>
      <c r="L435" s="733" t="s">
        <v>3497</v>
      </c>
      <c r="M435" s="677" t="s">
        <v>4119</v>
      </c>
      <c r="N435" s="781" t="s">
        <v>4829</v>
      </c>
      <c r="O435" s="735">
        <v>4555</v>
      </c>
      <c r="P435" s="736">
        <v>34.83</v>
      </c>
      <c r="Q435" s="737">
        <v>2.3336992316136114E-3</v>
      </c>
      <c r="R435" s="738"/>
      <c r="S435" s="738"/>
      <c r="T435" s="779">
        <v>1</v>
      </c>
      <c r="U435" s="780" t="s">
        <v>3585</v>
      </c>
      <c r="V435" s="739" t="s">
        <v>5</v>
      </c>
      <c r="W435" s="740">
        <v>160800000</v>
      </c>
      <c r="X435" s="740">
        <v>160800000</v>
      </c>
      <c r="Y435" s="740" t="s">
        <v>4578</v>
      </c>
      <c r="Z435" s="741"/>
      <c r="AA435" s="741"/>
      <c r="AB435" s="740"/>
      <c r="AC435" s="742"/>
      <c r="AD435" s="743"/>
      <c r="AE435" s="682"/>
      <c r="AF435" s="683"/>
      <c r="AG435" s="682"/>
      <c r="AH435" s="683"/>
    </row>
    <row r="436" spans="2:34" s="782" customFormat="1" ht="15" hidden="1" customHeight="1">
      <c r="B436" s="777">
        <f t="shared" si="7"/>
        <v>427</v>
      </c>
      <c r="C436" s="778" t="s">
        <v>2</v>
      </c>
      <c r="D436" s="772" t="s">
        <v>2736</v>
      </c>
      <c r="E436" s="772" t="s">
        <v>4697</v>
      </c>
      <c r="F436" s="677" t="s">
        <v>3730</v>
      </c>
      <c r="G436" s="779">
        <f>IFERROR(VLOOKUP(E436,Assign!$A$2:$A$48,1,FALSE),)</f>
        <v>0</v>
      </c>
      <c r="H436" s="779">
        <v>1</v>
      </c>
      <c r="I436" s="780">
        <v>1</v>
      </c>
      <c r="J436" s="733" t="s">
        <v>175</v>
      </c>
      <c r="K436" s="733" t="s">
        <v>182</v>
      </c>
      <c r="L436" s="733" t="s">
        <v>4122</v>
      </c>
      <c r="M436" s="677" t="s">
        <v>4123</v>
      </c>
      <c r="N436" s="781" t="s">
        <v>4570</v>
      </c>
      <c r="O436" s="735">
        <v>41403.1</v>
      </c>
      <c r="P436" s="736">
        <v>114.9</v>
      </c>
      <c r="Q436" s="737">
        <v>1.496989355869488E-3</v>
      </c>
      <c r="R436" s="738"/>
      <c r="S436" s="738"/>
      <c r="T436" s="779">
        <v>1</v>
      </c>
      <c r="U436" s="780" t="s">
        <v>3585</v>
      </c>
      <c r="V436" s="739" t="s">
        <v>5</v>
      </c>
      <c r="W436" s="740">
        <v>192000000</v>
      </c>
      <c r="X436" s="740">
        <v>192000000</v>
      </c>
      <c r="Y436" s="740" t="s">
        <v>4578</v>
      </c>
      <c r="Z436" s="741"/>
      <c r="AA436" s="741"/>
      <c r="AB436" s="740"/>
      <c r="AC436" s="742"/>
      <c r="AD436" s="743"/>
      <c r="AE436" s="682"/>
      <c r="AF436" s="683"/>
      <c r="AG436" s="682"/>
      <c r="AH436" s="683"/>
    </row>
    <row r="437" spans="2:34" s="782" customFormat="1" ht="15" hidden="1" customHeight="1">
      <c r="B437" s="777">
        <f t="shared" si="7"/>
        <v>428</v>
      </c>
      <c r="C437" s="778" t="s">
        <v>2</v>
      </c>
      <c r="D437" s="772" t="s">
        <v>2736</v>
      </c>
      <c r="E437" s="772" t="s">
        <v>4698</v>
      </c>
      <c r="F437" s="677" t="s">
        <v>3731</v>
      </c>
      <c r="G437" s="779">
        <f>IFERROR(VLOOKUP(E437,Assign!$A$2:$A$48,1,FALSE),)</f>
        <v>0</v>
      </c>
      <c r="H437" s="779">
        <v>1</v>
      </c>
      <c r="I437" s="780">
        <v>1</v>
      </c>
      <c r="J437" s="733" t="s">
        <v>175</v>
      </c>
      <c r="K437" s="733" t="s">
        <v>3418</v>
      </c>
      <c r="L437" s="733" t="s">
        <v>4124</v>
      </c>
      <c r="M437" s="677" t="s">
        <v>4125</v>
      </c>
      <c r="N437" s="781" t="s">
        <v>213</v>
      </c>
      <c r="O437" s="735">
        <v>7878</v>
      </c>
      <c r="P437" s="736">
        <v>84.96</v>
      </c>
      <c r="Q437" s="737">
        <v>3.7661843107387664E-3</v>
      </c>
      <c r="R437" s="738"/>
      <c r="S437" s="738"/>
      <c r="T437" s="779">
        <v>1</v>
      </c>
      <c r="U437" s="780" t="s">
        <v>3585</v>
      </c>
      <c r="V437" s="739" t="s">
        <v>5</v>
      </c>
      <c r="W437" s="740">
        <v>216000000</v>
      </c>
      <c r="X437" s="740">
        <v>216000000</v>
      </c>
      <c r="Y437" s="740" t="s">
        <v>4578</v>
      </c>
      <c r="Z437" s="741"/>
      <c r="AA437" s="741"/>
      <c r="AB437" s="740"/>
      <c r="AC437" s="742"/>
      <c r="AD437" s="743"/>
      <c r="AE437" s="682"/>
      <c r="AF437" s="683"/>
      <c r="AG437" s="682"/>
      <c r="AH437" s="683"/>
    </row>
    <row r="438" spans="2:34" s="782" customFormat="1" ht="15" hidden="1" customHeight="1">
      <c r="B438" s="777">
        <f t="shared" si="7"/>
        <v>429</v>
      </c>
      <c r="C438" s="778" t="s">
        <v>2</v>
      </c>
      <c r="D438" s="772" t="s">
        <v>2736</v>
      </c>
      <c r="E438" s="772" t="s">
        <v>4699</v>
      </c>
      <c r="F438" s="677" t="s">
        <v>3209</v>
      </c>
      <c r="G438" s="779">
        <f>IFERROR(VLOOKUP(E438,Assign!$A$2:$A$48,1,FALSE),)</f>
        <v>0</v>
      </c>
      <c r="H438" s="779">
        <v>1</v>
      </c>
      <c r="I438" s="780">
        <v>1</v>
      </c>
      <c r="J438" s="733" t="s">
        <v>164</v>
      </c>
      <c r="K438" s="733" t="s">
        <v>165</v>
      </c>
      <c r="L438" s="733" t="s">
        <v>3525</v>
      </c>
      <c r="M438" s="677" t="s">
        <v>4126</v>
      </c>
      <c r="N438" s="781" t="s">
        <v>209</v>
      </c>
      <c r="O438" s="735">
        <v>22685</v>
      </c>
      <c r="P438" s="736">
        <v>84.2119</v>
      </c>
      <c r="Q438" s="737">
        <v>2.3476261847035483E-3</v>
      </c>
      <c r="R438" s="738"/>
      <c r="S438" s="738"/>
      <c r="T438" s="779">
        <v>1</v>
      </c>
      <c r="U438" s="780" t="s">
        <v>3585</v>
      </c>
      <c r="V438" s="739" t="s">
        <v>5</v>
      </c>
      <c r="W438" s="740">
        <v>155500000</v>
      </c>
      <c r="X438" s="740">
        <v>155500000</v>
      </c>
      <c r="Y438" s="740" t="s">
        <v>4578</v>
      </c>
      <c r="Z438" s="741"/>
      <c r="AA438" s="741"/>
      <c r="AB438" s="740"/>
      <c r="AC438" s="742"/>
      <c r="AD438" s="743"/>
      <c r="AE438" s="682"/>
      <c r="AF438" s="683"/>
      <c r="AG438" s="682"/>
      <c r="AH438" s="683"/>
    </row>
    <row r="439" spans="2:34" s="782" customFormat="1" ht="15" hidden="1" customHeight="1">
      <c r="B439" s="777">
        <f t="shared" si="7"/>
        <v>430</v>
      </c>
      <c r="C439" s="778" t="s">
        <v>2</v>
      </c>
      <c r="D439" s="772" t="s">
        <v>2736</v>
      </c>
      <c r="E439" s="772" t="s">
        <v>4700</v>
      </c>
      <c r="F439" s="677" t="s">
        <v>3170</v>
      </c>
      <c r="G439" s="779">
        <f>IFERROR(VLOOKUP(E439,Assign!$A$2:$A$48,1,FALSE),)</f>
        <v>0</v>
      </c>
      <c r="H439" s="779">
        <v>1</v>
      </c>
      <c r="I439" s="780">
        <v>1</v>
      </c>
      <c r="J439" s="733" t="s">
        <v>164</v>
      </c>
      <c r="K439" s="733" t="s">
        <v>3402</v>
      </c>
      <c r="L439" s="733" t="s">
        <v>3403</v>
      </c>
      <c r="M439" s="677" t="s">
        <v>4127</v>
      </c>
      <c r="N439" s="781" t="s">
        <v>4830</v>
      </c>
      <c r="O439" s="735">
        <v>3401.8</v>
      </c>
      <c r="P439" s="736">
        <v>60.8063</v>
      </c>
      <c r="Q439" s="737">
        <v>4.4380328061614438E-3</v>
      </c>
      <c r="R439" s="738"/>
      <c r="S439" s="738"/>
      <c r="T439" s="779">
        <v>1</v>
      </c>
      <c r="U439" s="780" t="s">
        <v>3585</v>
      </c>
      <c r="V439" s="739" t="s">
        <v>5</v>
      </c>
      <c r="W439" s="740">
        <v>184800000</v>
      </c>
      <c r="X439" s="740">
        <v>184800000</v>
      </c>
      <c r="Y439" s="740" t="s">
        <v>4578</v>
      </c>
      <c r="Z439" s="741"/>
      <c r="AA439" s="741"/>
      <c r="AB439" s="740"/>
      <c r="AC439" s="742"/>
      <c r="AD439" s="743"/>
      <c r="AE439" s="682"/>
      <c r="AF439" s="683"/>
      <c r="AG439" s="682"/>
      <c r="AH439" s="683"/>
    </row>
    <row r="440" spans="2:34" s="782" customFormat="1" ht="15" hidden="1" customHeight="1">
      <c r="B440" s="777">
        <f t="shared" si="7"/>
        <v>431</v>
      </c>
      <c r="C440" s="778" t="s">
        <v>2</v>
      </c>
      <c r="D440" s="772" t="s">
        <v>2736</v>
      </c>
      <c r="E440" s="772" t="s">
        <v>4701</v>
      </c>
      <c r="F440" s="677" t="s">
        <v>3227</v>
      </c>
      <c r="G440" s="779">
        <f>IFERROR(VLOOKUP(E440,Assign!$A$2:$A$48,1,FALSE),)</f>
        <v>0</v>
      </c>
      <c r="H440" s="779">
        <v>1</v>
      </c>
      <c r="I440" s="780">
        <v>1</v>
      </c>
      <c r="J440" s="733" t="s">
        <v>3413</v>
      </c>
      <c r="K440" s="733" t="s">
        <v>3471</v>
      </c>
      <c r="L440" s="733" t="s">
        <v>4128</v>
      </c>
      <c r="M440" s="677" t="s">
        <v>4129</v>
      </c>
      <c r="N440" s="781" t="s">
        <v>3563</v>
      </c>
      <c r="O440" s="735">
        <v>14762</v>
      </c>
      <c r="P440" s="736">
        <v>127.03</v>
      </c>
      <c r="Q440" s="737">
        <v>3.7786614279907873E-3</v>
      </c>
      <c r="R440" s="738"/>
      <c r="S440" s="738"/>
      <c r="T440" s="779">
        <v>1</v>
      </c>
      <c r="U440" s="780" t="s">
        <v>3585</v>
      </c>
      <c r="V440" s="739" t="s">
        <v>5</v>
      </c>
      <c r="W440" s="740">
        <v>144100000</v>
      </c>
      <c r="X440" s="740">
        <v>144100000</v>
      </c>
      <c r="Y440" s="740" t="s">
        <v>4578</v>
      </c>
      <c r="Z440" s="741"/>
      <c r="AA440" s="741"/>
      <c r="AB440" s="740"/>
      <c r="AC440" s="742"/>
      <c r="AD440" s="743"/>
      <c r="AE440" s="682"/>
      <c r="AF440" s="683"/>
      <c r="AG440" s="682"/>
      <c r="AH440" s="683"/>
    </row>
    <row r="441" spans="2:34" s="782" customFormat="1" ht="15" hidden="1" customHeight="1">
      <c r="B441" s="917">
        <f t="shared" si="7"/>
        <v>432</v>
      </c>
      <c r="C441" s="918" t="s">
        <v>2</v>
      </c>
      <c r="D441" s="919" t="s">
        <v>2736</v>
      </c>
      <c r="E441" s="919" t="s">
        <v>4702</v>
      </c>
      <c r="F441" s="823" t="s">
        <v>3732</v>
      </c>
      <c r="G441" s="920">
        <f>IFERROR(VLOOKUP(E441,Assign!$A$2:$A$48,1,FALSE),)</f>
        <v>0</v>
      </c>
      <c r="H441" s="920"/>
      <c r="I441" s="921"/>
      <c r="J441" s="922"/>
      <c r="K441" s="922"/>
      <c r="L441" s="922"/>
      <c r="M441" s="823"/>
      <c r="N441" s="923"/>
      <c r="O441" s="924"/>
      <c r="P441" s="925"/>
      <c r="Q441" s="926"/>
      <c r="R441" s="927"/>
      <c r="S441" s="927"/>
      <c r="T441" s="920"/>
      <c r="U441" s="921"/>
      <c r="V441" s="928"/>
      <c r="W441" s="929"/>
      <c r="X441" s="929"/>
      <c r="Y441" s="929"/>
      <c r="Z441" s="930"/>
      <c r="AA441" s="930"/>
      <c r="AB441" s="929"/>
      <c r="AC441" s="931"/>
      <c r="AD441" s="932"/>
      <c r="AE441" s="682"/>
      <c r="AF441" s="683"/>
      <c r="AG441" s="682" t="s">
        <v>5641</v>
      </c>
      <c r="AH441" s="683" t="s">
        <v>5642</v>
      </c>
    </row>
    <row r="442" spans="2:34" s="782" customFormat="1" ht="15" hidden="1" customHeight="1">
      <c r="B442" s="777">
        <f t="shared" si="7"/>
        <v>433</v>
      </c>
      <c r="C442" s="778" t="s">
        <v>2</v>
      </c>
      <c r="D442" s="772" t="s">
        <v>2736</v>
      </c>
      <c r="E442" s="772" t="s">
        <v>4703</v>
      </c>
      <c r="F442" s="677" t="s">
        <v>3176</v>
      </c>
      <c r="G442" s="779">
        <f>IFERROR(VLOOKUP(E442,Assign!$A$2:$A$48,1,FALSE),)</f>
        <v>0</v>
      </c>
      <c r="H442" s="779">
        <v>1</v>
      </c>
      <c r="I442" s="780">
        <v>1</v>
      </c>
      <c r="J442" s="733" t="s">
        <v>164</v>
      </c>
      <c r="K442" s="733" t="s">
        <v>3432</v>
      </c>
      <c r="L442" s="733" t="s">
        <v>3433</v>
      </c>
      <c r="M442" s="677" t="s">
        <v>4130</v>
      </c>
      <c r="N442" s="781" t="s">
        <v>3559</v>
      </c>
      <c r="O442" s="735">
        <v>4339.6000000000004</v>
      </c>
      <c r="P442" s="736">
        <v>39.545400000000001</v>
      </c>
      <c r="Q442" s="737">
        <v>1.5441284911051707E-3</v>
      </c>
      <c r="R442" s="738"/>
      <c r="S442" s="738"/>
      <c r="T442" s="779">
        <v>1</v>
      </c>
      <c r="U442" s="780" t="s">
        <v>3585</v>
      </c>
      <c r="V442" s="739" t="s">
        <v>5</v>
      </c>
      <c r="W442" s="740">
        <v>154800000</v>
      </c>
      <c r="X442" s="740">
        <v>154800000</v>
      </c>
      <c r="Y442" s="740" t="s">
        <v>4578</v>
      </c>
      <c r="Z442" s="741"/>
      <c r="AA442" s="741"/>
      <c r="AB442" s="740"/>
      <c r="AC442" s="742"/>
      <c r="AD442" s="743"/>
      <c r="AE442" s="682"/>
      <c r="AF442" s="683"/>
      <c r="AG442" s="682"/>
      <c r="AH442" s="683"/>
    </row>
    <row r="443" spans="2:34" s="782" customFormat="1" ht="15" hidden="1" customHeight="1">
      <c r="B443" s="777">
        <f t="shared" si="7"/>
        <v>434</v>
      </c>
      <c r="C443" s="778" t="s">
        <v>2</v>
      </c>
      <c r="D443" s="772" t="s">
        <v>2736</v>
      </c>
      <c r="E443" s="772" t="s">
        <v>4704</v>
      </c>
      <c r="F443" s="677" t="s">
        <v>2771</v>
      </c>
      <c r="G443" s="779">
        <f>IFERROR(VLOOKUP(E443,Assign!$A$2:$A$48,1,FALSE),)</f>
        <v>0</v>
      </c>
      <c r="H443" s="779">
        <v>1</v>
      </c>
      <c r="I443" s="780">
        <v>1</v>
      </c>
      <c r="J443" s="733" t="s">
        <v>167</v>
      </c>
      <c r="K443" s="733" t="s">
        <v>212</v>
      </c>
      <c r="L443" s="733" t="s">
        <v>2521</v>
      </c>
      <c r="M443" s="677" t="s">
        <v>4131</v>
      </c>
      <c r="N443" s="781" t="s">
        <v>4571</v>
      </c>
      <c r="O443" s="735">
        <v>103153.7</v>
      </c>
      <c r="P443" s="736">
        <v>38.542000000000002</v>
      </c>
      <c r="Q443" s="737">
        <v>1.3195842708501975E-4</v>
      </c>
      <c r="R443" s="738"/>
      <c r="S443" s="738"/>
      <c r="T443" s="779">
        <v>1</v>
      </c>
      <c r="U443" s="979" t="s">
        <v>5538</v>
      </c>
      <c r="V443" s="739" t="s">
        <v>5</v>
      </c>
      <c r="W443" s="740">
        <v>202280000</v>
      </c>
      <c r="X443" s="740">
        <v>202280000</v>
      </c>
      <c r="Y443" s="740" t="s">
        <v>4578</v>
      </c>
      <c r="Z443" s="741"/>
      <c r="AA443" s="741"/>
      <c r="AB443" s="740"/>
      <c r="AC443" s="742"/>
      <c r="AD443" s="743"/>
      <c r="AE443" s="682" t="s">
        <v>5541</v>
      </c>
      <c r="AF443" s="683" t="s">
        <v>5542</v>
      </c>
      <c r="AG443" s="682"/>
      <c r="AH443" s="683"/>
    </row>
    <row r="444" spans="2:34" s="782" customFormat="1" ht="15" hidden="1" customHeight="1">
      <c r="B444" s="777">
        <f t="shared" si="7"/>
        <v>435</v>
      </c>
      <c r="C444" s="778" t="s">
        <v>2</v>
      </c>
      <c r="D444" s="772" t="s">
        <v>2736</v>
      </c>
      <c r="E444" s="772" t="s">
        <v>4705</v>
      </c>
      <c r="F444" s="677" t="s">
        <v>3733</v>
      </c>
      <c r="G444" s="779">
        <f>IFERROR(VLOOKUP(E444,Assign!$A$2:$A$48,1,FALSE),)</f>
        <v>0</v>
      </c>
      <c r="H444" s="779">
        <v>1</v>
      </c>
      <c r="I444" s="780">
        <v>1</v>
      </c>
      <c r="J444" s="733" t="s">
        <v>164</v>
      </c>
      <c r="K444" s="733" t="s">
        <v>3443</v>
      </c>
      <c r="L444" s="733" t="s">
        <v>3527</v>
      </c>
      <c r="M444" s="677" t="s">
        <v>4132</v>
      </c>
      <c r="N444" s="781" t="s">
        <v>621</v>
      </c>
      <c r="O444" s="735">
        <v>9739.2000000000007</v>
      </c>
      <c r="P444" s="736">
        <v>59.99</v>
      </c>
      <c r="Q444" s="737">
        <v>3.2997576803022832E-3</v>
      </c>
      <c r="R444" s="738"/>
      <c r="S444" s="738"/>
      <c r="T444" s="779">
        <v>1</v>
      </c>
      <c r="U444" s="780" t="s">
        <v>3585</v>
      </c>
      <c r="V444" s="739" t="s">
        <v>5</v>
      </c>
      <c r="W444" s="740">
        <v>176400000</v>
      </c>
      <c r="X444" s="740">
        <v>176400000</v>
      </c>
      <c r="Y444" s="740" t="s">
        <v>4578</v>
      </c>
      <c r="Z444" s="741"/>
      <c r="AA444" s="741"/>
      <c r="AB444" s="740"/>
      <c r="AC444" s="742"/>
      <c r="AD444" s="743"/>
      <c r="AE444" s="682"/>
      <c r="AF444" s="683"/>
      <c r="AG444" s="682"/>
      <c r="AH444" s="683"/>
    </row>
    <row r="445" spans="2:34" s="782" customFormat="1" ht="15" hidden="1" customHeight="1">
      <c r="B445" s="777">
        <f t="shared" si="7"/>
        <v>436</v>
      </c>
      <c r="C445" s="778" t="s">
        <v>2</v>
      </c>
      <c r="D445" s="772" t="s">
        <v>2736</v>
      </c>
      <c r="E445" s="772" t="s">
        <v>4706</v>
      </c>
      <c r="F445" s="677" t="s">
        <v>2741</v>
      </c>
      <c r="G445" s="779">
        <f>IFERROR(VLOOKUP(E445,Assign!$A$2:$A$48,1,FALSE),)</f>
        <v>0</v>
      </c>
      <c r="H445" s="779">
        <v>1</v>
      </c>
      <c r="I445" s="780">
        <v>1</v>
      </c>
      <c r="J445" s="733" t="s">
        <v>164</v>
      </c>
      <c r="K445" s="733" t="s">
        <v>165</v>
      </c>
      <c r="L445" s="733" t="s">
        <v>3388</v>
      </c>
      <c r="M445" s="677" t="s">
        <v>4133</v>
      </c>
      <c r="N445" s="781" t="s">
        <v>4572</v>
      </c>
      <c r="O445" s="735">
        <v>4255.2</v>
      </c>
      <c r="P445" s="736">
        <v>37.76</v>
      </c>
      <c r="Q445" s="737" t="s">
        <v>3430</v>
      </c>
      <c r="R445" s="738"/>
      <c r="S445" s="738"/>
      <c r="T445" s="779">
        <v>1</v>
      </c>
      <c r="U445" s="780" t="s">
        <v>3585</v>
      </c>
      <c r="V445" s="739" t="s">
        <v>5</v>
      </c>
      <c r="W445" s="740">
        <v>146400000</v>
      </c>
      <c r="X445" s="740">
        <v>146400000</v>
      </c>
      <c r="Y445" s="740" t="s">
        <v>4578</v>
      </c>
      <c r="Z445" s="741"/>
      <c r="AA445" s="741"/>
      <c r="AB445" s="740"/>
      <c r="AC445" s="742"/>
      <c r="AD445" s="743"/>
      <c r="AE445" s="682"/>
      <c r="AF445" s="683"/>
      <c r="AG445" s="682"/>
      <c r="AH445" s="683"/>
    </row>
    <row r="446" spans="2:34" s="782" customFormat="1" ht="15" hidden="1" customHeight="1">
      <c r="B446" s="777">
        <f t="shared" si="7"/>
        <v>437</v>
      </c>
      <c r="C446" s="778" t="s">
        <v>2</v>
      </c>
      <c r="D446" s="772" t="s">
        <v>2736</v>
      </c>
      <c r="E446" s="772" t="s">
        <v>4707</v>
      </c>
      <c r="F446" s="677" t="s">
        <v>3225</v>
      </c>
      <c r="G446" s="779">
        <f>IFERROR(VLOOKUP(E446,Assign!$A$2:$A$48,1,FALSE),)</f>
        <v>0</v>
      </c>
      <c r="H446" s="779">
        <v>1</v>
      </c>
      <c r="I446" s="780">
        <v>1</v>
      </c>
      <c r="J446" s="733" t="s">
        <v>164</v>
      </c>
      <c r="K446" s="733" t="s">
        <v>3408</v>
      </c>
      <c r="L446" s="733" t="s">
        <v>4134</v>
      </c>
      <c r="M446" s="677" t="s">
        <v>4135</v>
      </c>
      <c r="N446" s="781" t="s">
        <v>3581</v>
      </c>
      <c r="O446" s="735">
        <v>22894</v>
      </c>
      <c r="P446" s="736">
        <v>76.748000000000005</v>
      </c>
      <c r="Q446" s="737">
        <v>4.0918581287673625E-3</v>
      </c>
      <c r="R446" s="738"/>
      <c r="S446" s="738"/>
      <c r="T446" s="779">
        <v>1</v>
      </c>
      <c r="U446" s="780" t="s">
        <v>3585</v>
      </c>
      <c r="V446" s="739" t="s">
        <v>5</v>
      </c>
      <c r="W446" s="740">
        <v>145200000</v>
      </c>
      <c r="X446" s="740">
        <v>145200000</v>
      </c>
      <c r="Y446" s="740" t="s">
        <v>4578</v>
      </c>
      <c r="Z446" s="741"/>
      <c r="AA446" s="741"/>
      <c r="AB446" s="740"/>
      <c r="AC446" s="742"/>
      <c r="AD446" s="743"/>
      <c r="AE446" s="682"/>
      <c r="AF446" s="683"/>
      <c r="AG446" s="682"/>
      <c r="AH446" s="683"/>
    </row>
    <row r="447" spans="2:34" s="782" customFormat="1" ht="15" customHeight="1">
      <c r="B447" s="777">
        <f t="shared" si="7"/>
        <v>438</v>
      </c>
      <c r="C447" s="778" t="s">
        <v>2</v>
      </c>
      <c r="D447" s="772" t="s">
        <v>2736</v>
      </c>
      <c r="E447" s="772" t="s">
        <v>4708</v>
      </c>
      <c r="F447" s="677" t="s">
        <v>3187</v>
      </c>
      <c r="G447" s="779" t="str">
        <f>IFERROR(VLOOKUP(E447,Assign!$A$2:$A$48,1,FALSE),)</f>
        <v>R-253</v>
      </c>
      <c r="H447" s="779">
        <v>1</v>
      </c>
      <c r="I447" s="780">
        <v>1</v>
      </c>
      <c r="J447" s="733" t="s">
        <v>174</v>
      </c>
      <c r="K447" s="733" t="s">
        <v>3431</v>
      </c>
      <c r="L447" s="733" t="s">
        <v>4137</v>
      </c>
      <c r="M447" s="677" t="s">
        <v>4142</v>
      </c>
      <c r="N447" s="781" t="s">
        <v>210</v>
      </c>
      <c r="O447" s="735">
        <v>8323</v>
      </c>
      <c r="P447" s="736">
        <v>59.856200000000001</v>
      </c>
      <c r="Q447" s="737">
        <v>3.9949597306721627E-3</v>
      </c>
      <c r="R447" s="738"/>
      <c r="S447" s="738"/>
      <c r="T447" s="779" t="s">
        <v>188</v>
      </c>
      <c r="U447" s="780" t="s">
        <v>4806</v>
      </c>
      <c r="V447" s="739" t="s">
        <v>5</v>
      </c>
      <c r="W447" s="740">
        <v>164440000</v>
      </c>
      <c r="X447" s="740">
        <v>164440000</v>
      </c>
      <c r="Y447" s="740" t="s">
        <v>4578</v>
      </c>
      <c r="Z447" s="741"/>
      <c r="AA447" s="741"/>
      <c r="AB447" s="740"/>
      <c r="AC447" s="742"/>
      <c r="AD447" s="743"/>
      <c r="AE447" s="682"/>
      <c r="AF447" s="683"/>
      <c r="AG447" s="682"/>
      <c r="AH447" s="683"/>
    </row>
    <row r="448" spans="2:34" s="782" customFormat="1" ht="15" hidden="1" customHeight="1">
      <c r="B448" s="777">
        <f t="shared" si="7"/>
        <v>439</v>
      </c>
      <c r="C448" s="778" t="s">
        <v>2</v>
      </c>
      <c r="D448" s="772" t="s">
        <v>2736</v>
      </c>
      <c r="E448" s="772" t="s">
        <v>4709</v>
      </c>
      <c r="F448" s="677" t="s">
        <v>3734</v>
      </c>
      <c r="G448" s="779">
        <f>IFERROR(VLOOKUP(E448,Assign!$A$2:$A$48,1,FALSE),)</f>
        <v>0</v>
      </c>
      <c r="H448" s="779">
        <v>1</v>
      </c>
      <c r="I448" s="780">
        <v>1</v>
      </c>
      <c r="J448" s="733" t="s">
        <v>164</v>
      </c>
      <c r="K448" s="733" t="s">
        <v>2513</v>
      </c>
      <c r="L448" s="733" t="s">
        <v>2531</v>
      </c>
      <c r="M448" s="677" t="s">
        <v>4136</v>
      </c>
      <c r="N448" s="781" t="s">
        <v>4831</v>
      </c>
      <c r="O448" s="735">
        <v>17786.900000000001</v>
      </c>
      <c r="P448" s="736">
        <v>39.69</v>
      </c>
      <c r="Q448" s="737">
        <v>6.8032091033288535E-4</v>
      </c>
      <c r="R448" s="738"/>
      <c r="S448" s="738"/>
      <c r="T448" s="779">
        <v>1</v>
      </c>
      <c r="U448" s="780" t="s">
        <v>3585</v>
      </c>
      <c r="V448" s="739" t="s">
        <v>5</v>
      </c>
      <c r="W448" s="740">
        <v>144000000</v>
      </c>
      <c r="X448" s="740">
        <v>144000000</v>
      </c>
      <c r="Y448" s="740" t="s">
        <v>4578</v>
      </c>
      <c r="Z448" s="741"/>
      <c r="AA448" s="741"/>
      <c r="AB448" s="740"/>
      <c r="AC448" s="742"/>
      <c r="AD448" s="743"/>
      <c r="AE448" s="682"/>
      <c r="AF448" s="683"/>
      <c r="AG448" s="682"/>
      <c r="AH448" s="683"/>
    </row>
    <row r="449" spans="2:34" s="782" customFormat="1" ht="15" hidden="1" customHeight="1">
      <c r="B449" s="917">
        <f t="shared" si="7"/>
        <v>440</v>
      </c>
      <c r="C449" s="918" t="s">
        <v>2</v>
      </c>
      <c r="D449" s="919" t="s">
        <v>2736</v>
      </c>
      <c r="E449" s="919" t="s">
        <v>4710</v>
      </c>
      <c r="F449" s="823" t="s">
        <v>3737</v>
      </c>
      <c r="G449" s="920">
        <f>IFERROR(VLOOKUP(E449,Assign!$A$2:$A$48,1,FALSE),)</f>
        <v>0</v>
      </c>
      <c r="H449" s="920"/>
      <c r="I449" s="921"/>
      <c r="J449" s="922"/>
      <c r="K449" s="922"/>
      <c r="L449" s="922"/>
      <c r="M449" s="823"/>
      <c r="N449" s="923"/>
      <c r="O449" s="924"/>
      <c r="P449" s="925"/>
      <c r="Q449" s="926"/>
      <c r="R449" s="927"/>
      <c r="S449" s="927"/>
      <c r="T449" s="920"/>
      <c r="U449" s="921"/>
      <c r="V449" s="928"/>
      <c r="W449" s="929"/>
      <c r="X449" s="929"/>
      <c r="Y449" s="929"/>
      <c r="Z449" s="930"/>
      <c r="AA449" s="930"/>
      <c r="AB449" s="929"/>
      <c r="AC449" s="931"/>
      <c r="AD449" s="932"/>
      <c r="AE449" s="682"/>
      <c r="AF449" s="683"/>
      <c r="AG449" s="682" t="s">
        <v>5641</v>
      </c>
      <c r="AH449" s="683" t="s">
        <v>5642</v>
      </c>
    </row>
    <row r="450" spans="2:34" s="782" customFormat="1" ht="15" customHeight="1">
      <c r="B450" s="777">
        <f t="shared" si="7"/>
        <v>441</v>
      </c>
      <c r="C450" s="778" t="s">
        <v>2</v>
      </c>
      <c r="D450" s="772" t="s">
        <v>2736</v>
      </c>
      <c r="E450" s="772" t="s">
        <v>4711</v>
      </c>
      <c r="F450" s="677" t="s">
        <v>3735</v>
      </c>
      <c r="G450" s="779" t="str">
        <f>IFERROR(VLOOKUP(E450,Assign!$A$2:$A$48,1,FALSE),)</f>
        <v>R-256</v>
      </c>
      <c r="H450" s="779">
        <v>1</v>
      </c>
      <c r="I450" s="780">
        <v>1</v>
      </c>
      <c r="J450" s="733" t="s">
        <v>174</v>
      </c>
      <c r="K450" s="733" t="s">
        <v>3431</v>
      </c>
      <c r="L450" s="733" t="s">
        <v>4137</v>
      </c>
      <c r="M450" s="677" t="s">
        <v>4138</v>
      </c>
      <c r="N450" s="781" t="s">
        <v>4573</v>
      </c>
      <c r="O450" s="735">
        <v>7779</v>
      </c>
      <c r="P450" s="736">
        <v>76.2</v>
      </c>
      <c r="Q450" s="737">
        <v>1.1273621288083301E-3</v>
      </c>
      <c r="R450" s="738"/>
      <c r="S450" s="738"/>
      <c r="T450" s="779">
        <v>1</v>
      </c>
      <c r="U450" s="780" t="s">
        <v>3585</v>
      </c>
      <c r="V450" s="739" t="s">
        <v>5</v>
      </c>
      <c r="W450" s="740">
        <v>168000000</v>
      </c>
      <c r="X450" s="740">
        <v>168000000</v>
      </c>
      <c r="Y450" s="740" t="s">
        <v>4578</v>
      </c>
      <c r="Z450" s="741"/>
      <c r="AA450" s="741"/>
      <c r="AB450" s="740"/>
      <c r="AC450" s="742"/>
      <c r="AD450" s="743"/>
      <c r="AE450" s="682"/>
      <c r="AF450" s="683"/>
      <c r="AG450" s="682"/>
      <c r="AH450" s="683"/>
    </row>
    <row r="451" spans="2:34" s="782" customFormat="1" ht="15" hidden="1" customHeight="1">
      <c r="B451" s="777">
        <f t="shared" si="7"/>
        <v>442</v>
      </c>
      <c r="C451" s="778" t="s">
        <v>2</v>
      </c>
      <c r="D451" s="772" t="s">
        <v>2736</v>
      </c>
      <c r="E451" s="772" t="s">
        <v>4712</v>
      </c>
      <c r="F451" s="677" t="s">
        <v>2758</v>
      </c>
      <c r="G451" s="779">
        <f>IFERROR(VLOOKUP(E451,Assign!$A$2:$A$48,1,FALSE),)</f>
        <v>0</v>
      </c>
      <c r="H451" s="779">
        <v>1</v>
      </c>
      <c r="I451" s="780">
        <v>1</v>
      </c>
      <c r="J451" s="733" t="s">
        <v>164</v>
      </c>
      <c r="K451" s="733" t="s">
        <v>3402</v>
      </c>
      <c r="L451" s="733" t="s">
        <v>3421</v>
      </c>
      <c r="M451" s="677" t="s">
        <v>4139</v>
      </c>
      <c r="N451" s="781" t="s">
        <v>4574</v>
      </c>
      <c r="O451" s="735">
        <v>22947.5</v>
      </c>
      <c r="P451" s="736">
        <v>84.804900000000004</v>
      </c>
      <c r="Q451" s="737">
        <v>1.3386861313868614E-3</v>
      </c>
      <c r="R451" s="738"/>
      <c r="S451" s="738"/>
      <c r="T451" s="779">
        <v>1</v>
      </c>
      <c r="U451" s="780" t="s">
        <v>3585</v>
      </c>
      <c r="V451" s="739" t="s">
        <v>5</v>
      </c>
      <c r="W451" s="740">
        <v>143650000</v>
      </c>
      <c r="X451" s="740">
        <v>143650000</v>
      </c>
      <c r="Y451" s="740" t="s">
        <v>4578</v>
      </c>
      <c r="Z451" s="741"/>
      <c r="AA451" s="741"/>
      <c r="AB451" s="740"/>
      <c r="AC451" s="742"/>
      <c r="AD451" s="743"/>
      <c r="AE451" s="682"/>
      <c r="AF451" s="683"/>
      <c r="AG451" s="682"/>
      <c r="AH451" s="683"/>
    </row>
    <row r="452" spans="2:34" s="782" customFormat="1" ht="15" customHeight="1">
      <c r="B452" s="777">
        <f t="shared" si="7"/>
        <v>443</v>
      </c>
      <c r="C452" s="778" t="s">
        <v>2</v>
      </c>
      <c r="D452" s="772" t="s">
        <v>2736</v>
      </c>
      <c r="E452" s="772" t="s">
        <v>4713</v>
      </c>
      <c r="F452" s="677" t="s">
        <v>3736</v>
      </c>
      <c r="G452" s="779" t="str">
        <f>IFERROR(VLOOKUP(E452,Assign!$A$2:$A$48,1,FALSE),)</f>
        <v>R-258</v>
      </c>
      <c r="H452" s="779">
        <v>1</v>
      </c>
      <c r="I452" s="780">
        <v>1</v>
      </c>
      <c r="J452" s="733" t="s">
        <v>174</v>
      </c>
      <c r="K452" s="733" t="s">
        <v>3431</v>
      </c>
      <c r="L452" s="733" t="s">
        <v>4140</v>
      </c>
      <c r="M452" s="677" t="s">
        <v>4141</v>
      </c>
      <c r="N452" s="781" t="s">
        <v>3570</v>
      </c>
      <c r="O452" s="735">
        <v>11218</v>
      </c>
      <c r="P452" s="736">
        <v>51.27</v>
      </c>
      <c r="Q452" s="737">
        <v>2.9264574790515245E-3</v>
      </c>
      <c r="R452" s="738"/>
      <c r="S452" s="738"/>
      <c r="T452" s="779" t="s">
        <v>188</v>
      </c>
      <c r="U452" s="780" t="s">
        <v>4806</v>
      </c>
      <c r="V452" s="739" t="s">
        <v>5</v>
      </c>
      <c r="W452" s="740">
        <v>148800000</v>
      </c>
      <c r="X452" s="740">
        <v>148800000</v>
      </c>
      <c r="Y452" s="740" t="s">
        <v>4578</v>
      </c>
      <c r="Z452" s="741"/>
      <c r="AA452" s="741"/>
      <c r="AB452" s="740"/>
      <c r="AC452" s="742"/>
      <c r="AD452" s="743"/>
      <c r="AE452" s="682"/>
      <c r="AF452" s="683"/>
      <c r="AG452" s="682"/>
      <c r="AH452" s="683"/>
    </row>
    <row r="453" spans="2:34" s="782" customFormat="1" ht="15" hidden="1" customHeight="1">
      <c r="B453" s="777">
        <f t="shared" si="7"/>
        <v>444</v>
      </c>
      <c r="C453" s="778" t="s">
        <v>2</v>
      </c>
      <c r="D453" s="772" t="s">
        <v>2736</v>
      </c>
      <c r="E453" s="772" t="s">
        <v>4714</v>
      </c>
      <c r="F453" s="677" t="s">
        <v>3738</v>
      </c>
      <c r="G453" s="779">
        <f>IFERROR(VLOOKUP(E453,Assign!$A$2:$A$48,1,FALSE),)</f>
        <v>0</v>
      </c>
      <c r="H453" s="779">
        <v>1</v>
      </c>
      <c r="I453" s="780">
        <v>1</v>
      </c>
      <c r="J453" s="733" t="s">
        <v>164</v>
      </c>
      <c r="K453" s="733" t="s">
        <v>3432</v>
      </c>
      <c r="L453" s="733" t="s">
        <v>3433</v>
      </c>
      <c r="M453" s="677" t="s">
        <v>4143</v>
      </c>
      <c r="N453" s="781" t="s">
        <v>3559</v>
      </c>
      <c r="O453" s="735">
        <v>4339.6000000000004</v>
      </c>
      <c r="P453" s="736">
        <v>39.545400000000001</v>
      </c>
      <c r="Q453" s="737">
        <v>1.5441284911051707E-3</v>
      </c>
      <c r="R453" s="738"/>
      <c r="S453" s="738"/>
      <c r="T453" s="779">
        <v>1</v>
      </c>
      <c r="U453" s="780" t="s">
        <v>3585</v>
      </c>
      <c r="V453" s="739" t="s">
        <v>5</v>
      </c>
      <c r="W453" s="740">
        <v>140400000</v>
      </c>
      <c r="X453" s="740">
        <v>140400000</v>
      </c>
      <c r="Y453" s="740" t="s">
        <v>4578</v>
      </c>
      <c r="Z453" s="741"/>
      <c r="AA453" s="741"/>
      <c r="AB453" s="740"/>
      <c r="AC453" s="742"/>
      <c r="AD453" s="743"/>
      <c r="AE453" s="682"/>
      <c r="AF453" s="683"/>
      <c r="AG453" s="682"/>
      <c r="AH453" s="683"/>
    </row>
    <row r="454" spans="2:34" s="782" customFormat="1" ht="15" hidden="1" customHeight="1">
      <c r="B454" s="777">
        <f t="shared" si="7"/>
        <v>445</v>
      </c>
      <c r="C454" s="778" t="s">
        <v>2</v>
      </c>
      <c r="D454" s="772" t="s">
        <v>2736</v>
      </c>
      <c r="E454" s="772" t="s">
        <v>4715</v>
      </c>
      <c r="F454" s="677" t="s">
        <v>3739</v>
      </c>
      <c r="G454" s="779">
        <f>IFERROR(VLOOKUP(E454,Assign!$A$2:$A$48,1,FALSE),)</f>
        <v>0</v>
      </c>
      <c r="H454" s="779">
        <v>1</v>
      </c>
      <c r="I454" s="780">
        <v>1</v>
      </c>
      <c r="J454" s="733" t="s">
        <v>167</v>
      </c>
      <c r="K454" s="733" t="s">
        <v>173</v>
      </c>
      <c r="L454" s="733" t="s">
        <v>4144</v>
      </c>
      <c r="M454" s="677" t="s">
        <v>4145</v>
      </c>
      <c r="N454" s="781" t="s">
        <v>621</v>
      </c>
      <c r="O454" s="735">
        <v>32392.400000000001</v>
      </c>
      <c r="P454" s="736">
        <v>59.795000000000002</v>
      </c>
      <c r="Q454" s="737">
        <v>7.9154369543473163E-4</v>
      </c>
      <c r="R454" s="738"/>
      <c r="S454" s="738"/>
      <c r="T454" s="779">
        <v>1</v>
      </c>
      <c r="U454" s="780" t="s">
        <v>3585</v>
      </c>
      <c r="V454" s="739" t="s">
        <v>5</v>
      </c>
      <c r="W454" s="740">
        <v>160800000</v>
      </c>
      <c r="X454" s="740">
        <v>160800000</v>
      </c>
      <c r="Y454" s="740" t="s">
        <v>4578</v>
      </c>
      <c r="Z454" s="741"/>
      <c r="AA454" s="741"/>
      <c r="AB454" s="740"/>
      <c r="AC454" s="742"/>
      <c r="AD454" s="743"/>
      <c r="AE454" s="682"/>
      <c r="AF454" s="683"/>
      <c r="AG454" s="682"/>
      <c r="AH454" s="683"/>
    </row>
    <row r="455" spans="2:34" s="782" customFormat="1" ht="15" hidden="1" customHeight="1">
      <c r="B455" s="777">
        <f t="shared" si="7"/>
        <v>446</v>
      </c>
      <c r="C455" s="778" t="s">
        <v>2</v>
      </c>
      <c r="D455" s="772" t="s">
        <v>2736</v>
      </c>
      <c r="E455" s="772" t="s">
        <v>4716</v>
      </c>
      <c r="F455" s="677" t="s">
        <v>2830</v>
      </c>
      <c r="G455" s="779">
        <f>IFERROR(VLOOKUP(E455,Assign!$A$2:$A$48,1,FALSE),)</f>
        <v>0</v>
      </c>
      <c r="H455" s="779">
        <v>1</v>
      </c>
      <c r="I455" s="780">
        <v>1</v>
      </c>
      <c r="J455" s="733" t="s">
        <v>167</v>
      </c>
      <c r="K455" s="733" t="s">
        <v>173</v>
      </c>
      <c r="L455" s="733" t="s">
        <v>610</v>
      </c>
      <c r="M455" s="677" t="s">
        <v>4146</v>
      </c>
      <c r="N455" s="781" t="s">
        <v>4832</v>
      </c>
      <c r="O455" s="735">
        <v>26441.9</v>
      </c>
      <c r="P455" s="736">
        <v>76.650000000000006</v>
      </c>
      <c r="Q455" s="737">
        <v>9.0159935556824574E-4</v>
      </c>
      <c r="R455" s="738"/>
      <c r="S455" s="738"/>
      <c r="T455" s="779">
        <v>1</v>
      </c>
      <c r="U455" s="780" t="s">
        <v>3585</v>
      </c>
      <c r="V455" s="739" t="s">
        <v>5</v>
      </c>
      <c r="W455" s="740">
        <v>148680000</v>
      </c>
      <c r="X455" s="740">
        <v>148680000</v>
      </c>
      <c r="Y455" s="740" t="s">
        <v>4578</v>
      </c>
      <c r="Z455" s="741"/>
      <c r="AA455" s="741"/>
      <c r="AB455" s="740"/>
      <c r="AC455" s="742"/>
      <c r="AD455" s="743"/>
      <c r="AE455" s="682"/>
      <c r="AF455" s="683"/>
      <c r="AG455" s="682"/>
      <c r="AH455" s="683"/>
    </row>
    <row r="456" spans="2:34" s="782" customFormat="1" ht="15" hidden="1" customHeight="1">
      <c r="B456" s="777">
        <f t="shared" si="7"/>
        <v>447</v>
      </c>
      <c r="C456" s="778" t="s">
        <v>2</v>
      </c>
      <c r="D456" s="772" t="s">
        <v>2736</v>
      </c>
      <c r="E456" s="772" t="s">
        <v>4717</v>
      </c>
      <c r="F456" s="677" t="s">
        <v>3202</v>
      </c>
      <c r="G456" s="779">
        <f>IFERROR(VLOOKUP(E456,Assign!$A$2:$A$48,1,FALSE),)</f>
        <v>0</v>
      </c>
      <c r="H456" s="779">
        <v>1</v>
      </c>
      <c r="I456" s="780">
        <v>1</v>
      </c>
      <c r="J456" s="733" t="s">
        <v>164</v>
      </c>
      <c r="K456" s="733" t="s">
        <v>3040</v>
      </c>
      <c r="L456" s="733" t="s">
        <v>4147</v>
      </c>
      <c r="M456" s="677" t="s">
        <v>4148</v>
      </c>
      <c r="N456" s="781" t="s">
        <v>3576</v>
      </c>
      <c r="O456" s="735">
        <v>17349.2</v>
      </c>
      <c r="P456" s="736">
        <v>59.34</v>
      </c>
      <c r="Q456" s="737">
        <v>2.1352569570931225E-3</v>
      </c>
      <c r="R456" s="738"/>
      <c r="S456" s="738"/>
      <c r="T456" s="779">
        <v>1</v>
      </c>
      <c r="U456" s="780" t="s">
        <v>3585</v>
      </c>
      <c r="V456" s="739" t="s">
        <v>5</v>
      </c>
      <c r="W456" s="740">
        <v>127050000</v>
      </c>
      <c r="X456" s="740">
        <v>127050000</v>
      </c>
      <c r="Y456" s="740" t="s">
        <v>4578</v>
      </c>
      <c r="Z456" s="741"/>
      <c r="AA456" s="741"/>
      <c r="AB456" s="740"/>
      <c r="AC456" s="742"/>
      <c r="AD456" s="743"/>
      <c r="AE456" s="682"/>
      <c r="AF456" s="683"/>
      <c r="AG456" s="682"/>
      <c r="AH456" s="683"/>
    </row>
    <row r="457" spans="2:34" s="782" customFormat="1" ht="15" hidden="1" customHeight="1">
      <c r="B457" s="777">
        <f t="shared" si="7"/>
        <v>448</v>
      </c>
      <c r="C457" s="778" t="s">
        <v>2</v>
      </c>
      <c r="D457" s="772" t="s">
        <v>2736</v>
      </c>
      <c r="E457" s="772" t="s">
        <v>4718</v>
      </c>
      <c r="F457" s="677" t="s">
        <v>3172</v>
      </c>
      <c r="G457" s="779">
        <f>IFERROR(VLOOKUP(E457,Assign!$A$2:$A$48,1,FALSE),)</f>
        <v>0</v>
      </c>
      <c r="H457" s="779">
        <v>1</v>
      </c>
      <c r="I457" s="780">
        <v>1</v>
      </c>
      <c r="J457" s="733" t="s">
        <v>164</v>
      </c>
      <c r="K457" s="733" t="s">
        <v>3449</v>
      </c>
      <c r="L457" s="733" t="s">
        <v>3450</v>
      </c>
      <c r="M457" s="677" t="s">
        <v>3451</v>
      </c>
      <c r="N457" s="781" t="s">
        <v>205</v>
      </c>
      <c r="O457" s="735">
        <v>36192</v>
      </c>
      <c r="P457" s="736">
        <v>64.334999999999994</v>
      </c>
      <c r="Q457" s="737">
        <v>1.0582449160035365E-3</v>
      </c>
      <c r="R457" s="738"/>
      <c r="S457" s="738"/>
      <c r="T457" s="779">
        <v>1</v>
      </c>
      <c r="U457" s="780" t="s">
        <v>3585</v>
      </c>
      <c r="V457" s="739" t="s">
        <v>5</v>
      </c>
      <c r="W457" s="740">
        <v>132000000</v>
      </c>
      <c r="X457" s="740">
        <v>132000000</v>
      </c>
      <c r="Y457" s="740" t="s">
        <v>4578</v>
      </c>
      <c r="Z457" s="741"/>
      <c r="AA457" s="741"/>
      <c r="AB457" s="740"/>
      <c r="AC457" s="742"/>
      <c r="AD457" s="743"/>
      <c r="AE457" s="682"/>
      <c r="AF457" s="683"/>
      <c r="AG457" s="682"/>
      <c r="AH457" s="683"/>
    </row>
    <row r="458" spans="2:34" s="782" customFormat="1" ht="15" hidden="1" customHeight="1">
      <c r="B458" s="777">
        <f t="shared" si="7"/>
        <v>449</v>
      </c>
      <c r="C458" s="778" t="s">
        <v>2</v>
      </c>
      <c r="D458" s="772" t="s">
        <v>2736</v>
      </c>
      <c r="E458" s="772" t="s">
        <v>4719</v>
      </c>
      <c r="F458" s="677" t="s">
        <v>2755</v>
      </c>
      <c r="G458" s="779">
        <f>IFERROR(VLOOKUP(E458,Assign!$A$2:$A$48,1,FALSE),)</f>
        <v>0</v>
      </c>
      <c r="H458" s="779">
        <v>1</v>
      </c>
      <c r="I458" s="780">
        <v>1</v>
      </c>
      <c r="J458" s="733" t="s">
        <v>175</v>
      </c>
      <c r="K458" s="733" t="s">
        <v>3415</v>
      </c>
      <c r="L458" s="733" t="s">
        <v>3419</v>
      </c>
      <c r="M458" s="677" t="s">
        <v>4149</v>
      </c>
      <c r="N458" s="781" t="s">
        <v>208</v>
      </c>
      <c r="O458" s="735">
        <v>18181.599999999999</v>
      </c>
      <c r="P458" s="736">
        <v>84.53</v>
      </c>
      <c r="Q458" s="737">
        <v>2.1548587037780609E-3</v>
      </c>
      <c r="R458" s="738"/>
      <c r="S458" s="738"/>
      <c r="T458" s="779" t="s">
        <v>189</v>
      </c>
      <c r="U458" s="780" t="s">
        <v>4805</v>
      </c>
      <c r="V458" s="739" t="s">
        <v>5</v>
      </c>
      <c r="W458" s="740">
        <v>150000000</v>
      </c>
      <c r="X458" s="740">
        <v>150000000</v>
      </c>
      <c r="Y458" s="740" t="s">
        <v>4578</v>
      </c>
      <c r="Z458" s="741"/>
      <c r="AA458" s="741"/>
      <c r="AB458" s="740"/>
      <c r="AC458" s="742"/>
      <c r="AD458" s="743"/>
      <c r="AE458" s="682"/>
      <c r="AF458" s="683"/>
      <c r="AG458" s="682"/>
      <c r="AH458" s="683"/>
    </row>
    <row r="459" spans="2:34" s="782" customFormat="1" ht="15" hidden="1" customHeight="1">
      <c r="B459" s="917">
        <f t="shared" si="7"/>
        <v>450</v>
      </c>
      <c r="C459" s="918" t="s">
        <v>2</v>
      </c>
      <c r="D459" s="919" t="s">
        <v>2736</v>
      </c>
      <c r="E459" s="919" t="s">
        <v>4720</v>
      </c>
      <c r="F459" s="823" t="s">
        <v>3740</v>
      </c>
      <c r="G459" s="920">
        <f>IFERROR(VLOOKUP(E459,Assign!$A$2:$A$48,1,FALSE),)</f>
        <v>0</v>
      </c>
      <c r="H459" s="920"/>
      <c r="I459" s="921"/>
      <c r="J459" s="922"/>
      <c r="K459" s="922"/>
      <c r="L459" s="922"/>
      <c r="M459" s="823"/>
      <c r="N459" s="923"/>
      <c r="O459" s="924"/>
      <c r="P459" s="925"/>
      <c r="Q459" s="926"/>
      <c r="R459" s="927"/>
      <c r="S459" s="927"/>
      <c r="T459" s="920"/>
      <c r="U459" s="921"/>
      <c r="V459" s="928"/>
      <c r="W459" s="929"/>
      <c r="X459" s="929"/>
      <c r="Y459" s="929"/>
      <c r="Z459" s="930"/>
      <c r="AA459" s="930"/>
      <c r="AB459" s="929"/>
      <c r="AC459" s="931"/>
      <c r="AD459" s="932"/>
      <c r="AE459" s="682"/>
      <c r="AF459" s="683"/>
      <c r="AG459" s="682" t="s">
        <v>4903</v>
      </c>
      <c r="AH459" s="683" t="s">
        <v>5568</v>
      </c>
    </row>
    <row r="460" spans="2:34" s="782" customFormat="1" ht="15" hidden="1" customHeight="1">
      <c r="B460" s="777">
        <f t="shared" si="7"/>
        <v>451</v>
      </c>
      <c r="C460" s="778" t="s">
        <v>2</v>
      </c>
      <c r="D460" s="772" t="s">
        <v>2736</v>
      </c>
      <c r="E460" s="772" t="s">
        <v>4721</v>
      </c>
      <c r="F460" s="677" t="s">
        <v>3198</v>
      </c>
      <c r="G460" s="779">
        <f>IFERROR(VLOOKUP(E460,Assign!$A$2:$A$48,1,FALSE),)</f>
        <v>0</v>
      </c>
      <c r="H460" s="779">
        <v>1</v>
      </c>
      <c r="I460" s="780">
        <v>1</v>
      </c>
      <c r="J460" s="733" t="s">
        <v>175</v>
      </c>
      <c r="K460" s="733" t="s">
        <v>3391</v>
      </c>
      <c r="L460" s="733" t="s">
        <v>4150</v>
      </c>
      <c r="M460" s="677" t="s">
        <v>4151</v>
      </c>
      <c r="N460" s="781" t="s">
        <v>4576</v>
      </c>
      <c r="O460" s="735">
        <v>810.6</v>
      </c>
      <c r="P460" s="736">
        <v>76.209999999999994</v>
      </c>
      <c r="Q460" s="737">
        <v>5.4379471996052302E-2</v>
      </c>
      <c r="R460" s="738"/>
      <c r="S460" s="738"/>
      <c r="T460" s="779">
        <v>1</v>
      </c>
      <c r="U460" s="780" t="s">
        <v>3585</v>
      </c>
      <c r="V460" s="739" t="s">
        <v>5</v>
      </c>
      <c r="W460" s="740">
        <v>121000000</v>
      </c>
      <c r="X460" s="740">
        <v>121000000</v>
      </c>
      <c r="Y460" s="740" t="s">
        <v>4578</v>
      </c>
      <c r="Z460" s="741"/>
      <c r="AA460" s="741"/>
      <c r="AB460" s="740"/>
      <c r="AC460" s="742"/>
      <c r="AD460" s="743"/>
      <c r="AE460" s="682"/>
      <c r="AF460" s="683"/>
      <c r="AG460" s="682"/>
      <c r="AH460" s="683"/>
    </row>
    <row r="461" spans="2:34" s="782" customFormat="1" ht="15" hidden="1" customHeight="1">
      <c r="B461" s="777">
        <f t="shared" si="7"/>
        <v>452</v>
      </c>
      <c r="C461" s="778" t="s">
        <v>2</v>
      </c>
      <c r="D461" s="772" t="s">
        <v>2736</v>
      </c>
      <c r="E461" s="772" t="s">
        <v>4722</v>
      </c>
      <c r="F461" s="677" t="s">
        <v>3211</v>
      </c>
      <c r="G461" s="779">
        <f>IFERROR(VLOOKUP(E461,Assign!$A$2:$A$48,1,FALSE),)</f>
        <v>0</v>
      </c>
      <c r="H461" s="779">
        <v>1</v>
      </c>
      <c r="I461" s="780">
        <v>1</v>
      </c>
      <c r="J461" s="733" t="s">
        <v>175</v>
      </c>
      <c r="K461" s="733" t="s">
        <v>3439</v>
      </c>
      <c r="L461" s="733" t="s">
        <v>4097</v>
      </c>
      <c r="M461" s="677" t="s">
        <v>4152</v>
      </c>
      <c r="N461" s="781" t="s">
        <v>211</v>
      </c>
      <c r="O461" s="735">
        <v>72738.8</v>
      </c>
      <c r="P461" s="736">
        <v>114.3</v>
      </c>
      <c r="Q461" s="737">
        <v>6.5054688831820155E-4</v>
      </c>
      <c r="R461" s="738"/>
      <c r="S461" s="738"/>
      <c r="T461" s="779">
        <v>1</v>
      </c>
      <c r="U461" s="780" t="s">
        <v>3585</v>
      </c>
      <c r="V461" s="739" t="s">
        <v>5</v>
      </c>
      <c r="W461" s="740">
        <v>133450000</v>
      </c>
      <c r="X461" s="740">
        <v>133450000</v>
      </c>
      <c r="Y461" s="740" t="s">
        <v>4578</v>
      </c>
      <c r="Z461" s="741"/>
      <c r="AA461" s="741"/>
      <c r="AB461" s="740"/>
      <c r="AC461" s="742"/>
      <c r="AD461" s="743"/>
      <c r="AE461" s="682"/>
      <c r="AF461" s="683"/>
      <c r="AG461" s="682"/>
      <c r="AH461" s="683"/>
    </row>
    <row r="462" spans="2:34" s="782" customFormat="1" ht="15" hidden="1" customHeight="1">
      <c r="B462" s="777">
        <f t="shared" si="7"/>
        <v>453</v>
      </c>
      <c r="C462" s="778" t="s">
        <v>2</v>
      </c>
      <c r="D462" s="772" t="s">
        <v>2736</v>
      </c>
      <c r="E462" s="772" t="s">
        <v>4723</v>
      </c>
      <c r="F462" s="677" t="s">
        <v>3195</v>
      </c>
      <c r="G462" s="779">
        <f>IFERROR(VLOOKUP(E462,Assign!$A$2:$A$48,1,FALSE),)</f>
        <v>0</v>
      </c>
      <c r="H462" s="779">
        <v>1</v>
      </c>
      <c r="I462" s="780">
        <v>1</v>
      </c>
      <c r="J462" s="733" t="s">
        <v>164</v>
      </c>
      <c r="K462" s="733" t="s">
        <v>178</v>
      </c>
      <c r="L462" s="733" t="s">
        <v>3453</v>
      </c>
      <c r="M462" s="677" t="s">
        <v>4153</v>
      </c>
      <c r="N462" s="781" t="s">
        <v>4564</v>
      </c>
      <c r="O462" s="735">
        <v>7291.5</v>
      </c>
      <c r="P462" s="736">
        <v>45.1</v>
      </c>
      <c r="Q462" s="737">
        <v>1.6653404649249126E-3</v>
      </c>
      <c r="R462" s="738"/>
      <c r="S462" s="738"/>
      <c r="T462" s="779">
        <v>1</v>
      </c>
      <c r="U462" s="780" t="s">
        <v>3585</v>
      </c>
      <c r="V462" s="739" t="s">
        <v>5</v>
      </c>
      <c r="W462" s="740">
        <v>131100000</v>
      </c>
      <c r="X462" s="740">
        <v>131100000</v>
      </c>
      <c r="Y462" s="740" t="s">
        <v>4578</v>
      </c>
      <c r="Z462" s="741"/>
      <c r="AA462" s="741"/>
      <c r="AB462" s="740"/>
      <c r="AC462" s="742"/>
      <c r="AD462" s="743"/>
      <c r="AE462" s="682"/>
      <c r="AF462" s="683"/>
      <c r="AG462" s="682"/>
      <c r="AH462" s="683"/>
    </row>
    <row r="463" spans="2:34" s="782" customFormat="1" ht="15" hidden="1" customHeight="1">
      <c r="B463" s="777">
        <f t="shared" si="7"/>
        <v>454</v>
      </c>
      <c r="C463" s="778" t="s">
        <v>2</v>
      </c>
      <c r="D463" s="772" t="s">
        <v>2736</v>
      </c>
      <c r="E463" s="772" t="s">
        <v>4724</v>
      </c>
      <c r="F463" s="677" t="s">
        <v>3693</v>
      </c>
      <c r="G463" s="779">
        <f>IFERROR(VLOOKUP(E463,Assign!$A$2:$A$48,1,FALSE),)</f>
        <v>0</v>
      </c>
      <c r="H463" s="779">
        <v>1</v>
      </c>
      <c r="I463" s="780">
        <v>1</v>
      </c>
      <c r="J463" s="733" t="s">
        <v>164</v>
      </c>
      <c r="K463" s="733" t="s">
        <v>609</v>
      </c>
      <c r="L463" s="733" t="s">
        <v>3488</v>
      </c>
      <c r="M463" s="677" t="s">
        <v>4154</v>
      </c>
      <c r="N463" s="781" t="s">
        <v>203</v>
      </c>
      <c r="O463" s="735">
        <v>107955.9</v>
      </c>
      <c r="P463" s="736">
        <v>59.97</v>
      </c>
      <c r="Q463" s="737">
        <v>3.9058541497037213E-4</v>
      </c>
      <c r="R463" s="738"/>
      <c r="S463" s="738"/>
      <c r="T463" s="779">
        <v>1</v>
      </c>
      <c r="U463" s="780" t="s">
        <v>3585</v>
      </c>
      <c r="V463" s="739" t="s">
        <v>5</v>
      </c>
      <c r="W463" s="740">
        <v>120000000</v>
      </c>
      <c r="X463" s="740">
        <v>120000000</v>
      </c>
      <c r="Y463" s="740" t="s">
        <v>4578</v>
      </c>
      <c r="Z463" s="741"/>
      <c r="AA463" s="741"/>
      <c r="AB463" s="740"/>
      <c r="AC463" s="742"/>
      <c r="AD463" s="743"/>
      <c r="AE463" s="682"/>
      <c r="AF463" s="683"/>
      <c r="AG463" s="682"/>
      <c r="AH463" s="683"/>
    </row>
    <row r="464" spans="2:34" s="782" customFormat="1" ht="15" hidden="1" customHeight="1">
      <c r="B464" s="777">
        <f t="shared" si="7"/>
        <v>455</v>
      </c>
      <c r="C464" s="778" t="s">
        <v>2</v>
      </c>
      <c r="D464" s="772" t="s">
        <v>2736</v>
      </c>
      <c r="E464" s="772" t="s">
        <v>4725</v>
      </c>
      <c r="F464" s="677" t="s">
        <v>3175</v>
      </c>
      <c r="G464" s="779">
        <f>IFERROR(VLOOKUP(E464,Assign!$A$2:$A$48,1,FALSE),)</f>
        <v>0</v>
      </c>
      <c r="H464" s="779">
        <v>1</v>
      </c>
      <c r="I464" s="780">
        <v>1</v>
      </c>
      <c r="J464" s="733" t="s">
        <v>164</v>
      </c>
      <c r="K464" s="733" t="s">
        <v>178</v>
      </c>
      <c r="L464" s="733" t="s">
        <v>3453</v>
      </c>
      <c r="M464" s="677" t="s">
        <v>4155</v>
      </c>
      <c r="N464" s="781" t="s">
        <v>4575</v>
      </c>
      <c r="O464" s="735">
        <v>93799</v>
      </c>
      <c r="P464" s="736">
        <v>84.926400000000001</v>
      </c>
      <c r="Q464" s="737">
        <v>3.6183434791415691E-4</v>
      </c>
      <c r="R464" s="738"/>
      <c r="S464" s="738"/>
      <c r="T464" s="779">
        <v>2</v>
      </c>
      <c r="U464" s="780" t="s">
        <v>3585</v>
      </c>
      <c r="V464" s="739" t="s">
        <v>5</v>
      </c>
      <c r="W464" s="740">
        <v>120000000</v>
      </c>
      <c r="X464" s="740">
        <v>120000000</v>
      </c>
      <c r="Y464" s="740" t="s">
        <v>4578</v>
      </c>
      <c r="Z464" s="741">
        <v>1</v>
      </c>
      <c r="AA464" s="741" t="s">
        <v>5</v>
      </c>
      <c r="AB464" s="740">
        <v>300000000</v>
      </c>
      <c r="AC464" s="742">
        <v>300000000</v>
      </c>
      <c r="AD464" s="743"/>
      <c r="AE464" s="682"/>
      <c r="AF464" s="683"/>
      <c r="AG464" s="682"/>
      <c r="AH464" s="683"/>
    </row>
    <row r="465" spans="2:34" s="782" customFormat="1" ht="15" hidden="1" customHeight="1">
      <c r="B465" s="917">
        <f t="shared" si="7"/>
        <v>456</v>
      </c>
      <c r="C465" s="918" t="s">
        <v>2</v>
      </c>
      <c r="D465" s="919" t="s">
        <v>2736</v>
      </c>
      <c r="E465" s="919" t="s">
        <v>4726</v>
      </c>
      <c r="F465" s="823" t="s">
        <v>3741</v>
      </c>
      <c r="G465" s="920">
        <f>IFERROR(VLOOKUP(E465,Assign!$A$2:$A$48,1,FALSE),)</f>
        <v>0</v>
      </c>
      <c r="H465" s="920"/>
      <c r="I465" s="921"/>
      <c r="J465" s="922"/>
      <c r="K465" s="922"/>
      <c r="L465" s="922"/>
      <c r="M465" s="823"/>
      <c r="N465" s="923"/>
      <c r="O465" s="924"/>
      <c r="P465" s="925"/>
      <c r="Q465" s="926"/>
      <c r="R465" s="927"/>
      <c r="S465" s="927"/>
      <c r="T465" s="920"/>
      <c r="U465" s="921"/>
      <c r="V465" s="928"/>
      <c r="W465" s="929"/>
      <c r="X465" s="929"/>
      <c r="Y465" s="929"/>
      <c r="Z465" s="930"/>
      <c r="AA465" s="930"/>
      <c r="AB465" s="929"/>
      <c r="AC465" s="931"/>
      <c r="AD465" s="932"/>
      <c r="AE465" s="682"/>
      <c r="AF465" s="683"/>
      <c r="AG465" s="682" t="s">
        <v>5659</v>
      </c>
      <c r="AH465" s="683" t="s">
        <v>5660</v>
      </c>
    </row>
    <row r="466" spans="2:34" s="782" customFormat="1" ht="15" hidden="1" customHeight="1">
      <c r="B466" s="777">
        <f t="shared" si="7"/>
        <v>457</v>
      </c>
      <c r="C466" s="778" t="s">
        <v>2</v>
      </c>
      <c r="D466" s="772" t="s">
        <v>2736</v>
      </c>
      <c r="E466" s="772" t="s">
        <v>4727</v>
      </c>
      <c r="F466" s="677" t="s">
        <v>3742</v>
      </c>
      <c r="G466" s="779">
        <f>IFERROR(VLOOKUP(E466,Assign!$A$2:$A$48,1,FALSE),)</f>
        <v>0</v>
      </c>
      <c r="H466" s="779">
        <v>1</v>
      </c>
      <c r="I466" s="780">
        <v>1</v>
      </c>
      <c r="J466" s="733" t="s">
        <v>164</v>
      </c>
      <c r="K466" s="733" t="s">
        <v>3443</v>
      </c>
      <c r="L466" s="733" t="s">
        <v>4156</v>
      </c>
      <c r="M466" s="677" t="s">
        <v>4157</v>
      </c>
      <c r="N466" s="781" t="s">
        <v>4574</v>
      </c>
      <c r="O466" s="735">
        <v>8136</v>
      </c>
      <c r="P466" s="736">
        <v>59.94</v>
      </c>
      <c r="Q466" s="737">
        <v>2.5237217305801377E-3</v>
      </c>
      <c r="R466" s="738"/>
      <c r="S466" s="738"/>
      <c r="T466" s="779">
        <v>1</v>
      </c>
      <c r="U466" s="780" t="s">
        <v>3585</v>
      </c>
      <c r="V466" s="739" t="s">
        <v>5</v>
      </c>
      <c r="W466" s="740">
        <v>120000000</v>
      </c>
      <c r="X466" s="740">
        <v>120000000</v>
      </c>
      <c r="Y466" s="740" t="s">
        <v>4578</v>
      </c>
      <c r="Z466" s="741"/>
      <c r="AA466" s="741"/>
      <c r="AB466" s="740"/>
      <c r="AC466" s="742"/>
      <c r="AD466" s="743"/>
      <c r="AE466" s="682"/>
      <c r="AF466" s="683"/>
      <c r="AG466" s="682"/>
      <c r="AH466" s="683"/>
    </row>
    <row r="467" spans="2:34" s="782" customFormat="1" ht="15" hidden="1" customHeight="1">
      <c r="B467" s="777">
        <f t="shared" si="7"/>
        <v>458</v>
      </c>
      <c r="C467" s="778" t="s">
        <v>2</v>
      </c>
      <c r="D467" s="772" t="s">
        <v>2736</v>
      </c>
      <c r="E467" s="772" t="s">
        <v>4728</v>
      </c>
      <c r="F467" s="677" t="s">
        <v>3743</v>
      </c>
      <c r="G467" s="779">
        <f>IFERROR(VLOOKUP(E467,Assign!$A$2:$A$48,1,FALSE),)</f>
        <v>0</v>
      </c>
      <c r="H467" s="779">
        <v>1</v>
      </c>
      <c r="I467" s="780">
        <v>1</v>
      </c>
      <c r="J467" s="733" t="s">
        <v>166</v>
      </c>
      <c r="K467" s="733" t="s">
        <v>3478</v>
      </c>
      <c r="L467" s="733" t="s">
        <v>4158</v>
      </c>
      <c r="M467" s="677" t="s">
        <v>4159</v>
      </c>
      <c r="N467" s="781" t="s">
        <v>2533</v>
      </c>
      <c r="O467" s="735">
        <v>76323.899999999994</v>
      </c>
      <c r="P467" s="736">
        <v>119.51009999999999</v>
      </c>
      <c r="Q467" s="737">
        <v>8.6245330754848755E-4</v>
      </c>
      <c r="R467" s="738"/>
      <c r="S467" s="738"/>
      <c r="T467" s="779" t="s">
        <v>4186</v>
      </c>
      <c r="U467" s="780" t="s">
        <v>4806</v>
      </c>
      <c r="V467" s="739" t="s">
        <v>5</v>
      </c>
      <c r="W467" s="740">
        <v>144000000</v>
      </c>
      <c r="X467" s="740">
        <v>144000000</v>
      </c>
      <c r="Y467" s="740" t="s">
        <v>4578</v>
      </c>
      <c r="Z467" s="741" t="s">
        <v>188</v>
      </c>
      <c r="AA467" s="741" t="s">
        <v>5</v>
      </c>
      <c r="AB467" s="740">
        <v>116100000</v>
      </c>
      <c r="AC467" s="742">
        <v>116100000</v>
      </c>
      <c r="AD467" s="743"/>
      <c r="AE467" s="682"/>
      <c r="AF467" s="683"/>
      <c r="AG467" s="682"/>
      <c r="AH467" s="683"/>
    </row>
    <row r="468" spans="2:34" s="782" customFormat="1" ht="15" hidden="1" customHeight="1">
      <c r="B468" s="777">
        <f t="shared" si="7"/>
        <v>459</v>
      </c>
      <c r="C468" s="778" t="s">
        <v>2</v>
      </c>
      <c r="D468" s="772" t="s">
        <v>2736</v>
      </c>
      <c r="E468" s="772" t="s">
        <v>4729</v>
      </c>
      <c r="F468" s="677" t="s">
        <v>3744</v>
      </c>
      <c r="G468" s="779">
        <f>IFERROR(VLOOKUP(E468,Assign!$A$2:$A$48,1,FALSE),)</f>
        <v>0</v>
      </c>
      <c r="H468" s="779">
        <v>1</v>
      </c>
      <c r="I468" s="780">
        <v>1</v>
      </c>
      <c r="J468" s="733" t="s">
        <v>3463</v>
      </c>
      <c r="K468" s="733" t="s">
        <v>3510</v>
      </c>
      <c r="L468" s="733" t="s">
        <v>4160</v>
      </c>
      <c r="M468" s="677" t="s">
        <v>4161</v>
      </c>
      <c r="N468" s="781" t="s">
        <v>208</v>
      </c>
      <c r="O468" s="735">
        <v>20893.099999999999</v>
      </c>
      <c r="P468" s="736">
        <v>84.81</v>
      </c>
      <c r="Q468" s="737">
        <v>2.7297528849237309E-3</v>
      </c>
      <c r="R468" s="738"/>
      <c r="S468" s="738"/>
      <c r="T468" s="779">
        <v>1</v>
      </c>
      <c r="U468" s="780" t="s">
        <v>3585</v>
      </c>
      <c r="V468" s="739" t="s">
        <v>5</v>
      </c>
      <c r="W468" s="740">
        <v>64000000</v>
      </c>
      <c r="X468" s="740">
        <v>64000000</v>
      </c>
      <c r="Y468" s="740" t="s">
        <v>4578</v>
      </c>
      <c r="Z468" s="741"/>
      <c r="AA468" s="741"/>
      <c r="AB468" s="740"/>
      <c r="AC468" s="742"/>
      <c r="AD468" s="743"/>
      <c r="AE468" s="682"/>
      <c r="AF468" s="683"/>
      <c r="AG468" s="682"/>
      <c r="AH468" s="683"/>
    </row>
    <row r="469" spans="2:34" s="782" customFormat="1" ht="15" hidden="1" customHeight="1">
      <c r="B469" s="777">
        <f t="shared" si="7"/>
        <v>460</v>
      </c>
      <c r="C469" s="778" t="s">
        <v>2</v>
      </c>
      <c r="D469" s="772" t="s">
        <v>2736</v>
      </c>
      <c r="E469" s="772" t="s">
        <v>4729</v>
      </c>
      <c r="F469" s="677" t="s">
        <v>3744</v>
      </c>
      <c r="G469" s="779">
        <f>IFERROR(VLOOKUP(E469,Assign!$A$2:$A$48,1,FALSE),)</f>
        <v>0</v>
      </c>
      <c r="H469" s="779">
        <v>2</v>
      </c>
      <c r="I469" s="780">
        <v>1</v>
      </c>
      <c r="J469" s="733" t="s">
        <v>166</v>
      </c>
      <c r="K469" s="733" t="s">
        <v>3595</v>
      </c>
      <c r="L469" s="733" t="s">
        <v>4162</v>
      </c>
      <c r="M469" s="677" t="s">
        <v>4456</v>
      </c>
      <c r="N469" s="781" t="s">
        <v>13</v>
      </c>
      <c r="O469" s="735">
        <v>1122</v>
      </c>
      <c r="P469" s="736"/>
      <c r="Q469" s="737"/>
      <c r="R469" s="738"/>
      <c r="S469" s="738"/>
      <c r="T469" s="779">
        <v>1</v>
      </c>
      <c r="U469" s="780" t="s">
        <v>3585</v>
      </c>
      <c r="V469" s="739" t="s">
        <v>5</v>
      </c>
      <c r="W469" s="740">
        <v>48000000</v>
      </c>
      <c r="X469" s="740">
        <v>48000000</v>
      </c>
      <c r="Y469" s="740" t="s">
        <v>4578</v>
      </c>
      <c r="Z469" s="741"/>
      <c r="AA469" s="741"/>
      <c r="AB469" s="740"/>
      <c r="AC469" s="742"/>
      <c r="AD469" s="743"/>
      <c r="AE469" s="682"/>
      <c r="AF469" s="683"/>
      <c r="AG469" s="682"/>
      <c r="AH469" s="683"/>
    </row>
    <row r="470" spans="2:34" s="782" customFormat="1" ht="15" hidden="1" customHeight="1">
      <c r="B470" s="777">
        <f t="shared" si="7"/>
        <v>461</v>
      </c>
      <c r="C470" s="778" t="s">
        <v>2</v>
      </c>
      <c r="D470" s="772" t="s">
        <v>2736</v>
      </c>
      <c r="E470" s="772" t="s">
        <v>4729</v>
      </c>
      <c r="F470" s="677" t="s">
        <v>3744</v>
      </c>
      <c r="G470" s="779">
        <f>IFERROR(VLOOKUP(E470,Assign!$A$2:$A$48,1,FALSE),)</f>
        <v>0</v>
      </c>
      <c r="H470" s="779">
        <v>2</v>
      </c>
      <c r="I470" s="780">
        <v>2</v>
      </c>
      <c r="J470" s="733" t="s">
        <v>166</v>
      </c>
      <c r="K470" s="733" t="s">
        <v>3595</v>
      </c>
      <c r="L470" s="733" t="s">
        <v>4162</v>
      </c>
      <c r="M470" s="677" t="s">
        <v>4457</v>
      </c>
      <c r="N470" s="781" t="s">
        <v>13</v>
      </c>
      <c r="O470" s="735">
        <v>1000</v>
      </c>
      <c r="P470" s="736"/>
      <c r="Q470" s="737"/>
      <c r="R470" s="738"/>
      <c r="S470" s="738"/>
      <c r="T470" s="779">
        <v>1</v>
      </c>
      <c r="U470" s="780" t="s">
        <v>3585</v>
      </c>
      <c r="V470" s="739" t="s">
        <v>5</v>
      </c>
      <c r="W470" s="740">
        <v>48000000</v>
      </c>
      <c r="X470" s="740">
        <v>48000000</v>
      </c>
      <c r="Y470" s="740" t="s">
        <v>4578</v>
      </c>
      <c r="Z470" s="741"/>
      <c r="AA470" s="741"/>
      <c r="AB470" s="740"/>
      <c r="AC470" s="742"/>
      <c r="AD470" s="743"/>
      <c r="AE470" s="682"/>
      <c r="AF470" s="683"/>
      <c r="AG470" s="682"/>
      <c r="AH470" s="683"/>
    </row>
    <row r="471" spans="2:34" s="782" customFormat="1" ht="15" hidden="1" customHeight="1">
      <c r="B471" s="777">
        <f t="shared" si="7"/>
        <v>462</v>
      </c>
      <c r="C471" s="778" t="s">
        <v>2</v>
      </c>
      <c r="D471" s="772" t="s">
        <v>2736</v>
      </c>
      <c r="E471" s="772" t="s">
        <v>4729</v>
      </c>
      <c r="F471" s="677" t="s">
        <v>3744</v>
      </c>
      <c r="G471" s="779">
        <f>IFERROR(VLOOKUP(E471,Assign!$A$2:$A$48,1,FALSE),)</f>
        <v>0</v>
      </c>
      <c r="H471" s="779">
        <v>2</v>
      </c>
      <c r="I471" s="780">
        <v>3</v>
      </c>
      <c r="J471" s="733" t="s">
        <v>166</v>
      </c>
      <c r="K471" s="733" t="s">
        <v>3595</v>
      </c>
      <c r="L471" s="733" t="s">
        <v>4162</v>
      </c>
      <c r="M471" s="677" t="s">
        <v>4458</v>
      </c>
      <c r="N471" s="781" t="s">
        <v>13</v>
      </c>
      <c r="O471" s="735">
        <v>1118</v>
      </c>
      <c r="P471" s="736"/>
      <c r="Q471" s="737"/>
      <c r="R471" s="738"/>
      <c r="S471" s="738"/>
      <c r="T471" s="779">
        <v>1</v>
      </c>
      <c r="U471" s="780" t="s">
        <v>3585</v>
      </c>
      <c r="V471" s="739" t="s">
        <v>5</v>
      </c>
      <c r="W471" s="740">
        <v>48000000</v>
      </c>
      <c r="X471" s="740">
        <v>48000000</v>
      </c>
      <c r="Y471" s="740" t="s">
        <v>4578</v>
      </c>
      <c r="Z471" s="741"/>
      <c r="AA471" s="741"/>
      <c r="AB471" s="740"/>
      <c r="AC471" s="742"/>
      <c r="AD471" s="743"/>
      <c r="AE471" s="682"/>
      <c r="AF471" s="683"/>
      <c r="AG471" s="682"/>
      <c r="AH471" s="683"/>
    </row>
    <row r="472" spans="2:34" s="782" customFormat="1" ht="15" hidden="1" customHeight="1">
      <c r="B472" s="777">
        <f t="shared" si="7"/>
        <v>463</v>
      </c>
      <c r="C472" s="778" t="s">
        <v>2</v>
      </c>
      <c r="D472" s="772" t="s">
        <v>2736</v>
      </c>
      <c r="E472" s="772" t="s">
        <v>4730</v>
      </c>
      <c r="F472" s="677" t="s">
        <v>3710</v>
      </c>
      <c r="G472" s="779">
        <f>IFERROR(VLOOKUP(E472,Assign!$A$2:$A$48,1,FALSE),)</f>
        <v>0</v>
      </c>
      <c r="H472" s="779">
        <v>1</v>
      </c>
      <c r="I472" s="780">
        <v>1</v>
      </c>
      <c r="J472" s="733" t="s">
        <v>175</v>
      </c>
      <c r="K472" s="733" t="s">
        <v>3461</v>
      </c>
      <c r="L472" s="733" t="s">
        <v>3462</v>
      </c>
      <c r="M472" s="677" t="s">
        <v>4069</v>
      </c>
      <c r="N472" s="781" t="s">
        <v>208</v>
      </c>
      <c r="O472" s="735">
        <v>162139.70000000001</v>
      </c>
      <c r="P472" s="736">
        <v>70.73</v>
      </c>
      <c r="Q472" s="737">
        <v>3.2700196188842091E-4</v>
      </c>
      <c r="R472" s="738"/>
      <c r="S472" s="738"/>
      <c r="T472" s="779">
        <v>1</v>
      </c>
      <c r="U472" s="780" t="s">
        <v>3585</v>
      </c>
      <c r="V472" s="739" t="s">
        <v>5</v>
      </c>
      <c r="W472" s="740">
        <v>132000000</v>
      </c>
      <c r="X472" s="740">
        <v>132000000</v>
      </c>
      <c r="Y472" s="740" t="s">
        <v>4578</v>
      </c>
      <c r="Z472" s="741"/>
      <c r="AA472" s="741"/>
      <c r="AB472" s="740"/>
      <c r="AC472" s="742"/>
      <c r="AD472" s="743"/>
      <c r="AE472" s="682"/>
      <c r="AF472" s="683"/>
      <c r="AG472" s="682"/>
      <c r="AH472" s="683"/>
    </row>
    <row r="473" spans="2:34" s="782" customFormat="1" ht="15" hidden="1" customHeight="1">
      <c r="B473" s="917">
        <f t="shared" si="7"/>
        <v>464</v>
      </c>
      <c r="C473" s="918" t="s">
        <v>2</v>
      </c>
      <c r="D473" s="919" t="s">
        <v>2736</v>
      </c>
      <c r="E473" s="919" t="s">
        <v>4731</v>
      </c>
      <c r="F473" s="823" t="s">
        <v>2795</v>
      </c>
      <c r="G473" s="920">
        <f>IFERROR(VLOOKUP(E473,Assign!$A$2:$A$48,1,FALSE),)</f>
        <v>0</v>
      </c>
      <c r="H473" s="920"/>
      <c r="I473" s="921"/>
      <c r="J473" s="922"/>
      <c r="K473" s="922"/>
      <c r="L473" s="922"/>
      <c r="M473" s="823"/>
      <c r="N473" s="923"/>
      <c r="O473" s="924"/>
      <c r="P473" s="925"/>
      <c r="Q473" s="926"/>
      <c r="R473" s="927"/>
      <c r="S473" s="927"/>
      <c r="T473" s="920"/>
      <c r="U473" s="921"/>
      <c r="V473" s="928"/>
      <c r="W473" s="929"/>
      <c r="X473" s="929"/>
      <c r="Y473" s="929"/>
      <c r="Z473" s="930"/>
      <c r="AA473" s="930"/>
      <c r="AB473" s="929"/>
      <c r="AC473" s="931"/>
      <c r="AD473" s="932"/>
      <c r="AE473" s="682"/>
      <c r="AF473" s="683"/>
      <c r="AG473" s="682" t="s">
        <v>5641</v>
      </c>
      <c r="AH473" s="683" t="s">
        <v>5642</v>
      </c>
    </row>
    <row r="474" spans="2:34" s="782" customFormat="1" ht="15" customHeight="1">
      <c r="B474" s="777">
        <f t="shared" si="7"/>
        <v>465</v>
      </c>
      <c r="C474" s="778" t="s">
        <v>2</v>
      </c>
      <c r="D474" s="772" t="s">
        <v>2736</v>
      </c>
      <c r="E474" s="772" t="s">
        <v>4732</v>
      </c>
      <c r="F474" s="677" t="s">
        <v>3745</v>
      </c>
      <c r="G474" s="779" t="str">
        <f>IFERROR(VLOOKUP(E474,Assign!$A$2:$A$48,1,FALSE),)</f>
        <v>R-278</v>
      </c>
      <c r="H474" s="779">
        <v>1</v>
      </c>
      <c r="I474" s="780">
        <v>1</v>
      </c>
      <c r="J474" s="733" t="s">
        <v>180</v>
      </c>
      <c r="K474" s="733" t="s">
        <v>3460</v>
      </c>
      <c r="L474" s="733" t="s">
        <v>3515</v>
      </c>
      <c r="M474" s="677" t="s">
        <v>4164</v>
      </c>
      <c r="N474" s="781" t="s">
        <v>211</v>
      </c>
      <c r="O474" s="735">
        <v>60459.1</v>
      </c>
      <c r="P474" s="736">
        <v>59.78</v>
      </c>
      <c r="Q474" s="737">
        <v>5.6964129469343737E-4</v>
      </c>
      <c r="R474" s="738"/>
      <c r="S474" s="738"/>
      <c r="T474" s="779" t="s">
        <v>188</v>
      </c>
      <c r="U474" s="780" t="s">
        <v>4806</v>
      </c>
      <c r="V474" s="739" t="s">
        <v>5</v>
      </c>
      <c r="W474" s="740">
        <v>144500000</v>
      </c>
      <c r="X474" s="740">
        <v>144500000</v>
      </c>
      <c r="Y474" s="740" t="s">
        <v>4578</v>
      </c>
      <c r="Z474" s="741"/>
      <c r="AA474" s="741"/>
      <c r="AB474" s="740"/>
      <c r="AC474" s="742"/>
      <c r="AD474" s="743"/>
      <c r="AE474" s="682"/>
      <c r="AF474" s="683"/>
      <c r="AG474" s="682"/>
      <c r="AH474" s="683"/>
    </row>
    <row r="475" spans="2:34" s="782" customFormat="1" ht="15" customHeight="1">
      <c r="B475" s="777">
        <f t="shared" si="7"/>
        <v>466</v>
      </c>
      <c r="C475" s="778" t="s">
        <v>2</v>
      </c>
      <c r="D475" s="772" t="s">
        <v>2736</v>
      </c>
      <c r="E475" s="772" t="s">
        <v>4733</v>
      </c>
      <c r="F475" s="677" t="s">
        <v>3746</v>
      </c>
      <c r="G475" s="779" t="str">
        <f>IFERROR(VLOOKUP(E475,Assign!$A$2:$A$48,1,FALSE),)</f>
        <v>R-279</v>
      </c>
      <c r="H475" s="779">
        <v>1</v>
      </c>
      <c r="I475" s="780">
        <v>1</v>
      </c>
      <c r="J475" s="733" t="s">
        <v>174</v>
      </c>
      <c r="K475" s="733" t="s">
        <v>163</v>
      </c>
      <c r="L475" s="733" t="s">
        <v>4165</v>
      </c>
      <c r="M475" s="677" t="s">
        <v>4166</v>
      </c>
      <c r="N475" s="781" t="s">
        <v>2539</v>
      </c>
      <c r="O475" s="735">
        <v>81355.3</v>
      </c>
      <c r="P475" s="736">
        <v>59.89</v>
      </c>
      <c r="Q475" s="737">
        <v>3.4085056535960165E-4</v>
      </c>
      <c r="R475" s="738"/>
      <c r="S475" s="738"/>
      <c r="T475" s="779" t="s">
        <v>3533</v>
      </c>
      <c r="U475" s="780" t="s">
        <v>4806</v>
      </c>
      <c r="V475" s="739" t="s">
        <v>5</v>
      </c>
      <c r="W475" s="740">
        <v>109000000</v>
      </c>
      <c r="X475" s="740">
        <v>109000000</v>
      </c>
      <c r="Y475" s="740" t="s">
        <v>4577</v>
      </c>
      <c r="Z475" s="741"/>
      <c r="AA475" s="741"/>
      <c r="AB475" s="740"/>
      <c r="AC475" s="742"/>
      <c r="AD475" s="743"/>
      <c r="AE475" s="682"/>
      <c r="AF475" s="683"/>
      <c r="AG475" s="682"/>
      <c r="AH475" s="683"/>
    </row>
    <row r="476" spans="2:34" s="782" customFormat="1" ht="15" customHeight="1">
      <c r="B476" s="777">
        <f t="shared" si="7"/>
        <v>467</v>
      </c>
      <c r="C476" s="778" t="s">
        <v>2</v>
      </c>
      <c r="D476" s="772" t="s">
        <v>2736</v>
      </c>
      <c r="E476" s="772" t="s">
        <v>4734</v>
      </c>
      <c r="F476" s="677" t="s">
        <v>3747</v>
      </c>
      <c r="G476" s="779" t="str">
        <f>IFERROR(VLOOKUP(E476,Assign!$A$2:$A$48,1,FALSE),)</f>
        <v>R-281</v>
      </c>
      <c r="H476" s="779">
        <v>1</v>
      </c>
      <c r="I476" s="780">
        <v>1</v>
      </c>
      <c r="J476" s="733" t="s">
        <v>170</v>
      </c>
      <c r="K476" s="733" t="s">
        <v>3386</v>
      </c>
      <c r="L476" s="733" t="s">
        <v>4167</v>
      </c>
      <c r="M476" s="677" t="s">
        <v>4168</v>
      </c>
      <c r="N476" s="781" t="s">
        <v>206</v>
      </c>
      <c r="O476" s="735">
        <v>44199.3</v>
      </c>
      <c r="P476" s="736">
        <v>59.92</v>
      </c>
      <c r="Q476" s="737">
        <v>1.3147719534019769E-3</v>
      </c>
      <c r="R476" s="738"/>
      <c r="S476" s="738"/>
      <c r="T476" s="779" t="s">
        <v>189</v>
      </c>
      <c r="U476" s="780" t="s">
        <v>4805</v>
      </c>
      <c r="V476" s="739" t="s">
        <v>5</v>
      </c>
      <c r="W476" s="740">
        <v>129600000</v>
      </c>
      <c r="X476" s="740">
        <v>129600000</v>
      </c>
      <c r="Y476" s="740" t="s">
        <v>4578</v>
      </c>
      <c r="Z476" s="741"/>
      <c r="AA476" s="741"/>
      <c r="AB476" s="740"/>
      <c r="AC476" s="742"/>
      <c r="AD476" s="743"/>
      <c r="AE476" s="682"/>
      <c r="AF476" s="683"/>
      <c r="AG476" s="682"/>
      <c r="AH476" s="683"/>
    </row>
    <row r="477" spans="2:34" s="782" customFormat="1" ht="15" customHeight="1">
      <c r="B477" s="777">
        <f t="shared" si="7"/>
        <v>468</v>
      </c>
      <c r="C477" s="778" t="s">
        <v>2</v>
      </c>
      <c r="D477" s="772" t="s">
        <v>2736</v>
      </c>
      <c r="E477" s="772" t="s">
        <v>4735</v>
      </c>
      <c r="F477" s="677" t="s">
        <v>3550</v>
      </c>
      <c r="G477" s="779" t="str">
        <f>IFERROR(VLOOKUP(E477,Assign!$A$2:$A$48,1,FALSE),)</f>
        <v>R-282</v>
      </c>
      <c r="H477" s="779">
        <v>1</v>
      </c>
      <c r="I477" s="780">
        <v>1</v>
      </c>
      <c r="J477" s="733" t="s">
        <v>174</v>
      </c>
      <c r="K477" s="733" t="s">
        <v>2520</v>
      </c>
      <c r="L477" s="733" t="s">
        <v>4169</v>
      </c>
      <c r="M477" s="677" t="s">
        <v>4170</v>
      </c>
      <c r="N477" s="781" t="s">
        <v>3570</v>
      </c>
      <c r="O477" s="735">
        <v>8079.4</v>
      </c>
      <c r="P477" s="736">
        <v>39.72</v>
      </c>
      <c r="Q477" s="737">
        <v>6.5202861598633562E-3</v>
      </c>
      <c r="R477" s="738"/>
      <c r="S477" s="738"/>
      <c r="T477" s="779" t="s">
        <v>188</v>
      </c>
      <c r="U477" s="979" t="s">
        <v>5539</v>
      </c>
      <c r="V477" s="739" t="s">
        <v>5</v>
      </c>
      <c r="W477" s="740">
        <v>72000000</v>
      </c>
      <c r="X477" s="740">
        <v>72000000</v>
      </c>
      <c r="Y477" s="740" t="s">
        <v>4578</v>
      </c>
      <c r="Z477" s="741"/>
      <c r="AA477" s="741"/>
      <c r="AB477" s="740"/>
      <c r="AC477" s="742"/>
      <c r="AD477" s="743"/>
      <c r="AE477" s="682" t="s">
        <v>5541</v>
      </c>
      <c r="AF477" s="683" t="s">
        <v>5542</v>
      </c>
      <c r="AG477" s="682"/>
      <c r="AH477" s="683"/>
    </row>
    <row r="478" spans="2:34" s="782" customFormat="1" ht="15" customHeight="1">
      <c r="B478" s="777">
        <f t="shared" si="7"/>
        <v>469</v>
      </c>
      <c r="C478" s="778" t="s">
        <v>2</v>
      </c>
      <c r="D478" s="772" t="s">
        <v>2736</v>
      </c>
      <c r="E478" s="772" t="s">
        <v>4735</v>
      </c>
      <c r="F478" s="677" t="s">
        <v>3550</v>
      </c>
      <c r="G478" s="779" t="str">
        <f>IFERROR(VLOOKUP(E478,Assign!$A$2:$A$48,1,FALSE),)</f>
        <v>R-282</v>
      </c>
      <c r="H478" s="779">
        <v>2</v>
      </c>
      <c r="I478" s="780">
        <v>1</v>
      </c>
      <c r="J478" s="733" t="s">
        <v>174</v>
      </c>
      <c r="K478" s="733" t="s">
        <v>2520</v>
      </c>
      <c r="L478" s="733" t="s">
        <v>4169</v>
      </c>
      <c r="M478" s="677" t="s">
        <v>4171</v>
      </c>
      <c r="N478" s="781" t="s">
        <v>3570</v>
      </c>
      <c r="O478" s="735">
        <v>8079.4</v>
      </c>
      <c r="P478" s="736">
        <v>39.72</v>
      </c>
      <c r="Q478" s="737">
        <v>6.5202861598633562E-3</v>
      </c>
      <c r="R478" s="738"/>
      <c r="S478" s="738"/>
      <c r="T478" s="779" t="s">
        <v>188</v>
      </c>
      <c r="U478" s="979" t="s">
        <v>5540</v>
      </c>
      <c r="V478" s="739" t="s">
        <v>5</v>
      </c>
      <c r="W478" s="740">
        <v>72000000</v>
      </c>
      <c r="X478" s="740">
        <v>72000000</v>
      </c>
      <c r="Y478" s="740" t="s">
        <v>4578</v>
      </c>
      <c r="Z478" s="741"/>
      <c r="AA478" s="741"/>
      <c r="AB478" s="740"/>
      <c r="AC478" s="742"/>
      <c r="AD478" s="743"/>
      <c r="AE478" s="682" t="s">
        <v>5541</v>
      </c>
      <c r="AF478" s="683" t="s">
        <v>5542</v>
      </c>
      <c r="AG478" s="682"/>
      <c r="AH478" s="683"/>
    </row>
    <row r="479" spans="2:34" s="782" customFormat="1" ht="15" customHeight="1">
      <c r="B479" s="777">
        <f t="shared" si="7"/>
        <v>470</v>
      </c>
      <c r="C479" s="778" t="s">
        <v>2</v>
      </c>
      <c r="D479" s="772" t="s">
        <v>2736</v>
      </c>
      <c r="E479" s="772" t="s">
        <v>4736</v>
      </c>
      <c r="F479" s="677" t="s">
        <v>3214</v>
      </c>
      <c r="G479" s="779" t="str">
        <f>IFERROR(VLOOKUP(E479,Assign!$A$2:$A$48,1,FALSE),)</f>
        <v>R-283</v>
      </c>
      <c r="H479" s="779">
        <v>1</v>
      </c>
      <c r="I479" s="780">
        <v>1</v>
      </c>
      <c r="J479" s="733" t="s">
        <v>170</v>
      </c>
      <c r="K479" s="733" t="s">
        <v>606</v>
      </c>
      <c r="L479" s="733" t="s">
        <v>3446</v>
      </c>
      <c r="M479" s="677" t="s">
        <v>4172</v>
      </c>
      <c r="N479" s="781" t="s">
        <v>3580</v>
      </c>
      <c r="O479" s="735">
        <v>940</v>
      </c>
      <c r="P479" s="736">
        <v>84.827500000000001</v>
      </c>
      <c r="Q479" s="737">
        <v>5.5553191489361699E-2</v>
      </c>
      <c r="R479" s="738"/>
      <c r="S479" s="738"/>
      <c r="T479" s="779" t="s">
        <v>188</v>
      </c>
      <c r="U479" s="780" t="s">
        <v>4806</v>
      </c>
      <c r="V479" s="739" t="s">
        <v>5</v>
      </c>
      <c r="W479" s="740">
        <v>171600000</v>
      </c>
      <c r="X479" s="740">
        <v>171600000</v>
      </c>
      <c r="Y479" s="740" t="s">
        <v>4578</v>
      </c>
      <c r="Z479" s="741"/>
      <c r="AA479" s="741"/>
      <c r="AB479" s="740"/>
      <c r="AC479" s="742"/>
      <c r="AD479" s="743"/>
      <c r="AE479" s="682"/>
      <c r="AF479" s="683"/>
      <c r="AG479" s="682"/>
      <c r="AH479" s="683"/>
    </row>
    <row r="480" spans="2:34" s="782" customFormat="1" ht="15" customHeight="1">
      <c r="B480" s="777">
        <f t="shared" si="7"/>
        <v>471</v>
      </c>
      <c r="C480" s="778" t="s">
        <v>2</v>
      </c>
      <c r="D480" s="772" t="s">
        <v>2736</v>
      </c>
      <c r="E480" s="772" t="s">
        <v>4737</v>
      </c>
      <c r="F480" s="677" t="s">
        <v>3235</v>
      </c>
      <c r="G480" s="779" t="str">
        <f>IFERROR(VLOOKUP(E480,Assign!$A$2:$A$48,1,FALSE),)</f>
        <v>R-284</v>
      </c>
      <c r="H480" s="779">
        <v>1</v>
      </c>
      <c r="I480" s="780">
        <v>1</v>
      </c>
      <c r="J480" s="733" t="s">
        <v>161</v>
      </c>
      <c r="K480" s="733" t="s">
        <v>613</v>
      </c>
      <c r="L480" s="733" t="s">
        <v>4176</v>
      </c>
      <c r="M480" s="677" t="s">
        <v>4177</v>
      </c>
      <c r="N480" s="781" t="s">
        <v>623</v>
      </c>
      <c r="O480" s="735">
        <v>4239</v>
      </c>
      <c r="P480" s="736">
        <v>59.7</v>
      </c>
      <c r="Q480" s="737">
        <v>4.4452465204057557E-3</v>
      </c>
      <c r="R480" s="738"/>
      <c r="S480" s="738"/>
      <c r="T480" s="779" t="s">
        <v>188</v>
      </c>
      <c r="U480" s="780" t="s">
        <v>4806</v>
      </c>
      <c r="V480" s="739" t="s">
        <v>5</v>
      </c>
      <c r="W480" s="740">
        <v>93600000</v>
      </c>
      <c r="X480" s="740">
        <v>93600000</v>
      </c>
      <c r="Y480" s="740" t="s">
        <v>4578</v>
      </c>
      <c r="Z480" s="741"/>
      <c r="AA480" s="741"/>
      <c r="AB480" s="740"/>
      <c r="AC480" s="742"/>
      <c r="AD480" s="743"/>
      <c r="AE480" s="682"/>
      <c r="AF480" s="683"/>
      <c r="AG480" s="682"/>
      <c r="AH480" s="683"/>
    </row>
    <row r="481" spans="2:34" s="782" customFormat="1" ht="15" hidden="1" customHeight="1">
      <c r="B481" s="777">
        <f t="shared" si="7"/>
        <v>472</v>
      </c>
      <c r="C481" s="778" t="s">
        <v>2</v>
      </c>
      <c r="D481" s="772" t="s">
        <v>2736</v>
      </c>
      <c r="E481" s="772" t="s">
        <v>4738</v>
      </c>
      <c r="F481" s="677" t="s">
        <v>3206</v>
      </c>
      <c r="G481" s="779">
        <f>IFERROR(VLOOKUP(E481,Assign!$A$2:$A$48,1,FALSE),)</f>
        <v>0</v>
      </c>
      <c r="H481" s="779">
        <v>1</v>
      </c>
      <c r="I481" s="780">
        <v>1</v>
      </c>
      <c r="J481" s="733" t="s">
        <v>164</v>
      </c>
      <c r="K481" s="733" t="s">
        <v>3396</v>
      </c>
      <c r="L481" s="733" t="s">
        <v>4173</v>
      </c>
      <c r="M481" s="677" t="s">
        <v>4174</v>
      </c>
      <c r="N481" s="781" t="s">
        <v>3569</v>
      </c>
      <c r="O481" s="735">
        <v>1145</v>
      </c>
      <c r="P481" s="736">
        <v>100.62</v>
      </c>
      <c r="Q481" s="737">
        <v>5.5554585152838426E-2</v>
      </c>
      <c r="R481" s="738"/>
      <c r="S481" s="738"/>
      <c r="T481" s="779" t="s">
        <v>188</v>
      </c>
      <c r="U481" s="780" t="s">
        <v>4806</v>
      </c>
      <c r="V481" s="739" t="s">
        <v>5</v>
      </c>
      <c r="W481" s="740">
        <v>106200000</v>
      </c>
      <c r="X481" s="740">
        <v>106200000</v>
      </c>
      <c r="Y481" s="740" t="s">
        <v>4578</v>
      </c>
      <c r="Z481" s="741"/>
      <c r="AA481" s="741"/>
      <c r="AB481" s="740"/>
      <c r="AC481" s="742"/>
      <c r="AD481" s="743"/>
      <c r="AE481" s="682"/>
      <c r="AF481" s="683"/>
      <c r="AG481" s="682"/>
      <c r="AH481" s="683"/>
    </row>
    <row r="482" spans="2:34" s="782" customFormat="1" ht="15" customHeight="1">
      <c r="B482" s="777">
        <f t="shared" si="7"/>
        <v>473</v>
      </c>
      <c r="C482" s="778" t="s">
        <v>2</v>
      </c>
      <c r="D482" s="772" t="s">
        <v>2736</v>
      </c>
      <c r="E482" s="772" t="s">
        <v>4739</v>
      </c>
      <c r="F482" s="677" t="s">
        <v>3188</v>
      </c>
      <c r="G482" s="779" t="str">
        <f>IFERROR(VLOOKUP(E482,Assign!$A$2:$A$48,1,FALSE),)</f>
        <v>R-286</v>
      </c>
      <c r="H482" s="779">
        <v>1</v>
      </c>
      <c r="I482" s="780">
        <v>1</v>
      </c>
      <c r="J482" s="733" t="s">
        <v>170</v>
      </c>
      <c r="K482" s="733" t="s">
        <v>171</v>
      </c>
      <c r="L482" s="733" t="s">
        <v>3514</v>
      </c>
      <c r="M482" s="677" t="s">
        <v>4175</v>
      </c>
      <c r="N482" s="781" t="s">
        <v>213</v>
      </c>
      <c r="O482" s="735">
        <v>32829.9</v>
      </c>
      <c r="P482" s="736">
        <v>84.960999999999999</v>
      </c>
      <c r="Q482" s="737">
        <v>1.6029290372495805E-3</v>
      </c>
      <c r="R482" s="738"/>
      <c r="S482" s="738"/>
      <c r="T482" s="779" t="s">
        <v>188</v>
      </c>
      <c r="U482" s="979" t="s">
        <v>5540</v>
      </c>
      <c r="V482" s="739" t="s">
        <v>5</v>
      </c>
      <c r="W482" s="740">
        <v>152500000</v>
      </c>
      <c r="X482" s="740">
        <v>152500000</v>
      </c>
      <c r="Y482" s="740" t="s">
        <v>4578</v>
      </c>
      <c r="Z482" s="741"/>
      <c r="AA482" s="741"/>
      <c r="AB482" s="740"/>
      <c r="AC482" s="742"/>
      <c r="AD482" s="743"/>
      <c r="AE482" s="682" t="s">
        <v>5541</v>
      </c>
      <c r="AF482" s="683" t="s">
        <v>5542</v>
      </c>
      <c r="AG482" s="682"/>
      <c r="AH482" s="683"/>
    </row>
    <row r="483" spans="2:34" s="782" customFormat="1" ht="15" customHeight="1">
      <c r="B483" s="777">
        <f t="shared" si="7"/>
        <v>474</v>
      </c>
      <c r="C483" s="778" t="s">
        <v>2</v>
      </c>
      <c r="D483" s="772" t="s">
        <v>2736</v>
      </c>
      <c r="E483" s="772" t="s">
        <v>4740</v>
      </c>
      <c r="F483" s="677" t="s">
        <v>3168</v>
      </c>
      <c r="G483" s="779" t="str">
        <f>IFERROR(VLOOKUP(E483,Assign!$A$2:$A$48,1,FALSE),)</f>
        <v>R-287</v>
      </c>
      <c r="H483" s="779">
        <v>1</v>
      </c>
      <c r="I483" s="780">
        <v>1</v>
      </c>
      <c r="J483" s="733" t="s">
        <v>170</v>
      </c>
      <c r="K483" s="733" t="s">
        <v>608</v>
      </c>
      <c r="L483" s="733" t="s">
        <v>4178</v>
      </c>
      <c r="M483" s="677" t="s">
        <v>4179</v>
      </c>
      <c r="N483" s="781" t="s">
        <v>203</v>
      </c>
      <c r="O483" s="735">
        <v>10851</v>
      </c>
      <c r="P483" s="736">
        <v>65.875200000000007</v>
      </c>
      <c r="Q483" s="737">
        <v>2.5758916228918994E-3</v>
      </c>
      <c r="R483" s="738"/>
      <c r="S483" s="738"/>
      <c r="T483" s="779" t="s">
        <v>4752</v>
      </c>
      <c r="U483" s="780" t="s">
        <v>4806</v>
      </c>
      <c r="V483" s="739" t="s">
        <v>5</v>
      </c>
      <c r="W483" s="740">
        <v>138100000</v>
      </c>
      <c r="X483" s="740">
        <v>138100000</v>
      </c>
      <c r="Y483" s="740" t="s">
        <v>4578</v>
      </c>
      <c r="Z483" s="741"/>
      <c r="AA483" s="741"/>
      <c r="AB483" s="740"/>
      <c r="AC483" s="742"/>
      <c r="AD483" s="743"/>
      <c r="AE483" s="682"/>
      <c r="AF483" s="683"/>
      <c r="AG483" s="682"/>
      <c r="AH483" s="683"/>
    </row>
    <row r="484" spans="2:34" s="782" customFormat="1" ht="15" customHeight="1">
      <c r="B484" s="777">
        <f t="shared" ref="B484:B524" si="8">ROW()-9</f>
        <v>475</v>
      </c>
      <c r="C484" s="778" t="s">
        <v>2</v>
      </c>
      <c r="D484" s="772" t="s">
        <v>2736</v>
      </c>
      <c r="E484" s="772" t="s">
        <v>4741</v>
      </c>
      <c r="F484" s="677" t="s">
        <v>3748</v>
      </c>
      <c r="G484" s="779" t="str">
        <f>IFERROR(VLOOKUP(E484,Assign!$A$2:$A$48,1,FALSE),)</f>
        <v>R-288</v>
      </c>
      <c r="H484" s="779">
        <v>1</v>
      </c>
      <c r="I484" s="780">
        <v>1</v>
      </c>
      <c r="J484" s="733" t="s">
        <v>164</v>
      </c>
      <c r="K484" s="733" t="s">
        <v>3443</v>
      </c>
      <c r="L484" s="733" t="s">
        <v>4156</v>
      </c>
      <c r="M484" s="677" t="s">
        <v>4459</v>
      </c>
      <c r="N484" s="781" t="s">
        <v>3561</v>
      </c>
      <c r="O484" s="735"/>
      <c r="P484" s="736">
        <v>136.54</v>
      </c>
      <c r="Q484" s="737"/>
      <c r="R484" s="738"/>
      <c r="S484" s="738"/>
      <c r="T484" s="779">
        <v>1</v>
      </c>
      <c r="U484" s="780" t="s">
        <v>3585</v>
      </c>
      <c r="V484" s="739" t="s">
        <v>5</v>
      </c>
      <c r="W484" s="740">
        <v>84000000</v>
      </c>
      <c r="X484" s="740">
        <v>84000000</v>
      </c>
      <c r="Y484" s="740" t="s">
        <v>4578</v>
      </c>
      <c r="Z484" s="741"/>
      <c r="AA484" s="741"/>
      <c r="AB484" s="740"/>
      <c r="AC484" s="742"/>
      <c r="AD484" s="743"/>
      <c r="AE484" s="682"/>
      <c r="AF484" s="683"/>
      <c r="AG484" s="682"/>
      <c r="AH484" s="683"/>
    </row>
    <row r="485" spans="2:34" s="782" customFormat="1" ht="15" customHeight="1">
      <c r="B485" s="777">
        <f t="shared" si="8"/>
        <v>476</v>
      </c>
      <c r="C485" s="778" t="s">
        <v>2</v>
      </c>
      <c r="D485" s="772" t="s">
        <v>2736</v>
      </c>
      <c r="E485" s="772" t="s">
        <v>4741</v>
      </c>
      <c r="F485" s="677" t="s">
        <v>3748</v>
      </c>
      <c r="G485" s="779" t="str">
        <f>IFERROR(VLOOKUP(E485,Assign!$A$2:$A$48,1,FALSE),)</f>
        <v>R-288</v>
      </c>
      <c r="H485" s="779">
        <v>1</v>
      </c>
      <c r="I485" s="780">
        <v>2</v>
      </c>
      <c r="J485" s="733" t="s">
        <v>164</v>
      </c>
      <c r="K485" s="733" t="s">
        <v>3443</v>
      </c>
      <c r="L485" s="733" t="s">
        <v>4156</v>
      </c>
      <c r="M485" s="677" t="s">
        <v>4459</v>
      </c>
      <c r="N485" s="781" t="s">
        <v>191</v>
      </c>
      <c r="O485" s="735">
        <v>69</v>
      </c>
      <c r="P485" s="736"/>
      <c r="Q485" s="737"/>
      <c r="R485" s="738"/>
      <c r="S485" s="738"/>
      <c r="T485" s="779">
        <v>1</v>
      </c>
      <c r="U485" s="780" t="s">
        <v>3585</v>
      </c>
      <c r="V485" s="739" t="s">
        <v>5</v>
      </c>
      <c r="W485" s="740">
        <v>84000000</v>
      </c>
      <c r="X485" s="740">
        <v>84000000</v>
      </c>
      <c r="Y485" s="740" t="s">
        <v>4578</v>
      </c>
      <c r="Z485" s="741"/>
      <c r="AA485" s="741"/>
      <c r="AB485" s="740"/>
      <c r="AC485" s="742"/>
      <c r="AD485" s="743"/>
      <c r="AE485" s="682"/>
      <c r="AF485" s="683"/>
      <c r="AG485" s="682"/>
      <c r="AH485" s="683"/>
    </row>
    <row r="486" spans="2:34" s="782" customFormat="1" ht="15" hidden="1" customHeight="1">
      <c r="B486" s="777">
        <f t="shared" si="8"/>
        <v>477</v>
      </c>
      <c r="C486" s="778" t="s">
        <v>2</v>
      </c>
      <c r="D486" s="772" t="s">
        <v>2736</v>
      </c>
      <c r="E486" s="772" t="s">
        <v>4742</v>
      </c>
      <c r="F486" s="677" t="s">
        <v>2822</v>
      </c>
      <c r="G486" s="779">
        <f>IFERROR(VLOOKUP(E486,Assign!$A$2:$A$48,1,FALSE),)</f>
        <v>0</v>
      </c>
      <c r="H486" s="779">
        <v>1</v>
      </c>
      <c r="I486" s="780">
        <v>1</v>
      </c>
      <c r="J486" s="733" t="s">
        <v>164</v>
      </c>
      <c r="K486" s="733" t="s">
        <v>2530</v>
      </c>
      <c r="L486" s="733" t="s">
        <v>3598</v>
      </c>
      <c r="M486" s="677" t="s">
        <v>4181</v>
      </c>
      <c r="N486" s="781" t="s">
        <v>208</v>
      </c>
      <c r="O486" s="735">
        <v>11939</v>
      </c>
      <c r="P486" s="736">
        <v>49.62</v>
      </c>
      <c r="Q486" s="737">
        <v>3.4543764134349611E-3</v>
      </c>
      <c r="R486" s="738"/>
      <c r="S486" s="738"/>
      <c r="T486" s="779" t="s">
        <v>4752</v>
      </c>
      <c r="U486" s="780" t="s">
        <v>4806</v>
      </c>
      <c r="V486" s="739" t="s">
        <v>5</v>
      </c>
      <c r="W486" s="740">
        <v>81000000</v>
      </c>
      <c r="X486" s="740">
        <v>81000000</v>
      </c>
      <c r="Y486" s="740" t="s">
        <v>4578</v>
      </c>
      <c r="Z486" s="741"/>
      <c r="AA486" s="741"/>
      <c r="AB486" s="740"/>
      <c r="AC486" s="742"/>
      <c r="AD486" s="743"/>
      <c r="AE486" s="682"/>
      <c r="AF486" s="683"/>
      <c r="AG486" s="682"/>
      <c r="AH486" s="683"/>
    </row>
    <row r="487" spans="2:34" s="782" customFormat="1" ht="15" hidden="1" customHeight="1">
      <c r="B487" s="777">
        <f t="shared" si="8"/>
        <v>478</v>
      </c>
      <c r="C487" s="778" t="s">
        <v>2</v>
      </c>
      <c r="D487" s="772" t="s">
        <v>2736</v>
      </c>
      <c r="E487" s="772" t="s">
        <v>4743</v>
      </c>
      <c r="F487" s="677" t="s">
        <v>3182</v>
      </c>
      <c r="G487" s="779">
        <f>IFERROR(VLOOKUP(E487,Assign!$A$2:$A$48,1,FALSE),)</f>
        <v>0</v>
      </c>
      <c r="H487" s="779">
        <v>1</v>
      </c>
      <c r="I487" s="780">
        <v>1</v>
      </c>
      <c r="J487" s="733" t="s">
        <v>169</v>
      </c>
      <c r="K487" s="733" t="s">
        <v>2529</v>
      </c>
      <c r="L487" s="733" t="s">
        <v>4182</v>
      </c>
      <c r="M487" s="677" t="s">
        <v>4183</v>
      </c>
      <c r="N487" s="781" t="s">
        <v>206</v>
      </c>
      <c r="O487" s="735">
        <v>48290</v>
      </c>
      <c r="P487" s="736">
        <v>59.93</v>
      </c>
      <c r="Q487" s="737">
        <v>1.1053468627044937E-3</v>
      </c>
      <c r="R487" s="738"/>
      <c r="S487" s="738"/>
      <c r="T487" s="779" t="s">
        <v>188</v>
      </c>
      <c r="U487" s="780" t="s">
        <v>4806</v>
      </c>
      <c r="V487" s="739" t="s">
        <v>5</v>
      </c>
      <c r="W487" s="740">
        <v>71640000</v>
      </c>
      <c r="X487" s="740">
        <v>71640000</v>
      </c>
      <c r="Y487" s="740" t="s">
        <v>4578</v>
      </c>
      <c r="Z487" s="741"/>
      <c r="AA487" s="741"/>
      <c r="AB487" s="740"/>
      <c r="AC487" s="742"/>
      <c r="AD487" s="743"/>
      <c r="AE487" s="682"/>
      <c r="AF487" s="683"/>
      <c r="AG487" s="682"/>
      <c r="AH487" s="683"/>
    </row>
    <row r="488" spans="2:34" s="782" customFormat="1" ht="15" hidden="1" customHeight="1">
      <c r="B488" s="777">
        <f t="shared" si="8"/>
        <v>479</v>
      </c>
      <c r="C488" s="778" t="s">
        <v>2</v>
      </c>
      <c r="D488" s="772" t="s">
        <v>2736</v>
      </c>
      <c r="E488" s="772" t="s">
        <v>4744</v>
      </c>
      <c r="F488" s="677" t="s">
        <v>2742</v>
      </c>
      <c r="G488" s="779">
        <f>IFERROR(VLOOKUP(E488,Assign!$A$2:$A$48,1,FALSE),)</f>
        <v>0</v>
      </c>
      <c r="H488" s="779">
        <v>1</v>
      </c>
      <c r="I488" s="780">
        <v>1</v>
      </c>
      <c r="J488" s="733" t="s">
        <v>175</v>
      </c>
      <c r="K488" s="733" t="s">
        <v>2515</v>
      </c>
      <c r="L488" s="733" t="s">
        <v>3482</v>
      </c>
      <c r="M488" s="677" t="s">
        <v>4184</v>
      </c>
      <c r="N488" s="781" t="s">
        <v>3573</v>
      </c>
      <c r="O488" s="735">
        <v>1419</v>
      </c>
      <c r="P488" s="736">
        <v>84.715599999999995</v>
      </c>
      <c r="Q488" s="737">
        <v>2.3988724453840732E-2</v>
      </c>
      <c r="R488" s="738"/>
      <c r="S488" s="738"/>
      <c r="T488" s="779">
        <v>1</v>
      </c>
      <c r="U488" s="780" t="s">
        <v>3585</v>
      </c>
      <c r="V488" s="739" t="s">
        <v>5</v>
      </c>
      <c r="W488" s="740">
        <v>50400000</v>
      </c>
      <c r="X488" s="740">
        <v>50400000</v>
      </c>
      <c r="Y488" s="740" t="s">
        <v>4578</v>
      </c>
      <c r="Z488" s="741"/>
      <c r="AA488" s="741"/>
      <c r="AB488" s="740"/>
      <c r="AC488" s="742"/>
      <c r="AD488" s="743"/>
      <c r="AE488" s="682"/>
      <c r="AF488" s="683"/>
      <c r="AG488" s="682"/>
      <c r="AH488" s="683"/>
    </row>
    <row r="489" spans="2:34" s="782" customFormat="1" ht="15" hidden="1" customHeight="1">
      <c r="B489" s="975">
        <f t="shared" si="8"/>
        <v>480</v>
      </c>
      <c r="C489" s="976" t="s">
        <v>2</v>
      </c>
      <c r="D489" s="977" t="s">
        <v>2736</v>
      </c>
      <c r="E489" s="977" t="s">
        <v>4745</v>
      </c>
      <c r="F489" s="861" t="s">
        <v>4854</v>
      </c>
      <c r="G489" s="978">
        <f>IFERROR(VLOOKUP(E489,Assign!$A$2:$A$48,1,FALSE),)</f>
        <v>0</v>
      </c>
      <c r="H489" s="978">
        <v>1</v>
      </c>
      <c r="I489" s="979">
        <v>1</v>
      </c>
      <c r="J489" s="980" t="s">
        <v>174</v>
      </c>
      <c r="K489" s="980" t="s">
        <v>3460</v>
      </c>
      <c r="L489" s="980" t="s">
        <v>4869</v>
      </c>
      <c r="M489" s="861" t="s">
        <v>4870</v>
      </c>
      <c r="N489" s="981" t="s">
        <v>191</v>
      </c>
      <c r="O489" s="982">
        <v>205</v>
      </c>
      <c r="P489" s="983"/>
      <c r="Q489" s="984"/>
      <c r="R489" s="985"/>
      <c r="S489" s="985"/>
      <c r="T489" s="978" t="s">
        <v>188</v>
      </c>
      <c r="U489" s="979" t="s">
        <v>4806</v>
      </c>
      <c r="V489" s="986" t="s">
        <v>4864</v>
      </c>
      <c r="W489" s="987">
        <v>1680000</v>
      </c>
      <c r="X489" s="987">
        <v>2323608000</v>
      </c>
      <c r="Y489" s="987" t="s">
        <v>4578</v>
      </c>
      <c r="Z489" s="988"/>
      <c r="AA489" s="988"/>
      <c r="AB489" s="987"/>
      <c r="AC489" s="989"/>
      <c r="AD489" s="990"/>
      <c r="AE489" s="682" t="s">
        <v>4867</v>
      </c>
      <c r="AF489" s="683" t="s">
        <v>4875</v>
      </c>
      <c r="AG489" s="682"/>
      <c r="AH489" s="683"/>
    </row>
    <row r="490" spans="2:34" s="782" customFormat="1" ht="15" hidden="1" customHeight="1">
      <c r="B490" s="975">
        <f t="shared" si="8"/>
        <v>481</v>
      </c>
      <c r="C490" s="976" t="s">
        <v>2</v>
      </c>
      <c r="D490" s="977" t="s">
        <v>2736</v>
      </c>
      <c r="E490" s="977" t="s">
        <v>4745</v>
      </c>
      <c r="F490" s="861" t="s">
        <v>4854</v>
      </c>
      <c r="G490" s="978">
        <f>IFERROR(VLOOKUP(E490,Assign!$A$2:$A$48,1,FALSE),)</f>
        <v>0</v>
      </c>
      <c r="H490" s="978">
        <v>2</v>
      </c>
      <c r="I490" s="979">
        <v>2</v>
      </c>
      <c r="J490" s="980" t="s">
        <v>174</v>
      </c>
      <c r="K490" s="980" t="s">
        <v>3460</v>
      </c>
      <c r="L490" s="980" t="s">
        <v>4871</v>
      </c>
      <c r="M490" s="861" t="s">
        <v>4872</v>
      </c>
      <c r="N490" s="981" t="s">
        <v>211</v>
      </c>
      <c r="O490" s="982">
        <v>331281</v>
      </c>
      <c r="P490" s="983">
        <v>166.578</v>
      </c>
      <c r="Q490" s="984">
        <v>1.8943313984200725E-4</v>
      </c>
      <c r="R490" s="985"/>
      <c r="S490" s="985"/>
      <c r="T490" s="978">
        <v>1</v>
      </c>
      <c r="U490" s="979" t="s">
        <v>3585</v>
      </c>
      <c r="V490" s="986" t="s">
        <v>4864</v>
      </c>
      <c r="W490" s="987">
        <v>1300000</v>
      </c>
      <c r="X490" s="987">
        <v>1798030000</v>
      </c>
      <c r="Y490" s="987" t="s">
        <v>4578</v>
      </c>
      <c r="Z490" s="988"/>
      <c r="AA490" s="988"/>
      <c r="AB490" s="987"/>
      <c r="AC490" s="989"/>
      <c r="AD490" s="990"/>
      <c r="AE490" s="682" t="s">
        <v>4867</v>
      </c>
      <c r="AF490" s="683" t="s">
        <v>4875</v>
      </c>
      <c r="AG490" s="682"/>
      <c r="AH490" s="683"/>
    </row>
    <row r="491" spans="2:34" s="782" customFormat="1" ht="15" hidden="1" customHeight="1">
      <c r="B491" s="975">
        <f t="shared" si="8"/>
        <v>482</v>
      </c>
      <c r="C491" s="976" t="s">
        <v>2</v>
      </c>
      <c r="D491" s="977" t="s">
        <v>2736</v>
      </c>
      <c r="E491" s="977" t="s">
        <v>4837</v>
      </c>
      <c r="F491" s="861" t="s">
        <v>4855</v>
      </c>
      <c r="G491" s="978">
        <f>IFERROR(VLOOKUP(E491,Assign!$A$2:$A$48,1,FALSE),)</f>
        <v>0</v>
      </c>
      <c r="H491" s="978">
        <v>1</v>
      </c>
      <c r="I491" s="979">
        <v>1</v>
      </c>
      <c r="J491" s="980" t="s">
        <v>175</v>
      </c>
      <c r="K491" s="980" t="s">
        <v>182</v>
      </c>
      <c r="L491" s="980" t="s">
        <v>4878</v>
      </c>
      <c r="M491" s="861" t="s">
        <v>4879</v>
      </c>
      <c r="N491" s="981" t="s">
        <v>4909</v>
      </c>
      <c r="O491" s="982">
        <v>12030.400000000001</v>
      </c>
      <c r="P491" s="983">
        <v>84.94</v>
      </c>
      <c r="Q491" s="984">
        <v>2.3548676685729484E-3</v>
      </c>
      <c r="R491" s="985"/>
      <c r="S491" s="985"/>
      <c r="T491" s="978" t="s">
        <v>188</v>
      </c>
      <c r="U491" s="979" t="s">
        <v>4806</v>
      </c>
      <c r="V491" s="986" t="s">
        <v>5</v>
      </c>
      <c r="W491" s="987">
        <v>816000000</v>
      </c>
      <c r="X491" s="987">
        <v>816000000</v>
      </c>
      <c r="Y491" s="987" t="s">
        <v>4578</v>
      </c>
      <c r="Z491" s="988"/>
      <c r="AA491" s="988"/>
      <c r="AB491" s="987"/>
      <c r="AC491" s="989"/>
      <c r="AD491" s="990"/>
      <c r="AE491" s="682" t="s">
        <v>4867</v>
      </c>
      <c r="AF491" s="683" t="s">
        <v>4875</v>
      </c>
      <c r="AG491" s="682"/>
      <c r="AH491" s="683"/>
    </row>
    <row r="492" spans="2:34" s="782" customFormat="1" ht="15" hidden="1" customHeight="1">
      <c r="B492" s="975">
        <f t="shared" si="8"/>
        <v>483</v>
      </c>
      <c r="C492" s="976" t="s">
        <v>2</v>
      </c>
      <c r="D492" s="977" t="s">
        <v>2736</v>
      </c>
      <c r="E492" s="977" t="s">
        <v>4838</v>
      </c>
      <c r="F492" s="861" t="s">
        <v>3187</v>
      </c>
      <c r="G492" s="978">
        <f>IFERROR(VLOOKUP(E492,Assign!$A$2:$A$48,1,FALSE),)</f>
        <v>0</v>
      </c>
      <c r="H492" s="978">
        <v>1</v>
      </c>
      <c r="I492" s="979">
        <v>1</v>
      </c>
      <c r="J492" s="980" t="s">
        <v>167</v>
      </c>
      <c r="K492" s="980" t="s">
        <v>212</v>
      </c>
      <c r="L492" s="980" t="s">
        <v>2521</v>
      </c>
      <c r="M492" s="861" t="s">
        <v>4880</v>
      </c>
      <c r="N492" s="981" t="s">
        <v>4910</v>
      </c>
      <c r="O492" s="982">
        <v>23881.8</v>
      </c>
      <c r="P492" s="983">
        <v>143.68029999999999</v>
      </c>
      <c r="Q492" s="984">
        <v>2.3036957013290453E-3</v>
      </c>
      <c r="R492" s="985"/>
      <c r="S492" s="985"/>
      <c r="T492" s="978">
        <v>1</v>
      </c>
      <c r="U492" s="979" t="s">
        <v>3585</v>
      </c>
      <c r="V492" s="986" t="s">
        <v>5</v>
      </c>
      <c r="W492" s="987">
        <v>562000000</v>
      </c>
      <c r="X492" s="987">
        <v>562000000</v>
      </c>
      <c r="Y492" s="987" t="s">
        <v>4578</v>
      </c>
      <c r="Z492" s="988"/>
      <c r="AA492" s="988"/>
      <c r="AB492" s="987"/>
      <c r="AC492" s="989"/>
      <c r="AD492" s="990"/>
      <c r="AE492" s="682" t="s">
        <v>4867</v>
      </c>
      <c r="AF492" s="683" t="s">
        <v>4875</v>
      </c>
      <c r="AG492" s="682"/>
      <c r="AH492" s="683"/>
    </row>
    <row r="493" spans="2:34" s="782" customFormat="1" ht="15" customHeight="1">
      <c r="B493" s="975">
        <f t="shared" si="8"/>
        <v>484</v>
      </c>
      <c r="C493" s="976" t="s">
        <v>2</v>
      </c>
      <c r="D493" s="977" t="s">
        <v>2736</v>
      </c>
      <c r="E493" s="977" t="s">
        <v>4839</v>
      </c>
      <c r="F493" s="861" t="s">
        <v>4856</v>
      </c>
      <c r="G493" s="978" t="str">
        <f>IFERROR(VLOOKUP(E493,Assign!$A$2:$A$48,1,FALSE),)</f>
        <v>R-295</v>
      </c>
      <c r="H493" s="978">
        <v>1</v>
      </c>
      <c r="I493" s="979">
        <v>1</v>
      </c>
      <c r="J493" s="980" t="s">
        <v>170</v>
      </c>
      <c r="K493" s="980" t="s">
        <v>3506</v>
      </c>
      <c r="L493" s="980" t="s">
        <v>3507</v>
      </c>
      <c r="M493" s="861" t="s">
        <v>4881</v>
      </c>
      <c r="N493" s="981" t="s">
        <v>619</v>
      </c>
      <c r="O493" s="982">
        <v>115177.7</v>
      </c>
      <c r="P493" s="983">
        <v>59.832000000000001</v>
      </c>
      <c r="Q493" s="984">
        <v>2.095197247383825E-4</v>
      </c>
      <c r="R493" s="985"/>
      <c r="S493" s="985"/>
      <c r="T493" s="978">
        <v>1</v>
      </c>
      <c r="U493" s="979" t="s">
        <v>3585</v>
      </c>
      <c r="V493" s="986" t="s">
        <v>5</v>
      </c>
      <c r="W493" s="987">
        <v>684000000</v>
      </c>
      <c r="X493" s="987">
        <v>684000000</v>
      </c>
      <c r="Y493" s="987" t="s">
        <v>4578</v>
      </c>
      <c r="Z493" s="988"/>
      <c r="AA493" s="988"/>
      <c r="AB493" s="987"/>
      <c r="AC493" s="989"/>
      <c r="AD493" s="990"/>
      <c r="AE493" s="682" t="s">
        <v>4867</v>
      </c>
      <c r="AF493" s="683" t="s">
        <v>4875</v>
      </c>
      <c r="AG493" s="682"/>
      <c r="AH493" s="683"/>
    </row>
    <row r="494" spans="2:34" s="782" customFormat="1" ht="15" hidden="1" customHeight="1">
      <c r="B494" s="975">
        <f t="shared" si="8"/>
        <v>485</v>
      </c>
      <c r="C494" s="976" t="s">
        <v>2</v>
      </c>
      <c r="D494" s="977" t="s">
        <v>2736</v>
      </c>
      <c r="E494" s="977" t="s">
        <v>4840</v>
      </c>
      <c r="F494" s="861" t="s">
        <v>4857</v>
      </c>
      <c r="G494" s="978">
        <f>IFERROR(VLOOKUP(E494,Assign!$A$2:$A$48,1,FALSE),)</f>
        <v>0</v>
      </c>
      <c r="H494" s="978">
        <v>1</v>
      </c>
      <c r="I494" s="979">
        <v>1</v>
      </c>
      <c r="J494" s="980" t="s">
        <v>175</v>
      </c>
      <c r="K494" s="980" t="s">
        <v>2522</v>
      </c>
      <c r="L494" s="980" t="s">
        <v>4882</v>
      </c>
      <c r="M494" s="861" t="s">
        <v>4883</v>
      </c>
      <c r="N494" s="981" t="s">
        <v>620</v>
      </c>
      <c r="O494" s="982">
        <v>25545.7</v>
      </c>
      <c r="P494" s="983">
        <v>114.771</v>
      </c>
      <c r="Q494" s="984">
        <v>2.4703570463913689E-3</v>
      </c>
      <c r="R494" s="985"/>
      <c r="S494" s="985"/>
      <c r="T494" s="978">
        <v>1</v>
      </c>
      <c r="U494" s="979" t="s">
        <v>3585</v>
      </c>
      <c r="V494" s="986" t="s">
        <v>5</v>
      </c>
      <c r="W494" s="987">
        <v>519600000</v>
      </c>
      <c r="X494" s="987">
        <v>519600000</v>
      </c>
      <c r="Y494" s="987" t="s">
        <v>4578</v>
      </c>
      <c r="Z494" s="988"/>
      <c r="AA494" s="988"/>
      <c r="AB494" s="987"/>
      <c r="AC494" s="989"/>
      <c r="AD494" s="990"/>
      <c r="AE494" s="682" t="s">
        <v>4867</v>
      </c>
      <c r="AF494" s="683" t="s">
        <v>4875</v>
      </c>
      <c r="AG494" s="682"/>
      <c r="AH494" s="683"/>
    </row>
    <row r="495" spans="2:34" s="782" customFormat="1" ht="15" hidden="1" customHeight="1">
      <c r="B495" s="975">
        <f t="shared" si="8"/>
        <v>486</v>
      </c>
      <c r="C495" s="976" t="s">
        <v>2</v>
      </c>
      <c r="D495" s="977" t="s">
        <v>2736</v>
      </c>
      <c r="E495" s="977" t="s">
        <v>4841</v>
      </c>
      <c r="F495" s="861" t="s">
        <v>4858</v>
      </c>
      <c r="G495" s="978">
        <f>IFERROR(VLOOKUP(E495,Assign!$A$2:$A$48,1,FALSE),)</f>
        <v>0</v>
      </c>
      <c r="H495" s="978">
        <v>1</v>
      </c>
      <c r="I495" s="979">
        <v>1</v>
      </c>
      <c r="J495" s="980" t="s">
        <v>164</v>
      </c>
      <c r="K495" s="980" t="s">
        <v>2513</v>
      </c>
      <c r="L495" s="980" t="s">
        <v>2531</v>
      </c>
      <c r="M495" s="861" t="s">
        <v>4884</v>
      </c>
      <c r="N495" s="981" t="s">
        <v>3583</v>
      </c>
      <c r="O495" s="982">
        <v>36534.6</v>
      </c>
      <c r="P495" s="983">
        <v>84.991399999999999</v>
      </c>
      <c r="Q495" s="984">
        <v>1.691205049459964E-3</v>
      </c>
      <c r="R495" s="985"/>
      <c r="S495" s="985"/>
      <c r="T495" s="978" t="s">
        <v>3533</v>
      </c>
      <c r="U495" s="979" t="s">
        <v>4806</v>
      </c>
      <c r="V495" s="986" t="s">
        <v>5</v>
      </c>
      <c r="W495" s="987">
        <v>518200000</v>
      </c>
      <c r="X495" s="987">
        <v>518200000</v>
      </c>
      <c r="Y495" s="987" t="s">
        <v>4577</v>
      </c>
      <c r="Z495" s="988"/>
      <c r="AA495" s="988"/>
      <c r="AB495" s="987"/>
      <c r="AC495" s="989"/>
      <c r="AD495" s="990"/>
      <c r="AE495" s="682" t="s">
        <v>4867</v>
      </c>
      <c r="AF495" s="683" t="s">
        <v>4875</v>
      </c>
      <c r="AG495" s="682"/>
      <c r="AH495" s="683"/>
    </row>
    <row r="496" spans="2:34" s="782" customFormat="1" ht="15" hidden="1" customHeight="1">
      <c r="B496" s="975">
        <f t="shared" si="8"/>
        <v>487</v>
      </c>
      <c r="C496" s="976" t="s">
        <v>2</v>
      </c>
      <c r="D496" s="977" t="s">
        <v>2736</v>
      </c>
      <c r="E496" s="977" t="s">
        <v>4842</v>
      </c>
      <c r="F496" s="861" t="s">
        <v>2771</v>
      </c>
      <c r="G496" s="978">
        <f>IFERROR(VLOOKUP(E496,Assign!$A$2:$A$48,1,FALSE),)</f>
        <v>0</v>
      </c>
      <c r="H496" s="978">
        <v>1</v>
      </c>
      <c r="I496" s="979">
        <v>1</v>
      </c>
      <c r="J496" s="980" t="s">
        <v>164</v>
      </c>
      <c r="K496" s="980" t="s">
        <v>172</v>
      </c>
      <c r="L496" s="980" t="s">
        <v>4885</v>
      </c>
      <c r="M496" s="861" t="s">
        <v>4886</v>
      </c>
      <c r="N496" s="981" t="s">
        <v>4911</v>
      </c>
      <c r="O496" s="982">
        <v>75162</v>
      </c>
      <c r="P496" s="983">
        <v>133.35</v>
      </c>
      <c r="Q496" s="984">
        <v>1.0153814427503261E-3</v>
      </c>
      <c r="R496" s="985"/>
      <c r="S496" s="985"/>
      <c r="T496" s="978">
        <v>1</v>
      </c>
      <c r="U496" s="979" t="s">
        <v>3585</v>
      </c>
      <c r="V496" s="986" t="s">
        <v>5</v>
      </c>
      <c r="W496" s="987">
        <v>495000000</v>
      </c>
      <c r="X496" s="987">
        <v>495000000</v>
      </c>
      <c r="Y496" s="987" t="s">
        <v>4578</v>
      </c>
      <c r="Z496" s="988"/>
      <c r="AA496" s="988"/>
      <c r="AB496" s="987"/>
      <c r="AC496" s="989"/>
      <c r="AD496" s="990"/>
      <c r="AE496" s="682" t="s">
        <v>4867</v>
      </c>
      <c r="AF496" s="683" t="s">
        <v>4875</v>
      </c>
      <c r="AG496" s="682"/>
      <c r="AH496" s="683"/>
    </row>
    <row r="497" spans="2:34" s="782" customFormat="1" ht="15" hidden="1" customHeight="1">
      <c r="B497" s="975">
        <f t="shared" si="8"/>
        <v>488</v>
      </c>
      <c r="C497" s="976" t="s">
        <v>2</v>
      </c>
      <c r="D497" s="977" t="s">
        <v>2736</v>
      </c>
      <c r="E497" s="977" t="s">
        <v>4843</v>
      </c>
      <c r="F497" s="861" t="s">
        <v>4859</v>
      </c>
      <c r="G497" s="978">
        <f>IFERROR(VLOOKUP(E497,Assign!$A$2:$A$48,1,FALSE),)</f>
        <v>0</v>
      </c>
      <c r="H497" s="978">
        <v>1</v>
      </c>
      <c r="I497" s="979">
        <v>1</v>
      </c>
      <c r="J497" s="980" t="s">
        <v>164</v>
      </c>
      <c r="K497" s="980" t="s">
        <v>3847</v>
      </c>
      <c r="L497" s="980" t="s">
        <v>4887</v>
      </c>
      <c r="M497" s="861" t="s">
        <v>4888</v>
      </c>
      <c r="N497" s="981" t="s">
        <v>213</v>
      </c>
      <c r="O497" s="982">
        <v>53639.5</v>
      </c>
      <c r="P497" s="983">
        <v>157.11500000000001</v>
      </c>
      <c r="Q497" s="984">
        <v>1.735232431323931E-3</v>
      </c>
      <c r="R497" s="985"/>
      <c r="S497" s="985"/>
      <c r="T497" s="978">
        <v>1</v>
      </c>
      <c r="U497" s="979" t="s">
        <v>3585</v>
      </c>
      <c r="V497" s="986" t="s">
        <v>5</v>
      </c>
      <c r="W497" s="987">
        <v>489800000</v>
      </c>
      <c r="X497" s="987">
        <v>489800000</v>
      </c>
      <c r="Y497" s="987" t="s">
        <v>4578</v>
      </c>
      <c r="Z497" s="988"/>
      <c r="AA497" s="988"/>
      <c r="AB497" s="987"/>
      <c r="AC497" s="989"/>
      <c r="AD497" s="990"/>
      <c r="AE497" s="682" t="s">
        <v>4867</v>
      </c>
      <c r="AF497" s="683" t="s">
        <v>4875</v>
      </c>
      <c r="AG497" s="682"/>
      <c r="AH497" s="683"/>
    </row>
    <row r="498" spans="2:34" s="782" customFormat="1" ht="15" hidden="1" customHeight="1">
      <c r="B498" s="975">
        <f t="shared" si="8"/>
        <v>489</v>
      </c>
      <c r="C498" s="976" t="s">
        <v>2</v>
      </c>
      <c r="D498" s="977" t="s">
        <v>2736</v>
      </c>
      <c r="E498" s="977" t="s">
        <v>4844</v>
      </c>
      <c r="F498" s="861" t="s">
        <v>3642</v>
      </c>
      <c r="G498" s="978">
        <f>IFERROR(VLOOKUP(E498,Assign!$A$2:$A$48,1,FALSE),)</f>
        <v>0</v>
      </c>
      <c r="H498" s="978">
        <v>1</v>
      </c>
      <c r="I498" s="979">
        <v>1</v>
      </c>
      <c r="J498" s="980" t="s">
        <v>3463</v>
      </c>
      <c r="K498" s="980" t="s">
        <v>3469</v>
      </c>
      <c r="L498" s="980" t="s">
        <v>4889</v>
      </c>
      <c r="M498" s="861" t="s">
        <v>4890</v>
      </c>
      <c r="N498" s="981" t="s">
        <v>3567</v>
      </c>
      <c r="O498" s="982">
        <v>45763.4</v>
      </c>
      <c r="P498" s="983">
        <v>84.949399999999997</v>
      </c>
      <c r="Q498" s="984">
        <v>1.0926701250344162E-3</v>
      </c>
      <c r="R498" s="985"/>
      <c r="S498" s="985"/>
      <c r="T498" s="978">
        <v>1</v>
      </c>
      <c r="U498" s="979" t="s">
        <v>3585</v>
      </c>
      <c r="V498" s="986" t="s">
        <v>5</v>
      </c>
      <c r="W498" s="987">
        <v>378400000</v>
      </c>
      <c r="X498" s="987">
        <v>378400000</v>
      </c>
      <c r="Y498" s="987" t="s">
        <v>4578</v>
      </c>
      <c r="Z498" s="988"/>
      <c r="AA498" s="988"/>
      <c r="AB498" s="987"/>
      <c r="AC498" s="989"/>
      <c r="AD498" s="990"/>
      <c r="AE498" s="682" t="s">
        <v>4867</v>
      </c>
      <c r="AF498" s="683" t="s">
        <v>4875</v>
      </c>
      <c r="AG498" s="682"/>
      <c r="AH498" s="683"/>
    </row>
    <row r="499" spans="2:34" s="782" customFormat="1" ht="15" hidden="1" customHeight="1">
      <c r="B499" s="975">
        <f t="shared" si="8"/>
        <v>490</v>
      </c>
      <c r="C499" s="976" t="s">
        <v>2</v>
      </c>
      <c r="D499" s="977" t="s">
        <v>2736</v>
      </c>
      <c r="E499" s="977" t="s">
        <v>4845</v>
      </c>
      <c r="F499" s="861" t="s">
        <v>2752</v>
      </c>
      <c r="G499" s="978">
        <f>IFERROR(VLOOKUP(E499,Assign!$A$2:$A$48,1,FALSE),)</f>
        <v>0</v>
      </c>
      <c r="H499" s="978">
        <v>1</v>
      </c>
      <c r="I499" s="979">
        <v>1</v>
      </c>
      <c r="J499" s="980" t="s">
        <v>164</v>
      </c>
      <c r="K499" s="980" t="s">
        <v>3466</v>
      </c>
      <c r="L499" s="980" t="s">
        <v>3496</v>
      </c>
      <c r="M499" s="861" t="s">
        <v>4891</v>
      </c>
      <c r="N499" s="981" t="s">
        <v>208</v>
      </c>
      <c r="O499" s="982">
        <v>22030.7</v>
      </c>
      <c r="P499" s="983">
        <v>117.142</v>
      </c>
      <c r="Q499" s="984">
        <v>3.3404748827772154E-3</v>
      </c>
      <c r="R499" s="985"/>
      <c r="S499" s="985"/>
      <c r="T499" s="978">
        <v>1</v>
      </c>
      <c r="U499" s="979" t="s">
        <v>3585</v>
      </c>
      <c r="V499" s="986" t="s">
        <v>5</v>
      </c>
      <c r="W499" s="987">
        <v>373450000</v>
      </c>
      <c r="X499" s="987">
        <v>373450000</v>
      </c>
      <c r="Y499" s="987" t="s">
        <v>4578</v>
      </c>
      <c r="Z499" s="988"/>
      <c r="AA499" s="988"/>
      <c r="AB499" s="987"/>
      <c r="AC499" s="989"/>
      <c r="AD499" s="990"/>
      <c r="AE499" s="682" t="s">
        <v>4867</v>
      </c>
      <c r="AF499" s="683" t="s">
        <v>4875</v>
      </c>
      <c r="AG499" s="682"/>
      <c r="AH499" s="683"/>
    </row>
    <row r="500" spans="2:34" s="782" customFormat="1" ht="15" hidden="1" customHeight="1">
      <c r="B500" s="777">
        <f t="shared" si="8"/>
        <v>491</v>
      </c>
      <c r="C500" s="778" t="s">
        <v>2</v>
      </c>
      <c r="D500" s="772" t="s">
        <v>2825</v>
      </c>
      <c r="E500" s="772" t="s">
        <v>2613</v>
      </c>
      <c r="F500" s="677" t="s">
        <v>3605</v>
      </c>
      <c r="G500" s="779">
        <f>IFERROR(VLOOKUP(E500,Assign!$A$2:$A$48,1,FALSE),)</f>
        <v>0</v>
      </c>
      <c r="H500" s="779">
        <v>1</v>
      </c>
      <c r="I500" s="780">
        <v>1</v>
      </c>
      <c r="J500" s="733" t="s">
        <v>3413</v>
      </c>
      <c r="K500" s="733" t="s">
        <v>3472</v>
      </c>
      <c r="L500" s="733" t="s">
        <v>3796</v>
      </c>
      <c r="M500" s="677" t="s">
        <v>4331</v>
      </c>
      <c r="N500" s="781" t="s">
        <v>4478</v>
      </c>
      <c r="O500" s="735"/>
      <c r="P500" s="736">
        <v>1300</v>
      </c>
      <c r="Q500" s="737"/>
      <c r="R500" s="738"/>
      <c r="S500" s="738"/>
      <c r="T500" s="779">
        <v>1</v>
      </c>
      <c r="U500" s="780" t="s">
        <v>3585</v>
      </c>
      <c r="V500" s="739" t="s">
        <v>5</v>
      </c>
      <c r="W500" s="740">
        <v>1080000000</v>
      </c>
      <c r="X500" s="740">
        <v>1080000000</v>
      </c>
      <c r="Y500" s="740" t="s">
        <v>4578</v>
      </c>
      <c r="Z500" s="741"/>
      <c r="AA500" s="741"/>
      <c r="AB500" s="740"/>
      <c r="AC500" s="742"/>
      <c r="AD500" s="743"/>
      <c r="AE500" s="682"/>
      <c r="AF500" s="683"/>
      <c r="AG500" s="682"/>
      <c r="AH500" s="683"/>
    </row>
    <row r="501" spans="2:34" s="782" customFormat="1" ht="15" hidden="1" customHeight="1">
      <c r="B501" s="777">
        <f t="shared" si="8"/>
        <v>492</v>
      </c>
      <c r="C501" s="778" t="s">
        <v>2</v>
      </c>
      <c r="D501" s="772" t="s">
        <v>2825</v>
      </c>
      <c r="E501" s="772" t="s">
        <v>2613</v>
      </c>
      <c r="F501" s="677" t="s">
        <v>3605</v>
      </c>
      <c r="G501" s="779">
        <f>IFERROR(VLOOKUP(E501,Assign!$A$2:$A$48,1,FALSE),)</f>
        <v>0</v>
      </c>
      <c r="H501" s="779">
        <v>1</v>
      </c>
      <c r="I501" s="780">
        <v>2</v>
      </c>
      <c r="J501" s="733" t="s">
        <v>3413</v>
      </c>
      <c r="K501" s="733" t="s">
        <v>3472</v>
      </c>
      <c r="L501" s="733" t="s">
        <v>3796</v>
      </c>
      <c r="M501" s="677" t="s">
        <v>778</v>
      </c>
      <c r="N501" s="781" t="s">
        <v>4479</v>
      </c>
      <c r="O501" s="735">
        <v>4382</v>
      </c>
      <c r="P501" s="736"/>
      <c r="Q501" s="737"/>
      <c r="R501" s="738"/>
      <c r="S501" s="738"/>
      <c r="T501" s="779">
        <v>1</v>
      </c>
      <c r="U501" s="780" t="s">
        <v>3585</v>
      </c>
      <c r="V501" s="739" t="s">
        <v>5</v>
      </c>
      <c r="W501" s="740">
        <v>1080000000</v>
      </c>
      <c r="X501" s="740">
        <v>1080000000</v>
      </c>
      <c r="Y501" s="740" t="s">
        <v>4578</v>
      </c>
      <c r="Z501" s="741"/>
      <c r="AA501" s="741"/>
      <c r="AB501" s="740"/>
      <c r="AC501" s="742"/>
      <c r="AD501" s="743"/>
      <c r="AE501" s="682"/>
      <c r="AF501" s="683"/>
      <c r="AG501" s="682"/>
      <c r="AH501" s="683"/>
    </row>
    <row r="502" spans="2:34" s="782" customFormat="1" ht="15" hidden="1" customHeight="1">
      <c r="B502" s="777">
        <f t="shared" si="8"/>
        <v>493</v>
      </c>
      <c r="C502" s="778" t="s">
        <v>2</v>
      </c>
      <c r="D502" s="772" t="s">
        <v>2825</v>
      </c>
      <c r="E502" s="772" t="s">
        <v>2614</v>
      </c>
      <c r="F502" s="677" t="s">
        <v>3603</v>
      </c>
      <c r="G502" s="779">
        <f>IFERROR(VLOOKUP(E502,Assign!$A$2:$A$48,1,FALSE),)</f>
        <v>0</v>
      </c>
      <c r="H502" s="779">
        <v>1</v>
      </c>
      <c r="I502" s="780">
        <v>1</v>
      </c>
      <c r="J502" s="733" t="s">
        <v>176</v>
      </c>
      <c r="K502" s="733" t="s">
        <v>607</v>
      </c>
      <c r="L502" s="733" t="s">
        <v>3780</v>
      </c>
      <c r="M502" s="677" t="s">
        <v>4316</v>
      </c>
      <c r="N502" s="781" t="s">
        <v>204</v>
      </c>
      <c r="O502" s="735"/>
      <c r="P502" s="736">
        <v>1058.58</v>
      </c>
      <c r="Q502" s="737"/>
      <c r="R502" s="738"/>
      <c r="S502" s="738"/>
      <c r="T502" s="779" t="s">
        <v>189</v>
      </c>
      <c r="U502" s="780" t="s">
        <v>4805</v>
      </c>
      <c r="V502" s="739" t="s">
        <v>5</v>
      </c>
      <c r="W502" s="740">
        <v>3096000000</v>
      </c>
      <c r="X502" s="740">
        <v>3096000000</v>
      </c>
      <c r="Y502" s="740" t="s">
        <v>4578</v>
      </c>
      <c r="Z502" s="741"/>
      <c r="AA502" s="741"/>
      <c r="AB502" s="740"/>
      <c r="AC502" s="742"/>
      <c r="AD502" s="743"/>
      <c r="AE502" s="682"/>
      <c r="AF502" s="683"/>
      <c r="AG502" s="682"/>
      <c r="AH502" s="683"/>
    </row>
    <row r="503" spans="2:34" s="782" customFormat="1" ht="15" hidden="1" customHeight="1">
      <c r="B503" s="777">
        <f t="shared" si="8"/>
        <v>494</v>
      </c>
      <c r="C503" s="778" t="s">
        <v>2</v>
      </c>
      <c r="D503" s="772" t="s">
        <v>2825</v>
      </c>
      <c r="E503" s="772" t="s">
        <v>2614</v>
      </c>
      <c r="F503" s="677" t="s">
        <v>3603</v>
      </c>
      <c r="G503" s="779">
        <f>IFERROR(VLOOKUP(E503,Assign!$A$2:$A$48,1,FALSE),)</f>
        <v>0</v>
      </c>
      <c r="H503" s="779">
        <v>1</v>
      </c>
      <c r="I503" s="780">
        <v>2</v>
      </c>
      <c r="J503" s="733" t="s">
        <v>176</v>
      </c>
      <c r="K503" s="733" t="s">
        <v>607</v>
      </c>
      <c r="L503" s="733" t="s">
        <v>3780</v>
      </c>
      <c r="M503" s="677" t="s">
        <v>4316</v>
      </c>
      <c r="N503" s="781" t="s">
        <v>14</v>
      </c>
      <c r="O503" s="735">
        <v>3388</v>
      </c>
      <c r="P503" s="736"/>
      <c r="Q503" s="737"/>
      <c r="R503" s="738"/>
      <c r="S503" s="738"/>
      <c r="T503" s="779" t="s">
        <v>189</v>
      </c>
      <c r="U503" s="780" t="s">
        <v>4805</v>
      </c>
      <c r="V503" s="739" t="s">
        <v>5</v>
      </c>
      <c r="W503" s="740">
        <v>3096000000</v>
      </c>
      <c r="X503" s="740">
        <v>3096000000</v>
      </c>
      <c r="Y503" s="740" t="s">
        <v>4578</v>
      </c>
      <c r="Z503" s="741"/>
      <c r="AA503" s="741"/>
      <c r="AB503" s="740"/>
      <c r="AC503" s="742"/>
      <c r="AD503" s="743"/>
      <c r="AE503" s="682"/>
      <c r="AF503" s="683"/>
      <c r="AG503" s="682"/>
      <c r="AH503" s="683"/>
    </row>
    <row r="504" spans="2:34" s="782" customFormat="1" ht="15" hidden="1" customHeight="1">
      <c r="B504" s="777">
        <f t="shared" si="8"/>
        <v>495</v>
      </c>
      <c r="C504" s="778" t="s">
        <v>2</v>
      </c>
      <c r="D504" s="772" t="s">
        <v>2825</v>
      </c>
      <c r="E504" s="772" t="s">
        <v>2614</v>
      </c>
      <c r="F504" s="677" t="s">
        <v>3603</v>
      </c>
      <c r="G504" s="779">
        <f>IFERROR(VLOOKUP(E504,Assign!$A$2:$A$48,1,FALSE),)</f>
        <v>0</v>
      </c>
      <c r="H504" s="779">
        <v>1</v>
      </c>
      <c r="I504" s="780">
        <v>3</v>
      </c>
      <c r="J504" s="733" t="s">
        <v>176</v>
      </c>
      <c r="K504" s="733" t="s">
        <v>607</v>
      </c>
      <c r="L504" s="733" t="s">
        <v>3780</v>
      </c>
      <c r="M504" s="677" t="s">
        <v>4317</v>
      </c>
      <c r="N504" s="781" t="s">
        <v>204</v>
      </c>
      <c r="O504" s="735"/>
      <c r="P504" s="736">
        <v>540.48</v>
      </c>
      <c r="Q504" s="737"/>
      <c r="R504" s="738"/>
      <c r="S504" s="738"/>
      <c r="T504" s="779" t="s">
        <v>189</v>
      </c>
      <c r="U504" s="780" t="s">
        <v>4805</v>
      </c>
      <c r="V504" s="739" t="s">
        <v>5</v>
      </c>
      <c r="W504" s="740">
        <v>3096000000</v>
      </c>
      <c r="X504" s="740">
        <v>3096000000</v>
      </c>
      <c r="Y504" s="740" t="s">
        <v>4578</v>
      </c>
      <c r="Z504" s="741"/>
      <c r="AA504" s="741"/>
      <c r="AB504" s="740"/>
      <c r="AC504" s="742"/>
      <c r="AD504" s="743"/>
      <c r="AE504" s="682"/>
      <c r="AF504" s="683"/>
      <c r="AG504" s="682"/>
      <c r="AH504" s="683"/>
    </row>
    <row r="505" spans="2:34" s="782" customFormat="1" ht="15" hidden="1" customHeight="1">
      <c r="B505" s="777">
        <f t="shared" si="8"/>
        <v>496</v>
      </c>
      <c r="C505" s="778" t="s">
        <v>2</v>
      </c>
      <c r="D505" s="772" t="s">
        <v>2825</v>
      </c>
      <c r="E505" s="772" t="s">
        <v>2614</v>
      </c>
      <c r="F505" s="677" t="s">
        <v>3603</v>
      </c>
      <c r="G505" s="779">
        <f>IFERROR(VLOOKUP(E505,Assign!$A$2:$A$48,1,FALSE),)</f>
        <v>0</v>
      </c>
      <c r="H505" s="779">
        <v>1</v>
      </c>
      <c r="I505" s="780">
        <v>4</v>
      </c>
      <c r="J505" s="733" t="s">
        <v>176</v>
      </c>
      <c r="K505" s="733" t="s">
        <v>607</v>
      </c>
      <c r="L505" s="733" t="s">
        <v>3780</v>
      </c>
      <c r="M505" s="677" t="s">
        <v>4318</v>
      </c>
      <c r="N505" s="781" t="s">
        <v>4469</v>
      </c>
      <c r="O505" s="735"/>
      <c r="P505" s="736">
        <v>325.76</v>
      </c>
      <c r="Q505" s="737"/>
      <c r="R505" s="738"/>
      <c r="S505" s="738"/>
      <c r="T505" s="779" t="s">
        <v>189</v>
      </c>
      <c r="U505" s="780" t="s">
        <v>4805</v>
      </c>
      <c r="V505" s="739" t="s">
        <v>5</v>
      </c>
      <c r="W505" s="740">
        <v>3096000000</v>
      </c>
      <c r="X505" s="740">
        <v>3096000000</v>
      </c>
      <c r="Y505" s="740" t="s">
        <v>4578</v>
      </c>
      <c r="Z505" s="741"/>
      <c r="AA505" s="741"/>
      <c r="AB505" s="740"/>
      <c r="AC505" s="742"/>
      <c r="AD505" s="743"/>
      <c r="AE505" s="682"/>
      <c r="AF505" s="683"/>
      <c r="AG505" s="682"/>
      <c r="AH505" s="683"/>
    </row>
    <row r="506" spans="2:34" s="782" customFormat="1" ht="15" hidden="1" customHeight="1">
      <c r="B506" s="777">
        <f t="shared" si="8"/>
        <v>497</v>
      </c>
      <c r="C506" s="778" t="s">
        <v>2</v>
      </c>
      <c r="D506" s="772" t="s">
        <v>2825</v>
      </c>
      <c r="E506" s="772" t="s">
        <v>2614</v>
      </c>
      <c r="F506" s="677" t="s">
        <v>3603</v>
      </c>
      <c r="G506" s="779">
        <f>IFERROR(VLOOKUP(E506,Assign!$A$2:$A$48,1,FALSE),)</f>
        <v>0</v>
      </c>
      <c r="H506" s="779">
        <v>1</v>
      </c>
      <c r="I506" s="780">
        <v>5</v>
      </c>
      <c r="J506" s="733" t="s">
        <v>176</v>
      </c>
      <c r="K506" s="733" t="s">
        <v>607</v>
      </c>
      <c r="L506" s="733" t="s">
        <v>3780</v>
      </c>
      <c r="M506" s="677" t="s">
        <v>4319</v>
      </c>
      <c r="N506" s="781" t="s">
        <v>14</v>
      </c>
      <c r="O506" s="735">
        <v>3201</v>
      </c>
      <c r="P506" s="736"/>
      <c r="Q506" s="737"/>
      <c r="R506" s="738"/>
      <c r="S506" s="738"/>
      <c r="T506" s="779" t="s">
        <v>189</v>
      </c>
      <c r="U506" s="780" t="s">
        <v>4805</v>
      </c>
      <c r="V506" s="739" t="s">
        <v>5</v>
      </c>
      <c r="W506" s="740">
        <v>3096000000</v>
      </c>
      <c r="X506" s="740">
        <v>3096000000</v>
      </c>
      <c r="Y506" s="740" t="s">
        <v>4578</v>
      </c>
      <c r="Z506" s="741"/>
      <c r="AA506" s="741"/>
      <c r="AB506" s="740"/>
      <c r="AC506" s="742"/>
      <c r="AD506" s="743"/>
      <c r="AE506" s="682"/>
      <c r="AF506" s="683"/>
      <c r="AG506" s="682"/>
      <c r="AH506" s="683"/>
    </row>
    <row r="507" spans="2:34" s="782" customFormat="1" ht="15" hidden="1" customHeight="1">
      <c r="B507" s="777">
        <f t="shared" si="8"/>
        <v>498</v>
      </c>
      <c r="C507" s="778" t="s">
        <v>2</v>
      </c>
      <c r="D507" s="772" t="s">
        <v>2825</v>
      </c>
      <c r="E507" s="772" t="s">
        <v>2614</v>
      </c>
      <c r="F507" s="677" t="s">
        <v>3603</v>
      </c>
      <c r="G507" s="779">
        <f>IFERROR(VLOOKUP(E507,Assign!$A$2:$A$48,1,FALSE),)</f>
        <v>0</v>
      </c>
      <c r="H507" s="779">
        <v>2</v>
      </c>
      <c r="I507" s="780">
        <v>1</v>
      </c>
      <c r="J507" s="733" t="s">
        <v>176</v>
      </c>
      <c r="K507" s="733" t="s">
        <v>607</v>
      </c>
      <c r="L507" s="733" t="s">
        <v>3780</v>
      </c>
      <c r="M507" s="677" t="s">
        <v>4320</v>
      </c>
      <c r="N507" s="781" t="s">
        <v>4468</v>
      </c>
      <c r="O507" s="735"/>
      <c r="P507" s="736">
        <v>758.4</v>
      </c>
      <c r="Q507" s="737"/>
      <c r="R507" s="738"/>
      <c r="S507" s="738"/>
      <c r="T507" s="779" t="s">
        <v>201</v>
      </c>
      <c r="U507" s="780" t="s">
        <v>4806</v>
      </c>
      <c r="V507" s="739" t="s">
        <v>5</v>
      </c>
      <c r="W507" s="740">
        <v>515880000</v>
      </c>
      <c r="X507" s="740">
        <v>515880000</v>
      </c>
      <c r="Y507" s="740" t="s">
        <v>4578</v>
      </c>
      <c r="Z507" s="741">
        <v>1</v>
      </c>
      <c r="AA507" s="741" t="s">
        <v>5</v>
      </c>
      <c r="AB507" s="740">
        <v>814800000</v>
      </c>
      <c r="AC507" s="742">
        <v>814800000</v>
      </c>
      <c r="AD507" s="743"/>
      <c r="AE507" s="682"/>
      <c r="AF507" s="683"/>
      <c r="AG507" s="682"/>
      <c r="AH507" s="683"/>
    </row>
    <row r="508" spans="2:34" s="782" customFormat="1" ht="15" hidden="1" customHeight="1">
      <c r="B508" s="777">
        <f t="shared" si="8"/>
        <v>499</v>
      </c>
      <c r="C508" s="778" t="s">
        <v>2</v>
      </c>
      <c r="D508" s="772" t="s">
        <v>2825</v>
      </c>
      <c r="E508" s="772" t="s">
        <v>2614</v>
      </c>
      <c r="F508" s="677" t="s">
        <v>3603</v>
      </c>
      <c r="G508" s="779">
        <f>IFERROR(VLOOKUP(E508,Assign!$A$2:$A$48,1,FALSE),)</f>
        <v>0</v>
      </c>
      <c r="H508" s="779">
        <v>2</v>
      </c>
      <c r="I508" s="780">
        <v>2</v>
      </c>
      <c r="J508" s="733" t="s">
        <v>176</v>
      </c>
      <c r="K508" s="733" t="s">
        <v>607</v>
      </c>
      <c r="L508" s="733" t="s">
        <v>3780</v>
      </c>
      <c r="M508" s="677" t="s">
        <v>4320</v>
      </c>
      <c r="N508" s="781" t="s">
        <v>14</v>
      </c>
      <c r="O508" s="735">
        <v>2314</v>
      </c>
      <c r="P508" s="736"/>
      <c r="Q508" s="737"/>
      <c r="R508" s="738"/>
      <c r="S508" s="738"/>
      <c r="T508" s="779" t="s">
        <v>201</v>
      </c>
      <c r="U508" s="780" t="s">
        <v>4806</v>
      </c>
      <c r="V508" s="739" t="s">
        <v>5</v>
      </c>
      <c r="W508" s="740">
        <v>515880000</v>
      </c>
      <c r="X508" s="740">
        <v>515880000</v>
      </c>
      <c r="Y508" s="740" t="s">
        <v>4578</v>
      </c>
      <c r="Z508" s="741">
        <v>1</v>
      </c>
      <c r="AA508" s="741" t="s">
        <v>5</v>
      </c>
      <c r="AB508" s="740">
        <v>814800000</v>
      </c>
      <c r="AC508" s="742">
        <v>814800000</v>
      </c>
      <c r="AD508" s="743"/>
      <c r="AE508" s="682"/>
      <c r="AF508" s="683"/>
      <c r="AG508" s="682"/>
      <c r="AH508" s="683"/>
    </row>
    <row r="509" spans="2:34" s="782" customFormat="1" ht="15" hidden="1" customHeight="1">
      <c r="B509" s="777">
        <f t="shared" si="8"/>
        <v>500</v>
      </c>
      <c r="C509" s="778" t="s">
        <v>2</v>
      </c>
      <c r="D509" s="772" t="s">
        <v>2825</v>
      </c>
      <c r="E509" s="772" t="s">
        <v>2615</v>
      </c>
      <c r="F509" s="677" t="s">
        <v>3226</v>
      </c>
      <c r="G509" s="779">
        <f>IFERROR(VLOOKUP(E509,Assign!$A$2:$A$48,1,FALSE),)</f>
        <v>0</v>
      </c>
      <c r="H509" s="779">
        <v>1</v>
      </c>
      <c r="I509" s="780">
        <v>1</v>
      </c>
      <c r="J509" s="733" t="s">
        <v>164</v>
      </c>
      <c r="K509" s="733" t="s">
        <v>198</v>
      </c>
      <c r="L509" s="733" t="s">
        <v>3806</v>
      </c>
      <c r="M509" s="677" t="s">
        <v>3807</v>
      </c>
      <c r="N509" s="781" t="s">
        <v>4483</v>
      </c>
      <c r="O509" s="735">
        <v>11314</v>
      </c>
      <c r="P509" s="736">
        <v>692.44</v>
      </c>
      <c r="Q509" s="737">
        <v>2.418181014672088E-2</v>
      </c>
      <c r="R509" s="738"/>
      <c r="S509" s="738"/>
      <c r="T509" s="779" t="s">
        <v>189</v>
      </c>
      <c r="U509" s="780" t="s">
        <v>4805</v>
      </c>
      <c r="V509" s="739" t="s">
        <v>5</v>
      </c>
      <c r="W509" s="740">
        <v>1860000000</v>
      </c>
      <c r="X509" s="740">
        <v>1860000000</v>
      </c>
      <c r="Y509" s="740" t="s">
        <v>4578</v>
      </c>
      <c r="Z509" s="741"/>
      <c r="AA509" s="741"/>
      <c r="AB509" s="740"/>
      <c r="AC509" s="742"/>
      <c r="AD509" s="743"/>
      <c r="AE509" s="682"/>
      <c r="AF509" s="683"/>
      <c r="AG509" s="682"/>
      <c r="AH509" s="683"/>
    </row>
    <row r="510" spans="2:34" s="782" customFormat="1" ht="15" hidden="1" customHeight="1">
      <c r="B510" s="777">
        <f t="shared" si="8"/>
        <v>501</v>
      </c>
      <c r="C510" s="778" t="s">
        <v>2</v>
      </c>
      <c r="D510" s="772" t="s">
        <v>2825</v>
      </c>
      <c r="E510" s="772" t="s">
        <v>2615</v>
      </c>
      <c r="F510" s="677" t="s">
        <v>3226</v>
      </c>
      <c r="G510" s="779">
        <f>IFERROR(VLOOKUP(E510,Assign!$A$2:$A$48,1,FALSE),)</f>
        <v>0</v>
      </c>
      <c r="H510" s="779">
        <v>2</v>
      </c>
      <c r="I510" s="780">
        <v>1</v>
      </c>
      <c r="J510" s="733" t="s">
        <v>164</v>
      </c>
      <c r="K510" s="733" t="s">
        <v>198</v>
      </c>
      <c r="L510" s="733" t="s">
        <v>3806</v>
      </c>
      <c r="M510" s="677" t="s">
        <v>3808</v>
      </c>
      <c r="N510" s="781" t="s">
        <v>4483</v>
      </c>
      <c r="O510" s="735">
        <v>11314</v>
      </c>
      <c r="P510" s="736">
        <v>270.52999999999997</v>
      </c>
      <c r="Q510" s="737">
        <v>9.447675446349656E-3</v>
      </c>
      <c r="R510" s="738"/>
      <c r="S510" s="738"/>
      <c r="T510" s="779" t="s">
        <v>188</v>
      </c>
      <c r="U510" s="780" t="s">
        <v>4806</v>
      </c>
      <c r="V510" s="739" t="s">
        <v>5</v>
      </c>
      <c r="W510" s="740">
        <v>1740000000</v>
      </c>
      <c r="X510" s="740">
        <v>1740000000</v>
      </c>
      <c r="Y510" s="740" t="s">
        <v>4578</v>
      </c>
      <c r="Z510" s="741"/>
      <c r="AA510" s="741"/>
      <c r="AB510" s="740"/>
      <c r="AC510" s="742"/>
      <c r="AD510" s="743"/>
      <c r="AE510" s="682"/>
      <c r="AF510" s="683"/>
      <c r="AG510" s="682"/>
      <c r="AH510" s="683"/>
    </row>
    <row r="511" spans="2:34" s="782" customFormat="1" ht="15" customHeight="1">
      <c r="B511" s="777">
        <f t="shared" si="8"/>
        <v>502</v>
      </c>
      <c r="C511" s="778" t="s">
        <v>2</v>
      </c>
      <c r="D511" s="772" t="s">
        <v>2825</v>
      </c>
      <c r="E511" s="772" t="s">
        <v>2616</v>
      </c>
      <c r="F511" s="677" t="s">
        <v>3609</v>
      </c>
      <c r="G511" s="779" t="str">
        <f>IFERROR(VLOOKUP(E511,Assign!$A$2:$A$48,1,FALSE),)</f>
        <v>S-004</v>
      </c>
      <c r="H511" s="779">
        <v>1</v>
      </c>
      <c r="I511" s="780">
        <v>1</v>
      </c>
      <c r="J511" s="733" t="s">
        <v>170</v>
      </c>
      <c r="K511" s="733" t="s">
        <v>3590</v>
      </c>
      <c r="L511" s="733" t="s">
        <v>3815</v>
      </c>
      <c r="M511" s="677" t="s">
        <v>4347</v>
      </c>
      <c r="N511" s="781" t="s">
        <v>4485</v>
      </c>
      <c r="O511" s="735"/>
      <c r="P511" s="736">
        <v>1203.8</v>
      </c>
      <c r="Q511" s="737"/>
      <c r="R511" s="738"/>
      <c r="S511" s="738"/>
      <c r="T511" s="779">
        <v>1</v>
      </c>
      <c r="U511" s="780" t="s">
        <v>3585</v>
      </c>
      <c r="V511" s="739" t="s">
        <v>5</v>
      </c>
      <c r="W511" s="740">
        <v>1884000000</v>
      </c>
      <c r="X511" s="740">
        <v>1884000000</v>
      </c>
      <c r="Y511" s="740" t="s">
        <v>4578</v>
      </c>
      <c r="Z511" s="741"/>
      <c r="AA511" s="741"/>
      <c r="AB511" s="740"/>
      <c r="AC511" s="742"/>
      <c r="AD511" s="743"/>
      <c r="AE511" s="682"/>
      <c r="AF511" s="683"/>
      <c r="AG511" s="682"/>
      <c r="AH511" s="683"/>
    </row>
    <row r="512" spans="2:34" s="782" customFormat="1" ht="15" customHeight="1">
      <c r="B512" s="777">
        <f t="shared" si="8"/>
        <v>503</v>
      </c>
      <c r="C512" s="778" t="s">
        <v>2</v>
      </c>
      <c r="D512" s="772" t="s">
        <v>2825</v>
      </c>
      <c r="E512" s="772" t="s">
        <v>2616</v>
      </c>
      <c r="F512" s="677" t="s">
        <v>3609</v>
      </c>
      <c r="G512" s="779" t="str">
        <f>IFERROR(VLOOKUP(E512,Assign!$A$2:$A$48,1,FALSE),)</f>
        <v>S-004</v>
      </c>
      <c r="H512" s="779">
        <v>1</v>
      </c>
      <c r="I512" s="780">
        <v>2</v>
      </c>
      <c r="J512" s="733" t="s">
        <v>170</v>
      </c>
      <c r="K512" s="733" t="s">
        <v>3590</v>
      </c>
      <c r="L512" s="733" t="s">
        <v>3815</v>
      </c>
      <c r="M512" s="677" t="s">
        <v>4348</v>
      </c>
      <c r="N512" s="781" t="s">
        <v>14</v>
      </c>
      <c r="O512" s="735">
        <v>2839</v>
      </c>
      <c r="P512" s="736"/>
      <c r="Q512" s="737"/>
      <c r="R512" s="738"/>
      <c r="S512" s="738"/>
      <c r="T512" s="779">
        <v>1</v>
      </c>
      <c r="U512" s="780" t="s">
        <v>3585</v>
      </c>
      <c r="V512" s="739" t="s">
        <v>5</v>
      </c>
      <c r="W512" s="740">
        <v>1884000000</v>
      </c>
      <c r="X512" s="740">
        <v>1884000000</v>
      </c>
      <c r="Y512" s="740" t="s">
        <v>4578</v>
      </c>
      <c r="Z512" s="741"/>
      <c r="AA512" s="741"/>
      <c r="AB512" s="740"/>
      <c r="AC512" s="742"/>
      <c r="AD512" s="743"/>
      <c r="AE512" s="682"/>
      <c r="AF512" s="683"/>
      <c r="AG512" s="682"/>
      <c r="AH512" s="683"/>
    </row>
    <row r="513" spans="2:34" s="782" customFormat="1" ht="15" customHeight="1">
      <c r="B513" s="777">
        <f t="shared" si="8"/>
        <v>504</v>
      </c>
      <c r="C513" s="778" t="s">
        <v>2</v>
      </c>
      <c r="D513" s="772" t="s">
        <v>2825</v>
      </c>
      <c r="E513" s="772" t="s">
        <v>2617</v>
      </c>
      <c r="F513" s="677" t="s">
        <v>3210</v>
      </c>
      <c r="G513" s="779" t="str">
        <f>IFERROR(VLOOKUP(E513,Assign!$A$2:$A$48,1,FALSE),)</f>
        <v>S-005</v>
      </c>
      <c r="H513" s="779">
        <v>1</v>
      </c>
      <c r="I513" s="780">
        <v>1</v>
      </c>
      <c r="J513" s="733" t="s">
        <v>175</v>
      </c>
      <c r="K513" s="733" t="s">
        <v>614</v>
      </c>
      <c r="L513" s="733" t="s">
        <v>615</v>
      </c>
      <c r="M513" s="677" t="s">
        <v>4384</v>
      </c>
      <c r="N513" s="781" t="s">
        <v>4496</v>
      </c>
      <c r="O513" s="735">
        <v>5081</v>
      </c>
      <c r="P513" s="736">
        <v>68.88</v>
      </c>
      <c r="Q513" s="737">
        <v>3.5158433379256053E-3</v>
      </c>
      <c r="R513" s="738"/>
      <c r="S513" s="738"/>
      <c r="T513" s="779">
        <v>1</v>
      </c>
      <c r="U513" s="780" t="s">
        <v>3585</v>
      </c>
      <c r="V513" s="739" t="s">
        <v>5</v>
      </c>
      <c r="W513" s="740">
        <v>1029600000</v>
      </c>
      <c r="X513" s="740">
        <v>1029600000</v>
      </c>
      <c r="Y513" s="740" t="s">
        <v>4578</v>
      </c>
      <c r="Z513" s="741"/>
      <c r="AA513" s="741"/>
      <c r="AB513" s="740"/>
      <c r="AC513" s="742"/>
      <c r="AD513" s="743"/>
      <c r="AE513" s="682"/>
      <c r="AF513" s="683"/>
      <c r="AG513" s="682"/>
      <c r="AH513" s="683"/>
    </row>
    <row r="514" spans="2:34" s="782" customFormat="1" ht="15" customHeight="1">
      <c r="B514" s="777">
        <f t="shared" si="8"/>
        <v>505</v>
      </c>
      <c r="C514" s="778" t="s">
        <v>2</v>
      </c>
      <c r="D514" s="772" t="s">
        <v>2825</v>
      </c>
      <c r="E514" s="772" t="s">
        <v>2617</v>
      </c>
      <c r="F514" s="677" t="s">
        <v>3210</v>
      </c>
      <c r="G514" s="779" t="str">
        <f>IFERROR(VLOOKUP(E514,Assign!$A$2:$A$48,1,FALSE),)</f>
        <v>S-005</v>
      </c>
      <c r="H514" s="779">
        <v>1</v>
      </c>
      <c r="I514" s="780">
        <v>2</v>
      </c>
      <c r="J514" s="733" t="s">
        <v>175</v>
      </c>
      <c r="K514" s="733" t="s">
        <v>614</v>
      </c>
      <c r="L514" s="733" t="s">
        <v>615</v>
      </c>
      <c r="M514" s="677" t="s">
        <v>4385</v>
      </c>
      <c r="N514" s="781" t="s">
        <v>4496</v>
      </c>
      <c r="O514" s="735">
        <v>5081</v>
      </c>
      <c r="P514" s="736">
        <v>68.88</v>
      </c>
      <c r="Q514" s="737">
        <v>3.5158433379256053E-3</v>
      </c>
      <c r="R514" s="738"/>
      <c r="S514" s="738"/>
      <c r="T514" s="779">
        <v>1</v>
      </c>
      <c r="U514" s="780" t="s">
        <v>3585</v>
      </c>
      <c r="V514" s="739" t="s">
        <v>5</v>
      </c>
      <c r="W514" s="740">
        <v>1029600000</v>
      </c>
      <c r="X514" s="740">
        <v>1029600000</v>
      </c>
      <c r="Y514" s="740" t="s">
        <v>4578</v>
      </c>
      <c r="Z514" s="741"/>
      <c r="AA514" s="741"/>
      <c r="AB514" s="740"/>
      <c r="AC514" s="742"/>
      <c r="AD514" s="743"/>
      <c r="AE514" s="682"/>
      <c r="AF514" s="683"/>
      <c r="AG514" s="682"/>
      <c r="AH514" s="683"/>
    </row>
    <row r="515" spans="2:34" s="782" customFormat="1" ht="15" customHeight="1">
      <c r="B515" s="777">
        <f t="shared" si="8"/>
        <v>506</v>
      </c>
      <c r="C515" s="778" t="s">
        <v>2</v>
      </c>
      <c r="D515" s="772" t="s">
        <v>2825</v>
      </c>
      <c r="E515" s="772" t="s">
        <v>2618</v>
      </c>
      <c r="F515" s="677" t="s">
        <v>3629</v>
      </c>
      <c r="G515" s="779" t="str">
        <f>IFERROR(VLOOKUP(E515,Assign!$A$2:$A$48,1,FALSE),)</f>
        <v>S-006</v>
      </c>
      <c r="H515" s="779">
        <v>1</v>
      </c>
      <c r="I515" s="780">
        <v>1</v>
      </c>
      <c r="J515" s="733" t="s">
        <v>176</v>
      </c>
      <c r="K515" s="733" t="s">
        <v>2511</v>
      </c>
      <c r="L515" s="733" t="s">
        <v>3862</v>
      </c>
      <c r="M515" s="677" t="s">
        <v>3863</v>
      </c>
      <c r="N515" s="781" t="s">
        <v>4503</v>
      </c>
      <c r="O515" s="735">
        <v>33595.5</v>
      </c>
      <c r="P515" s="736">
        <v>124.58920000000001</v>
      </c>
      <c r="Q515" s="737">
        <v>1.1964310696373026E-3</v>
      </c>
      <c r="R515" s="738"/>
      <c r="S515" s="738"/>
      <c r="T515" s="779" t="s">
        <v>3532</v>
      </c>
      <c r="U515" s="780" t="s">
        <v>4805</v>
      </c>
      <c r="V515" s="739" t="s">
        <v>5</v>
      </c>
      <c r="W515" s="740">
        <v>600000000</v>
      </c>
      <c r="X515" s="740">
        <v>600000000</v>
      </c>
      <c r="Y515" s="740" t="s">
        <v>4578</v>
      </c>
      <c r="Z515" s="741">
        <v>1</v>
      </c>
      <c r="AA515" s="741" t="s">
        <v>5</v>
      </c>
      <c r="AB515" s="740">
        <v>60000000</v>
      </c>
      <c r="AC515" s="742">
        <v>60000000</v>
      </c>
      <c r="AD515" s="743"/>
      <c r="AE515" s="682"/>
      <c r="AF515" s="683"/>
      <c r="AG515" s="682"/>
      <c r="AH515" s="683"/>
    </row>
    <row r="516" spans="2:34" s="782" customFormat="1" ht="15" hidden="1" customHeight="1">
      <c r="B516" s="777">
        <f t="shared" si="8"/>
        <v>507</v>
      </c>
      <c r="C516" s="778" t="s">
        <v>2</v>
      </c>
      <c r="D516" s="772" t="s">
        <v>2825</v>
      </c>
      <c r="E516" s="772" t="s">
        <v>2619</v>
      </c>
      <c r="F516" s="677" t="s">
        <v>3649</v>
      </c>
      <c r="G516" s="779">
        <f>IFERROR(VLOOKUP(E516,Assign!$A$2:$A$48,1,FALSE),)</f>
        <v>0</v>
      </c>
      <c r="H516" s="779">
        <v>1</v>
      </c>
      <c r="I516" s="780">
        <v>1</v>
      </c>
      <c r="J516" s="733" t="s">
        <v>3413</v>
      </c>
      <c r="K516" s="733" t="s">
        <v>3472</v>
      </c>
      <c r="L516" s="733" t="s">
        <v>3914</v>
      </c>
      <c r="M516" s="677" t="s">
        <v>4420</v>
      </c>
      <c r="N516" s="781" t="s">
        <v>4525</v>
      </c>
      <c r="O516" s="735"/>
      <c r="P516" s="736">
        <v>1558</v>
      </c>
      <c r="Q516" s="737"/>
      <c r="R516" s="738"/>
      <c r="S516" s="738"/>
      <c r="T516" s="779">
        <v>2</v>
      </c>
      <c r="U516" s="780" t="s">
        <v>3585</v>
      </c>
      <c r="V516" s="739" t="s">
        <v>5</v>
      </c>
      <c r="W516" s="740">
        <v>555600000</v>
      </c>
      <c r="X516" s="740">
        <v>555600000</v>
      </c>
      <c r="Y516" s="740" t="s">
        <v>4578</v>
      </c>
      <c r="Z516" s="741">
        <v>1</v>
      </c>
      <c r="AA516" s="741" t="s">
        <v>5</v>
      </c>
      <c r="AB516" s="740">
        <v>7920000000</v>
      </c>
      <c r="AC516" s="742">
        <v>7920000000</v>
      </c>
      <c r="AD516" s="743"/>
      <c r="AE516" s="682"/>
      <c r="AF516" s="683"/>
      <c r="AG516" s="682"/>
      <c r="AH516" s="683"/>
    </row>
    <row r="517" spans="2:34" s="782" customFormat="1" ht="15" hidden="1" customHeight="1">
      <c r="B517" s="777">
        <f t="shared" si="8"/>
        <v>508</v>
      </c>
      <c r="C517" s="778" t="s">
        <v>2</v>
      </c>
      <c r="D517" s="772" t="s">
        <v>2825</v>
      </c>
      <c r="E517" s="772" t="s">
        <v>2619</v>
      </c>
      <c r="F517" s="677" t="s">
        <v>3649</v>
      </c>
      <c r="G517" s="779">
        <f>IFERROR(VLOOKUP(E517,Assign!$A$2:$A$48,1,FALSE),)</f>
        <v>0</v>
      </c>
      <c r="H517" s="779">
        <v>1</v>
      </c>
      <c r="I517" s="780">
        <v>2</v>
      </c>
      <c r="J517" s="733" t="s">
        <v>3413</v>
      </c>
      <c r="K517" s="733" t="s">
        <v>3472</v>
      </c>
      <c r="L517" s="733" t="s">
        <v>3914</v>
      </c>
      <c r="M517" s="677" t="s">
        <v>4421</v>
      </c>
      <c r="N517" s="781" t="s">
        <v>4526</v>
      </c>
      <c r="O517" s="735"/>
      <c r="P517" s="736">
        <v>1014.5509999999998</v>
      </c>
      <c r="Q517" s="737"/>
      <c r="R517" s="738"/>
      <c r="S517" s="738"/>
      <c r="T517" s="779">
        <v>2</v>
      </c>
      <c r="U517" s="780" t="s">
        <v>3585</v>
      </c>
      <c r="V517" s="739" t="s">
        <v>5</v>
      </c>
      <c r="W517" s="740">
        <v>555600000</v>
      </c>
      <c r="X517" s="740">
        <v>555600000</v>
      </c>
      <c r="Y517" s="740" t="s">
        <v>4578</v>
      </c>
      <c r="Z517" s="741">
        <v>1</v>
      </c>
      <c r="AA517" s="741" t="s">
        <v>5</v>
      </c>
      <c r="AB517" s="740">
        <v>7920000000</v>
      </c>
      <c r="AC517" s="742">
        <v>7920000000</v>
      </c>
      <c r="AD517" s="743"/>
      <c r="AE517" s="682"/>
      <c r="AF517" s="683"/>
      <c r="AG517" s="682"/>
      <c r="AH517" s="683"/>
    </row>
    <row r="518" spans="2:34" s="782" customFormat="1" ht="15" hidden="1" customHeight="1">
      <c r="B518" s="777">
        <f t="shared" si="8"/>
        <v>509</v>
      </c>
      <c r="C518" s="778" t="s">
        <v>2</v>
      </c>
      <c r="D518" s="772" t="s">
        <v>2825</v>
      </c>
      <c r="E518" s="772" t="s">
        <v>2619</v>
      </c>
      <c r="F518" s="677" t="s">
        <v>3649</v>
      </c>
      <c r="G518" s="779">
        <f>IFERROR(VLOOKUP(E518,Assign!$A$2:$A$48,1,FALSE),)</f>
        <v>0</v>
      </c>
      <c r="H518" s="779">
        <v>1</v>
      </c>
      <c r="I518" s="780">
        <v>3</v>
      </c>
      <c r="J518" s="733" t="s">
        <v>3413</v>
      </c>
      <c r="K518" s="733" t="s">
        <v>3472</v>
      </c>
      <c r="L518" s="733" t="s">
        <v>3914</v>
      </c>
      <c r="M518" s="677" t="s">
        <v>4420</v>
      </c>
      <c r="N518" s="781" t="s">
        <v>14</v>
      </c>
      <c r="O518" s="735">
        <v>4286.2</v>
      </c>
      <c r="P518" s="736"/>
      <c r="Q518" s="737"/>
      <c r="R518" s="738"/>
      <c r="S518" s="738"/>
      <c r="T518" s="779">
        <v>2</v>
      </c>
      <c r="U518" s="780" t="s">
        <v>3585</v>
      </c>
      <c r="V518" s="739" t="s">
        <v>5</v>
      </c>
      <c r="W518" s="740">
        <v>555600000</v>
      </c>
      <c r="X518" s="740">
        <v>555600000</v>
      </c>
      <c r="Y518" s="740" t="s">
        <v>4578</v>
      </c>
      <c r="Z518" s="741">
        <v>1</v>
      </c>
      <c r="AA518" s="741" t="s">
        <v>5</v>
      </c>
      <c r="AB518" s="740">
        <v>7920000000</v>
      </c>
      <c r="AC518" s="742">
        <v>7920000000</v>
      </c>
      <c r="AD518" s="743"/>
      <c r="AE518" s="682"/>
      <c r="AF518" s="683"/>
      <c r="AG518" s="682"/>
      <c r="AH518" s="683"/>
    </row>
    <row r="519" spans="2:34" s="782" customFormat="1" ht="15" hidden="1" customHeight="1">
      <c r="B519" s="777">
        <f t="shared" si="8"/>
        <v>510</v>
      </c>
      <c r="C519" s="778" t="s">
        <v>2</v>
      </c>
      <c r="D519" s="772" t="s">
        <v>2825</v>
      </c>
      <c r="E519" s="772" t="s">
        <v>2620</v>
      </c>
      <c r="F519" s="677" t="s">
        <v>3718</v>
      </c>
      <c r="G519" s="779">
        <f>IFERROR(VLOOKUP(E519,Assign!$A$2:$A$48,1,FALSE),)</f>
        <v>0</v>
      </c>
      <c r="H519" s="779">
        <v>1</v>
      </c>
      <c r="I519" s="780">
        <v>1</v>
      </c>
      <c r="J519" s="733" t="s">
        <v>164</v>
      </c>
      <c r="K519" s="733" t="s">
        <v>3384</v>
      </c>
      <c r="L519" s="733" t="s">
        <v>4082</v>
      </c>
      <c r="M519" s="677" t="s">
        <v>4083</v>
      </c>
      <c r="N519" s="781" t="s">
        <v>3554</v>
      </c>
      <c r="O519" s="735">
        <v>51496.2</v>
      </c>
      <c r="P519" s="736">
        <v>84.945400000000006</v>
      </c>
      <c r="Q519" s="737">
        <v>1.0698090344530276E-3</v>
      </c>
      <c r="R519" s="738"/>
      <c r="S519" s="738"/>
      <c r="T519" s="779">
        <v>2</v>
      </c>
      <c r="U519" s="780" t="s">
        <v>3585</v>
      </c>
      <c r="V519" s="739" t="s">
        <v>5</v>
      </c>
      <c r="W519" s="740">
        <v>204000000</v>
      </c>
      <c r="X519" s="740">
        <v>204000000</v>
      </c>
      <c r="Y519" s="740" t="s">
        <v>4578</v>
      </c>
      <c r="Z519" s="741">
        <v>1</v>
      </c>
      <c r="AA519" s="741" t="s">
        <v>5</v>
      </c>
      <c r="AB519" s="740">
        <v>280500000</v>
      </c>
      <c r="AC519" s="742">
        <v>280500000</v>
      </c>
      <c r="AD519" s="743"/>
      <c r="AE519" s="682"/>
      <c r="AF519" s="683"/>
      <c r="AG519" s="682"/>
      <c r="AH519" s="683"/>
    </row>
    <row r="520" spans="2:34" s="782" customFormat="1" ht="15" hidden="1" customHeight="1">
      <c r="B520" s="917">
        <f t="shared" si="8"/>
        <v>511</v>
      </c>
      <c r="C520" s="918" t="s">
        <v>3378</v>
      </c>
      <c r="D520" s="919" t="s">
        <v>2736</v>
      </c>
      <c r="E520" s="919" t="s">
        <v>4748</v>
      </c>
      <c r="F520" s="823" t="s">
        <v>4813</v>
      </c>
      <c r="G520" s="920">
        <f>IFERROR(VLOOKUP(E520,Assign!$A$2:$A$48,1,FALSE),)</f>
        <v>0</v>
      </c>
      <c r="H520" s="920"/>
      <c r="I520" s="921"/>
      <c r="J520" s="922"/>
      <c r="K520" s="922"/>
      <c r="L520" s="922"/>
      <c r="M520" s="823"/>
      <c r="N520" s="923"/>
      <c r="O520" s="924"/>
      <c r="P520" s="925"/>
      <c r="Q520" s="926"/>
      <c r="R520" s="927"/>
      <c r="S520" s="927"/>
      <c r="T520" s="920"/>
      <c r="U520" s="921"/>
      <c r="V520" s="928"/>
      <c r="W520" s="929"/>
      <c r="X520" s="929"/>
      <c r="Y520" s="929"/>
      <c r="Z520" s="930"/>
      <c r="AA520" s="930"/>
      <c r="AB520" s="929"/>
      <c r="AC520" s="931"/>
      <c r="AD520" s="932"/>
      <c r="AE520" s="682"/>
      <c r="AF520" s="683"/>
      <c r="AG520" s="682" t="s">
        <v>4903</v>
      </c>
      <c r="AH520" s="683" t="s">
        <v>5568</v>
      </c>
    </row>
    <row r="521" spans="2:34" s="782" customFormat="1" ht="15" hidden="1" customHeight="1">
      <c r="B521" s="917">
        <f t="shared" si="8"/>
        <v>512</v>
      </c>
      <c r="C521" s="918" t="s">
        <v>3378</v>
      </c>
      <c r="D521" s="919" t="s">
        <v>2736</v>
      </c>
      <c r="E521" s="919" t="s">
        <v>4748</v>
      </c>
      <c r="F521" s="823" t="s">
        <v>4813</v>
      </c>
      <c r="G521" s="920">
        <f>IFERROR(VLOOKUP(E521,Assign!$A$2:$A$48,1,FALSE),)</f>
        <v>0</v>
      </c>
      <c r="H521" s="920"/>
      <c r="I521" s="921"/>
      <c r="J521" s="922"/>
      <c r="K521" s="922"/>
      <c r="L521" s="922"/>
      <c r="M521" s="823"/>
      <c r="N521" s="923"/>
      <c r="O521" s="924"/>
      <c r="P521" s="925"/>
      <c r="Q521" s="926"/>
      <c r="R521" s="927"/>
      <c r="S521" s="927"/>
      <c r="T521" s="920"/>
      <c r="U521" s="921"/>
      <c r="V521" s="928"/>
      <c r="W521" s="929"/>
      <c r="X521" s="929"/>
      <c r="Y521" s="929"/>
      <c r="Z521" s="930"/>
      <c r="AA521" s="930"/>
      <c r="AB521" s="929"/>
      <c r="AC521" s="931"/>
      <c r="AD521" s="932"/>
      <c r="AE521" s="682"/>
      <c r="AF521" s="683"/>
      <c r="AG521" s="682" t="s">
        <v>4903</v>
      </c>
      <c r="AH521" s="683" t="s">
        <v>5568</v>
      </c>
    </row>
    <row r="522" spans="2:34" s="782" customFormat="1" ht="15" hidden="1" customHeight="1">
      <c r="B522" s="917">
        <f t="shared" si="8"/>
        <v>513</v>
      </c>
      <c r="C522" s="918" t="s">
        <v>3378</v>
      </c>
      <c r="D522" s="919" t="s">
        <v>2736</v>
      </c>
      <c r="E522" s="919" t="s">
        <v>4748</v>
      </c>
      <c r="F522" s="823" t="s">
        <v>4813</v>
      </c>
      <c r="G522" s="920">
        <f>IFERROR(VLOOKUP(E522,Assign!$A$2:$A$48,1,FALSE),)</f>
        <v>0</v>
      </c>
      <c r="H522" s="920"/>
      <c r="I522" s="921"/>
      <c r="J522" s="922"/>
      <c r="K522" s="922"/>
      <c r="L522" s="922"/>
      <c r="M522" s="823"/>
      <c r="N522" s="923"/>
      <c r="O522" s="924"/>
      <c r="P522" s="925"/>
      <c r="Q522" s="926"/>
      <c r="R522" s="927"/>
      <c r="S522" s="927"/>
      <c r="T522" s="920"/>
      <c r="U522" s="921"/>
      <c r="V522" s="928"/>
      <c r="W522" s="929"/>
      <c r="X522" s="929"/>
      <c r="Y522" s="929"/>
      <c r="Z522" s="930"/>
      <c r="AA522" s="930"/>
      <c r="AB522" s="929"/>
      <c r="AC522" s="931"/>
      <c r="AD522" s="932"/>
      <c r="AE522" s="682"/>
      <c r="AF522" s="683"/>
      <c r="AG522" s="682" t="s">
        <v>4903</v>
      </c>
      <c r="AH522" s="683" t="s">
        <v>5568</v>
      </c>
    </row>
    <row r="523" spans="2:34" s="782" customFormat="1" ht="15" hidden="1" customHeight="1">
      <c r="B523" s="917">
        <f t="shared" si="8"/>
        <v>514</v>
      </c>
      <c r="C523" s="918" t="s">
        <v>3378</v>
      </c>
      <c r="D523" s="919" t="s">
        <v>2736</v>
      </c>
      <c r="E523" s="919" t="s">
        <v>4748</v>
      </c>
      <c r="F523" s="823" t="s">
        <v>4813</v>
      </c>
      <c r="G523" s="920">
        <f>IFERROR(VLOOKUP(E523,Assign!$A$2:$A$48,1,FALSE),)</f>
        <v>0</v>
      </c>
      <c r="H523" s="920"/>
      <c r="I523" s="921"/>
      <c r="J523" s="922"/>
      <c r="K523" s="922"/>
      <c r="L523" s="922"/>
      <c r="M523" s="823"/>
      <c r="N523" s="923"/>
      <c r="O523" s="924"/>
      <c r="P523" s="925"/>
      <c r="Q523" s="926"/>
      <c r="R523" s="927"/>
      <c r="S523" s="927"/>
      <c r="T523" s="920"/>
      <c r="U523" s="921"/>
      <c r="V523" s="928"/>
      <c r="W523" s="929"/>
      <c r="X523" s="929"/>
      <c r="Y523" s="929"/>
      <c r="Z523" s="930"/>
      <c r="AA523" s="930"/>
      <c r="AB523" s="929"/>
      <c r="AC523" s="931"/>
      <c r="AD523" s="932"/>
      <c r="AE523" s="682"/>
      <c r="AF523" s="683"/>
      <c r="AG523" s="682" t="s">
        <v>4903</v>
      </c>
      <c r="AH523" s="683" t="s">
        <v>5568</v>
      </c>
    </row>
    <row r="524" spans="2:34" s="782" customFormat="1" ht="15" hidden="1" customHeight="1">
      <c r="B524" s="917">
        <f t="shared" si="8"/>
        <v>515</v>
      </c>
      <c r="C524" s="918" t="s">
        <v>3378</v>
      </c>
      <c r="D524" s="919" t="s">
        <v>2736</v>
      </c>
      <c r="E524" s="919" t="s">
        <v>4748</v>
      </c>
      <c r="F524" s="823" t="s">
        <v>4813</v>
      </c>
      <c r="G524" s="920">
        <f>IFERROR(VLOOKUP(E524,Assign!$A$2:$A$48,1,FALSE),)</f>
        <v>0</v>
      </c>
      <c r="H524" s="920"/>
      <c r="I524" s="921"/>
      <c r="J524" s="922"/>
      <c r="K524" s="922"/>
      <c r="L524" s="922"/>
      <c r="M524" s="823"/>
      <c r="N524" s="923"/>
      <c r="O524" s="924"/>
      <c r="P524" s="925"/>
      <c r="Q524" s="926"/>
      <c r="R524" s="927"/>
      <c r="S524" s="927"/>
      <c r="T524" s="920"/>
      <c r="U524" s="921"/>
      <c r="V524" s="928"/>
      <c r="W524" s="929"/>
      <c r="X524" s="929"/>
      <c r="Y524" s="929"/>
      <c r="Z524" s="930"/>
      <c r="AA524" s="930"/>
      <c r="AB524" s="929"/>
      <c r="AC524" s="931"/>
      <c r="AD524" s="932"/>
      <c r="AE524" s="682"/>
      <c r="AF524" s="683"/>
      <c r="AG524" s="682" t="s">
        <v>4903</v>
      </c>
      <c r="AH524" s="683" t="s">
        <v>5568</v>
      </c>
    </row>
    <row r="525" spans="2:34" s="10" customFormat="1" ht="7.5" hidden="1" customHeight="1" thickBot="1">
      <c r="B525" s="560"/>
      <c r="C525" s="561"/>
      <c r="D525" s="562"/>
      <c r="E525" s="562"/>
      <c r="F525" s="454"/>
      <c r="G525" s="563">
        <f>IFERROR(VLOOKUP(E525,Assign!$A$2:$A$48,1,FALSE),)</f>
        <v>0</v>
      </c>
      <c r="H525" s="563"/>
      <c r="I525" s="564"/>
      <c r="J525" s="565"/>
      <c r="K525" s="565"/>
      <c r="L525" s="565"/>
      <c r="M525" s="454"/>
      <c r="N525" s="574"/>
      <c r="O525" s="573"/>
      <c r="P525" s="566"/>
      <c r="Q525" s="567"/>
      <c r="R525" s="568"/>
      <c r="S525" s="568"/>
      <c r="T525" s="563"/>
      <c r="U525" s="564"/>
      <c r="V525" s="455"/>
      <c r="W525" s="569"/>
      <c r="X525" s="569"/>
      <c r="Y525" s="569"/>
      <c r="Z525" s="570"/>
      <c r="AA525" s="570"/>
      <c r="AB525" s="569"/>
      <c r="AC525" s="571"/>
      <c r="AD525" s="572"/>
      <c r="AE525" s="456"/>
      <c r="AF525" s="457"/>
      <c r="AG525" s="456"/>
      <c r="AH525" s="457"/>
    </row>
    <row r="526" spans="2:34" hidden="1">
      <c r="G526" s="460">
        <f>IFERROR(VLOOKUP(E526,Assign!$A$2:$A$48,1,FALSE),)</f>
        <v>0</v>
      </c>
    </row>
    <row r="527" spans="2:34" hidden="1">
      <c r="G527" s="460">
        <f>IFERROR(VLOOKUP(E527,Assign!$A$2:$A$48,1,FALSE),)</f>
        <v>0</v>
      </c>
    </row>
    <row r="528" spans="2:34" hidden="1">
      <c r="G528" s="460">
        <f>IFERROR(VLOOKUP(E528,Assign!$A$2:$A$48,1,FALSE),)</f>
        <v>0</v>
      </c>
    </row>
    <row r="529" spans="7:7" hidden="1">
      <c r="G529" s="460">
        <f>IFERROR(VLOOKUP(E529,Assign!$A$2:$A$48,1,FALSE),)</f>
        <v>0</v>
      </c>
    </row>
    <row r="530" spans="7:7" hidden="1">
      <c r="G530" s="460">
        <f>IFERROR(VLOOKUP(E530,Assign!$A$2:$A$48,1,FALSE),)</f>
        <v>0</v>
      </c>
    </row>
    <row r="531" spans="7:7" hidden="1">
      <c r="G531" s="460">
        <f>IFERROR(VLOOKUP(E531,Assign!$A$2:$A$48,1,FALSE),)</f>
        <v>0</v>
      </c>
    </row>
    <row r="532" spans="7:7" hidden="1">
      <c r="G532" s="460">
        <f>IFERROR(VLOOKUP(E532,Assign!$A$2:$A$48,1,FALSE),)</f>
        <v>0</v>
      </c>
    </row>
    <row r="533" spans="7:7" hidden="1">
      <c r="G533" s="460">
        <f>IFERROR(VLOOKUP(E533,Assign!$A$2:$A$48,1,FALSE),)</f>
        <v>0</v>
      </c>
    </row>
    <row r="534" spans="7:7" hidden="1">
      <c r="G534" s="460">
        <f>IFERROR(VLOOKUP(E534,Assign!$A$2:$A$48,1,FALSE),)</f>
        <v>0</v>
      </c>
    </row>
    <row r="535" spans="7:7" hidden="1">
      <c r="G535" s="460">
        <f>IFERROR(VLOOKUP(E535,Assign!$A$2:$A$48,1,FALSE),)</f>
        <v>0</v>
      </c>
    </row>
    <row r="536" spans="7:7" hidden="1">
      <c r="G536" s="460">
        <f>IFERROR(VLOOKUP(E536,Assign!$A$2:$A$48,1,FALSE),)</f>
        <v>0</v>
      </c>
    </row>
    <row r="537" spans="7:7" hidden="1">
      <c r="G537" s="460">
        <f>IFERROR(VLOOKUP(E537,Assign!$A$2:$A$48,1,FALSE),)</f>
        <v>0</v>
      </c>
    </row>
    <row r="538" spans="7:7" hidden="1">
      <c r="G538" s="460">
        <f>IFERROR(VLOOKUP(E538,Assign!$A$2:$A$48,1,FALSE),)</f>
        <v>0</v>
      </c>
    </row>
    <row r="539" spans="7:7" hidden="1">
      <c r="G539" s="460">
        <f>IFERROR(VLOOKUP(E539,Assign!$A$2:$A$48,1,FALSE),)</f>
        <v>0</v>
      </c>
    </row>
    <row r="540" spans="7:7" hidden="1">
      <c r="G540" s="460">
        <f>IFERROR(VLOOKUP(E540,Assign!$A$2:$A$48,1,FALSE),)</f>
        <v>0</v>
      </c>
    </row>
    <row r="541" spans="7:7" hidden="1">
      <c r="G541" s="460">
        <f>IFERROR(VLOOKUP(E541,Assign!$A$2:$A$48,1,FALSE),)</f>
        <v>0</v>
      </c>
    </row>
    <row r="542" spans="7:7" hidden="1">
      <c r="G542" s="460">
        <f>IFERROR(VLOOKUP(E542,Assign!$A$2:$A$48,1,FALSE),)</f>
        <v>0</v>
      </c>
    </row>
    <row r="543" spans="7:7" hidden="1">
      <c r="G543" s="460">
        <f>IFERROR(VLOOKUP(E543,Assign!$A$2:$A$48,1,FALSE),)</f>
        <v>0</v>
      </c>
    </row>
    <row r="544" spans="7:7" hidden="1">
      <c r="G544" s="460">
        <f>IFERROR(VLOOKUP(E544,Assign!$A$2:$A$48,1,FALSE),)</f>
        <v>0</v>
      </c>
    </row>
    <row r="545" spans="7:7" hidden="1">
      <c r="G545" s="460">
        <f>IFERROR(VLOOKUP(E545,Assign!$A$2:$A$48,1,FALSE),)</f>
        <v>0</v>
      </c>
    </row>
    <row r="546" spans="7:7" hidden="1">
      <c r="G546" s="460">
        <f>IFERROR(VLOOKUP(E546,Assign!$A$2:$A$48,1,FALSE),)</f>
        <v>0</v>
      </c>
    </row>
    <row r="547" spans="7:7" hidden="1">
      <c r="G547" s="460">
        <f>IFERROR(VLOOKUP(E547,Assign!$A$2:$A$48,1,FALSE),)</f>
        <v>0</v>
      </c>
    </row>
    <row r="548" spans="7:7" hidden="1">
      <c r="G548" s="460">
        <f>IFERROR(VLOOKUP(E548,Assign!$A$2:$A$48,1,FALSE),)</f>
        <v>0</v>
      </c>
    </row>
    <row r="549" spans="7:7" hidden="1">
      <c r="G549" s="460">
        <f>IFERROR(VLOOKUP(E549,Assign!$A$2:$A$48,1,FALSE),)</f>
        <v>0</v>
      </c>
    </row>
    <row r="550" spans="7:7" hidden="1">
      <c r="G550" s="460">
        <f>IFERROR(VLOOKUP(E550,Assign!$A$2:$A$48,1,FALSE),)</f>
        <v>0</v>
      </c>
    </row>
    <row r="551" spans="7:7" hidden="1">
      <c r="G551" s="460">
        <f>IFERROR(VLOOKUP(E551,Assign!$A$2:$A$48,1,FALSE),)</f>
        <v>0</v>
      </c>
    </row>
    <row r="552" spans="7:7" hidden="1">
      <c r="G552" s="460">
        <f>IFERROR(VLOOKUP(E552,Assign!$A$2:$A$48,1,FALSE),)</f>
        <v>0</v>
      </c>
    </row>
    <row r="553" spans="7:7" hidden="1">
      <c r="G553" s="460">
        <f>IFERROR(VLOOKUP(E553,Assign!$A$2:$A$48,1,FALSE),)</f>
        <v>0</v>
      </c>
    </row>
    <row r="554" spans="7:7" hidden="1">
      <c r="G554" s="460">
        <f>IFERROR(VLOOKUP(E554,Assign!$A$2:$A$48,1,FALSE),)</f>
        <v>0</v>
      </c>
    </row>
    <row r="555" spans="7:7" hidden="1">
      <c r="G555" s="460">
        <f>IFERROR(VLOOKUP(E555,Assign!$A$2:$A$48,1,FALSE),)</f>
        <v>0</v>
      </c>
    </row>
    <row r="556" spans="7:7" hidden="1">
      <c r="G556" s="460">
        <f>IFERROR(VLOOKUP(E556,Assign!$A$2:$A$48,1,FALSE),)</f>
        <v>0</v>
      </c>
    </row>
  </sheetData>
  <autoFilter ref="A9:AH556" xr:uid="{00000000-0009-0000-0000-00000C000000}">
    <filterColumn colId="6">
      <filters>
        <filter val="R-002"/>
        <filter val="R-004"/>
        <filter val="R-020"/>
        <filter val="R-032"/>
        <filter val="R-035"/>
        <filter val="R-043"/>
        <filter val="R-044"/>
        <filter val="R-045"/>
        <filter val="R-056"/>
        <filter val="R-068"/>
        <filter val="R-070"/>
        <filter val="R-075"/>
        <filter val="R-078"/>
        <filter val="R-097"/>
        <filter val="R-112"/>
        <filter val="R-114"/>
        <filter val="R-124"/>
        <filter val="R-140"/>
        <filter val="R-143"/>
        <filter val="R-158"/>
        <filter val="R-162"/>
        <filter val="R-171"/>
        <filter val="R-179"/>
        <filter val="R-187"/>
        <filter val="R-191"/>
        <filter val="R-195"/>
        <filter val="R-197"/>
        <filter val="R-203"/>
        <filter val="R-222"/>
        <filter val="R-234"/>
        <filter val="R-237"/>
        <filter val="R-253"/>
        <filter val="R-256"/>
        <filter val="R-258"/>
        <filter val="R-278"/>
        <filter val="R-279"/>
        <filter val="R-281"/>
        <filter val="R-282"/>
        <filter val="R-283"/>
        <filter val="R-284"/>
        <filter val="R-286"/>
        <filter val="R-287"/>
        <filter val="R-288"/>
        <filter val="R-295"/>
        <filter val="S-004"/>
        <filter val="S-005"/>
        <filter val="S-006"/>
      </filters>
    </filterColumn>
  </autoFilter>
  <phoneticPr fontId="7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 filterMode="1"/>
  <dimension ref="A2:V556"/>
  <sheetViews>
    <sheetView showGridLines="0" topLeftCell="J361" zoomScale="85" zoomScaleNormal="85" workbookViewId="0">
      <selection activeCell="U502" sqref="K500:U502"/>
    </sheetView>
  </sheetViews>
  <sheetFormatPr defaultColWidth="10.28515625" defaultRowHeight="13.5"/>
  <cols>
    <col min="1" max="1" width="1.85546875" style="460" customWidth="1"/>
    <col min="2" max="5" width="12.140625" style="460" customWidth="1"/>
    <col min="6" max="6" width="23.5703125" style="460" customWidth="1"/>
    <col min="7" max="9" width="12.140625" style="460" customWidth="1"/>
    <col min="10" max="10" width="17.85546875" style="476" customWidth="1"/>
    <col min="11" max="12" width="17.85546875" style="460" customWidth="1"/>
    <col min="13" max="13" width="12.140625" style="460" customWidth="1"/>
    <col min="14" max="15" width="17.85546875" style="460" customWidth="1"/>
    <col min="16" max="16" width="17.85546875" style="476" customWidth="1"/>
    <col min="17" max="17" width="12.140625" style="476" customWidth="1"/>
    <col min="18" max="18" width="46.42578125" style="460" customWidth="1"/>
    <col min="19" max="22" width="20.7109375" style="8" customWidth="1"/>
    <col min="23" max="16384" width="10.28515625" style="460"/>
  </cols>
  <sheetData>
    <row r="2" spans="1:22" ht="26.25" customHeight="1" thickBot="1">
      <c r="A2" s="5" t="s">
        <v>3599</v>
      </c>
      <c r="G2" s="536"/>
      <c r="H2" s="536"/>
      <c r="I2" s="477"/>
      <c r="J2" s="460"/>
      <c r="L2" s="538"/>
      <c r="M2" s="538"/>
      <c r="N2" s="538"/>
      <c r="O2" s="538"/>
      <c r="Q2" s="460"/>
      <c r="S2" s="460"/>
      <c r="T2" s="460"/>
      <c r="U2" s="460"/>
      <c r="V2" s="460"/>
    </row>
    <row r="3" spans="1:22" s="424" customFormat="1" ht="20.25" customHeight="1">
      <c r="A3" s="663" t="s">
        <v>4811</v>
      </c>
      <c r="B3" s="530"/>
      <c r="C3" s="530"/>
      <c r="D3" s="530"/>
      <c r="E3" s="10"/>
      <c r="F3" s="10"/>
      <c r="G3" s="10"/>
      <c r="H3" s="10"/>
      <c r="I3" s="443"/>
      <c r="J3" s="645" t="s">
        <v>21</v>
      </c>
      <c r="K3" s="972">
        <v>45595</v>
      </c>
      <c r="L3" s="538"/>
      <c r="M3" s="538"/>
      <c r="N3" s="538"/>
      <c r="O3" s="538"/>
      <c r="P3" s="537"/>
      <c r="Q3" s="9"/>
    </row>
    <row r="4" spans="1:22" s="424" customFormat="1" ht="20.25" customHeight="1" thickBot="1">
      <c r="A4" s="6" t="s">
        <v>134</v>
      </c>
      <c r="B4" s="530"/>
      <c r="C4" s="530"/>
      <c r="D4" s="530"/>
      <c r="E4" s="10"/>
      <c r="F4" s="10"/>
      <c r="G4" s="10"/>
      <c r="H4" s="10"/>
      <c r="I4" s="10"/>
      <c r="J4" s="973" t="s">
        <v>4604</v>
      </c>
      <c r="K4" s="974">
        <v>1383.1</v>
      </c>
      <c r="L4" s="538"/>
      <c r="M4" s="538"/>
      <c r="N4" s="538"/>
      <c r="O4" s="538"/>
      <c r="P4" s="537"/>
      <c r="Q4" s="9"/>
    </row>
    <row r="5" spans="1:22" s="424" customFormat="1" ht="20.25" customHeight="1">
      <c r="A5" s="6" t="s">
        <v>135</v>
      </c>
      <c r="B5" s="534"/>
      <c r="C5" s="534"/>
      <c r="D5" s="534"/>
      <c r="E5" s="10"/>
      <c r="F5" s="460"/>
      <c r="G5" s="10"/>
      <c r="H5" s="10"/>
      <c r="I5" s="10"/>
      <c r="J5" s="385"/>
      <c r="K5" s="385"/>
      <c r="L5" s="538"/>
      <c r="M5" s="538"/>
      <c r="N5" s="538"/>
      <c r="O5" s="538"/>
      <c r="P5" s="537"/>
      <c r="Q5" s="9"/>
      <c r="R5" s="460"/>
    </row>
    <row r="6" spans="1:22" s="424" customFormat="1" ht="15" customHeight="1" thickBot="1">
      <c r="A6" s="423"/>
      <c r="B6" s="10"/>
      <c r="C6" s="10"/>
      <c r="D6" s="10"/>
      <c r="E6" s="10"/>
      <c r="F6" s="10"/>
      <c r="G6" s="10"/>
      <c r="H6" s="10"/>
      <c r="I6" s="10"/>
      <c r="J6" s="10"/>
      <c r="K6" s="10"/>
      <c r="L6" s="538"/>
      <c r="M6" s="538"/>
      <c r="N6" s="538"/>
      <c r="O6" s="538"/>
      <c r="P6" s="459"/>
      <c r="Q6" s="10"/>
      <c r="R6" s="10"/>
    </row>
    <row r="7" spans="1:22" s="424" customFormat="1" ht="15" customHeight="1">
      <c r="A7" s="460"/>
      <c r="B7" s="461" t="s">
        <v>800</v>
      </c>
      <c r="C7" s="462"/>
      <c r="D7" s="462"/>
      <c r="E7" s="463"/>
      <c r="F7" s="463"/>
      <c r="G7" s="464"/>
      <c r="H7" s="464" t="s">
        <v>824</v>
      </c>
      <c r="I7" s="464"/>
      <c r="J7" s="464"/>
      <c r="K7" s="464"/>
      <c r="L7" s="464"/>
      <c r="M7" s="464"/>
      <c r="N7" s="464"/>
      <c r="O7" s="464"/>
      <c r="P7" s="464"/>
      <c r="Q7" s="465"/>
      <c r="R7" s="428" t="s">
        <v>159</v>
      </c>
      <c r="S7" s="425" t="s">
        <v>819</v>
      </c>
      <c r="T7" s="429"/>
      <c r="U7" s="425"/>
      <c r="V7" s="429"/>
    </row>
    <row r="8" spans="1:22" s="424" customFormat="1" ht="15" customHeight="1">
      <c r="A8" s="460"/>
      <c r="B8" s="449" t="str">
        <f>"Field "&amp;COLUMN()-1</f>
        <v>Field 1</v>
      </c>
      <c r="C8" s="450" t="str">
        <f>"Field "&amp;COLUMN()-1-COUNTBLANK($B8:B$8)</f>
        <v>Field 2</v>
      </c>
      <c r="D8" s="450" t="str">
        <f>"Field "&amp;COLUMN()-1-COUNTBLANK($B8:C$8)</f>
        <v>Field 3</v>
      </c>
      <c r="E8" s="450" t="str">
        <f>"Field "&amp;COLUMN()-1-COUNTBLANK($B8:D$8)</f>
        <v>Field 4</v>
      </c>
      <c r="F8" s="450" t="str">
        <f>"Field "&amp;COLUMN()-1-COUNTBLANK($B8:E$8)</f>
        <v>Field 5</v>
      </c>
      <c r="G8" s="450"/>
      <c r="H8" s="450" t="str">
        <f>"Field "&amp;COLUMN()-1-COUNTBLANK($B8:F$8)</f>
        <v>Field 7</v>
      </c>
      <c r="I8" s="450" t="str">
        <f>"Field "&amp;COLUMN()-1-COUNTBLANK($B8:H$8)</f>
        <v>Field 7</v>
      </c>
      <c r="J8" s="450" t="str">
        <f>"Field "&amp;COLUMN()-1-COUNTBLANK($B8:I$8)</f>
        <v>Field 8</v>
      </c>
      <c r="K8" s="450" t="str">
        <f>"Field "&amp;COLUMN()-1-COUNTBLANK($B8:J$8)</f>
        <v>Field 9</v>
      </c>
      <c r="L8" s="450" t="str">
        <f>"Field "&amp;COLUMN()-1-COUNTBLANK($B8:K$8)</f>
        <v>Field 10</v>
      </c>
      <c r="M8" s="450" t="str">
        <f>"Field "&amp;COLUMN()-1-COUNTBLANK($B8:L$8)</f>
        <v>Field 11</v>
      </c>
      <c r="N8" s="450" t="str">
        <f>"Field "&amp;COLUMN()-1-COUNTBLANK($B8:M$8)</f>
        <v>Field 12</v>
      </c>
      <c r="O8" s="450" t="str">
        <f>"Field "&amp;COLUMN()-1-COUNTBLANK($B8:N$8)</f>
        <v>Field 13</v>
      </c>
      <c r="P8" s="450" t="str">
        <f>"Field "&amp;COLUMN()-1-COUNTBLANK($B8:O$8)</f>
        <v>Field 14</v>
      </c>
      <c r="Q8" s="450" t="str">
        <f>"Field "&amp;COLUMN()-1-COUNTBLANK($B8:P$8)</f>
        <v>Field 15</v>
      </c>
      <c r="R8" s="433" t="str">
        <f>"Field "&amp;COLUMN()-1-COUNTBLANK($B8:Q$8)</f>
        <v>Field 16</v>
      </c>
      <c r="S8" s="432" t="str">
        <f>"Field "&amp;COLUMN()-1-COUNTBLANK($B8:R$8)</f>
        <v>Field 17</v>
      </c>
      <c r="T8" s="433" t="str">
        <f>"Field "&amp;COLUMN()-1-COUNTBLANK($B8:S$8)</f>
        <v>Field 18</v>
      </c>
      <c r="U8" s="432" t="str">
        <f>"Field "&amp;COLUMN()-1-COUNTBLANK($B8:T$8)</f>
        <v>Field 19</v>
      </c>
      <c r="V8" s="433" t="str">
        <f>"Field "&amp;COLUMN()-1-COUNTBLANK($B8:U$8)</f>
        <v>Field 20</v>
      </c>
    </row>
    <row r="9" spans="1:22" s="424" customFormat="1" ht="37.5" customHeight="1" thickBot="1">
      <c r="A9" s="466"/>
      <c r="B9" s="467" t="s">
        <v>16</v>
      </c>
      <c r="C9" s="468" t="s">
        <v>18</v>
      </c>
      <c r="D9" s="435" t="s">
        <v>51</v>
      </c>
      <c r="E9" s="469" t="s">
        <v>25</v>
      </c>
      <c r="F9" s="470" t="s">
        <v>26</v>
      </c>
      <c r="G9" s="471" t="s">
        <v>5724</v>
      </c>
      <c r="H9" s="471" t="s">
        <v>136</v>
      </c>
      <c r="I9" s="471" t="s">
        <v>137</v>
      </c>
      <c r="J9" s="472" t="s">
        <v>138</v>
      </c>
      <c r="K9" s="472" t="s">
        <v>834</v>
      </c>
      <c r="L9" s="473" t="s">
        <v>139</v>
      </c>
      <c r="M9" s="472" t="s">
        <v>140</v>
      </c>
      <c r="N9" s="472" t="s">
        <v>141</v>
      </c>
      <c r="O9" s="472" t="s">
        <v>142</v>
      </c>
      <c r="P9" s="472" t="s">
        <v>143</v>
      </c>
      <c r="Q9" s="474" t="s">
        <v>144</v>
      </c>
      <c r="R9" s="475" t="s">
        <v>35</v>
      </c>
      <c r="S9" s="438" t="s">
        <v>815</v>
      </c>
      <c r="T9" s="439" t="s">
        <v>816</v>
      </c>
      <c r="U9" s="440" t="s">
        <v>817</v>
      </c>
      <c r="V9" s="441" t="s">
        <v>818</v>
      </c>
    </row>
    <row r="10" spans="1:22" s="786" customFormat="1" ht="15" hidden="1" customHeight="1">
      <c r="A10" s="698"/>
      <c r="B10" s="747">
        <f t="shared" ref="B10:B74" si="0">ROW()-9</f>
        <v>1</v>
      </c>
      <c r="C10" s="778" t="s">
        <v>2</v>
      </c>
      <c r="D10" s="772" t="s">
        <v>2736</v>
      </c>
      <c r="E10" s="771" t="s">
        <v>2627</v>
      </c>
      <c r="F10" s="677" t="s">
        <v>3600</v>
      </c>
      <c r="G10" s="783">
        <f>IFERROR(VLOOKUP(E10,Assign!$A$2:$A$48,1,FALSE),)</f>
        <v>0</v>
      </c>
      <c r="H10" s="783">
        <v>1</v>
      </c>
      <c r="I10" s="784">
        <v>1</v>
      </c>
      <c r="J10" s="784" t="s">
        <v>617</v>
      </c>
      <c r="K10" s="785">
        <v>44876</v>
      </c>
      <c r="L10" s="784" t="s">
        <v>3585</v>
      </c>
      <c r="M10" s="739" t="s">
        <v>5</v>
      </c>
      <c r="N10" s="748">
        <v>25512000000</v>
      </c>
      <c r="O10" s="748">
        <v>25512000000</v>
      </c>
      <c r="P10" s="749"/>
      <c r="Q10" s="750"/>
      <c r="R10" s="751"/>
      <c r="S10" s="682"/>
      <c r="T10" s="683"/>
      <c r="U10" s="682"/>
      <c r="V10" s="683"/>
    </row>
    <row r="11" spans="1:22" s="786" customFormat="1" ht="15" hidden="1" customHeight="1">
      <c r="A11" s="698"/>
      <c r="B11" s="747">
        <f t="shared" si="0"/>
        <v>2</v>
      </c>
      <c r="C11" s="778" t="s">
        <v>2</v>
      </c>
      <c r="D11" s="772" t="s">
        <v>2736</v>
      </c>
      <c r="E11" s="787" t="s">
        <v>2627</v>
      </c>
      <c r="F11" s="677" t="s">
        <v>3600</v>
      </c>
      <c r="G11" s="783">
        <f>IFERROR(VLOOKUP(E11,Assign!$A$2:$A$48,1,FALSE),)</f>
        <v>0</v>
      </c>
      <c r="H11" s="783">
        <v>2</v>
      </c>
      <c r="I11" s="784">
        <v>1</v>
      </c>
      <c r="J11" s="784" t="s">
        <v>617</v>
      </c>
      <c r="K11" s="785">
        <v>44876</v>
      </c>
      <c r="L11" s="784" t="s">
        <v>3585</v>
      </c>
      <c r="M11" s="739" t="s">
        <v>5</v>
      </c>
      <c r="N11" s="748">
        <v>3000000000</v>
      </c>
      <c r="O11" s="748">
        <v>3000000000</v>
      </c>
      <c r="P11" s="749"/>
      <c r="Q11" s="750"/>
      <c r="R11" s="751"/>
      <c r="S11" s="682"/>
      <c r="T11" s="683"/>
      <c r="U11" s="682"/>
      <c r="V11" s="683"/>
    </row>
    <row r="12" spans="1:22" s="786" customFormat="1" ht="15" hidden="1" customHeight="1">
      <c r="A12" s="698"/>
      <c r="B12" s="747">
        <f t="shared" si="0"/>
        <v>3</v>
      </c>
      <c r="C12" s="778" t="s">
        <v>2</v>
      </c>
      <c r="D12" s="772" t="s">
        <v>2736</v>
      </c>
      <c r="E12" s="787" t="s">
        <v>2627</v>
      </c>
      <c r="F12" s="677" t="s">
        <v>3600</v>
      </c>
      <c r="G12" s="783">
        <f>IFERROR(VLOOKUP(E12,Assign!$A$2:$A$48,1,FALSE),)</f>
        <v>0</v>
      </c>
      <c r="H12" s="783">
        <v>3</v>
      </c>
      <c r="I12" s="784">
        <v>1</v>
      </c>
      <c r="J12" s="784" t="s">
        <v>4599</v>
      </c>
      <c r="K12" s="785">
        <v>44532</v>
      </c>
      <c r="L12" s="784" t="s">
        <v>4804</v>
      </c>
      <c r="M12" s="739" t="s">
        <v>5</v>
      </c>
      <c r="N12" s="748">
        <v>1300000000</v>
      </c>
      <c r="O12" s="748">
        <v>1300000000</v>
      </c>
      <c r="P12" s="749"/>
      <c r="Q12" s="750"/>
      <c r="R12" s="751"/>
      <c r="S12" s="682"/>
      <c r="T12" s="683"/>
      <c r="U12" s="682"/>
      <c r="V12" s="683"/>
    </row>
    <row r="13" spans="1:22" s="786" customFormat="1" ht="15" hidden="1" customHeight="1">
      <c r="A13" s="698"/>
      <c r="B13" s="747">
        <f t="shared" si="0"/>
        <v>4</v>
      </c>
      <c r="C13" s="778" t="s">
        <v>2</v>
      </c>
      <c r="D13" s="772" t="s">
        <v>2736</v>
      </c>
      <c r="E13" s="787" t="s">
        <v>2627</v>
      </c>
      <c r="F13" s="677" t="s">
        <v>3600</v>
      </c>
      <c r="G13" s="783">
        <f>IFERROR(VLOOKUP(E13,Assign!$A$2:$A$48,1,FALSE),)</f>
        <v>0</v>
      </c>
      <c r="H13" s="783">
        <v>3</v>
      </c>
      <c r="I13" s="784">
        <v>2</v>
      </c>
      <c r="J13" s="784" t="s">
        <v>617</v>
      </c>
      <c r="K13" s="785">
        <v>44876</v>
      </c>
      <c r="L13" s="784" t="s">
        <v>3585</v>
      </c>
      <c r="M13" s="739" t="s">
        <v>5</v>
      </c>
      <c r="N13" s="748">
        <v>1385000000</v>
      </c>
      <c r="O13" s="748">
        <v>1385000000</v>
      </c>
      <c r="P13" s="749"/>
      <c r="Q13" s="750"/>
      <c r="R13" s="751"/>
      <c r="S13" s="682"/>
      <c r="T13" s="683"/>
      <c r="U13" s="682"/>
      <c r="V13" s="683"/>
    </row>
    <row r="14" spans="1:22" s="786" customFormat="1" ht="15" hidden="1" customHeight="1">
      <c r="A14" s="698"/>
      <c r="B14" s="747">
        <f t="shared" si="0"/>
        <v>5</v>
      </c>
      <c r="C14" s="778" t="s">
        <v>2</v>
      </c>
      <c r="D14" s="772" t="s">
        <v>2736</v>
      </c>
      <c r="E14" s="787" t="s">
        <v>2627</v>
      </c>
      <c r="F14" s="677" t="s">
        <v>3600</v>
      </c>
      <c r="G14" s="783">
        <f>IFERROR(VLOOKUP(E14,Assign!$A$2:$A$48,1,FALSE),)</f>
        <v>0</v>
      </c>
      <c r="H14" s="783">
        <v>4</v>
      </c>
      <c r="I14" s="784">
        <v>1</v>
      </c>
      <c r="J14" s="784" t="s">
        <v>2607</v>
      </c>
      <c r="K14" s="785">
        <v>42457</v>
      </c>
      <c r="L14" s="784" t="s">
        <v>4804</v>
      </c>
      <c r="M14" s="739" t="s">
        <v>5</v>
      </c>
      <c r="N14" s="748">
        <v>240000000</v>
      </c>
      <c r="O14" s="748">
        <v>240000000</v>
      </c>
      <c r="P14" s="749"/>
      <c r="Q14" s="750"/>
      <c r="R14" s="751"/>
      <c r="S14" s="682"/>
      <c r="T14" s="683"/>
      <c r="U14" s="682"/>
      <c r="V14" s="683"/>
    </row>
    <row r="15" spans="1:22" s="786" customFormat="1" ht="15" hidden="1" customHeight="1">
      <c r="A15" s="698"/>
      <c r="B15" s="747">
        <f t="shared" si="0"/>
        <v>6</v>
      </c>
      <c r="C15" s="778" t="s">
        <v>2</v>
      </c>
      <c r="D15" s="772" t="s">
        <v>2736</v>
      </c>
      <c r="E15" s="787" t="s">
        <v>2627</v>
      </c>
      <c r="F15" s="677" t="s">
        <v>3600</v>
      </c>
      <c r="G15" s="783">
        <f>IFERROR(VLOOKUP(E15,Assign!$A$2:$A$48,1,FALSE),)</f>
        <v>0</v>
      </c>
      <c r="H15" s="783">
        <v>4</v>
      </c>
      <c r="I15" s="784">
        <v>2</v>
      </c>
      <c r="J15" s="784" t="s">
        <v>617</v>
      </c>
      <c r="K15" s="785">
        <v>44876</v>
      </c>
      <c r="L15" s="784" t="s">
        <v>3585</v>
      </c>
      <c r="M15" s="739" t="s">
        <v>5</v>
      </c>
      <c r="N15" s="748">
        <v>896000000</v>
      </c>
      <c r="O15" s="748">
        <v>896000000</v>
      </c>
      <c r="P15" s="749"/>
      <c r="Q15" s="750"/>
      <c r="R15" s="751"/>
      <c r="S15" s="682"/>
      <c r="T15" s="683"/>
      <c r="U15" s="682"/>
      <c r="V15" s="683"/>
    </row>
    <row r="16" spans="1:22" s="786" customFormat="1" ht="15" hidden="1" customHeight="1">
      <c r="A16" s="698"/>
      <c r="B16" s="991">
        <f t="shared" si="0"/>
        <v>7</v>
      </c>
      <c r="C16" s="976" t="s">
        <v>3166</v>
      </c>
      <c r="D16" s="977" t="s">
        <v>2736</v>
      </c>
      <c r="E16" s="992" t="s">
        <v>2627</v>
      </c>
      <c r="F16" s="861" t="s">
        <v>3600</v>
      </c>
      <c r="G16" s="993">
        <f>IFERROR(VLOOKUP(E16,Assign!$A$2:$A$48,1,FALSE),)</f>
        <v>0</v>
      </c>
      <c r="H16" s="993">
        <v>5</v>
      </c>
      <c r="I16" s="994">
        <v>1</v>
      </c>
      <c r="J16" s="994" t="s">
        <v>617</v>
      </c>
      <c r="K16" s="995">
        <v>44876</v>
      </c>
      <c r="L16" s="994" t="s">
        <v>3585</v>
      </c>
      <c r="M16" s="986" t="s">
        <v>5</v>
      </c>
      <c r="N16" s="996">
        <v>3960000000</v>
      </c>
      <c r="O16" s="996">
        <v>3960000000</v>
      </c>
      <c r="P16" s="997"/>
      <c r="Q16" s="998"/>
      <c r="R16" s="999"/>
      <c r="S16" s="682" t="s">
        <v>4906</v>
      </c>
      <c r="T16" s="683" t="s">
        <v>4907</v>
      </c>
      <c r="U16" s="682"/>
      <c r="V16" s="683"/>
    </row>
    <row r="17" spans="2:22" s="786" customFormat="1" ht="15" customHeight="1">
      <c r="B17" s="747">
        <f t="shared" si="0"/>
        <v>8</v>
      </c>
      <c r="C17" s="778" t="s">
        <v>2</v>
      </c>
      <c r="D17" s="772" t="s">
        <v>2736</v>
      </c>
      <c r="E17" s="787" t="s">
        <v>2628</v>
      </c>
      <c r="F17" s="677" t="s">
        <v>3601</v>
      </c>
      <c r="G17" s="783" t="str">
        <f>IFERROR(VLOOKUP(E17,Assign!$A$2:$A$48,1,FALSE),)</f>
        <v>R-002</v>
      </c>
      <c r="H17" s="783">
        <v>1</v>
      </c>
      <c r="I17" s="784" t="s">
        <v>3531</v>
      </c>
      <c r="J17" s="784" t="s">
        <v>2939</v>
      </c>
      <c r="K17" s="785">
        <v>44719</v>
      </c>
      <c r="L17" s="784" t="s">
        <v>4804</v>
      </c>
      <c r="M17" s="739" t="s">
        <v>5</v>
      </c>
      <c r="N17" s="748">
        <v>12600000000</v>
      </c>
      <c r="O17" s="748">
        <v>12600000000</v>
      </c>
      <c r="P17" s="749"/>
      <c r="Q17" s="750"/>
      <c r="R17" s="751"/>
      <c r="S17" s="682"/>
      <c r="T17" s="683"/>
      <c r="U17" s="682"/>
      <c r="V17" s="683"/>
    </row>
    <row r="18" spans="2:22" s="786" customFormat="1" ht="15" customHeight="1">
      <c r="B18" s="747">
        <f t="shared" si="0"/>
        <v>9</v>
      </c>
      <c r="C18" s="778" t="s">
        <v>2</v>
      </c>
      <c r="D18" s="772" t="s">
        <v>2736</v>
      </c>
      <c r="E18" s="787" t="s">
        <v>2628</v>
      </c>
      <c r="F18" s="677" t="s">
        <v>3601</v>
      </c>
      <c r="G18" s="783" t="str">
        <f>IFERROR(VLOOKUP(E18,Assign!$A$2:$A$48,1,FALSE),)</f>
        <v>R-002</v>
      </c>
      <c r="H18" s="783">
        <v>1</v>
      </c>
      <c r="I18" s="784" t="s">
        <v>3531</v>
      </c>
      <c r="J18" s="784" t="s">
        <v>617</v>
      </c>
      <c r="K18" s="785">
        <v>44719</v>
      </c>
      <c r="L18" s="784" t="s">
        <v>4810</v>
      </c>
      <c r="M18" s="739" t="s">
        <v>5</v>
      </c>
      <c r="N18" s="748">
        <v>12600000000</v>
      </c>
      <c r="O18" s="748">
        <v>12600000000</v>
      </c>
      <c r="P18" s="749"/>
      <c r="Q18" s="750"/>
      <c r="R18" s="751"/>
      <c r="S18" s="682"/>
      <c r="T18" s="683"/>
      <c r="U18" s="682"/>
      <c r="V18" s="683"/>
    </row>
    <row r="19" spans="2:22" s="786" customFormat="1" ht="15" customHeight="1">
      <c r="B19" s="747">
        <f t="shared" si="0"/>
        <v>10</v>
      </c>
      <c r="C19" s="778" t="s">
        <v>2</v>
      </c>
      <c r="D19" s="772" t="s">
        <v>2736</v>
      </c>
      <c r="E19" s="787" t="s">
        <v>2628</v>
      </c>
      <c r="F19" s="677" t="s">
        <v>3601</v>
      </c>
      <c r="G19" s="783" t="str">
        <f>IFERROR(VLOOKUP(E19,Assign!$A$2:$A$48,1,FALSE),)</f>
        <v>R-002</v>
      </c>
      <c r="H19" s="783">
        <v>2</v>
      </c>
      <c r="I19" s="784">
        <v>1</v>
      </c>
      <c r="J19" s="784" t="s">
        <v>2607</v>
      </c>
      <c r="K19" s="785">
        <v>45254</v>
      </c>
      <c r="L19" s="784" t="s">
        <v>4804</v>
      </c>
      <c r="M19" s="739" t="s">
        <v>5</v>
      </c>
      <c r="N19" s="748">
        <v>1920000000</v>
      </c>
      <c r="O19" s="748">
        <v>1920000000</v>
      </c>
      <c r="P19" s="749"/>
      <c r="Q19" s="750"/>
      <c r="R19" s="751"/>
      <c r="S19" s="682"/>
      <c r="T19" s="683"/>
      <c r="U19" s="682"/>
      <c r="V19" s="683"/>
    </row>
    <row r="20" spans="2:22" s="786" customFormat="1" ht="15" customHeight="1">
      <c r="B20" s="747">
        <f t="shared" si="0"/>
        <v>11</v>
      </c>
      <c r="C20" s="778" t="s">
        <v>2</v>
      </c>
      <c r="D20" s="772" t="s">
        <v>2736</v>
      </c>
      <c r="E20" s="787" t="s">
        <v>2628</v>
      </c>
      <c r="F20" s="677" t="s">
        <v>3601</v>
      </c>
      <c r="G20" s="783" t="str">
        <f>IFERROR(VLOOKUP(E20,Assign!$A$2:$A$48,1,FALSE),)</f>
        <v>R-002</v>
      </c>
      <c r="H20" s="783">
        <v>2</v>
      </c>
      <c r="I20" s="784">
        <v>2</v>
      </c>
      <c r="J20" s="784" t="s">
        <v>617</v>
      </c>
      <c r="K20" s="785">
        <v>45272</v>
      </c>
      <c r="L20" s="784" t="s">
        <v>3585</v>
      </c>
      <c r="M20" s="739" t="s">
        <v>5</v>
      </c>
      <c r="N20" s="748">
        <v>360000000</v>
      </c>
      <c r="O20" s="748">
        <v>360000000</v>
      </c>
      <c r="P20" s="749"/>
      <c r="Q20" s="750"/>
      <c r="R20" s="751"/>
      <c r="S20" s="682"/>
      <c r="T20" s="683"/>
      <c r="U20" s="682"/>
      <c r="V20" s="683"/>
    </row>
    <row r="21" spans="2:22" s="786" customFormat="1" ht="15" customHeight="1">
      <c r="B21" s="991">
        <f t="shared" si="0"/>
        <v>12</v>
      </c>
      <c r="C21" s="976" t="s">
        <v>3166</v>
      </c>
      <c r="D21" s="977" t="s">
        <v>2736</v>
      </c>
      <c r="E21" s="992" t="s">
        <v>2628</v>
      </c>
      <c r="F21" s="861" t="s">
        <v>3601</v>
      </c>
      <c r="G21" s="993" t="str">
        <f>IFERROR(VLOOKUP(E21,Assign!$A$2:$A$48,1,FALSE),)</f>
        <v>R-002</v>
      </c>
      <c r="H21" s="993">
        <v>3</v>
      </c>
      <c r="I21" s="994">
        <v>1</v>
      </c>
      <c r="J21" s="994" t="s">
        <v>617</v>
      </c>
      <c r="K21" s="995">
        <v>45272</v>
      </c>
      <c r="L21" s="994" t="s">
        <v>3585</v>
      </c>
      <c r="M21" s="986" t="s">
        <v>5</v>
      </c>
      <c r="N21" s="996">
        <v>792000000</v>
      </c>
      <c r="O21" s="996">
        <v>792000000</v>
      </c>
      <c r="P21" s="997"/>
      <c r="Q21" s="998"/>
      <c r="R21" s="999"/>
      <c r="S21" s="682" t="s">
        <v>4906</v>
      </c>
      <c r="T21" s="683" t="s">
        <v>4907</v>
      </c>
      <c r="U21" s="682"/>
      <c r="V21" s="683"/>
    </row>
    <row r="22" spans="2:22" s="786" customFormat="1" ht="15" customHeight="1">
      <c r="B22" s="747">
        <f t="shared" si="0"/>
        <v>13</v>
      </c>
      <c r="C22" s="778" t="s">
        <v>2</v>
      </c>
      <c r="D22" s="772" t="s">
        <v>2736</v>
      </c>
      <c r="E22" s="787" t="s">
        <v>2630</v>
      </c>
      <c r="F22" s="677" t="s">
        <v>3602</v>
      </c>
      <c r="G22" s="783" t="str">
        <f>IFERROR(VLOOKUP(E22,Assign!$A$2:$A$48,1,FALSE),)</f>
        <v>R-004</v>
      </c>
      <c r="H22" s="783">
        <v>1</v>
      </c>
      <c r="I22" s="784">
        <v>1</v>
      </c>
      <c r="J22" s="784" t="s">
        <v>617</v>
      </c>
      <c r="K22" s="785">
        <v>44469</v>
      </c>
      <c r="L22" s="784" t="s">
        <v>3585</v>
      </c>
      <c r="M22" s="739" t="s">
        <v>5</v>
      </c>
      <c r="N22" s="748">
        <v>11400000000</v>
      </c>
      <c r="O22" s="748">
        <v>11400000000</v>
      </c>
      <c r="P22" s="749"/>
      <c r="Q22" s="750"/>
      <c r="R22" s="751"/>
      <c r="S22" s="682"/>
      <c r="T22" s="683"/>
      <c r="U22" s="682"/>
      <c r="V22" s="683"/>
    </row>
    <row r="23" spans="2:22" s="786" customFormat="1" ht="15" hidden="1" customHeight="1">
      <c r="B23" s="747">
        <f t="shared" si="0"/>
        <v>14</v>
      </c>
      <c r="C23" s="778" t="s">
        <v>2</v>
      </c>
      <c r="D23" s="772" t="s">
        <v>2736</v>
      </c>
      <c r="E23" s="787" t="s">
        <v>2632</v>
      </c>
      <c r="F23" s="677" t="s">
        <v>3604</v>
      </c>
      <c r="G23" s="783">
        <f>IFERROR(VLOOKUP(E23,Assign!$A$2:$A$48,1,FALSE),)</f>
        <v>0</v>
      </c>
      <c r="H23" s="783">
        <v>1</v>
      </c>
      <c r="I23" s="784">
        <v>1</v>
      </c>
      <c r="J23" s="784" t="s">
        <v>617</v>
      </c>
      <c r="K23" s="785">
        <v>40968</v>
      </c>
      <c r="L23" s="784" t="s">
        <v>3585</v>
      </c>
      <c r="M23" s="739" t="s">
        <v>5</v>
      </c>
      <c r="N23" s="748">
        <v>3540000000</v>
      </c>
      <c r="O23" s="748">
        <v>3540000000</v>
      </c>
      <c r="P23" s="749" t="s">
        <v>4589</v>
      </c>
      <c r="Q23" s="750"/>
      <c r="R23" s="752"/>
      <c r="S23" s="682"/>
      <c r="T23" s="683"/>
      <c r="U23" s="682"/>
      <c r="V23" s="683"/>
    </row>
    <row r="24" spans="2:22" s="786" customFormat="1" ht="15" hidden="1" customHeight="1">
      <c r="B24" s="747">
        <f t="shared" si="0"/>
        <v>15</v>
      </c>
      <c r="C24" s="778" t="s">
        <v>2</v>
      </c>
      <c r="D24" s="772" t="s">
        <v>2736</v>
      </c>
      <c r="E24" s="787" t="s">
        <v>2632</v>
      </c>
      <c r="F24" s="677" t="s">
        <v>3604</v>
      </c>
      <c r="G24" s="783">
        <f>IFERROR(VLOOKUP(E24,Assign!$A$2:$A$48,1,FALSE),)</f>
        <v>0</v>
      </c>
      <c r="H24" s="783">
        <v>1</v>
      </c>
      <c r="I24" s="784">
        <v>2</v>
      </c>
      <c r="J24" s="784" t="s">
        <v>617</v>
      </c>
      <c r="K24" s="785">
        <v>43451</v>
      </c>
      <c r="L24" s="784" t="s">
        <v>3585</v>
      </c>
      <c r="M24" s="739" t="s">
        <v>5</v>
      </c>
      <c r="N24" s="748">
        <v>210000000</v>
      </c>
      <c r="O24" s="748">
        <v>210000000</v>
      </c>
      <c r="P24" s="749" t="s">
        <v>4590</v>
      </c>
      <c r="Q24" s="750"/>
      <c r="R24" s="751"/>
      <c r="S24" s="682"/>
      <c r="T24" s="683"/>
      <c r="U24" s="682"/>
      <c r="V24" s="683"/>
    </row>
    <row r="25" spans="2:22" s="786" customFormat="1" ht="15" hidden="1" customHeight="1">
      <c r="B25" s="747">
        <f t="shared" si="0"/>
        <v>16</v>
      </c>
      <c r="C25" s="778" t="s">
        <v>2</v>
      </c>
      <c r="D25" s="772" t="s">
        <v>2736</v>
      </c>
      <c r="E25" s="787" t="s">
        <v>2632</v>
      </c>
      <c r="F25" s="677" t="s">
        <v>3604</v>
      </c>
      <c r="G25" s="783">
        <f>IFERROR(VLOOKUP(E25,Assign!$A$2:$A$48,1,FALSE),)</f>
        <v>0</v>
      </c>
      <c r="H25" s="783">
        <v>1</v>
      </c>
      <c r="I25" s="784">
        <v>3</v>
      </c>
      <c r="J25" s="784" t="s">
        <v>617</v>
      </c>
      <c r="K25" s="785">
        <v>44518</v>
      </c>
      <c r="L25" s="784" t="s">
        <v>3585</v>
      </c>
      <c r="M25" s="739" t="s">
        <v>5</v>
      </c>
      <c r="N25" s="748">
        <v>1200000000</v>
      </c>
      <c r="O25" s="748">
        <v>1200000000</v>
      </c>
      <c r="P25" s="749"/>
      <c r="Q25" s="750" t="s">
        <v>199</v>
      </c>
      <c r="R25" s="751"/>
      <c r="S25" s="682"/>
      <c r="T25" s="683"/>
      <c r="U25" s="682"/>
      <c r="V25" s="683"/>
    </row>
    <row r="26" spans="2:22" s="786" customFormat="1" ht="15" hidden="1" customHeight="1">
      <c r="B26" s="747">
        <f t="shared" si="0"/>
        <v>17</v>
      </c>
      <c r="C26" s="778" t="s">
        <v>2</v>
      </c>
      <c r="D26" s="772" t="s">
        <v>2736</v>
      </c>
      <c r="E26" s="787" t="s">
        <v>2632</v>
      </c>
      <c r="F26" s="677" t="s">
        <v>3604</v>
      </c>
      <c r="G26" s="783">
        <f>IFERROR(VLOOKUP(E26,Assign!$A$2:$A$48,1,FALSE),)</f>
        <v>0</v>
      </c>
      <c r="H26" s="783">
        <v>2</v>
      </c>
      <c r="I26" s="784">
        <v>1</v>
      </c>
      <c r="J26" s="784" t="s">
        <v>617</v>
      </c>
      <c r="K26" s="785">
        <v>40512</v>
      </c>
      <c r="L26" s="784" t="s">
        <v>3585</v>
      </c>
      <c r="M26" s="739" t="s">
        <v>5</v>
      </c>
      <c r="N26" s="748">
        <v>1040000000</v>
      </c>
      <c r="O26" s="748">
        <v>1040000000</v>
      </c>
      <c r="P26" s="749"/>
      <c r="Q26" s="750"/>
      <c r="R26" s="751" t="s">
        <v>4755</v>
      </c>
      <c r="S26" s="682"/>
      <c r="T26" s="683"/>
      <c r="U26" s="682"/>
      <c r="V26" s="683"/>
    </row>
    <row r="27" spans="2:22" s="786" customFormat="1" ht="15" hidden="1" customHeight="1">
      <c r="B27" s="747">
        <f t="shared" si="0"/>
        <v>18</v>
      </c>
      <c r="C27" s="778" t="s">
        <v>2</v>
      </c>
      <c r="D27" s="772" t="s">
        <v>2736</v>
      </c>
      <c r="E27" s="787" t="s">
        <v>2632</v>
      </c>
      <c r="F27" s="677" t="s">
        <v>3604</v>
      </c>
      <c r="G27" s="783">
        <f>IFERROR(VLOOKUP(E27,Assign!$A$2:$A$48,1,FALSE),)</f>
        <v>0</v>
      </c>
      <c r="H27" s="783">
        <v>2</v>
      </c>
      <c r="I27" s="784">
        <v>2</v>
      </c>
      <c r="J27" s="784" t="s">
        <v>617</v>
      </c>
      <c r="K27" s="785">
        <v>40851</v>
      </c>
      <c r="L27" s="784" t="s">
        <v>3585</v>
      </c>
      <c r="M27" s="739" t="s">
        <v>5</v>
      </c>
      <c r="N27" s="748">
        <v>260000000</v>
      </c>
      <c r="O27" s="748">
        <v>260000000</v>
      </c>
      <c r="P27" s="749"/>
      <c r="Q27" s="750"/>
      <c r="R27" s="751"/>
      <c r="S27" s="682"/>
      <c r="T27" s="683"/>
      <c r="U27" s="682"/>
      <c r="V27" s="683"/>
    </row>
    <row r="28" spans="2:22" s="786" customFormat="1" ht="15" hidden="1" customHeight="1">
      <c r="B28" s="747">
        <f t="shared" si="0"/>
        <v>19</v>
      </c>
      <c r="C28" s="778" t="s">
        <v>2</v>
      </c>
      <c r="D28" s="772" t="s">
        <v>2736</v>
      </c>
      <c r="E28" s="787" t="s">
        <v>2632</v>
      </c>
      <c r="F28" s="677" t="s">
        <v>3604</v>
      </c>
      <c r="G28" s="783">
        <f>IFERROR(VLOOKUP(E28,Assign!$A$2:$A$48,1,FALSE),)</f>
        <v>0</v>
      </c>
      <c r="H28" s="783">
        <v>2</v>
      </c>
      <c r="I28" s="784">
        <v>3</v>
      </c>
      <c r="J28" s="784" t="s">
        <v>617</v>
      </c>
      <c r="K28" s="785">
        <v>44518</v>
      </c>
      <c r="L28" s="784" t="s">
        <v>3585</v>
      </c>
      <c r="M28" s="739" t="s">
        <v>5</v>
      </c>
      <c r="N28" s="748">
        <v>1200000000</v>
      </c>
      <c r="O28" s="748">
        <v>1200000000</v>
      </c>
      <c r="P28" s="749"/>
      <c r="Q28" s="750" t="s">
        <v>200</v>
      </c>
      <c r="R28" s="751"/>
      <c r="S28" s="682"/>
      <c r="T28" s="683"/>
      <c r="U28" s="682"/>
      <c r="V28" s="683"/>
    </row>
    <row r="29" spans="2:22" s="786" customFormat="1" ht="15" hidden="1" customHeight="1">
      <c r="B29" s="747">
        <f t="shared" si="0"/>
        <v>20</v>
      </c>
      <c r="C29" s="778" t="s">
        <v>2</v>
      </c>
      <c r="D29" s="772" t="s">
        <v>2736</v>
      </c>
      <c r="E29" s="787" t="s">
        <v>2633</v>
      </c>
      <c r="F29" s="677" t="s">
        <v>3165</v>
      </c>
      <c r="G29" s="783">
        <f>IFERROR(VLOOKUP(E29,Assign!$A$2:$A$48,1,FALSE),)</f>
        <v>0</v>
      </c>
      <c r="H29" s="783">
        <v>1</v>
      </c>
      <c r="I29" s="784">
        <v>1</v>
      </c>
      <c r="J29" s="784" t="s">
        <v>617</v>
      </c>
      <c r="K29" s="785">
        <v>42551</v>
      </c>
      <c r="L29" s="784" t="s">
        <v>3585</v>
      </c>
      <c r="M29" s="739" t="s">
        <v>5</v>
      </c>
      <c r="N29" s="748">
        <v>4968000000</v>
      </c>
      <c r="O29" s="748">
        <v>4968000000</v>
      </c>
      <c r="P29" s="749"/>
      <c r="Q29" s="750"/>
      <c r="R29" s="751"/>
      <c r="S29" s="682"/>
      <c r="T29" s="683"/>
      <c r="U29" s="682"/>
      <c r="V29" s="683"/>
    </row>
    <row r="30" spans="2:22" s="786" customFormat="1" ht="15" hidden="1" customHeight="1">
      <c r="B30" s="747">
        <f t="shared" si="0"/>
        <v>21</v>
      </c>
      <c r="C30" s="778" t="s">
        <v>2</v>
      </c>
      <c r="D30" s="772" t="s">
        <v>2736</v>
      </c>
      <c r="E30" s="787" t="s">
        <v>2634</v>
      </c>
      <c r="F30" s="677" t="s">
        <v>3176</v>
      </c>
      <c r="G30" s="783">
        <f>IFERROR(VLOOKUP(E30,Assign!$A$2:$A$48,1,FALSE),)</f>
        <v>0</v>
      </c>
      <c r="H30" s="783">
        <v>1</v>
      </c>
      <c r="I30" s="784">
        <v>1</v>
      </c>
      <c r="J30" s="784" t="s">
        <v>617</v>
      </c>
      <c r="K30" s="785">
        <v>44349</v>
      </c>
      <c r="L30" s="784" t="s">
        <v>3585</v>
      </c>
      <c r="M30" s="739" t="s">
        <v>5</v>
      </c>
      <c r="N30" s="748">
        <v>622800000</v>
      </c>
      <c r="O30" s="748">
        <v>622800000</v>
      </c>
      <c r="P30" s="749"/>
      <c r="Q30" s="750"/>
      <c r="R30" s="751"/>
      <c r="S30" s="682"/>
      <c r="T30" s="683"/>
      <c r="U30" s="682"/>
      <c r="V30" s="683"/>
    </row>
    <row r="31" spans="2:22" s="786" customFormat="1" ht="15" hidden="1" customHeight="1">
      <c r="B31" s="747">
        <f t="shared" si="0"/>
        <v>22</v>
      </c>
      <c r="C31" s="778" t="s">
        <v>2</v>
      </c>
      <c r="D31" s="772" t="s">
        <v>2736</v>
      </c>
      <c r="E31" s="787" t="s">
        <v>2634</v>
      </c>
      <c r="F31" s="677" t="s">
        <v>3176</v>
      </c>
      <c r="G31" s="783">
        <f>IFERROR(VLOOKUP(E31,Assign!$A$2:$A$48,1,FALSE),)</f>
        <v>0</v>
      </c>
      <c r="H31" s="783">
        <v>1</v>
      </c>
      <c r="I31" s="784">
        <v>2</v>
      </c>
      <c r="J31" s="784" t="s">
        <v>617</v>
      </c>
      <c r="K31" s="785">
        <v>44349</v>
      </c>
      <c r="L31" s="784" t="s">
        <v>3585</v>
      </c>
      <c r="M31" s="739" t="s">
        <v>5</v>
      </c>
      <c r="N31" s="748">
        <v>174000000</v>
      </c>
      <c r="O31" s="748">
        <v>174000000</v>
      </c>
      <c r="P31" s="749"/>
      <c r="Q31" s="750"/>
      <c r="R31" s="751"/>
      <c r="S31" s="682"/>
      <c r="T31" s="683"/>
      <c r="U31" s="682"/>
      <c r="V31" s="683"/>
    </row>
    <row r="32" spans="2:22" s="786" customFormat="1" ht="15" hidden="1" customHeight="1">
      <c r="B32" s="747">
        <f t="shared" si="0"/>
        <v>23</v>
      </c>
      <c r="C32" s="778" t="s">
        <v>2</v>
      </c>
      <c r="D32" s="772" t="s">
        <v>2736</v>
      </c>
      <c r="E32" s="787" t="s">
        <v>2634</v>
      </c>
      <c r="F32" s="677" t="s">
        <v>3176</v>
      </c>
      <c r="G32" s="783">
        <f>IFERROR(VLOOKUP(E32,Assign!$A$2:$A$48,1,FALSE),)</f>
        <v>0</v>
      </c>
      <c r="H32" s="783">
        <v>2</v>
      </c>
      <c r="I32" s="784">
        <v>1</v>
      </c>
      <c r="J32" s="784" t="s">
        <v>617</v>
      </c>
      <c r="K32" s="785">
        <v>44315</v>
      </c>
      <c r="L32" s="784" t="s">
        <v>3585</v>
      </c>
      <c r="M32" s="739" t="s">
        <v>5</v>
      </c>
      <c r="N32" s="748">
        <v>1351200000</v>
      </c>
      <c r="O32" s="748">
        <v>1351200000</v>
      </c>
      <c r="P32" s="749"/>
      <c r="Q32" s="750"/>
      <c r="R32" s="751"/>
      <c r="S32" s="682"/>
      <c r="T32" s="683"/>
      <c r="U32" s="682"/>
      <c r="V32" s="683"/>
    </row>
    <row r="33" spans="2:22" s="786" customFormat="1" ht="15" hidden="1" customHeight="1">
      <c r="B33" s="747">
        <f t="shared" si="0"/>
        <v>24</v>
      </c>
      <c r="C33" s="778" t="s">
        <v>2</v>
      </c>
      <c r="D33" s="772" t="s">
        <v>2736</v>
      </c>
      <c r="E33" s="787" t="s">
        <v>2634</v>
      </c>
      <c r="F33" s="677" t="s">
        <v>3176</v>
      </c>
      <c r="G33" s="783">
        <f>IFERROR(VLOOKUP(E33,Assign!$A$2:$A$48,1,FALSE),)</f>
        <v>0</v>
      </c>
      <c r="H33" s="783">
        <v>3</v>
      </c>
      <c r="I33" s="784">
        <v>1</v>
      </c>
      <c r="J33" s="784" t="s">
        <v>617</v>
      </c>
      <c r="K33" s="785">
        <v>44349</v>
      </c>
      <c r="L33" s="784" t="s">
        <v>3585</v>
      </c>
      <c r="M33" s="739" t="s">
        <v>5</v>
      </c>
      <c r="N33" s="748">
        <v>1406400000</v>
      </c>
      <c r="O33" s="748">
        <v>1406400000</v>
      </c>
      <c r="P33" s="749"/>
      <c r="Q33" s="750"/>
      <c r="R33" s="751"/>
      <c r="S33" s="682"/>
      <c r="T33" s="683"/>
      <c r="U33" s="682"/>
      <c r="V33" s="683"/>
    </row>
    <row r="34" spans="2:22" s="786" customFormat="1" ht="15" hidden="1" customHeight="1">
      <c r="B34" s="747">
        <f t="shared" si="0"/>
        <v>25</v>
      </c>
      <c r="C34" s="778" t="s">
        <v>2</v>
      </c>
      <c r="D34" s="772" t="s">
        <v>2736</v>
      </c>
      <c r="E34" s="787" t="s">
        <v>2634</v>
      </c>
      <c r="F34" s="677" t="s">
        <v>3176</v>
      </c>
      <c r="G34" s="783">
        <f>IFERROR(VLOOKUP(E34,Assign!$A$2:$A$48,1,FALSE),)</f>
        <v>0</v>
      </c>
      <c r="H34" s="783">
        <v>4</v>
      </c>
      <c r="I34" s="784">
        <v>1</v>
      </c>
      <c r="J34" s="784" t="s">
        <v>617</v>
      </c>
      <c r="K34" s="785">
        <v>44349</v>
      </c>
      <c r="L34" s="784" t="s">
        <v>3585</v>
      </c>
      <c r="M34" s="739" t="s">
        <v>5</v>
      </c>
      <c r="N34" s="748">
        <v>756000000</v>
      </c>
      <c r="O34" s="748">
        <v>756000000</v>
      </c>
      <c r="P34" s="749"/>
      <c r="Q34" s="750"/>
      <c r="R34" s="751"/>
      <c r="S34" s="682"/>
      <c r="T34" s="683"/>
      <c r="U34" s="682"/>
      <c r="V34" s="683"/>
    </row>
    <row r="35" spans="2:22" s="786" customFormat="1" ht="15" hidden="1" customHeight="1">
      <c r="B35" s="747">
        <f t="shared" si="0"/>
        <v>26</v>
      </c>
      <c r="C35" s="778" t="s">
        <v>2</v>
      </c>
      <c r="D35" s="772" t="s">
        <v>2736</v>
      </c>
      <c r="E35" s="787" t="s">
        <v>2634</v>
      </c>
      <c r="F35" s="677" t="s">
        <v>3176</v>
      </c>
      <c r="G35" s="783">
        <f>IFERROR(VLOOKUP(E35,Assign!$A$2:$A$48,1,FALSE),)</f>
        <v>0</v>
      </c>
      <c r="H35" s="783">
        <v>5</v>
      </c>
      <c r="I35" s="784">
        <v>1</v>
      </c>
      <c r="J35" s="784" t="s">
        <v>618</v>
      </c>
      <c r="K35" s="785">
        <v>43893</v>
      </c>
      <c r="L35" s="784" t="s">
        <v>4804</v>
      </c>
      <c r="M35" s="739" t="s">
        <v>5</v>
      </c>
      <c r="N35" s="748">
        <v>407000000</v>
      </c>
      <c r="O35" s="748">
        <v>407000000</v>
      </c>
      <c r="P35" s="749"/>
      <c r="Q35" s="750"/>
      <c r="R35" s="751" t="s">
        <v>4756</v>
      </c>
      <c r="S35" s="682"/>
      <c r="T35" s="683"/>
      <c r="U35" s="682"/>
      <c r="V35" s="683"/>
    </row>
    <row r="36" spans="2:22" s="786" customFormat="1" ht="15" hidden="1" customHeight="1">
      <c r="B36" s="747">
        <f t="shared" si="0"/>
        <v>27</v>
      </c>
      <c r="C36" s="778" t="s">
        <v>2</v>
      </c>
      <c r="D36" s="772" t="s">
        <v>2736</v>
      </c>
      <c r="E36" s="787" t="s">
        <v>2634</v>
      </c>
      <c r="F36" s="677" t="s">
        <v>3176</v>
      </c>
      <c r="G36" s="783">
        <f>IFERROR(VLOOKUP(E36,Assign!$A$2:$A$48,1,FALSE),)</f>
        <v>0</v>
      </c>
      <c r="H36" s="783">
        <v>5</v>
      </c>
      <c r="I36" s="784">
        <v>2</v>
      </c>
      <c r="J36" s="784" t="s">
        <v>618</v>
      </c>
      <c r="K36" s="785">
        <v>44249</v>
      </c>
      <c r="L36" s="784" t="s">
        <v>4804</v>
      </c>
      <c r="M36" s="739" t="s">
        <v>5</v>
      </c>
      <c r="N36" s="748">
        <v>39600000</v>
      </c>
      <c r="O36" s="748">
        <v>39600000</v>
      </c>
      <c r="P36" s="749"/>
      <c r="Q36" s="750"/>
      <c r="R36" s="751" t="s">
        <v>4756</v>
      </c>
      <c r="S36" s="682"/>
      <c r="T36" s="683"/>
      <c r="U36" s="682"/>
      <c r="V36" s="683"/>
    </row>
    <row r="37" spans="2:22" s="786" customFormat="1" ht="15" hidden="1" customHeight="1">
      <c r="B37" s="747">
        <f t="shared" si="0"/>
        <v>28</v>
      </c>
      <c r="C37" s="778" t="s">
        <v>2</v>
      </c>
      <c r="D37" s="772" t="s">
        <v>2736</v>
      </c>
      <c r="E37" s="787" t="s">
        <v>2634</v>
      </c>
      <c r="F37" s="677" t="s">
        <v>3176</v>
      </c>
      <c r="G37" s="783">
        <f>IFERROR(VLOOKUP(E37,Assign!$A$2:$A$48,1,FALSE),)</f>
        <v>0</v>
      </c>
      <c r="H37" s="783">
        <v>5</v>
      </c>
      <c r="I37" s="784">
        <v>3</v>
      </c>
      <c r="J37" s="784" t="s">
        <v>618</v>
      </c>
      <c r="K37" s="785">
        <v>44249</v>
      </c>
      <c r="L37" s="784" t="s">
        <v>4804</v>
      </c>
      <c r="M37" s="739" t="s">
        <v>5</v>
      </c>
      <c r="N37" s="748">
        <v>39600000</v>
      </c>
      <c r="O37" s="748">
        <v>39600000</v>
      </c>
      <c r="P37" s="749"/>
      <c r="Q37" s="750"/>
      <c r="R37" s="751" t="s">
        <v>4756</v>
      </c>
      <c r="S37" s="682"/>
      <c r="T37" s="683"/>
      <c r="U37" s="682"/>
      <c r="V37" s="683"/>
    </row>
    <row r="38" spans="2:22" s="786" customFormat="1" ht="15" hidden="1" customHeight="1">
      <c r="B38" s="747">
        <f t="shared" si="0"/>
        <v>29</v>
      </c>
      <c r="C38" s="778" t="s">
        <v>2</v>
      </c>
      <c r="D38" s="772" t="s">
        <v>2736</v>
      </c>
      <c r="E38" s="787" t="s">
        <v>2634</v>
      </c>
      <c r="F38" s="677" t="s">
        <v>3176</v>
      </c>
      <c r="G38" s="783">
        <f>IFERROR(VLOOKUP(E38,Assign!$A$2:$A$48,1,FALSE),)</f>
        <v>0</v>
      </c>
      <c r="H38" s="783">
        <v>5</v>
      </c>
      <c r="I38" s="784">
        <v>4</v>
      </c>
      <c r="J38" s="784" t="s">
        <v>618</v>
      </c>
      <c r="K38" s="785">
        <v>44249</v>
      </c>
      <c r="L38" s="784" t="s">
        <v>4804</v>
      </c>
      <c r="M38" s="739" t="s">
        <v>5</v>
      </c>
      <c r="N38" s="748">
        <v>39600000</v>
      </c>
      <c r="O38" s="748">
        <v>39600000</v>
      </c>
      <c r="P38" s="749"/>
      <c r="Q38" s="750"/>
      <c r="R38" s="751" t="s">
        <v>4756</v>
      </c>
      <c r="S38" s="682"/>
      <c r="T38" s="683"/>
      <c r="U38" s="682"/>
      <c r="V38" s="683"/>
    </row>
    <row r="39" spans="2:22" s="786" customFormat="1" ht="15" hidden="1" customHeight="1">
      <c r="B39" s="747">
        <f t="shared" si="0"/>
        <v>30</v>
      </c>
      <c r="C39" s="778" t="s">
        <v>2</v>
      </c>
      <c r="D39" s="772" t="s">
        <v>2736</v>
      </c>
      <c r="E39" s="787" t="s">
        <v>2634</v>
      </c>
      <c r="F39" s="677" t="s">
        <v>3176</v>
      </c>
      <c r="G39" s="783">
        <f>IFERROR(VLOOKUP(E39,Assign!$A$2:$A$48,1,FALSE),)</f>
        <v>0</v>
      </c>
      <c r="H39" s="783">
        <v>5</v>
      </c>
      <c r="I39" s="784">
        <v>5</v>
      </c>
      <c r="J39" s="784" t="s">
        <v>618</v>
      </c>
      <c r="K39" s="785">
        <v>44274</v>
      </c>
      <c r="L39" s="784" t="s">
        <v>4804</v>
      </c>
      <c r="M39" s="739" t="s">
        <v>5</v>
      </c>
      <c r="N39" s="748">
        <v>116400000</v>
      </c>
      <c r="O39" s="748">
        <v>116400000</v>
      </c>
      <c r="P39" s="749"/>
      <c r="Q39" s="750"/>
      <c r="R39" s="751" t="s">
        <v>4756</v>
      </c>
      <c r="S39" s="682"/>
      <c r="T39" s="683"/>
      <c r="U39" s="682"/>
      <c r="V39" s="683"/>
    </row>
    <row r="40" spans="2:22" s="786" customFormat="1" ht="15" hidden="1" customHeight="1">
      <c r="B40" s="747">
        <f t="shared" si="0"/>
        <v>31</v>
      </c>
      <c r="C40" s="778" t="s">
        <v>2</v>
      </c>
      <c r="D40" s="772" t="s">
        <v>2736</v>
      </c>
      <c r="E40" s="787" t="s">
        <v>2634</v>
      </c>
      <c r="F40" s="677" t="s">
        <v>3176</v>
      </c>
      <c r="G40" s="783">
        <f>IFERROR(VLOOKUP(E40,Assign!$A$2:$A$48,1,FALSE),)</f>
        <v>0</v>
      </c>
      <c r="H40" s="783">
        <v>5</v>
      </c>
      <c r="I40" s="784">
        <v>6</v>
      </c>
      <c r="J40" s="784" t="s">
        <v>617</v>
      </c>
      <c r="K40" s="785">
        <v>44315</v>
      </c>
      <c r="L40" s="784" t="s">
        <v>3585</v>
      </c>
      <c r="M40" s="739" t="s">
        <v>5</v>
      </c>
      <c r="N40" s="748">
        <v>276000000</v>
      </c>
      <c r="O40" s="748">
        <v>276000000</v>
      </c>
      <c r="P40" s="749"/>
      <c r="Q40" s="750"/>
      <c r="R40" s="751"/>
      <c r="S40" s="682"/>
      <c r="T40" s="683"/>
      <c r="U40" s="682"/>
      <c r="V40" s="683"/>
    </row>
    <row r="41" spans="2:22" s="786" customFormat="1" ht="15" hidden="1" customHeight="1">
      <c r="B41" s="747">
        <f t="shared" si="0"/>
        <v>32</v>
      </c>
      <c r="C41" s="778" t="s">
        <v>2</v>
      </c>
      <c r="D41" s="772" t="s">
        <v>2736</v>
      </c>
      <c r="E41" s="787" t="s">
        <v>2634</v>
      </c>
      <c r="F41" s="677" t="s">
        <v>3176</v>
      </c>
      <c r="G41" s="783">
        <f>IFERROR(VLOOKUP(E41,Assign!$A$2:$A$48,1,FALSE),)</f>
        <v>0</v>
      </c>
      <c r="H41" s="783">
        <v>6</v>
      </c>
      <c r="I41" s="784">
        <v>1</v>
      </c>
      <c r="J41" s="784" t="s">
        <v>617</v>
      </c>
      <c r="K41" s="785">
        <v>44707</v>
      </c>
      <c r="L41" s="784" t="s">
        <v>3585</v>
      </c>
      <c r="M41" s="739" t="s">
        <v>5</v>
      </c>
      <c r="N41" s="748">
        <v>264000000</v>
      </c>
      <c r="O41" s="748">
        <v>264000000</v>
      </c>
      <c r="P41" s="749"/>
      <c r="Q41" s="750"/>
      <c r="R41" s="751"/>
      <c r="S41" s="682"/>
      <c r="T41" s="683"/>
      <c r="U41" s="682"/>
      <c r="V41" s="683"/>
    </row>
    <row r="42" spans="2:22" s="786" customFormat="1" ht="15" hidden="1" customHeight="1">
      <c r="B42" s="747">
        <f t="shared" si="0"/>
        <v>33</v>
      </c>
      <c r="C42" s="778" t="s">
        <v>2</v>
      </c>
      <c r="D42" s="772" t="s">
        <v>2736</v>
      </c>
      <c r="E42" s="787" t="s">
        <v>2635</v>
      </c>
      <c r="F42" s="677" t="s">
        <v>2795</v>
      </c>
      <c r="G42" s="783">
        <f>IFERROR(VLOOKUP(E42,Assign!$A$2:$A$48,1,FALSE),)</f>
        <v>0</v>
      </c>
      <c r="H42" s="783">
        <v>1</v>
      </c>
      <c r="I42" s="784">
        <v>1</v>
      </c>
      <c r="J42" s="784" t="s">
        <v>617</v>
      </c>
      <c r="K42" s="785">
        <v>40511</v>
      </c>
      <c r="L42" s="784" t="s">
        <v>3585</v>
      </c>
      <c r="M42" s="739" t="s">
        <v>5</v>
      </c>
      <c r="N42" s="748">
        <v>325000000</v>
      </c>
      <c r="O42" s="748">
        <v>325000000</v>
      </c>
      <c r="P42" s="749" t="s">
        <v>4592</v>
      </c>
      <c r="Q42" s="750"/>
      <c r="R42" s="751" t="s">
        <v>4757</v>
      </c>
      <c r="S42" s="682"/>
      <c r="T42" s="683"/>
      <c r="U42" s="682"/>
      <c r="V42" s="683"/>
    </row>
    <row r="43" spans="2:22" s="786" customFormat="1" ht="15" hidden="1" customHeight="1">
      <c r="B43" s="747">
        <f t="shared" si="0"/>
        <v>34</v>
      </c>
      <c r="C43" s="778" t="s">
        <v>2</v>
      </c>
      <c r="D43" s="772" t="s">
        <v>2736</v>
      </c>
      <c r="E43" s="787" t="s">
        <v>2635</v>
      </c>
      <c r="F43" s="677" t="s">
        <v>2795</v>
      </c>
      <c r="G43" s="783">
        <f>IFERROR(VLOOKUP(E43,Assign!$A$2:$A$48,1,FALSE),)</f>
        <v>0</v>
      </c>
      <c r="H43" s="783">
        <v>1</v>
      </c>
      <c r="I43" s="784">
        <v>2</v>
      </c>
      <c r="J43" s="784" t="s">
        <v>617</v>
      </c>
      <c r="K43" s="785">
        <v>41912</v>
      </c>
      <c r="L43" s="784" t="s">
        <v>3585</v>
      </c>
      <c r="M43" s="739" t="s">
        <v>5</v>
      </c>
      <c r="N43" s="748">
        <v>3660000000</v>
      </c>
      <c r="O43" s="748">
        <v>3660000000</v>
      </c>
      <c r="P43" s="749" t="s">
        <v>4593</v>
      </c>
      <c r="Q43" s="750"/>
      <c r="R43" s="751"/>
      <c r="S43" s="682"/>
      <c r="T43" s="683"/>
      <c r="U43" s="682"/>
      <c r="V43" s="683"/>
    </row>
    <row r="44" spans="2:22" s="786" customFormat="1" ht="15" hidden="1" customHeight="1">
      <c r="B44" s="747">
        <f t="shared" si="0"/>
        <v>35</v>
      </c>
      <c r="C44" s="778" t="s">
        <v>2</v>
      </c>
      <c r="D44" s="772" t="s">
        <v>2736</v>
      </c>
      <c r="E44" s="787" t="s">
        <v>2635</v>
      </c>
      <c r="F44" s="677" t="s">
        <v>2795</v>
      </c>
      <c r="G44" s="783">
        <f>IFERROR(VLOOKUP(E44,Assign!$A$2:$A$48,1,FALSE),)</f>
        <v>0</v>
      </c>
      <c r="H44" s="783">
        <v>1</v>
      </c>
      <c r="I44" s="784">
        <v>3</v>
      </c>
      <c r="J44" s="784" t="s">
        <v>617</v>
      </c>
      <c r="K44" s="785">
        <v>42139</v>
      </c>
      <c r="L44" s="784" t="s">
        <v>3585</v>
      </c>
      <c r="M44" s="739" t="s">
        <v>5</v>
      </c>
      <c r="N44" s="748">
        <v>240000000</v>
      </c>
      <c r="O44" s="748">
        <v>240000000</v>
      </c>
      <c r="P44" s="749" t="s">
        <v>4594</v>
      </c>
      <c r="Q44" s="750"/>
      <c r="R44" s="751"/>
      <c r="S44" s="682"/>
      <c r="T44" s="683"/>
      <c r="U44" s="682"/>
      <c r="V44" s="683"/>
    </row>
    <row r="45" spans="2:22" s="786" customFormat="1" ht="15" hidden="1" customHeight="1">
      <c r="B45" s="747">
        <f t="shared" si="0"/>
        <v>36</v>
      </c>
      <c r="C45" s="778" t="s">
        <v>2</v>
      </c>
      <c r="D45" s="772" t="s">
        <v>2736</v>
      </c>
      <c r="E45" s="787" t="s">
        <v>2635</v>
      </c>
      <c r="F45" s="677" t="s">
        <v>2795</v>
      </c>
      <c r="G45" s="783">
        <f>IFERROR(VLOOKUP(E45,Assign!$A$2:$A$48,1,FALSE),)</f>
        <v>0</v>
      </c>
      <c r="H45" s="783">
        <v>2</v>
      </c>
      <c r="I45" s="784">
        <v>1</v>
      </c>
      <c r="J45" s="784" t="s">
        <v>618</v>
      </c>
      <c r="K45" s="785">
        <v>42020</v>
      </c>
      <c r="L45" s="784" t="s">
        <v>4804</v>
      </c>
      <c r="M45" s="739" t="s">
        <v>5</v>
      </c>
      <c r="N45" s="748">
        <v>294000000</v>
      </c>
      <c r="O45" s="748">
        <v>294000000</v>
      </c>
      <c r="P45" s="749"/>
      <c r="Q45" s="750"/>
      <c r="R45" s="751" t="s">
        <v>4836</v>
      </c>
      <c r="S45" s="682"/>
      <c r="T45" s="683"/>
      <c r="U45" s="682"/>
      <c r="V45" s="683"/>
    </row>
    <row r="46" spans="2:22" s="786" customFormat="1" ht="15" hidden="1" customHeight="1">
      <c r="B46" s="747">
        <f t="shared" si="0"/>
        <v>37</v>
      </c>
      <c r="C46" s="778" t="s">
        <v>2</v>
      </c>
      <c r="D46" s="772" t="s">
        <v>2736</v>
      </c>
      <c r="E46" s="787" t="s">
        <v>2635</v>
      </c>
      <c r="F46" s="677" t="s">
        <v>2795</v>
      </c>
      <c r="G46" s="783">
        <f>IFERROR(VLOOKUP(E46,Assign!$A$2:$A$48,1,FALSE),)</f>
        <v>0</v>
      </c>
      <c r="H46" s="783">
        <v>2</v>
      </c>
      <c r="I46" s="784">
        <v>2</v>
      </c>
      <c r="J46" s="784" t="s">
        <v>617</v>
      </c>
      <c r="K46" s="785">
        <v>43917</v>
      </c>
      <c r="L46" s="784" t="s">
        <v>3585</v>
      </c>
      <c r="M46" s="739" t="s">
        <v>5</v>
      </c>
      <c r="N46" s="748">
        <v>240000000</v>
      </c>
      <c r="O46" s="748">
        <v>240000000</v>
      </c>
      <c r="P46" s="749"/>
      <c r="Q46" s="750"/>
      <c r="R46" s="751"/>
      <c r="S46" s="682"/>
      <c r="T46" s="683"/>
      <c r="U46" s="682"/>
      <c r="V46" s="683"/>
    </row>
    <row r="47" spans="2:22" s="786" customFormat="1" ht="15" hidden="1" customHeight="1">
      <c r="B47" s="747">
        <f t="shared" si="0"/>
        <v>38</v>
      </c>
      <c r="C47" s="778" t="s">
        <v>2</v>
      </c>
      <c r="D47" s="772" t="s">
        <v>2736</v>
      </c>
      <c r="E47" s="787" t="s">
        <v>2636</v>
      </c>
      <c r="F47" s="677" t="s">
        <v>3606</v>
      </c>
      <c r="G47" s="783">
        <f>IFERROR(VLOOKUP(E47,Assign!$A$2:$A$48,1,FALSE),)</f>
        <v>0</v>
      </c>
      <c r="H47" s="783">
        <v>1</v>
      </c>
      <c r="I47" s="784">
        <v>1</v>
      </c>
      <c r="J47" s="784" t="s">
        <v>4600</v>
      </c>
      <c r="K47" s="785">
        <v>42930</v>
      </c>
      <c r="L47" s="784" t="s">
        <v>4804</v>
      </c>
      <c r="M47" s="739" t="s">
        <v>5</v>
      </c>
      <c r="N47" s="748">
        <v>100000000</v>
      </c>
      <c r="O47" s="748">
        <v>100000000</v>
      </c>
      <c r="P47" s="749"/>
      <c r="Q47" s="750"/>
      <c r="R47" s="751"/>
      <c r="S47" s="682"/>
      <c r="T47" s="683"/>
      <c r="U47" s="682"/>
      <c r="V47" s="683"/>
    </row>
    <row r="48" spans="2:22" s="786" customFormat="1" ht="15" hidden="1" customHeight="1">
      <c r="B48" s="747">
        <f t="shared" si="0"/>
        <v>39</v>
      </c>
      <c r="C48" s="778" t="s">
        <v>2</v>
      </c>
      <c r="D48" s="772" t="s">
        <v>2736</v>
      </c>
      <c r="E48" s="787" t="s">
        <v>2636</v>
      </c>
      <c r="F48" s="677" t="s">
        <v>3606</v>
      </c>
      <c r="G48" s="783">
        <f>IFERROR(VLOOKUP(E48,Assign!$A$2:$A$48,1,FALSE),)</f>
        <v>0</v>
      </c>
      <c r="H48" s="783">
        <v>1</v>
      </c>
      <c r="I48" s="784">
        <v>2</v>
      </c>
      <c r="J48" s="784" t="s">
        <v>4601</v>
      </c>
      <c r="K48" s="785">
        <v>43144</v>
      </c>
      <c r="L48" s="784" t="s">
        <v>4804</v>
      </c>
      <c r="M48" s="739" t="s">
        <v>5</v>
      </c>
      <c r="N48" s="748">
        <v>500000000</v>
      </c>
      <c r="O48" s="748">
        <v>500000000</v>
      </c>
      <c r="P48" s="749"/>
      <c r="Q48" s="750"/>
      <c r="R48" s="751"/>
      <c r="S48" s="682"/>
      <c r="T48" s="683"/>
      <c r="U48" s="682"/>
      <c r="V48" s="683"/>
    </row>
    <row r="49" spans="2:22" s="786" customFormat="1" ht="15" hidden="1" customHeight="1">
      <c r="B49" s="747">
        <f t="shared" si="0"/>
        <v>40</v>
      </c>
      <c r="C49" s="778" t="s">
        <v>2</v>
      </c>
      <c r="D49" s="772" t="s">
        <v>2736</v>
      </c>
      <c r="E49" s="787" t="s">
        <v>2636</v>
      </c>
      <c r="F49" s="677" t="s">
        <v>3606</v>
      </c>
      <c r="G49" s="783">
        <f>IFERROR(VLOOKUP(E49,Assign!$A$2:$A$48,1,FALSE),)</f>
        <v>0</v>
      </c>
      <c r="H49" s="783">
        <v>1</v>
      </c>
      <c r="I49" s="784">
        <v>3</v>
      </c>
      <c r="J49" s="784" t="s">
        <v>617</v>
      </c>
      <c r="K49" s="785">
        <v>43802</v>
      </c>
      <c r="L49" s="784" t="s">
        <v>3585</v>
      </c>
      <c r="M49" s="739" t="s">
        <v>5</v>
      </c>
      <c r="N49" s="748">
        <v>3300000000</v>
      </c>
      <c r="O49" s="748">
        <v>3300000000</v>
      </c>
      <c r="P49" s="749"/>
      <c r="Q49" s="750"/>
      <c r="R49" s="751"/>
      <c r="S49" s="682"/>
      <c r="T49" s="683"/>
      <c r="U49" s="682"/>
      <c r="V49" s="683"/>
    </row>
    <row r="50" spans="2:22" s="786" customFormat="1" ht="15" hidden="1" customHeight="1">
      <c r="B50" s="747">
        <f t="shared" si="0"/>
        <v>41</v>
      </c>
      <c r="C50" s="778" t="s">
        <v>2</v>
      </c>
      <c r="D50" s="772" t="s">
        <v>2736</v>
      </c>
      <c r="E50" s="787" t="s">
        <v>2636</v>
      </c>
      <c r="F50" s="677" t="s">
        <v>3606</v>
      </c>
      <c r="G50" s="783">
        <f>IFERROR(VLOOKUP(E50,Assign!$A$2:$A$48,1,FALSE),)</f>
        <v>0</v>
      </c>
      <c r="H50" s="783">
        <v>2</v>
      </c>
      <c r="I50" s="784">
        <v>1</v>
      </c>
      <c r="J50" s="784" t="s">
        <v>617</v>
      </c>
      <c r="K50" s="785">
        <v>43802</v>
      </c>
      <c r="L50" s="784" t="s">
        <v>3585</v>
      </c>
      <c r="M50" s="739" t="s">
        <v>5</v>
      </c>
      <c r="N50" s="748">
        <v>51840000</v>
      </c>
      <c r="O50" s="748">
        <v>51840000</v>
      </c>
      <c r="P50" s="749"/>
      <c r="Q50" s="750"/>
      <c r="R50" s="751"/>
      <c r="S50" s="682"/>
      <c r="T50" s="683"/>
      <c r="U50" s="682"/>
      <c r="V50" s="683"/>
    </row>
    <row r="51" spans="2:22" s="786" customFormat="1" ht="15" hidden="1" customHeight="1">
      <c r="B51" s="747">
        <f t="shared" si="0"/>
        <v>42</v>
      </c>
      <c r="C51" s="778" t="s">
        <v>2</v>
      </c>
      <c r="D51" s="772" t="s">
        <v>2736</v>
      </c>
      <c r="E51" s="787" t="s">
        <v>2636</v>
      </c>
      <c r="F51" s="677" t="s">
        <v>3606</v>
      </c>
      <c r="G51" s="783">
        <f>IFERROR(VLOOKUP(E51,Assign!$A$2:$A$48,1,FALSE),)</f>
        <v>0</v>
      </c>
      <c r="H51" s="783">
        <v>3</v>
      </c>
      <c r="I51" s="784">
        <v>1</v>
      </c>
      <c r="J51" s="784" t="s">
        <v>617</v>
      </c>
      <c r="K51" s="785">
        <v>43802</v>
      </c>
      <c r="L51" s="784" t="s">
        <v>3585</v>
      </c>
      <c r="M51" s="739" t="s">
        <v>5</v>
      </c>
      <c r="N51" s="748">
        <v>51840000</v>
      </c>
      <c r="O51" s="748">
        <v>51840000</v>
      </c>
      <c r="P51" s="749"/>
      <c r="Q51" s="750"/>
      <c r="R51" s="751"/>
      <c r="S51" s="682"/>
      <c r="T51" s="683"/>
      <c r="U51" s="682"/>
      <c r="V51" s="683"/>
    </row>
    <row r="52" spans="2:22" s="786" customFormat="1" ht="15" hidden="1" customHeight="1">
      <c r="B52" s="747">
        <f t="shared" si="0"/>
        <v>43</v>
      </c>
      <c r="C52" s="778" t="s">
        <v>2</v>
      </c>
      <c r="D52" s="772" t="s">
        <v>2736</v>
      </c>
      <c r="E52" s="787" t="s">
        <v>2637</v>
      </c>
      <c r="F52" s="677" t="s">
        <v>3188</v>
      </c>
      <c r="G52" s="783">
        <f>IFERROR(VLOOKUP(E52,Assign!$A$2:$A$48,1,FALSE),)</f>
        <v>0</v>
      </c>
      <c r="H52" s="783">
        <v>1</v>
      </c>
      <c r="I52" s="784">
        <v>1</v>
      </c>
      <c r="J52" s="784" t="s">
        <v>617</v>
      </c>
      <c r="K52" s="785">
        <v>44742</v>
      </c>
      <c r="L52" s="784" t="s">
        <v>3585</v>
      </c>
      <c r="M52" s="739" t="s">
        <v>5</v>
      </c>
      <c r="N52" s="748">
        <v>3240000000</v>
      </c>
      <c r="O52" s="748">
        <v>3240000000</v>
      </c>
      <c r="P52" s="749"/>
      <c r="Q52" s="750"/>
      <c r="R52" s="751"/>
      <c r="S52" s="682"/>
      <c r="T52" s="683"/>
      <c r="U52" s="682"/>
      <c r="V52" s="683"/>
    </row>
    <row r="53" spans="2:22" s="786" customFormat="1" ht="15" hidden="1" customHeight="1">
      <c r="B53" s="747">
        <f t="shared" si="0"/>
        <v>44</v>
      </c>
      <c r="C53" s="778" t="s">
        <v>2</v>
      </c>
      <c r="D53" s="772" t="s">
        <v>2736</v>
      </c>
      <c r="E53" s="787" t="s">
        <v>2638</v>
      </c>
      <c r="F53" s="677" t="s">
        <v>3607</v>
      </c>
      <c r="G53" s="783">
        <f>IFERROR(VLOOKUP(E53,Assign!$A$2:$A$48,1,FALSE),)</f>
        <v>0</v>
      </c>
      <c r="H53" s="783">
        <v>1</v>
      </c>
      <c r="I53" s="784">
        <v>1</v>
      </c>
      <c r="J53" s="784" t="s">
        <v>617</v>
      </c>
      <c r="K53" s="785">
        <v>45194</v>
      </c>
      <c r="L53" s="784" t="s">
        <v>3585</v>
      </c>
      <c r="M53" s="739" t="s">
        <v>5</v>
      </c>
      <c r="N53" s="748">
        <v>2040000000</v>
      </c>
      <c r="O53" s="748">
        <v>2040000000</v>
      </c>
      <c r="P53" s="749"/>
      <c r="Q53" s="750"/>
      <c r="R53" s="751"/>
      <c r="S53" s="682"/>
      <c r="T53" s="683"/>
      <c r="U53" s="682"/>
      <c r="V53" s="683"/>
    </row>
    <row r="54" spans="2:22" s="786" customFormat="1" ht="15" hidden="1" customHeight="1">
      <c r="B54" s="747">
        <f t="shared" si="0"/>
        <v>45</v>
      </c>
      <c r="C54" s="778" t="s">
        <v>2</v>
      </c>
      <c r="D54" s="772" t="s">
        <v>2736</v>
      </c>
      <c r="E54" s="787" t="s">
        <v>2639</v>
      </c>
      <c r="F54" s="677" t="s">
        <v>3608</v>
      </c>
      <c r="G54" s="783">
        <f>IFERROR(VLOOKUP(E54,Assign!$A$2:$A$48,1,FALSE),)</f>
        <v>0</v>
      </c>
      <c r="H54" s="783">
        <v>1</v>
      </c>
      <c r="I54" s="784">
        <v>1</v>
      </c>
      <c r="J54" s="784" t="s">
        <v>617</v>
      </c>
      <c r="K54" s="785">
        <v>44274</v>
      </c>
      <c r="L54" s="784" t="s">
        <v>3585</v>
      </c>
      <c r="M54" s="739" t="s">
        <v>5</v>
      </c>
      <c r="N54" s="748">
        <v>680400000</v>
      </c>
      <c r="O54" s="748">
        <v>680400000</v>
      </c>
      <c r="P54" s="749"/>
      <c r="Q54" s="750"/>
      <c r="R54" s="751"/>
      <c r="S54" s="682"/>
      <c r="T54" s="683"/>
      <c r="U54" s="682"/>
      <c r="V54" s="683"/>
    </row>
    <row r="55" spans="2:22" s="786" customFormat="1" ht="15" hidden="1" customHeight="1">
      <c r="B55" s="747">
        <f t="shared" si="0"/>
        <v>46</v>
      </c>
      <c r="C55" s="778" t="s">
        <v>2</v>
      </c>
      <c r="D55" s="772" t="s">
        <v>2736</v>
      </c>
      <c r="E55" s="787" t="s">
        <v>2639</v>
      </c>
      <c r="F55" s="677" t="s">
        <v>3608</v>
      </c>
      <c r="G55" s="783">
        <f>IFERROR(VLOOKUP(E55,Assign!$A$2:$A$48,1,FALSE),)</f>
        <v>0</v>
      </c>
      <c r="H55" s="783">
        <v>2</v>
      </c>
      <c r="I55" s="784">
        <v>1</v>
      </c>
      <c r="J55" s="784" t="s">
        <v>617</v>
      </c>
      <c r="K55" s="785">
        <v>43893</v>
      </c>
      <c r="L55" s="784" t="s">
        <v>3585</v>
      </c>
      <c r="M55" s="739" t="s">
        <v>5</v>
      </c>
      <c r="N55" s="748">
        <v>407000000</v>
      </c>
      <c r="O55" s="748">
        <v>407000000</v>
      </c>
      <c r="P55" s="749"/>
      <c r="Q55" s="750"/>
      <c r="R55" s="751"/>
      <c r="S55" s="682"/>
      <c r="T55" s="683"/>
      <c r="U55" s="682"/>
      <c r="V55" s="683"/>
    </row>
    <row r="56" spans="2:22" s="786" customFormat="1" ht="15" hidden="1" customHeight="1">
      <c r="B56" s="747">
        <f t="shared" si="0"/>
        <v>47</v>
      </c>
      <c r="C56" s="778" t="s">
        <v>2</v>
      </c>
      <c r="D56" s="772" t="s">
        <v>2736</v>
      </c>
      <c r="E56" s="787" t="s">
        <v>2639</v>
      </c>
      <c r="F56" s="677" t="s">
        <v>3608</v>
      </c>
      <c r="G56" s="783">
        <f>IFERROR(VLOOKUP(E56,Assign!$A$2:$A$48,1,FALSE),)</f>
        <v>0</v>
      </c>
      <c r="H56" s="783">
        <v>2</v>
      </c>
      <c r="I56" s="784">
        <v>2</v>
      </c>
      <c r="J56" s="784" t="s">
        <v>617</v>
      </c>
      <c r="K56" s="785">
        <v>44249</v>
      </c>
      <c r="L56" s="784" t="s">
        <v>3585</v>
      </c>
      <c r="M56" s="739" t="s">
        <v>5</v>
      </c>
      <c r="N56" s="748">
        <v>39600000</v>
      </c>
      <c r="O56" s="748">
        <v>39600000</v>
      </c>
      <c r="P56" s="749"/>
      <c r="Q56" s="750"/>
      <c r="R56" s="751"/>
      <c r="S56" s="682"/>
      <c r="T56" s="683"/>
      <c r="U56" s="682"/>
      <c r="V56" s="683"/>
    </row>
    <row r="57" spans="2:22" s="786" customFormat="1" ht="15" hidden="1" customHeight="1">
      <c r="B57" s="747">
        <f t="shared" si="0"/>
        <v>48</v>
      </c>
      <c r="C57" s="778" t="s">
        <v>2</v>
      </c>
      <c r="D57" s="772" t="s">
        <v>2736</v>
      </c>
      <c r="E57" s="787" t="s">
        <v>2639</v>
      </c>
      <c r="F57" s="677" t="s">
        <v>3608</v>
      </c>
      <c r="G57" s="783">
        <f>IFERROR(VLOOKUP(E57,Assign!$A$2:$A$48,1,FALSE),)</f>
        <v>0</v>
      </c>
      <c r="H57" s="783">
        <v>2</v>
      </c>
      <c r="I57" s="784">
        <v>3</v>
      </c>
      <c r="J57" s="784" t="s">
        <v>617</v>
      </c>
      <c r="K57" s="785">
        <v>44249</v>
      </c>
      <c r="L57" s="784" t="s">
        <v>3585</v>
      </c>
      <c r="M57" s="739" t="s">
        <v>5</v>
      </c>
      <c r="N57" s="748">
        <v>39600000</v>
      </c>
      <c r="O57" s="748">
        <v>39600000</v>
      </c>
      <c r="P57" s="749"/>
      <c r="Q57" s="750"/>
      <c r="R57" s="751"/>
      <c r="S57" s="682"/>
      <c r="T57" s="683"/>
      <c r="U57" s="682"/>
      <c r="V57" s="683"/>
    </row>
    <row r="58" spans="2:22" s="786" customFormat="1" ht="15" hidden="1" customHeight="1">
      <c r="B58" s="747">
        <f t="shared" si="0"/>
        <v>49</v>
      </c>
      <c r="C58" s="778" t="s">
        <v>2</v>
      </c>
      <c r="D58" s="772" t="s">
        <v>2736</v>
      </c>
      <c r="E58" s="787" t="s">
        <v>2639</v>
      </c>
      <c r="F58" s="677" t="s">
        <v>3608</v>
      </c>
      <c r="G58" s="783">
        <f>IFERROR(VLOOKUP(E58,Assign!$A$2:$A$48,1,FALSE),)</f>
        <v>0</v>
      </c>
      <c r="H58" s="783">
        <v>2</v>
      </c>
      <c r="I58" s="784">
        <v>4</v>
      </c>
      <c r="J58" s="784" t="s">
        <v>617</v>
      </c>
      <c r="K58" s="785">
        <v>44249</v>
      </c>
      <c r="L58" s="784" t="s">
        <v>3585</v>
      </c>
      <c r="M58" s="739" t="s">
        <v>5</v>
      </c>
      <c r="N58" s="748">
        <v>39600000</v>
      </c>
      <c r="O58" s="748">
        <v>39600000</v>
      </c>
      <c r="P58" s="749"/>
      <c r="Q58" s="750"/>
      <c r="R58" s="751"/>
      <c r="S58" s="682"/>
      <c r="T58" s="683"/>
      <c r="U58" s="682"/>
      <c r="V58" s="683"/>
    </row>
    <row r="59" spans="2:22" s="786" customFormat="1" ht="15" hidden="1" customHeight="1">
      <c r="B59" s="747">
        <f t="shared" si="0"/>
        <v>50</v>
      </c>
      <c r="C59" s="778" t="s">
        <v>2</v>
      </c>
      <c r="D59" s="772" t="s">
        <v>2736</v>
      </c>
      <c r="E59" s="787" t="s">
        <v>2639</v>
      </c>
      <c r="F59" s="677" t="s">
        <v>3608</v>
      </c>
      <c r="G59" s="783">
        <f>IFERROR(VLOOKUP(E59,Assign!$A$2:$A$48,1,FALSE),)</f>
        <v>0</v>
      </c>
      <c r="H59" s="783">
        <v>2</v>
      </c>
      <c r="I59" s="784">
        <v>5</v>
      </c>
      <c r="J59" s="784" t="s">
        <v>617</v>
      </c>
      <c r="K59" s="785">
        <v>44274</v>
      </c>
      <c r="L59" s="784" t="s">
        <v>3585</v>
      </c>
      <c r="M59" s="739" t="s">
        <v>5</v>
      </c>
      <c r="N59" s="748">
        <v>116400000</v>
      </c>
      <c r="O59" s="748">
        <v>116400000</v>
      </c>
      <c r="P59" s="749"/>
      <c r="Q59" s="750"/>
      <c r="R59" s="751"/>
      <c r="S59" s="682"/>
      <c r="T59" s="683"/>
      <c r="U59" s="682"/>
      <c r="V59" s="683"/>
    </row>
    <row r="60" spans="2:22" s="786" customFormat="1" ht="15" hidden="1" customHeight="1">
      <c r="B60" s="747">
        <f t="shared" si="0"/>
        <v>51</v>
      </c>
      <c r="C60" s="778" t="s">
        <v>2</v>
      </c>
      <c r="D60" s="772" t="s">
        <v>2736</v>
      </c>
      <c r="E60" s="787" t="s">
        <v>2639</v>
      </c>
      <c r="F60" s="677" t="s">
        <v>3608</v>
      </c>
      <c r="G60" s="783">
        <f>IFERROR(VLOOKUP(E60,Assign!$A$2:$A$48,1,FALSE),)</f>
        <v>0</v>
      </c>
      <c r="H60" s="783">
        <v>3</v>
      </c>
      <c r="I60" s="784">
        <v>1</v>
      </c>
      <c r="J60" s="784" t="s">
        <v>617</v>
      </c>
      <c r="K60" s="785">
        <v>44249</v>
      </c>
      <c r="L60" s="784" t="s">
        <v>3585</v>
      </c>
      <c r="M60" s="739" t="s">
        <v>5</v>
      </c>
      <c r="N60" s="748">
        <v>94800000</v>
      </c>
      <c r="O60" s="748">
        <v>94800000</v>
      </c>
      <c r="P60" s="749"/>
      <c r="Q60" s="750"/>
      <c r="R60" s="751"/>
      <c r="S60" s="682"/>
      <c r="T60" s="683"/>
      <c r="U60" s="682"/>
      <c r="V60" s="683"/>
    </row>
    <row r="61" spans="2:22" s="786" customFormat="1" ht="15" hidden="1" customHeight="1">
      <c r="B61" s="747">
        <f t="shared" si="0"/>
        <v>52</v>
      </c>
      <c r="C61" s="778" t="s">
        <v>2</v>
      </c>
      <c r="D61" s="772" t="s">
        <v>2736</v>
      </c>
      <c r="E61" s="787" t="s">
        <v>2639</v>
      </c>
      <c r="F61" s="677" t="s">
        <v>3608</v>
      </c>
      <c r="G61" s="783">
        <f>IFERROR(VLOOKUP(E61,Assign!$A$2:$A$48,1,FALSE),)</f>
        <v>0</v>
      </c>
      <c r="H61" s="783">
        <v>4</v>
      </c>
      <c r="I61" s="784">
        <v>1</v>
      </c>
      <c r="J61" s="784" t="s">
        <v>617</v>
      </c>
      <c r="K61" s="785">
        <v>44249</v>
      </c>
      <c r="L61" s="784" t="s">
        <v>3585</v>
      </c>
      <c r="M61" s="739" t="s">
        <v>5</v>
      </c>
      <c r="N61" s="748">
        <v>94800000</v>
      </c>
      <c r="O61" s="748">
        <v>94800000</v>
      </c>
      <c r="P61" s="749"/>
      <c r="Q61" s="750"/>
      <c r="R61" s="751"/>
      <c r="S61" s="682"/>
      <c r="T61" s="683"/>
      <c r="U61" s="682"/>
      <c r="V61" s="683"/>
    </row>
    <row r="62" spans="2:22" s="786" customFormat="1" ht="15" hidden="1" customHeight="1">
      <c r="B62" s="747">
        <f t="shared" si="0"/>
        <v>53</v>
      </c>
      <c r="C62" s="778" t="s">
        <v>2</v>
      </c>
      <c r="D62" s="772" t="s">
        <v>2736</v>
      </c>
      <c r="E62" s="787" t="s">
        <v>2639</v>
      </c>
      <c r="F62" s="677" t="s">
        <v>3608</v>
      </c>
      <c r="G62" s="783">
        <f>IFERROR(VLOOKUP(E62,Assign!$A$2:$A$48,1,FALSE),)</f>
        <v>0</v>
      </c>
      <c r="H62" s="783">
        <v>5</v>
      </c>
      <c r="I62" s="784">
        <v>1</v>
      </c>
      <c r="J62" s="784" t="s">
        <v>617</v>
      </c>
      <c r="K62" s="785">
        <v>44249</v>
      </c>
      <c r="L62" s="784" t="s">
        <v>3585</v>
      </c>
      <c r="M62" s="739" t="s">
        <v>5</v>
      </c>
      <c r="N62" s="748">
        <v>94800000</v>
      </c>
      <c r="O62" s="748">
        <v>94800000</v>
      </c>
      <c r="P62" s="749"/>
      <c r="Q62" s="750"/>
      <c r="R62" s="751"/>
      <c r="S62" s="682"/>
      <c r="T62" s="683"/>
      <c r="U62" s="682"/>
      <c r="V62" s="683"/>
    </row>
    <row r="63" spans="2:22" s="786" customFormat="1" ht="15" hidden="1" customHeight="1">
      <c r="B63" s="747">
        <f t="shared" si="0"/>
        <v>54</v>
      </c>
      <c r="C63" s="778" t="s">
        <v>2</v>
      </c>
      <c r="D63" s="772" t="s">
        <v>2736</v>
      </c>
      <c r="E63" s="787" t="s">
        <v>2640</v>
      </c>
      <c r="F63" s="677" t="s">
        <v>3176</v>
      </c>
      <c r="G63" s="783">
        <f>IFERROR(VLOOKUP(E63,Assign!$A$2:$A$48,1,FALSE),)</f>
        <v>0</v>
      </c>
      <c r="H63" s="783">
        <v>1</v>
      </c>
      <c r="I63" s="784">
        <v>1</v>
      </c>
      <c r="J63" s="784" t="s">
        <v>617</v>
      </c>
      <c r="K63" s="785">
        <v>43178</v>
      </c>
      <c r="L63" s="784" t="s">
        <v>3585</v>
      </c>
      <c r="M63" s="739" t="s">
        <v>5</v>
      </c>
      <c r="N63" s="748">
        <v>1800000000</v>
      </c>
      <c r="O63" s="748">
        <v>1800000000</v>
      </c>
      <c r="P63" s="749"/>
      <c r="Q63" s="750"/>
      <c r="R63" s="751"/>
      <c r="S63" s="682"/>
      <c r="T63" s="683"/>
      <c r="U63" s="682"/>
      <c r="V63" s="683"/>
    </row>
    <row r="64" spans="2:22" s="786" customFormat="1" ht="15" hidden="1" customHeight="1">
      <c r="B64" s="747">
        <f t="shared" si="0"/>
        <v>55</v>
      </c>
      <c r="C64" s="778" t="s">
        <v>2</v>
      </c>
      <c r="D64" s="772" t="s">
        <v>2736</v>
      </c>
      <c r="E64" s="787" t="s">
        <v>2641</v>
      </c>
      <c r="F64" s="677" t="s">
        <v>3610</v>
      </c>
      <c r="G64" s="783">
        <f>IFERROR(VLOOKUP(E64,Assign!$A$2:$A$48,1,FALSE),)</f>
        <v>0</v>
      </c>
      <c r="H64" s="783">
        <v>1</v>
      </c>
      <c r="I64" s="784">
        <v>1</v>
      </c>
      <c r="J64" s="784" t="s">
        <v>617</v>
      </c>
      <c r="K64" s="785">
        <v>43903</v>
      </c>
      <c r="L64" s="784" t="s">
        <v>3585</v>
      </c>
      <c r="M64" s="739" t="s">
        <v>5</v>
      </c>
      <c r="N64" s="748">
        <v>1459200000</v>
      </c>
      <c r="O64" s="748">
        <v>1459200000</v>
      </c>
      <c r="P64" s="749"/>
      <c r="Q64" s="750"/>
      <c r="R64" s="751" t="s">
        <v>4751</v>
      </c>
      <c r="S64" s="682"/>
      <c r="T64" s="683"/>
      <c r="U64" s="682"/>
      <c r="V64" s="683"/>
    </row>
    <row r="65" spans="2:22" s="786" customFormat="1" ht="15" hidden="1" customHeight="1">
      <c r="B65" s="747">
        <f t="shared" si="0"/>
        <v>56</v>
      </c>
      <c r="C65" s="778" t="s">
        <v>2</v>
      </c>
      <c r="D65" s="772" t="s">
        <v>2736</v>
      </c>
      <c r="E65" s="787" t="s">
        <v>2642</v>
      </c>
      <c r="F65" s="677" t="s">
        <v>3611</v>
      </c>
      <c r="G65" s="783">
        <f>IFERROR(VLOOKUP(E65,Assign!$A$2:$A$48,1,FALSE),)</f>
        <v>0</v>
      </c>
      <c r="H65" s="783">
        <v>1</v>
      </c>
      <c r="I65" s="784">
        <v>1</v>
      </c>
      <c r="J65" s="784" t="s">
        <v>617</v>
      </c>
      <c r="K65" s="785">
        <v>44498</v>
      </c>
      <c r="L65" s="784" t="s">
        <v>3585</v>
      </c>
      <c r="M65" s="739" t="s">
        <v>5</v>
      </c>
      <c r="N65" s="748">
        <v>552000000</v>
      </c>
      <c r="O65" s="748">
        <v>552000000</v>
      </c>
      <c r="P65" s="749"/>
      <c r="Q65" s="750"/>
      <c r="R65" s="751"/>
      <c r="S65" s="682"/>
      <c r="T65" s="683"/>
      <c r="U65" s="682"/>
      <c r="V65" s="683"/>
    </row>
    <row r="66" spans="2:22" s="786" customFormat="1" ht="15" hidden="1" customHeight="1">
      <c r="B66" s="747">
        <f t="shared" si="0"/>
        <v>57</v>
      </c>
      <c r="C66" s="778" t="s">
        <v>2</v>
      </c>
      <c r="D66" s="772" t="s">
        <v>2736</v>
      </c>
      <c r="E66" s="787" t="s">
        <v>2642</v>
      </c>
      <c r="F66" s="677" t="s">
        <v>3611</v>
      </c>
      <c r="G66" s="783">
        <f>IFERROR(VLOOKUP(E66,Assign!$A$2:$A$48,1,FALSE),)</f>
        <v>0</v>
      </c>
      <c r="H66" s="783">
        <v>2</v>
      </c>
      <c r="I66" s="784">
        <v>1</v>
      </c>
      <c r="J66" s="784" t="s">
        <v>617</v>
      </c>
      <c r="K66" s="785">
        <v>44589</v>
      </c>
      <c r="L66" s="784" t="s">
        <v>3585</v>
      </c>
      <c r="M66" s="739" t="s">
        <v>5</v>
      </c>
      <c r="N66" s="748">
        <v>508800000</v>
      </c>
      <c r="O66" s="748">
        <v>508800000</v>
      </c>
      <c r="P66" s="749"/>
      <c r="Q66" s="750"/>
      <c r="R66" s="751"/>
      <c r="S66" s="682"/>
      <c r="T66" s="683"/>
      <c r="U66" s="682"/>
      <c r="V66" s="683"/>
    </row>
    <row r="67" spans="2:22" s="786" customFormat="1" ht="15" hidden="1" customHeight="1">
      <c r="B67" s="747">
        <f t="shared" si="0"/>
        <v>58</v>
      </c>
      <c r="C67" s="778" t="s">
        <v>2</v>
      </c>
      <c r="D67" s="772" t="s">
        <v>2736</v>
      </c>
      <c r="E67" s="787" t="s">
        <v>2642</v>
      </c>
      <c r="F67" s="677" t="s">
        <v>3611</v>
      </c>
      <c r="G67" s="783">
        <f>IFERROR(VLOOKUP(E67,Assign!$A$2:$A$48,1,FALSE),)</f>
        <v>0</v>
      </c>
      <c r="H67" s="783">
        <v>3</v>
      </c>
      <c r="I67" s="784">
        <v>1</v>
      </c>
      <c r="J67" s="784" t="s">
        <v>624</v>
      </c>
      <c r="K67" s="785">
        <v>42300</v>
      </c>
      <c r="L67" s="784" t="s">
        <v>4804</v>
      </c>
      <c r="M67" s="739" t="s">
        <v>5</v>
      </c>
      <c r="N67" s="748">
        <v>516000000</v>
      </c>
      <c r="O67" s="748">
        <v>516000000</v>
      </c>
      <c r="P67" s="749"/>
      <c r="Q67" s="750"/>
      <c r="R67" s="751"/>
      <c r="S67" s="682"/>
      <c r="T67" s="683"/>
      <c r="U67" s="682"/>
      <c r="V67" s="683"/>
    </row>
    <row r="68" spans="2:22" s="786" customFormat="1" ht="15" hidden="1" customHeight="1">
      <c r="B68" s="747">
        <f t="shared" si="0"/>
        <v>59</v>
      </c>
      <c r="C68" s="778" t="s">
        <v>2</v>
      </c>
      <c r="D68" s="772" t="s">
        <v>2736</v>
      </c>
      <c r="E68" s="787" t="s">
        <v>2642</v>
      </c>
      <c r="F68" s="677" t="s">
        <v>3611</v>
      </c>
      <c r="G68" s="783">
        <f>IFERROR(VLOOKUP(E68,Assign!$A$2:$A$48,1,FALSE),)</f>
        <v>0</v>
      </c>
      <c r="H68" s="783">
        <v>3</v>
      </c>
      <c r="I68" s="784">
        <v>2</v>
      </c>
      <c r="J68" s="784" t="s">
        <v>618</v>
      </c>
      <c r="K68" s="785">
        <v>44322</v>
      </c>
      <c r="L68" s="784" t="s">
        <v>4804</v>
      </c>
      <c r="M68" s="739" t="s">
        <v>5</v>
      </c>
      <c r="N68" s="748">
        <v>120000000</v>
      </c>
      <c r="O68" s="748">
        <v>120000000</v>
      </c>
      <c r="P68" s="749"/>
      <c r="Q68" s="750"/>
      <c r="R68" s="751" t="s">
        <v>4758</v>
      </c>
      <c r="S68" s="682"/>
      <c r="T68" s="683"/>
      <c r="U68" s="682"/>
      <c r="V68" s="683"/>
    </row>
    <row r="69" spans="2:22" s="786" customFormat="1" ht="15" hidden="1" customHeight="1">
      <c r="B69" s="747">
        <f t="shared" si="0"/>
        <v>60</v>
      </c>
      <c r="C69" s="778" t="s">
        <v>2</v>
      </c>
      <c r="D69" s="772" t="s">
        <v>2736</v>
      </c>
      <c r="E69" s="787" t="s">
        <v>2642</v>
      </c>
      <c r="F69" s="677" t="s">
        <v>3611</v>
      </c>
      <c r="G69" s="783">
        <f>IFERROR(VLOOKUP(E69,Assign!$A$2:$A$48,1,FALSE),)</f>
        <v>0</v>
      </c>
      <c r="H69" s="783">
        <v>3</v>
      </c>
      <c r="I69" s="784">
        <v>3</v>
      </c>
      <c r="J69" s="784" t="s">
        <v>618</v>
      </c>
      <c r="K69" s="785">
        <v>44348</v>
      </c>
      <c r="L69" s="784" t="s">
        <v>4804</v>
      </c>
      <c r="M69" s="739" t="s">
        <v>5</v>
      </c>
      <c r="N69" s="748">
        <v>120000000</v>
      </c>
      <c r="O69" s="748">
        <v>120000000</v>
      </c>
      <c r="P69" s="749"/>
      <c r="Q69" s="750"/>
      <c r="R69" s="751" t="s">
        <v>4758</v>
      </c>
      <c r="S69" s="682"/>
      <c r="T69" s="683"/>
      <c r="U69" s="682"/>
      <c r="V69" s="683"/>
    </row>
    <row r="70" spans="2:22" s="786" customFormat="1" ht="15" hidden="1" customHeight="1">
      <c r="B70" s="747">
        <f t="shared" si="0"/>
        <v>61</v>
      </c>
      <c r="C70" s="778" t="s">
        <v>2</v>
      </c>
      <c r="D70" s="772" t="s">
        <v>2736</v>
      </c>
      <c r="E70" s="787" t="s">
        <v>2642</v>
      </c>
      <c r="F70" s="677" t="s">
        <v>3611</v>
      </c>
      <c r="G70" s="783">
        <f>IFERROR(VLOOKUP(E70,Assign!$A$2:$A$48,1,FALSE),)</f>
        <v>0</v>
      </c>
      <c r="H70" s="783">
        <v>3</v>
      </c>
      <c r="I70" s="784">
        <v>4</v>
      </c>
      <c r="J70" s="784" t="s">
        <v>617</v>
      </c>
      <c r="K70" s="785">
        <v>44588</v>
      </c>
      <c r="L70" s="784" t="s">
        <v>3585</v>
      </c>
      <c r="M70" s="739" t="s">
        <v>5</v>
      </c>
      <c r="N70" s="748">
        <v>290400000</v>
      </c>
      <c r="O70" s="748">
        <v>290400000</v>
      </c>
      <c r="P70" s="749"/>
      <c r="Q70" s="750"/>
      <c r="R70" s="751"/>
      <c r="S70" s="682"/>
      <c r="T70" s="683"/>
      <c r="U70" s="682"/>
      <c r="V70" s="683"/>
    </row>
    <row r="71" spans="2:22" s="786" customFormat="1" ht="15" hidden="1" customHeight="1">
      <c r="B71" s="747">
        <f t="shared" si="0"/>
        <v>62</v>
      </c>
      <c r="C71" s="778" t="s">
        <v>2</v>
      </c>
      <c r="D71" s="772" t="s">
        <v>2736</v>
      </c>
      <c r="E71" s="787" t="s">
        <v>2643</v>
      </c>
      <c r="F71" s="677" t="s">
        <v>3213</v>
      </c>
      <c r="G71" s="783">
        <f>IFERROR(VLOOKUP(E71,Assign!$A$2:$A$48,1,FALSE),)</f>
        <v>0</v>
      </c>
      <c r="H71" s="783">
        <v>1</v>
      </c>
      <c r="I71" s="784">
        <v>1</v>
      </c>
      <c r="J71" s="784" t="s">
        <v>617</v>
      </c>
      <c r="K71" s="785">
        <v>41848</v>
      </c>
      <c r="L71" s="784" t="s">
        <v>3585</v>
      </c>
      <c r="M71" s="739" t="s">
        <v>5</v>
      </c>
      <c r="N71" s="748">
        <v>180000000</v>
      </c>
      <c r="O71" s="748">
        <v>180000000</v>
      </c>
      <c r="P71" s="749"/>
      <c r="Q71" s="750"/>
      <c r="R71" s="751"/>
      <c r="S71" s="682"/>
      <c r="T71" s="683"/>
      <c r="U71" s="682"/>
      <c r="V71" s="683"/>
    </row>
    <row r="72" spans="2:22" s="786" customFormat="1" ht="15" hidden="1" customHeight="1">
      <c r="B72" s="747">
        <f t="shared" si="0"/>
        <v>63</v>
      </c>
      <c r="C72" s="778" t="s">
        <v>2</v>
      </c>
      <c r="D72" s="772" t="s">
        <v>2736</v>
      </c>
      <c r="E72" s="787" t="s">
        <v>2643</v>
      </c>
      <c r="F72" s="677" t="s">
        <v>3213</v>
      </c>
      <c r="G72" s="783">
        <f>IFERROR(VLOOKUP(E72,Assign!$A$2:$A$48,1,FALSE),)</f>
        <v>0</v>
      </c>
      <c r="H72" s="783">
        <v>1</v>
      </c>
      <c r="I72" s="784">
        <v>2</v>
      </c>
      <c r="J72" s="784" t="s">
        <v>617</v>
      </c>
      <c r="K72" s="785">
        <v>43403</v>
      </c>
      <c r="L72" s="784" t="s">
        <v>3585</v>
      </c>
      <c r="M72" s="739" t="s">
        <v>5</v>
      </c>
      <c r="N72" s="748">
        <v>120000000</v>
      </c>
      <c r="O72" s="748">
        <v>120000000</v>
      </c>
      <c r="P72" s="749"/>
      <c r="Q72" s="750"/>
      <c r="R72" s="751"/>
      <c r="S72" s="682"/>
      <c r="T72" s="683"/>
      <c r="U72" s="682"/>
      <c r="V72" s="683"/>
    </row>
    <row r="73" spans="2:22" s="786" customFormat="1" ht="15" hidden="1" customHeight="1">
      <c r="B73" s="747">
        <f t="shared" si="0"/>
        <v>64</v>
      </c>
      <c r="C73" s="778" t="s">
        <v>2</v>
      </c>
      <c r="D73" s="772" t="s">
        <v>2736</v>
      </c>
      <c r="E73" s="787" t="s">
        <v>2643</v>
      </c>
      <c r="F73" s="677" t="s">
        <v>3213</v>
      </c>
      <c r="G73" s="783">
        <f>IFERROR(VLOOKUP(E73,Assign!$A$2:$A$48,1,FALSE),)</f>
        <v>0</v>
      </c>
      <c r="H73" s="783">
        <v>1</v>
      </c>
      <c r="I73" s="784">
        <v>3</v>
      </c>
      <c r="J73" s="784" t="s">
        <v>2607</v>
      </c>
      <c r="K73" s="785">
        <v>43601</v>
      </c>
      <c r="L73" s="784" t="s">
        <v>4804</v>
      </c>
      <c r="M73" s="739" t="s">
        <v>5</v>
      </c>
      <c r="N73" s="748">
        <v>120000000</v>
      </c>
      <c r="O73" s="748">
        <v>120000000</v>
      </c>
      <c r="P73" s="749"/>
      <c r="Q73" s="750"/>
      <c r="R73" s="751" t="s">
        <v>4759</v>
      </c>
      <c r="S73" s="682"/>
      <c r="T73" s="683"/>
      <c r="U73" s="682"/>
      <c r="V73" s="683"/>
    </row>
    <row r="74" spans="2:22" s="786" customFormat="1" ht="15" hidden="1" customHeight="1">
      <c r="B74" s="747">
        <f t="shared" si="0"/>
        <v>65</v>
      </c>
      <c r="C74" s="778" t="s">
        <v>2</v>
      </c>
      <c r="D74" s="772" t="s">
        <v>2736</v>
      </c>
      <c r="E74" s="787" t="s">
        <v>2643</v>
      </c>
      <c r="F74" s="677" t="s">
        <v>3213</v>
      </c>
      <c r="G74" s="783">
        <f>IFERROR(VLOOKUP(E74,Assign!$A$2:$A$48,1,FALSE),)</f>
        <v>0</v>
      </c>
      <c r="H74" s="783">
        <v>1</v>
      </c>
      <c r="I74" s="784">
        <v>4</v>
      </c>
      <c r="J74" s="784" t="s">
        <v>617</v>
      </c>
      <c r="K74" s="785">
        <v>44099</v>
      </c>
      <c r="L74" s="784" t="s">
        <v>3585</v>
      </c>
      <c r="M74" s="739" t="s">
        <v>5</v>
      </c>
      <c r="N74" s="748">
        <v>120000000</v>
      </c>
      <c r="O74" s="748">
        <v>120000000</v>
      </c>
      <c r="P74" s="749"/>
      <c r="Q74" s="750"/>
      <c r="R74" s="751"/>
      <c r="S74" s="682"/>
      <c r="T74" s="683"/>
      <c r="U74" s="682"/>
      <c r="V74" s="683"/>
    </row>
    <row r="75" spans="2:22" s="786" customFormat="1" ht="15" hidden="1" customHeight="1">
      <c r="B75" s="747">
        <f t="shared" ref="B75:B138" si="1">ROW()-9</f>
        <v>66</v>
      </c>
      <c r="C75" s="778" t="s">
        <v>2</v>
      </c>
      <c r="D75" s="772" t="s">
        <v>2736</v>
      </c>
      <c r="E75" s="787" t="s">
        <v>2643</v>
      </c>
      <c r="F75" s="677" t="s">
        <v>3213</v>
      </c>
      <c r="G75" s="783">
        <f>IFERROR(VLOOKUP(E75,Assign!$A$2:$A$48,1,FALSE),)</f>
        <v>0</v>
      </c>
      <c r="H75" s="783">
        <v>1</v>
      </c>
      <c r="I75" s="784">
        <v>5</v>
      </c>
      <c r="J75" s="784" t="s">
        <v>617</v>
      </c>
      <c r="K75" s="785">
        <v>44099</v>
      </c>
      <c r="L75" s="784" t="s">
        <v>3585</v>
      </c>
      <c r="M75" s="739" t="s">
        <v>5</v>
      </c>
      <c r="N75" s="748">
        <v>144000000</v>
      </c>
      <c r="O75" s="748">
        <v>144000000</v>
      </c>
      <c r="P75" s="749"/>
      <c r="Q75" s="750"/>
      <c r="R75" s="751"/>
      <c r="S75" s="682"/>
      <c r="T75" s="683"/>
      <c r="U75" s="682"/>
      <c r="V75" s="683"/>
    </row>
    <row r="76" spans="2:22" s="786" customFormat="1" ht="15" hidden="1" customHeight="1">
      <c r="B76" s="747">
        <f t="shared" si="1"/>
        <v>67</v>
      </c>
      <c r="C76" s="778" t="s">
        <v>2</v>
      </c>
      <c r="D76" s="772" t="s">
        <v>2736</v>
      </c>
      <c r="E76" s="787" t="s">
        <v>2643</v>
      </c>
      <c r="F76" s="677" t="s">
        <v>3213</v>
      </c>
      <c r="G76" s="783">
        <f>IFERROR(VLOOKUP(E76,Assign!$A$2:$A$48,1,FALSE),)</f>
        <v>0</v>
      </c>
      <c r="H76" s="783">
        <v>1</v>
      </c>
      <c r="I76" s="784">
        <v>6</v>
      </c>
      <c r="J76" s="784" t="s">
        <v>617</v>
      </c>
      <c r="K76" s="785">
        <v>44467</v>
      </c>
      <c r="L76" s="784" t="s">
        <v>3585</v>
      </c>
      <c r="M76" s="739" t="s">
        <v>5</v>
      </c>
      <c r="N76" s="748">
        <v>120000000</v>
      </c>
      <c r="O76" s="748">
        <v>120000000</v>
      </c>
      <c r="P76" s="749"/>
      <c r="Q76" s="750"/>
      <c r="R76" s="751"/>
      <c r="S76" s="682"/>
      <c r="T76" s="683"/>
      <c r="U76" s="682"/>
      <c r="V76" s="683"/>
    </row>
    <row r="77" spans="2:22" s="786" customFormat="1" ht="15" hidden="1" customHeight="1">
      <c r="B77" s="747">
        <f t="shared" si="1"/>
        <v>68</v>
      </c>
      <c r="C77" s="778" t="s">
        <v>2</v>
      </c>
      <c r="D77" s="772" t="s">
        <v>2736</v>
      </c>
      <c r="E77" s="787" t="s">
        <v>2643</v>
      </c>
      <c r="F77" s="677" t="s">
        <v>3213</v>
      </c>
      <c r="G77" s="783">
        <f>IFERROR(VLOOKUP(E77,Assign!$A$2:$A$48,1,FALSE),)</f>
        <v>0</v>
      </c>
      <c r="H77" s="783">
        <v>1</v>
      </c>
      <c r="I77" s="784">
        <v>7</v>
      </c>
      <c r="J77" s="784" t="s">
        <v>617</v>
      </c>
      <c r="K77" s="785">
        <v>44496</v>
      </c>
      <c r="L77" s="784" t="s">
        <v>3585</v>
      </c>
      <c r="M77" s="739" t="s">
        <v>5</v>
      </c>
      <c r="N77" s="748">
        <v>120000000</v>
      </c>
      <c r="O77" s="748">
        <v>120000000</v>
      </c>
      <c r="P77" s="749"/>
      <c r="Q77" s="750"/>
      <c r="R77" s="751"/>
      <c r="S77" s="682"/>
      <c r="T77" s="683"/>
      <c r="U77" s="682"/>
      <c r="V77" s="683"/>
    </row>
    <row r="78" spans="2:22" s="786" customFormat="1" ht="15" hidden="1" customHeight="1">
      <c r="B78" s="747">
        <f t="shared" si="1"/>
        <v>69</v>
      </c>
      <c r="C78" s="778" t="s">
        <v>2</v>
      </c>
      <c r="D78" s="772" t="s">
        <v>2736</v>
      </c>
      <c r="E78" s="787" t="s">
        <v>2643</v>
      </c>
      <c r="F78" s="677" t="s">
        <v>3213</v>
      </c>
      <c r="G78" s="783">
        <f>IFERROR(VLOOKUP(E78,Assign!$A$2:$A$48,1,FALSE),)</f>
        <v>0</v>
      </c>
      <c r="H78" s="783">
        <v>1</v>
      </c>
      <c r="I78" s="784">
        <v>8</v>
      </c>
      <c r="J78" s="784" t="s">
        <v>617</v>
      </c>
      <c r="K78" s="785">
        <v>44613</v>
      </c>
      <c r="L78" s="784" t="s">
        <v>3585</v>
      </c>
      <c r="M78" s="739" t="s">
        <v>5</v>
      </c>
      <c r="N78" s="748">
        <v>120000000</v>
      </c>
      <c r="O78" s="748">
        <v>120000000</v>
      </c>
      <c r="P78" s="749"/>
      <c r="Q78" s="750"/>
      <c r="R78" s="751"/>
      <c r="S78" s="682"/>
      <c r="T78" s="683"/>
      <c r="U78" s="682"/>
      <c r="V78" s="683"/>
    </row>
    <row r="79" spans="2:22" s="786" customFormat="1" ht="15" hidden="1" customHeight="1">
      <c r="B79" s="747">
        <f t="shared" si="1"/>
        <v>70</v>
      </c>
      <c r="C79" s="778" t="s">
        <v>2</v>
      </c>
      <c r="D79" s="772" t="s">
        <v>2736</v>
      </c>
      <c r="E79" s="787" t="s">
        <v>2643</v>
      </c>
      <c r="F79" s="677" t="s">
        <v>3213</v>
      </c>
      <c r="G79" s="783">
        <f>IFERROR(VLOOKUP(E79,Assign!$A$2:$A$48,1,FALSE),)</f>
        <v>0</v>
      </c>
      <c r="H79" s="783">
        <v>1</v>
      </c>
      <c r="I79" s="784">
        <v>9</v>
      </c>
      <c r="J79" s="784" t="s">
        <v>617</v>
      </c>
      <c r="K79" s="785">
        <v>44817</v>
      </c>
      <c r="L79" s="784" t="s">
        <v>3585</v>
      </c>
      <c r="M79" s="739" t="s">
        <v>5</v>
      </c>
      <c r="N79" s="748">
        <v>120000000</v>
      </c>
      <c r="O79" s="748">
        <v>120000000</v>
      </c>
      <c r="P79" s="749"/>
      <c r="Q79" s="750"/>
      <c r="R79" s="751"/>
      <c r="S79" s="682"/>
      <c r="T79" s="683"/>
      <c r="U79" s="682"/>
      <c r="V79" s="683"/>
    </row>
    <row r="80" spans="2:22" s="786" customFormat="1" ht="15" hidden="1" customHeight="1">
      <c r="B80" s="747">
        <f t="shared" si="1"/>
        <v>71</v>
      </c>
      <c r="C80" s="778" t="s">
        <v>2</v>
      </c>
      <c r="D80" s="772" t="s">
        <v>2736</v>
      </c>
      <c r="E80" s="787" t="s">
        <v>2643</v>
      </c>
      <c r="F80" s="677" t="s">
        <v>3213</v>
      </c>
      <c r="G80" s="783">
        <f>IFERROR(VLOOKUP(E80,Assign!$A$2:$A$48,1,FALSE),)</f>
        <v>0</v>
      </c>
      <c r="H80" s="783">
        <v>1</v>
      </c>
      <c r="I80" s="784">
        <v>10</v>
      </c>
      <c r="J80" s="784" t="s">
        <v>617</v>
      </c>
      <c r="K80" s="785">
        <v>44847</v>
      </c>
      <c r="L80" s="784" t="s">
        <v>3585</v>
      </c>
      <c r="M80" s="739" t="s">
        <v>5</v>
      </c>
      <c r="N80" s="748">
        <v>120000000</v>
      </c>
      <c r="O80" s="748">
        <v>120000000</v>
      </c>
      <c r="P80" s="749"/>
      <c r="Q80" s="750"/>
      <c r="R80" s="751"/>
      <c r="S80" s="682"/>
      <c r="T80" s="683"/>
      <c r="U80" s="682"/>
      <c r="V80" s="683"/>
    </row>
    <row r="81" spans="2:22" s="786" customFormat="1" ht="15" hidden="1" customHeight="1">
      <c r="B81" s="933">
        <f t="shared" si="1"/>
        <v>72</v>
      </c>
      <c r="C81" s="918" t="s">
        <v>2</v>
      </c>
      <c r="D81" s="919" t="s">
        <v>2736</v>
      </c>
      <c r="E81" s="934" t="s">
        <v>2644</v>
      </c>
      <c r="F81" s="823" t="s">
        <v>4650</v>
      </c>
      <c r="G81" s="935">
        <f>IFERROR(VLOOKUP(E81,Assign!$A$2:$A$48,1,FALSE),)</f>
        <v>0</v>
      </c>
      <c r="H81" s="935"/>
      <c r="I81" s="936"/>
      <c r="J81" s="936"/>
      <c r="K81" s="937"/>
      <c r="L81" s="936"/>
      <c r="M81" s="928"/>
      <c r="N81" s="938"/>
      <c r="O81" s="938"/>
      <c r="P81" s="939"/>
      <c r="Q81" s="940"/>
      <c r="R81" s="941"/>
      <c r="S81" s="682"/>
      <c r="T81" s="683"/>
      <c r="U81" s="682" t="s">
        <v>4903</v>
      </c>
      <c r="V81" s="683" t="s">
        <v>5568</v>
      </c>
    </row>
    <row r="82" spans="2:22" s="786" customFormat="1" ht="15" hidden="1" customHeight="1">
      <c r="B82" s="933">
        <f t="shared" si="1"/>
        <v>73</v>
      </c>
      <c r="C82" s="918" t="s">
        <v>2</v>
      </c>
      <c r="D82" s="919" t="s">
        <v>2736</v>
      </c>
      <c r="E82" s="934" t="s">
        <v>2644</v>
      </c>
      <c r="F82" s="823" t="s">
        <v>4650</v>
      </c>
      <c r="G82" s="935">
        <f>IFERROR(VLOOKUP(E82,Assign!$A$2:$A$48,1,FALSE),)</f>
        <v>0</v>
      </c>
      <c r="H82" s="935"/>
      <c r="I82" s="936"/>
      <c r="J82" s="936"/>
      <c r="K82" s="937"/>
      <c r="L82" s="936"/>
      <c r="M82" s="928"/>
      <c r="N82" s="938"/>
      <c r="O82" s="938"/>
      <c r="P82" s="939"/>
      <c r="Q82" s="940"/>
      <c r="R82" s="941"/>
      <c r="S82" s="682"/>
      <c r="T82" s="683"/>
      <c r="U82" s="682" t="s">
        <v>4903</v>
      </c>
      <c r="V82" s="683" t="s">
        <v>5568</v>
      </c>
    </row>
    <row r="83" spans="2:22" s="786" customFormat="1" ht="15" hidden="1" customHeight="1">
      <c r="B83" s="747">
        <f t="shared" si="1"/>
        <v>74</v>
      </c>
      <c r="C83" s="778" t="s">
        <v>2</v>
      </c>
      <c r="D83" s="772" t="s">
        <v>2736</v>
      </c>
      <c r="E83" s="787" t="s">
        <v>2645</v>
      </c>
      <c r="F83" s="677" t="s">
        <v>3614</v>
      </c>
      <c r="G83" s="783">
        <f>IFERROR(VLOOKUP(E83,Assign!$A$2:$A$48,1,FALSE),)</f>
        <v>0</v>
      </c>
      <c r="H83" s="783">
        <v>1</v>
      </c>
      <c r="I83" s="784">
        <v>1</v>
      </c>
      <c r="J83" s="784" t="s">
        <v>617</v>
      </c>
      <c r="K83" s="785">
        <v>45044</v>
      </c>
      <c r="L83" s="784" t="s">
        <v>3585</v>
      </c>
      <c r="M83" s="739" t="s">
        <v>5</v>
      </c>
      <c r="N83" s="748">
        <v>1198800000</v>
      </c>
      <c r="O83" s="748">
        <v>1198800000</v>
      </c>
      <c r="P83" s="749"/>
      <c r="Q83" s="750"/>
      <c r="R83" s="751"/>
      <c r="S83" s="682"/>
      <c r="T83" s="683"/>
      <c r="U83" s="682"/>
      <c r="V83" s="683"/>
    </row>
    <row r="84" spans="2:22" s="786" customFormat="1" ht="15" customHeight="1">
      <c r="B84" s="747">
        <f t="shared" si="1"/>
        <v>75</v>
      </c>
      <c r="C84" s="778" t="s">
        <v>2</v>
      </c>
      <c r="D84" s="772" t="s">
        <v>2736</v>
      </c>
      <c r="E84" s="787" t="s">
        <v>2646</v>
      </c>
      <c r="F84" s="677" t="s">
        <v>3616</v>
      </c>
      <c r="G84" s="783" t="str">
        <f>IFERROR(VLOOKUP(E84,Assign!$A$2:$A$48,1,FALSE),)</f>
        <v>R-020</v>
      </c>
      <c r="H84" s="783">
        <v>1</v>
      </c>
      <c r="I84" s="784">
        <v>1</v>
      </c>
      <c r="J84" s="784" t="s">
        <v>617</v>
      </c>
      <c r="K84" s="785">
        <v>43998</v>
      </c>
      <c r="L84" s="784" t="s">
        <v>3585</v>
      </c>
      <c r="M84" s="739" t="s">
        <v>5</v>
      </c>
      <c r="N84" s="748">
        <v>1180800000</v>
      </c>
      <c r="O84" s="748">
        <v>1180800000</v>
      </c>
      <c r="P84" s="749"/>
      <c r="Q84" s="750"/>
      <c r="R84" s="751"/>
      <c r="S84" s="682"/>
      <c r="T84" s="683"/>
      <c r="U84" s="682"/>
      <c r="V84" s="683"/>
    </row>
    <row r="85" spans="2:22" s="786" customFormat="1" ht="15" hidden="1" customHeight="1">
      <c r="B85" s="747">
        <f t="shared" si="1"/>
        <v>76</v>
      </c>
      <c r="C85" s="778" t="s">
        <v>2</v>
      </c>
      <c r="D85" s="772" t="s">
        <v>2736</v>
      </c>
      <c r="E85" s="787" t="s">
        <v>2647</v>
      </c>
      <c r="F85" s="677" t="s">
        <v>3194</v>
      </c>
      <c r="G85" s="783">
        <f>IFERROR(VLOOKUP(E85,Assign!$A$2:$A$48,1,FALSE),)</f>
        <v>0</v>
      </c>
      <c r="H85" s="783">
        <v>1</v>
      </c>
      <c r="I85" s="784">
        <v>1</v>
      </c>
      <c r="J85" s="784" t="s">
        <v>617</v>
      </c>
      <c r="K85" s="785">
        <v>45146</v>
      </c>
      <c r="L85" s="784" t="s">
        <v>3585</v>
      </c>
      <c r="M85" s="739" t="s">
        <v>5</v>
      </c>
      <c r="N85" s="748">
        <v>1140000000</v>
      </c>
      <c r="O85" s="748">
        <v>1140000000</v>
      </c>
      <c r="P85" s="749"/>
      <c r="Q85" s="750"/>
      <c r="R85" s="751"/>
      <c r="S85" s="682"/>
      <c r="T85" s="683"/>
      <c r="U85" s="682"/>
      <c r="V85" s="683"/>
    </row>
    <row r="86" spans="2:22" s="786" customFormat="1" ht="15" hidden="1" customHeight="1">
      <c r="B86" s="747">
        <f t="shared" si="1"/>
        <v>77</v>
      </c>
      <c r="C86" s="778" t="s">
        <v>2</v>
      </c>
      <c r="D86" s="772" t="s">
        <v>2736</v>
      </c>
      <c r="E86" s="787" t="s">
        <v>2648</v>
      </c>
      <c r="F86" s="677" t="s">
        <v>3617</v>
      </c>
      <c r="G86" s="783">
        <f>IFERROR(VLOOKUP(E86,Assign!$A$2:$A$48,1,FALSE),)</f>
        <v>0</v>
      </c>
      <c r="H86" s="783">
        <v>1</v>
      </c>
      <c r="I86" s="784">
        <v>1</v>
      </c>
      <c r="J86" s="784" t="s">
        <v>617</v>
      </c>
      <c r="K86" s="785">
        <v>45007</v>
      </c>
      <c r="L86" s="784" t="s">
        <v>3585</v>
      </c>
      <c r="M86" s="739" t="s">
        <v>5</v>
      </c>
      <c r="N86" s="748">
        <v>780000000</v>
      </c>
      <c r="O86" s="748">
        <v>780000000</v>
      </c>
      <c r="P86" s="749"/>
      <c r="Q86" s="750"/>
      <c r="R86" s="751"/>
      <c r="S86" s="682"/>
      <c r="T86" s="683"/>
      <c r="U86" s="682"/>
      <c r="V86" s="683"/>
    </row>
    <row r="87" spans="2:22" s="786" customFormat="1" ht="15" hidden="1" customHeight="1">
      <c r="B87" s="747">
        <f t="shared" si="1"/>
        <v>78</v>
      </c>
      <c r="C87" s="778" t="s">
        <v>2</v>
      </c>
      <c r="D87" s="772" t="s">
        <v>2736</v>
      </c>
      <c r="E87" s="787" t="s">
        <v>2648</v>
      </c>
      <c r="F87" s="677" t="s">
        <v>3617</v>
      </c>
      <c r="G87" s="783">
        <f>IFERROR(VLOOKUP(E87,Assign!$A$2:$A$48,1,FALSE),)</f>
        <v>0</v>
      </c>
      <c r="H87" s="783">
        <v>2</v>
      </c>
      <c r="I87" s="784">
        <v>1</v>
      </c>
      <c r="J87" s="784" t="s">
        <v>3548</v>
      </c>
      <c r="K87" s="785">
        <v>42983</v>
      </c>
      <c r="L87" s="784" t="s">
        <v>4804</v>
      </c>
      <c r="M87" s="739" t="s">
        <v>5</v>
      </c>
      <c r="N87" s="748">
        <v>220770000</v>
      </c>
      <c r="O87" s="748">
        <v>220770000</v>
      </c>
      <c r="P87" s="749"/>
      <c r="Q87" s="750"/>
      <c r="R87" s="751"/>
      <c r="S87" s="682"/>
      <c r="T87" s="683"/>
      <c r="U87" s="682"/>
      <c r="V87" s="683"/>
    </row>
    <row r="88" spans="2:22" s="786" customFormat="1" ht="15" hidden="1" customHeight="1">
      <c r="B88" s="747">
        <f t="shared" si="1"/>
        <v>79</v>
      </c>
      <c r="C88" s="778" t="s">
        <v>2</v>
      </c>
      <c r="D88" s="772" t="s">
        <v>2736</v>
      </c>
      <c r="E88" s="787" t="s">
        <v>2648</v>
      </c>
      <c r="F88" s="677" t="s">
        <v>3617</v>
      </c>
      <c r="G88" s="783">
        <f>IFERROR(VLOOKUP(E88,Assign!$A$2:$A$48,1,FALSE),)</f>
        <v>0</v>
      </c>
      <c r="H88" s="783">
        <v>2</v>
      </c>
      <c r="I88" s="784">
        <v>2</v>
      </c>
      <c r="J88" s="784" t="s">
        <v>617</v>
      </c>
      <c r="K88" s="785">
        <v>45049</v>
      </c>
      <c r="L88" s="784" t="s">
        <v>3585</v>
      </c>
      <c r="M88" s="739" t="s">
        <v>5</v>
      </c>
      <c r="N88" s="748">
        <v>348000000</v>
      </c>
      <c r="O88" s="748">
        <v>348000000</v>
      </c>
      <c r="P88" s="749"/>
      <c r="Q88" s="750"/>
      <c r="R88" s="751"/>
      <c r="S88" s="682"/>
      <c r="T88" s="683"/>
      <c r="U88" s="682"/>
      <c r="V88" s="683"/>
    </row>
    <row r="89" spans="2:22" s="786" customFormat="1" ht="15" hidden="1" customHeight="1">
      <c r="B89" s="747">
        <f t="shared" si="1"/>
        <v>80</v>
      </c>
      <c r="C89" s="778" t="s">
        <v>2</v>
      </c>
      <c r="D89" s="772" t="s">
        <v>2736</v>
      </c>
      <c r="E89" s="787" t="s">
        <v>2649</v>
      </c>
      <c r="F89" s="677" t="s">
        <v>3618</v>
      </c>
      <c r="G89" s="783">
        <f>IFERROR(VLOOKUP(E89,Assign!$A$2:$A$48,1,FALSE),)</f>
        <v>0</v>
      </c>
      <c r="H89" s="783">
        <v>1</v>
      </c>
      <c r="I89" s="784">
        <v>1</v>
      </c>
      <c r="J89" s="784" t="s">
        <v>617</v>
      </c>
      <c r="K89" s="785">
        <v>44308</v>
      </c>
      <c r="L89" s="784" t="s">
        <v>3585</v>
      </c>
      <c r="M89" s="739" t="s">
        <v>5</v>
      </c>
      <c r="N89" s="748">
        <v>600000000</v>
      </c>
      <c r="O89" s="748">
        <v>600000000</v>
      </c>
      <c r="P89" s="749"/>
      <c r="Q89" s="750"/>
      <c r="R89" s="751"/>
      <c r="S89" s="682"/>
      <c r="T89" s="683"/>
      <c r="U89" s="682"/>
      <c r="V89" s="683"/>
    </row>
    <row r="90" spans="2:22" s="786" customFormat="1" ht="15" hidden="1" customHeight="1">
      <c r="B90" s="747">
        <f t="shared" si="1"/>
        <v>81</v>
      </c>
      <c r="C90" s="778" t="s">
        <v>2</v>
      </c>
      <c r="D90" s="772" t="s">
        <v>2736</v>
      </c>
      <c r="E90" s="787" t="s">
        <v>2649</v>
      </c>
      <c r="F90" s="677" t="s">
        <v>3618</v>
      </c>
      <c r="G90" s="783">
        <f>IFERROR(VLOOKUP(E90,Assign!$A$2:$A$48,1,FALSE),)</f>
        <v>0</v>
      </c>
      <c r="H90" s="783">
        <v>2</v>
      </c>
      <c r="I90" s="784">
        <v>1</v>
      </c>
      <c r="J90" s="784" t="s">
        <v>617</v>
      </c>
      <c r="K90" s="785">
        <v>44308</v>
      </c>
      <c r="L90" s="784" t="s">
        <v>3585</v>
      </c>
      <c r="M90" s="739" t="s">
        <v>5</v>
      </c>
      <c r="N90" s="748">
        <v>528000000</v>
      </c>
      <c r="O90" s="748">
        <v>528000000</v>
      </c>
      <c r="P90" s="749"/>
      <c r="Q90" s="750"/>
      <c r="R90" s="751"/>
      <c r="S90" s="682"/>
      <c r="T90" s="683"/>
      <c r="U90" s="682"/>
      <c r="V90" s="683"/>
    </row>
    <row r="91" spans="2:22" s="786" customFormat="1" ht="15" hidden="1" customHeight="1">
      <c r="B91" s="933">
        <f t="shared" si="1"/>
        <v>82</v>
      </c>
      <c r="C91" s="918" t="s">
        <v>2</v>
      </c>
      <c r="D91" s="919" t="s">
        <v>2736</v>
      </c>
      <c r="E91" s="934" t="s">
        <v>2650</v>
      </c>
      <c r="F91" s="823" t="s">
        <v>3619</v>
      </c>
      <c r="G91" s="935">
        <f>IFERROR(VLOOKUP(E91,Assign!$A$2:$A$48,1,FALSE),)</f>
        <v>0</v>
      </c>
      <c r="H91" s="935"/>
      <c r="I91" s="936"/>
      <c r="J91" s="936"/>
      <c r="K91" s="937"/>
      <c r="L91" s="936"/>
      <c r="M91" s="928"/>
      <c r="N91" s="938"/>
      <c r="O91" s="938"/>
      <c r="P91" s="939"/>
      <c r="Q91" s="940"/>
      <c r="R91" s="941"/>
      <c r="S91" s="682" t="s">
        <v>4867</v>
      </c>
      <c r="T91" s="683" t="s">
        <v>4868</v>
      </c>
      <c r="U91" s="682"/>
      <c r="V91" s="683"/>
    </row>
    <row r="92" spans="2:22" s="786" customFormat="1" ht="15" hidden="1" customHeight="1">
      <c r="B92" s="933">
        <f t="shared" si="1"/>
        <v>83</v>
      </c>
      <c r="C92" s="918" t="s">
        <v>2</v>
      </c>
      <c r="D92" s="919" t="s">
        <v>2736</v>
      </c>
      <c r="E92" s="934" t="s">
        <v>2651</v>
      </c>
      <c r="F92" s="823" t="s">
        <v>3620</v>
      </c>
      <c r="G92" s="935">
        <f>IFERROR(VLOOKUP(E92,Assign!$A$2:$A$48,1,FALSE),)</f>
        <v>0</v>
      </c>
      <c r="H92" s="935"/>
      <c r="I92" s="936"/>
      <c r="J92" s="936"/>
      <c r="K92" s="937"/>
      <c r="L92" s="936"/>
      <c r="M92" s="928"/>
      <c r="N92" s="938"/>
      <c r="O92" s="938"/>
      <c r="P92" s="939"/>
      <c r="Q92" s="940"/>
      <c r="R92" s="941"/>
      <c r="S92" s="682"/>
      <c r="T92" s="683"/>
      <c r="U92" s="682" t="s">
        <v>5659</v>
      </c>
      <c r="V92" s="683" t="s">
        <v>5662</v>
      </c>
    </row>
    <row r="93" spans="2:22" s="786" customFormat="1" ht="15" hidden="1" customHeight="1">
      <c r="B93" s="933">
        <f t="shared" si="1"/>
        <v>84</v>
      </c>
      <c r="C93" s="918" t="s">
        <v>2</v>
      </c>
      <c r="D93" s="919" t="s">
        <v>2736</v>
      </c>
      <c r="E93" s="934" t="s">
        <v>2651</v>
      </c>
      <c r="F93" s="823" t="s">
        <v>3620</v>
      </c>
      <c r="G93" s="935">
        <f>IFERROR(VLOOKUP(E93,Assign!$A$2:$A$48,1,FALSE),)</f>
        <v>0</v>
      </c>
      <c r="H93" s="935"/>
      <c r="I93" s="936"/>
      <c r="J93" s="936"/>
      <c r="K93" s="937"/>
      <c r="L93" s="936"/>
      <c r="M93" s="928"/>
      <c r="N93" s="938"/>
      <c r="O93" s="938"/>
      <c r="P93" s="939"/>
      <c r="Q93" s="940"/>
      <c r="R93" s="941"/>
      <c r="S93" s="682"/>
      <c r="T93" s="683"/>
      <c r="U93" s="682" t="s">
        <v>5659</v>
      </c>
      <c r="V93" s="683" t="s">
        <v>5662</v>
      </c>
    </row>
    <row r="94" spans="2:22" s="786" customFormat="1" ht="15" hidden="1" customHeight="1">
      <c r="B94" s="933">
        <f t="shared" si="1"/>
        <v>85</v>
      </c>
      <c r="C94" s="918" t="s">
        <v>2</v>
      </c>
      <c r="D94" s="919" t="s">
        <v>2736</v>
      </c>
      <c r="E94" s="934" t="s">
        <v>2651</v>
      </c>
      <c r="F94" s="823" t="s">
        <v>3620</v>
      </c>
      <c r="G94" s="935">
        <f>IFERROR(VLOOKUP(E94,Assign!$A$2:$A$48,1,FALSE),)</f>
        <v>0</v>
      </c>
      <c r="H94" s="935"/>
      <c r="I94" s="936"/>
      <c r="J94" s="936"/>
      <c r="K94" s="937"/>
      <c r="L94" s="936"/>
      <c r="M94" s="928"/>
      <c r="N94" s="938"/>
      <c r="O94" s="938"/>
      <c r="P94" s="939"/>
      <c r="Q94" s="940"/>
      <c r="R94" s="941"/>
      <c r="S94" s="682"/>
      <c r="T94" s="683"/>
      <c r="U94" s="682" t="s">
        <v>5659</v>
      </c>
      <c r="V94" s="683" t="s">
        <v>5662</v>
      </c>
    </row>
    <row r="95" spans="2:22" s="786" customFormat="1" ht="15" hidden="1" customHeight="1">
      <c r="B95" s="747">
        <f t="shared" si="1"/>
        <v>86</v>
      </c>
      <c r="C95" s="778" t="s">
        <v>2</v>
      </c>
      <c r="D95" s="772" t="s">
        <v>2736</v>
      </c>
      <c r="E95" s="787" t="s">
        <v>2651</v>
      </c>
      <c r="F95" s="677" t="s">
        <v>3620</v>
      </c>
      <c r="G95" s="783">
        <f>IFERROR(VLOOKUP(E95,Assign!$A$2:$A$48,1,FALSE),)</f>
        <v>0</v>
      </c>
      <c r="H95" s="783">
        <v>2</v>
      </c>
      <c r="I95" s="784">
        <v>1</v>
      </c>
      <c r="J95" s="784" t="s">
        <v>617</v>
      </c>
      <c r="K95" s="785">
        <v>40471</v>
      </c>
      <c r="L95" s="784" t="s">
        <v>3585</v>
      </c>
      <c r="M95" s="739" t="s">
        <v>5</v>
      </c>
      <c r="N95" s="748">
        <v>192000000</v>
      </c>
      <c r="O95" s="748">
        <v>192000000</v>
      </c>
      <c r="P95" s="749"/>
      <c r="Q95" s="750"/>
      <c r="R95" s="751"/>
      <c r="S95" s="682"/>
      <c r="T95" s="683"/>
      <c r="U95" s="682"/>
      <c r="V95" s="683"/>
    </row>
    <row r="96" spans="2:22" s="786" customFormat="1" ht="15" hidden="1" customHeight="1">
      <c r="B96" s="747">
        <f t="shared" si="1"/>
        <v>87</v>
      </c>
      <c r="C96" s="778" t="s">
        <v>2</v>
      </c>
      <c r="D96" s="772" t="s">
        <v>2736</v>
      </c>
      <c r="E96" s="787" t="s">
        <v>2651</v>
      </c>
      <c r="F96" s="677" t="s">
        <v>3620</v>
      </c>
      <c r="G96" s="783">
        <f>IFERROR(VLOOKUP(E96,Assign!$A$2:$A$48,1,FALSE),)</f>
        <v>0</v>
      </c>
      <c r="H96" s="783">
        <v>2</v>
      </c>
      <c r="I96" s="784">
        <v>2</v>
      </c>
      <c r="J96" s="784" t="s">
        <v>617</v>
      </c>
      <c r="K96" s="785">
        <v>40920</v>
      </c>
      <c r="L96" s="784" t="s">
        <v>3585</v>
      </c>
      <c r="M96" s="739" t="s">
        <v>5</v>
      </c>
      <c r="N96" s="748">
        <v>180000000</v>
      </c>
      <c r="O96" s="748">
        <v>180000000</v>
      </c>
      <c r="P96" s="749"/>
      <c r="Q96" s="750"/>
      <c r="R96" s="751"/>
      <c r="S96" s="682"/>
      <c r="T96" s="683"/>
      <c r="U96" s="682"/>
      <c r="V96" s="683"/>
    </row>
    <row r="97" spans="2:22" s="786" customFormat="1" ht="15" hidden="1" customHeight="1">
      <c r="B97" s="747">
        <f t="shared" si="1"/>
        <v>88</v>
      </c>
      <c r="C97" s="778" t="s">
        <v>2</v>
      </c>
      <c r="D97" s="772" t="s">
        <v>2736</v>
      </c>
      <c r="E97" s="787" t="s">
        <v>2651</v>
      </c>
      <c r="F97" s="677" t="s">
        <v>3620</v>
      </c>
      <c r="G97" s="783">
        <f>IFERROR(VLOOKUP(E97,Assign!$A$2:$A$48,1,FALSE),)</f>
        <v>0</v>
      </c>
      <c r="H97" s="783">
        <v>2</v>
      </c>
      <c r="I97" s="784">
        <v>3</v>
      </c>
      <c r="J97" s="784" t="s">
        <v>617</v>
      </c>
      <c r="K97" s="785">
        <v>44680</v>
      </c>
      <c r="L97" s="784" t="s">
        <v>3585</v>
      </c>
      <c r="M97" s="739" t="s">
        <v>5</v>
      </c>
      <c r="N97" s="748">
        <v>120000000</v>
      </c>
      <c r="O97" s="748">
        <v>120000000</v>
      </c>
      <c r="P97" s="749"/>
      <c r="Q97" s="750"/>
      <c r="R97" s="751"/>
      <c r="S97" s="682"/>
      <c r="T97" s="683"/>
      <c r="U97" s="682"/>
      <c r="V97" s="683"/>
    </row>
    <row r="98" spans="2:22" s="786" customFormat="1" ht="15" hidden="1" customHeight="1">
      <c r="B98" s="747">
        <f t="shared" si="1"/>
        <v>89</v>
      </c>
      <c r="C98" s="778" t="s">
        <v>2</v>
      </c>
      <c r="D98" s="772" t="s">
        <v>2736</v>
      </c>
      <c r="E98" s="787" t="s">
        <v>2652</v>
      </c>
      <c r="F98" s="677" t="s">
        <v>3612</v>
      </c>
      <c r="G98" s="783">
        <f>IFERROR(VLOOKUP(E98,Assign!$A$2:$A$48,1,FALSE),)</f>
        <v>0</v>
      </c>
      <c r="H98" s="783">
        <v>1</v>
      </c>
      <c r="I98" s="784">
        <v>1</v>
      </c>
      <c r="J98" s="784" t="s">
        <v>617</v>
      </c>
      <c r="K98" s="785">
        <v>44873</v>
      </c>
      <c r="L98" s="784" t="s">
        <v>3585</v>
      </c>
      <c r="M98" s="739" t="s">
        <v>5</v>
      </c>
      <c r="N98" s="748">
        <v>1080000000</v>
      </c>
      <c r="O98" s="748">
        <v>1080000000</v>
      </c>
      <c r="P98" s="749"/>
      <c r="Q98" s="750"/>
      <c r="R98" s="751"/>
      <c r="S98" s="682"/>
      <c r="T98" s="683"/>
      <c r="U98" s="682"/>
      <c r="V98" s="683"/>
    </row>
    <row r="99" spans="2:22" s="786" customFormat="1" ht="15" hidden="1" customHeight="1">
      <c r="B99" s="747">
        <f t="shared" si="1"/>
        <v>90</v>
      </c>
      <c r="C99" s="778" t="s">
        <v>2</v>
      </c>
      <c r="D99" s="772" t="s">
        <v>2736</v>
      </c>
      <c r="E99" s="787" t="s">
        <v>2653</v>
      </c>
      <c r="F99" s="677" t="s">
        <v>3621</v>
      </c>
      <c r="G99" s="783">
        <f>IFERROR(VLOOKUP(E99,Assign!$A$2:$A$48,1,FALSE),)</f>
        <v>0</v>
      </c>
      <c r="H99" s="783">
        <v>1</v>
      </c>
      <c r="I99" s="784">
        <v>1</v>
      </c>
      <c r="J99" s="784" t="s">
        <v>617</v>
      </c>
      <c r="K99" s="785">
        <v>44980</v>
      </c>
      <c r="L99" s="784" t="s">
        <v>3585</v>
      </c>
      <c r="M99" s="739" t="s">
        <v>5</v>
      </c>
      <c r="N99" s="748">
        <v>1080000000</v>
      </c>
      <c r="O99" s="748">
        <v>1080000000</v>
      </c>
      <c r="P99" s="749"/>
      <c r="Q99" s="750"/>
      <c r="R99" s="751"/>
      <c r="S99" s="682"/>
      <c r="T99" s="683"/>
      <c r="U99" s="682"/>
      <c r="V99" s="683"/>
    </row>
    <row r="100" spans="2:22" s="786" customFormat="1" ht="15" hidden="1" customHeight="1">
      <c r="B100" s="747">
        <f t="shared" si="1"/>
        <v>91</v>
      </c>
      <c r="C100" s="778" t="s">
        <v>2</v>
      </c>
      <c r="D100" s="772" t="s">
        <v>2736</v>
      </c>
      <c r="E100" s="787" t="s">
        <v>2654</v>
      </c>
      <c r="F100" s="677" t="s">
        <v>3622</v>
      </c>
      <c r="G100" s="783">
        <f>IFERROR(VLOOKUP(E100,Assign!$A$2:$A$48,1,FALSE),)</f>
        <v>0</v>
      </c>
      <c r="H100" s="783">
        <v>1</v>
      </c>
      <c r="I100" s="784">
        <v>1</v>
      </c>
      <c r="J100" s="784" t="s">
        <v>617</v>
      </c>
      <c r="K100" s="785">
        <v>42269</v>
      </c>
      <c r="L100" s="784" t="s">
        <v>3585</v>
      </c>
      <c r="M100" s="739" t="s">
        <v>5</v>
      </c>
      <c r="N100" s="748">
        <v>732000000</v>
      </c>
      <c r="O100" s="748">
        <v>732000000</v>
      </c>
      <c r="P100" s="749"/>
      <c r="Q100" s="750"/>
      <c r="R100" s="751"/>
      <c r="S100" s="682"/>
      <c r="T100" s="683"/>
      <c r="U100" s="682"/>
      <c r="V100" s="683"/>
    </row>
    <row r="101" spans="2:22" s="786" customFormat="1" ht="15" hidden="1" customHeight="1">
      <c r="B101" s="747">
        <f t="shared" si="1"/>
        <v>92</v>
      </c>
      <c r="C101" s="778" t="s">
        <v>2</v>
      </c>
      <c r="D101" s="772" t="s">
        <v>2736</v>
      </c>
      <c r="E101" s="787" t="s">
        <v>2654</v>
      </c>
      <c r="F101" s="677" t="s">
        <v>3622</v>
      </c>
      <c r="G101" s="783">
        <f>IFERROR(VLOOKUP(E101,Assign!$A$2:$A$48,1,FALSE),)</f>
        <v>0</v>
      </c>
      <c r="H101" s="783">
        <v>1</v>
      </c>
      <c r="I101" s="784">
        <v>2</v>
      </c>
      <c r="J101" s="784" t="s">
        <v>617</v>
      </c>
      <c r="K101" s="785">
        <v>42991</v>
      </c>
      <c r="L101" s="784" t="s">
        <v>3585</v>
      </c>
      <c r="M101" s="739" t="s">
        <v>5</v>
      </c>
      <c r="N101" s="748">
        <v>204000000</v>
      </c>
      <c r="O101" s="748">
        <v>204000000</v>
      </c>
      <c r="P101" s="749"/>
      <c r="Q101" s="750"/>
      <c r="R101" s="751"/>
      <c r="S101" s="682"/>
      <c r="T101" s="683"/>
      <c r="U101" s="682"/>
      <c r="V101" s="683"/>
    </row>
    <row r="102" spans="2:22" s="786" customFormat="1" ht="15" hidden="1" customHeight="1">
      <c r="B102" s="747">
        <f t="shared" si="1"/>
        <v>93</v>
      </c>
      <c r="C102" s="778" t="s">
        <v>2</v>
      </c>
      <c r="D102" s="772" t="s">
        <v>2736</v>
      </c>
      <c r="E102" s="787" t="s">
        <v>2654</v>
      </c>
      <c r="F102" s="677" t="s">
        <v>3622</v>
      </c>
      <c r="G102" s="783">
        <f>IFERROR(VLOOKUP(E102,Assign!$A$2:$A$48,1,FALSE),)</f>
        <v>0</v>
      </c>
      <c r="H102" s="783">
        <v>1</v>
      </c>
      <c r="I102" s="784">
        <v>3</v>
      </c>
      <c r="J102" s="784" t="s">
        <v>617</v>
      </c>
      <c r="K102" s="785">
        <v>45182</v>
      </c>
      <c r="L102" s="784" t="s">
        <v>3585</v>
      </c>
      <c r="M102" s="739" t="s">
        <v>5</v>
      </c>
      <c r="N102" s="748">
        <v>144000000</v>
      </c>
      <c r="O102" s="748">
        <v>144000000</v>
      </c>
      <c r="P102" s="749"/>
      <c r="Q102" s="750"/>
      <c r="R102" s="751"/>
      <c r="S102" s="682"/>
      <c r="T102" s="683"/>
      <c r="U102" s="682"/>
      <c r="V102" s="683"/>
    </row>
    <row r="103" spans="2:22" s="786" customFormat="1" ht="15" hidden="1" customHeight="1">
      <c r="B103" s="747">
        <f t="shared" si="1"/>
        <v>94</v>
      </c>
      <c r="C103" s="778" t="s">
        <v>2</v>
      </c>
      <c r="D103" s="772" t="s">
        <v>2736</v>
      </c>
      <c r="E103" s="787" t="s">
        <v>2655</v>
      </c>
      <c r="F103" s="677" t="s">
        <v>3586</v>
      </c>
      <c r="G103" s="783">
        <f>IFERROR(VLOOKUP(E103,Assign!$A$2:$A$48,1,FALSE),)</f>
        <v>0</v>
      </c>
      <c r="H103" s="783">
        <v>1</v>
      </c>
      <c r="I103" s="784">
        <v>1</v>
      </c>
      <c r="J103" s="784" t="s">
        <v>617</v>
      </c>
      <c r="K103" s="785">
        <v>45070</v>
      </c>
      <c r="L103" s="784" t="s">
        <v>3585</v>
      </c>
      <c r="M103" s="739" t="s">
        <v>5</v>
      </c>
      <c r="N103" s="748">
        <v>958800000</v>
      </c>
      <c r="O103" s="748">
        <v>958800000</v>
      </c>
      <c r="P103" s="749"/>
      <c r="Q103" s="750"/>
      <c r="R103" s="751"/>
      <c r="S103" s="682"/>
      <c r="T103" s="683"/>
      <c r="U103" s="682"/>
      <c r="V103" s="683"/>
    </row>
    <row r="104" spans="2:22" s="786" customFormat="1" ht="15" hidden="1" customHeight="1">
      <c r="B104" s="933">
        <f t="shared" si="1"/>
        <v>95</v>
      </c>
      <c r="C104" s="918" t="s">
        <v>2</v>
      </c>
      <c r="D104" s="919" t="s">
        <v>2736</v>
      </c>
      <c r="E104" s="934" t="s">
        <v>2656</v>
      </c>
      <c r="F104" s="823" t="s">
        <v>2804</v>
      </c>
      <c r="G104" s="935">
        <f>IFERROR(VLOOKUP(E104,Assign!$A$2:$A$48,1,FALSE),)</f>
        <v>0</v>
      </c>
      <c r="H104" s="935"/>
      <c r="I104" s="936"/>
      <c r="J104" s="936"/>
      <c r="K104" s="937"/>
      <c r="L104" s="936"/>
      <c r="M104" s="928"/>
      <c r="N104" s="938"/>
      <c r="O104" s="938"/>
      <c r="P104" s="939"/>
      <c r="Q104" s="940"/>
      <c r="R104" s="941"/>
      <c r="S104" s="682" t="s">
        <v>4867</v>
      </c>
      <c r="T104" s="683" t="s">
        <v>4868</v>
      </c>
      <c r="U104" s="682"/>
      <c r="V104" s="683"/>
    </row>
    <row r="105" spans="2:22" s="786" customFormat="1" ht="15" hidden="1" customHeight="1">
      <c r="B105" s="933">
        <f t="shared" si="1"/>
        <v>96</v>
      </c>
      <c r="C105" s="918" t="s">
        <v>2</v>
      </c>
      <c r="D105" s="919" t="s">
        <v>2736</v>
      </c>
      <c r="E105" s="934" t="s">
        <v>2656</v>
      </c>
      <c r="F105" s="823" t="s">
        <v>2804</v>
      </c>
      <c r="G105" s="935">
        <f>IFERROR(VLOOKUP(E105,Assign!$A$2:$A$48,1,FALSE),)</f>
        <v>0</v>
      </c>
      <c r="H105" s="935"/>
      <c r="I105" s="936"/>
      <c r="J105" s="936"/>
      <c r="K105" s="937"/>
      <c r="L105" s="936"/>
      <c r="M105" s="928"/>
      <c r="N105" s="938"/>
      <c r="O105" s="938"/>
      <c r="P105" s="939"/>
      <c r="Q105" s="940"/>
      <c r="R105" s="941"/>
      <c r="S105" s="682" t="s">
        <v>4867</v>
      </c>
      <c r="T105" s="683" t="s">
        <v>4868</v>
      </c>
      <c r="U105" s="682"/>
      <c r="V105" s="683"/>
    </row>
    <row r="106" spans="2:22" s="786" customFormat="1" ht="15" hidden="1" customHeight="1">
      <c r="B106" s="747">
        <f t="shared" si="1"/>
        <v>97</v>
      </c>
      <c r="C106" s="778" t="s">
        <v>2</v>
      </c>
      <c r="D106" s="772" t="s">
        <v>2736</v>
      </c>
      <c r="E106" s="787" t="s">
        <v>2657</v>
      </c>
      <c r="F106" s="677" t="s">
        <v>3623</v>
      </c>
      <c r="G106" s="783">
        <f>IFERROR(VLOOKUP(E106,Assign!$A$2:$A$48,1,FALSE),)</f>
        <v>0</v>
      </c>
      <c r="H106" s="783">
        <v>1</v>
      </c>
      <c r="I106" s="784">
        <v>1</v>
      </c>
      <c r="J106" s="784" t="s">
        <v>617</v>
      </c>
      <c r="K106" s="785">
        <v>44589</v>
      </c>
      <c r="L106" s="784" t="s">
        <v>3585</v>
      </c>
      <c r="M106" s="739" t="s">
        <v>5</v>
      </c>
      <c r="N106" s="748">
        <v>528000000</v>
      </c>
      <c r="O106" s="748">
        <v>528000000</v>
      </c>
      <c r="P106" s="749"/>
      <c r="Q106" s="750"/>
      <c r="R106" s="751"/>
      <c r="S106" s="682"/>
      <c r="T106" s="683"/>
      <c r="U106" s="682"/>
      <c r="V106" s="683"/>
    </row>
    <row r="107" spans="2:22" s="786" customFormat="1" ht="15" hidden="1" customHeight="1">
      <c r="B107" s="747">
        <f t="shared" si="1"/>
        <v>98</v>
      </c>
      <c r="C107" s="778" t="s">
        <v>2</v>
      </c>
      <c r="D107" s="772" t="s">
        <v>2736</v>
      </c>
      <c r="E107" s="787" t="s">
        <v>2657</v>
      </c>
      <c r="F107" s="677" t="s">
        <v>3623</v>
      </c>
      <c r="G107" s="783">
        <f>IFERROR(VLOOKUP(E107,Assign!$A$2:$A$48,1,FALSE),)</f>
        <v>0</v>
      </c>
      <c r="H107" s="783">
        <v>1</v>
      </c>
      <c r="I107" s="784">
        <v>2</v>
      </c>
      <c r="J107" s="784" t="s">
        <v>617</v>
      </c>
      <c r="K107" s="785">
        <v>44811</v>
      </c>
      <c r="L107" s="784" t="s">
        <v>3585</v>
      </c>
      <c r="M107" s="739" t="s">
        <v>5</v>
      </c>
      <c r="N107" s="748">
        <v>120000000</v>
      </c>
      <c r="O107" s="748">
        <v>120000000</v>
      </c>
      <c r="P107" s="749"/>
      <c r="Q107" s="750"/>
      <c r="R107" s="751"/>
      <c r="S107" s="682"/>
      <c r="T107" s="683"/>
      <c r="U107" s="682"/>
      <c r="V107" s="683"/>
    </row>
    <row r="108" spans="2:22" s="786" customFormat="1" ht="15" hidden="1" customHeight="1">
      <c r="B108" s="747">
        <f t="shared" si="1"/>
        <v>99</v>
      </c>
      <c r="C108" s="778" t="s">
        <v>2</v>
      </c>
      <c r="D108" s="772" t="s">
        <v>2736</v>
      </c>
      <c r="E108" s="787" t="s">
        <v>2657</v>
      </c>
      <c r="F108" s="677" t="s">
        <v>3623</v>
      </c>
      <c r="G108" s="783">
        <f>IFERROR(VLOOKUP(E108,Assign!$A$2:$A$48,1,FALSE),)</f>
        <v>0</v>
      </c>
      <c r="H108" s="783">
        <v>2</v>
      </c>
      <c r="I108" s="784">
        <v>1</v>
      </c>
      <c r="J108" s="784" t="s">
        <v>2607</v>
      </c>
      <c r="K108" s="785">
        <v>44720</v>
      </c>
      <c r="L108" s="784" t="s">
        <v>4804</v>
      </c>
      <c r="M108" s="739" t="s">
        <v>5</v>
      </c>
      <c r="N108" s="748">
        <v>240000000</v>
      </c>
      <c r="O108" s="748">
        <v>240000000</v>
      </c>
      <c r="P108" s="749"/>
      <c r="Q108" s="750"/>
      <c r="R108" s="751"/>
      <c r="S108" s="682"/>
      <c r="T108" s="683"/>
      <c r="U108" s="682"/>
      <c r="V108" s="683"/>
    </row>
    <row r="109" spans="2:22" s="786" customFormat="1" ht="15" hidden="1" customHeight="1">
      <c r="B109" s="747">
        <f t="shared" si="1"/>
        <v>100</v>
      </c>
      <c r="C109" s="778" t="s">
        <v>2</v>
      </c>
      <c r="D109" s="772" t="s">
        <v>2736</v>
      </c>
      <c r="E109" s="787" t="s">
        <v>2657</v>
      </c>
      <c r="F109" s="677" t="s">
        <v>3623</v>
      </c>
      <c r="G109" s="783">
        <f>IFERROR(VLOOKUP(E109,Assign!$A$2:$A$48,1,FALSE),)</f>
        <v>0</v>
      </c>
      <c r="H109" s="783">
        <v>2</v>
      </c>
      <c r="I109" s="784">
        <v>2</v>
      </c>
      <c r="J109" s="784" t="s">
        <v>617</v>
      </c>
      <c r="K109" s="785">
        <v>45124</v>
      </c>
      <c r="L109" s="784" t="s">
        <v>3585</v>
      </c>
      <c r="M109" s="739" t="s">
        <v>5</v>
      </c>
      <c r="N109" s="748">
        <v>393600000</v>
      </c>
      <c r="O109" s="748">
        <v>393600000</v>
      </c>
      <c r="P109" s="749"/>
      <c r="Q109" s="750"/>
      <c r="R109" s="751"/>
      <c r="S109" s="682"/>
      <c r="T109" s="683"/>
      <c r="U109" s="682"/>
      <c r="V109" s="683"/>
    </row>
    <row r="110" spans="2:22" s="786" customFormat="1" ht="15" customHeight="1">
      <c r="B110" s="747">
        <f t="shared" si="1"/>
        <v>101</v>
      </c>
      <c r="C110" s="778" t="s">
        <v>2</v>
      </c>
      <c r="D110" s="772" t="s">
        <v>2736</v>
      </c>
      <c r="E110" s="787" t="s">
        <v>2658</v>
      </c>
      <c r="F110" s="677" t="s">
        <v>3624</v>
      </c>
      <c r="G110" s="783" t="str">
        <f>IFERROR(VLOOKUP(E110,Assign!$A$2:$A$48,1,FALSE),)</f>
        <v>R-032</v>
      </c>
      <c r="H110" s="783">
        <v>1</v>
      </c>
      <c r="I110" s="784">
        <v>1</v>
      </c>
      <c r="J110" s="784" t="s">
        <v>617</v>
      </c>
      <c r="K110" s="785">
        <v>41922</v>
      </c>
      <c r="L110" s="784" t="s">
        <v>3585</v>
      </c>
      <c r="M110" s="739" t="s">
        <v>5</v>
      </c>
      <c r="N110" s="748">
        <v>840000000</v>
      </c>
      <c r="O110" s="748">
        <v>840000000</v>
      </c>
      <c r="P110" s="749"/>
      <c r="Q110" s="750"/>
      <c r="R110" s="751"/>
      <c r="S110" s="682"/>
      <c r="T110" s="683"/>
      <c r="U110" s="682"/>
      <c r="V110" s="683"/>
    </row>
    <row r="111" spans="2:22" s="786" customFormat="1" ht="15" hidden="1" customHeight="1">
      <c r="B111" s="747">
        <f t="shared" si="1"/>
        <v>102</v>
      </c>
      <c r="C111" s="778" t="s">
        <v>2</v>
      </c>
      <c r="D111" s="772" t="s">
        <v>2736</v>
      </c>
      <c r="E111" s="787" t="s">
        <v>2659</v>
      </c>
      <c r="F111" s="677" t="s">
        <v>3625</v>
      </c>
      <c r="G111" s="783">
        <f>IFERROR(VLOOKUP(E111,Assign!$A$2:$A$48,1,FALSE),)</f>
        <v>0</v>
      </c>
      <c r="H111" s="783">
        <v>1</v>
      </c>
      <c r="I111" s="784">
        <v>1</v>
      </c>
      <c r="J111" s="784" t="s">
        <v>617</v>
      </c>
      <c r="K111" s="785">
        <v>45344</v>
      </c>
      <c r="L111" s="784" t="s">
        <v>3585</v>
      </c>
      <c r="M111" s="739" t="s">
        <v>5</v>
      </c>
      <c r="N111" s="748">
        <v>1020000000</v>
      </c>
      <c r="O111" s="748">
        <v>1020000000</v>
      </c>
      <c r="P111" s="749"/>
      <c r="Q111" s="750"/>
      <c r="R111" s="751"/>
      <c r="S111" s="682"/>
      <c r="T111" s="683"/>
      <c r="U111" s="682"/>
      <c r="V111" s="683"/>
    </row>
    <row r="112" spans="2:22" s="786" customFormat="1" ht="15" hidden="1" customHeight="1">
      <c r="B112" s="747">
        <f t="shared" si="1"/>
        <v>103</v>
      </c>
      <c r="C112" s="778" t="s">
        <v>2</v>
      </c>
      <c r="D112" s="772" t="s">
        <v>2736</v>
      </c>
      <c r="E112" s="787" t="s">
        <v>2660</v>
      </c>
      <c r="F112" s="677" t="s">
        <v>3218</v>
      </c>
      <c r="G112" s="783">
        <f>IFERROR(VLOOKUP(E112,Assign!$A$2:$A$48,1,FALSE),)</f>
        <v>0</v>
      </c>
      <c r="H112" s="783">
        <v>1</v>
      </c>
      <c r="I112" s="784">
        <v>1</v>
      </c>
      <c r="J112" s="784" t="s">
        <v>617</v>
      </c>
      <c r="K112" s="785">
        <v>45230</v>
      </c>
      <c r="L112" s="784" t="s">
        <v>3585</v>
      </c>
      <c r="M112" s="739" t="s">
        <v>5</v>
      </c>
      <c r="N112" s="748">
        <v>1020000000</v>
      </c>
      <c r="O112" s="748">
        <v>1020000000</v>
      </c>
      <c r="P112" s="749"/>
      <c r="Q112" s="750"/>
      <c r="R112" s="751"/>
      <c r="S112" s="682"/>
      <c r="T112" s="683"/>
      <c r="U112" s="682"/>
      <c r="V112" s="683"/>
    </row>
    <row r="113" spans="2:22" s="786" customFormat="1" ht="15" customHeight="1">
      <c r="B113" s="747">
        <f t="shared" si="1"/>
        <v>104</v>
      </c>
      <c r="C113" s="778" t="s">
        <v>2</v>
      </c>
      <c r="D113" s="772" t="s">
        <v>2736</v>
      </c>
      <c r="E113" s="787" t="s">
        <v>2661</v>
      </c>
      <c r="F113" s="677" t="s">
        <v>3615</v>
      </c>
      <c r="G113" s="783" t="str">
        <f>IFERROR(VLOOKUP(E113,Assign!$A$2:$A$48,1,FALSE),)</f>
        <v>R-035</v>
      </c>
      <c r="H113" s="783">
        <v>1</v>
      </c>
      <c r="I113" s="784">
        <v>1</v>
      </c>
      <c r="J113" s="784" t="s">
        <v>617</v>
      </c>
      <c r="K113" s="785">
        <v>42853</v>
      </c>
      <c r="L113" s="784" t="s">
        <v>3585</v>
      </c>
      <c r="M113" s="739" t="s">
        <v>5</v>
      </c>
      <c r="N113" s="748">
        <v>1050000000</v>
      </c>
      <c r="O113" s="748">
        <v>1050000000</v>
      </c>
      <c r="P113" s="749"/>
      <c r="Q113" s="750"/>
      <c r="R113" s="751"/>
      <c r="S113" s="682"/>
      <c r="T113" s="683"/>
      <c r="U113" s="682"/>
      <c r="V113" s="683"/>
    </row>
    <row r="114" spans="2:22" s="786" customFormat="1" ht="15" customHeight="1">
      <c r="B114" s="747">
        <f t="shared" si="1"/>
        <v>105</v>
      </c>
      <c r="C114" s="778" t="s">
        <v>2</v>
      </c>
      <c r="D114" s="772" t="s">
        <v>2736</v>
      </c>
      <c r="E114" s="787" t="s">
        <v>2661</v>
      </c>
      <c r="F114" s="677" t="s">
        <v>3615</v>
      </c>
      <c r="G114" s="783" t="str">
        <f>IFERROR(VLOOKUP(E114,Assign!$A$2:$A$48,1,FALSE),)</f>
        <v>R-035</v>
      </c>
      <c r="H114" s="783">
        <v>1</v>
      </c>
      <c r="I114" s="784">
        <v>2</v>
      </c>
      <c r="J114" s="784" t="s">
        <v>617</v>
      </c>
      <c r="K114" s="785">
        <v>44938</v>
      </c>
      <c r="L114" s="784" t="s">
        <v>3585</v>
      </c>
      <c r="M114" s="739" t="s">
        <v>5</v>
      </c>
      <c r="N114" s="748">
        <v>60000000</v>
      </c>
      <c r="O114" s="748">
        <v>60000000</v>
      </c>
      <c r="P114" s="749"/>
      <c r="Q114" s="750"/>
      <c r="R114" s="751"/>
      <c r="S114" s="682"/>
      <c r="T114" s="683"/>
      <c r="U114" s="682"/>
      <c r="V114" s="683"/>
    </row>
    <row r="115" spans="2:22" s="786" customFormat="1" ht="15" hidden="1" customHeight="1">
      <c r="B115" s="747">
        <f t="shared" si="1"/>
        <v>106</v>
      </c>
      <c r="C115" s="778" t="s">
        <v>2</v>
      </c>
      <c r="D115" s="772" t="s">
        <v>2736</v>
      </c>
      <c r="E115" s="787" t="s">
        <v>2662</v>
      </c>
      <c r="F115" s="677" t="s">
        <v>3627</v>
      </c>
      <c r="G115" s="783">
        <f>IFERROR(VLOOKUP(E115,Assign!$A$2:$A$48,1,FALSE),)</f>
        <v>0</v>
      </c>
      <c r="H115" s="783">
        <v>1</v>
      </c>
      <c r="I115" s="784">
        <v>1</v>
      </c>
      <c r="J115" s="784" t="s">
        <v>617</v>
      </c>
      <c r="K115" s="785">
        <v>40389</v>
      </c>
      <c r="L115" s="1073" t="s">
        <v>3585</v>
      </c>
      <c r="M115" s="739" t="s">
        <v>5</v>
      </c>
      <c r="N115" s="748">
        <v>1170000000</v>
      </c>
      <c r="O115" s="748">
        <v>1170000000</v>
      </c>
      <c r="P115" s="749"/>
      <c r="Q115" s="750"/>
      <c r="R115" s="751"/>
      <c r="S115" s="682" t="s">
        <v>5551</v>
      </c>
      <c r="T115" s="683" t="s">
        <v>824</v>
      </c>
      <c r="U115" s="682" t="s">
        <v>5551</v>
      </c>
      <c r="V115" s="683" t="s">
        <v>824</v>
      </c>
    </row>
    <row r="116" spans="2:22" s="786" customFormat="1" ht="15" hidden="1" customHeight="1">
      <c r="B116" s="747">
        <f t="shared" si="1"/>
        <v>107</v>
      </c>
      <c r="C116" s="778" t="s">
        <v>2</v>
      </c>
      <c r="D116" s="772" t="s">
        <v>2736</v>
      </c>
      <c r="E116" s="787" t="s">
        <v>2663</v>
      </c>
      <c r="F116" s="677" t="s">
        <v>3626</v>
      </c>
      <c r="G116" s="783">
        <f>IFERROR(VLOOKUP(E116,Assign!$A$2:$A$48,1,FALSE),)</f>
        <v>0</v>
      </c>
      <c r="H116" s="783">
        <v>1</v>
      </c>
      <c r="I116" s="784">
        <v>1</v>
      </c>
      <c r="J116" s="784" t="s">
        <v>617</v>
      </c>
      <c r="K116" s="785">
        <v>44425</v>
      </c>
      <c r="L116" s="784" t="s">
        <v>3585</v>
      </c>
      <c r="M116" s="739" t="s">
        <v>5</v>
      </c>
      <c r="N116" s="748">
        <v>1080000000</v>
      </c>
      <c r="O116" s="748">
        <v>1080000000</v>
      </c>
      <c r="P116" s="749"/>
      <c r="Q116" s="750"/>
      <c r="R116" s="751"/>
      <c r="S116" s="682"/>
      <c r="T116" s="683"/>
      <c r="U116" s="682"/>
      <c r="V116" s="683"/>
    </row>
    <row r="117" spans="2:22" s="786" customFormat="1" ht="15" hidden="1" customHeight="1">
      <c r="B117" s="747">
        <f t="shared" si="1"/>
        <v>108</v>
      </c>
      <c r="C117" s="778" t="s">
        <v>2</v>
      </c>
      <c r="D117" s="772" t="s">
        <v>2736</v>
      </c>
      <c r="E117" s="787" t="s">
        <v>2664</v>
      </c>
      <c r="F117" s="677" t="s">
        <v>3628</v>
      </c>
      <c r="G117" s="783">
        <f>IFERROR(VLOOKUP(E117,Assign!$A$2:$A$48,1,FALSE),)</f>
        <v>0</v>
      </c>
      <c r="H117" s="783">
        <v>1</v>
      </c>
      <c r="I117" s="784">
        <v>1</v>
      </c>
      <c r="J117" s="784" t="s">
        <v>617</v>
      </c>
      <c r="K117" s="785">
        <v>45219</v>
      </c>
      <c r="L117" s="784" t="s">
        <v>3585</v>
      </c>
      <c r="M117" s="739" t="s">
        <v>5</v>
      </c>
      <c r="N117" s="748">
        <v>1008000000</v>
      </c>
      <c r="O117" s="748">
        <v>1008000000</v>
      </c>
      <c r="P117" s="749"/>
      <c r="Q117" s="750"/>
      <c r="R117" s="751"/>
      <c r="S117" s="682"/>
      <c r="T117" s="683"/>
      <c r="U117" s="682"/>
      <c r="V117" s="683"/>
    </row>
    <row r="118" spans="2:22" s="786" customFormat="1" ht="15" hidden="1" customHeight="1">
      <c r="B118" s="747">
        <f t="shared" si="1"/>
        <v>109</v>
      </c>
      <c r="C118" s="778" t="s">
        <v>2</v>
      </c>
      <c r="D118" s="772" t="s">
        <v>2736</v>
      </c>
      <c r="E118" s="787" t="s">
        <v>2665</v>
      </c>
      <c r="F118" s="677" t="s">
        <v>2762</v>
      </c>
      <c r="G118" s="783">
        <f>IFERROR(VLOOKUP(E118,Assign!$A$2:$A$48,1,FALSE),)</f>
        <v>0</v>
      </c>
      <c r="H118" s="783">
        <v>1</v>
      </c>
      <c r="I118" s="784">
        <v>1</v>
      </c>
      <c r="J118" s="784" t="s">
        <v>617</v>
      </c>
      <c r="K118" s="785">
        <v>44834</v>
      </c>
      <c r="L118" s="784" t="s">
        <v>3585</v>
      </c>
      <c r="M118" s="739" t="s">
        <v>5</v>
      </c>
      <c r="N118" s="748">
        <v>489600000</v>
      </c>
      <c r="O118" s="748">
        <v>489600000</v>
      </c>
      <c r="P118" s="749"/>
      <c r="Q118" s="750"/>
      <c r="R118" s="751"/>
      <c r="S118" s="682"/>
      <c r="T118" s="683"/>
      <c r="U118" s="682"/>
      <c r="V118" s="683"/>
    </row>
    <row r="119" spans="2:22" s="786" customFormat="1" ht="15" hidden="1" customHeight="1">
      <c r="B119" s="747">
        <f t="shared" si="1"/>
        <v>110</v>
      </c>
      <c r="C119" s="778" t="s">
        <v>2</v>
      </c>
      <c r="D119" s="772" t="s">
        <v>2736</v>
      </c>
      <c r="E119" s="787" t="s">
        <v>2665</v>
      </c>
      <c r="F119" s="677" t="s">
        <v>2762</v>
      </c>
      <c r="G119" s="783">
        <f>IFERROR(VLOOKUP(E119,Assign!$A$2:$A$48,1,FALSE),)</f>
        <v>0</v>
      </c>
      <c r="H119" s="783">
        <v>2</v>
      </c>
      <c r="I119" s="784">
        <v>1</v>
      </c>
      <c r="J119" s="784" t="s">
        <v>617</v>
      </c>
      <c r="K119" s="785">
        <v>45026</v>
      </c>
      <c r="L119" s="784" t="s">
        <v>3585</v>
      </c>
      <c r="M119" s="739" t="s">
        <v>5</v>
      </c>
      <c r="N119" s="748">
        <v>464400000</v>
      </c>
      <c r="O119" s="748">
        <v>464400000</v>
      </c>
      <c r="P119" s="749"/>
      <c r="Q119" s="750"/>
      <c r="R119" s="751"/>
      <c r="S119" s="682"/>
      <c r="T119" s="683"/>
      <c r="U119" s="682"/>
      <c r="V119" s="683"/>
    </row>
    <row r="120" spans="2:22" s="786" customFormat="1" ht="15" hidden="1" customHeight="1">
      <c r="B120" s="747">
        <f t="shared" si="1"/>
        <v>111</v>
      </c>
      <c r="C120" s="778" t="s">
        <v>2</v>
      </c>
      <c r="D120" s="772" t="s">
        <v>2736</v>
      </c>
      <c r="E120" s="787" t="s">
        <v>2666</v>
      </c>
      <c r="F120" s="677" t="s">
        <v>3212</v>
      </c>
      <c r="G120" s="783">
        <f>IFERROR(VLOOKUP(E120,Assign!$A$2:$A$48,1,FALSE),)</f>
        <v>0</v>
      </c>
      <c r="H120" s="783">
        <v>1</v>
      </c>
      <c r="I120" s="784">
        <v>1</v>
      </c>
      <c r="J120" s="784" t="s">
        <v>617</v>
      </c>
      <c r="K120" s="785">
        <v>45196</v>
      </c>
      <c r="L120" s="784" t="s">
        <v>3585</v>
      </c>
      <c r="M120" s="739" t="s">
        <v>5</v>
      </c>
      <c r="N120" s="748">
        <v>954000000</v>
      </c>
      <c r="O120" s="748">
        <v>954000000</v>
      </c>
      <c r="P120" s="749"/>
      <c r="Q120" s="750"/>
      <c r="R120" s="751"/>
      <c r="S120" s="682"/>
      <c r="T120" s="683"/>
      <c r="U120" s="682"/>
      <c r="V120" s="683"/>
    </row>
    <row r="121" spans="2:22" s="786" customFormat="1" ht="15" hidden="1" customHeight="1">
      <c r="B121" s="747">
        <f t="shared" si="1"/>
        <v>112</v>
      </c>
      <c r="C121" s="778" t="s">
        <v>2</v>
      </c>
      <c r="D121" s="772" t="s">
        <v>2736</v>
      </c>
      <c r="E121" s="787" t="s">
        <v>2667</v>
      </c>
      <c r="F121" s="677" t="s">
        <v>3630</v>
      </c>
      <c r="G121" s="783">
        <f>IFERROR(VLOOKUP(E121,Assign!$A$2:$A$48,1,FALSE),)</f>
        <v>0</v>
      </c>
      <c r="H121" s="783">
        <v>1</v>
      </c>
      <c r="I121" s="784">
        <v>1</v>
      </c>
      <c r="J121" s="784" t="s">
        <v>617</v>
      </c>
      <c r="K121" s="785">
        <v>45099</v>
      </c>
      <c r="L121" s="784" t="s">
        <v>3585</v>
      </c>
      <c r="M121" s="739" t="s">
        <v>5</v>
      </c>
      <c r="N121" s="748">
        <v>60000000</v>
      </c>
      <c r="O121" s="748">
        <v>60000000</v>
      </c>
      <c r="P121" s="749"/>
      <c r="Q121" s="750" t="s">
        <v>199</v>
      </c>
      <c r="R121" s="751"/>
      <c r="S121" s="682"/>
      <c r="T121" s="683"/>
      <c r="U121" s="682"/>
      <c r="V121" s="683"/>
    </row>
    <row r="122" spans="2:22" s="786" customFormat="1" ht="15" hidden="1" customHeight="1">
      <c r="B122" s="747">
        <f t="shared" si="1"/>
        <v>113</v>
      </c>
      <c r="C122" s="778" t="s">
        <v>2</v>
      </c>
      <c r="D122" s="772" t="s">
        <v>2736</v>
      </c>
      <c r="E122" s="787" t="s">
        <v>2667</v>
      </c>
      <c r="F122" s="677" t="s">
        <v>3630</v>
      </c>
      <c r="G122" s="783">
        <f>IFERROR(VLOOKUP(E122,Assign!$A$2:$A$48,1,FALSE),)</f>
        <v>0</v>
      </c>
      <c r="H122" s="783">
        <v>1</v>
      </c>
      <c r="I122" s="784">
        <v>2</v>
      </c>
      <c r="J122" s="784" t="s">
        <v>617</v>
      </c>
      <c r="K122" s="785">
        <v>45099</v>
      </c>
      <c r="L122" s="784" t="s">
        <v>3585</v>
      </c>
      <c r="M122" s="739" t="s">
        <v>5</v>
      </c>
      <c r="N122" s="748">
        <v>882000000</v>
      </c>
      <c r="O122" s="748">
        <v>882000000</v>
      </c>
      <c r="P122" s="749"/>
      <c r="Q122" s="750" t="s">
        <v>199</v>
      </c>
      <c r="R122" s="751"/>
      <c r="S122" s="682"/>
      <c r="T122" s="683"/>
      <c r="U122" s="682"/>
      <c r="V122" s="683"/>
    </row>
    <row r="123" spans="2:22" s="786" customFormat="1" ht="15" hidden="1" customHeight="1">
      <c r="B123" s="747">
        <f t="shared" si="1"/>
        <v>114</v>
      </c>
      <c r="C123" s="778" t="s">
        <v>2</v>
      </c>
      <c r="D123" s="772" t="s">
        <v>2736</v>
      </c>
      <c r="E123" s="787" t="s">
        <v>2667</v>
      </c>
      <c r="F123" s="677" t="s">
        <v>3630</v>
      </c>
      <c r="G123" s="783">
        <f>IFERROR(VLOOKUP(E123,Assign!$A$2:$A$48,1,FALSE),)</f>
        <v>0</v>
      </c>
      <c r="H123" s="783">
        <v>2</v>
      </c>
      <c r="I123" s="784">
        <v>1</v>
      </c>
      <c r="J123" s="784" t="s">
        <v>617</v>
      </c>
      <c r="K123" s="785">
        <v>45099</v>
      </c>
      <c r="L123" s="784" t="s">
        <v>3585</v>
      </c>
      <c r="M123" s="739" t="s">
        <v>5</v>
      </c>
      <c r="N123" s="748">
        <v>60000000</v>
      </c>
      <c r="O123" s="748">
        <v>60000000</v>
      </c>
      <c r="P123" s="749"/>
      <c r="Q123" s="750" t="s">
        <v>200</v>
      </c>
      <c r="R123" s="751"/>
      <c r="S123" s="682"/>
      <c r="T123" s="683"/>
      <c r="U123" s="682"/>
      <c r="V123" s="683"/>
    </row>
    <row r="124" spans="2:22" s="786" customFormat="1" ht="15" hidden="1" customHeight="1">
      <c r="B124" s="747">
        <f t="shared" si="1"/>
        <v>115</v>
      </c>
      <c r="C124" s="778" t="s">
        <v>2</v>
      </c>
      <c r="D124" s="772" t="s">
        <v>2736</v>
      </c>
      <c r="E124" s="787" t="s">
        <v>2667</v>
      </c>
      <c r="F124" s="677" t="s">
        <v>3630</v>
      </c>
      <c r="G124" s="783">
        <f>IFERROR(VLOOKUP(E124,Assign!$A$2:$A$48,1,FALSE),)</f>
        <v>0</v>
      </c>
      <c r="H124" s="783">
        <v>2</v>
      </c>
      <c r="I124" s="784">
        <v>2</v>
      </c>
      <c r="J124" s="784" t="s">
        <v>617</v>
      </c>
      <c r="K124" s="785">
        <v>45099</v>
      </c>
      <c r="L124" s="784" t="s">
        <v>3585</v>
      </c>
      <c r="M124" s="739" t="s">
        <v>5</v>
      </c>
      <c r="N124" s="748">
        <v>882000000</v>
      </c>
      <c r="O124" s="748">
        <v>882000000</v>
      </c>
      <c r="P124" s="749"/>
      <c r="Q124" s="750" t="s">
        <v>200</v>
      </c>
      <c r="R124" s="751"/>
      <c r="S124" s="682"/>
      <c r="T124" s="683"/>
      <c r="U124" s="682"/>
      <c r="V124" s="683"/>
    </row>
    <row r="125" spans="2:22" s="786" customFormat="1" ht="15" hidden="1" customHeight="1">
      <c r="B125" s="747">
        <f t="shared" si="1"/>
        <v>116</v>
      </c>
      <c r="C125" s="778" t="s">
        <v>2</v>
      </c>
      <c r="D125" s="772" t="s">
        <v>2736</v>
      </c>
      <c r="E125" s="787" t="s">
        <v>2668</v>
      </c>
      <c r="F125" s="677" t="s">
        <v>3631</v>
      </c>
      <c r="G125" s="783">
        <f>IFERROR(VLOOKUP(E125,Assign!$A$2:$A$48,1,FALSE),)</f>
        <v>0</v>
      </c>
      <c r="H125" s="783">
        <v>1</v>
      </c>
      <c r="I125" s="784">
        <v>1</v>
      </c>
      <c r="J125" s="784" t="s">
        <v>617</v>
      </c>
      <c r="K125" s="785">
        <v>44985</v>
      </c>
      <c r="L125" s="784" t="s">
        <v>3585</v>
      </c>
      <c r="M125" s="739" t="s">
        <v>5</v>
      </c>
      <c r="N125" s="748">
        <v>940800000</v>
      </c>
      <c r="O125" s="748">
        <v>940800000</v>
      </c>
      <c r="P125" s="749"/>
      <c r="Q125" s="750"/>
      <c r="R125" s="751"/>
      <c r="S125" s="682"/>
      <c r="T125" s="683"/>
      <c r="U125" s="682"/>
      <c r="V125" s="683"/>
    </row>
    <row r="126" spans="2:22" s="786" customFormat="1" ht="15" customHeight="1">
      <c r="B126" s="747">
        <f t="shared" si="1"/>
        <v>117</v>
      </c>
      <c r="C126" s="778" t="s">
        <v>2</v>
      </c>
      <c r="D126" s="772" t="s">
        <v>2736</v>
      </c>
      <c r="E126" s="787" t="s">
        <v>2669</v>
      </c>
      <c r="F126" s="677" t="s">
        <v>4649</v>
      </c>
      <c r="G126" s="783" t="str">
        <f>IFERROR(VLOOKUP(E126,Assign!$A$2:$A$48,1,FALSE),)</f>
        <v>R-043</v>
      </c>
      <c r="H126" s="783">
        <v>1</v>
      </c>
      <c r="I126" s="784">
        <v>1</v>
      </c>
      <c r="J126" s="784" t="s">
        <v>617</v>
      </c>
      <c r="K126" s="785">
        <v>44287</v>
      </c>
      <c r="L126" s="784" t="s">
        <v>3585</v>
      </c>
      <c r="M126" s="739" t="s">
        <v>5</v>
      </c>
      <c r="N126" s="748">
        <v>1134000000</v>
      </c>
      <c r="O126" s="748">
        <v>1134000000</v>
      </c>
      <c r="P126" s="749"/>
      <c r="Q126" s="750"/>
      <c r="R126" s="751"/>
      <c r="S126" s="682"/>
      <c r="T126" s="683"/>
      <c r="U126" s="682"/>
      <c r="V126" s="683"/>
    </row>
    <row r="127" spans="2:22" s="786" customFormat="1" ht="15" customHeight="1">
      <c r="B127" s="747">
        <f t="shared" si="1"/>
        <v>118</v>
      </c>
      <c r="C127" s="778" t="s">
        <v>2</v>
      </c>
      <c r="D127" s="772" t="s">
        <v>2736</v>
      </c>
      <c r="E127" s="787" t="s">
        <v>2670</v>
      </c>
      <c r="F127" s="677" t="s">
        <v>3221</v>
      </c>
      <c r="G127" s="783" t="str">
        <f>IFERROR(VLOOKUP(E127,Assign!$A$2:$A$48,1,FALSE),)</f>
        <v>R-044</v>
      </c>
      <c r="H127" s="783">
        <v>1</v>
      </c>
      <c r="I127" s="784">
        <v>1</v>
      </c>
      <c r="J127" s="784" t="s">
        <v>617</v>
      </c>
      <c r="K127" s="785">
        <v>44620</v>
      </c>
      <c r="L127" s="784" t="s">
        <v>3585</v>
      </c>
      <c r="M127" s="739" t="s">
        <v>5</v>
      </c>
      <c r="N127" s="748">
        <v>237600000</v>
      </c>
      <c r="O127" s="748">
        <v>237600000</v>
      </c>
      <c r="P127" s="749"/>
      <c r="Q127" s="750"/>
      <c r="R127" s="751"/>
      <c r="S127" s="682"/>
      <c r="T127" s="683"/>
      <c r="U127" s="682"/>
      <c r="V127" s="683"/>
    </row>
    <row r="128" spans="2:22" s="786" customFormat="1" ht="15" customHeight="1">
      <c r="B128" s="747">
        <f t="shared" si="1"/>
        <v>119</v>
      </c>
      <c r="C128" s="778" t="s">
        <v>2</v>
      </c>
      <c r="D128" s="772" t="s">
        <v>2736</v>
      </c>
      <c r="E128" s="787" t="s">
        <v>2670</v>
      </c>
      <c r="F128" s="677" t="s">
        <v>3221</v>
      </c>
      <c r="G128" s="783" t="str">
        <f>IFERROR(VLOOKUP(E128,Assign!$A$2:$A$48,1,FALSE),)</f>
        <v>R-044</v>
      </c>
      <c r="H128" s="783">
        <v>2</v>
      </c>
      <c r="I128" s="784">
        <v>1</v>
      </c>
      <c r="J128" s="784" t="s">
        <v>617</v>
      </c>
      <c r="K128" s="785">
        <v>44620</v>
      </c>
      <c r="L128" s="784" t="s">
        <v>3585</v>
      </c>
      <c r="M128" s="739" t="s">
        <v>5</v>
      </c>
      <c r="N128" s="748">
        <v>237600000</v>
      </c>
      <c r="O128" s="748">
        <v>237600000</v>
      </c>
      <c r="P128" s="749"/>
      <c r="Q128" s="750"/>
      <c r="R128" s="751"/>
      <c r="S128" s="682"/>
      <c r="T128" s="683"/>
      <c r="U128" s="682"/>
      <c r="V128" s="683"/>
    </row>
    <row r="129" spans="2:22" s="786" customFormat="1" ht="15" customHeight="1">
      <c r="B129" s="747">
        <f t="shared" si="1"/>
        <v>120</v>
      </c>
      <c r="C129" s="778" t="s">
        <v>2</v>
      </c>
      <c r="D129" s="772" t="s">
        <v>2736</v>
      </c>
      <c r="E129" s="787" t="s">
        <v>2670</v>
      </c>
      <c r="F129" s="677" t="s">
        <v>3221</v>
      </c>
      <c r="G129" s="783" t="str">
        <f>IFERROR(VLOOKUP(E129,Assign!$A$2:$A$48,1,FALSE),)</f>
        <v>R-044</v>
      </c>
      <c r="H129" s="783">
        <v>3</v>
      </c>
      <c r="I129" s="784">
        <v>1</v>
      </c>
      <c r="J129" s="784" t="s">
        <v>617</v>
      </c>
      <c r="K129" s="785">
        <v>44620</v>
      </c>
      <c r="L129" s="784" t="s">
        <v>3585</v>
      </c>
      <c r="M129" s="739" t="s">
        <v>5</v>
      </c>
      <c r="N129" s="748">
        <v>237600000</v>
      </c>
      <c r="O129" s="748">
        <v>237600000</v>
      </c>
      <c r="P129" s="749"/>
      <c r="Q129" s="750"/>
      <c r="R129" s="751"/>
      <c r="S129" s="682"/>
      <c r="T129" s="683"/>
      <c r="U129" s="682"/>
      <c r="V129" s="683"/>
    </row>
    <row r="130" spans="2:22" s="786" customFormat="1" ht="15" customHeight="1">
      <c r="B130" s="747">
        <f t="shared" si="1"/>
        <v>121</v>
      </c>
      <c r="C130" s="778" t="s">
        <v>2</v>
      </c>
      <c r="D130" s="772" t="s">
        <v>2736</v>
      </c>
      <c r="E130" s="787" t="s">
        <v>2670</v>
      </c>
      <c r="F130" s="677" t="s">
        <v>3221</v>
      </c>
      <c r="G130" s="783" t="str">
        <f>IFERROR(VLOOKUP(E130,Assign!$A$2:$A$48,1,FALSE),)</f>
        <v>R-044</v>
      </c>
      <c r="H130" s="783">
        <v>4</v>
      </c>
      <c r="I130" s="784">
        <v>1</v>
      </c>
      <c r="J130" s="784" t="s">
        <v>617</v>
      </c>
      <c r="K130" s="785">
        <v>44620</v>
      </c>
      <c r="L130" s="784" t="s">
        <v>3585</v>
      </c>
      <c r="M130" s="739" t="s">
        <v>5</v>
      </c>
      <c r="N130" s="748">
        <v>220800000</v>
      </c>
      <c r="O130" s="748">
        <v>220800000</v>
      </c>
      <c r="P130" s="749"/>
      <c r="Q130" s="750"/>
      <c r="R130" s="751"/>
      <c r="S130" s="682"/>
      <c r="T130" s="683"/>
      <c r="U130" s="682"/>
      <c r="V130" s="683"/>
    </row>
    <row r="131" spans="2:22" s="786" customFormat="1" ht="15" customHeight="1">
      <c r="B131" s="747">
        <f t="shared" si="1"/>
        <v>122</v>
      </c>
      <c r="C131" s="778" t="s">
        <v>2</v>
      </c>
      <c r="D131" s="772" t="s">
        <v>2736</v>
      </c>
      <c r="E131" s="787" t="s">
        <v>2671</v>
      </c>
      <c r="F131" s="677" t="s">
        <v>3613</v>
      </c>
      <c r="G131" s="783" t="str">
        <f>IFERROR(VLOOKUP(E131,Assign!$A$2:$A$48,1,FALSE),)</f>
        <v>R-045</v>
      </c>
      <c r="H131" s="783">
        <v>1</v>
      </c>
      <c r="I131" s="784">
        <v>1</v>
      </c>
      <c r="J131" s="784" t="s">
        <v>617</v>
      </c>
      <c r="K131" s="785">
        <v>43460</v>
      </c>
      <c r="L131" s="784" t="s">
        <v>3585</v>
      </c>
      <c r="M131" s="739" t="s">
        <v>5</v>
      </c>
      <c r="N131" s="748">
        <v>900000000</v>
      </c>
      <c r="O131" s="748">
        <v>900000000</v>
      </c>
      <c r="P131" s="749"/>
      <c r="Q131" s="750"/>
      <c r="R131" s="751"/>
      <c r="S131" s="682"/>
      <c r="T131" s="683"/>
      <c r="U131" s="682"/>
      <c r="V131" s="683"/>
    </row>
    <row r="132" spans="2:22" s="786" customFormat="1" ht="15" hidden="1" customHeight="1">
      <c r="B132" s="747">
        <f t="shared" si="1"/>
        <v>123</v>
      </c>
      <c r="C132" s="778" t="s">
        <v>2</v>
      </c>
      <c r="D132" s="772" t="s">
        <v>2736</v>
      </c>
      <c r="E132" s="787" t="s">
        <v>2672</v>
      </c>
      <c r="F132" s="677" t="s">
        <v>3184</v>
      </c>
      <c r="G132" s="783">
        <f>IFERROR(VLOOKUP(E132,Assign!$A$2:$A$48,1,FALSE),)</f>
        <v>0</v>
      </c>
      <c r="H132" s="783">
        <v>1</v>
      </c>
      <c r="I132" s="784">
        <v>1</v>
      </c>
      <c r="J132" s="784" t="s">
        <v>617</v>
      </c>
      <c r="K132" s="785">
        <v>44160</v>
      </c>
      <c r="L132" s="784" t="s">
        <v>3585</v>
      </c>
      <c r="M132" s="739" t="s">
        <v>5</v>
      </c>
      <c r="N132" s="748">
        <v>912000000</v>
      </c>
      <c r="O132" s="748">
        <v>912000000</v>
      </c>
      <c r="P132" s="749"/>
      <c r="Q132" s="750"/>
      <c r="R132" s="751"/>
      <c r="S132" s="682"/>
      <c r="T132" s="683"/>
      <c r="U132" s="682"/>
      <c r="V132" s="683"/>
    </row>
    <row r="133" spans="2:22" s="786" customFormat="1" ht="15" hidden="1" customHeight="1">
      <c r="B133" s="747">
        <f t="shared" si="1"/>
        <v>124</v>
      </c>
      <c r="C133" s="778" t="s">
        <v>2</v>
      </c>
      <c r="D133" s="772" t="s">
        <v>2736</v>
      </c>
      <c r="E133" s="787" t="s">
        <v>2673</v>
      </c>
      <c r="F133" s="677" t="s">
        <v>3208</v>
      </c>
      <c r="G133" s="783">
        <f>IFERROR(VLOOKUP(E133,Assign!$A$2:$A$48,1,FALSE),)</f>
        <v>0</v>
      </c>
      <c r="H133" s="783">
        <v>1</v>
      </c>
      <c r="I133" s="784">
        <v>1</v>
      </c>
      <c r="J133" s="784" t="s">
        <v>617</v>
      </c>
      <c r="K133" s="785">
        <v>44722</v>
      </c>
      <c r="L133" s="784" t="s">
        <v>3585</v>
      </c>
      <c r="M133" s="739" t="s">
        <v>5</v>
      </c>
      <c r="N133" s="748">
        <v>624000000</v>
      </c>
      <c r="O133" s="748">
        <v>624000000</v>
      </c>
      <c r="P133" s="749"/>
      <c r="Q133" s="750"/>
      <c r="R133" s="751"/>
      <c r="S133" s="682"/>
      <c r="T133" s="683"/>
      <c r="U133" s="682"/>
      <c r="V133" s="683"/>
    </row>
    <row r="134" spans="2:22" s="786" customFormat="1" ht="15" hidden="1" customHeight="1">
      <c r="B134" s="747">
        <f t="shared" si="1"/>
        <v>125</v>
      </c>
      <c r="C134" s="778" t="s">
        <v>2</v>
      </c>
      <c r="D134" s="772" t="s">
        <v>2736</v>
      </c>
      <c r="E134" s="787" t="s">
        <v>2673</v>
      </c>
      <c r="F134" s="677" t="s">
        <v>3208</v>
      </c>
      <c r="G134" s="783">
        <f>IFERROR(VLOOKUP(E134,Assign!$A$2:$A$48,1,FALSE),)</f>
        <v>0</v>
      </c>
      <c r="H134" s="783">
        <v>2</v>
      </c>
      <c r="I134" s="784">
        <v>1</v>
      </c>
      <c r="J134" s="784" t="s">
        <v>617</v>
      </c>
      <c r="K134" s="785">
        <v>44722</v>
      </c>
      <c r="L134" s="784" t="s">
        <v>3585</v>
      </c>
      <c r="M134" s="739" t="s">
        <v>5</v>
      </c>
      <c r="N134" s="748">
        <v>300000000</v>
      </c>
      <c r="O134" s="748">
        <v>300000000</v>
      </c>
      <c r="P134" s="749"/>
      <c r="Q134" s="750"/>
      <c r="R134" s="751"/>
      <c r="S134" s="682"/>
      <c r="T134" s="683"/>
      <c r="U134" s="682"/>
      <c r="V134" s="683"/>
    </row>
    <row r="135" spans="2:22" s="786" customFormat="1" ht="15" hidden="1" customHeight="1">
      <c r="B135" s="933">
        <f t="shared" si="1"/>
        <v>126</v>
      </c>
      <c r="C135" s="918" t="s">
        <v>2</v>
      </c>
      <c r="D135" s="919" t="s">
        <v>2736</v>
      </c>
      <c r="E135" s="934" t="s">
        <v>2674</v>
      </c>
      <c r="F135" s="823" t="s">
        <v>3632</v>
      </c>
      <c r="G135" s="935">
        <f>IFERROR(VLOOKUP(E135,Assign!$A$2:$A$48,1,FALSE),)</f>
        <v>0</v>
      </c>
      <c r="H135" s="935"/>
      <c r="I135" s="936"/>
      <c r="J135" s="936"/>
      <c r="K135" s="937"/>
      <c r="L135" s="936"/>
      <c r="M135" s="928"/>
      <c r="N135" s="938"/>
      <c r="O135" s="938"/>
      <c r="P135" s="939"/>
      <c r="Q135" s="940"/>
      <c r="R135" s="941"/>
      <c r="S135" s="682" t="s">
        <v>4867</v>
      </c>
      <c r="T135" s="683" t="s">
        <v>4868</v>
      </c>
      <c r="U135" s="682"/>
      <c r="V135" s="683"/>
    </row>
    <row r="136" spans="2:22" s="786" customFormat="1" ht="15" hidden="1" customHeight="1">
      <c r="B136" s="747">
        <f t="shared" si="1"/>
        <v>127</v>
      </c>
      <c r="C136" s="778" t="s">
        <v>2</v>
      </c>
      <c r="D136" s="772" t="s">
        <v>2736</v>
      </c>
      <c r="E136" s="787" t="s">
        <v>2675</v>
      </c>
      <c r="F136" s="677" t="s">
        <v>3634</v>
      </c>
      <c r="G136" s="783">
        <f>IFERROR(VLOOKUP(E136,Assign!$A$2:$A$48,1,FALSE),)</f>
        <v>0</v>
      </c>
      <c r="H136" s="783">
        <v>1</v>
      </c>
      <c r="I136" s="784">
        <v>1</v>
      </c>
      <c r="J136" s="784" t="s">
        <v>617</v>
      </c>
      <c r="K136" s="785">
        <v>44985</v>
      </c>
      <c r="L136" s="784" t="s">
        <v>3585</v>
      </c>
      <c r="M136" s="739" t="s">
        <v>5</v>
      </c>
      <c r="N136" s="748">
        <v>925200000</v>
      </c>
      <c r="O136" s="748">
        <v>925200000</v>
      </c>
      <c r="P136" s="749"/>
      <c r="Q136" s="750"/>
      <c r="R136" s="751"/>
      <c r="S136" s="682"/>
      <c r="T136" s="683"/>
      <c r="U136" s="682"/>
      <c r="V136" s="683"/>
    </row>
    <row r="137" spans="2:22" s="786" customFormat="1" ht="15" hidden="1" customHeight="1">
      <c r="B137" s="747">
        <f t="shared" si="1"/>
        <v>128</v>
      </c>
      <c r="C137" s="778" t="s">
        <v>2</v>
      </c>
      <c r="D137" s="772" t="s">
        <v>2736</v>
      </c>
      <c r="E137" s="787" t="s">
        <v>2676</v>
      </c>
      <c r="F137" s="677" t="s">
        <v>3635</v>
      </c>
      <c r="G137" s="783">
        <f>IFERROR(VLOOKUP(E137,Assign!$A$2:$A$48,1,FALSE),)</f>
        <v>0</v>
      </c>
      <c r="H137" s="783">
        <v>1</v>
      </c>
      <c r="I137" s="784">
        <v>1</v>
      </c>
      <c r="J137" s="784" t="s">
        <v>617</v>
      </c>
      <c r="K137" s="785">
        <v>44253</v>
      </c>
      <c r="L137" s="784" t="s">
        <v>3585</v>
      </c>
      <c r="M137" s="739" t="s">
        <v>5</v>
      </c>
      <c r="N137" s="748">
        <v>876000000</v>
      </c>
      <c r="O137" s="748">
        <v>876000000</v>
      </c>
      <c r="P137" s="749"/>
      <c r="Q137" s="750"/>
      <c r="R137" s="751"/>
      <c r="S137" s="682"/>
      <c r="T137" s="683"/>
      <c r="U137" s="682"/>
      <c r="V137" s="683"/>
    </row>
    <row r="138" spans="2:22" s="786" customFormat="1" ht="15" hidden="1" customHeight="1">
      <c r="B138" s="747">
        <f t="shared" si="1"/>
        <v>129</v>
      </c>
      <c r="C138" s="778" t="s">
        <v>2</v>
      </c>
      <c r="D138" s="772" t="s">
        <v>2736</v>
      </c>
      <c r="E138" s="787" t="s">
        <v>2677</v>
      </c>
      <c r="F138" s="677" t="s">
        <v>2792</v>
      </c>
      <c r="G138" s="783">
        <f>IFERROR(VLOOKUP(E138,Assign!$A$2:$A$48,1,FALSE),)</f>
        <v>0</v>
      </c>
      <c r="H138" s="783">
        <v>1</v>
      </c>
      <c r="I138" s="784">
        <v>1</v>
      </c>
      <c r="J138" s="784" t="s">
        <v>617</v>
      </c>
      <c r="K138" s="785">
        <v>45399</v>
      </c>
      <c r="L138" s="784" t="s">
        <v>3585</v>
      </c>
      <c r="M138" s="739" t="s">
        <v>5</v>
      </c>
      <c r="N138" s="748">
        <v>876000000</v>
      </c>
      <c r="O138" s="748">
        <v>876000000</v>
      </c>
      <c r="P138" s="749"/>
      <c r="Q138" s="750"/>
      <c r="R138" s="751"/>
      <c r="S138" s="682"/>
      <c r="T138" s="683"/>
      <c r="U138" s="682"/>
      <c r="V138" s="683"/>
    </row>
    <row r="139" spans="2:22" s="786" customFormat="1" ht="15" hidden="1" customHeight="1">
      <c r="B139" s="747">
        <f t="shared" ref="B139:B199" si="2">ROW()-9</f>
        <v>130</v>
      </c>
      <c r="C139" s="778" t="s">
        <v>2</v>
      </c>
      <c r="D139" s="772" t="s">
        <v>2736</v>
      </c>
      <c r="E139" s="787" t="s">
        <v>2678</v>
      </c>
      <c r="F139" s="677" t="s">
        <v>2817</v>
      </c>
      <c r="G139" s="783">
        <f>IFERROR(VLOOKUP(E139,Assign!$A$2:$A$48,1,FALSE),)</f>
        <v>0</v>
      </c>
      <c r="H139" s="783">
        <v>1</v>
      </c>
      <c r="I139" s="784">
        <v>1</v>
      </c>
      <c r="J139" s="784" t="s">
        <v>617</v>
      </c>
      <c r="K139" s="785">
        <v>42202</v>
      </c>
      <c r="L139" s="784" t="s">
        <v>3585</v>
      </c>
      <c r="M139" s="739" t="s">
        <v>5</v>
      </c>
      <c r="N139" s="748">
        <v>888000000</v>
      </c>
      <c r="O139" s="748">
        <v>888000000</v>
      </c>
      <c r="P139" s="749"/>
      <c r="Q139" s="750"/>
      <c r="R139" s="751"/>
      <c r="S139" s="682"/>
      <c r="T139" s="683"/>
      <c r="U139" s="682"/>
      <c r="V139" s="683"/>
    </row>
    <row r="140" spans="2:22" s="786" customFormat="1" ht="15" hidden="1" customHeight="1">
      <c r="B140" s="747">
        <f t="shared" si="2"/>
        <v>131</v>
      </c>
      <c r="C140" s="778" t="s">
        <v>2</v>
      </c>
      <c r="D140" s="772" t="s">
        <v>2736</v>
      </c>
      <c r="E140" s="787" t="s">
        <v>2679</v>
      </c>
      <c r="F140" s="677" t="s">
        <v>3636</v>
      </c>
      <c r="G140" s="783">
        <f>IFERROR(VLOOKUP(E140,Assign!$A$2:$A$48,1,FALSE),)</f>
        <v>0</v>
      </c>
      <c r="H140" s="783">
        <v>1</v>
      </c>
      <c r="I140" s="784">
        <v>1</v>
      </c>
      <c r="J140" s="784" t="s">
        <v>617</v>
      </c>
      <c r="K140" s="785">
        <v>44272</v>
      </c>
      <c r="L140" s="784" t="s">
        <v>3585</v>
      </c>
      <c r="M140" s="739" t="s">
        <v>5</v>
      </c>
      <c r="N140" s="748">
        <v>834000000</v>
      </c>
      <c r="O140" s="748">
        <v>834000000</v>
      </c>
      <c r="P140" s="749"/>
      <c r="Q140" s="750"/>
      <c r="R140" s="751"/>
      <c r="S140" s="682"/>
      <c r="T140" s="683"/>
      <c r="U140" s="682"/>
      <c r="V140" s="683"/>
    </row>
    <row r="141" spans="2:22" s="786" customFormat="1" ht="15" hidden="1" customHeight="1">
      <c r="B141" s="747">
        <f t="shared" si="2"/>
        <v>132</v>
      </c>
      <c r="C141" s="778" t="s">
        <v>2</v>
      </c>
      <c r="D141" s="772" t="s">
        <v>2736</v>
      </c>
      <c r="E141" s="787" t="s">
        <v>2680</v>
      </c>
      <c r="F141" s="677" t="s">
        <v>3637</v>
      </c>
      <c r="G141" s="783">
        <f>IFERROR(VLOOKUP(E141,Assign!$A$2:$A$48,1,FALSE),)</f>
        <v>0</v>
      </c>
      <c r="H141" s="783">
        <v>1</v>
      </c>
      <c r="I141" s="784">
        <v>1</v>
      </c>
      <c r="J141" s="784" t="s">
        <v>617</v>
      </c>
      <c r="K141" s="785">
        <v>44421</v>
      </c>
      <c r="L141" s="784" t="s">
        <v>3585</v>
      </c>
      <c r="M141" s="739" t="s">
        <v>5</v>
      </c>
      <c r="N141" s="748">
        <v>480000000</v>
      </c>
      <c r="O141" s="748">
        <v>480000000</v>
      </c>
      <c r="P141" s="749"/>
      <c r="Q141" s="750"/>
      <c r="R141" s="751"/>
      <c r="S141" s="682"/>
      <c r="T141" s="683"/>
      <c r="U141" s="682"/>
      <c r="V141" s="683"/>
    </row>
    <row r="142" spans="2:22" s="786" customFormat="1" ht="15" hidden="1" customHeight="1">
      <c r="B142" s="747">
        <f t="shared" si="2"/>
        <v>133</v>
      </c>
      <c r="C142" s="778" t="s">
        <v>2</v>
      </c>
      <c r="D142" s="772" t="s">
        <v>2736</v>
      </c>
      <c r="E142" s="787" t="s">
        <v>2680</v>
      </c>
      <c r="F142" s="677" t="s">
        <v>3637</v>
      </c>
      <c r="G142" s="783">
        <f>IFERROR(VLOOKUP(E142,Assign!$A$2:$A$48,1,FALSE),)</f>
        <v>0</v>
      </c>
      <c r="H142" s="783">
        <v>1</v>
      </c>
      <c r="I142" s="784">
        <v>2</v>
      </c>
      <c r="J142" s="784" t="s">
        <v>617</v>
      </c>
      <c r="K142" s="785">
        <v>45028</v>
      </c>
      <c r="L142" s="784" t="s">
        <v>3585</v>
      </c>
      <c r="M142" s="739" t="s">
        <v>5</v>
      </c>
      <c r="N142" s="748">
        <v>318000000</v>
      </c>
      <c r="O142" s="748">
        <v>318000000</v>
      </c>
      <c r="P142" s="997" t="s">
        <v>5559</v>
      </c>
      <c r="Q142" s="750"/>
      <c r="R142" s="751"/>
      <c r="S142" s="682" t="s">
        <v>5000</v>
      </c>
      <c r="T142" s="683" t="s">
        <v>5561</v>
      </c>
      <c r="U142" s="682"/>
      <c r="V142" s="683"/>
    </row>
    <row r="143" spans="2:22" s="786" customFormat="1" ht="15" hidden="1" customHeight="1">
      <c r="B143" s="747">
        <f t="shared" si="2"/>
        <v>134</v>
      </c>
      <c r="C143" s="778" t="s">
        <v>2</v>
      </c>
      <c r="D143" s="772" t="s">
        <v>2736</v>
      </c>
      <c r="E143" s="787" t="s">
        <v>2681</v>
      </c>
      <c r="F143" s="677" t="s">
        <v>3638</v>
      </c>
      <c r="G143" s="783">
        <f>IFERROR(VLOOKUP(E143,Assign!$A$2:$A$48,1,FALSE),)</f>
        <v>0</v>
      </c>
      <c r="H143" s="783">
        <v>1</v>
      </c>
      <c r="I143" s="784">
        <v>1</v>
      </c>
      <c r="J143" s="784" t="s">
        <v>617</v>
      </c>
      <c r="K143" s="785">
        <v>43397</v>
      </c>
      <c r="L143" s="784" t="s">
        <v>3585</v>
      </c>
      <c r="M143" s="739" t="s">
        <v>5</v>
      </c>
      <c r="N143" s="748">
        <v>780000000</v>
      </c>
      <c r="O143" s="748">
        <v>780000000</v>
      </c>
      <c r="P143" s="749"/>
      <c r="Q143" s="750"/>
      <c r="R143" s="751" t="s">
        <v>4760</v>
      </c>
      <c r="S143" s="682"/>
      <c r="T143" s="683"/>
      <c r="U143" s="682"/>
      <c r="V143" s="683"/>
    </row>
    <row r="144" spans="2:22" s="786" customFormat="1" ht="15" customHeight="1">
      <c r="B144" s="747">
        <f t="shared" si="2"/>
        <v>135</v>
      </c>
      <c r="C144" s="778" t="s">
        <v>2</v>
      </c>
      <c r="D144" s="772" t="s">
        <v>2736</v>
      </c>
      <c r="E144" s="787" t="s">
        <v>2682</v>
      </c>
      <c r="F144" s="677" t="s">
        <v>3639</v>
      </c>
      <c r="G144" s="783" t="str">
        <f>IFERROR(VLOOKUP(E144,Assign!$A$2:$A$48,1,FALSE),)</f>
        <v>R-056</v>
      </c>
      <c r="H144" s="783">
        <v>1</v>
      </c>
      <c r="I144" s="784">
        <v>1</v>
      </c>
      <c r="J144" s="784" t="s">
        <v>617</v>
      </c>
      <c r="K144" s="785">
        <v>44530</v>
      </c>
      <c r="L144" s="784" t="s">
        <v>3585</v>
      </c>
      <c r="M144" s="739" t="s">
        <v>5</v>
      </c>
      <c r="N144" s="748">
        <v>391200000</v>
      </c>
      <c r="O144" s="748">
        <v>391200000</v>
      </c>
      <c r="P144" s="749"/>
      <c r="Q144" s="750"/>
      <c r="R144" s="751"/>
      <c r="S144" s="682"/>
      <c r="T144" s="683"/>
      <c r="U144" s="682"/>
      <c r="V144" s="683"/>
    </row>
    <row r="145" spans="2:22" s="786" customFormat="1" ht="15" customHeight="1">
      <c r="B145" s="747">
        <f t="shared" si="2"/>
        <v>136</v>
      </c>
      <c r="C145" s="778" t="s">
        <v>2</v>
      </c>
      <c r="D145" s="772" t="s">
        <v>2736</v>
      </c>
      <c r="E145" s="787" t="s">
        <v>2682</v>
      </c>
      <c r="F145" s="677" t="s">
        <v>3639</v>
      </c>
      <c r="G145" s="783" t="str">
        <f>IFERROR(VLOOKUP(E145,Assign!$A$2:$A$48,1,FALSE),)</f>
        <v>R-056</v>
      </c>
      <c r="H145" s="783">
        <v>2</v>
      </c>
      <c r="I145" s="784">
        <v>1</v>
      </c>
      <c r="J145" s="784" t="s">
        <v>617</v>
      </c>
      <c r="K145" s="785">
        <v>44530</v>
      </c>
      <c r="L145" s="784" t="s">
        <v>3585</v>
      </c>
      <c r="M145" s="739" t="s">
        <v>5</v>
      </c>
      <c r="N145" s="748">
        <v>194400000</v>
      </c>
      <c r="O145" s="748">
        <v>194400000</v>
      </c>
      <c r="P145" s="749"/>
      <c r="Q145" s="750"/>
      <c r="R145" s="751"/>
      <c r="S145" s="682"/>
      <c r="T145" s="683"/>
      <c r="U145" s="682"/>
      <c r="V145" s="683"/>
    </row>
    <row r="146" spans="2:22" s="786" customFormat="1" ht="15" customHeight="1">
      <c r="B146" s="747">
        <f t="shared" si="2"/>
        <v>137</v>
      </c>
      <c r="C146" s="778" t="s">
        <v>2</v>
      </c>
      <c r="D146" s="772" t="s">
        <v>2736</v>
      </c>
      <c r="E146" s="787" t="s">
        <v>2682</v>
      </c>
      <c r="F146" s="677" t="s">
        <v>3639</v>
      </c>
      <c r="G146" s="783" t="str">
        <f>IFERROR(VLOOKUP(E146,Assign!$A$2:$A$48,1,FALSE),)</f>
        <v>R-056</v>
      </c>
      <c r="H146" s="783">
        <v>3</v>
      </c>
      <c r="I146" s="784">
        <v>1</v>
      </c>
      <c r="J146" s="784" t="s">
        <v>617</v>
      </c>
      <c r="K146" s="785">
        <v>44530</v>
      </c>
      <c r="L146" s="784" t="s">
        <v>3585</v>
      </c>
      <c r="M146" s="739" t="s">
        <v>5</v>
      </c>
      <c r="N146" s="748">
        <v>194400000</v>
      </c>
      <c r="O146" s="748">
        <v>194400000</v>
      </c>
      <c r="P146" s="749"/>
      <c r="Q146" s="750"/>
      <c r="R146" s="751"/>
      <c r="S146" s="682"/>
      <c r="T146" s="683"/>
      <c r="U146" s="682"/>
      <c r="V146" s="683"/>
    </row>
    <row r="147" spans="2:22" s="786" customFormat="1" ht="15" hidden="1" customHeight="1">
      <c r="B147" s="747">
        <f t="shared" si="2"/>
        <v>138</v>
      </c>
      <c r="C147" s="778" t="s">
        <v>2</v>
      </c>
      <c r="D147" s="772" t="s">
        <v>2736</v>
      </c>
      <c r="E147" s="787" t="s">
        <v>2683</v>
      </c>
      <c r="F147" s="677" t="s">
        <v>3640</v>
      </c>
      <c r="G147" s="783">
        <f>IFERROR(VLOOKUP(E147,Assign!$A$2:$A$48,1,FALSE),)</f>
        <v>0</v>
      </c>
      <c r="H147" s="783">
        <v>1</v>
      </c>
      <c r="I147" s="784">
        <v>1</v>
      </c>
      <c r="J147" s="784" t="s">
        <v>617</v>
      </c>
      <c r="K147" s="785">
        <v>43174</v>
      </c>
      <c r="L147" s="784" t="s">
        <v>3585</v>
      </c>
      <c r="M147" s="739" t="s">
        <v>5</v>
      </c>
      <c r="N147" s="748">
        <v>696000000</v>
      </c>
      <c r="O147" s="748">
        <v>696000000</v>
      </c>
      <c r="P147" s="749" t="s">
        <v>4595</v>
      </c>
      <c r="Q147" s="750"/>
      <c r="R147" s="751"/>
      <c r="S147" s="682"/>
      <c r="T147" s="683"/>
      <c r="U147" s="682"/>
      <c r="V147" s="683"/>
    </row>
    <row r="148" spans="2:22" s="786" customFormat="1" ht="15" hidden="1" customHeight="1">
      <c r="B148" s="747">
        <f t="shared" si="2"/>
        <v>139</v>
      </c>
      <c r="C148" s="778" t="s">
        <v>2</v>
      </c>
      <c r="D148" s="772" t="s">
        <v>2736</v>
      </c>
      <c r="E148" s="787" t="s">
        <v>2684</v>
      </c>
      <c r="F148" s="677" t="s">
        <v>3641</v>
      </c>
      <c r="G148" s="783">
        <f>IFERROR(VLOOKUP(E148,Assign!$A$2:$A$48,1,FALSE),)</f>
        <v>0</v>
      </c>
      <c r="H148" s="783">
        <v>1</v>
      </c>
      <c r="I148" s="784">
        <v>1</v>
      </c>
      <c r="J148" s="784" t="s">
        <v>617</v>
      </c>
      <c r="K148" s="785">
        <v>44351</v>
      </c>
      <c r="L148" s="784" t="s">
        <v>3585</v>
      </c>
      <c r="M148" s="739" t="s">
        <v>5</v>
      </c>
      <c r="N148" s="748">
        <v>420000000</v>
      </c>
      <c r="O148" s="748">
        <v>420000000</v>
      </c>
      <c r="P148" s="749"/>
      <c r="Q148" s="750"/>
      <c r="R148" s="751"/>
      <c r="S148" s="682"/>
      <c r="T148" s="683"/>
      <c r="U148" s="682"/>
      <c r="V148" s="683"/>
    </row>
    <row r="149" spans="2:22" s="786" customFormat="1" ht="15" hidden="1" customHeight="1">
      <c r="B149" s="747">
        <f t="shared" si="2"/>
        <v>140</v>
      </c>
      <c r="C149" s="778" t="s">
        <v>2</v>
      </c>
      <c r="D149" s="772" t="s">
        <v>2736</v>
      </c>
      <c r="E149" s="787" t="s">
        <v>2684</v>
      </c>
      <c r="F149" s="677" t="s">
        <v>3641</v>
      </c>
      <c r="G149" s="783">
        <f>IFERROR(VLOOKUP(E149,Assign!$A$2:$A$48,1,FALSE),)</f>
        <v>0</v>
      </c>
      <c r="H149" s="783">
        <v>2</v>
      </c>
      <c r="I149" s="784">
        <v>1</v>
      </c>
      <c r="J149" s="784" t="s">
        <v>617</v>
      </c>
      <c r="K149" s="785">
        <v>44351</v>
      </c>
      <c r="L149" s="784" t="s">
        <v>3585</v>
      </c>
      <c r="M149" s="739" t="s">
        <v>5</v>
      </c>
      <c r="N149" s="748">
        <v>420000000</v>
      </c>
      <c r="O149" s="748">
        <v>420000000</v>
      </c>
      <c r="P149" s="749"/>
      <c r="Q149" s="750"/>
      <c r="R149" s="751"/>
      <c r="S149" s="682"/>
      <c r="T149" s="683"/>
      <c r="U149" s="682"/>
      <c r="V149" s="683"/>
    </row>
    <row r="150" spans="2:22" s="786" customFormat="1" ht="15" hidden="1" customHeight="1">
      <c r="B150" s="747">
        <f t="shared" si="2"/>
        <v>141</v>
      </c>
      <c r="C150" s="778" t="s">
        <v>2</v>
      </c>
      <c r="D150" s="772" t="s">
        <v>2736</v>
      </c>
      <c r="E150" s="787" t="s">
        <v>2685</v>
      </c>
      <c r="F150" s="677" t="s">
        <v>3642</v>
      </c>
      <c r="G150" s="783">
        <f>IFERROR(VLOOKUP(E150,Assign!$A$2:$A$48,1,FALSE),)</f>
        <v>0</v>
      </c>
      <c r="H150" s="783">
        <v>1</v>
      </c>
      <c r="I150" s="784">
        <v>1</v>
      </c>
      <c r="J150" s="784" t="s">
        <v>617</v>
      </c>
      <c r="K150" s="785">
        <v>43902</v>
      </c>
      <c r="L150" s="784" t="s">
        <v>3585</v>
      </c>
      <c r="M150" s="739" t="s">
        <v>5</v>
      </c>
      <c r="N150" s="748">
        <v>599400000</v>
      </c>
      <c r="O150" s="748">
        <v>599400000</v>
      </c>
      <c r="P150" s="749"/>
      <c r="Q150" s="750"/>
      <c r="R150" s="751" t="s">
        <v>4761</v>
      </c>
      <c r="S150" s="682"/>
      <c r="T150" s="683"/>
      <c r="U150" s="682"/>
      <c r="V150" s="683"/>
    </row>
    <row r="151" spans="2:22" s="786" customFormat="1" ht="15" hidden="1" customHeight="1">
      <c r="B151" s="747">
        <f t="shared" si="2"/>
        <v>142</v>
      </c>
      <c r="C151" s="778" t="s">
        <v>2</v>
      </c>
      <c r="D151" s="772" t="s">
        <v>2736</v>
      </c>
      <c r="E151" s="787" t="s">
        <v>2685</v>
      </c>
      <c r="F151" s="677" t="s">
        <v>3642</v>
      </c>
      <c r="G151" s="783">
        <f>IFERROR(VLOOKUP(E151,Assign!$A$2:$A$48,1,FALSE),)</f>
        <v>0</v>
      </c>
      <c r="H151" s="783">
        <v>1</v>
      </c>
      <c r="I151" s="784">
        <v>2</v>
      </c>
      <c r="J151" s="784" t="s">
        <v>617</v>
      </c>
      <c r="K151" s="785">
        <v>44628</v>
      </c>
      <c r="L151" s="784" t="s">
        <v>3585</v>
      </c>
      <c r="M151" s="739" t="s">
        <v>5</v>
      </c>
      <c r="N151" s="748">
        <v>84000000</v>
      </c>
      <c r="O151" s="748">
        <v>84000000</v>
      </c>
      <c r="P151" s="749"/>
      <c r="Q151" s="750"/>
      <c r="R151" s="751"/>
      <c r="S151" s="682"/>
      <c r="T151" s="683"/>
      <c r="U151" s="682"/>
      <c r="V151" s="683"/>
    </row>
    <row r="152" spans="2:22" s="786" customFormat="1" ht="15" hidden="1" customHeight="1">
      <c r="B152" s="747">
        <f t="shared" si="2"/>
        <v>143</v>
      </c>
      <c r="C152" s="778" t="s">
        <v>2</v>
      </c>
      <c r="D152" s="772" t="s">
        <v>2736</v>
      </c>
      <c r="E152" s="787" t="s">
        <v>2686</v>
      </c>
      <c r="F152" s="677" t="s">
        <v>3643</v>
      </c>
      <c r="G152" s="783">
        <f>IFERROR(VLOOKUP(E152,Assign!$A$2:$A$48,1,FALSE),)</f>
        <v>0</v>
      </c>
      <c r="H152" s="783">
        <v>1</v>
      </c>
      <c r="I152" s="784">
        <v>1</v>
      </c>
      <c r="J152" s="784" t="s">
        <v>617</v>
      </c>
      <c r="K152" s="785">
        <v>44825</v>
      </c>
      <c r="L152" s="784" t="s">
        <v>3585</v>
      </c>
      <c r="M152" s="739" t="s">
        <v>5</v>
      </c>
      <c r="N152" s="748">
        <v>499200000</v>
      </c>
      <c r="O152" s="748">
        <v>499200000</v>
      </c>
      <c r="P152" s="749"/>
      <c r="Q152" s="750"/>
      <c r="R152" s="751"/>
      <c r="S152" s="682"/>
      <c r="T152" s="683"/>
      <c r="U152" s="682"/>
      <c r="V152" s="683"/>
    </row>
    <row r="153" spans="2:22" s="786" customFormat="1" ht="15" hidden="1" customHeight="1">
      <c r="B153" s="747">
        <f t="shared" si="2"/>
        <v>144</v>
      </c>
      <c r="C153" s="778" t="s">
        <v>2</v>
      </c>
      <c r="D153" s="772" t="s">
        <v>2736</v>
      </c>
      <c r="E153" s="787" t="s">
        <v>2686</v>
      </c>
      <c r="F153" s="677" t="s">
        <v>3643</v>
      </c>
      <c r="G153" s="783">
        <f>IFERROR(VLOOKUP(E153,Assign!$A$2:$A$48,1,FALSE),)</f>
        <v>0</v>
      </c>
      <c r="H153" s="783">
        <v>2</v>
      </c>
      <c r="I153" s="784">
        <v>1</v>
      </c>
      <c r="J153" s="784" t="s">
        <v>617</v>
      </c>
      <c r="K153" s="785">
        <v>44825</v>
      </c>
      <c r="L153" s="784" t="s">
        <v>3585</v>
      </c>
      <c r="M153" s="739" t="s">
        <v>5</v>
      </c>
      <c r="N153" s="748">
        <v>225600000</v>
      </c>
      <c r="O153" s="748">
        <v>225600000</v>
      </c>
      <c r="P153" s="749"/>
      <c r="Q153" s="750"/>
      <c r="R153" s="751"/>
      <c r="S153" s="682"/>
      <c r="T153" s="683"/>
      <c r="U153" s="682"/>
      <c r="V153" s="683"/>
    </row>
    <row r="154" spans="2:22" s="786" customFormat="1" ht="15" hidden="1" customHeight="1">
      <c r="B154" s="747">
        <f t="shared" si="2"/>
        <v>145</v>
      </c>
      <c r="C154" s="778" t="s">
        <v>2</v>
      </c>
      <c r="D154" s="772" t="s">
        <v>2736</v>
      </c>
      <c r="E154" s="787" t="s">
        <v>2687</v>
      </c>
      <c r="F154" s="677" t="s">
        <v>3644</v>
      </c>
      <c r="G154" s="783">
        <f>IFERROR(VLOOKUP(E154,Assign!$A$2:$A$48,1,FALSE),)</f>
        <v>0</v>
      </c>
      <c r="H154" s="783">
        <v>1</v>
      </c>
      <c r="I154" s="784">
        <v>1</v>
      </c>
      <c r="J154" s="784" t="s">
        <v>617</v>
      </c>
      <c r="K154" s="785">
        <v>43914</v>
      </c>
      <c r="L154" s="784" t="s">
        <v>3585</v>
      </c>
      <c r="M154" s="739" t="s">
        <v>5</v>
      </c>
      <c r="N154" s="748">
        <v>1327200000</v>
      </c>
      <c r="O154" s="748">
        <v>1327200000</v>
      </c>
      <c r="P154" s="749" t="s">
        <v>4596</v>
      </c>
      <c r="Q154" s="750"/>
      <c r="R154" s="751"/>
      <c r="S154" s="682"/>
      <c r="T154" s="683"/>
      <c r="U154" s="682"/>
      <c r="V154" s="683"/>
    </row>
    <row r="155" spans="2:22" s="786" customFormat="1" ht="15" hidden="1" customHeight="1">
      <c r="B155" s="747">
        <f t="shared" si="2"/>
        <v>146</v>
      </c>
      <c r="C155" s="778" t="s">
        <v>2</v>
      </c>
      <c r="D155" s="772" t="s">
        <v>2736</v>
      </c>
      <c r="E155" s="787" t="s">
        <v>2688</v>
      </c>
      <c r="F155" s="677" t="s">
        <v>3230</v>
      </c>
      <c r="G155" s="783">
        <f>IFERROR(VLOOKUP(E155,Assign!$A$2:$A$48,1,FALSE),)</f>
        <v>0</v>
      </c>
      <c r="H155" s="783">
        <v>1</v>
      </c>
      <c r="I155" s="784">
        <v>1</v>
      </c>
      <c r="J155" s="784" t="s">
        <v>617</v>
      </c>
      <c r="K155" s="785">
        <v>45436</v>
      </c>
      <c r="L155" s="784" t="s">
        <v>3585</v>
      </c>
      <c r="M155" s="739" t="s">
        <v>5</v>
      </c>
      <c r="N155" s="748">
        <v>712800000</v>
      </c>
      <c r="O155" s="748">
        <v>712800000</v>
      </c>
      <c r="P155" s="749"/>
      <c r="Q155" s="750"/>
      <c r="R155" s="751"/>
      <c r="S155" s="682"/>
      <c r="T155" s="683"/>
      <c r="U155" s="682"/>
      <c r="V155" s="683"/>
    </row>
    <row r="156" spans="2:22" s="786" customFormat="1" ht="15" hidden="1" customHeight="1">
      <c r="B156" s="747">
        <f t="shared" si="2"/>
        <v>147</v>
      </c>
      <c r="C156" s="778" t="s">
        <v>2</v>
      </c>
      <c r="D156" s="772" t="s">
        <v>2736</v>
      </c>
      <c r="E156" s="787" t="s">
        <v>2689</v>
      </c>
      <c r="F156" s="677" t="s">
        <v>2804</v>
      </c>
      <c r="G156" s="783">
        <f>IFERROR(VLOOKUP(E156,Assign!$A$2:$A$48,1,FALSE),)</f>
        <v>0</v>
      </c>
      <c r="H156" s="783">
        <v>1</v>
      </c>
      <c r="I156" s="784">
        <v>1</v>
      </c>
      <c r="J156" s="784" t="s">
        <v>617</v>
      </c>
      <c r="K156" s="785">
        <v>44468</v>
      </c>
      <c r="L156" s="784" t="s">
        <v>3585</v>
      </c>
      <c r="M156" s="739" t="s">
        <v>5</v>
      </c>
      <c r="N156" s="748">
        <v>748800000</v>
      </c>
      <c r="O156" s="748">
        <v>748800000</v>
      </c>
      <c r="P156" s="749"/>
      <c r="Q156" s="750"/>
      <c r="R156" s="751"/>
      <c r="S156" s="682"/>
      <c r="T156" s="683"/>
      <c r="U156" s="682"/>
      <c r="V156" s="683"/>
    </row>
    <row r="157" spans="2:22" s="786" customFormat="1" ht="15" hidden="1" customHeight="1">
      <c r="B157" s="747">
        <f t="shared" si="2"/>
        <v>148</v>
      </c>
      <c r="C157" s="778" t="s">
        <v>2</v>
      </c>
      <c r="D157" s="772" t="s">
        <v>2736</v>
      </c>
      <c r="E157" s="787" t="s">
        <v>2690</v>
      </c>
      <c r="F157" s="677" t="s">
        <v>3645</v>
      </c>
      <c r="G157" s="783">
        <f>IFERROR(VLOOKUP(E157,Assign!$A$2:$A$48,1,FALSE),)</f>
        <v>0</v>
      </c>
      <c r="H157" s="783">
        <v>1</v>
      </c>
      <c r="I157" s="784">
        <v>1</v>
      </c>
      <c r="J157" s="784" t="s">
        <v>617</v>
      </c>
      <c r="K157" s="785">
        <v>45293</v>
      </c>
      <c r="L157" s="784" t="s">
        <v>3585</v>
      </c>
      <c r="M157" s="739" t="s">
        <v>5</v>
      </c>
      <c r="N157" s="748">
        <v>372000000</v>
      </c>
      <c r="O157" s="748">
        <v>372000000</v>
      </c>
      <c r="P157" s="749"/>
      <c r="Q157" s="750"/>
      <c r="R157" s="751"/>
      <c r="S157" s="682"/>
      <c r="T157" s="683"/>
      <c r="U157" s="682"/>
      <c r="V157" s="683"/>
    </row>
    <row r="158" spans="2:22" s="786" customFormat="1" ht="15" hidden="1" customHeight="1">
      <c r="B158" s="747">
        <f t="shared" si="2"/>
        <v>149</v>
      </c>
      <c r="C158" s="778" t="s">
        <v>2</v>
      </c>
      <c r="D158" s="772" t="s">
        <v>2736</v>
      </c>
      <c r="E158" s="787" t="s">
        <v>2690</v>
      </c>
      <c r="F158" s="677" t="s">
        <v>3645</v>
      </c>
      <c r="G158" s="783">
        <f>IFERROR(VLOOKUP(E158,Assign!$A$2:$A$48,1,FALSE),)</f>
        <v>0</v>
      </c>
      <c r="H158" s="783">
        <v>2</v>
      </c>
      <c r="I158" s="784">
        <v>1</v>
      </c>
      <c r="J158" s="784" t="s">
        <v>617</v>
      </c>
      <c r="K158" s="785">
        <v>45286</v>
      </c>
      <c r="L158" s="784" t="s">
        <v>3585</v>
      </c>
      <c r="M158" s="739" t="s">
        <v>5</v>
      </c>
      <c r="N158" s="748">
        <v>332400000</v>
      </c>
      <c r="O158" s="748">
        <v>332400000</v>
      </c>
      <c r="P158" s="749"/>
      <c r="Q158" s="750"/>
      <c r="R158" s="751"/>
      <c r="S158" s="682"/>
      <c r="T158" s="683"/>
      <c r="U158" s="682"/>
      <c r="V158" s="683"/>
    </row>
    <row r="159" spans="2:22" s="786" customFormat="1" ht="15" hidden="1" customHeight="1">
      <c r="B159" s="747">
        <f t="shared" si="2"/>
        <v>150</v>
      </c>
      <c r="C159" s="778" t="s">
        <v>2</v>
      </c>
      <c r="D159" s="772" t="s">
        <v>2736</v>
      </c>
      <c r="E159" s="787" t="s">
        <v>2691</v>
      </c>
      <c r="F159" s="677" t="s">
        <v>3646</v>
      </c>
      <c r="G159" s="783">
        <f>IFERROR(VLOOKUP(E159,Assign!$A$2:$A$48,1,FALSE),)</f>
        <v>0</v>
      </c>
      <c r="H159" s="783">
        <v>1</v>
      </c>
      <c r="I159" s="784">
        <v>1</v>
      </c>
      <c r="J159" s="784" t="s">
        <v>617</v>
      </c>
      <c r="K159" s="785">
        <v>43300</v>
      </c>
      <c r="L159" s="784" t="s">
        <v>3585</v>
      </c>
      <c r="M159" s="739" t="s">
        <v>5</v>
      </c>
      <c r="N159" s="748">
        <v>276000000</v>
      </c>
      <c r="O159" s="748">
        <v>276000000</v>
      </c>
      <c r="P159" s="749"/>
      <c r="Q159" s="750"/>
      <c r="R159" s="751"/>
      <c r="S159" s="682"/>
      <c r="T159" s="683"/>
      <c r="U159" s="682"/>
      <c r="V159" s="683"/>
    </row>
    <row r="160" spans="2:22" s="786" customFormat="1" ht="15" hidden="1" customHeight="1">
      <c r="B160" s="747">
        <f t="shared" si="2"/>
        <v>151</v>
      </c>
      <c r="C160" s="778" t="s">
        <v>2</v>
      </c>
      <c r="D160" s="772" t="s">
        <v>2736</v>
      </c>
      <c r="E160" s="787" t="s">
        <v>2691</v>
      </c>
      <c r="F160" s="677" t="s">
        <v>3646</v>
      </c>
      <c r="G160" s="783">
        <f>IFERROR(VLOOKUP(E160,Assign!$A$2:$A$48,1,FALSE),)</f>
        <v>0</v>
      </c>
      <c r="H160" s="783">
        <v>2</v>
      </c>
      <c r="I160" s="784">
        <v>1</v>
      </c>
      <c r="J160" s="784" t="s">
        <v>617</v>
      </c>
      <c r="K160" s="785">
        <v>43300</v>
      </c>
      <c r="L160" s="784" t="s">
        <v>3585</v>
      </c>
      <c r="M160" s="739" t="s">
        <v>5</v>
      </c>
      <c r="N160" s="748">
        <v>264000000</v>
      </c>
      <c r="O160" s="748">
        <v>264000000</v>
      </c>
      <c r="P160" s="749"/>
      <c r="Q160" s="750"/>
      <c r="R160" s="751"/>
      <c r="S160" s="682"/>
      <c r="T160" s="683"/>
      <c r="U160" s="682"/>
      <c r="V160" s="683"/>
    </row>
    <row r="161" spans="2:22" s="786" customFormat="1" ht="15" hidden="1" customHeight="1">
      <c r="B161" s="747">
        <f t="shared" si="2"/>
        <v>152</v>
      </c>
      <c r="C161" s="778" t="s">
        <v>2</v>
      </c>
      <c r="D161" s="772" t="s">
        <v>2736</v>
      </c>
      <c r="E161" s="787" t="s">
        <v>2691</v>
      </c>
      <c r="F161" s="677" t="s">
        <v>3646</v>
      </c>
      <c r="G161" s="783">
        <f>IFERROR(VLOOKUP(E161,Assign!$A$2:$A$48,1,FALSE),)</f>
        <v>0</v>
      </c>
      <c r="H161" s="783">
        <v>3</v>
      </c>
      <c r="I161" s="784">
        <v>1</v>
      </c>
      <c r="J161" s="784" t="s">
        <v>617</v>
      </c>
      <c r="K161" s="785">
        <v>44536</v>
      </c>
      <c r="L161" s="784" t="s">
        <v>3585</v>
      </c>
      <c r="M161" s="739" t="s">
        <v>5</v>
      </c>
      <c r="N161" s="748">
        <v>164400000</v>
      </c>
      <c r="O161" s="748">
        <v>164400000</v>
      </c>
      <c r="P161" s="749"/>
      <c r="Q161" s="750"/>
      <c r="R161" s="751"/>
      <c r="S161" s="682"/>
      <c r="T161" s="683"/>
      <c r="U161" s="682"/>
      <c r="V161" s="683"/>
    </row>
    <row r="162" spans="2:22" s="786" customFormat="1" ht="15" hidden="1" customHeight="1">
      <c r="B162" s="747">
        <f t="shared" si="2"/>
        <v>153</v>
      </c>
      <c r="C162" s="778" t="s">
        <v>2</v>
      </c>
      <c r="D162" s="772" t="s">
        <v>2736</v>
      </c>
      <c r="E162" s="787" t="s">
        <v>2692</v>
      </c>
      <c r="F162" s="677" t="s">
        <v>3640</v>
      </c>
      <c r="G162" s="783">
        <f>IFERROR(VLOOKUP(E162,Assign!$A$2:$A$48,1,FALSE),)</f>
        <v>0</v>
      </c>
      <c r="H162" s="783">
        <v>1</v>
      </c>
      <c r="I162" s="784">
        <v>1</v>
      </c>
      <c r="J162" s="784" t="s">
        <v>617</v>
      </c>
      <c r="K162" s="785">
        <v>44302</v>
      </c>
      <c r="L162" s="784" t="s">
        <v>3585</v>
      </c>
      <c r="M162" s="739" t="s">
        <v>5</v>
      </c>
      <c r="N162" s="748">
        <v>612000000</v>
      </c>
      <c r="O162" s="748">
        <v>612000000</v>
      </c>
      <c r="P162" s="749"/>
      <c r="Q162" s="750"/>
      <c r="R162" s="751"/>
      <c r="S162" s="682"/>
      <c r="T162" s="683"/>
      <c r="U162" s="682"/>
      <c r="V162" s="683"/>
    </row>
    <row r="163" spans="2:22" s="786" customFormat="1" ht="15" hidden="1" customHeight="1">
      <c r="B163" s="747">
        <f t="shared" si="2"/>
        <v>154</v>
      </c>
      <c r="C163" s="778" t="s">
        <v>2</v>
      </c>
      <c r="D163" s="772" t="s">
        <v>2736</v>
      </c>
      <c r="E163" s="787" t="s">
        <v>2692</v>
      </c>
      <c r="F163" s="677" t="s">
        <v>3640</v>
      </c>
      <c r="G163" s="783">
        <f>IFERROR(VLOOKUP(E163,Assign!$A$2:$A$48,1,FALSE),)</f>
        <v>0</v>
      </c>
      <c r="H163" s="783">
        <v>1</v>
      </c>
      <c r="I163" s="784">
        <v>2</v>
      </c>
      <c r="J163" s="784" t="s">
        <v>617</v>
      </c>
      <c r="K163" s="785">
        <v>44659</v>
      </c>
      <c r="L163" s="784" t="s">
        <v>3585</v>
      </c>
      <c r="M163" s="739" t="s">
        <v>5</v>
      </c>
      <c r="N163" s="748">
        <v>102000000</v>
      </c>
      <c r="O163" s="748">
        <v>102000000</v>
      </c>
      <c r="P163" s="749"/>
      <c r="Q163" s="750"/>
      <c r="R163" s="751"/>
      <c r="S163" s="682"/>
      <c r="T163" s="683"/>
      <c r="U163" s="682"/>
      <c r="V163" s="683"/>
    </row>
    <row r="164" spans="2:22" s="786" customFormat="1" ht="15" hidden="1" customHeight="1">
      <c r="B164" s="747">
        <f t="shared" si="2"/>
        <v>155</v>
      </c>
      <c r="C164" s="778" t="s">
        <v>2</v>
      </c>
      <c r="D164" s="772" t="s">
        <v>2736</v>
      </c>
      <c r="E164" s="787" t="s">
        <v>2693</v>
      </c>
      <c r="F164" s="677" t="s">
        <v>3633</v>
      </c>
      <c r="G164" s="783">
        <f>IFERROR(VLOOKUP(E164,Assign!$A$2:$A$48,1,FALSE),)</f>
        <v>0</v>
      </c>
      <c r="H164" s="783">
        <v>1</v>
      </c>
      <c r="I164" s="784">
        <v>1</v>
      </c>
      <c r="J164" s="784" t="s">
        <v>617</v>
      </c>
      <c r="K164" s="785">
        <v>43441</v>
      </c>
      <c r="L164" s="784" t="s">
        <v>3585</v>
      </c>
      <c r="M164" s="739" t="s">
        <v>5</v>
      </c>
      <c r="N164" s="748">
        <v>300300000</v>
      </c>
      <c r="O164" s="748">
        <v>300300000</v>
      </c>
      <c r="P164" s="749"/>
      <c r="Q164" s="750"/>
      <c r="R164" s="751"/>
      <c r="S164" s="682"/>
      <c r="T164" s="683"/>
      <c r="U164" s="682"/>
      <c r="V164" s="683"/>
    </row>
    <row r="165" spans="2:22" s="786" customFormat="1" ht="15" hidden="1" customHeight="1">
      <c r="B165" s="747">
        <f t="shared" si="2"/>
        <v>156</v>
      </c>
      <c r="C165" s="778" t="s">
        <v>2</v>
      </c>
      <c r="D165" s="772" t="s">
        <v>2736</v>
      </c>
      <c r="E165" s="787" t="s">
        <v>2693</v>
      </c>
      <c r="F165" s="677" t="s">
        <v>3633</v>
      </c>
      <c r="G165" s="783">
        <f>IFERROR(VLOOKUP(E165,Assign!$A$2:$A$48,1,FALSE),)</f>
        <v>0</v>
      </c>
      <c r="H165" s="783">
        <v>1</v>
      </c>
      <c r="I165" s="784">
        <v>2</v>
      </c>
      <c r="J165" s="784" t="s">
        <v>617</v>
      </c>
      <c r="K165" s="785">
        <v>43943</v>
      </c>
      <c r="L165" s="784" t="s">
        <v>3585</v>
      </c>
      <c r="M165" s="739" t="s">
        <v>5</v>
      </c>
      <c r="N165" s="748">
        <v>120000000</v>
      </c>
      <c r="O165" s="748">
        <v>120000000</v>
      </c>
      <c r="P165" s="749"/>
      <c r="Q165" s="750"/>
      <c r="R165" s="751"/>
      <c r="S165" s="682"/>
      <c r="T165" s="683"/>
      <c r="U165" s="682"/>
      <c r="V165" s="683"/>
    </row>
    <row r="166" spans="2:22" s="786" customFormat="1" ht="15" hidden="1" customHeight="1">
      <c r="B166" s="747">
        <f t="shared" si="2"/>
        <v>157</v>
      </c>
      <c r="C166" s="778" t="s">
        <v>2</v>
      </c>
      <c r="D166" s="772" t="s">
        <v>2736</v>
      </c>
      <c r="E166" s="787" t="s">
        <v>2693</v>
      </c>
      <c r="F166" s="677" t="s">
        <v>3633</v>
      </c>
      <c r="G166" s="783">
        <f>IFERROR(VLOOKUP(E166,Assign!$A$2:$A$48,1,FALSE),)</f>
        <v>0</v>
      </c>
      <c r="H166" s="783">
        <v>1</v>
      </c>
      <c r="I166" s="784">
        <v>3</v>
      </c>
      <c r="J166" s="784" t="s">
        <v>617</v>
      </c>
      <c r="K166" s="785">
        <v>44470</v>
      </c>
      <c r="L166" s="784" t="s">
        <v>3585</v>
      </c>
      <c r="M166" s="739" t="s">
        <v>5</v>
      </c>
      <c r="N166" s="748">
        <v>264000000</v>
      </c>
      <c r="O166" s="748">
        <v>264000000</v>
      </c>
      <c r="P166" s="749"/>
      <c r="Q166" s="750"/>
      <c r="R166" s="751"/>
      <c r="S166" s="682"/>
      <c r="T166" s="683"/>
      <c r="U166" s="682"/>
      <c r="V166" s="683"/>
    </row>
    <row r="167" spans="2:22" s="786" customFormat="1" ht="15" customHeight="1">
      <c r="B167" s="747">
        <f t="shared" si="2"/>
        <v>158</v>
      </c>
      <c r="C167" s="778" t="s">
        <v>2</v>
      </c>
      <c r="D167" s="772" t="s">
        <v>2736</v>
      </c>
      <c r="E167" s="787" t="s">
        <v>2694</v>
      </c>
      <c r="F167" s="677" t="s">
        <v>3647</v>
      </c>
      <c r="G167" s="783" t="str">
        <f>IFERROR(VLOOKUP(E167,Assign!$A$2:$A$48,1,FALSE),)</f>
        <v>R-068</v>
      </c>
      <c r="H167" s="783">
        <v>1</v>
      </c>
      <c r="I167" s="784">
        <v>1</v>
      </c>
      <c r="J167" s="784" t="s">
        <v>617</v>
      </c>
      <c r="K167" s="785">
        <v>44271</v>
      </c>
      <c r="L167" s="784" t="s">
        <v>3585</v>
      </c>
      <c r="M167" s="739" t="s">
        <v>5</v>
      </c>
      <c r="N167" s="748">
        <v>600000000</v>
      </c>
      <c r="O167" s="748">
        <v>600000000</v>
      </c>
      <c r="P167" s="749"/>
      <c r="Q167" s="750"/>
      <c r="R167" s="751"/>
      <c r="S167" s="682"/>
      <c r="T167" s="683"/>
      <c r="U167" s="682"/>
      <c r="V167" s="683"/>
    </row>
    <row r="168" spans="2:22" s="786" customFormat="1" ht="15" hidden="1" customHeight="1">
      <c r="B168" s="747">
        <f t="shared" si="2"/>
        <v>159</v>
      </c>
      <c r="C168" s="778" t="s">
        <v>2</v>
      </c>
      <c r="D168" s="772" t="s">
        <v>2736</v>
      </c>
      <c r="E168" s="787" t="s">
        <v>2695</v>
      </c>
      <c r="F168" s="677" t="s">
        <v>3654</v>
      </c>
      <c r="G168" s="783">
        <f>IFERROR(VLOOKUP(E168,Assign!$A$2:$A$48,1,FALSE),)</f>
        <v>0</v>
      </c>
      <c r="H168" s="783">
        <v>1</v>
      </c>
      <c r="I168" s="784">
        <v>1</v>
      </c>
      <c r="J168" s="784" t="s">
        <v>617</v>
      </c>
      <c r="K168" s="785">
        <v>43917</v>
      </c>
      <c r="L168" s="784" t="s">
        <v>3585</v>
      </c>
      <c r="M168" s="739" t="s">
        <v>5</v>
      </c>
      <c r="N168" s="748">
        <v>999600000</v>
      </c>
      <c r="O168" s="748">
        <v>999600000</v>
      </c>
      <c r="P168" s="749"/>
      <c r="Q168" s="750"/>
      <c r="R168" s="751"/>
      <c r="S168" s="682"/>
      <c r="T168" s="683"/>
      <c r="U168" s="682"/>
      <c r="V168" s="683"/>
    </row>
    <row r="169" spans="2:22" s="786" customFormat="1" ht="15" customHeight="1">
      <c r="B169" s="747">
        <f t="shared" si="2"/>
        <v>160</v>
      </c>
      <c r="C169" s="778" t="s">
        <v>2</v>
      </c>
      <c r="D169" s="772" t="s">
        <v>2736</v>
      </c>
      <c r="E169" s="787" t="s">
        <v>2696</v>
      </c>
      <c r="F169" s="677" t="s">
        <v>3648</v>
      </c>
      <c r="G169" s="783" t="str">
        <f>IFERROR(VLOOKUP(E169,Assign!$A$2:$A$48,1,FALSE),)</f>
        <v>R-070</v>
      </c>
      <c r="H169" s="783">
        <v>1</v>
      </c>
      <c r="I169" s="784">
        <v>1</v>
      </c>
      <c r="J169" s="784" t="s">
        <v>617</v>
      </c>
      <c r="K169" s="785">
        <v>44907</v>
      </c>
      <c r="L169" s="994" t="s">
        <v>5550</v>
      </c>
      <c r="M169" s="739" t="s">
        <v>5</v>
      </c>
      <c r="N169" s="748">
        <v>480000000</v>
      </c>
      <c r="O169" s="748">
        <v>480000000</v>
      </c>
      <c r="P169" s="749"/>
      <c r="Q169" s="750"/>
      <c r="R169" s="751"/>
      <c r="S169" s="682" t="s">
        <v>5551</v>
      </c>
      <c r="T169" s="683" t="s">
        <v>824</v>
      </c>
      <c r="U169" s="682"/>
      <c r="V169" s="683"/>
    </row>
    <row r="170" spans="2:22" s="786" customFormat="1" ht="15" customHeight="1">
      <c r="B170" s="747">
        <f t="shared" si="2"/>
        <v>161</v>
      </c>
      <c r="C170" s="778" t="s">
        <v>2</v>
      </c>
      <c r="D170" s="772" t="s">
        <v>2736</v>
      </c>
      <c r="E170" s="787" t="s">
        <v>2696</v>
      </c>
      <c r="F170" s="677" t="s">
        <v>3648</v>
      </c>
      <c r="G170" s="783" t="str">
        <f>IFERROR(VLOOKUP(E170,Assign!$A$2:$A$48,1,FALSE),)</f>
        <v>R-070</v>
      </c>
      <c r="H170" s="783">
        <v>1</v>
      </c>
      <c r="I170" s="784">
        <v>2</v>
      </c>
      <c r="J170" s="784" t="s">
        <v>617</v>
      </c>
      <c r="K170" s="785">
        <v>44907</v>
      </c>
      <c r="L170" s="784" t="s">
        <v>3585</v>
      </c>
      <c r="M170" s="739" t="s">
        <v>5</v>
      </c>
      <c r="N170" s="748">
        <v>180000000</v>
      </c>
      <c r="O170" s="748">
        <v>180000000</v>
      </c>
      <c r="P170" s="749"/>
      <c r="Q170" s="750" t="s">
        <v>199</v>
      </c>
      <c r="R170" s="751"/>
      <c r="S170" s="682"/>
      <c r="T170" s="683"/>
      <c r="U170" s="682"/>
      <c r="V170" s="683"/>
    </row>
    <row r="171" spans="2:22" s="786" customFormat="1" ht="15" customHeight="1">
      <c r="B171" s="747">
        <f t="shared" si="2"/>
        <v>162</v>
      </c>
      <c r="C171" s="778" t="s">
        <v>2</v>
      </c>
      <c r="D171" s="772" t="s">
        <v>2736</v>
      </c>
      <c r="E171" s="787" t="s">
        <v>2696</v>
      </c>
      <c r="F171" s="677" t="s">
        <v>3648</v>
      </c>
      <c r="G171" s="783" t="str">
        <f>IFERROR(VLOOKUP(E171,Assign!$A$2:$A$48,1,FALSE),)</f>
        <v>R-070</v>
      </c>
      <c r="H171" s="783">
        <v>2</v>
      </c>
      <c r="I171" s="784">
        <v>1</v>
      </c>
      <c r="J171" s="784" t="s">
        <v>617</v>
      </c>
      <c r="K171" s="785">
        <v>44168</v>
      </c>
      <c r="L171" s="784" t="s">
        <v>3585</v>
      </c>
      <c r="M171" s="739" t="s">
        <v>5</v>
      </c>
      <c r="N171" s="748">
        <v>180000000</v>
      </c>
      <c r="O171" s="748">
        <v>180000000</v>
      </c>
      <c r="P171" s="749"/>
      <c r="Q171" s="750" t="s">
        <v>200</v>
      </c>
      <c r="R171" s="751" t="s">
        <v>4762</v>
      </c>
      <c r="S171" s="682"/>
      <c r="T171" s="683"/>
      <c r="U171" s="682"/>
      <c r="V171" s="683"/>
    </row>
    <row r="172" spans="2:22" s="786" customFormat="1" ht="15" hidden="1" customHeight="1">
      <c r="B172" s="933">
        <f t="shared" si="2"/>
        <v>163</v>
      </c>
      <c r="C172" s="918" t="s">
        <v>2</v>
      </c>
      <c r="D172" s="919" t="s">
        <v>2736</v>
      </c>
      <c r="E172" s="934" t="s">
        <v>2697</v>
      </c>
      <c r="F172" s="823" t="s">
        <v>3380</v>
      </c>
      <c r="G172" s="935">
        <f>IFERROR(VLOOKUP(E172,Assign!$A$2:$A$48,1,FALSE),)</f>
        <v>0</v>
      </c>
      <c r="H172" s="935"/>
      <c r="I172" s="936"/>
      <c r="J172" s="936"/>
      <c r="K172" s="937"/>
      <c r="L172" s="936"/>
      <c r="M172" s="928"/>
      <c r="N172" s="938"/>
      <c r="O172" s="938"/>
      <c r="P172" s="939"/>
      <c r="Q172" s="940"/>
      <c r="R172" s="941"/>
      <c r="S172" s="682" t="s">
        <v>4867</v>
      </c>
      <c r="T172" s="683" t="s">
        <v>4868</v>
      </c>
      <c r="U172" s="682"/>
      <c r="V172" s="683"/>
    </row>
    <row r="173" spans="2:22" s="786" customFormat="1" ht="15" hidden="1" customHeight="1">
      <c r="B173" s="933">
        <f t="shared" si="2"/>
        <v>164</v>
      </c>
      <c r="C173" s="918" t="s">
        <v>2</v>
      </c>
      <c r="D173" s="919" t="s">
        <v>2736</v>
      </c>
      <c r="E173" s="934" t="s">
        <v>2698</v>
      </c>
      <c r="F173" s="823" t="s">
        <v>3650</v>
      </c>
      <c r="G173" s="935">
        <f>IFERROR(VLOOKUP(E173,Assign!$A$2:$A$48,1,FALSE),)</f>
        <v>0</v>
      </c>
      <c r="H173" s="935"/>
      <c r="I173" s="936"/>
      <c r="J173" s="936"/>
      <c r="K173" s="937"/>
      <c r="L173" s="936"/>
      <c r="M173" s="928"/>
      <c r="N173" s="938"/>
      <c r="O173" s="938"/>
      <c r="P173" s="939"/>
      <c r="Q173" s="940"/>
      <c r="R173" s="941"/>
      <c r="S173" s="682" t="s">
        <v>4867</v>
      </c>
      <c r="T173" s="683" t="s">
        <v>4868</v>
      </c>
      <c r="U173" s="682"/>
      <c r="V173" s="683"/>
    </row>
    <row r="174" spans="2:22" s="786" customFormat="1" ht="15" hidden="1" customHeight="1">
      <c r="B174" s="747">
        <f t="shared" si="2"/>
        <v>165</v>
      </c>
      <c r="C174" s="778" t="s">
        <v>2</v>
      </c>
      <c r="D174" s="772" t="s">
        <v>2736</v>
      </c>
      <c r="E174" s="787" t="s">
        <v>2699</v>
      </c>
      <c r="F174" s="677" t="s">
        <v>3237</v>
      </c>
      <c r="G174" s="783">
        <f>IFERROR(VLOOKUP(E174,Assign!$A$2:$A$48,1,FALSE),)</f>
        <v>0</v>
      </c>
      <c r="H174" s="783">
        <v>1</v>
      </c>
      <c r="I174" s="784">
        <v>1</v>
      </c>
      <c r="J174" s="784" t="s">
        <v>617</v>
      </c>
      <c r="K174" s="785">
        <v>42285</v>
      </c>
      <c r="L174" s="784" t="s">
        <v>3585</v>
      </c>
      <c r="M174" s="739" t="s">
        <v>5</v>
      </c>
      <c r="N174" s="748">
        <v>240000000</v>
      </c>
      <c r="O174" s="748">
        <v>240000000</v>
      </c>
      <c r="P174" s="749"/>
      <c r="Q174" s="750"/>
      <c r="R174" s="751"/>
      <c r="S174" s="682"/>
      <c r="T174" s="683"/>
      <c r="U174" s="682"/>
      <c r="V174" s="683"/>
    </row>
    <row r="175" spans="2:22" s="786" customFormat="1" ht="15" hidden="1" customHeight="1">
      <c r="B175" s="747">
        <f t="shared" si="2"/>
        <v>166</v>
      </c>
      <c r="C175" s="778" t="s">
        <v>2</v>
      </c>
      <c r="D175" s="772" t="s">
        <v>2736</v>
      </c>
      <c r="E175" s="787" t="s">
        <v>2699</v>
      </c>
      <c r="F175" s="677" t="s">
        <v>3237</v>
      </c>
      <c r="G175" s="783">
        <f>IFERROR(VLOOKUP(E175,Assign!$A$2:$A$48,1,FALSE),)</f>
        <v>0</v>
      </c>
      <c r="H175" s="783">
        <v>2</v>
      </c>
      <c r="I175" s="784">
        <v>1</v>
      </c>
      <c r="J175" s="784" t="s">
        <v>617</v>
      </c>
      <c r="K175" s="785">
        <v>42237</v>
      </c>
      <c r="L175" s="784" t="s">
        <v>3585</v>
      </c>
      <c r="M175" s="739" t="s">
        <v>5</v>
      </c>
      <c r="N175" s="748">
        <v>192000000</v>
      </c>
      <c r="O175" s="748">
        <v>192000000</v>
      </c>
      <c r="P175" s="749"/>
      <c r="Q175" s="750"/>
      <c r="R175" s="751" t="s">
        <v>4763</v>
      </c>
      <c r="S175" s="682"/>
      <c r="T175" s="683"/>
      <c r="U175" s="682"/>
      <c r="V175" s="683"/>
    </row>
    <row r="176" spans="2:22" s="786" customFormat="1" ht="15" hidden="1" customHeight="1">
      <c r="B176" s="747">
        <f t="shared" si="2"/>
        <v>167</v>
      </c>
      <c r="C176" s="778" t="s">
        <v>2</v>
      </c>
      <c r="D176" s="772" t="s">
        <v>2736</v>
      </c>
      <c r="E176" s="787" t="s">
        <v>2699</v>
      </c>
      <c r="F176" s="677" t="s">
        <v>3237</v>
      </c>
      <c r="G176" s="783">
        <f>IFERROR(VLOOKUP(E176,Assign!$A$2:$A$48,1,FALSE),)</f>
        <v>0</v>
      </c>
      <c r="H176" s="783">
        <v>2</v>
      </c>
      <c r="I176" s="784">
        <v>2</v>
      </c>
      <c r="J176" s="784" t="s">
        <v>617</v>
      </c>
      <c r="K176" s="785">
        <v>42244</v>
      </c>
      <c r="L176" s="784" t="s">
        <v>3585</v>
      </c>
      <c r="M176" s="739" t="s">
        <v>5</v>
      </c>
      <c r="N176" s="748">
        <v>16800000</v>
      </c>
      <c r="O176" s="748">
        <v>16800000</v>
      </c>
      <c r="P176" s="749"/>
      <c r="Q176" s="750"/>
      <c r="R176" s="751"/>
      <c r="S176" s="682"/>
      <c r="T176" s="683"/>
      <c r="U176" s="682"/>
      <c r="V176" s="683"/>
    </row>
    <row r="177" spans="2:22" s="786" customFormat="1" ht="15" hidden="1" customHeight="1">
      <c r="B177" s="747">
        <f t="shared" si="2"/>
        <v>168</v>
      </c>
      <c r="C177" s="778" t="s">
        <v>2</v>
      </c>
      <c r="D177" s="772" t="s">
        <v>2736</v>
      </c>
      <c r="E177" s="787" t="s">
        <v>2699</v>
      </c>
      <c r="F177" s="677" t="s">
        <v>3237</v>
      </c>
      <c r="G177" s="783">
        <f>IFERROR(VLOOKUP(E177,Assign!$A$2:$A$48,1,FALSE),)</f>
        <v>0</v>
      </c>
      <c r="H177" s="783">
        <v>3</v>
      </c>
      <c r="I177" s="784">
        <v>1</v>
      </c>
      <c r="J177" s="784" t="s">
        <v>617</v>
      </c>
      <c r="K177" s="785">
        <v>43480</v>
      </c>
      <c r="L177" s="784" t="s">
        <v>3585</v>
      </c>
      <c r="M177" s="739" t="s">
        <v>5</v>
      </c>
      <c r="N177" s="748">
        <v>180000000</v>
      </c>
      <c r="O177" s="748">
        <v>180000000</v>
      </c>
      <c r="P177" s="749"/>
      <c r="Q177" s="750"/>
      <c r="R177" s="751"/>
      <c r="S177" s="682"/>
      <c r="T177" s="683"/>
      <c r="U177" s="682"/>
      <c r="V177" s="683"/>
    </row>
    <row r="178" spans="2:22" s="786" customFormat="1" ht="15" hidden="1" customHeight="1">
      <c r="B178" s="747">
        <f t="shared" si="2"/>
        <v>169</v>
      </c>
      <c r="C178" s="778" t="s">
        <v>2</v>
      </c>
      <c r="D178" s="772" t="s">
        <v>2736</v>
      </c>
      <c r="E178" s="787" t="s">
        <v>2700</v>
      </c>
      <c r="F178" s="677" t="s">
        <v>3190</v>
      </c>
      <c r="G178" s="783">
        <f>IFERROR(VLOOKUP(E178,Assign!$A$2:$A$48,1,FALSE),)</f>
        <v>0</v>
      </c>
      <c r="H178" s="783">
        <v>1</v>
      </c>
      <c r="I178" s="784">
        <v>1</v>
      </c>
      <c r="J178" s="784" t="s">
        <v>617</v>
      </c>
      <c r="K178" s="785">
        <v>45120</v>
      </c>
      <c r="L178" s="784" t="s">
        <v>3585</v>
      </c>
      <c r="M178" s="739" t="s">
        <v>5</v>
      </c>
      <c r="N178" s="748">
        <v>576400000</v>
      </c>
      <c r="O178" s="748">
        <v>576400000</v>
      </c>
      <c r="P178" s="749"/>
      <c r="Q178" s="750"/>
      <c r="R178" s="751"/>
      <c r="S178" s="682"/>
      <c r="T178" s="683"/>
      <c r="U178" s="682"/>
      <c r="V178" s="683"/>
    </row>
    <row r="179" spans="2:22" s="786" customFormat="1" ht="15" customHeight="1">
      <c r="B179" s="747">
        <f t="shared" si="2"/>
        <v>170</v>
      </c>
      <c r="C179" s="778" t="s">
        <v>2</v>
      </c>
      <c r="D179" s="772" t="s">
        <v>2736</v>
      </c>
      <c r="E179" s="787" t="s">
        <v>2701</v>
      </c>
      <c r="F179" s="677" t="s">
        <v>3219</v>
      </c>
      <c r="G179" s="783" t="str">
        <f>IFERROR(VLOOKUP(E179,Assign!$A$2:$A$48,1,FALSE),)</f>
        <v>R-075</v>
      </c>
      <c r="H179" s="783">
        <v>1</v>
      </c>
      <c r="I179" s="784">
        <v>1</v>
      </c>
      <c r="J179" s="784" t="s">
        <v>617</v>
      </c>
      <c r="K179" s="785">
        <v>45183</v>
      </c>
      <c r="L179" s="784" t="s">
        <v>3585</v>
      </c>
      <c r="M179" s="739" t="s">
        <v>5</v>
      </c>
      <c r="N179" s="748">
        <v>282000000</v>
      </c>
      <c r="O179" s="748">
        <v>282000000</v>
      </c>
      <c r="P179" s="749"/>
      <c r="Q179" s="750"/>
      <c r="R179" s="751"/>
      <c r="S179" s="682"/>
      <c r="T179" s="683"/>
      <c r="U179" s="682"/>
      <c r="V179" s="683"/>
    </row>
    <row r="180" spans="2:22" s="786" customFormat="1" ht="15" customHeight="1">
      <c r="B180" s="747">
        <f t="shared" si="2"/>
        <v>171</v>
      </c>
      <c r="C180" s="778" t="s">
        <v>2</v>
      </c>
      <c r="D180" s="772" t="s">
        <v>2736</v>
      </c>
      <c r="E180" s="787" t="s">
        <v>2701</v>
      </c>
      <c r="F180" s="677" t="s">
        <v>3219</v>
      </c>
      <c r="G180" s="783" t="str">
        <f>IFERROR(VLOOKUP(E180,Assign!$A$2:$A$48,1,FALSE),)</f>
        <v>R-075</v>
      </c>
      <c r="H180" s="783">
        <v>2</v>
      </c>
      <c r="I180" s="784">
        <v>1</v>
      </c>
      <c r="J180" s="784" t="s">
        <v>617</v>
      </c>
      <c r="K180" s="785">
        <v>45183</v>
      </c>
      <c r="L180" s="784" t="s">
        <v>3585</v>
      </c>
      <c r="M180" s="739" t="s">
        <v>5</v>
      </c>
      <c r="N180" s="748">
        <v>168000000</v>
      </c>
      <c r="O180" s="748">
        <v>168000000</v>
      </c>
      <c r="P180" s="749"/>
      <c r="Q180" s="750"/>
      <c r="R180" s="751"/>
      <c r="S180" s="682"/>
      <c r="T180" s="683"/>
      <c r="U180" s="682"/>
      <c r="V180" s="683"/>
    </row>
    <row r="181" spans="2:22" s="786" customFormat="1" ht="15" customHeight="1">
      <c r="B181" s="747">
        <f t="shared" si="2"/>
        <v>172</v>
      </c>
      <c r="C181" s="778" t="s">
        <v>2</v>
      </c>
      <c r="D181" s="772" t="s">
        <v>2736</v>
      </c>
      <c r="E181" s="787" t="s">
        <v>2701</v>
      </c>
      <c r="F181" s="677" t="s">
        <v>3219</v>
      </c>
      <c r="G181" s="783" t="str">
        <f>IFERROR(VLOOKUP(E181,Assign!$A$2:$A$48,1,FALSE),)</f>
        <v>R-075</v>
      </c>
      <c r="H181" s="783">
        <v>3</v>
      </c>
      <c r="I181" s="784">
        <v>1</v>
      </c>
      <c r="J181" s="784" t="s">
        <v>617</v>
      </c>
      <c r="K181" s="785">
        <v>45183</v>
      </c>
      <c r="L181" s="784" t="s">
        <v>3585</v>
      </c>
      <c r="M181" s="739" t="s">
        <v>5</v>
      </c>
      <c r="N181" s="748">
        <v>168000000</v>
      </c>
      <c r="O181" s="748">
        <v>168000000</v>
      </c>
      <c r="P181" s="749"/>
      <c r="Q181" s="750"/>
      <c r="R181" s="751"/>
      <c r="S181" s="682"/>
      <c r="T181" s="683"/>
      <c r="U181" s="682"/>
      <c r="V181" s="683"/>
    </row>
    <row r="182" spans="2:22" s="786" customFormat="1" ht="15" hidden="1" customHeight="1">
      <c r="B182" s="747">
        <f t="shared" si="2"/>
        <v>173</v>
      </c>
      <c r="C182" s="778" t="s">
        <v>2</v>
      </c>
      <c r="D182" s="772" t="s">
        <v>2736</v>
      </c>
      <c r="E182" s="787" t="s">
        <v>2702</v>
      </c>
      <c r="F182" s="677" t="s">
        <v>2814</v>
      </c>
      <c r="G182" s="783">
        <f>IFERROR(VLOOKUP(E182,Assign!$A$2:$A$48,1,FALSE),)</f>
        <v>0</v>
      </c>
      <c r="H182" s="783">
        <v>1</v>
      </c>
      <c r="I182" s="784">
        <v>1</v>
      </c>
      <c r="J182" s="784" t="s">
        <v>3549</v>
      </c>
      <c r="K182" s="785">
        <v>40890</v>
      </c>
      <c r="L182" s="784" t="s">
        <v>4804</v>
      </c>
      <c r="M182" s="739" t="s">
        <v>5</v>
      </c>
      <c r="N182" s="748">
        <v>360000000</v>
      </c>
      <c r="O182" s="748">
        <v>360000000</v>
      </c>
      <c r="P182" s="749"/>
      <c r="Q182" s="750"/>
      <c r="R182" s="751"/>
      <c r="S182" s="682"/>
      <c r="T182" s="683"/>
      <c r="U182" s="682"/>
      <c r="V182" s="683"/>
    </row>
    <row r="183" spans="2:22" s="786" customFormat="1" ht="15" hidden="1" customHeight="1">
      <c r="B183" s="747">
        <f t="shared" si="2"/>
        <v>174</v>
      </c>
      <c r="C183" s="778" t="s">
        <v>2</v>
      </c>
      <c r="D183" s="772" t="s">
        <v>2736</v>
      </c>
      <c r="E183" s="787" t="s">
        <v>2702</v>
      </c>
      <c r="F183" s="677" t="s">
        <v>2814</v>
      </c>
      <c r="G183" s="783">
        <f>IFERROR(VLOOKUP(E183,Assign!$A$2:$A$48,1,FALSE),)</f>
        <v>0</v>
      </c>
      <c r="H183" s="783">
        <v>1</v>
      </c>
      <c r="I183" s="784">
        <v>2</v>
      </c>
      <c r="J183" s="784" t="s">
        <v>617</v>
      </c>
      <c r="K183" s="785">
        <v>44273</v>
      </c>
      <c r="L183" s="784" t="s">
        <v>3585</v>
      </c>
      <c r="M183" s="739" t="s">
        <v>5</v>
      </c>
      <c r="N183" s="748">
        <v>360000000</v>
      </c>
      <c r="O183" s="748">
        <v>360000000</v>
      </c>
      <c r="P183" s="749"/>
      <c r="Q183" s="750"/>
      <c r="R183" s="751"/>
      <c r="S183" s="682"/>
      <c r="T183" s="683"/>
      <c r="U183" s="682"/>
      <c r="V183" s="683"/>
    </row>
    <row r="184" spans="2:22" s="786" customFormat="1" ht="15" hidden="1" customHeight="1">
      <c r="B184" s="747">
        <f t="shared" si="2"/>
        <v>175</v>
      </c>
      <c r="C184" s="778" t="s">
        <v>2</v>
      </c>
      <c r="D184" s="772" t="s">
        <v>2736</v>
      </c>
      <c r="E184" s="787" t="s">
        <v>2702</v>
      </c>
      <c r="F184" s="677" t="s">
        <v>2814</v>
      </c>
      <c r="G184" s="783">
        <f>IFERROR(VLOOKUP(E184,Assign!$A$2:$A$48,1,FALSE),)</f>
        <v>0</v>
      </c>
      <c r="H184" s="783">
        <v>1</v>
      </c>
      <c r="I184" s="784">
        <v>3</v>
      </c>
      <c r="J184" s="784" t="s">
        <v>617</v>
      </c>
      <c r="K184" s="785">
        <v>44377</v>
      </c>
      <c r="L184" s="784" t="s">
        <v>3585</v>
      </c>
      <c r="M184" s="739" t="s">
        <v>5</v>
      </c>
      <c r="N184" s="748">
        <v>120000000</v>
      </c>
      <c r="O184" s="748">
        <v>120000000</v>
      </c>
      <c r="P184" s="749"/>
      <c r="Q184" s="750"/>
      <c r="R184" s="751"/>
      <c r="S184" s="682"/>
      <c r="T184" s="683"/>
      <c r="U184" s="682"/>
      <c r="V184" s="683"/>
    </row>
    <row r="185" spans="2:22" s="786" customFormat="1" ht="15" hidden="1" customHeight="1">
      <c r="B185" s="747">
        <f t="shared" si="2"/>
        <v>176</v>
      </c>
      <c r="C185" s="778" t="s">
        <v>2</v>
      </c>
      <c r="D185" s="772" t="s">
        <v>2736</v>
      </c>
      <c r="E185" s="787" t="s">
        <v>2702</v>
      </c>
      <c r="F185" s="677" t="s">
        <v>2814</v>
      </c>
      <c r="G185" s="783">
        <f>IFERROR(VLOOKUP(E185,Assign!$A$2:$A$48,1,FALSE),)</f>
        <v>0</v>
      </c>
      <c r="H185" s="783">
        <v>1</v>
      </c>
      <c r="I185" s="784">
        <v>4</v>
      </c>
      <c r="J185" s="784" t="s">
        <v>617</v>
      </c>
      <c r="K185" s="785">
        <v>44722</v>
      </c>
      <c r="L185" s="784" t="s">
        <v>3585</v>
      </c>
      <c r="M185" s="739" t="s">
        <v>5</v>
      </c>
      <c r="N185" s="748">
        <v>120000000</v>
      </c>
      <c r="O185" s="748">
        <v>120000000</v>
      </c>
      <c r="P185" s="749"/>
      <c r="Q185" s="750"/>
      <c r="R185" s="751"/>
      <c r="S185" s="682"/>
      <c r="T185" s="683"/>
      <c r="U185" s="682"/>
      <c r="V185" s="683"/>
    </row>
    <row r="186" spans="2:22" s="786" customFormat="1" ht="15" hidden="1" customHeight="1">
      <c r="B186" s="747">
        <f t="shared" si="2"/>
        <v>177</v>
      </c>
      <c r="C186" s="778" t="s">
        <v>2</v>
      </c>
      <c r="D186" s="772" t="s">
        <v>2736</v>
      </c>
      <c r="E186" s="787" t="s">
        <v>2703</v>
      </c>
      <c r="F186" s="677" t="s">
        <v>3171</v>
      </c>
      <c r="G186" s="783">
        <f>IFERROR(VLOOKUP(E186,Assign!$A$2:$A$48,1,FALSE),)</f>
        <v>0</v>
      </c>
      <c r="H186" s="783">
        <v>1</v>
      </c>
      <c r="I186" s="784">
        <v>1</v>
      </c>
      <c r="J186" s="784" t="s">
        <v>617</v>
      </c>
      <c r="K186" s="785">
        <v>44956</v>
      </c>
      <c r="L186" s="784" t="s">
        <v>3585</v>
      </c>
      <c r="M186" s="739" t="s">
        <v>5</v>
      </c>
      <c r="N186" s="748">
        <v>645600000</v>
      </c>
      <c r="O186" s="748">
        <v>645600000</v>
      </c>
      <c r="P186" s="749"/>
      <c r="Q186" s="750"/>
      <c r="R186" s="751"/>
      <c r="S186" s="682"/>
      <c r="T186" s="683"/>
      <c r="U186" s="682"/>
      <c r="V186" s="683"/>
    </row>
    <row r="187" spans="2:22" s="786" customFormat="1" ht="15" customHeight="1">
      <c r="B187" s="747">
        <f t="shared" si="2"/>
        <v>178</v>
      </c>
      <c r="C187" s="778" t="s">
        <v>2</v>
      </c>
      <c r="D187" s="772" t="s">
        <v>2736</v>
      </c>
      <c r="E187" s="787" t="s">
        <v>2704</v>
      </c>
      <c r="F187" s="677" t="s">
        <v>3234</v>
      </c>
      <c r="G187" s="783" t="str">
        <f>IFERROR(VLOOKUP(E187,Assign!$A$2:$A$48,1,FALSE),)</f>
        <v>R-078</v>
      </c>
      <c r="H187" s="783">
        <v>1</v>
      </c>
      <c r="I187" s="784">
        <v>1</v>
      </c>
      <c r="J187" s="784" t="s">
        <v>617</v>
      </c>
      <c r="K187" s="785">
        <v>44804</v>
      </c>
      <c r="L187" s="784" t="s">
        <v>3585</v>
      </c>
      <c r="M187" s="739" t="s">
        <v>5</v>
      </c>
      <c r="N187" s="748">
        <v>244800000</v>
      </c>
      <c r="O187" s="748">
        <v>244800000</v>
      </c>
      <c r="P187" s="749"/>
      <c r="Q187" s="750"/>
      <c r="R187" s="751" t="s">
        <v>4764</v>
      </c>
      <c r="S187" s="682"/>
      <c r="T187" s="683"/>
      <c r="U187" s="682"/>
      <c r="V187" s="683"/>
    </row>
    <row r="188" spans="2:22" s="786" customFormat="1" ht="15" customHeight="1">
      <c r="B188" s="747">
        <f t="shared" si="2"/>
        <v>179</v>
      </c>
      <c r="C188" s="778" t="s">
        <v>2</v>
      </c>
      <c r="D188" s="772" t="s">
        <v>2736</v>
      </c>
      <c r="E188" s="787" t="s">
        <v>2704</v>
      </c>
      <c r="F188" s="677" t="s">
        <v>3234</v>
      </c>
      <c r="G188" s="783" t="str">
        <f>IFERROR(VLOOKUP(E188,Assign!$A$2:$A$48,1,FALSE),)</f>
        <v>R-078</v>
      </c>
      <c r="H188" s="783">
        <v>1</v>
      </c>
      <c r="I188" s="784">
        <v>2</v>
      </c>
      <c r="J188" s="784" t="s">
        <v>617</v>
      </c>
      <c r="K188" s="785">
        <v>44841</v>
      </c>
      <c r="L188" s="784" t="s">
        <v>3585</v>
      </c>
      <c r="M188" s="739" t="s">
        <v>5</v>
      </c>
      <c r="N188" s="748">
        <v>360000000</v>
      </c>
      <c r="O188" s="748">
        <v>360000000</v>
      </c>
      <c r="P188" s="749"/>
      <c r="Q188" s="750"/>
      <c r="R188" s="751" t="s">
        <v>4765</v>
      </c>
      <c r="S188" s="682"/>
      <c r="T188" s="683"/>
      <c r="U188" s="682"/>
      <c r="V188" s="683"/>
    </row>
    <row r="189" spans="2:22" s="786" customFormat="1" ht="15" hidden="1" customHeight="1">
      <c r="B189" s="747">
        <f t="shared" si="2"/>
        <v>180</v>
      </c>
      <c r="C189" s="778" t="s">
        <v>2</v>
      </c>
      <c r="D189" s="772" t="s">
        <v>2736</v>
      </c>
      <c r="E189" s="787" t="s">
        <v>2705</v>
      </c>
      <c r="F189" s="677" t="s">
        <v>3651</v>
      </c>
      <c r="G189" s="783">
        <f>IFERROR(VLOOKUP(E189,Assign!$A$2:$A$48,1,FALSE),)</f>
        <v>0</v>
      </c>
      <c r="H189" s="783">
        <v>1</v>
      </c>
      <c r="I189" s="784">
        <v>1</v>
      </c>
      <c r="J189" s="784" t="s">
        <v>617</v>
      </c>
      <c r="K189" s="785">
        <v>44622</v>
      </c>
      <c r="L189" s="784" t="s">
        <v>3585</v>
      </c>
      <c r="M189" s="739" t="s">
        <v>5</v>
      </c>
      <c r="N189" s="748">
        <v>588000000</v>
      </c>
      <c r="O189" s="748">
        <v>588000000</v>
      </c>
      <c r="P189" s="749"/>
      <c r="Q189" s="750"/>
      <c r="R189" s="751"/>
      <c r="S189" s="682"/>
      <c r="T189" s="683"/>
      <c r="U189" s="682"/>
      <c r="V189" s="683"/>
    </row>
    <row r="190" spans="2:22" s="786" customFormat="1" ht="15" hidden="1" customHeight="1">
      <c r="B190" s="747">
        <f t="shared" si="2"/>
        <v>181</v>
      </c>
      <c r="C190" s="778" t="s">
        <v>2</v>
      </c>
      <c r="D190" s="772" t="s">
        <v>2736</v>
      </c>
      <c r="E190" s="787" t="s">
        <v>2706</v>
      </c>
      <c r="F190" s="677" t="s">
        <v>3167</v>
      </c>
      <c r="G190" s="783">
        <f>IFERROR(VLOOKUP(E190,Assign!$A$2:$A$48,1,FALSE),)</f>
        <v>0</v>
      </c>
      <c r="H190" s="783">
        <v>1</v>
      </c>
      <c r="I190" s="784">
        <v>1</v>
      </c>
      <c r="J190" s="784" t="s">
        <v>617</v>
      </c>
      <c r="K190" s="785">
        <v>42200</v>
      </c>
      <c r="L190" s="784" t="s">
        <v>3585</v>
      </c>
      <c r="M190" s="739" t="s">
        <v>5</v>
      </c>
      <c r="N190" s="748">
        <v>585640000</v>
      </c>
      <c r="O190" s="748">
        <v>585640000</v>
      </c>
      <c r="P190" s="749"/>
      <c r="Q190" s="750"/>
      <c r="R190" s="751" t="s">
        <v>4766</v>
      </c>
      <c r="S190" s="682"/>
      <c r="T190" s="683"/>
      <c r="U190" s="682"/>
      <c r="V190" s="683"/>
    </row>
    <row r="191" spans="2:22" s="786" customFormat="1" ht="15" hidden="1" customHeight="1">
      <c r="B191" s="747">
        <f t="shared" si="2"/>
        <v>182</v>
      </c>
      <c r="C191" s="778" t="s">
        <v>2</v>
      </c>
      <c r="D191" s="772" t="s">
        <v>2736</v>
      </c>
      <c r="E191" s="787" t="s">
        <v>2707</v>
      </c>
      <c r="F191" s="677" t="s">
        <v>3652</v>
      </c>
      <c r="G191" s="783">
        <f>IFERROR(VLOOKUP(E191,Assign!$A$2:$A$48,1,FALSE),)</f>
        <v>0</v>
      </c>
      <c r="H191" s="783">
        <v>1</v>
      </c>
      <c r="I191" s="784">
        <v>1</v>
      </c>
      <c r="J191" s="784" t="s">
        <v>618</v>
      </c>
      <c r="K191" s="785">
        <v>43941</v>
      </c>
      <c r="L191" s="784" t="s">
        <v>4804</v>
      </c>
      <c r="M191" s="739" t="s">
        <v>5</v>
      </c>
      <c r="N191" s="748">
        <v>360000000</v>
      </c>
      <c r="O191" s="748">
        <v>360000000</v>
      </c>
      <c r="P191" s="749"/>
      <c r="Q191" s="750"/>
      <c r="R191" s="751" t="s">
        <v>4767</v>
      </c>
      <c r="S191" s="682"/>
      <c r="T191" s="683"/>
      <c r="U191" s="682"/>
      <c r="V191" s="683"/>
    </row>
    <row r="192" spans="2:22" s="786" customFormat="1" ht="15" hidden="1" customHeight="1">
      <c r="B192" s="747">
        <f t="shared" si="2"/>
        <v>183</v>
      </c>
      <c r="C192" s="778" t="s">
        <v>2</v>
      </c>
      <c r="D192" s="772" t="s">
        <v>2736</v>
      </c>
      <c r="E192" s="787" t="s">
        <v>2707</v>
      </c>
      <c r="F192" s="677" t="s">
        <v>3652</v>
      </c>
      <c r="G192" s="783">
        <f>IFERROR(VLOOKUP(E192,Assign!$A$2:$A$48,1,FALSE),)</f>
        <v>0</v>
      </c>
      <c r="H192" s="783">
        <v>1</v>
      </c>
      <c r="I192" s="784">
        <v>2</v>
      </c>
      <c r="J192" s="784" t="s">
        <v>617</v>
      </c>
      <c r="K192" s="785">
        <v>43941</v>
      </c>
      <c r="L192" s="784" t="s">
        <v>3585</v>
      </c>
      <c r="M192" s="739" t="s">
        <v>5</v>
      </c>
      <c r="N192" s="748">
        <v>603600000</v>
      </c>
      <c r="O192" s="748">
        <v>603600000</v>
      </c>
      <c r="P192" s="749"/>
      <c r="Q192" s="750"/>
      <c r="R192" s="751"/>
      <c r="S192" s="682"/>
      <c r="T192" s="683"/>
      <c r="U192" s="682"/>
      <c r="V192" s="683"/>
    </row>
    <row r="193" spans="2:22" s="786" customFormat="1" ht="15" hidden="1" customHeight="1">
      <c r="B193" s="747">
        <f t="shared" si="2"/>
        <v>184</v>
      </c>
      <c r="C193" s="778" t="s">
        <v>2</v>
      </c>
      <c r="D193" s="772" t="s">
        <v>2736</v>
      </c>
      <c r="E193" s="787" t="s">
        <v>2708</v>
      </c>
      <c r="F193" s="677" t="s">
        <v>2786</v>
      </c>
      <c r="G193" s="783">
        <f>IFERROR(VLOOKUP(E193,Assign!$A$2:$A$48,1,FALSE),)</f>
        <v>0</v>
      </c>
      <c r="H193" s="783">
        <v>1</v>
      </c>
      <c r="I193" s="784">
        <v>1</v>
      </c>
      <c r="J193" s="784" t="s">
        <v>617</v>
      </c>
      <c r="K193" s="785">
        <v>44581</v>
      </c>
      <c r="L193" s="784" t="s">
        <v>3585</v>
      </c>
      <c r="M193" s="739" t="s">
        <v>5</v>
      </c>
      <c r="N193" s="748">
        <v>576000000</v>
      </c>
      <c r="O193" s="748">
        <v>576000000</v>
      </c>
      <c r="P193" s="749"/>
      <c r="Q193" s="750"/>
      <c r="R193" s="751"/>
      <c r="S193" s="682"/>
      <c r="T193" s="683"/>
      <c r="U193" s="682"/>
      <c r="V193" s="683"/>
    </row>
    <row r="194" spans="2:22" s="786" customFormat="1" ht="15" hidden="1" customHeight="1">
      <c r="B194" s="747">
        <f t="shared" si="2"/>
        <v>185</v>
      </c>
      <c r="C194" s="778" t="s">
        <v>2</v>
      </c>
      <c r="D194" s="772" t="s">
        <v>2736</v>
      </c>
      <c r="E194" s="787" t="s">
        <v>2709</v>
      </c>
      <c r="F194" s="677" t="s">
        <v>3653</v>
      </c>
      <c r="G194" s="783">
        <f>IFERROR(VLOOKUP(E194,Assign!$A$2:$A$48,1,FALSE),)</f>
        <v>0</v>
      </c>
      <c r="H194" s="783">
        <v>1</v>
      </c>
      <c r="I194" s="784">
        <v>1</v>
      </c>
      <c r="J194" s="784" t="s">
        <v>4190</v>
      </c>
      <c r="K194" s="785">
        <v>44270</v>
      </c>
      <c r="L194" s="784" t="s">
        <v>4804</v>
      </c>
      <c r="M194" s="739" t="s">
        <v>5</v>
      </c>
      <c r="N194" s="748">
        <v>456000000</v>
      </c>
      <c r="O194" s="748">
        <v>456000000</v>
      </c>
      <c r="P194" s="749"/>
      <c r="Q194" s="750"/>
      <c r="R194" s="751"/>
      <c r="S194" s="682"/>
      <c r="T194" s="683"/>
      <c r="U194" s="682"/>
      <c r="V194" s="683"/>
    </row>
    <row r="195" spans="2:22" s="786" customFormat="1" ht="15" hidden="1" customHeight="1">
      <c r="B195" s="747">
        <f t="shared" si="2"/>
        <v>186</v>
      </c>
      <c r="C195" s="778" t="s">
        <v>2</v>
      </c>
      <c r="D195" s="772" t="s">
        <v>2736</v>
      </c>
      <c r="E195" s="787" t="s">
        <v>2709</v>
      </c>
      <c r="F195" s="677" t="s">
        <v>3653</v>
      </c>
      <c r="G195" s="783">
        <f>IFERROR(VLOOKUP(E195,Assign!$A$2:$A$48,1,FALSE),)</f>
        <v>0</v>
      </c>
      <c r="H195" s="783">
        <v>1</v>
      </c>
      <c r="I195" s="784">
        <v>2</v>
      </c>
      <c r="J195" s="784" t="s">
        <v>617</v>
      </c>
      <c r="K195" s="785">
        <v>45072</v>
      </c>
      <c r="L195" s="784" t="s">
        <v>3585</v>
      </c>
      <c r="M195" s="739" t="s">
        <v>5</v>
      </c>
      <c r="N195" s="748">
        <v>600000000</v>
      </c>
      <c r="O195" s="748">
        <v>600000000</v>
      </c>
      <c r="P195" s="749"/>
      <c r="Q195" s="750"/>
      <c r="R195" s="751"/>
      <c r="S195" s="682"/>
      <c r="T195" s="683"/>
      <c r="U195" s="682"/>
      <c r="V195" s="683"/>
    </row>
    <row r="196" spans="2:22" s="786" customFormat="1" ht="15" hidden="1" customHeight="1">
      <c r="B196" s="747">
        <f t="shared" si="2"/>
        <v>187</v>
      </c>
      <c r="C196" s="778" t="s">
        <v>2</v>
      </c>
      <c r="D196" s="772" t="s">
        <v>2736</v>
      </c>
      <c r="E196" s="787" t="s">
        <v>2710</v>
      </c>
      <c r="F196" s="677" t="s">
        <v>3215</v>
      </c>
      <c r="G196" s="783">
        <f>IFERROR(VLOOKUP(E196,Assign!$A$2:$A$48,1,FALSE),)</f>
        <v>0</v>
      </c>
      <c r="H196" s="783">
        <v>1</v>
      </c>
      <c r="I196" s="784">
        <v>1</v>
      </c>
      <c r="J196" s="784" t="s">
        <v>617</v>
      </c>
      <c r="K196" s="785">
        <v>44908</v>
      </c>
      <c r="L196" s="784" t="s">
        <v>3585</v>
      </c>
      <c r="M196" s="739" t="s">
        <v>5</v>
      </c>
      <c r="N196" s="748">
        <v>509300000</v>
      </c>
      <c r="O196" s="748">
        <v>509300000</v>
      </c>
      <c r="P196" s="749"/>
      <c r="Q196" s="750"/>
      <c r="R196" s="751"/>
      <c r="S196" s="682"/>
      <c r="T196" s="683"/>
      <c r="U196" s="682"/>
      <c r="V196" s="683"/>
    </row>
    <row r="197" spans="2:22" s="786" customFormat="1" ht="15" hidden="1" customHeight="1">
      <c r="B197" s="933">
        <f t="shared" si="2"/>
        <v>188</v>
      </c>
      <c r="C197" s="918" t="s">
        <v>2</v>
      </c>
      <c r="D197" s="919" t="s">
        <v>2736</v>
      </c>
      <c r="E197" s="934" t="s">
        <v>2711</v>
      </c>
      <c r="F197" s="823" t="s">
        <v>2740</v>
      </c>
      <c r="G197" s="935">
        <f>IFERROR(VLOOKUP(E197,Assign!$A$2:$A$48,1,FALSE),)</f>
        <v>0</v>
      </c>
      <c r="H197" s="935"/>
      <c r="I197" s="936"/>
      <c r="J197" s="936"/>
      <c r="K197" s="937"/>
      <c r="L197" s="936"/>
      <c r="M197" s="928"/>
      <c r="N197" s="938"/>
      <c r="O197" s="938"/>
      <c r="P197" s="939"/>
      <c r="Q197" s="940"/>
      <c r="R197" s="941"/>
      <c r="S197" s="682"/>
      <c r="T197" s="683"/>
      <c r="U197" s="682" t="s">
        <v>5659</v>
      </c>
      <c r="V197" s="683" t="s">
        <v>5660</v>
      </c>
    </row>
    <row r="198" spans="2:22" s="786" customFormat="1" ht="15" hidden="1" customHeight="1">
      <c r="B198" s="747">
        <f t="shared" si="2"/>
        <v>189</v>
      </c>
      <c r="C198" s="778" t="s">
        <v>2</v>
      </c>
      <c r="D198" s="772" t="s">
        <v>2736</v>
      </c>
      <c r="E198" s="787" t="s">
        <v>2712</v>
      </c>
      <c r="F198" s="677" t="s">
        <v>3655</v>
      </c>
      <c r="G198" s="783">
        <f>IFERROR(VLOOKUP(E198,Assign!$A$2:$A$48,1,FALSE),)</f>
        <v>0</v>
      </c>
      <c r="H198" s="783">
        <v>1</v>
      </c>
      <c r="I198" s="784">
        <v>1</v>
      </c>
      <c r="J198" s="784" t="s">
        <v>617</v>
      </c>
      <c r="K198" s="785">
        <v>44316</v>
      </c>
      <c r="L198" s="784" t="s">
        <v>3585</v>
      </c>
      <c r="M198" s="739" t="s">
        <v>5</v>
      </c>
      <c r="N198" s="748">
        <v>493900000</v>
      </c>
      <c r="O198" s="748">
        <v>493900000</v>
      </c>
      <c r="P198" s="749"/>
      <c r="Q198" s="750"/>
      <c r="R198" s="751"/>
      <c r="S198" s="682"/>
      <c r="T198" s="683"/>
      <c r="U198" s="682"/>
      <c r="V198" s="683"/>
    </row>
    <row r="199" spans="2:22" s="786" customFormat="1" ht="15" hidden="1" customHeight="1">
      <c r="B199" s="747">
        <f t="shared" si="2"/>
        <v>190</v>
      </c>
      <c r="C199" s="778" t="s">
        <v>2</v>
      </c>
      <c r="D199" s="772" t="s">
        <v>2736</v>
      </c>
      <c r="E199" s="787" t="s">
        <v>2713</v>
      </c>
      <c r="F199" s="677" t="s">
        <v>3224</v>
      </c>
      <c r="G199" s="783">
        <f>IFERROR(VLOOKUP(E199,Assign!$A$2:$A$48,1,FALSE),)</f>
        <v>0</v>
      </c>
      <c r="H199" s="783">
        <v>1</v>
      </c>
      <c r="I199" s="784">
        <v>1</v>
      </c>
      <c r="J199" s="784" t="s">
        <v>617</v>
      </c>
      <c r="K199" s="785">
        <v>42158</v>
      </c>
      <c r="L199" s="784" t="s">
        <v>3585</v>
      </c>
      <c r="M199" s="739" t="s">
        <v>5</v>
      </c>
      <c r="N199" s="748">
        <v>672000000</v>
      </c>
      <c r="O199" s="748">
        <v>672000000</v>
      </c>
      <c r="P199" s="749"/>
      <c r="Q199" s="750"/>
      <c r="R199" s="751"/>
      <c r="S199" s="682"/>
      <c r="T199" s="683"/>
      <c r="U199" s="682"/>
      <c r="V199" s="683"/>
    </row>
    <row r="200" spans="2:22" s="786" customFormat="1" ht="15" hidden="1" customHeight="1">
      <c r="B200" s="747">
        <f t="shared" ref="B200:B263" si="3">ROW()-9</f>
        <v>191</v>
      </c>
      <c r="C200" s="778" t="s">
        <v>2</v>
      </c>
      <c r="D200" s="772" t="s">
        <v>2736</v>
      </c>
      <c r="E200" s="787" t="s">
        <v>2713</v>
      </c>
      <c r="F200" s="677" t="s">
        <v>3224</v>
      </c>
      <c r="G200" s="783">
        <f>IFERROR(VLOOKUP(E200,Assign!$A$2:$A$48,1,FALSE),)</f>
        <v>0</v>
      </c>
      <c r="H200" s="783">
        <v>2</v>
      </c>
      <c r="I200" s="784">
        <v>1</v>
      </c>
      <c r="J200" s="784" t="s">
        <v>4750</v>
      </c>
      <c r="K200" s="785">
        <v>35077</v>
      </c>
      <c r="L200" s="784" t="s">
        <v>4804</v>
      </c>
      <c r="M200" s="739" t="s">
        <v>5</v>
      </c>
      <c r="N200" s="748">
        <v>15600000</v>
      </c>
      <c r="O200" s="748">
        <v>15600000</v>
      </c>
      <c r="P200" s="749"/>
      <c r="Q200" s="750"/>
      <c r="R200" s="751" t="s">
        <v>4818</v>
      </c>
      <c r="S200" s="682"/>
      <c r="T200" s="683"/>
      <c r="U200" s="682"/>
      <c r="V200" s="683"/>
    </row>
    <row r="201" spans="2:22" s="786" customFormat="1" ht="15" hidden="1" customHeight="1">
      <c r="B201" s="747">
        <f t="shared" si="3"/>
        <v>192</v>
      </c>
      <c r="C201" s="778" t="s">
        <v>2</v>
      </c>
      <c r="D201" s="772" t="s">
        <v>2736</v>
      </c>
      <c r="E201" s="787" t="s">
        <v>2713</v>
      </c>
      <c r="F201" s="677" t="s">
        <v>3224</v>
      </c>
      <c r="G201" s="783">
        <f>IFERROR(VLOOKUP(E201,Assign!$A$2:$A$48,1,FALSE),)</f>
        <v>0</v>
      </c>
      <c r="H201" s="783">
        <v>2</v>
      </c>
      <c r="I201" s="784">
        <v>2</v>
      </c>
      <c r="J201" s="784" t="s">
        <v>617</v>
      </c>
      <c r="K201" s="785">
        <v>38169</v>
      </c>
      <c r="L201" s="784" t="s">
        <v>3585</v>
      </c>
      <c r="M201" s="739" t="s">
        <v>5</v>
      </c>
      <c r="N201" s="748">
        <v>91000000</v>
      </c>
      <c r="O201" s="748">
        <v>91000000</v>
      </c>
      <c r="P201" s="749"/>
      <c r="Q201" s="750"/>
      <c r="R201" s="751"/>
      <c r="S201" s="682"/>
      <c r="T201" s="683"/>
      <c r="U201" s="682"/>
      <c r="V201" s="683"/>
    </row>
    <row r="202" spans="2:22" s="786" customFormat="1" ht="15" hidden="1" customHeight="1">
      <c r="B202" s="747">
        <f t="shared" si="3"/>
        <v>193</v>
      </c>
      <c r="C202" s="778" t="s">
        <v>2</v>
      </c>
      <c r="D202" s="772" t="s">
        <v>2736</v>
      </c>
      <c r="E202" s="787" t="s">
        <v>2714</v>
      </c>
      <c r="F202" s="677" t="s">
        <v>3656</v>
      </c>
      <c r="G202" s="783">
        <f>IFERROR(VLOOKUP(E202,Assign!$A$2:$A$48,1,FALSE),)</f>
        <v>0</v>
      </c>
      <c r="H202" s="783">
        <v>1</v>
      </c>
      <c r="I202" s="784">
        <v>1</v>
      </c>
      <c r="J202" s="784" t="s">
        <v>617</v>
      </c>
      <c r="K202" s="785">
        <v>43363</v>
      </c>
      <c r="L202" s="784" t="s">
        <v>3585</v>
      </c>
      <c r="M202" s="739" t="s">
        <v>5</v>
      </c>
      <c r="N202" s="748">
        <v>286800000</v>
      </c>
      <c r="O202" s="748">
        <v>286800000</v>
      </c>
      <c r="P202" s="749"/>
      <c r="Q202" s="750"/>
      <c r="R202" s="751"/>
      <c r="S202" s="682"/>
      <c r="T202" s="683"/>
      <c r="U202" s="682"/>
      <c r="V202" s="683"/>
    </row>
    <row r="203" spans="2:22" s="786" customFormat="1" ht="15" hidden="1" customHeight="1">
      <c r="B203" s="747">
        <f t="shared" si="3"/>
        <v>194</v>
      </c>
      <c r="C203" s="778" t="s">
        <v>2</v>
      </c>
      <c r="D203" s="772" t="s">
        <v>2736</v>
      </c>
      <c r="E203" s="787" t="s">
        <v>2714</v>
      </c>
      <c r="F203" s="677" t="s">
        <v>3656</v>
      </c>
      <c r="G203" s="783">
        <f>IFERROR(VLOOKUP(E203,Assign!$A$2:$A$48,1,FALSE),)</f>
        <v>0</v>
      </c>
      <c r="H203" s="783">
        <v>2</v>
      </c>
      <c r="I203" s="784">
        <v>1</v>
      </c>
      <c r="J203" s="784" t="s">
        <v>617</v>
      </c>
      <c r="K203" s="785">
        <v>43363</v>
      </c>
      <c r="L203" s="784" t="s">
        <v>3585</v>
      </c>
      <c r="M203" s="739" t="s">
        <v>5</v>
      </c>
      <c r="N203" s="748">
        <v>285600000</v>
      </c>
      <c r="O203" s="748">
        <v>285600000</v>
      </c>
      <c r="P203" s="749"/>
      <c r="Q203" s="750"/>
      <c r="R203" s="751"/>
      <c r="S203" s="682"/>
      <c r="T203" s="683"/>
      <c r="U203" s="682"/>
      <c r="V203" s="683"/>
    </row>
    <row r="204" spans="2:22" s="786" customFormat="1" ht="15" hidden="1" customHeight="1">
      <c r="B204" s="747">
        <f t="shared" si="3"/>
        <v>195</v>
      </c>
      <c r="C204" s="778" t="s">
        <v>2</v>
      </c>
      <c r="D204" s="772" t="s">
        <v>2736</v>
      </c>
      <c r="E204" s="787" t="s">
        <v>2715</v>
      </c>
      <c r="F204" s="677" t="s">
        <v>3199</v>
      </c>
      <c r="G204" s="783">
        <f>IFERROR(VLOOKUP(E204,Assign!$A$2:$A$48,1,FALSE),)</f>
        <v>0</v>
      </c>
      <c r="H204" s="783">
        <v>1</v>
      </c>
      <c r="I204" s="784">
        <v>1</v>
      </c>
      <c r="J204" s="784" t="s">
        <v>617</v>
      </c>
      <c r="K204" s="785">
        <v>43770</v>
      </c>
      <c r="L204" s="784" t="s">
        <v>3585</v>
      </c>
      <c r="M204" s="739" t="s">
        <v>5</v>
      </c>
      <c r="N204" s="748">
        <v>544800000</v>
      </c>
      <c r="O204" s="748">
        <v>544800000</v>
      </c>
      <c r="P204" s="749"/>
      <c r="Q204" s="750"/>
      <c r="R204" s="751"/>
      <c r="S204" s="682"/>
      <c r="T204" s="683"/>
      <c r="U204" s="682"/>
      <c r="V204" s="683"/>
    </row>
    <row r="205" spans="2:22" s="786" customFormat="1" ht="15" hidden="1" customHeight="1">
      <c r="B205" s="747">
        <f t="shared" si="3"/>
        <v>196</v>
      </c>
      <c r="C205" s="778" t="s">
        <v>2</v>
      </c>
      <c r="D205" s="772" t="s">
        <v>2736</v>
      </c>
      <c r="E205" s="787" t="s">
        <v>2716</v>
      </c>
      <c r="F205" s="677" t="s">
        <v>3657</v>
      </c>
      <c r="G205" s="783">
        <f>IFERROR(VLOOKUP(E205,Assign!$A$2:$A$48,1,FALSE),)</f>
        <v>0</v>
      </c>
      <c r="H205" s="783">
        <v>1</v>
      </c>
      <c r="I205" s="784">
        <v>1</v>
      </c>
      <c r="J205" s="784" t="s">
        <v>617</v>
      </c>
      <c r="K205" s="785">
        <v>44862</v>
      </c>
      <c r="L205" s="784" t="s">
        <v>3585</v>
      </c>
      <c r="M205" s="739" t="s">
        <v>5</v>
      </c>
      <c r="N205" s="748">
        <v>528000000</v>
      </c>
      <c r="O205" s="748">
        <v>528000000</v>
      </c>
      <c r="P205" s="749"/>
      <c r="Q205" s="750"/>
      <c r="R205" s="751"/>
      <c r="S205" s="682"/>
      <c r="T205" s="683"/>
      <c r="U205" s="682"/>
      <c r="V205" s="683"/>
    </row>
    <row r="206" spans="2:22" s="786" customFormat="1" ht="15" hidden="1" customHeight="1">
      <c r="B206" s="747">
        <f t="shared" si="3"/>
        <v>197</v>
      </c>
      <c r="C206" s="778" t="s">
        <v>2</v>
      </c>
      <c r="D206" s="772" t="s">
        <v>2736</v>
      </c>
      <c r="E206" s="787" t="s">
        <v>2717</v>
      </c>
      <c r="F206" s="677" t="s">
        <v>3658</v>
      </c>
      <c r="G206" s="783">
        <f>IFERROR(VLOOKUP(E206,Assign!$A$2:$A$48,1,FALSE),)</f>
        <v>0</v>
      </c>
      <c r="H206" s="783">
        <v>1</v>
      </c>
      <c r="I206" s="784">
        <v>1</v>
      </c>
      <c r="J206" s="784" t="s">
        <v>617</v>
      </c>
      <c r="K206" s="785">
        <v>43650</v>
      </c>
      <c r="L206" s="784" t="s">
        <v>3585</v>
      </c>
      <c r="M206" s="739" t="s">
        <v>5</v>
      </c>
      <c r="N206" s="748">
        <v>300000000</v>
      </c>
      <c r="O206" s="748">
        <v>300000000</v>
      </c>
      <c r="P206" s="749"/>
      <c r="Q206" s="750"/>
      <c r="R206" s="751"/>
      <c r="S206" s="682"/>
      <c r="T206" s="683"/>
      <c r="U206" s="682"/>
      <c r="V206" s="683"/>
    </row>
    <row r="207" spans="2:22" s="786" customFormat="1" ht="15" hidden="1" customHeight="1">
      <c r="B207" s="747">
        <f t="shared" si="3"/>
        <v>198</v>
      </c>
      <c r="C207" s="778" t="s">
        <v>2</v>
      </c>
      <c r="D207" s="772" t="s">
        <v>2736</v>
      </c>
      <c r="E207" s="787" t="s">
        <v>2717</v>
      </c>
      <c r="F207" s="677" t="s">
        <v>3658</v>
      </c>
      <c r="G207" s="783">
        <f>IFERROR(VLOOKUP(E207,Assign!$A$2:$A$48,1,FALSE),)</f>
        <v>0</v>
      </c>
      <c r="H207" s="783">
        <v>1</v>
      </c>
      <c r="I207" s="784">
        <v>2</v>
      </c>
      <c r="J207" s="784" t="s">
        <v>617</v>
      </c>
      <c r="K207" s="785">
        <v>43727</v>
      </c>
      <c r="L207" s="784" t="s">
        <v>3585</v>
      </c>
      <c r="M207" s="739" t="s">
        <v>5</v>
      </c>
      <c r="N207" s="748">
        <v>60000000</v>
      </c>
      <c r="O207" s="748">
        <v>60000000</v>
      </c>
      <c r="P207" s="749"/>
      <c r="Q207" s="750"/>
      <c r="R207" s="751"/>
      <c r="S207" s="682"/>
      <c r="T207" s="683"/>
      <c r="U207" s="682"/>
      <c r="V207" s="683"/>
    </row>
    <row r="208" spans="2:22" s="786" customFormat="1" ht="15" hidden="1" customHeight="1">
      <c r="B208" s="747">
        <f t="shared" si="3"/>
        <v>199</v>
      </c>
      <c r="C208" s="778" t="s">
        <v>2</v>
      </c>
      <c r="D208" s="772" t="s">
        <v>2736</v>
      </c>
      <c r="E208" s="787" t="s">
        <v>2717</v>
      </c>
      <c r="F208" s="677" t="s">
        <v>3658</v>
      </c>
      <c r="G208" s="783">
        <f>IFERROR(VLOOKUP(E208,Assign!$A$2:$A$48,1,FALSE),)</f>
        <v>0</v>
      </c>
      <c r="H208" s="783">
        <v>1</v>
      </c>
      <c r="I208" s="784">
        <v>3</v>
      </c>
      <c r="J208" s="784" t="s">
        <v>617</v>
      </c>
      <c r="K208" s="785">
        <v>43942</v>
      </c>
      <c r="L208" s="784" t="s">
        <v>3585</v>
      </c>
      <c r="M208" s="739" t="s">
        <v>5</v>
      </c>
      <c r="N208" s="748">
        <v>200400000</v>
      </c>
      <c r="O208" s="748">
        <v>200400000</v>
      </c>
      <c r="P208" s="749" t="s">
        <v>4598</v>
      </c>
      <c r="Q208" s="750"/>
      <c r="R208" s="751"/>
      <c r="S208" s="682"/>
      <c r="T208" s="683"/>
      <c r="U208" s="682"/>
      <c r="V208" s="683"/>
    </row>
    <row r="209" spans="2:22" s="786" customFormat="1" ht="15" hidden="1" customHeight="1">
      <c r="B209" s="747">
        <f t="shared" si="3"/>
        <v>200</v>
      </c>
      <c r="C209" s="778" t="s">
        <v>2</v>
      </c>
      <c r="D209" s="772" t="s">
        <v>2736</v>
      </c>
      <c r="E209" s="787" t="s">
        <v>3261</v>
      </c>
      <c r="F209" s="677" t="s">
        <v>3659</v>
      </c>
      <c r="G209" s="783">
        <f>IFERROR(VLOOKUP(E209,Assign!$A$2:$A$48,1,FALSE),)</f>
        <v>0</v>
      </c>
      <c r="H209" s="783">
        <v>1</v>
      </c>
      <c r="I209" s="784">
        <v>1</v>
      </c>
      <c r="J209" s="784" t="s">
        <v>617</v>
      </c>
      <c r="K209" s="785">
        <v>44386</v>
      </c>
      <c r="L209" s="784" t="s">
        <v>3585</v>
      </c>
      <c r="M209" s="739" t="s">
        <v>5</v>
      </c>
      <c r="N209" s="748">
        <v>528000000</v>
      </c>
      <c r="O209" s="748">
        <v>528000000</v>
      </c>
      <c r="P209" s="749"/>
      <c r="Q209" s="750"/>
      <c r="R209" s="751"/>
      <c r="S209" s="682"/>
      <c r="T209" s="683"/>
      <c r="U209" s="682"/>
      <c r="V209" s="683"/>
    </row>
    <row r="210" spans="2:22" s="786" customFormat="1" ht="15" hidden="1" customHeight="1">
      <c r="B210" s="747">
        <f t="shared" si="3"/>
        <v>201</v>
      </c>
      <c r="C210" s="778" t="s">
        <v>2</v>
      </c>
      <c r="D210" s="772" t="s">
        <v>2736</v>
      </c>
      <c r="E210" s="787" t="s">
        <v>3308</v>
      </c>
      <c r="F210" s="677" t="s">
        <v>3660</v>
      </c>
      <c r="G210" s="783">
        <f>IFERROR(VLOOKUP(E210,Assign!$A$2:$A$48,1,FALSE),)</f>
        <v>0</v>
      </c>
      <c r="H210" s="783">
        <v>1</v>
      </c>
      <c r="I210" s="784">
        <v>1</v>
      </c>
      <c r="J210" s="784" t="s">
        <v>2607</v>
      </c>
      <c r="K210" s="785">
        <v>40653</v>
      </c>
      <c r="L210" s="784" t="s">
        <v>4804</v>
      </c>
      <c r="M210" s="739" t="s">
        <v>5</v>
      </c>
      <c r="N210" s="748">
        <v>408000000</v>
      </c>
      <c r="O210" s="748">
        <v>408000000</v>
      </c>
      <c r="P210" s="749"/>
      <c r="Q210" s="750"/>
      <c r="R210" s="751"/>
      <c r="S210" s="682"/>
      <c r="T210" s="683"/>
      <c r="U210" s="682"/>
      <c r="V210" s="683"/>
    </row>
    <row r="211" spans="2:22" s="786" customFormat="1" ht="15" hidden="1" customHeight="1">
      <c r="B211" s="747">
        <f t="shared" si="3"/>
        <v>202</v>
      </c>
      <c r="C211" s="778" t="s">
        <v>2</v>
      </c>
      <c r="D211" s="772" t="s">
        <v>2736</v>
      </c>
      <c r="E211" s="787" t="s">
        <v>3308</v>
      </c>
      <c r="F211" s="677" t="s">
        <v>3660</v>
      </c>
      <c r="G211" s="783">
        <f>IFERROR(VLOOKUP(E211,Assign!$A$2:$A$48,1,FALSE),)</f>
        <v>0</v>
      </c>
      <c r="H211" s="783">
        <v>1</v>
      </c>
      <c r="I211" s="784">
        <v>2</v>
      </c>
      <c r="J211" s="784" t="s">
        <v>2607</v>
      </c>
      <c r="K211" s="785">
        <v>40653</v>
      </c>
      <c r="L211" s="784" t="s">
        <v>4804</v>
      </c>
      <c r="M211" s="739" t="s">
        <v>5</v>
      </c>
      <c r="N211" s="748">
        <v>120000000</v>
      </c>
      <c r="O211" s="748">
        <v>120000000</v>
      </c>
      <c r="P211" s="749"/>
      <c r="Q211" s="750"/>
      <c r="R211" s="751"/>
      <c r="S211" s="682"/>
      <c r="T211" s="683"/>
      <c r="U211" s="682"/>
      <c r="V211" s="683"/>
    </row>
    <row r="212" spans="2:22" s="786" customFormat="1" ht="15" hidden="1" customHeight="1">
      <c r="B212" s="747">
        <f t="shared" si="3"/>
        <v>203</v>
      </c>
      <c r="C212" s="778" t="s">
        <v>2</v>
      </c>
      <c r="D212" s="772" t="s">
        <v>2736</v>
      </c>
      <c r="E212" s="787" t="s">
        <v>3308</v>
      </c>
      <c r="F212" s="677" t="s">
        <v>3660</v>
      </c>
      <c r="G212" s="783">
        <f>IFERROR(VLOOKUP(E212,Assign!$A$2:$A$48,1,FALSE),)</f>
        <v>0</v>
      </c>
      <c r="H212" s="783">
        <v>1</v>
      </c>
      <c r="I212" s="784">
        <v>3</v>
      </c>
      <c r="J212" s="784" t="s">
        <v>2607</v>
      </c>
      <c r="K212" s="785">
        <v>42404</v>
      </c>
      <c r="L212" s="784" t="s">
        <v>4804</v>
      </c>
      <c r="M212" s="739" t="s">
        <v>5</v>
      </c>
      <c r="N212" s="748">
        <v>348000000</v>
      </c>
      <c r="O212" s="748">
        <v>348000000</v>
      </c>
      <c r="P212" s="749"/>
      <c r="Q212" s="750"/>
      <c r="R212" s="751"/>
      <c r="S212" s="682"/>
      <c r="T212" s="683"/>
      <c r="U212" s="682"/>
      <c r="V212" s="683"/>
    </row>
    <row r="213" spans="2:22" s="786" customFormat="1" ht="15" hidden="1" customHeight="1">
      <c r="B213" s="747">
        <f t="shared" si="3"/>
        <v>204</v>
      </c>
      <c r="C213" s="778" t="s">
        <v>2</v>
      </c>
      <c r="D213" s="772" t="s">
        <v>2736</v>
      </c>
      <c r="E213" s="787" t="s">
        <v>3308</v>
      </c>
      <c r="F213" s="677" t="s">
        <v>3660</v>
      </c>
      <c r="G213" s="783">
        <f>IFERROR(VLOOKUP(E213,Assign!$A$2:$A$48,1,FALSE),)</f>
        <v>0</v>
      </c>
      <c r="H213" s="783">
        <v>1</v>
      </c>
      <c r="I213" s="784">
        <v>4</v>
      </c>
      <c r="J213" s="784" t="s">
        <v>4602</v>
      </c>
      <c r="K213" s="785">
        <v>42584</v>
      </c>
      <c r="L213" s="784" t="s">
        <v>4804</v>
      </c>
      <c r="M213" s="739" t="s">
        <v>5</v>
      </c>
      <c r="N213" s="748">
        <v>400000000</v>
      </c>
      <c r="O213" s="748">
        <v>400000000</v>
      </c>
      <c r="P213" s="749"/>
      <c r="Q213" s="750"/>
      <c r="R213" s="751"/>
      <c r="S213" s="682"/>
      <c r="T213" s="683"/>
      <c r="U213" s="682"/>
      <c r="V213" s="683"/>
    </row>
    <row r="214" spans="2:22" s="786" customFormat="1" ht="15" hidden="1" customHeight="1">
      <c r="B214" s="747">
        <f t="shared" si="3"/>
        <v>205</v>
      </c>
      <c r="C214" s="778" t="s">
        <v>2</v>
      </c>
      <c r="D214" s="772" t="s">
        <v>2736</v>
      </c>
      <c r="E214" s="787" t="s">
        <v>3308</v>
      </c>
      <c r="F214" s="677" t="s">
        <v>3660</v>
      </c>
      <c r="G214" s="783">
        <f>IFERROR(VLOOKUP(E214,Assign!$A$2:$A$48,1,FALSE),)</f>
        <v>0</v>
      </c>
      <c r="H214" s="783">
        <v>1</v>
      </c>
      <c r="I214" s="784">
        <v>5</v>
      </c>
      <c r="J214" s="784" t="s">
        <v>2607</v>
      </c>
      <c r="K214" s="785">
        <v>44133</v>
      </c>
      <c r="L214" s="784" t="s">
        <v>4804</v>
      </c>
      <c r="M214" s="739" t="s">
        <v>5</v>
      </c>
      <c r="N214" s="748">
        <v>300000000</v>
      </c>
      <c r="O214" s="748">
        <v>300000000</v>
      </c>
      <c r="P214" s="749"/>
      <c r="Q214" s="750"/>
      <c r="R214" s="751"/>
      <c r="S214" s="682"/>
      <c r="T214" s="683"/>
      <c r="U214" s="682"/>
      <c r="V214" s="683"/>
    </row>
    <row r="215" spans="2:22" s="786" customFormat="1" ht="15" hidden="1" customHeight="1">
      <c r="B215" s="747">
        <f t="shared" si="3"/>
        <v>206</v>
      </c>
      <c r="C215" s="778" t="s">
        <v>2</v>
      </c>
      <c r="D215" s="772" t="s">
        <v>2736</v>
      </c>
      <c r="E215" s="787" t="s">
        <v>3308</v>
      </c>
      <c r="F215" s="677" t="s">
        <v>3660</v>
      </c>
      <c r="G215" s="783">
        <f>IFERROR(VLOOKUP(E215,Assign!$A$2:$A$48,1,FALSE),)</f>
        <v>0</v>
      </c>
      <c r="H215" s="783">
        <v>1</v>
      </c>
      <c r="I215" s="784">
        <v>6</v>
      </c>
      <c r="J215" s="784" t="s">
        <v>617</v>
      </c>
      <c r="K215" s="785">
        <v>44831</v>
      </c>
      <c r="L215" s="784" t="s">
        <v>3585</v>
      </c>
      <c r="M215" s="739" t="s">
        <v>5</v>
      </c>
      <c r="N215" s="748">
        <v>516000000</v>
      </c>
      <c r="O215" s="748">
        <v>516000000</v>
      </c>
      <c r="P215" s="749"/>
      <c r="Q215" s="750"/>
      <c r="R215" s="751"/>
      <c r="S215" s="682"/>
      <c r="T215" s="683"/>
      <c r="U215" s="682"/>
      <c r="V215" s="683"/>
    </row>
    <row r="216" spans="2:22" s="786" customFormat="1" ht="15" hidden="1" customHeight="1">
      <c r="B216" s="933">
        <f t="shared" si="3"/>
        <v>207</v>
      </c>
      <c r="C216" s="918" t="s">
        <v>2</v>
      </c>
      <c r="D216" s="919" t="s">
        <v>2736</v>
      </c>
      <c r="E216" s="934" t="s">
        <v>3244</v>
      </c>
      <c r="F216" s="823" t="s">
        <v>3193</v>
      </c>
      <c r="G216" s="935">
        <f>IFERROR(VLOOKUP(E216,Assign!$A$2:$A$48,1,FALSE),)</f>
        <v>0</v>
      </c>
      <c r="H216" s="935"/>
      <c r="I216" s="936"/>
      <c r="J216" s="936"/>
      <c r="K216" s="937"/>
      <c r="L216" s="936"/>
      <c r="M216" s="928"/>
      <c r="N216" s="938"/>
      <c r="O216" s="938"/>
      <c r="P216" s="939"/>
      <c r="Q216" s="940"/>
      <c r="R216" s="941"/>
      <c r="S216" s="682"/>
      <c r="T216" s="683"/>
      <c r="U216" s="682" t="s">
        <v>5659</v>
      </c>
      <c r="V216" s="683" t="s">
        <v>5660</v>
      </c>
    </row>
    <row r="217" spans="2:22" s="786" customFormat="1" ht="15" hidden="1" customHeight="1">
      <c r="B217" s="933">
        <f t="shared" si="3"/>
        <v>208</v>
      </c>
      <c r="C217" s="918" t="s">
        <v>2</v>
      </c>
      <c r="D217" s="919" t="s">
        <v>2736</v>
      </c>
      <c r="E217" s="934" t="s">
        <v>3244</v>
      </c>
      <c r="F217" s="823" t="s">
        <v>3193</v>
      </c>
      <c r="G217" s="935">
        <f>IFERROR(VLOOKUP(E217,Assign!$A$2:$A$48,1,FALSE),)</f>
        <v>0</v>
      </c>
      <c r="H217" s="935"/>
      <c r="I217" s="936"/>
      <c r="J217" s="936"/>
      <c r="K217" s="937"/>
      <c r="L217" s="936"/>
      <c r="M217" s="928"/>
      <c r="N217" s="938"/>
      <c r="O217" s="938"/>
      <c r="P217" s="939"/>
      <c r="Q217" s="940"/>
      <c r="R217" s="941"/>
      <c r="S217" s="682"/>
      <c r="T217" s="683"/>
      <c r="U217" s="682" t="s">
        <v>5659</v>
      </c>
      <c r="V217" s="683" t="s">
        <v>5660</v>
      </c>
    </row>
    <row r="218" spans="2:22" s="786" customFormat="1" ht="15" hidden="1" customHeight="1">
      <c r="B218" s="933">
        <f t="shared" si="3"/>
        <v>209</v>
      </c>
      <c r="C218" s="918" t="s">
        <v>2</v>
      </c>
      <c r="D218" s="919" t="s">
        <v>2736</v>
      </c>
      <c r="E218" s="934" t="s">
        <v>3244</v>
      </c>
      <c r="F218" s="823" t="s">
        <v>3193</v>
      </c>
      <c r="G218" s="935">
        <f>IFERROR(VLOOKUP(E218,Assign!$A$2:$A$48,1,FALSE),)</f>
        <v>0</v>
      </c>
      <c r="H218" s="935"/>
      <c r="I218" s="936"/>
      <c r="J218" s="936"/>
      <c r="K218" s="937"/>
      <c r="L218" s="936"/>
      <c r="M218" s="928"/>
      <c r="N218" s="938"/>
      <c r="O218" s="938"/>
      <c r="P218" s="939"/>
      <c r="Q218" s="940"/>
      <c r="R218" s="941"/>
      <c r="S218" s="682"/>
      <c r="T218" s="683"/>
      <c r="U218" s="682" t="s">
        <v>5659</v>
      </c>
      <c r="V218" s="683" t="s">
        <v>5660</v>
      </c>
    </row>
    <row r="219" spans="2:22" s="786" customFormat="1" ht="15" hidden="1" customHeight="1">
      <c r="B219" s="933">
        <f t="shared" si="3"/>
        <v>210</v>
      </c>
      <c r="C219" s="918" t="s">
        <v>2</v>
      </c>
      <c r="D219" s="919" t="s">
        <v>2736</v>
      </c>
      <c r="E219" s="934" t="s">
        <v>3244</v>
      </c>
      <c r="F219" s="823" t="s">
        <v>3193</v>
      </c>
      <c r="G219" s="935">
        <f>IFERROR(VLOOKUP(E219,Assign!$A$2:$A$48,1,FALSE),)</f>
        <v>0</v>
      </c>
      <c r="H219" s="935"/>
      <c r="I219" s="936"/>
      <c r="J219" s="936"/>
      <c r="K219" s="937"/>
      <c r="L219" s="936"/>
      <c r="M219" s="928"/>
      <c r="N219" s="938"/>
      <c r="O219" s="938"/>
      <c r="P219" s="939"/>
      <c r="Q219" s="940"/>
      <c r="R219" s="941"/>
      <c r="S219" s="682"/>
      <c r="T219" s="683"/>
      <c r="U219" s="682" t="s">
        <v>5659</v>
      </c>
      <c r="V219" s="683" t="s">
        <v>5660</v>
      </c>
    </row>
    <row r="220" spans="2:22" s="786" customFormat="1" ht="15" hidden="1" customHeight="1">
      <c r="B220" s="933">
        <f t="shared" si="3"/>
        <v>211</v>
      </c>
      <c r="C220" s="918" t="s">
        <v>2</v>
      </c>
      <c r="D220" s="919" t="s">
        <v>2736</v>
      </c>
      <c r="E220" s="934" t="s">
        <v>3244</v>
      </c>
      <c r="F220" s="823" t="s">
        <v>3193</v>
      </c>
      <c r="G220" s="935">
        <f>IFERROR(VLOOKUP(E220,Assign!$A$2:$A$48,1,FALSE),)</f>
        <v>0</v>
      </c>
      <c r="H220" s="935"/>
      <c r="I220" s="936"/>
      <c r="J220" s="936"/>
      <c r="K220" s="937"/>
      <c r="L220" s="936"/>
      <c r="M220" s="928"/>
      <c r="N220" s="938"/>
      <c r="O220" s="938"/>
      <c r="P220" s="939"/>
      <c r="Q220" s="940"/>
      <c r="R220" s="941"/>
      <c r="S220" s="682"/>
      <c r="T220" s="683"/>
      <c r="U220" s="682" t="s">
        <v>5659</v>
      </c>
      <c r="V220" s="683" t="s">
        <v>5660</v>
      </c>
    </row>
    <row r="221" spans="2:22" s="786" customFormat="1" ht="15" hidden="1" customHeight="1">
      <c r="B221" s="933">
        <f t="shared" si="3"/>
        <v>212</v>
      </c>
      <c r="C221" s="918" t="s">
        <v>2</v>
      </c>
      <c r="D221" s="919" t="s">
        <v>2736</v>
      </c>
      <c r="E221" s="934" t="s">
        <v>3332</v>
      </c>
      <c r="F221" s="823" t="s">
        <v>3233</v>
      </c>
      <c r="G221" s="935">
        <f>IFERROR(VLOOKUP(E221,Assign!$A$2:$A$48,1,FALSE),)</f>
        <v>0</v>
      </c>
      <c r="H221" s="935"/>
      <c r="I221" s="936"/>
      <c r="J221" s="936"/>
      <c r="K221" s="937"/>
      <c r="L221" s="936"/>
      <c r="M221" s="928"/>
      <c r="N221" s="938"/>
      <c r="O221" s="938"/>
      <c r="P221" s="939"/>
      <c r="Q221" s="940"/>
      <c r="R221" s="941"/>
      <c r="S221" s="682" t="s">
        <v>4867</v>
      </c>
      <c r="T221" s="683" t="s">
        <v>4868</v>
      </c>
      <c r="U221" s="682"/>
      <c r="V221" s="683"/>
    </row>
    <row r="222" spans="2:22" s="786" customFormat="1" ht="15" hidden="1" customHeight="1">
      <c r="B222" s="747">
        <f t="shared" si="3"/>
        <v>213</v>
      </c>
      <c r="C222" s="778" t="s">
        <v>2</v>
      </c>
      <c r="D222" s="772" t="s">
        <v>2736</v>
      </c>
      <c r="E222" s="787" t="s">
        <v>3297</v>
      </c>
      <c r="F222" s="677" t="s">
        <v>3661</v>
      </c>
      <c r="G222" s="783">
        <f>IFERROR(VLOOKUP(E222,Assign!$A$2:$A$48,1,FALSE),)</f>
        <v>0</v>
      </c>
      <c r="H222" s="783">
        <v>1</v>
      </c>
      <c r="I222" s="784">
        <v>1</v>
      </c>
      <c r="J222" s="784" t="s">
        <v>617</v>
      </c>
      <c r="K222" s="785">
        <v>44888</v>
      </c>
      <c r="L222" s="784" t="s">
        <v>3585</v>
      </c>
      <c r="M222" s="739" t="s">
        <v>5</v>
      </c>
      <c r="N222" s="748">
        <v>516000000</v>
      </c>
      <c r="O222" s="748">
        <v>516000000</v>
      </c>
      <c r="P222" s="749"/>
      <c r="Q222" s="750"/>
      <c r="R222" s="751"/>
      <c r="S222" s="682"/>
      <c r="T222" s="683"/>
      <c r="U222" s="682"/>
      <c r="V222" s="683"/>
    </row>
    <row r="223" spans="2:22" s="786" customFormat="1" ht="15" customHeight="1">
      <c r="B223" s="747">
        <f t="shared" si="3"/>
        <v>214</v>
      </c>
      <c r="C223" s="778" t="s">
        <v>2</v>
      </c>
      <c r="D223" s="772" t="s">
        <v>2736</v>
      </c>
      <c r="E223" s="787" t="s">
        <v>3301</v>
      </c>
      <c r="F223" s="677" t="s">
        <v>2813</v>
      </c>
      <c r="G223" s="783" t="str">
        <f>IFERROR(VLOOKUP(E223,Assign!$A$2:$A$48,1,FALSE),)</f>
        <v>R-097</v>
      </c>
      <c r="H223" s="783">
        <v>1</v>
      </c>
      <c r="I223" s="784">
        <v>1</v>
      </c>
      <c r="J223" s="784" t="s">
        <v>617</v>
      </c>
      <c r="K223" s="785">
        <v>44792</v>
      </c>
      <c r="L223" s="784" t="s">
        <v>3585</v>
      </c>
      <c r="M223" s="739" t="s">
        <v>5</v>
      </c>
      <c r="N223" s="748">
        <v>244800000</v>
      </c>
      <c r="O223" s="748">
        <v>244800000</v>
      </c>
      <c r="P223" s="749"/>
      <c r="Q223" s="750"/>
      <c r="R223" s="751"/>
      <c r="S223" s="682"/>
      <c r="T223" s="683"/>
      <c r="U223" s="682"/>
      <c r="V223" s="683"/>
    </row>
    <row r="224" spans="2:22" s="786" customFormat="1" ht="15" customHeight="1">
      <c r="B224" s="747">
        <f t="shared" si="3"/>
        <v>215</v>
      </c>
      <c r="C224" s="778" t="s">
        <v>2</v>
      </c>
      <c r="D224" s="772" t="s">
        <v>2736</v>
      </c>
      <c r="E224" s="787" t="s">
        <v>3301</v>
      </c>
      <c r="F224" s="677" t="s">
        <v>2813</v>
      </c>
      <c r="G224" s="783" t="str">
        <f>IFERROR(VLOOKUP(E224,Assign!$A$2:$A$48,1,FALSE),)</f>
        <v>R-097</v>
      </c>
      <c r="H224" s="783">
        <v>2</v>
      </c>
      <c r="I224" s="784">
        <v>1</v>
      </c>
      <c r="J224" s="784" t="s">
        <v>617</v>
      </c>
      <c r="K224" s="785">
        <v>44792</v>
      </c>
      <c r="L224" s="784" t="s">
        <v>3585</v>
      </c>
      <c r="M224" s="739" t="s">
        <v>5</v>
      </c>
      <c r="N224" s="748">
        <v>244800000</v>
      </c>
      <c r="O224" s="748">
        <v>244800000</v>
      </c>
      <c r="P224" s="749"/>
      <c r="Q224" s="750"/>
      <c r="R224" s="751"/>
      <c r="S224" s="682"/>
      <c r="T224" s="683"/>
      <c r="U224" s="682"/>
      <c r="V224" s="683"/>
    </row>
    <row r="225" spans="2:22" s="786" customFormat="1" ht="15" hidden="1" customHeight="1">
      <c r="B225" s="747">
        <f t="shared" si="3"/>
        <v>216</v>
      </c>
      <c r="C225" s="778" t="s">
        <v>2</v>
      </c>
      <c r="D225" s="772" t="s">
        <v>2736</v>
      </c>
      <c r="E225" s="787" t="s">
        <v>3345</v>
      </c>
      <c r="F225" s="677" t="s">
        <v>3662</v>
      </c>
      <c r="G225" s="783">
        <f>IFERROR(VLOOKUP(E225,Assign!$A$2:$A$48,1,FALSE),)</f>
        <v>0</v>
      </c>
      <c r="H225" s="783">
        <v>1</v>
      </c>
      <c r="I225" s="784">
        <v>1</v>
      </c>
      <c r="J225" s="784" t="s">
        <v>617</v>
      </c>
      <c r="K225" s="785">
        <v>44098</v>
      </c>
      <c r="L225" s="784" t="s">
        <v>3585</v>
      </c>
      <c r="M225" s="739" t="s">
        <v>5</v>
      </c>
      <c r="N225" s="748">
        <v>480700000</v>
      </c>
      <c r="O225" s="748">
        <v>480700000</v>
      </c>
      <c r="P225" s="749"/>
      <c r="Q225" s="750"/>
      <c r="R225" s="751"/>
      <c r="S225" s="682"/>
      <c r="T225" s="683"/>
      <c r="U225" s="682"/>
      <c r="V225" s="683"/>
    </row>
    <row r="226" spans="2:22" s="786" customFormat="1" ht="15" hidden="1" customHeight="1">
      <c r="B226" s="933">
        <f t="shared" si="3"/>
        <v>217</v>
      </c>
      <c r="C226" s="918" t="s">
        <v>2</v>
      </c>
      <c r="D226" s="919" t="s">
        <v>2736</v>
      </c>
      <c r="E226" s="934" t="s">
        <v>3273</v>
      </c>
      <c r="F226" s="823" t="s">
        <v>3663</v>
      </c>
      <c r="G226" s="935">
        <f>IFERROR(VLOOKUP(E226,Assign!$A$2:$A$48,1,FALSE),)</f>
        <v>0</v>
      </c>
      <c r="H226" s="935"/>
      <c r="I226" s="936"/>
      <c r="J226" s="936"/>
      <c r="K226" s="937"/>
      <c r="L226" s="936"/>
      <c r="M226" s="928"/>
      <c r="N226" s="938"/>
      <c r="O226" s="938"/>
      <c r="P226" s="939"/>
      <c r="Q226" s="940"/>
      <c r="R226" s="941"/>
      <c r="S226" s="682"/>
      <c r="T226" s="683"/>
      <c r="U226" s="682" t="s">
        <v>5641</v>
      </c>
      <c r="V226" s="683" t="s">
        <v>5642</v>
      </c>
    </row>
    <row r="227" spans="2:22" s="786" customFormat="1" ht="15" hidden="1" customHeight="1">
      <c r="B227" s="933">
        <f t="shared" si="3"/>
        <v>218</v>
      </c>
      <c r="C227" s="918" t="s">
        <v>2</v>
      </c>
      <c r="D227" s="919" t="s">
        <v>2736</v>
      </c>
      <c r="E227" s="934" t="s">
        <v>3273</v>
      </c>
      <c r="F227" s="823" t="s">
        <v>3663</v>
      </c>
      <c r="G227" s="935">
        <f>IFERROR(VLOOKUP(E227,Assign!$A$2:$A$48,1,FALSE),)</f>
        <v>0</v>
      </c>
      <c r="H227" s="935"/>
      <c r="I227" s="936"/>
      <c r="J227" s="936"/>
      <c r="K227" s="937"/>
      <c r="L227" s="936"/>
      <c r="M227" s="928"/>
      <c r="N227" s="938"/>
      <c r="O227" s="938"/>
      <c r="P227" s="939"/>
      <c r="Q227" s="940"/>
      <c r="R227" s="941"/>
      <c r="S227" s="682"/>
      <c r="T227" s="683"/>
      <c r="U227" s="682" t="s">
        <v>5641</v>
      </c>
      <c r="V227" s="683" t="s">
        <v>5642</v>
      </c>
    </row>
    <row r="228" spans="2:22" s="786" customFormat="1" ht="15" hidden="1" customHeight="1">
      <c r="B228" s="747">
        <f t="shared" si="3"/>
        <v>219</v>
      </c>
      <c r="C228" s="778" t="s">
        <v>2</v>
      </c>
      <c r="D228" s="772" t="s">
        <v>2736</v>
      </c>
      <c r="E228" s="787" t="s">
        <v>3256</v>
      </c>
      <c r="F228" s="677" t="s">
        <v>3230</v>
      </c>
      <c r="G228" s="783">
        <f>IFERROR(VLOOKUP(E228,Assign!$A$2:$A$48,1,FALSE),)</f>
        <v>0</v>
      </c>
      <c r="H228" s="783">
        <v>1</v>
      </c>
      <c r="I228" s="784">
        <v>1</v>
      </c>
      <c r="J228" s="784" t="s">
        <v>617</v>
      </c>
      <c r="K228" s="785">
        <v>45056</v>
      </c>
      <c r="L228" s="784" t="s">
        <v>3585</v>
      </c>
      <c r="M228" s="739" t="s">
        <v>5</v>
      </c>
      <c r="N228" s="748">
        <v>480000000</v>
      </c>
      <c r="O228" s="748">
        <v>480000000</v>
      </c>
      <c r="P228" s="749"/>
      <c r="Q228" s="750"/>
      <c r="R228" s="751"/>
      <c r="S228" s="682"/>
      <c r="T228" s="683"/>
      <c r="U228" s="682"/>
      <c r="V228" s="683"/>
    </row>
    <row r="229" spans="2:22" s="786" customFormat="1" ht="15" hidden="1" customHeight="1">
      <c r="B229" s="747">
        <f t="shared" si="3"/>
        <v>220</v>
      </c>
      <c r="C229" s="778" t="s">
        <v>2</v>
      </c>
      <c r="D229" s="772" t="s">
        <v>2736</v>
      </c>
      <c r="E229" s="787" t="s">
        <v>3319</v>
      </c>
      <c r="F229" s="677" t="s">
        <v>2823</v>
      </c>
      <c r="G229" s="783">
        <f>IFERROR(VLOOKUP(E229,Assign!$A$2:$A$48,1,FALSE),)</f>
        <v>0</v>
      </c>
      <c r="H229" s="783">
        <v>1</v>
      </c>
      <c r="I229" s="784">
        <v>1</v>
      </c>
      <c r="J229" s="784" t="s">
        <v>3547</v>
      </c>
      <c r="K229" s="785">
        <v>41911</v>
      </c>
      <c r="L229" s="784" t="s">
        <v>4804</v>
      </c>
      <c r="M229" s="739" t="s">
        <v>5</v>
      </c>
      <c r="N229" s="748">
        <v>110000000</v>
      </c>
      <c r="O229" s="748">
        <v>110000000</v>
      </c>
      <c r="P229" s="749"/>
      <c r="Q229" s="750"/>
      <c r="R229" s="751"/>
      <c r="S229" s="682"/>
      <c r="T229" s="683"/>
      <c r="U229" s="682"/>
      <c r="V229" s="683"/>
    </row>
    <row r="230" spans="2:22" s="786" customFormat="1" ht="15" hidden="1" customHeight="1">
      <c r="B230" s="747">
        <f t="shared" si="3"/>
        <v>221</v>
      </c>
      <c r="C230" s="778" t="s">
        <v>2</v>
      </c>
      <c r="D230" s="772" t="s">
        <v>2736</v>
      </c>
      <c r="E230" s="787" t="s">
        <v>3319</v>
      </c>
      <c r="F230" s="677" t="s">
        <v>2823</v>
      </c>
      <c r="G230" s="783">
        <f>IFERROR(VLOOKUP(E230,Assign!$A$2:$A$48,1,FALSE),)</f>
        <v>0</v>
      </c>
      <c r="H230" s="783">
        <v>1</v>
      </c>
      <c r="I230" s="784">
        <v>2</v>
      </c>
      <c r="J230" s="784" t="s">
        <v>3547</v>
      </c>
      <c r="K230" s="785">
        <v>42475</v>
      </c>
      <c r="L230" s="784" t="s">
        <v>4804</v>
      </c>
      <c r="M230" s="739" t="s">
        <v>5</v>
      </c>
      <c r="N230" s="748">
        <v>87120000</v>
      </c>
      <c r="O230" s="748">
        <v>87120000</v>
      </c>
      <c r="P230" s="749"/>
      <c r="Q230" s="750"/>
      <c r="R230" s="751"/>
      <c r="S230" s="682"/>
      <c r="T230" s="683"/>
      <c r="U230" s="682"/>
      <c r="V230" s="683"/>
    </row>
    <row r="231" spans="2:22" s="786" customFormat="1" ht="15" hidden="1" customHeight="1">
      <c r="B231" s="747">
        <f t="shared" si="3"/>
        <v>222</v>
      </c>
      <c r="C231" s="778" t="s">
        <v>2</v>
      </c>
      <c r="D231" s="772" t="s">
        <v>2736</v>
      </c>
      <c r="E231" s="787" t="s">
        <v>3319</v>
      </c>
      <c r="F231" s="677" t="s">
        <v>2823</v>
      </c>
      <c r="G231" s="783">
        <f>IFERROR(VLOOKUP(E231,Assign!$A$2:$A$48,1,FALSE),)</f>
        <v>0</v>
      </c>
      <c r="H231" s="783">
        <v>1</v>
      </c>
      <c r="I231" s="784">
        <v>3</v>
      </c>
      <c r="J231" s="784" t="s">
        <v>617</v>
      </c>
      <c r="K231" s="785">
        <v>44784</v>
      </c>
      <c r="L231" s="784" t="s">
        <v>3585</v>
      </c>
      <c r="M231" s="739" t="s">
        <v>5</v>
      </c>
      <c r="N231" s="748">
        <v>222000000</v>
      </c>
      <c r="O231" s="748">
        <v>222000000</v>
      </c>
      <c r="P231" s="749"/>
      <c r="Q231" s="750"/>
      <c r="R231" s="751"/>
      <c r="S231" s="682"/>
      <c r="T231" s="683"/>
      <c r="U231" s="682"/>
      <c r="V231" s="683"/>
    </row>
    <row r="232" spans="2:22" s="786" customFormat="1" ht="15" hidden="1" customHeight="1">
      <c r="B232" s="747">
        <f t="shared" si="3"/>
        <v>223</v>
      </c>
      <c r="C232" s="778" t="s">
        <v>2</v>
      </c>
      <c r="D232" s="772" t="s">
        <v>2736</v>
      </c>
      <c r="E232" s="787" t="s">
        <v>3272</v>
      </c>
      <c r="F232" s="677" t="s">
        <v>2764</v>
      </c>
      <c r="G232" s="783">
        <f>IFERROR(VLOOKUP(E232,Assign!$A$2:$A$48,1,FALSE),)</f>
        <v>0</v>
      </c>
      <c r="H232" s="783">
        <v>1</v>
      </c>
      <c r="I232" s="784">
        <v>1</v>
      </c>
      <c r="J232" s="784" t="s">
        <v>617</v>
      </c>
      <c r="K232" s="785">
        <v>45314</v>
      </c>
      <c r="L232" s="784" t="s">
        <v>3585</v>
      </c>
      <c r="M232" s="739" t="s">
        <v>5</v>
      </c>
      <c r="N232" s="748">
        <v>422400000</v>
      </c>
      <c r="O232" s="748">
        <v>422400000</v>
      </c>
      <c r="P232" s="749"/>
      <c r="Q232" s="750"/>
      <c r="R232" s="751"/>
      <c r="S232" s="682"/>
      <c r="T232" s="683"/>
      <c r="U232" s="682"/>
      <c r="V232" s="683"/>
    </row>
    <row r="233" spans="2:22" s="786" customFormat="1" ht="15" hidden="1" customHeight="1">
      <c r="B233" s="747">
        <f t="shared" si="3"/>
        <v>224</v>
      </c>
      <c r="C233" s="778" t="s">
        <v>2</v>
      </c>
      <c r="D233" s="772" t="s">
        <v>2736</v>
      </c>
      <c r="E233" s="787" t="s">
        <v>3266</v>
      </c>
      <c r="F233" s="677" t="s">
        <v>3664</v>
      </c>
      <c r="G233" s="783">
        <f>IFERROR(VLOOKUP(E233,Assign!$A$2:$A$48,1,FALSE),)</f>
        <v>0</v>
      </c>
      <c r="H233" s="783">
        <v>1</v>
      </c>
      <c r="I233" s="784">
        <v>1</v>
      </c>
      <c r="J233" s="784" t="s">
        <v>617</v>
      </c>
      <c r="K233" s="785">
        <v>44662</v>
      </c>
      <c r="L233" s="784" t="s">
        <v>3585</v>
      </c>
      <c r="M233" s="739" t="s">
        <v>5</v>
      </c>
      <c r="N233" s="748">
        <v>418000000</v>
      </c>
      <c r="O233" s="748">
        <v>418000000</v>
      </c>
      <c r="P233" s="749"/>
      <c r="Q233" s="750"/>
      <c r="R233" s="751"/>
      <c r="S233" s="682"/>
      <c r="T233" s="683"/>
      <c r="U233" s="682"/>
      <c r="V233" s="683"/>
    </row>
    <row r="234" spans="2:22" s="786" customFormat="1" ht="15" hidden="1" customHeight="1">
      <c r="B234" s="933">
        <f t="shared" si="3"/>
        <v>225</v>
      </c>
      <c r="C234" s="918" t="s">
        <v>2</v>
      </c>
      <c r="D234" s="919" t="s">
        <v>2736</v>
      </c>
      <c r="E234" s="934" t="s">
        <v>3318</v>
      </c>
      <c r="F234" s="823" t="s">
        <v>3666</v>
      </c>
      <c r="G234" s="935">
        <f>IFERROR(VLOOKUP(E234,Assign!$A$2:$A$48,1,FALSE),)</f>
        <v>0</v>
      </c>
      <c r="H234" s="935"/>
      <c r="I234" s="936"/>
      <c r="J234" s="936"/>
      <c r="K234" s="937"/>
      <c r="L234" s="936"/>
      <c r="M234" s="928"/>
      <c r="N234" s="938"/>
      <c r="O234" s="938"/>
      <c r="P234" s="939"/>
      <c r="Q234" s="940"/>
      <c r="R234" s="941"/>
      <c r="S234" s="682" t="s">
        <v>4867</v>
      </c>
      <c r="T234" s="683" t="s">
        <v>4868</v>
      </c>
      <c r="U234" s="682"/>
      <c r="V234" s="683"/>
    </row>
    <row r="235" spans="2:22" s="786" customFormat="1" ht="15" hidden="1" customHeight="1">
      <c r="B235" s="747">
        <f t="shared" si="3"/>
        <v>226</v>
      </c>
      <c r="C235" s="778" t="s">
        <v>2</v>
      </c>
      <c r="D235" s="772" t="s">
        <v>2736</v>
      </c>
      <c r="E235" s="787" t="s">
        <v>3310</v>
      </c>
      <c r="F235" s="677" t="s">
        <v>3667</v>
      </c>
      <c r="G235" s="783">
        <f>IFERROR(VLOOKUP(E235,Assign!$A$2:$A$48,1,FALSE),)</f>
        <v>0</v>
      </c>
      <c r="H235" s="783">
        <v>1</v>
      </c>
      <c r="I235" s="784">
        <v>1</v>
      </c>
      <c r="J235" s="784" t="s">
        <v>617</v>
      </c>
      <c r="K235" s="785">
        <v>44225</v>
      </c>
      <c r="L235" s="784" t="s">
        <v>3585</v>
      </c>
      <c r="M235" s="739" t="s">
        <v>5</v>
      </c>
      <c r="N235" s="748">
        <v>415800000</v>
      </c>
      <c r="O235" s="748">
        <v>415800000</v>
      </c>
      <c r="P235" s="749"/>
      <c r="Q235" s="750"/>
      <c r="R235" s="751"/>
      <c r="S235" s="682"/>
      <c r="T235" s="683"/>
      <c r="U235" s="682"/>
      <c r="V235" s="683"/>
    </row>
    <row r="236" spans="2:22" s="786" customFormat="1" ht="15" hidden="1" customHeight="1">
      <c r="B236" s="747">
        <f t="shared" si="3"/>
        <v>227</v>
      </c>
      <c r="C236" s="778" t="s">
        <v>2</v>
      </c>
      <c r="D236" s="772" t="s">
        <v>2736</v>
      </c>
      <c r="E236" s="787" t="s">
        <v>3344</v>
      </c>
      <c r="F236" s="677" t="s">
        <v>3668</v>
      </c>
      <c r="G236" s="783">
        <f>IFERROR(VLOOKUP(E236,Assign!$A$2:$A$48,1,FALSE),)</f>
        <v>0</v>
      </c>
      <c r="H236" s="783">
        <v>1</v>
      </c>
      <c r="I236" s="784">
        <v>1</v>
      </c>
      <c r="J236" s="784" t="s">
        <v>618</v>
      </c>
      <c r="K236" s="785">
        <v>42270</v>
      </c>
      <c r="L236" s="784" t="s">
        <v>4804</v>
      </c>
      <c r="M236" s="739" t="s">
        <v>5</v>
      </c>
      <c r="N236" s="748">
        <v>282000000</v>
      </c>
      <c r="O236" s="748">
        <v>282000000</v>
      </c>
      <c r="P236" s="749"/>
      <c r="Q236" s="750"/>
      <c r="R236" s="999" t="s">
        <v>5562</v>
      </c>
      <c r="S236" s="682" t="s">
        <v>5563</v>
      </c>
      <c r="T236" s="683" t="s">
        <v>5564</v>
      </c>
      <c r="U236" s="682"/>
      <c r="V236" s="683"/>
    </row>
    <row r="237" spans="2:22" s="786" customFormat="1" ht="15" hidden="1" customHeight="1">
      <c r="B237" s="747">
        <f t="shared" si="3"/>
        <v>228</v>
      </c>
      <c r="C237" s="778" t="s">
        <v>2</v>
      </c>
      <c r="D237" s="772" t="s">
        <v>2736</v>
      </c>
      <c r="E237" s="787" t="s">
        <v>3344</v>
      </c>
      <c r="F237" s="677" t="s">
        <v>3668</v>
      </c>
      <c r="G237" s="783">
        <f>IFERROR(VLOOKUP(E237,Assign!$A$2:$A$48,1,FALSE),)</f>
        <v>0</v>
      </c>
      <c r="H237" s="783">
        <v>1</v>
      </c>
      <c r="I237" s="784">
        <v>2</v>
      </c>
      <c r="J237" s="784" t="s">
        <v>617</v>
      </c>
      <c r="K237" s="785">
        <v>44342</v>
      </c>
      <c r="L237" s="784" t="s">
        <v>3585</v>
      </c>
      <c r="M237" s="739" t="s">
        <v>5</v>
      </c>
      <c r="N237" s="748">
        <v>324000000</v>
      </c>
      <c r="O237" s="748">
        <v>324000000</v>
      </c>
      <c r="P237" s="749"/>
      <c r="Q237" s="750"/>
      <c r="R237" s="751"/>
      <c r="S237" s="682"/>
      <c r="T237" s="683"/>
      <c r="U237" s="682"/>
      <c r="V237" s="683"/>
    </row>
    <row r="238" spans="2:22" s="786" customFormat="1" ht="15" hidden="1" customHeight="1">
      <c r="B238" s="747">
        <f t="shared" si="3"/>
        <v>229</v>
      </c>
      <c r="C238" s="778" t="s">
        <v>2</v>
      </c>
      <c r="D238" s="772" t="s">
        <v>2736</v>
      </c>
      <c r="E238" s="787" t="s">
        <v>3344</v>
      </c>
      <c r="F238" s="677" t="s">
        <v>3668</v>
      </c>
      <c r="G238" s="783">
        <f>IFERROR(VLOOKUP(E238,Assign!$A$2:$A$48,1,FALSE),)</f>
        <v>0</v>
      </c>
      <c r="H238" s="783">
        <v>1</v>
      </c>
      <c r="I238" s="784">
        <v>3</v>
      </c>
      <c r="J238" s="784" t="s">
        <v>617</v>
      </c>
      <c r="K238" s="785">
        <v>44721</v>
      </c>
      <c r="L238" s="784" t="s">
        <v>3585</v>
      </c>
      <c r="M238" s="739" t="s">
        <v>5</v>
      </c>
      <c r="N238" s="748">
        <v>120000000</v>
      </c>
      <c r="O238" s="748">
        <v>120000000</v>
      </c>
      <c r="P238" s="749"/>
      <c r="Q238" s="750"/>
      <c r="R238" s="751"/>
      <c r="S238" s="682"/>
      <c r="T238" s="683"/>
      <c r="U238" s="682"/>
      <c r="V238" s="683"/>
    </row>
    <row r="239" spans="2:22" s="786" customFormat="1" ht="15" hidden="1" customHeight="1">
      <c r="B239" s="747">
        <f t="shared" si="3"/>
        <v>230</v>
      </c>
      <c r="C239" s="778" t="s">
        <v>2</v>
      </c>
      <c r="D239" s="772" t="s">
        <v>2736</v>
      </c>
      <c r="E239" s="787" t="s">
        <v>3287</v>
      </c>
      <c r="F239" s="677" t="s">
        <v>3669</v>
      </c>
      <c r="G239" s="783">
        <f>IFERROR(VLOOKUP(E239,Assign!$A$2:$A$48,1,FALSE),)</f>
        <v>0</v>
      </c>
      <c r="H239" s="783">
        <v>1</v>
      </c>
      <c r="I239" s="784">
        <v>1</v>
      </c>
      <c r="J239" s="784" t="s">
        <v>617</v>
      </c>
      <c r="K239" s="785">
        <v>44403</v>
      </c>
      <c r="L239" s="784" t="s">
        <v>3585</v>
      </c>
      <c r="M239" s="739" t="s">
        <v>5</v>
      </c>
      <c r="N239" s="748">
        <v>432000000</v>
      </c>
      <c r="O239" s="748">
        <v>432000000</v>
      </c>
      <c r="P239" s="749"/>
      <c r="Q239" s="750"/>
      <c r="R239" s="751"/>
      <c r="S239" s="682"/>
      <c r="T239" s="683"/>
      <c r="U239" s="682"/>
      <c r="V239" s="683"/>
    </row>
    <row r="240" spans="2:22" s="786" customFormat="1" ht="15" hidden="1" customHeight="1">
      <c r="B240" s="747">
        <f t="shared" si="3"/>
        <v>231</v>
      </c>
      <c r="C240" s="778" t="s">
        <v>2</v>
      </c>
      <c r="D240" s="772" t="s">
        <v>2736</v>
      </c>
      <c r="E240" s="787" t="s">
        <v>3291</v>
      </c>
      <c r="F240" s="677" t="s">
        <v>2795</v>
      </c>
      <c r="G240" s="783">
        <f>IFERROR(VLOOKUP(E240,Assign!$A$2:$A$48,1,FALSE),)</f>
        <v>0</v>
      </c>
      <c r="H240" s="783">
        <v>1</v>
      </c>
      <c r="I240" s="784">
        <v>1</v>
      </c>
      <c r="J240" s="784" t="s">
        <v>617</v>
      </c>
      <c r="K240" s="785">
        <v>44012</v>
      </c>
      <c r="L240" s="784" t="s">
        <v>3585</v>
      </c>
      <c r="M240" s="739" t="s">
        <v>5</v>
      </c>
      <c r="N240" s="748">
        <v>409200000</v>
      </c>
      <c r="O240" s="748">
        <v>409200000</v>
      </c>
      <c r="P240" s="749"/>
      <c r="Q240" s="750"/>
      <c r="R240" s="751"/>
      <c r="S240" s="682"/>
      <c r="T240" s="683"/>
      <c r="U240" s="682"/>
      <c r="V240" s="683"/>
    </row>
    <row r="241" spans="2:22" s="786" customFormat="1" ht="15" hidden="1" customHeight="1">
      <c r="B241" s="747">
        <f t="shared" si="3"/>
        <v>232</v>
      </c>
      <c r="C241" s="778" t="s">
        <v>2</v>
      </c>
      <c r="D241" s="772" t="s">
        <v>2736</v>
      </c>
      <c r="E241" s="787" t="s">
        <v>3248</v>
      </c>
      <c r="F241" s="677" t="s">
        <v>3670</v>
      </c>
      <c r="G241" s="783">
        <f>IFERROR(VLOOKUP(E241,Assign!$A$2:$A$48,1,FALSE),)</f>
        <v>0</v>
      </c>
      <c r="H241" s="783">
        <v>1</v>
      </c>
      <c r="I241" s="784">
        <v>1</v>
      </c>
      <c r="J241" s="784" t="s">
        <v>617</v>
      </c>
      <c r="K241" s="785">
        <v>41705</v>
      </c>
      <c r="L241" s="784" t="s">
        <v>3585</v>
      </c>
      <c r="M241" s="739" t="s">
        <v>5</v>
      </c>
      <c r="N241" s="748">
        <v>378000000</v>
      </c>
      <c r="O241" s="748">
        <v>378000000</v>
      </c>
      <c r="P241" s="749"/>
      <c r="Q241" s="750"/>
      <c r="R241" s="751"/>
      <c r="S241" s="682"/>
      <c r="T241" s="683"/>
      <c r="U241" s="682"/>
      <c r="V241" s="683"/>
    </row>
    <row r="242" spans="2:22" s="786" customFormat="1" ht="15" hidden="1" customHeight="1">
      <c r="B242" s="747">
        <f t="shared" si="3"/>
        <v>233</v>
      </c>
      <c r="C242" s="778" t="s">
        <v>2</v>
      </c>
      <c r="D242" s="772" t="s">
        <v>2736</v>
      </c>
      <c r="E242" s="787" t="s">
        <v>3248</v>
      </c>
      <c r="F242" s="677" t="s">
        <v>3670</v>
      </c>
      <c r="G242" s="783">
        <f>IFERROR(VLOOKUP(E242,Assign!$A$2:$A$48,1,FALSE),)</f>
        <v>0</v>
      </c>
      <c r="H242" s="783">
        <v>1</v>
      </c>
      <c r="I242" s="784">
        <v>2</v>
      </c>
      <c r="J242" s="784" t="s">
        <v>617</v>
      </c>
      <c r="K242" s="785">
        <v>42465</v>
      </c>
      <c r="L242" s="784" t="s">
        <v>3585</v>
      </c>
      <c r="M242" s="739" t="s">
        <v>5</v>
      </c>
      <c r="N242" s="748">
        <v>84000000</v>
      </c>
      <c r="O242" s="748">
        <v>84000000</v>
      </c>
      <c r="P242" s="749"/>
      <c r="Q242" s="750"/>
      <c r="R242" s="751"/>
      <c r="S242" s="682"/>
      <c r="T242" s="683"/>
      <c r="U242" s="682"/>
      <c r="V242" s="683"/>
    </row>
    <row r="243" spans="2:22" s="786" customFormat="1" ht="15" hidden="1" customHeight="1">
      <c r="B243" s="747">
        <f t="shared" si="3"/>
        <v>234</v>
      </c>
      <c r="C243" s="778" t="s">
        <v>2</v>
      </c>
      <c r="D243" s="772" t="s">
        <v>2736</v>
      </c>
      <c r="E243" s="787" t="s">
        <v>3286</v>
      </c>
      <c r="F243" s="677" t="s">
        <v>4648</v>
      </c>
      <c r="G243" s="783">
        <f>IFERROR(VLOOKUP(E243,Assign!$A$2:$A$48,1,FALSE),)</f>
        <v>0</v>
      </c>
      <c r="H243" s="783">
        <v>1</v>
      </c>
      <c r="I243" s="784">
        <v>1</v>
      </c>
      <c r="J243" s="784" t="s">
        <v>617</v>
      </c>
      <c r="K243" s="785">
        <v>44490</v>
      </c>
      <c r="L243" s="1073" t="s">
        <v>5550</v>
      </c>
      <c r="M243" s="739" t="s">
        <v>5</v>
      </c>
      <c r="N243" s="748">
        <v>408000000</v>
      </c>
      <c r="O243" s="748">
        <v>408000000</v>
      </c>
      <c r="P243" s="749"/>
      <c r="Q243" s="750"/>
      <c r="R243" s="751"/>
      <c r="S243" s="682"/>
      <c r="T243" s="683"/>
      <c r="U243" s="682" t="s">
        <v>5551</v>
      </c>
      <c r="V243" s="683" t="s">
        <v>5594</v>
      </c>
    </row>
    <row r="244" spans="2:22" s="786" customFormat="1" ht="15" hidden="1" customHeight="1">
      <c r="B244" s="933">
        <f t="shared" si="3"/>
        <v>235</v>
      </c>
      <c r="C244" s="918" t="s">
        <v>2</v>
      </c>
      <c r="D244" s="919" t="s">
        <v>2736</v>
      </c>
      <c r="E244" s="934" t="s">
        <v>3329</v>
      </c>
      <c r="F244" s="823" t="s">
        <v>3618</v>
      </c>
      <c r="G244" s="935">
        <f>IFERROR(VLOOKUP(E244,Assign!$A$2:$A$48,1,FALSE),)</f>
        <v>0</v>
      </c>
      <c r="H244" s="935"/>
      <c r="I244" s="936"/>
      <c r="J244" s="936"/>
      <c r="K244" s="937"/>
      <c r="L244" s="936"/>
      <c r="M244" s="928"/>
      <c r="N244" s="938"/>
      <c r="O244" s="938"/>
      <c r="P244" s="939"/>
      <c r="Q244" s="940"/>
      <c r="R244" s="941"/>
      <c r="S244" s="682"/>
      <c r="T244" s="683"/>
      <c r="U244" s="682" t="s">
        <v>5667</v>
      </c>
      <c r="V244" s="683" t="s">
        <v>5668</v>
      </c>
    </row>
    <row r="245" spans="2:22" s="786" customFormat="1" ht="15" customHeight="1">
      <c r="B245" s="747">
        <f t="shared" si="3"/>
        <v>236</v>
      </c>
      <c r="C245" s="778" t="s">
        <v>2</v>
      </c>
      <c r="D245" s="772" t="s">
        <v>2736</v>
      </c>
      <c r="E245" s="787" t="s">
        <v>3303</v>
      </c>
      <c r="F245" s="677" t="s">
        <v>3186</v>
      </c>
      <c r="G245" s="783" t="str">
        <f>IFERROR(VLOOKUP(E245,Assign!$A$2:$A$48,1,FALSE),)</f>
        <v>R-112</v>
      </c>
      <c r="H245" s="783">
        <v>1</v>
      </c>
      <c r="I245" s="784">
        <v>1</v>
      </c>
      <c r="J245" s="784" t="s">
        <v>617</v>
      </c>
      <c r="K245" s="785">
        <v>44804</v>
      </c>
      <c r="L245" s="784" t="s">
        <v>3585</v>
      </c>
      <c r="M245" s="739" t="s">
        <v>5</v>
      </c>
      <c r="N245" s="748">
        <v>391200000</v>
      </c>
      <c r="O245" s="748">
        <v>391200000</v>
      </c>
      <c r="P245" s="749"/>
      <c r="Q245" s="750"/>
      <c r="R245" s="751"/>
      <c r="S245" s="682"/>
      <c r="T245" s="683"/>
      <c r="U245" s="682"/>
      <c r="V245" s="683"/>
    </row>
    <row r="246" spans="2:22" s="786" customFormat="1" ht="15" hidden="1" customHeight="1">
      <c r="B246" s="933">
        <f t="shared" si="3"/>
        <v>237</v>
      </c>
      <c r="C246" s="918" t="s">
        <v>2</v>
      </c>
      <c r="D246" s="919" t="s">
        <v>2736</v>
      </c>
      <c r="E246" s="934" t="s">
        <v>3278</v>
      </c>
      <c r="F246" s="823" t="s">
        <v>3226</v>
      </c>
      <c r="G246" s="935">
        <f>IFERROR(VLOOKUP(E246,Assign!$A$2:$A$48,1,FALSE),)</f>
        <v>0</v>
      </c>
      <c r="H246" s="935"/>
      <c r="I246" s="936"/>
      <c r="J246" s="936"/>
      <c r="K246" s="937"/>
      <c r="L246" s="936"/>
      <c r="M246" s="928"/>
      <c r="N246" s="938"/>
      <c r="O246" s="938"/>
      <c r="P246" s="939"/>
      <c r="Q246" s="940"/>
      <c r="R246" s="941"/>
      <c r="S246" s="682" t="s">
        <v>4867</v>
      </c>
      <c r="T246" s="683" t="s">
        <v>4868</v>
      </c>
      <c r="U246" s="682"/>
      <c r="V246" s="683"/>
    </row>
    <row r="247" spans="2:22" s="786" customFormat="1" ht="15" customHeight="1">
      <c r="B247" s="747">
        <f t="shared" si="3"/>
        <v>238</v>
      </c>
      <c r="C247" s="778" t="s">
        <v>2</v>
      </c>
      <c r="D247" s="772" t="s">
        <v>2736</v>
      </c>
      <c r="E247" s="787" t="s">
        <v>3311</v>
      </c>
      <c r="F247" s="677" t="s">
        <v>3672</v>
      </c>
      <c r="G247" s="783" t="str">
        <f>IFERROR(VLOOKUP(E247,Assign!$A$2:$A$48,1,FALSE),)</f>
        <v>R-114</v>
      </c>
      <c r="H247" s="783">
        <v>1</v>
      </c>
      <c r="I247" s="784">
        <v>1</v>
      </c>
      <c r="J247" s="784" t="s">
        <v>617</v>
      </c>
      <c r="K247" s="785">
        <v>43306</v>
      </c>
      <c r="L247" s="784" t="s">
        <v>3585</v>
      </c>
      <c r="M247" s="739" t="s">
        <v>5</v>
      </c>
      <c r="N247" s="748">
        <v>330000000</v>
      </c>
      <c r="O247" s="748">
        <v>330000000</v>
      </c>
      <c r="P247" s="749"/>
      <c r="Q247" s="750"/>
      <c r="R247" s="751" t="s">
        <v>4768</v>
      </c>
      <c r="S247" s="682"/>
      <c r="T247" s="683"/>
      <c r="U247" s="682"/>
      <c r="V247" s="683"/>
    </row>
    <row r="248" spans="2:22" s="786" customFormat="1" ht="15" customHeight="1">
      <c r="B248" s="747">
        <f t="shared" si="3"/>
        <v>239</v>
      </c>
      <c r="C248" s="778" t="s">
        <v>2</v>
      </c>
      <c r="D248" s="772" t="s">
        <v>2736</v>
      </c>
      <c r="E248" s="787" t="s">
        <v>3311</v>
      </c>
      <c r="F248" s="677" t="s">
        <v>3672</v>
      </c>
      <c r="G248" s="783" t="str">
        <f>IFERROR(VLOOKUP(E248,Assign!$A$2:$A$48,1,FALSE),)</f>
        <v>R-114</v>
      </c>
      <c r="H248" s="783">
        <v>1</v>
      </c>
      <c r="I248" s="784">
        <v>2</v>
      </c>
      <c r="J248" s="784" t="s">
        <v>617</v>
      </c>
      <c r="K248" s="785">
        <v>44147</v>
      </c>
      <c r="L248" s="784" t="s">
        <v>3585</v>
      </c>
      <c r="M248" s="739" t="s">
        <v>5</v>
      </c>
      <c r="N248" s="748">
        <v>49500000</v>
      </c>
      <c r="O248" s="748">
        <v>49500000</v>
      </c>
      <c r="P248" s="749"/>
      <c r="Q248" s="750"/>
      <c r="R248" s="751"/>
      <c r="S248" s="682"/>
      <c r="T248" s="683"/>
      <c r="U248" s="682"/>
      <c r="V248" s="683"/>
    </row>
    <row r="249" spans="2:22" s="786" customFormat="1" ht="15" hidden="1" customHeight="1">
      <c r="B249" s="747">
        <f t="shared" si="3"/>
        <v>240</v>
      </c>
      <c r="C249" s="778" t="s">
        <v>2</v>
      </c>
      <c r="D249" s="772" t="s">
        <v>2736</v>
      </c>
      <c r="E249" s="787" t="s">
        <v>3296</v>
      </c>
      <c r="F249" s="677" t="s">
        <v>3673</v>
      </c>
      <c r="G249" s="783">
        <f>IFERROR(VLOOKUP(E249,Assign!$A$2:$A$48,1,FALSE),)</f>
        <v>0</v>
      </c>
      <c r="H249" s="783">
        <v>1</v>
      </c>
      <c r="I249" s="784">
        <v>1</v>
      </c>
      <c r="J249" s="784" t="s">
        <v>617</v>
      </c>
      <c r="K249" s="785">
        <v>43111</v>
      </c>
      <c r="L249" s="784" t="s">
        <v>3585</v>
      </c>
      <c r="M249" s="739" t="s">
        <v>5</v>
      </c>
      <c r="N249" s="748">
        <v>162000000</v>
      </c>
      <c r="O249" s="748">
        <v>162000000</v>
      </c>
      <c r="P249" s="749"/>
      <c r="Q249" s="750"/>
      <c r="R249" s="751"/>
      <c r="S249" s="682"/>
      <c r="T249" s="683"/>
      <c r="U249" s="682"/>
      <c r="V249" s="683"/>
    </row>
    <row r="250" spans="2:22" s="786" customFormat="1" ht="15" hidden="1" customHeight="1">
      <c r="B250" s="747">
        <f t="shared" si="3"/>
        <v>241</v>
      </c>
      <c r="C250" s="778" t="s">
        <v>2</v>
      </c>
      <c r="D250" s="772" t="s">
        <v>2736</v>
      </c>
      <c r="E250" s="787" t="s">
        <v>3296</v>
      </c>
      <c r="F250" s="677" t="s">
        <v>3673</v>
      </c>
      <c r="G250" s="783">
        <f>IFERROR(VLOOKUP(E250,Assign!$A$2:$A$48,1,FALSE),)</f>
        <v>0</v>
      </c>
      <c r="H250" s="783">
        <v>2</v>
      </c>
      <c r="I250" s="784">
        <v>1</v>
      </c>
      <c r="J250" s="784" t="s">
        <v>617</v>
      </c>
      <c r="K250" s="785">
        <v>43111</v>
      </c>
      <c r="L250" s="784" t="s">
        <v>3585</v>
      </c>
      <c r="M250" s="739" t="s">
        <v>5</v>
      </c>
      <c r="N250" s="748">
        <v>132000000</v>
      </c>
      <c r="O250" s="748">
        <v>132000000</v>
      </c>
      <c r="P250" s="749"/>
      <c r="Q250" s="750"/>
      <c r="R250" s="751"/>
      <c r="S250" s="682"/>
      <c r="T250" s="683"/>
      <c r="U250" s="682"/>
      <c r="V250" s="683"/>
    </row>
    <row r="251" spans="2:22" s="786" customFormat="1" ht="15" hidden="1" customHeight="1">
      <c r="B251" s="747">
        <f t="shared" si="3"/>
        <v>242</v>
      </c>
      <c r="C251" s="778" t="s">
        <v>2</v>
      </c>
      <c r="D251" s="772" t="s">
        <v>2736</v>
      </c>
      <c r="E251" s="787" t="s">
        <v>3296</v>
      </c>
      <c r="F251" s="677" t="s">
        <v>3673</v>
      </c>
      <c r="G251" s="783">
        <f>IFERROR(VLOOKUP(E251,Assign!$A$2:$A$48,1,FALSE),)</f>
        <v>0</v>
      </c>
      <c r="H251" s="783">
        <v>3</v>
      </c>
      <c r="I251" s="784">
        <v>1</v>
      </c>
      <c r="J251" s="784" t="s">
        <v>617</v>
      </c>
      <c r="K251" s="785">
        <v>44435</v>
      </c>
      <c r="L251" s="784" t="s">
        <v>3585</v>
      </c>
      <c r="M251" s="739" t="s">
        <v>5</v>
      </c>
      <c r="N251" s="748">
        <v>96000000</v>
      </c>
      <c r="O251" s="748">
        <v>96000000</v>
      </c>
      <c r="P251" s="749"/>
      <c r="Q251" s="750"/>
      <c r="R251" s="751"/>
      <c r="S251" s="682"/>
      <c r="T251" s="683"/>
      <c r="U251" s="682"/>
      <c r="V251" s="683"/>
    </row>
    <row r="252" spans="2:22" s="786" customFormat="1" ht="15" hidden="1" customHeight="1">
      <c r="B252" s="747">
        <f t="shared" si="3"/>
        <v>243</v>
      </c>
      <c r="C252" s="778" t="s">
        <v>2</v>
      </c>
      <c r="D252" s="772" t="s">
        <v>2736</v>
      </c>
      <c r="E252" s="787" t="s">
        <v>3279</v>
      </c>
      <c r="F252" s="677" t="s">
        <v>2758</v>
      </c>
      <c r="G252" s="783">
        <f>IFERROR(VLOOKUP(E252,Assign!$A$2:$A$48,1,FALSE),)</f>
        <v>0</v>
      </c>
      <c r="H252" s="783">
        <v>1</v>
      </c>
      <c r="I252" s="784">
        <v>1</v>
      </c>
      <c r="J252" s="784" t="s">
        <v>617</v>
      </c>
      <c r="K252" s="785">
        <v>45121</v>
      </c>
      <c r="L252" s="784" t="s">
        <v>3585</v>
      </c>
      <c r="M252" s="739" t="s">
        <v>5</v>
      </c>
      <c r="N252" s="748">
        <v>384000000</v>
      </c>
      <c r="O252" s="748">
        <v>384000000</v>
      </c>
      <c r="P252" s="749"/>
      <c r="Q252" s="750"/>
      <c r="R252" s="751"/>
      <c r="S252" s="682"/>
      <c r="T252" s="683"/>
      <c r="U252" s="682"/>
      <c r="V252" s="683"/>
    </row>
    <row r="253" spans="2:22" s="786" customFormat="1" ht="15" hidden="1" customHeight="1">
      <c r="B253" s="747">
        <f t="shared" si="3"/>
        <v>244</v>
      </c>
      <c r="C253" s="778" t="s">
        <v>2</v>
      </c>
      <c r="D253" s="772" t="s">
        <v>2736</v>
      </c>
      <c r="E253" s="787" t="s">
        <v>3336</v>
      </c>
      <c r="F253" s="677" t="s">
        <v>3380</v>
      </c>
      <c r="G253" s="783">
        <f>IFERROR(VLOOKUP(E253,Assign!$A$2:$A$48,1,FALSE),)</f>
        <v>0</v>
      </c>
      <c r="H253" s="783">
        <v>1</v>
      </c>
      <c r="I253" s="784">
        <v>1</v>
      </c>
      <c r="J253" s="784" t="s">
        <v>617</v>
      </c>
      <c r="K253" s="785">
        <v>44411</v>
      </c>
      <c r="L253" s="784" t="s">
        <v>3585</v>
      </c>
      <c r="M253" s="739" t="s">
        <v>5</v>
      </c>
      <c r="N253" s="748">
        <v>384000000</v>
      </c>
      <c r="O253" s="748">
        <v>384000000</v>
      </c>
      <c r="P253" s="749"/>
      <c r="Q253" s="750" t="s">
        <v>199</v>
      </c>
      <c r="R253" s="751"/>
      <c r="S253" s="682"/>
      <c r="T253" s="683"/>
      <c r="U253" s="682"/>
      <c r="V253" s="683"/>
    </row>
    <row r="254" spans="2:22" s="786" customFormat="1" ht="15" hidden="1" customHeight="1">
      <c r="B254" s="747">
        <f t="shared" si="3"/>
        <v>245</v>
      </c>
      <c r="C254" s="778" t="s">
        <v>2</v>
      </c>
      <c r="D254" s="772" t="s">
        <v>2736</v>
      </c>
      <c r="E254" s="787" t="s">
        <v>3336</v>
      </c>
      <c r="F254" s="677" t="s">
        <v>3380</v>
      </c>
      <c r="G254" s="783">
        <f>IFERROR(VLOOKUP(E254,Assign!$A$2:$A$48,1,FALSE),)</f>
        <v>0</v>
      </c>
      <c r="H254" s="783">
        <v>2</v>
      </c>
      <c r="I254" s="784">
        <v>1</v>
      </c>
      <c r="J254" s="784" t="s">
        <v>617</v>
      </c>
      <c r="K254" s="785">
        <v>44411</v>
      </c>
      <c r="L254" s="784" t="s">
        <v>3585</v>
      </c>
      <c r="M254" s="739" t="s">
        <v>5</v>
      </c>
      <c r="N254" s="748">
        <v>384000000</v>
      </c>
      <c r="O254" s="748">
        <v>384000000</v>
      </c>
      <c r="P254" s="749"/>
      <c r="Q254" s="750" t="s">
        <v>200</v>
      </c>
      <c r="R254" s="751"/>
      <c r="S254" s="682"/>
      <c r="T254" s="683"/>
      <c r="U254" s="682"/>
      <c r="V254" s="683"/>
    </row>
    <row r="255" spans="2:22" s="786" customFormat="1" ht="15" hidden="1" customHeight="1">
      <c r="B255" s="747">
        <f t="shared" si="3"/>
        <v>246</v>
      </c>
      <c r="C255" s="778" t="s">
        <v>2</v>
      </c>
      <c r="D255" s="772" t="s">
        <v>2736</v>
      </c>
      <c r="E255" s="787" t="s">
        <v>3324</v>
      </c>
      <c r="F255" s="677" t="s">
        <v>3221</v>
      </c>
      <c r="G255" s="783">
        <f>IFERROR(VLOOKUP(E255,Assign!$A$2:$A$48,1,FALSE),)</f>
        <v>0</v>
      </c>
      <c r="H255" s="783">
        <v>1</v>
      </c>
      <c r="I255" s="784">
        <v>1</v>
      </c>
      <c r="J255" s="784" t="s">
        <v>617</v>
      </c>
      <c r="K255" s="785">
        <v>45379</v>
      </c>
      <c r="L255" s="784" t="s">
        <v>3585</v>
      </c>
      <c r="M255" s="739" t="s">
        <v>5</v>
      </c>
      <c r="N255" s="748">
        <v>352000000</v>
      </c>
      <c r="O255" s="748">
        <v>352000000</v>
      </c>
      <c r="P255" s="749"/>
      <c r="Q255" s="750"/>
      <c r="R255" s="751"/>
      <c r="S255" s="682"/>
      <c r="T255" s="683"/>
      <c r="U255" s="682"/>
      <c r="V255" s="683"/>
    </row>
    <row r="256" spans="2:22" s="786" customFormat="1" ht="15" hidden="1" customHeight="1">
      <c r="B256" s="933">
        <f t="shared" si="3"/>
        <v>247</v>
      </c>
      <c r="C256" s="918" t="s">
        <v>2</v>
      </c>
      <c r="D256" s="919" t="s">
        <v>2736</v>
      </c>
      <c r="E256" s="934" t="s">
        <v>3267</v>
      </c>
      <c r="F256" s="823" t="s">
        <v>3674</v>
      </c>
      <c r="G256" s="935">
        <f>IFERROR(VLOOKUP(E256,Assign!$A$2:$A$48,1,FALSE),)</f>
        <v>0</v>
      </c>
      <c r="H256" s="935"/>
      <c r="I256" s="936"/>
      <c r="J256" s="936"/>
      <c r="K256" s="937"/>
      <c r="L256" s="936"/>
      <c r="M256" s="928"/>
      <c r="N256" s="938"/>
      <c r="O256" s="938"/>
      <c r="P256" s="939"/>
      <c r="Q256" s="940"/>
      <c r="R256" s="941"/>
      <c r="S256" s="682"/>
      <c r="T256" s="683"/>
      <c r="U256" s="682" t="s">
        <v>4867</v>
      </c>
      <c r="V256" s="683" t="s">
        <v>4868</v>
      </c>
    </row>
    <row r="257" spans="2:22" s="786" customFormat="1" ht="15" hidden="1" customHeight="1">
      <c r="B257" s="747">
        <f t="shared" si="3"/>
        <v>248</v>
      </c>
      <c r="C257" s="778" t="s">
        <v>2</v>
      </c>
      <c r="D257" s="772" t="s">
        <v>2736</v>
      </c>
      <c r="E257" s="787" t="s">
        <v>3306</v>
      </c>
      <c r="F257" s="677" t="s">
        <v>3675</v>
      </c>
      <c r="G257" s="783">
        <f>IFERROR(VLOOKUP(E257,Assign!$A$2:$A$48,1,FALSE),)</f>
        <v>0</v>
      </c>
      <c r="H257" s="783">
        <v>1</v>
      </c>
      <c r="I257" s="784">
        <v>1</v>
      </c>
      <c r="J257" s="784" t="s">
        <v>617</v>
      </c>
      <c r="K257" s="785">
        <v>39877</v>
      </c>
      <c r="L257" s="784" t="s">
        <v>3585</v>
      </c>
      <c r="M257" s="739" t="s">
        <v>5</v>
      </c>
      <c r="N257" s="748">
        <v>420000000</v>
      </c>
      <c r="O257" s="748">
        <v>420000000</v>
      </c>
      <c r="P257" s="749"/>
      <c r="Q257" s="750"/>
      <c r="R257" s="751"/>
      <c r="S257" s="682"/>
      <c r="T257" s="683"/>
      <c r="U257" s="682"/>
      <c r="V257" s="683"/>
    </row>
    <row r="258" spans="2:22" s="786" customFormat="1" ht="15" hidden="1" customHeight="1">
      <c r="B258" s="747">
        <f t="shared" si="3"/>
        <v>249</v>
      </c>
      <c r="C258" s="778" t="s">
        <v>2</v>
      </c>
      <c r="D258" s="772" t="s">
        <v>2736</v>
      </c>
      <c r="E258" s="787" t="s">
        <v>3326</v>
      </c>
      <c r="F258" s="677" t="s">
        <v>3228</v>
      </c>
      <c r="G258" s="783">
        <f>IFERROR(VLOOKUP(E258,Assign!$A$2:$A$48,1,FALSE),)</f>
        <v>0</v>
      </c>
      <c r="H258" s="783">
        <v>1</v>
      </c>
      <c r="I258" s="784">
        <v>1</v>
      </c>
      <c r="J258" s="784" t="s">
        <v>617</v>
      </c>
      <c r="K258" s="785">
        <v>44928</v>
      </c>
      <c r="L258" s="784" t="s">
        <v>3585</v>
      </c>
      <c r="M258" s="739" t="s">
        <v>5</v>
      </c>
      <c r="N258" s="748">
        <v>378000000</v>
      </c>
      <c r="O258" s="748">
        <v>378000000</v>
      </c>
      <c r="P258" s="749"/>
      <c r="Q258" s="750"/>
      <c r="R258" s="751"/>
      <c r="S258" s="682"/>
      <c r="T258" s="683"/>
      <c r="U258" s="682"/>
      <c r="V258" s="683"/>
    </row>
    <row r="259" spans="2:22" s="786" customFormat="1" ht="15" hidden="1" customHeight="1">
      <c r="B259" s="747">
        <f t="shared" si="3"/>
        <v>250</v>
      </c>
      <c r="C259" s="778" t="s">
        <v>2</v>
      </c>
      <c r="D259" s="772" t="s">
        <v>2736</v>
      </c>
      <c r="E259" s="787" t="s">
        <v>3302</v>
      </c>
      <c r="F259" s="677" t="s">
        <v>3201</v>
      </c>
      <c r="G259" s="783">
        <f>IFERROR(VLOOKUP(E259,Assign!$A$2:$A$48,1,FALSE),)</f>
        <v>0</v>
      </c>
      <c r="H259" s="783">
        <v>1</v>
      </c>
      <c r="I259" s="784">
        <v>1</v>
      </c>
      <c r="J259" s="784" t="s">
        <v>617</v>
      </c>
      <c r="K259" s="785">
        <v>44648</v>
      </c>
      <c r="L259" s="784" t="s">
        <v>3585</v>
      </c>
      <c r="M259" s="739" t="s">
        <v>5</v>
      </c>
      <c r="N259" s="748">
        <v>270000000</v>
      </c>
      <c r="O259" s="748">
        <v>270000000</v>
      </c>
      <c r="P259" s="749"/>
      <c r="Q259" s="750"/>
      <c r="R259" s="751"/>
      <c r="S259" s="682"/>
      <c r="T259" s="683"/>
      <c r="U259" s="682"/>
      <c r="V259" s="683"/>
    </row>
    <row r="260" spans="2:22" s="786" customFormat="1" ht="15" hidden="1" customHeight="1">
      <c r="B260" s="747">
        <f t="shared" si="3"/>
        <v>251</v>
      </c>
      <c r="C260" s="778" t="s">
        <v>2</v>
      </c>
      <c r="D260" s="772" t="s">
        <v>2736</v>
      </c>
      <c r="E260" s="787" t="s">
        <v>3302</v>
      </c>
      <c r="F260" s="677" t="s">
        <v>3201</v>
      </c>
      <c r="G260" s="783">
        <f>IFERROR(VLOOKUP(E260,Assign!$A$2:$A$48,1,FALSE),)</f>
        <v>0</v>
      </c>
      <c r="H260" s="783">
        <v>2</v>
      </c>
      <c r="I260" s="784">
        <v>1</v>
      </c>
      <c r="J260" s="784" t="s">
        <v>2607</v>
      </c>
      <c r="K260" s="785">
        <v>44082</v>
      </c>
      <c r="L260" s="784" t="s">
        <v>4804</v>
      </c>
      <c r="M260" s="739" t="s">
        <v>5</v>
      </c>
      <c r="N260" s="748">
        <v>240000000</v>
      </c>
      <c r="O260" s="748">
        <v>240000000</v>
      </c>
      <c r="P260" s="749"/>
      <c r="Q260" s="750"/>
      <c r="R260" s="751"/>
      <c r="S260" s="682"/>
      <c r="T260" s="683"/>
      <c r="U260" s="682"/>
      <c r="V260" s="683"/>
    </row>
    <row r="261" spans="2:22" s="786" customFormat="1" ht="15" hidden="1" customHeight="1">
      <c r="B261" s="747">
        <f t="shared" si="3"/>
        <v>252</v>
      </c>
      <c r="C261" s="778" t="s">
        <v>2</v>
      </c>
      <c r="D261" s="772" t="s">
        <v>2736</v>
      </c>
      <c r="E261" s="787" t="s">
        <v>3302</v>
      </c>
      <c r="F261" s="677" t="s">
        <v>3201</v>
      </c>
      <c r="G261" s="783">
        <f>IFERROR(VLOOKUP(E261,Assign!$A$2:$A$48,1,FALSE),)</f>
        <v>0</v>
      </c>
      <c r="H261" s="783">
        <v>2</v>
      </c>
      <c r="I261" s="784">
        <v>2</v>
      </c>
      <c r="J261" s="784" t="s">
        <v>617</v>
      </c>
      <c r="K261" s="785">
        <v>44769</v>
      </c>
      <c r="L261" s="784" t="s">
        <v>3585</v>
      </c>
      <c r="M261" s="739" t="s">
        <v>5</v>
      </c>
      <c r="N261" s="748">
        <v>180000000</v>
      </c>
      <c r="O261" s="748">
        <v>180000000</v>
      </c>
      <c r="P261" s="749"/>
      <c r="Q261" s="750"/>
      <c r="R261" s="751"/>
      <c r="S261" s="682"/>
      <c r="T261" s="683"/>
      <c r="U261" s="682"/>
      <c r="V261" s="683"/>
    </row>
    <row r="262" spans="2:22" s="786" customFormat="1" ht="15" hidden="1" customHeight="1">
      <c r="B262" s="747">
        <f t="shared" si="3"/>
        <v>253</v>
      </c>
      <c r="C262" s="778" t="s">
        <v>2</v>
      </c>
      <c r="D262" s="772" t="s">
        <v>2736</v>
      </c>
      <c r="E262" s="787" t="s">
        <v>3340</v>
      </c>
      <c r="F262" s="677" t="s">
        <v>3676</v>
      </c>
      <c r="G262" s="783">
        <f>IFERROR(VLOOKUP(E262,Assign!$A$2:$A$48,1,FALSE),)</f>
        <v>0</v>
      </c>
      <c r="H262" s="783">
        <v>1</v>
      </c>
      <c r="I262" s="784">
        <v>1</v>
      </c>
      <c r="J262" s="784" t="s">
        <v>617</v>
      </c>
      <c r="K262" s="785">
        <v>44980</v>
      </c>
      <c r="L262" s="784" t="s">
        <v>3585</v>
      </c>
      <c r="M262" s="739" t="s">
        <v>5</v>
      </c>
      <c r="N262" s="748">
        <v>220000000</v>
      </c>
      <c r="O262" s="748">
        <v>220000000</v>
      </c>
      <c r="P262" s="749"/>
      <c r="Q262" s="750"/>
      <c r="R262" s="751"/>
      <c r="S262" s="682"/>
      <c r="T262" s="683"/>
      <c r="U262" s="682"/>
      <c r="V262" s="683"/>
    </row>
    <row r="263" spans="2:22" s="786" customFormat="1" ht="15" hidden="1" customHeight="1">
      <c r="B263" s="747">
        <f t="shared" si="3"/>
        <v>254</v>
      </c>
      <c r="C263" s="778" t="s">
        <v>2</v>
      </c>
      <c r="D263" s="772" t="s">
        <v>2736</v>
      </c>
      <c r="E263" s="787" t="s">
        <v>3340</v>
      </c>
      <c r="F263" s="677" t="s">
        <v>3676</v>
      </c>
      <c r="G263" s="783">
        <f>IFERROR(VLOOKUP(E263,Assign!$A$2:$A$48,1,FALSE),)</f>
        <v>0</v>
      </c>
      <c r="H263" s="783">
        <v>1</v>
      </c>
      <c r="I263" s="784">
        <v>2</v>
      </c>
      <c r="J263" s="784" t="s">
        <v>617</v>
      </c>
      <c r="K263" s="785">
        <v>44980</v>
      </c>
      <c r="L263" s="784" t="s">
        <v>3585</v>
      </c>
      <c r="M263" s="739" t="s">
        <v>5</v>
      </c>
      <c r="N263" s="748">
        <v>126500000</v>
      </c>
      <c r="O263" s="748">
        <v>126500000</v>
      </c>
      <c r="P263" s="749"/>
      <c r="Q263" s="750"/>
      <c r="R263" s="751"/>
      <c r="S263" s="682"/>
      <c r="T263" s="683"/>
      <c r="U263" s="682"/>
      <c r="V263" s="683"/>
    </row>
    <row r="264" spans="2:22" s="786" customFormat="1" ht="15" customHeight="1">
      <c r="B264" s="753">
        <f t="shared" ref="B264:B327" si="4">ROW()-9</f>
        <v>255</v>
      </c>
      <c r="C264" s="778" t="s">
        <v>2</v>
      </c>
      <c r="D264" s="772" t="s">
        <v>2736</v>
      </c>
      <c r="E264" s="788" t="s">
        <v>3325</v>
      </c>
      <c r="F264" s="754" t="s">
        <v>3677</v>
      </c>
      <c r="G264" s="783" t="str">
        <f>IFERROR(VLOOKUP(E264,Assign!$A$2:$A$48,1,FALSE),)</f>
        <v>R-124</v>
      </c>
      <c r="H264" s="783">
        <v>1</v>
      </c>
      <c r="I264" s="784">
        <v>1</v>
      </c>
      <c r="J264" s="784" t="s">
        <v>617</v>
      </c>
      <c r="K264" s="785">
        <v>44442</v>
      </c>
      <c r="L264" s="784" t="s">
        <v>3585</v>
      </c>
      <c r="M264" s="755" t="s">
        <v>5</v>
      </c>
      <c r="N264" s="756">
        <v>367200000</v>
      </c>
      <c r="O264" s="756">
        <v>367200000</v>
      </c>
      <c r="P264" s="749"/>
      <c r="Q264" s="750"/>
      <c r="R264" s="757"/>
      <c r="S264" s="724"/>
      <c r="T264" s="758"/>
      <c r="U264" s="724"/>
      <c r="V264" s="758"/>
    </row>
    <row r="265" spans="2:22" s="786" customFormat="1" ht="15" hidden="1" customHeight="1">
      <c r="B265" s="753">
        <f t="shared" si="4"/>
        <v>256</v>
      </c>
      <c r="C265" s="778" t="s">
        <v>2</v>
      </c>
      <c r="D265" s="772" t="s">
        <v>2736</v>
      </c>
      <c r="E265" s="788" t="s">
        <v>3284</v>
      </c>
      <c r="F265" s="754" t="s">
        <v>3678</v>
      </c>
      <c r="G265" s="783">
        <f>IFERROR(VLOOKUP(E265,Assign!$A$2:$A$48,1,FALSE),)</f>
        <v>0</v>
      </c>
      <c r="H265" s="783">
        <v>1</v>
      </c>
      <c r="I265" s="784">
        <v>1</v>
      </c>
      <c r="J265" s="784" t="s">
        <v>617</v>
      </c>
      <c r="K265" s="785">
        <v>44928</v>
      </c>
      <c r="L265" s="784" t="s">
        <v>3585</v>
      </c>
      <c r="M265" s="755" t="s">
        <v>5</v>
      </c>
      <c r="N265" s="756">
        <v>360000000</v>
      </c>
      <c r="O265" s="756">
        <v>360000000</v>
      </c>
      <c r="P265" s="749"/>
      <c r="Q265" s="750"/>
      <c r="R265" s="757" t="s">
        <v>4769</v>
      </c>
      <c r="S265" s="724"/>
      <c r="T265" s="758"/>
      <c r="U265" s="724"/>
      <c r="V265" s="758"/>
    </row>
    <row r="266" spans="2:22" s="786" customFormat="1" ht="15" hidden="1" customHeight="1">
      <c r="B266" s="753">
        <f t="shared" si="4"/>
        <v>257</v>
      </c>
      <c r="C266" s="778" t="s">
        <v>2</v>
      </c>
      <c r="D266" s="772" t="s">
        <v>2736</v>
      </c>
      <c r="E266" s="788" t="s">
        <v>3243</v>
      </c>
      <c r="F266" s="754" t="s">
        <v>3679</v>
      </c>
      <c r="G266" s="783">
        <f>IFERROR(VLOOKUP(E266,Assign!$A$2:$A$48,1,FALSE),)</f>
        <v>0</v>
      </c>
      <c r="H266" s="783">
        <v>1</v>
      </c>
      <c r="I266" s="784">
        <v>1</v>
      </c>
      <c r="J266" s="784" t="s">
        <v>4750</v>
      </c>
      <c r="K266" s="785">
        <v>43777</v>
      </c>
      <c r="L266" s="784" t="s">
        <v>4804</v>
      </c>
      <c r="M266" s="755" t="s">
        <v>5</v>
      </c>
      <c r="N266" s="756">
        <v>93500000</v>
      </c>
      <c r="O266" s="756">
        <v>93500000</v>
      </c>
      <c r="P266" s="749"/>
      <c r="Q266" s="750"/>
      <c r="R266" s="751" t="s">
        <v>3587</v>
      </c>
      <c r="S266" s="724"/>
      <c r="T266" s="758"/>
      <c r="U266" s="724"/>
      <c r="V266" s="758"/>
    </row>
    <row r="267" spans="2:22" s="786" customFormat="1" ht="15" hidden="1" customHeight="1">
      <c r="B267" s="753">
        <f t="shared" si="4"/>
        <v>258</v>
      </c>
      <c r="C267" s="778" t="s">
        <v>2</v>
      </c>
      <c r="D267" s="772" t="s">
        <v>2736</v>
      </c>
      <c r="E267" s="788" t="s">
        <v>3243</v>
      </c>
      <c r="F267" s="754" t="s">
        <v>3679</v>
      </c>
      <c r="G267" s="783">
        <f>IFERROR(VLOOKUP(E267,Assign!$A$2:$A$48,1,FALSE),)</f>
        <v>0</v>
      </c>
      <c r="H267" s="783">
        <v>1</v>
      </c>
      <c r="I267" s="784">
        <v>2</v>
      </c>
      <c r="J267" s="784" t="s">
        <v>617</v>
      </c>
      <c r="K267" s="785">
        <v>44426</v>
      </c>
      <c r="L267" s="784" t="s">
        <v>3585</v>
      </c>
      <c r="M267" s="755" t="s">
        <v>5</v>
      </c>
      <c r="N267" s="756">
        <v>360000000</v>
      </c>
      <c r="O267" s="756">
        <v>360000000</v>
      </c>
      <c r="P267" s="749"/>
      <c r="Q267" s="750"/>
      <c r="R267" s="757"/>
      <c r="S267" s="724"/>
      <c r="T267" s="758"/>
      <c r="U267" s="724"/>
      <c r="V267" s="758"/>
    </row>
    <row r="268" spans="2:22" s="786" customFormat="1" ht="15" hidden="1" customHeight="1">
      <c r="B268" s="933">
        <f t="shared" si="4"/>
        <v>259</v>
      </c>
      <c r="C268" s="918" t="s">
        <v>2</v>
      </c>
      <c r="D268" s="919" t="s">
        <v>2736</v>
      </c>
      <c r="E268" s="934" t="s">
        <v>3316</v>
      </c>
      <c r="F268" s="823" t="s">
        <v>3235</v>
      </c>
      <c r="G268" s="935">
        <f>IFERROR(VLOOKUP(E268,Assign!$A$2:$A$48,1,FALSE),)</f>
        <v>0</v>
      </c>
      <c r="H268" s="935"/>
      <c r="I268" s="936"/>
      <c r="J268" s="936"/>
      <c r="K268" s="937"/>
      <c r="L268" s="936"/>
      <c r="M268" s="928"/>
      <c r="N268" s="938"/>
      <c r="O268" s="938"/>
      <c r="P268" s="939"/>
      <c r="Q268" s="940"/>
      <c r="R268" s="941"/>
      <c r="S268" s="682" t="s">
        <v>4867</v>
      </c>
      <c r="T268" s="683" t="s">
        <v>4868</v>
      </c>
      <c r="U268" s="682"/>
      <c r="V268" s="683"/>
    </row>
    <row r="269" spans="2:22" s="786" customFormat="1" ht="15" hidden="1" customHeight="1">
      <c r="B269" s="747">
        <f t="shared" si="4"/>
        <v>260</v>
      </c>
      <c r="C269" s="778" t="s">
        <v>2</v>
      </c>
      <c r="D269" s="772" t="s">
        <v>2736</v>
      </c>
      <c r="E269" s="787" t="s">
        <v>3290</v>
      </c>
      <c r="F269" s="677" t="s">
        <v>3192</v>
      </c>
      <c r="G269" s="783">
        <f>IFERROR(VLOOKUP(E269,Assign!$A$2:$A$48,1,FALSE),)</f>
        <v>0</v>
      </c>
      <c r="H269" s="783">
        <v>1</v>
      </c>
      <c r="I269" s="784">
        <v>1</v>
      </c>
      <c r="J269" s="784" t="s">
        <v>617</v>
      </c>
      <c r="K269" s="785">
        <v>45219</v>
      </c>
      <c r="L269" s="784" t="s">
        <v>3585</v>
      </c>
      <c r="M269" s="739" t="s">
        <v>5</v>
      </c>
      <c r="N269" s="748">
        <v>330000000</v>
      </c>
      <c r="O269" s="748">
        <v>330000000</v>
      </c>
      <c r="P269" s="749"/>
      <c r="Q269" s="750"/>
      <c r="R269" s="751"/>
      <c r="S269" s="682"/>
      <c r="T269" s="683"/>
      <c r="U269" s="682"/>
      <c r="V269" s="683"/>
    </row>
    <row r="270" spans="2:22" s="786" customFormat="1" ht="15" hidden="1" customHeight="1">
      <c r="B270" s="747">
        <f t="shared" si="4"/>
        <v>261</v>
      </c>
      <c r="C270" s="778" t="s">
        <v>2</v>
      </c>
      <c r="D270" s="772" t="s">
        <v>2736</v>
      </c>
      <c r="E270" s="787" t="s">
        <v>3271</v>
      </c>
      <c r="F270" s="677" t="s">
        <v>3188</v>
      </c>
      <c r="G270" s="783">
        <f>IFERROR(VLOOKUP(E270,Assign!$A$2:$A$48,1,FALSE),)</f>
        <v>0</v>
      </c>
      <c r="H270" s="783">
        <v>1</v>
      </c>
      <c r="I270" s="784">
        <v>1</v>
      </c>
      <c r="J270" s="784" t="s">
        <v>2939</v>
      </c>
      <c r="K270" s="785">
        <v>41424</v>
      </c>
      <c r="L270" s="784" t="s">
        <v>4804</v>
      </c>
      <c r="M270" s="739" t="s">
        <v>5</v>
      </c>
      <c r="N270" s="748">
        <v>360000000</v>
      </c>
      <c r="O270" s="748">
        <v>360000000</v>
      </c>
      <c r="P270" s="749"/>
      <c r="Q270" s="750"/>
      <c r="R270" s="751"/>
      <c r="S270" s="682"/>
      <c r="T270" s="683"/>
      <c r="U270" s="682"/>
      <c r="V270" s="683"/>
    </row>
    <row r="271" spans="2:22" s="786" customFormat="1" ht="15" hidden="1" customHeight="1">
      <c r="B271" s="747">
        <f t="shared" si="4"/>
        <v>262</v>
      </c>
      <c r="C271" s="778" t="s">
        <v>2</v>
      </c>
      <c r="D271" s="772" t="s">
        <v>2736</v>
      </c>
      <c r="E271" s="787" t="s">
        <v>3271</v>
      </c>
      <c r="F271" s="677" t="s">
        <v>3188</v>
      </c>
      <c r="G271" s="783">
        <f>IFERROR(VLOOKUP(E271,Assign!$A$2:$A$48,1,FALSE),)</f>
        <v>0</v>
      </c>
      <c r="H271" s="783">
        <v>1</v>
      </c>
      <c r="I271" s="784">
        <v>2</v>
      </c>
      <c r="J271" s="784" t="s">
        <v>617</v>
      </c>
      <c r="K271" s="785">
        <v>43766</v>
      </c>
      <c r="L271" s="784" t="s">
        <v>3585</v>
      </c>
      <c r="M271" s="739" t="s">
        <v>5</v>
      </c>
      <c r="N271" s="748">
        <v>120000000</v>
      </c>
      <c r="O271" s="748">
        <v>120000000</v>
      </c>
      <c r="P271" s="749"/>
      <c r="Q271" s="750"/>
      <c r="R271" s="751"/>
      <c r="S271" s="682"/>
      <c r="T271" s="683"/>
      <c r="U271" s="682"/>
      <c r="V271" s="683"/>
    </row>
    <row r="272" spans="2:22" s="786" customFormat="1" ht="15" hidden="1" customHeight="1">
      <c r="B272" s="747">
        <f t="shared" si="4"/>
        <v>263</v>
      </c>
      <c r="C272" s="778" t="s">
        <v>2</v>
      </c>
      <c r="D272" s="772" t="s">
        <v>2736</v>
      </c>
      <c r="E272" s="787" t="s">
        <v>3271</v>
      </c>
      <c r="F272" s="677" t="s">
        <v>3188</v>
      </c>
      <c r="G272" s="783">
        <f>IFERROR(VLOOKUP(E272,Assign!$A$2:$A$48,1,FALSE),)</f>
        <v>0</v>
      </c>
      <c r="H272" s="783">
        <v>1</v>
      </c>
      <c r="I272" s="784">
        <v>3</v>
      </c>
      <c r="J272" s="784" t="s">
        <v>617</v>
      </c>
      <c r="K272" s="785">
        <v>44385</v>
      </c>
      <c r="L272" s="784" t="s">
        <v>3585</v>
      </c>
      <c r="M272" s="739" t="s">
        <v>5</v>
      </c>
      <c r="N272" s="748">
        <v>240000000</v>
      </c>
      <c r="O272" s="748">
        <v>240000000</v>
      </c>
      <c r="P272" s="749"/>
      <c r="Q272" s="750"/>
      <c r="R272" s="751"/>
      <c r="S272" s="682"/>
      <c r="T272" s="683"/>
      <c r="U272" s="682"/>
      <c r="V272" s="683"/>
    </row>
    <row r="273" spans="2:22" s="786" customFormat="1" ht="15" hidden="1" customHeight="1">
      <c r="B273" s="747">
        <f t="shared" si="4"/>
        <v>264</v>
      </c>
      <c r="C273" s="778" t="s">
        <v>2</v>
      </c>
      <c r="D273" s="772" t="s">
        <v>2736</v>
      </c>
      <c r="E273" s="787" t="s">
        <v>3255</v>
      </c>
      <c r="F273" s="677" t="s">
        <v>2852</v>
      </c>
      <c r="G273" s="783">
        <f>IFERROR(VLOOKUP(E273,Assign!$A$2:$A$48,1,FALSE),)</f>
        <v>0</v>
      </c>
      <c r="H273" s="783">
        <v>1</v>
      </c>
      <c r="I273" s="784">
        <v>1</v>
      </c>
      <c r="J273" s="784" t="s">
        <v>617</v>
      </c>
      <c r="K273" s="785">
        <v>44756</v>
      </c>
      <c r="L273" s="784" t="s">
        <v>3585</v>
      </c>
      <c r="M273" s="739" t="s">
        <v>5</v>
      </c>
      <c r="N273" s="748">
        <v>360000000</v>
      </c>
      <c r="O273" s="748">
        <v>360000000</v>
      </c>
      <c r="P273" s="749"/>
      <c r="Q273" s="750"/>
      <c r="R273" s="751"/>
      <c r="S273" s="682"/>
      <c r="T273" s="683"/>
      <c r="U273" s="682"/>
      <c r="V273" s="683"/>
    </row>
    <row r="274" spans="2:22" s="786" customFormat="1" ht="15" hidden="1" customHeight="1">
      <c r="B274" s="747">
        <f t="shared" si="4"/>
        <v>265</v>
      </c>
      <c r="C274" s="778" t="s">
        <v>2</v>
      </c>
      <c r="D274" s="772" t="s">
        <v>2736</v>
      </c>
      <c r="E274" s="787" t="s">
        <v>3293</v>
      </c>
      <c r="F274" s="677" t="s">
        <v>3170</v>
      </c>
      <c r="G274" s="783">
        <f>IFERROR(VLOOKUP(E274,Assign!$A$2:$A$48,1,FALSE),)</f>
        <v>0</v>
      </c>
      <c r="H274" s="783">
        <v>1</v>
      </c>
      <c r="I274" s="784">
        <v>1</v>
      </c>
      <c r="J274" s="784" t="s">
        <v>617</v>
      </c>
      <c r="K274" s="785">
        <v>42986</v>
      </c>
      <c r="L274" s="784" t="s">
        <v>3585</v>
      </c>
      <c r="M274" s="739" t="s">
        <v>5</v>
      </c>
      <c r="N274" s="748">
        <v>349700000</v>
      </c>
      <c r="O274" s="748">
        <v>349700000</v>
      </c>
      <c r="P274" s="749"/>
      <c r="Q274" s="750"/>
      <c r="R274" s="751" t="s">
        <v>4770</v>
      </c>
      <c r="S274" s="682"/>
      <c r="T274" s="683"/>
      <c r="U274" s="682"/>
      <c r="V274" s="683"/>
    </row>
    <row r="275" spans="2:22" s="786" customFormat="1" ht="15" hidden="1" customHeight="1">
      <c r="B275" s="747">
        <f t="shared" si="4"/>
        <v>266</v>
      </c>
      <c r="C275" s="778" t="s">
        <v>2</v>
      </c>
      <c r="D275" s="772" t="s">
        <v>2736</v>
      </c>
      <c r="E275" s="787" t="s">
        <v>3295</v>
      </c>
      <c r="F275" s="677" t="s">
        <v>3197</v>
      </c>
      <c r="G275" s="783">
        <f>IFERROR(VLOOKUP(E275,Assign!$A$2:$A$48,1,FALSE),)</f>
        <v>0</v>
      </c>
      <c r="H275" s="783">
        <v>1</v>
      </c>
      <c r="I275" s="784">
        <v>1</v>
      </c>
      <c r="J275" s="784" t="s">
        <v>617</v>
      </c>
      <c r="K275" s="785">
        <v>44441</v>
      </c>
      <c r="L275" s="784" t="s">
        <v>3585</v>
      </c>
      <c r="M275" s="739" t="s">
        <v>5</v>
      </c>
      <c r="N275" s="748">
        <v>240000000</v>
      </c>
      <c r="O275" s="748">
        <v>240000000</v>
      </c>
      <c r="P275" s="749"/>
      <c r="Q275" s="750"/>
      <c r="R275" s="751"/>
      <c r="S275" s="682"/>
      <c r="T275" s="683"/>
      <c r="U275" s="682"/>
      <c r="V275" s="683"/>
    </row>
    <row r="276" spans="2:22" s="786" customFormat="1" ht="15" hidden="1" customHeight="1">
      <c r="B276" s="747">
        <f t="shared" si="4"/>
        <v>267</v>
      </c>
      <c r="C276" s="778" t="s">
        <v>2</v>
      </c>
      <c r="D276" s="772" t="s">
        <v>2736</v>
      </c>
      <c r="E276" s="787" t="s">
        <v>3295</v>
      </c>
      <c r="F276" s="677" t="s">
        <v>3197</v>
      </c>
      <c r="G276" s="783">
        <f>IFERROR(VLOOKUP(E276,Assign!$A$2:$A$48,1,FALSE),)</f>
        <v>0</v>
      </c>
      <c r="H276" s="783">
        <v>1</v>
      </c>
      <c r="I276" s="784">
        <v>2</v>
      </c>
      <c r="J276" s="784" t="s">
        <v>617</v>
      </c>
      <c r="K276" s="785">
        <v>44790</v>
      </c>
      <c r="L276" s="784" t="s">
        <v>3585</v>
      </c>
      <c r="M276" s="739" t="s">
        <v>5</v>
      </c>
      <c r="N276" s="748">
        <v>120000000</v>
      </c>
      <c r="O276" s="748">
        <v>120000000</v>
      </c>
      <c r="P276" s="749"/>
      <c r="Q276" s="750"/>
      <c r="R276" s="751"/>
      <c r="S276" s="682"/>
      <c r="T276" s="683"/>
      <c r="U276" s="682"/>
      <c r="V276" s="683"/>
    </row>
    <row r="277" spans="2:22" s="786" customFormat="1" ht="15" hidden="1" customHeight="1">
      <c r="B277" s="747">
        <f t="shared" si="4"/>
        <v>268</v>
      </c>
      <c r="C277" s="778" t="s">
        <v>2</v>
      </c>
      <c r="D277" s="772" t="s">
        <v>2736</v>
      </c>
      <c r="E277" s="787" t="s">
        <v>3307</v>
      </c>
      <c r="F277" s="677" t="s">
        <v>3170</v>
      </c>
      <c r="G277" s="783">
        <f>IFERROR(VLOOKUP(E277,Assign!$A$2:$A$48,1,FALSE),)</f>
        <v>0</v>
      </c>
      <c r="H277" s="783">
        <v>1</v>
      </c>
      <c r="I277" s="784">
        <v>1</v>
      </c>
      <c r="J277" s="784" t="s">
        <v>617</v>
      </c>
      <c r="K277" s="785">
        <v>45211</v>
      </c>
      <c r="L277" s="784" t="s">
        <v>3585</v>
      </c>
      <c r="M277" s="739" t="s">
        <v>5</v>
      </c>
      <c r="N277" s="748">
        <v>325600000</v>
      </c>
      <c r="O277" s="748">
        <v>325600000</v>
      </c>
      <c r="P277" s="749"/>
      <c r="Q277" s="750"/>
      <c r="R277" s="751"/>
      <c r="S277" s="682"/>
      <c r="T277" s="683"/>
      <c r="U277" s="682"/>
      <c r="V277" s="683"/>
    </row>
    <row r="278" spans="2:22" s="786" customFormat="1" ht="15" hidden="1" customHeight="1">
      <c r="B278" s="933">
        <f t="shared" si="4"/>
        <v>269</v>
      </c>
      <c r="C278" s="918" t="s">
        <v>2</v>
      </c>
      <c r="D278" s="919" t="s">
        <v>2736</v>
      </c>
      <c r="E278" s="934" t="s">
        <v>3341</v>
      </c>
      <c r="F278" s="823" t="s">
        <v>3662</v>
      </c>
      <c r="G278" s="935">
        <f>IFERROR(VLOOKUP(E278,Assign!$A$2:$A$48,1,FALSE),)</f>
        <v>0</v>
      </c>
      <c r="H278" s="935"/>
      <c r="I278" s="936"/>
      <c r="J278" s="936"/>
      <c r="K278" s="937"/>
      <c r="L278" s="936"/>
      <c r="M278" s="928"/>
      <c r="N278" s="938"/>
      <c r="O278" s="938"/>
      <c r="P278" s="939"/>
      <c r="Q278" s="940"/>
      <c r="R278" s="941"/>
      <c r="S278" s="682" t="s">
        <v>4867</v>
      </c>
      <c r="T278" s="683" t="s">
        <v>4868</v>
      </c>
      <c r="U278" s="682"/>
      <c r="V278" s="683"/>
    </row>
    <row r="279" spans="2:22" s="786" customFormat="1" ht="15" hidden="1" customHeight="1">
      <c r="B279" s="747">
        <f t="shared" si="4"/>
        <v>270</v>
      </c>
      <c r="C279" s="778" t="s">
        <v>2</v>
      </c>
      <c r="D279" s="772" t="s">
        <v>2736</v>
      </c>
      <c r="E279" s="787" t="s">
        <v>3274</v>
      </c>
      <c r="F279" s="677" t="s">
        <v>3680</v>
      </c>
      <c r="G279" s="783">
        <f>IFERROR(VLOOKUP(E279,Assign!$A$2:$A$48,1,FALSE),)</f>
        <v>0</v>
      </c>
      <c r="H279" s="783">
        <v>1</v>
      </c>
      <c r="I279" s="784">
        <v>1</v>
      </c>
      <c r="J279" s="784" t="s">
        <v>624</v>
      </c>
      <c r="K279" s="785">
        <v>44693</v>
      </c>
      <c r="L279" s="784" t="s">
        <v>4804</v>
      </c>
      <c r="M279" s="739" t="s">
        <v>5</v>
      </c>
      <c r="N279" s="748">
        <v>220000000</v>
      </c>
      <c r="O279" s="748">
        <v>220000000</v>
      </c>
      <c r="P279" s="749"/>
      <c r="Q279" s="750"/>
      <c r="R279" s="751"/>
      <c r="S279" s="682"/>
      <c r="T279" s="683"/>
      <c r="U279" s="682"/>
      <c r="V279" s="683"/>
    </row>
    <row r="280" spans="2:22" s="786" customFormat="1" ht="15" hidden="1" customHeight="1">
      <c r="B280" s="747">
        <f t="shared" si="4"/>
        <v>271</v>
      </c>
      <c r="C280" s="778" t="s">
        <v>2</v>
      </c>
      <c r="D280" s="772" t="s">
        <v>2736</v>
      </c>
      <c r="E280" s="787" t="s">
        <v>3274</v>
      </c>
      <c r="F280" s="677" t="s">
        <v>3680</v>
      </c>
      <c r="G280" s="783">
        <f>IFERROR(VLOOKUP(E280,Assign!$A$2:$A$48,1,FALSE),)</f>
        <v>0</v>
      </c>
      <c r="H280" s="783">
        <v>1</v>
      </c>
      <c r="I280" s="784">
        <v>2</v>
      </c>
      <c r="J280" s="784" t="s">
        <v>617</v>
      </c>
      <c r="K280" s="785">
        <v>45230</v>
      </c>
      <c r="L280" s="784" t="s">
        <v>3585</v>
      </c>
      <c r="M280" s="739" t="s">
        <v>5</v>
      </c>
      <c r="N280" s="748">
        <v>348000000</v>
      </c>
      <c r="O280" s="748">
        <v>348000000</v>
      </c>
      <c r="P280" s="749"/>
      <c r="Q280" s="750"/>
      <c r="R280" s="751"/>
      <c r="S280" s="682"/>
      <c r="T280" s="683"/>
      <c r="U280" s="682"/>
      <c r="V280" s="683"/>
    </row>
    <row r="281" spans="2:22" s="786" customFormat="1" ht="15" hidden="1" customHeight="1">
      <c r="B281" s="747">
        <f t="shared" si="4"/>
        <v>272</v>
      </c>
      <c r="C281" s="778" t="s">
        <v>2</v>
      </c>
      <c r="D281" s="772" t="s">
        <v>2736</v>
      </c>
      <c r="E281" s="787" t="s">
        <v>3320</v>
      </c>
      <c r="F281" s="677" t="s">
        <v>3681</v>
      </c>
      <c r="G281" s="783">
        <f>IFERROR(VLOOKUP(E281,Assign!$A$2:$A$48,1,FALSE),)</f>
        <v>0</v>
      </c>
      <c r="H281" s="783">
        <v>1</v>
      </c>
      <c r="I281" s="784">
        <v>1</v>
      </c>
      <c r="J281" s="784" t="s">
        <v>617</v>
      </c>
      <c r="K281" s="785">
        <v>44330</v>
      </c>
      <c r="L281" s="994" t="s">
        <v>5550</v>
      </c>
      <c r="M281" s="739" t="s">
        <v>5</v>
      </c>
      <c r="N281" s="748">
        <v>360000000</v>
      </c>
      <c r="O281" s="748">
        <v>360000000</v>
      </c>
      <c r="P281" s="749"/>
      <c r="Q281" s="750"/>
      <c r="R281" s="751"/>
      <c r="S281" s="682" t="s">
        <v>5551</v>
      </c>
      <c r="T281" s="683" t="s">
        <v>824</v>
      </c>
      <c r="U281" s="682"/>
      <c r="V281" s="683"/>
    </row>
    <row r="282" spans="2:22" s="786" customFormat="1" ht="15" hidden="1" customHeight="1">
      <c r="B282" s="747">
        <f t="shared" si="4"/>
        <v>273</v>
      </c>
      <c r="C282" s="778" t="s">
        <v>2</v>
      </c>
      <c r="D282" s="772" t="s">
        <v>2736</v>
      </c>
      <c r="E282" s="787" t="s">
        <v>3298</v>
      </c>
      <c r="F282" s="677" t="s">
        <v>2795</v>
      </c>
      <c r="G282" s="783">
        <f>IFERROR(VLOOKUP(E282,Assign!$A$2:$A$48,1,FALSE),)</f>
        <v>0</v>
      </c>
      <c r="H282" s="783">
        <v>1</v>
      </c>
      <c r="I282" s="784">
        <v>1</v>
      </c>
      <c r="J282" s="784" t="s">
        <v>617</v>
      </c>
      <c r="K282" s="785">
        <v>45260</v>
      </c>
      <c r="L282" s="784" t="s">
        <v>3585</v>
      </c>
      <c r="M282" s="739" t="s">
        <v>5</v>
      </c>
      <c r="N282" s="748">
        <v>345600000</v>
      </c>
      <c r="O282" s="748">
        <v>345600000</v>
      </c>
      <c r="P282" s="749"/>
      <c r="Q282" s="750"/>
      <c r="R282" s="751"/>
      <c r="S282" s="682"/>
      <c r="T282" s="683"/>
      <c r="U282" s="682"/>
      <c r="V282" s="683"/>
    </row>
    <row r="283" spans="2:22" s="786" customFormat="1" ht="15" hidden="1" customHeight="1">
      <c r="B283" s="933">
        <f t="shared" si="4"/>
        <v>274</v>
      </c>
      <c r="C283" s="918" t="s">
        <v>2</v>
      </c>
      <c r="D283" s="919" t="s">
        <v>2736</v>
      </c>
      <c r="E283" s="934" t="s">
        <v>3250</v>
      </c>
      <c r="F283" s="823" t="s">
        <v>3682</v>
      </c>
      <c r="G283" s="935">
        <f>IFERROR(VLOOKUP(E283,Assign!$A$2:$A$48,1,FALSE),)</f>
        <v>0</v>
      </c>
      <c r="H283" s="935"/>
      <c r="I283" s="936"/>
      <c r="J283" s="936"/>
      <c r="K283" s="937"/>
      <c r="L283" s="936"/>
      <c r="M283" s="928"/>
      <c r="N283" s="938"/>
      <c r="O283" s="938"/>
      <c r="P283" s="939"/>
      <c r="Q283" s="940"/>
      <c r="R283" s="941"/>
      <c r="S283" s="682"/>
      <c r="T283" s="683"/>
      <c r="U283" s="682" t="s">
        <v>5641</v>
      </c>
      <c r="V283" s="683" t="s">
        <v>5642</v>
      </c>
    </row>
    <row r="284" spans="2:22" s="786" customFormat="1" ht="15" hidden="1" customHeight="1">
      <c r="B284" s="933">
        <f t="shared" si="4"/>
        <v>275</v>
      </c>
      <c r="C284" s="918" t="s">
        <v>2</v>
      </c>
      <c r="D284" s="919" t="s">
        <v>2736</v>
      </c>
      <c r="E284" s="934" t="s">
        <v>3250</v>
      </c>
      <c r="F284" s="823" t="s">
        <v>3682</v>
      </c>
      <c r="G284" s="935">
        <f>IFERROR(VLOOKUP(E284,Assign!$A$2:$A$48,1,FALSE),)</f>
        <v>0</v>
      </c>
      <c r="H284" s="935"/>
      <c r="I284" s="936"/>
      <c r="J284" s="936"/>
      <c r="K284" s="937"/>
      <c r="L284" s="936"/>
      <c r="M284" s="928"/>
      <c r="N284" s="938"/>
      <c r="O284" s="938"/>
      <c r="P284" s="939"/>
      <c r="Q284" s="940"/>
      <c r="R284" s="941"/>
      <c r="S284" s="682"/>
      <c r="T284" s="683"/>
      <c r="U284" s="682" t="s">
        <v>5641</v>
      </c>
      <c r="V284" s="683" t="s">
        <v>5642</v>
      </c>
    </row>
    <row r="285" spans="2:22" s="786" customFormat="1" ht="15" hidden="1" customHeight="1">
      <c r="B285" s="933">
        <f t="shared" si="4"/>
        <v>276</v>
      </c>
      <c r="C285" s="918" t="s">
        <v>2</v>
      </c>
      <c r="D285" s="919" t="s">
        <v>2736</v>
      </c>
      <c r="E285" s="934" t="s">
        <v>3250</v>
      </c>
      <c r="F285" s="823" t="s">
        <v>3682</v>
      </c>
      <c r="G285" s="935">
        <f>IFERROR(VLOOKUP(E285,Assign!$A$2:$A$48,1,FALSE),)</f>
        <v>0</v>
      </c>
      <c r="H285" s="935"/>
      <c r="I285" s="936"/>
      <c r="J285" s="936"/>
      <c r="K285" s="937"/>
      <c r="L285" s="936"/>
      <c r="M285" s="928"/>
      <c r="N285" s="938"/>
      <c r="O285" s="938"/>
      <c r="P285" s="939"/>
      <c r="Q285" s="940"/>
      <c r="R285" s="941"/>
      <c r="S285" s="682"/>
      <c r="T285" s="683"/>
      <c r="U285" s="682" t="s">
        <v>5641</v>
      </c>
      <c r="V285" s="683" t="s">
        <v>5642</v>
      </c>
    </row>
    <row r="286" spans="2:22" s="786" customFormat="1" ht="15" hidden="1" customHeight="1">
      <c r="B286" s="933">
        <f t="shared" si="4"/>
        <v>277</v>
      </c>
      <c r="C286" s="918" t="s">
        <v>2</v>
      </c>
      <c r="D286" s="919" t="s">
        <v>2736</v>
      </c>
      <c r="E286" s="934" t="s">
        <v>3250</v>
      </c>
      <c r="F286" s="823" t="s">
        <v>3682</v>
      </c>
      <c r="G286" s="935">
        <f>IFERROR(VLOOKUP(E286,Assign!$A$2:$A$48,1,FALSE),)</f>
        <v>0</v>
      </c>
      <c r="H286" s="935"/>
      <c r="I286" s="936"/>
      <c r="J286" s="936"/>
      <c r="K286" s="937"/>
      <c r="L286" s="936"/>
      <c r="M286" s="928"/>
      <c r="N286" s="938"/>
      <c r="O286" s="938"/>
      <c r="P286" s="939"/>
      <c r="Q286" s="940"/>
      <c r="R286" s="941"/>
      <c r="S286" s="682"/>
      <c r="T286" s="683"/>
      <c r="U286" s="682" t="s">
        <v>5641</v>
      </c>
      <c r="V286" s="683" t="s">
        <v>5642</v>
      </c>
    </row>
    <row r="287" spans="2:22" s="786" customFormat="1" ht="15" hidden="1" customHeight="1">
      <c r="B287" s="747">
        <f t="shared" si="4"/>
        <v>278</v>
      </c>
      <c r="C287" s="778" t="s">
        <v>2</v>
      </c>
      <c r="D287" s="772" t="s">
        <v>2736</v>
      </c>
      <c r="E287" s="787" t="s">
        <v>3346</v>
      </c>
      <c r="F287" s="677" t="s">
        <v>3196</v>
      </c>
      <c r="G287" s="783">
        <f>IFERROR(VLOOKUP(E287,Assign!$A$2:$A$48,1,FALSE),)</f>
        <v>0</v>
      </c>
      <c r="H287" s="783">
        <v>1</v>
      </c>
      <c r="I287" s="784">
        <v>1</v>
      </c>
      <c r="J287" s="784" t="s">
        <v>617</v>
      </c>
      <c r="K287" s="785">
        <v>43906</v>
      </c>
      <c r="L287" s="784" t="s">
        <v>3585</v>
      </c>
      <c r="M287" s="739" t="s">
        <v>5</v>
      </c>
      <c r="N287" s="748">
        <v>121000000</v>
      </c>
      <c r="O287" s="748">
        <v>121000000</v>
      </c>
      <c r="P287" s="749"/>
      <c r="Q287" s="750"/>
      <c r="R287" s="751"/>
      <c r="S287" s="682"/>
      <c r="T287" s="683"/>
      <c r="U287" s="682"/>
      <c r="V287" s="683"/>
    </row>
    <row r="288" spans="2:22" s="786" customFormat="1" ht="15" hidden="1" customHeight="1">
      <c r="B288" s="747">
        <f t="shared" si="4"/>
        <v>279</v>
      </c>
      <c r="C288" s="778" t="s">
        <v>2</v>
      </c>
      <c r="D288" s="772" t="s">
        <v>2736</v>
      </c>
      <c r="E288" s="787" t="s">
        <v>3346</v>
      </c>
      <c r="F288" s="677" t="s">
        <v>3196</v>
      </c>
      <c r="G288" s="783">
        <f>IFERROR(VLOOKUP(E288,Assign!$A$2:$A$48,1,FALSE),)</f>
        <v>0</v>
      </c>
      <c r="H288" s="783">
        <v>1</v>
      </c>
      <c r="I288" s="784">
        <v>2</v>
      </c>
      <c r="J288" s="784" t="s">
        <v>617</v>
      </c>
      <c r="K288" s="785">
        <v>43971</v>
      </c>
      <c r="L288" s="784" t="s">
        <v>3585</v>
      </c>
      <c r="M288" s="739" t="s">
        <v>5</v>
      </c>
      <c r="N288" s="748">
        <v>120000000</v>
      </c>
      <c r="O288" s="748">
        <v>120000000</v>
      </c>
      <c r="P288" s="749"/>
      <c r="Q288" s="750"/>
      <c r="R288" s="751"/>
      <c r="S288" s="682"/>
      <c r="T288" s="683"/>
      <c r="U288" s="682"/>
      <c r="V288" s="683"/>
    </row>
    <row r="289" spans="2:22" s="786" customFormat="1" ht="15" hidden="1" customHeight="1">
      <c r="B289" s="747">
        <f t="shared" si="4"/>
        <v>280</v>
      </c>
      <c r="C289" s="778" t="s">
        <v>2</v>
      </c>
      <c r="D289" s="772" t="s">
        <v>2736</v>
      </c>
      <c r="E289" s="787" t="s">
        <v>3346</v>
      </c>
      <c r="F289" s="677" t="s">
        <v>3196</v>
      </c>
      <c r="G289" s="783">
        <f>IFERROR(VLOOKUP(E289,Assign!$A$2:$A$48,1,FALSE),)</f>
        <v>0</v>
      </c>
      <c r="H289" s="783">
        <v>1</v>
      </c>
      <c r="I289" s="784">
        <v>3</v>
      </c>
      <c r="J289" s="784" t="s">
        <v>617</v>
      </c>
      <c r="K289" s="785">
        <v>44692</v>
      </c>
      <c r="L289" s="784" t="s">
        <v>3585</v>
      </c>
      <c r="M289" s="739" t="s">
        <v>5</v>
      </c>
      <c r="N289" s="748">
        <v>96000000</v>
      </c>
      <c r="O289" s="748">
        <v>96000000</v>
      </c>
      <c r="P289" s="749"/>
      <c r="Q289" s="750"/>
      <c r="R289" s="751"/>
      <c r="S289" s="682"/>
      <c r="T289" s="683"/>
      <c r="U289" s="682"/>
      <c r="V289" s="683"/>
    </row>
    <row r="290" spans="2:22" s="786" customFormat="1" ht="15" customHeight="1">
      <c r="B290" s="747">
        <f t="shared" si="4"/>
        <v>281</v>
      </c>
      <c r="C290" s="778" t="s">
        <v>2</v>
      </c>
      <c r="D290" s="772" t="s">
        <v>2736</v>
      </c>
      <c r="E290" s="787" t="s">
        <v>3242</v>
      </c>
      <c r="F290" s="677" t="s">
        <v>3229</v>
      </c>
      <c r="G290" s="783" t="str">
        <f>IFERROR(VLOOKUP(E290,Assign!$A$2:$A$48,1,FALSE),)</f>
        <v>R-140</v>
      </c>
      <c r="H290" s="783">
        <v>1</v>
      </c>
      <c r="I290" s="784">
        <v>1</v>
      </c>
      <c r="J290" s="784" t="s">
        <v>617</v>
      </c>
      <c r="K290" s="785">
        <v>43362</v>
      </c>
      <c r="L290" s="784" t="s">
        <v>3585</v>
      </c>
      <c r="M290" s="739" t="s">
        <v>5</v>
      </c>
      <c r="N290" s="748">
        <v>343200000</v>
      </c>
      <c r="O290" s="748">
        <v>343200000</v>
      </c>
      <c r="P290" s="749"/>
      <c r="Q290" s="750"/>
      <c r="R290" s="751"/>
      <c r="S290" s="682"/>
      <c r="T290" s="683"/>
      <c r="U290" s="682"/>
      <c r="V290" s="683"/>
    </row>
    <row r="291" spans="2:22" s="786" customFormat="1" ht="15" hidden="1" customHeight="1">
      <c r="B291" s="747">
        <f t="shared" si="4"/>
        <v>282</v>
      </c>
      <c r="C291" s="778" t="s">
        <v>2</v>
      </c>
      <c r="D291" s="772" t="s">
        <v>2736</v>
      </c>
      <c r="E291" s="787" t="s">
        <v>3334</v>
      </c>
      <c r="F291" s="677" t="s">
        <v>3683</v>
      </c>
      <c r="G291" s="783">
        <f>IFERROR(VLOOKUP(E291,Assign!$A$2:$A$48,1,FALSE),)</f>
        <v>0</v>
      </c>
      <c r="H291" s="783">
        <v>1</v>
      </c>
      <c r="I291" s="784">
        <v>1</v>
      </c>
      <c r="J291" s="784" t="s">
        <v>617</v>
      </c>
      <c r="K291" s="785">
        <v>44650</v>
      </c>
      <c r="L291" s="784" t="s">
        <v>3585</v>
      </c>
      <c r="M291" s="739" t="s">
        <v>5</v>
      </c>
      <c r="N291" s="748">
        <v>336000000</v>
      </c>
      <c r="O291" s="748">
        <v>336000000</v>
      </c>
      <c r="P291" s="749"/>
      <c r="Q291" s="750"/>
      <c r="R291" s="751"/>
      <c r="S291" s="682"/>
      <c r="T291" s="683"/>
      <c r="U291" s="682"/>
      <c r="V291" s="683"/>
    </row>
    <row r="292" spans="2:22" s="786" customFormat="1" ht="15" hidden="1" customHeight="1">
      <c r="B292" s="747">
        <f t="shared" si="4"/>
        <v>283</v>
      </c>
      <c r="C292" s="778" t="s">
        <v>2</v>
      </c>
      <c r="D292" s="772" t="s">
        <v>2736</v>
      </c>
      <c r="E292" s="787" t="s">
        <v>3238</v>
      </c>
      <c r="F292" s="677" t="s">
        <v>3235</v>
      </c>
      <c r="G292" s="783">
        <f>IFERROR(VLOOKUP(E292,Assign!$A$2:$A$48,1,FALSE),)</f>
        <v>0</v>
      </c>
      <c r="H292" s="783">
        <v>1</v>
      </c>
      <c r="I292" s="784">
        <v>1</v>
      </c>
      <c r="J292" s="784" t="s">
        <v>617</v>
      </c>
      <c r="K292" s="785">
        <v>43675</v>
      </c>
      <c r="L292" s="784" t="s">
        <v>3585</v>
      </c>
      <c r="M292" s="739" t="s">
        <v>5</v>
      </c>
      <c r="N292" s="748">
        <v>325170000</v>
      </c>
      <c r="O292" s="748">
        <v>325170000</v>
      </c>
      <c r="P292" s="749"/>
      <c r="Q292" s="750"/>
      <c r="R292" s="751" t="s">
        <v>4771</v>
      </c>
      <c r="S292" s="682"/>
      <c r="T292" s="683"/>
      <c r="U292" s="682"/>
      <c r="V292" s="683"/>
    </row>
    <row r="293" spans="2:22" s="786" customFormat="1" ht="15" customHeight="1">
      <c r="B293" s="933">
        <f t="shared" si="4"/>
        <v>284</v>
      </c>
      <c r="C293" s="918" t="s">
        <v>2</v>
      </c>
      <c r="D293" s="919" t="s">
        <v>2736</v>
      </c>
      <c r="E293" s="934" t="s">
        <v>3275</v>
      </c>
      <c r="F293" s="823" t="s">
        <v>3551</v>
      </c>
      <c r="G293" s="935" t="str">
        <f>IFERROR(VLOOKUP(E293,Assign!$A$2:$A$48,1,FALSE),)</f>
        <v>R-143</v>
      </c>
      <c r="H293" s="935"/>
      <c r="I293" s="936"/>
      <c r="J293" s="936"/>
      <c r="K293" s="937"/>
      <c r="L293" s="936"/>
      <c r="M293" s="928"/>
      <c r="N293" s="938"/>
      <c r="O293" s="938"/>
      <c r="P293" s="939"/>
      <c r="Q293" s="940"/>
      <c r="R293" s="941"/>
      <c r="S293" s="682"/>
      <c r="T293" s="683"/>
      <c r="U293" s="682" t="s">
        <v>5641</v>
      </c>
      <c r="V293" s="683" t="s">
        <v>5642</v>
      </c>
    </row>
    <row r="294" spans="2:22" s="786" customFormat="1" ht="15" customHeight="1">
      <c r="B294" s="933">
        <f t="shared" si="4"/>
        <v>285</v>
      </c>
      <c r="C294" s="918" t="s">
        <v>2</v>
      </c>
      <c r="D294" s="919" t="s">
        <v>2736</v>
      </c>
      <c r="E294" s="934" t="s">
        <v>3275</v>
      </c>
      <c r="F294" s="823" t="s">
        <v>3551</v>
      </c>
      <c r="G294" s="935" t="str">
        <f>IFERROR(VLOOKUP(E294,Assign!$A$2:$A$48,1,FALSE),)</f>
        <v>R-143</v>
      </c>
      <c r="H294" s="935"/>
      <c r="I294" s="936"/>
      <c r="J294" s="936"/>
      <c r="K294" s="937"/>
      <c r="L294" s="936"/>
      <c r="M294" s="928"/>
      <c r="N294" s="938"/>
      <c r="O294" s="938"/>
      <c r="P294" s="939"/>
      <c r="Q294" s="940"/>
      <c r="R294" s="941"/>
      <c r="S294" s="682"/>
      <c r="T294" s="683"/>
      <c r="U294" s="682" t="s">
        <v>5641</v>
      </c>
      <c r="V294" s="683" t="s">
        <v>5642</v>
      </c>
    </row>
    <row r="295" spans="2:22" s="786" customFormat="1" ht="15" hidden="1" customHeight="1">
      <c r="B295" s="747">
        <f t="shared" si="4"/>
        <v>286</v>
      </c>
      <c r="C295" s="778" t="s">
        <v>2</v>
      </c>
      <c r="D295" s="772" t="s">
        <v>2736</v>
      </c>
      <c r="E295" s="787" t="s">
        <v>3333</v>
      </c>
      <c r="F295" s="677" t="s">
        <v>2793</v>
      </c>
      <c r="G295" s="783">
        <f>IFERROR(VLOOKUP(E295,Assign!$A$2:$A$48,1,FALSE),)</f>
        <v>0</v>
      </c>
      <c r="H295" s="783">
        <v>1</v>
      </c>
      <c r="I295" s="784">
        <v>1</v>
      </c>
      <c r="J295" s="784" t="s">
        <v>617</v>
      </c>
      <c r="K295" s="785">
        <v>42793</v>
      </c>
      <c r="L295" s="784" t="s">
        <v>3585</v>
      </c>
      <c r="M295" s="739" t="s">
        <v>5</v>
      </c>
      <c r="N295" s="748">
        <v>346500000</v>
      </c>
      <c r="O295" s="748">
        <v>346500000</v>
      </c>
      <c r="P295" s="749"/>
      <c r="Q295" s="750"/>
      <c r="R295" s="751" t="s">
        <v>4772</v>
      </c>
      <c r="S295" s="682"/>
      <c r="T295" s="683"/>
      <c r="U295" s="682"/>
      <c r="V295" s="683"/>
    </row>
    <row r="296" spans="2:22" s="786" customFormat="1" ht="15" hidden="1" customHeight="1">
      <c r="B296" s="747">
        <f t="shared" si="4"/>
        <v>287</v>
      </c>
      <c r="C296" s="778" t="s">
        <v>2</v>
      </c>
      <c r="D296" s="772" t="s">
        <v>2736</v>
      </c>
      <c r="E296" s="787" t="s">
        <v>3312</v>
      </c>
      <c r="F296" s="677" t="s">
        <v>3684</v>
      </c>
      <c r="G296" s="783">
        <f>IFERROR(VLOOKUP(E296,Assign!$A$2:$A$48,1,FALSE),)</f>
        <v>0</v>
      </c>
      <c r="H296" s="783">
        <v>1</v>
      </c>
      <c r="I296" s="784">
        <v>1</v>
      </c>
      <c r="J296" s="784" t="s">
        <v>617</v>
      </c>
      <c r="K296" s="785">
        <v>43521</v>
      </c>
      <c r="L296" s="784" t="s">
        <v>3585</v>
      </c>
      <c r="M296" s="739" t="s">
        <v>5</v>
      </c>
      <c r="N296" s="748">
        <v>291470000</v>
      </c>
      <c r="O296" s="748">
        <v>291470000</v>
      </c>
      <c r="P296" s="749"/>
      <c r="Q296" s="750"/>
      <c r="R296" s="751" t="s">
        <v>4773</v>
      </c>
      <c r="S296" s="682"/>
      <c r="T296" s="683"/>
      <c r="U296" s="682"/>
      <c r="V296" s="683"/>
    </row>
    <row r="297" spans="2:22" s="786" customFormat="1" ht="15" hidden="1" customHeight="1">
      <c r="B297" s="747">
        <f t="shared" si="4"/>
        <v>288</v>
      </c>
      <c r="C297" s="778" t="s">
        <v>2</v>
      </c>
      <c r="D297" s="772" t="s">
        <v>2736</v>
      </c>
      <c r="E297" s="787" t="s">
        <v>3342</v>
      </c>
      <c r="F297" s="677" t="s">
        <v>3685</v>
      </c>
      <c r="G297" s="783">
        <f>IFERROR(VLOOKUP(E297,Assign!$A$2:$A$48,1,FALSE),)</f>
        <v>0</v>
      </c>
      <c r="H297" s="783">
        <v>1</v>
      </c>
      <c r="I297" s="784">
        <v>1</v>
      </c>
      <c r="J297" s="784" t="s">
        <v>617</v>
      </c>
      <c r="K297" s="785">
        <v>43161</v>
      </c>
      <c r="L297" s="784" t="s">
        <v>3585</v>
      </c>
      <c r="M297" s="739" t="s">
        <v>5</v>
      </c>
      <c r="N297" s="748">
        <v>316800000</v>
      </c>
      <c r="O297" s="748">
        <v>316800000</v>
      </c>
      <c r="P297" s="749"/>
      <c r="Q297" s="750"/>
      <c r="R297" s="751"/>
      <c r="S297" s="682"/>
      <c r="T297" s="683"/>
      <c r="U297" s="682"/>
      <c r="V297" s="683"/>
    </row>
    <row r="298" spans="2:22" s="786" customFormat="1" ht="15" hidden="1" customHeight="1">
      <c r="B298" s="933">
        <f t="shared" si="4"/>
        <v>289</v>
      </c>
      <c r="C298" s="918" t="s">
        <v>2</v>
      </c>
      <c r="D298" s="919" t="s">
        <v>2736</v>
      </c>
      <c r="E298" s="934" t="s">
        <v>3283</v>
      </c>
      <c r="F298" s="823" t="s">
        <v>3686</v>
      </c>
      <c r="G298" s="935">
        <f>IFERROR(VLOOKUP(E298,Assign!$A$2:$A$48,1,FALSE),)</f>
        <v>0</v>
      </c>
      <c r="H298" s="935"/>
      <c r="I298" s="936"/>
      <c r="J298" s="936"/>
      <c r="K298" s="937"/>
      <c r="L298" s="936"/>
      <c r="M298" s="928"/>
      <c r="N298" s="938"/>
      <c r="O298" s="938"/>
      <c r="P298" s="939"/>
      <c r="Q298" s="940"/>
      <c r="R298" s="941"/>
      <c r="S298" s="682"/>
      <c r="T298" s="683"/>
      <c r="U298" s="682" t="s">
        <v>5641</v>
      </c>
      <c r="V298" s="683" t="s">
        <v>5642</v>
      </c>
    </row>
    <row r="299" spans="2:22" s="786" customFormat="1" ht="15" hidden="1" customHeight="1">
      <c r="B299" s="933">
        <f t="shared" si="4"/>
        <v>290</v>
      </c>
      <c r="C299" s="918" t="s">
        <v>2</v>
      </c>
      <c r="D299" s="919" t="s">
        <v>2736</v>
      </c>
      <c r="E299" s="934" t="s">
        <v>3253</v>
      </c>
      <c r="F299" s="823" t="s">
        <v>3648</v>
      </c>
      <c r="G299" s="935">
        <f>IFERROR(VLOOKUP(E299,Assign!$A$2:$A$48,1,FALSE),)</f>
        <v>0</v>
      </c>
      <c r="H299" s="935"/>
      <c r="I299" s="936"/>
      <c r="J299" s="936"/>
      <c r="K299" s="937"/>
      <c r="L299" s="936"/>
      <c r="M299" s="928"/>
      <c r="N299" s="938"/>
      <c r="O299" s="938"/>
      <c r="P299" s="939"/>
      <c r="Q299" s="940"/>
      <c r="R299" s="941"/>
      <c r="S299" s="682" t="s">
        <v>4867</v>
      </c>
      <c r="T299" s="683" t="s">
        <v>4868</v>
      </c>
      <c r="U299" s="682"/>
      <c r="V299" s="683"/>
    </row>
    <row r="300" spans="2:22" s="786" customFormat="1" ht="15" hidden="1" customHeight="1">
      <c r="B300" s="747">
        <f t="shared" si="4"/>
        <v>291</v>
      </c>
      <c r="C300" s="778" t="s">
        <v>2</v>
      </c>
      <c r="D300" s="772" t="s">
        <v>2736</v>
      </c>
      <c r="E300" s="787" t="s">
        <v>3289</v>
      </c>
      <c r="F300" s="677" t="s">
        <v>3216</v>
      </c>
      <c r="G300" s="783">
        <f>IFERROR(VLOOKUP(E300,Assign!$A$2:$A$48,1,FALSE),)</f>
        <v>0</v>
      </c>
      <c r="H300" s="783">
        <v>1</v>
      </c>
      <c r="I300" s="784">
        <v>1</v>
      </c>
      <c r="J300" s="784" t="s">
        <v>617</v>
      </c>
      <c r="K300" s="785">
        <v>42857</v>
      </c>
      <c r="L300" s="784" t="s">
        <v>3585</v>
      </c>
      <c r="M300" s="739" t="s">
        <v>5</v>
      </c>
      <c r="N300" s="748">
        <v>315200000</v>
      </c>
      <c r="O300" s="748">
        <v>315200000</v>
      </c>
      <c r="P300" s="749"/>
      <c r="Q300" s="750"/>
      <c r="R300" s="751" t="s">
        <v>4774</v>
      </c>
      <c r="S300" s="682"/>
      <c r="T300" s="683"/>
      <c r="U300" s="682"/>
      <c r="V300" s="683"/>
    </row>
    <row r="301" spans="2:22" s="786" customFormat="1" ht="15" hidden="1" customHeight="1">
      <c r="B301" s="747">
        <f t="shared" si="4"/>
        <v>292</v>
      </c>
      <c r="C301" s="778" t="s">
        <v>2</v>
      </c>
      <c r="D301" s="772" t="s">
        <v>2736</v>
      </c>
      <c r="E301" s="787" t="s">
        <v>3264</v>
      </c>
      <c r="F301" s="677" t="s">
        <v>3200</v>
      </c>
      <c r="G301" s="783">
        <f>IFERROR(VLOOKUP(E301,Assign!$A$2:$A$48,1,FALSE),)</f>
        <v>0</v>
      </c>
      <c r="H301" s="783">
        <v>1</v>
      </c>
      <c r="I301" s="784">
        <v>1</v>
      </c>
      <c r="J301" s="784" t="s">
        <v>617</v>
      </c>
      <c r="K301" s="785">
        <v>43403</v>
      </c>
      <c r="L301" s="784" t="s">
        <v>3585</v>
      </c>
      <c r="M301" s="739" t="s">
        <v>5</v>
      </c>
      <c r="N301" s="748">
        <v>360000000</v>
      </c>
      <c r="O301" s="748">
        <v>360000000</v>
      </c>
      <c r="P301" s="749"/>
      <c r="Q301" s="750"/>
      <c r="R301" s="751"/>
      <c r="S301" s="682"/>
      <c r="T301" s="683"/>
      <c r="U301" s="682"/>
      <c r="V301" s="683"/>
    </row>
    <row r="302" spans="2:22" s="786" customFormat="1" ht="15" hidden="1" customHeight="1">
      <c r="B302" s="747">
        <f t="shared" si="4"/>
        <v>293</v>
      </c>
      <c r="C302" s="778" t="s">
        <v>2</v>
      </c>
      <c r="D302" s="772" t="s">
        <v>2736</v>
      </c>
      <c r="E302" s="787" t="s">
        <v>3240</v>
      </c>
      <c r="F302" s="677" t="s">
        <v>3633</v>
      </c>
      <c r="G302" s="783">
        <f>IFERROR(VLOOKUP(E302,Assign!$A$2:$A$48,1,FALSE),)</f>
        <v>0</v>
      </c>
      <c r="H302" s="783">
        <v>1</v>
      </c>
      <c r="I302" s="784">
        <v>1</v>
      </c>
      <c r="J302" s="784" t="s">
        <v>618</v>
      </c>
      <c r="K302" s="785">
        <v>42775</v>
      </c>
      <c r="L302" s="784" t="s">
        <v>4804</v>
      </c>
      <c r="M302" s="739" t="s">
        <v>5</v>
      </c>
      <c r="N302" s="748">
        <v>120000000</v>
      </c>
      <c r="O302" s="748">
        <v>120000000</v>
      </c>
      <c r="P302" s="749"/>
      <c r="Q302" s="750"/>
      <c r="R302" s="751" t="s">
        <v>4775</v>
      </c>
      <c r="S302" s="682"/>
      <c r="T302" s="683"/>
      <c r="U302" s="682"/>
      <c r="V302" s="683"/>
    </row>
    <row r="303" spans="2:22" s="786" customFormat="1" ht="15" hidden="1" customHeight="1">
      <c r="B303" s="747">
        <f t="shared" si="4"/>
        <v>294</v>
      </c>
      <c r="C303" s="778" t="s">
        <v>2</v>
      </c>
      <c r="D303" s="772" t="s">
        <v>2736</v>
      </c>
      <c r="E303" s="787" t="s">
        <v>3240</v>
      </c>
      <c r="F303" s="677" t="s">
        <v>3633</v>
      </c>
      <c r="G303" s="783">
        <f>IFERROR(VLOOKUP(E303,Assign!$A$2:$A$48,1,FALSE),)</f>
        <v>0</v>
      </c>
      <c r="H303" s="783">
        <v>1</v>
      </c>
      <c r="I303" s="784">
        <v>2</v>
      </c>
      <c r="J303" s="784" t="s">
        <v>618</v>
      </c>
      <c r="K303" s="785">
        <v>42846</v>
      </c>
      <c r="L303" s="784" t="s">
        <v>4804</v>
      </c>
      <c r="M303" s="739" t="s">
        <v>5</v>
      </c>
      <c r="N303" s="748">
        <v>51600000</v>
      </c>
      <c r="O303" s="748">
        <v>51600000</v>
      </c>
      <c r="P303" s="749"/>
      <c r="Q303" s="750"/>
      <c r="R303" s="751" t="s">
        <v>4775</v>
      </c>
      <c r="S303" s="682"/>
      <c r="T303" s="683"/>
      <c r="U303" s="682"/>
      <c r="V303" s="683"/>
    </row>
    <row r="304" spans="2:22" s="786" customFormat="1" ht="15" hidden="1" customHeight="1">
      <c r="B304" s="747">
        <f t="shared" si="4"/>
        <v>295</v>
      </c>
      <c r="C304" s="778" t="s">
        <v>2</v>
      </c>
      <c r="D304" s="772" t="s">
        <v>2736</v>
      </c>
      <c r="E304" s="787" t="s">
        <v>3240</v>
      </c>
      <c r="F304" s="677" t="s">
        <v>3633</v>
      </c>
      <c r="G304" s="783">
        <f>IFERROR(VLOOKUP(E304,Assign!$A$2:$A$48,1,FALSE),)</f>
        <v>0</v>
      </c>
      <c r="H304" s="783">
        <v>1</v>
      </c>
      <c r="I304" s="784">
        <v>3</v>
      </c>
      <c r="J304" s="784" t="s">
        <v>4603</v>
      </c>
      <c r="K304" s="785">
        <v>43679</v>
      </c>
      <c r="L304" s="784" t="s">
        <v>4804</v>
      </c>
      <c r="M304" s="739" t="s">
        <v>5</v>
      </c>
      <c r="N304" s="748">
        <v>160000000</v>
      </c>
      <c r="O304" s="748">
        <v>160000000</v>
      </c>
      <c r="P304" s="749"/>
      <c r="Q304" s="750"/>
      <c r="R304" s="751"/>
      <c r="S304" s="682"/>
      <c r="T304" s="683"/>
      <c r="U304" s="682"/>
      <c r="V304" s="683"/>
    </row>
    <row r="305" spans="2:22" s="786" customFormat="1" ht="15" hidden="1" customHeight="1">
      <c r="B305" s="747">
        <f t="shared" si="4"/>
        <v>296</v>
      </c>
      <c r="C305" s="778" t="s">
        <v>2</v>
      </c>
      <c r="D305" s="772" t="s">
        <v>2736</v>
      </c>
      <c r="E305" s="787" t="s">
        <v>3240</v>
      </c>
      <c r="F305" s="677" t="s">
        <v>3633</v>
      </c>
      <c r="G305" s="783">
        <f>IFERROR(VLOOKUP(E305,Assign!$A$2:$A$48,1,FALSE),)</f>
        <v>0</v>
      </c>
      <c r="H305" s="783">
        <v>1</v>
      </c>
      <c r="I305" s="784">
        <v>4</v>
      </c>
      <c r="J305" s="784" t="s">
        <v>617</v>
      </c>
      <c r="K305" s="785">
        <v>44862</v>
      </c>
      <c r="L305" s="784" t="s">
        <v>3585</v>
      </c>
      <c r="M305" s="739" t="s">
        <v>5</v>
      </c>
      <c r="N305" s="748">
        <v>360000000</v>
      </c>
      <c r="O305" s="748">
        <v>360000000</v>
      </c>
      <c r="P305" s="749"/>
      <c r="Q305" s="750"/>
      <c r="R305" s="751"/>
      <c r="S305" s="682"/>
      <c r="T305" s="683"/>
      <c r="U305" s="682"/>
      <c r="V305" s="683"/>
    </row>
    <row r="306" spans="2:22" s="786" customFormat="1" ht="15" hidden="1" customHeight="1">
      <c r="B306" s="747">
        <f t="shared" si="4"/>
        <v>297</v>
      </c>
      <c r="C306" s="778" t="s">
        <v>2</v>
      </c>
      <c r="D306" s="772" t="s">
        <v>2736</v>
      </c>
      <c r="E306" s="787" t="s">
        <v>3262</v>
      </c>
      <c r="F306" s="677" t="s">
        <v>3687</v>
      </c>
      <c r="G306" s="783">
        <f>IFERROR(VLOOKUP(E306,Assign!$A$2:$A$48,1,FALSE),)</f>
        <v>0</v>
      </c>
      <c r="H306" s="783">
        <v>1</v>
      </c>
      <c r="I306" s="784">
        <v>1</v>
      </c>
      <c r="J306" s="784" t="s">
        <v>617</v>
      </c>
      <c r="K306" s="785">
        <v>41759</v>
      </c>
      <c r="L306" s="784" t="s">
        <v>3585</v>
      </c>
      <c r="M306" s="739" t="s">
        <v>5</v>
      </c>
      <c r="N306" s="748">
        <v>374400000</v>
      </c>
      <c r="O306" s="748">
        <v>374400000</v>
      </c>
      <c r="P306" s="749"/>
      <c r="Q306" s="750"/>
      <c r="R306" s="751"/>
      <c r="S306" s="682"/>
      <c r="T306" s="683"/>
      <c r="U306" s="682"/>
      <c r="V306" s="683"/>
    </row>
    <row r="307" spans="2:22" s="786" customFormat="1" ht="15" hidden="1" customHeight="1">
      <c r="B307" s="747">
        <f t="shared" si="4"/>
        <v>298</v>
      </c>
      <c r="C307" s="778" t="s">
        <v>2</v>
      </c>
      <c r="D307" s="772" t="s">
        <v>2736</v>
      </c>
      <c r="E307" s="787" t="s">
        <v>3249</v>
      </c>
      <c r="F307" s="677" t="s">
        <v>3174</v>
      </c>
      <c r="G307" s="783">
        <f>IFERROR(VLOOKUP(E307,Assign!$A$2:$A$48,1,FALSE),)</f>
        <v>0</v>
      </c>
      <c r="H307" s="783">
        <v>1</v>
      </c>
      <c r="I307" s="784">
        <v>1</v>
      </c>
      <c r="J307" s="784" t="s">
        <v>617</v>
      </c>
      <c r="K307" s="785">
        <v>40609</v>
      </c>
      <c r="L307" s="784" t="s">
        <v>3585</v>
      </c>
      <c r="M307" s="739" t="s">
        <v>5</v>
      </c>
      <c r="N307" s="748">
        <v>240000000</v>
      </c>
      <c r="O307" s="748">
        <v>240000000</v>
      </c>
      <c r="P307" s="749"/>
      <c r="Q307" s="750"/>
      <c r="R307" s="751"/>
      <c r="S307" s="682"/>
      <c r="T307" s="683"/>
      <c r="U307" s="682"/>
      <c r="V307" s="683"/>
    </row>
    <row r="308" spans="2:22" s="786" customFormat="1" ht="15" hidden="1" customHeight="1">
      <c r="B308" s="747">
        <f t="shared" si="4"/>
        <v>299</v>
      </c>
      <c r="C308" s="778" t="s">
        <v>2</v>
      </c>
      <c r="D308" s="772" t="s">
        <v>2736</v>
      </c>
      <c r="E308" s="787" t="s">
        <v>3249</v>
      </c>
      <c r="F308" s="677" t="s">
        <v>3174</v>
      </c>
      <c r="G308" s="783">
        <f>IFERROR(VLOOKUP(E308,Assign!$A$2:$A$48,1,FALSE),)</f>
        <v>0</v>
      </c>
      <c r="H308" s="783">
        <v>1</v>
      </c>
      <c r="I308" s="784">
        <v>2</v>
      </c>
      <c r="J308" s="784" t="s">
        <v>617</v>
      </c>
      <c r="K308" s="785">
        <v>42150</v>
      </c>
      <c r="L308" s="784" t="s">
        <v>3585</v>
      </c>
      <c r="M308" s="739" t="s">
        <v>5</v>
      </c>
      <c r="N308" s="748">
        <v>36000000</v>
      </c>
      <c r="O308" s="748">
        <v>36000000</v>
      </c>
      <c r="P308" s="749"/>
      <c r="Q308" s="750"/>
      <c r="R308" s="751"/>
      <c r="S308" s="682"/>
      <c r="T308" s="683"/>
      <c r="U308" s="682"/>
      <c r="V308" s="683"/>
    </row>
    <row r="309" spans="2:22" s="786" customFormat="1" ht="15" hidden="1" customHeight="1">
      <c r="B309" s="747">
        <f t="shared" si="4"/>
        <v>300</v>
      </c>
      <c r="C309" s="778" t="s">
        <v>2</v>
      </c>
      <c r="D309" s="772" t="s">
        <v>2736</v>
      </c>
      <c r="E309" s="787" t="s">
        <v>3249</v>
      </c>
      <c r="F309" s="677" t="s">
        <v>3174</v>
      </c>
      <c r="G309" s="783">
        <f>IFERROR(VLOOKUP(E309,Assign!$A$2:$A$48,1,FALSE),)</f>
        <v>0</v>
      </c>
      <c r="H309" s="783">
        <v>1</v>
      </c>
      <c r="I309" s="784">
        <v>3</v>
      </c>
      <c r="J309" s="784" t="s">
        <v>617</v>
      </c>
      <c r="K309" s="785">
        <v>42655</v>
      </c>
      <c r="L309" s="784" t="s">
        <v>3585</v>
      </c>
      <c r="M309" s="739" t="s">
        <v>5</v>
      </c>
      <c r="N309" s="748">
        <v>103800000</v>
      </c>
      <c r="O309" s="748">
        <v>103800000</v>
      </c>
      <c r="P309" s="749"/>
      <c r="Q309" s="750"/>
      <c r="R309" s="751"/>
      <c r="S309" s="682"/>
      <c r="T309" s="683"/>
      <c r="U309" s="682"/>
      <c r="V309" s="683"/>
    </row>
    <row r="310" spans="2:22" s="786" customFormat="1" ht="15" hidden="1" customHeight="1">
      <c r="B310" s="747">
        <f t="shared" si="4"/>
        <v>301</v>
      </c>
      <c r="C310" s="778" t="s">
        <v>2</v>
      </c>
      <c r="D310" s="772" t="s">
        <v>2736</v>
      </c>
      <c r="E310" s="787" t="s">
        <v>3257</v>
      </c>
      <c r="F310" s="677" t="s">
        <v>2852</v>
      </c>
      <c r="G310" s="783">
        <f>IFERROR(VLOOKUP(E310,Assign!$A$2:$A$48,1,FALSE),)</f>
        <v>0</v>
      </c>
      <c r="H310" s="783">
        <v>1</v>
      </c>
      <c r="I310" s="784">
        <v>1</v>
      </c>
      <c r="J310" s="784" t="s">
        <v>617</v>
      </c>
      <c r="K310" s="785">
        <v>43780</v>
      </c>
      <c r="L310" s="784" t="s">
        <v>3585</v>
      </c>
      <c r="M310" s="739" t="s">
        <v>5</v>
      </c>
      <c r="N310" s="748">
        <v>303600000</v>
      </c>
      <c r="O310" s="748">
        <v>303600000</v>
      </c>
      <c r="P310" s="749"/>
      <c r="Q310" s="750"/>
      <c r="R310" s="751"/>
      <c r="S310" s="682"/>
      <c r="T310" s="683"/>
      <c r="U310" s="682"/>
      <c r="V310" s="683"/>
    </row>
    <row r="311" spans="2:22" s="786" customFormat="1" ht="15" hidden="1" customHeight="1">
      <c r="B311" s="747">
        <f t="shared" si="4"/>
        <v>302</v>
      </c>
      <c r="C311" s="778" t="s">
        <v>2</v>
      </c>
      <c r="D311" s="772" t="s">
        <v>2736</v>
      </c>
      <c r="E311" s="787" t="s">
        <v>3349</v>
      </c>
      <c r="F311" s="677" t="s">
        <v>3688</v>
      </c>
      <c r="G311" s="783">
        <f>IFERROR(VLOOKUP(E311,Assign!$A$2:$A$48,1,FALSE),)</f>
        <v>0</v>
      </c>
      <c r="H311" s="783">
        <v>1</v>
      </c>
      <c r="I311" s="784">
        <v>1</v>
      </c>
      <c r="J311" s="784" t="s">
        <v>617</v>
      </c>
      <c r="K311" s="785">
        <v>43343</v>
      </c>
      <c r="L311" s="784" t="s">
        <v>3585</v>
      </c>
      <c r="M311" s="739" t="s">
        <v>5</v>
      </c>
      <c r="N311" s="748">
        <v>253000000</v>
      </c>
      <c r="O311" s="748">
        <v>253000000</v>
      </c>
      <c r="P311" s="749"/>
      <c r="Q311" s="750"/>
      <c r="R311" s="751" t="s">
        <v>4776</v>
      </c>
      <c r="S311" s="682"/>
      <c r="T311" s="683"/>
      <c r="U311" s="682"/>
      <c r="V311" s="683"/>
    </row>
    <row r="312" spans="2:22" s="786" customFormat="1" ht="15" hidden="1" customHeight="1">
      <c r="B312" s="747">
        <f t="shared" si="4"/>
        <v>303</v>
      </c>
      <c r="C312" s="778" t="s">
        <v>2</v>
      </c>
      <c r="D312" s="772" t="s">
        <v>2736</v>
      </c>
      <c r="E312" s="787" t="s">
        <v>3349</v>
      </c>
      <c r="F312" s="677" t="s">
        <v>3688</v>
      </c>
      <c r="G312" s="783">
        <f>IFERROR(VLOOKUP(E312,Assign!$A$2:$A$48,1,FALSE),)</f>
        <v>0</v>
      </c>
      <c r="H312" s="783">
        <v>2</v>
      </c>
      <c r="I312" s="784">
        <v>1</v>
      </c>
      <c r="J312" s="784" t="s">
        <v>617</v>
      </c>
      <c r="K312" s="785">
        <v>42990</v>
      </c>
      <c r="L312" s="784" t="s">
        <v>3585</v>
      </c>
      <c r="M312" s="739" t="s">
        <v>5</v>
      </c>
      <c r="N312" s="748">
        <v>36000000</v>
      </c>
      <c r="O312" s="748">
        <v>36000000</v>
      </c>
      <c r="P312" s="749"/>
      <c r="Q312" s="750"/>
      <c r="R312" s="751"/>
      <c r="S312" s="682"/>
      <c r="T312" s="683"/>
      <c r="U312" s="682"/>
      <c r="V312" s="683"/>
    </row>
    <row r="313" spans="2:22" s="786" customFormat="1" ht="15" hidden="1" customHeight="1">
      <c r="B313" s="933">
        <f t="shared" si="4"/>
        <v>304</v>
      </c>
      <c r="C313" s="918" t="s">
        <v>2</v>
      </c>
      <c r="D313" s="919" t="s">
        <v>2736</v>
      </c>
      <c r="E313" s="934" t="s">
        <v>3313</v>
      </c>
      <c r="F313" s="823" t="s">
        <v>3187</v>
      </c>
      <c r="G313" s="935">
        <f>IFERROR(VLOOKUP(E313,Assign!$A$2:$A$48,1,FALSE),)</f>
        <v>0</v>
      </c>
      <c r="H313" s="935"/>
      <c r="I313" s="936"/>
      <c r="J313" s="936"/>
      <c r="K313" s="937"/>
      <c r="L313" s="936"/>
      <c r="M313" s="928"/>
      <c r="N313" s="938"/>
      <c r="O313" s="938"/>
      <c r="P313" s="939"/>
      <c r="Q313" s="940"/>
      <c r="R313" s="941"/>
      <c r="S313" s="682" t="s">
        <v>4867</v>
      </c>
      <c r="T313" s="683" t="s">
        <v>4868</v>
      </c>
      <c r="U313" s="682"/>
      <c r="V313" s="683"/>
    </row>
    <row r="314" spans="2:22" s="786" customFormat="1" ht="15" hidden="1" customHeight="1">
      <c r="B314" s="933">
        <f t="shared" si="4"/>
        <v>305</v>
      </c>
      <c r="C314" s="918" t="s">
        <v>2</v>
      </c>
      <c r="D314" s="919" t="s">
        <v>2736</v>
      </c>
      <c r="E314" s="934" t="s">
        <v>3313</v>
      </c>
      <c r="F314" s="823" t="s">
        <v>3187</v>
      </c>
      <c r="G314" s="935">
        <f>IFERROR(VLOOKUP(E314,Assign!$A$2:$A$48,1,FALSE),)</f>
        <v>0</v>
      </c>
      <c r="H314" s="935"/>
      <c r="I314" s="936"/>
      <c r="J314" s="936"/>
      <c r="K314" s="937"/>
      <c r="L314" s="936"/>
      <c r="M314" s="928"/>
      <c r="N314" s="938"/>
      <c r="O314" s="938"/>
      <c r="P314" s="939"/>
      <c r="Q314" s="940"/>
      <c r="R314" s="941"/>
      <c r="S314" s="682" t="s">
        <v>4867</v>
      </c>
      <c r="T314" s="683" t="s">
        <v>4868</v>
      </c>
      <c r="U314" s="682"/>
      <c r="V314" s="683"/>
    </row>
    <row r="315" spans="2:22" s="786" customFormat="1" ht="15" hidden="1" customHeight="1">
      <c r="B315" s="747">
        <f t="shared" si="4"/>
        <v>306</v>
      </c>
      <c r="C315" s="778" t="s">
        <v>2</v>
      </c>
      <c r="D315" s="772" t="s">
        <v>2736</v>
      </c>
      <c r="E315" s="787" t="s">
        <v>3268</v>
      </c>
      <c r="F315" s="677" t="s">
        <v>3689</v>
      </c>
      <c r="G315" s="783">
        <f>IFERROR(VLOOKUP(E315,Assign!$A$2:$A$48,1,FALSE),)</f>
        <v>0</v>
      </c>
      <c r="H315" s="783">
        <v>1</v>
      </c>
      <c r="I315" s="784">
        <v>1</v>
      </c>
      <c r="J315" s="784" t="s">
        <v>617</v>
      </c>
      <c r="K315" s="785">
        <v>41047</v>
      </c>
      <c r="L315" s="784" t="s">
        <v>3585</v>
      </c>
      <c r="M315" s="739" t="s">
        <v>5</v>
      </c>
      <c r="N315" s="748">
        <v>303000000</v>
      </c>
      <c r="O315" s="748">
        <v>303000000</v>
      </c>
      <c r="P315" s="749"/>
      <c r="Q315" s="750"/>
      <c r="R315" s="751" t="s">
        <v>4777</v>
      </c>
      <c r="S315" s="682"/>
      <c r="T315" s="683"/>
      <c r="U315" s="682"/>
      <c r="V315" s="683"/>
    </row>
    <row r="316" spans="2:22" s="786" customFormat="1" ht="15" customHeight="1">
      <c r="B316" s="933">
        <f t="shared" si="4"/>
        <v>307</v>
      </c>
      <c r="C316" s="918" t="s">
        <v>2</v>
      </c>
      <c r="D316" s="919" t="s">
        <v>2736</v>
      </c>
      <c r="E316" s="934" t="s">
        <v>3246</v>
      </c>
      <c r="F316" s="823" t="s">
        <v>3220</v>
      </c>
      <c r="G316" s="935" t="str">
        <f>IFERROR(VLOOKUP(E316,Assign!$A$2:$A$48,1,FALSE),)</f>
        <v>R-158</v>
      </c>
      <c r="H316" s="935"/>
      <c r="I316" s="936"/>
      <c r="J316" s="936"/>
      <c r="K316" s="937"/>
      <c r="L316" s="936"/>
      <c r="M316" s="928"/>
      <c r="N316" s="938"/>
      <c r="O316" s="938"/>
      <c r="P316" s="939"/>
      <c r="Q316" s="940"/>
      <c r="R316" s="941"/>
      <c r="S316" s="682"/>
      <c r="T316" s="683"/>
      <c r="U316" s="682" t="s">
        <v>5641</v>
      </c>
      <c r="V316" s="683" t="s">
        <v>5642</v>
      </c>
    </row>
    <row r="317" spans="2:22" s="786" customFormat="1" ht="15" customHeight="1">
      <c r="B317" s="933">
        <f t="shared" si="4"/>
        <v>308</v>
      </c>
      <c r="C317" s="918" t="s">
        <v>2</v>
      </c>
      <c r="D317" s="919" t="s">
        <v>2736</v>
      </c>
      <c r="E317" s="934" t="s">
        <v>3246</v>
      </c>
      <c r="F317" s="823" t="s">
        <v>3220</v>
      </c>
      <c r="G317" s="935" t="str">
        <f>IFERROR(VLOOKUP(E317,Assign!$A$2:$A$48,1,FALSE),)</f>
        <v>R-158</v>
      </c>
      <c r="H317" s="935"/>
      <c r="I317" s="936"/>
      <c r="J317" s="936"/>
      <c r="K317" s="937"/>
      <c r="L317" s="936"/>
      <c r="M317" s="928"/>
      <c r="N317" s="938"/>
      <c r="O317" s="938"/>
      <c r="P317" s="939"/>
      <c r="Q317" s="940"/>
      <c r="R317" s="941"/>
      <c r="S317" s="682"/>
      <c r="T317" s="683"/>
      <c r="U317" s="682" t="s">
        <v>5641</v>
      </c>
      <c r="V317" s="683" t="s">
        <v>5642</v>
      </c>
    </row>
    <row r="318" spans="2:22" s="786" customFormat="1" ht="15" hidden="1" customHeight="1">
      <c r="B318" s="747">
        <f t="shared" si="4"/>
        <v>309</v>
      </c>
      <c r="C318" s="778" t="s">
        <v>2</v>
      </c>
      <c r="D318" s="772" t="s">
        <v>2736</v>
      </c>
      <c r="E318" s="787" t="s">
        <v>3327</v>
      </c>
      <c r="F318" s="677" t="s">
        <v>3232</v>
      </c>
      <c r="G318" s="783">
        <f>IFERROR(VLOOKUP(E318,Assign!$A$2:$A$48,1,FALSE),)</f>
        <v>0</v>
      </c>
      <c r="H318" s="783">
        <v>1</v>
      </c>
      <c r="I318" s="784">
        <v>1</v>
      </c>
      <c r="J318" s="784" t="s">
        <v>2939</v>
      </c>
      <c r="K318" s="785">
        <v>39598</v>
      </c>
      <c r="L318" s="784" t="s">
        <v>4804</v>
      </c>
      <c r="M318" s="739" t="s">
        <v>5</v>
      </c>
      <c r="N318" s="748">
        <v>35000000</v>
      </c>
      <c r="O318" s="748">
        <v>35000000</v>
      </c>
      <c r="P318" s="749"/>
      <c r="Q318" s="750"/>
      <c r="R318" s="751" t="s">
        <v>4778</v>
      </c>
      <c r="S318" s="682"/>
      <c r="T318" s="683"/>
      <c r="U318" s="682"/>
      <c r="V318" s="683"/>
    </row>
    <row r="319" spans="2:22" s="786" customFormat="1" ht="15" hidden="1" customHeight="1">
      <c r="B319" s="747">
        <f t="shared" si="4"/>
        <v>310</v>
      </c>
      <c r="C319" s="778" t="s">
        <v>2</v>
      </c>
      <c r="D319" s="772" t="s">
        <v>2736</v>
      </c>
      <c r="E319" s="787" t="s">
        <v>3327</v>
      </c>
      <c r="F319" s="677" t="s">
        <v>3232</v>
      </c>
      <c r="G319" s="783">
        <f>IFERROR(VLOOKUP(E319,Assign!$A$2:$A$48,1,FALSE),)</f>
        <v>0</v>
      </c>
      <c r="H319" s="783">
        <v>1</v>
      </c>
      <c r="I319" s="784">
        <v>2</v>
      </c>
      <c r="J319" s="784" t="s">
        <v>617</v>
      </c>
      <c r="K319" s="785">
        <v>45097</v>
      </c>
      <c r="L319" s="784" t="s">
        <v>3585</v>
      </c>
      <c r="M319" s="739" t="s">
        <v>5</v>
      </c>
      <c r="N319" s="748">
        <v>300000000</v>
      </c>
      <c r="O319" s="748">
        <v>300000000</v>
      </c>
      <c r="P319" s="749"/>
      <c r="Q319" s="750"/>
      <c r="R319" s="751" t="s">
        <v>4779</v>
      </c>
      <c r="S319" s="682"/>
      <c r="T319" s="683"/>
      <c r="U319" s="682"/>
      <c r="V319" s="683"/>
    </row>
    <row r="320" spans="2:22" s="786" customFormat="1" ht="15" hidden="1" customHeight="1">
      <c r="B320" s="747">
        <f t="shared" si="4"/>
        <v>311</v>
      </c>
      <c r="C320" s="778" t="s">
        <v>2</v>
      </c>
      <c r="D320" s="772" t="s">
        <v>2736</v>
      </c>
      <c r="E320" s="787" t="s">
        <v>3304</v>
      </c>
      <c r="F320" s="677" t="s">
        <v>3690</v>
      </c>
      <c r="G320" s="783">
        <f>IFERROR(VLOOKUP(E320,Assign!$A$2:$A$48,1,FALSE),)</f>
        <v>0</v>
      </c>
      <c r="H320" s="783">
        <v>1</v>
      </c>
      <c r="I320" s="784">
        <v>1</v>
      </c>
      <c r="J320" s="784" t="s">
        <v>617</v>
      </c>
      <c r="K320" s="785">
        <v>45316</v>
      </c>
      <c r="L320" s="784" t="s">
        <v>3585</v>
      </c>
      <c r="M320" s="739" t="s">
        <v>5</v>
      </c>
      <c r="N320" s="748">
        <v>288000000</v>
      </c>
      <c r="O320" s="748">
        <v>288000000</v>
      </c>
      <c r="P320" s="749"/>
      <c r="Q320" s="750"/>
      <c r="R320" s="751"/>
      <c r="S320" s="682"/>
      <c r="T320" s="683"/>
      <c r="U320" s="682"/>
      <c r="V320" s="683"/>
    </row>
    <row r="321" spans="2:22" s="786" customFormat="1" ht="15" hidden="1" customHeight="1">
      <c r="B321" s="747">
        <f t="shared" si="4"/>
        <v>312</v>
      </c>
      <c r="C321" s="778" t="s">
        <v>2</v>
      </c>
      <c r="D321" s="772" t="s">
        <v>2736</v>
      </c>
      <c r="E321" s="787" t="s">
        <v>3305</v>
      </c>
      <c r="F321" s="677" t="s">
        <v>3205</v>
      </c>
      <c r="G321" s="783">
        <f>IFERROR(VLOOKUP(E321,Assign!$A$2:$A$48,1,FALSE),)</f>
        <v>0</v>
      </c>
      <c r="H321" s="783">
        <v>1</v>
      </c>
      <c r="I321" s="784">
        <v>1</v>
      </c>
      <c r="J321" s="784" t="s">
        <v>617</v>
      </c>
      <c r="K321" s="785">
        <v>44957</v>
      </c>
      <c r="L321" s="784" t="s">
        <v>3585</v>
      </c>
      <c r="M321" s="739" t="s">
        <v>5</v>
      </c>
      <c r="N321" s="748">
        <v>264000000</v>
      </c>
      <c r="O321" s="748">
        <v>264000000</v>
      </c>
      <c r="P321" s="749"/>
      <c r="Q321" s="750"/>
      <c r="R321" s="751"/>
      <c r="S321" s="682"/>
      <c r="T321" s="683"/>
      <c r="U321" s="682"/>
      <c r="V321" s="683"/>
    </row>
    <row r="322" spans="2:22" s="786" customFormat="1" ht="15" customHeight="1">
      <c r="B322" s="933">
        <f t="shared" si="4"/>
        <v>313</v>
      </c>
      <c r="C322" s="918" t="s">
        <v>2</v>
      </c>
      <c r="D322" s="919" t="s">
        <v>2736</v>
      </c>
      <c r="E322" s="934" t="s">
        <v>3348</v>
      </c>
      <c r="F322" s="823" t="s">
        <v>3204</v>
      </c>
      <c r="G322" s="935" t="str">
        <f>IFERROR(VLOOKUP(E322,Assign!$A$2:$A$48,1,FALSE),)</f>
        <v>R-162</v>
      </c>
      <c r="H322" s="935"/>
      <c r="I322" s="936"/>
      <c r="J322" s="936"/>
      <c r="K322" s="937"/>
      <c r="L322" s="936"/>
      <c r="M322" s="928"/>
      <c r="N322" s="938"/>
      <c r="O322" s="938"/>
      <c r="P322" s="939"/>
      <c r="Q322" s="940"/>
      <c r="R322" s="941"/>
      <c r="S322" s="682"/>
      <c r="T322" s="683"/>
      <c r="U322" s="682" t="s">
        <v>5641</v>
      </c>
      <c r="V322" s="683" t="s">
        <v>5642</v>
      </c>
    </row>
    <row r="323" spans="2:22" s="786" customFormat="1" ht="15" hidden="1" customHeight="1">
      <c r="B323" s="747">
        <f t="shared" si="4"/>
        <v>314</v>
      </c>
      <c r="C323" s="778" t="s">
        <v>2</v>
      </c>
      <c r="D323" s="772" t="s">
        <v>2736</v>
      </c>
      <c r="E323" s="787" t="s">
        <v>3282</v>
      </c>
      <c r="F323" s="677" t="s">
        <v>3200</v>
      </c>
      <c r="G323" s="783">
        <f>IFERROR(VLOOKUP(E323,Assign!$A$2:$A$48,1,FALSE),)</f>
        <v>0</v>
      </c>
      <c r="H323" s="783">
        <v>1</v>
      </c>
      <c r="I323" s="784">
        <v>1</v>
      </c>
      <c r="J323" s="784" t="s">
        <v>617</v>
      </c>
      <c r="K323" s="785">
        <v>39135</v>
      </c>
      <c r="L323" s="784" t="s">
        <v>3585</v>
      </c>
      <c r="M323" s="739" t="s">
        <v>5</v>
      </c>
      <c r="N323" s="748">
        <v>73000000</v>
      </c>
      <c r="O323" s="748">
        <v>73000000</v>
      </c>
      <c r="P323" s="749"/>
      <c r="Q323" s="750"/>
      <c r="R323" s="751" t="s">
        <v>4780</v>
      </c>
      <c r="S323" s="682"/>
      <c r="T323" s="683"/>
      <c r="U323" s="682"/>
      <c r="V323" s="683"/>
    </row>
    <row r="324" spans="2:22" s="786" customFormat="1" ht="15" hidden="1" customHeight="1">
      <c r="B324" s="747">
        <f t="shared" si="4"/>
        <v>315</v>
      </c>
      <c r="C324" s="778" t="s">
        <v>2</v>
      </c>
      <c r="D324" s="772" t="s">
        <v>2736</v>
      </c>
      <c r="E324" s="787" t="s">
        <v>3282</v>
      </c>
      <c r="F324" s="677" t="s">
        <v>3200</v>
      </c>
      <c r="G324" s="783">
        <f>IFERROR(VLOOKUP(E324,Assign!$A$2:$A$48,1,FALSE),)</f>
        <v>0</v>
      </c>
      <c r="H324" s="783">
        <v>1</v>
      </c>
      <c r="I324" s="784">
        <v>2</v>
      </c>
      <c r="J324" s="784" t="s">
        <v>617</v>
      </c>
      <c r="K324" s="785">
        <v>42662</v>
      </c>
      <c r="L324" s="784" t="s">
        <v>3585</v>
      </c>
      <c r="M324" s="739" t="s">
        <v>5</v>
      </c>
      <c r="N324" s="748">
        <v>300000000</v>
      </c>
      <c r="O324" s="748">
        <v>300000000</v>
      </c>
      <c r="P324" s="749"/>
      <c r="Q324" s="750"/>
      <c r="R324" s="751"/>
      <c r="S324" s="682"/>
      <c r="T324" s="683"/>
      <c r="U324" s="682"/>
      <c r="V324" s="683"/>
    </row>
    <row r="325" spans="2:22" s="786" customFormat="1" ht="15" hidden="1" customHeight="1">
      <c r="B325" s="747">
        <f t="shared" si="4"/>
        <v>316</v>
      </c>
      <c r="C325" s="778" t="s">
        <v>2</v>
      </c>
      <c r="D325" s="772" t="s">
        <v>2736</v>
      </c>
      <c r="E325" s="787" t="s">
        <v>3309</v>
      </c>
      <c r="F325" s="677" t="s">
        <v>3231</v>
      </c>
      <c r="G325" s="783">
        <f>IFERROR(VLOOKUP(E325,Assign!$A$2:$A$48,1,FALSE),)</f>
        <v>0</v>
      </c>
      <c r="H325" s="783">
        <v>1</v>
      </c>
      <c r="I325" s="784">
        <v>1</v>
      </c>
      <c r="J325" s="784" t="s">
        <v>617</v>
      </c>
      <c r="K325" s="785">
        <v>43270</v>
      </c>
      <c r="L325" s="784" t="s">
        <v>3585</v>
      </c>
      <c r="M325" s="739" t="s">
        <v>5</v>
      </c>
      <c r="N325" s="748">
        <v>304800000</v>
      </c>
      <c r="O325" s="748">
        <v>304800000</v>
      </c>
      <c r="P325" s="749"/>
      <c r="Q325" s="750"/>
      <c r="R325" s="751"/>
      <c r="S325" s="682"/>
      <c r="T325" s="683"/>
      <c r="U325" s="682"/>
      <c r="V325" s="683"/>
    </row>
    <row r="326" spans="2:22" s="786" customFormat="1" ht="15" hidden="1" customHeight="1">
      <c r="B326" s="747">
        <f t="shared" si="4"/>
        <v>317</v>
      </c>
      <c r="C326" s="778" t="s">
        <v>2</v>
      </c>
      <c r="D326" s="772" t="s">
        <v>2736</v>
      </c>
      <c r="E326" s="787" t="s">
        <v>3331</v>
      </c>
      <c r="F326" s="677" t="s">
        <v>3691</v>
      </c>
      <c r="G326" s="783">
        <f>IFERROR(VLOOKUP(E326,Assign!$A$2:$A$48,1,FALSE),)</f>
        <v>0</v>
      </c>
      <c r="H326" s="783">
        <v>1</v>
      </c>
      <c r="I326" s="784">
        <v>1</v>
      </c>
      <c r="J326" s="784" t="s">
        <v>617</v>
      </c>
      <c r="K326" s="785">
        <v>42201</v>
      </c>
      <c r="L326" s="784" t="s">
        <v>3585</v>
      </c>
      <c r="M326" s="739" t="s">
        <v>5</v>
      </c>
      <c r="N326" s="748">
        <v>204000000</v>
      </c>
      <c r="O326" s="748">
        <v>204000000</v>
      </c>
      <c r="P326" s="749"/>
      <c r="Q326" s="750"/>
      <c r="R326" s="751"/>
      <c r="S326" s="682"/>
      <c r="T326" s="683"/>
      <c r="U326" s="682"/>
      <c r="V326" s="683"/>
    </row>
    <row r="327" spans="2:22" s="786" customFormat="1" ht="15" hidden="1" customHeight="1">
      <c r="B327" s="747">
        <f t="shared" si="4"/>
        <v>318</v>
      </c>
      <c r="C327" s="778" t="s">
        <v>2</v>
      </c>
      <c r="D327" s="772" t="s">
        <v>2736</v>
      </c>
      <c r="E327" s="787" t="s">
        <v>3331</v>
      </c>
      <c r="F327" s="677" t="s">
        <v>3691</v>
      </c>
      <c r="G327" s="783">
        <f>IFERROR(VLOOKUP(E327,Assign!$A$2:$A$48,1,FALSE),)</f>
        <v>0</v>
      </c>
      <c r="H327" s="783">
        <v>1</v>
      </c>
      <c r="I327" s="784">
        <v>2</v>
      </c>
      <c r="J327" s="784" t="s">
        <v>617</v>
      </c>
      <c r="K327" s="785">
        <v>44525</v>
      </c>
      <c r="L327" s="784" t="s">
        <v>3585</v>
      </c>
      <c r="M327" s="739" t="s">
        <v>5</v>
      </c>
      <c r="N327" s="748">
        <v>110000000</v>
      </c>
      <c r="O327" s="748">
        <v>110000000</v>
      </c>
      <c r="P327" s="749"/>
      <c r="Q327" s="750"/>
      <c r="R327" s="751"/>
      <c r="S327" s="682"/>
      <c r="T327" s="683"/>
      <c r="U327" s="682"/>
      <c r="V327" s="683"/>
    </row>
    <row r="328" spans="2:22" s="786" customFormat="1" ht="15" hidden="1" customHeight="1">
      <c r="B328" s="747">
        <f t="shared" ref="B328:B390" si="5">ROW()-9</f>
        <v>319</v>
      </c>
      <c r="C328" s="778" t="s">
        <v>2</v>
      </c>
      <c r="D328" s="772" t="s">
        <v>2736</v>
      </c>
      <c r="E328" s="787" t="s">
        <v>3292</v>
      </c>
      <c r="F328" s="677" t="s">
        <v>3692</v>
      </c>
      <c r="G328" s="783">
        <f>IFERROR(VLOOKUP(E328,Assign!$A$2:$A$48,1,FALSE),)</f>
        <v>0</v>
      </c>
      <c r="H328" s="783">
        <v>1</v>
      </c>
      <c r="I328" s="784">
        <v>1</v>
      </c>
      <c r="J328" s="784" t="s">
        <v>617</v>
      </c>
      <c r="K328" s="785">
        <v>43738</v>
      </c>
      <c r="L328" s="784" t="s">
        <v>3585</v>
      </c>
      <c r="M328" s="739" t="s">
        <v>5</v>
      </c>
      <c r="N328" s="748">
        <v>141120000</v>
      </c>
      <c r="O328" s="748">
        <v>141120000</v>
      </c>
      <c r="P328" s="749"/>
      <c r="Q328" s="750"/>
      <c r="R328" s="751"/>
      <c r="S328" s="682"/>
      <c r="T328" s="683"/>
      <c r="U328" s="682"/>
      <c r="V328" s="683"/>
    </row>
    <row r="329" spans="2:22" s="786" customFormat="1" ht="15" hidden="1" customHeight="1">
      <c r="B329" s="747">
        <f t="shared" si="5"/>
        <v>320</v>
      </c>
      <c r="C329" s="778" t="s">
        <v>2</v>
      </c>
      <c r="D329" s="772" t="s">
        <v>2736</v>
      </c>
      <c r="E329" s="787" t="s">
        <v>3292</v>
      </c>
      <c r="F329" s="677" t="s">
        <v>3692</v>
      </c>
      <c r="G329" s="783">
        <f>IFERROR(VLOOKUP(E329,Assign!$A$2:$A$48,1,FALSE),)</f>
        <v>0</v>
      </c>
      <c r="H329" s="783">
        <v>2</v>
      </c>
      <c r="I329" s="784">
        <v>1</v>
      </c>
      <c r="J329" s="784" t="s">
        <v>617</v>
      </c>
      <c r="K329" s="785">
        <v>43738</v>
      </c>
      <c r="L329" s="784" t="s">
        <v>3585</v>
      </c>
      <c r="M329" s="739" t="s">
        <v>5</v>
      </c>
      <c r="N329" s="748">
        <v>139680000</v>
      </c>
      <c r="O329" s="748">
        <v>139680000</v>
      </c>
      <c r="P329" s="749"/>
      <c r="Q329" s="750"/>
      <c r="R329" s="751"/>
      <c r="S329" s="682"/>
      <c r="T329" s="683"/>
      <c r="U329" s="682"/>
      <c r="V329" s="683"/>
    </row>
    <row r="330" spans="2:22" s="786" customFormat="1" ht="15" hidden="1" customHeight="1">
      <c r="B330" s="747">
        <f t="shared" si="5"/>
        <v>321</v>
      </c>
      <c r="C330" s="778" t="s">
        <v>2</v>
      </c>
      <c r="D330" s="772" t="s">
        <v>2736</v>
      </c>
      <c r="E330" s="787" t="s">
        <v>3347</v>
      </c>
      <c r="F330" s="677" t="s">
        <v>3694</v>
      </c>
      <c r="G330" s="783">
        <f>IFERROR(VLOOKUP(E330,Assign!$A$2:$A$48,1,FALSE),)</f>
        <v>0</v>
      </c>
      <c r="H330" s="783">
        <v>1</v>
      </c>
      <c r="I330" s="784">
        <v>1</v>
      </c>
      <c r="J330" s="784" t="s">
        <v>617</v>
      </c>
      <c r="K330" s="785">
        <v>42060</v>
      </c>
      <c r="L330" s="784" t="s">
        <v>3585</v>
      </c>
      <c r="M330" s="739" t="s">
        <v>5</v>
      </c>
      <c r="N330" s="748">
        <v>312000000</v>
      </c>
      <c r="O330" s="748">
        <v>312000000</v>
      </c>
      <c r="P330" s="749"/>
      <c r="Q330" s="750"/>
      <c r="R330" s="751"/>
      <c r="S330" s="682"/>
      <c r="T330" s="683"/>
      <c r="U330" s="682"/>
      <c r="V330" s="683"/>
    </row>
    <row r="331" spans="2:22" s="786" customFormat="1" ht="15" hidden="1" customHeight="1">
      <c r="B331" s="747">
        <f t="shared" si="5"/>
        <v>322</v>
      </c>
      <c r="C331" s="778" t="s">
        <v>2</v>
      </c>
      <c r="D331" s="772" t="s">
        <v>2736</v>
      </c>
      <c r="E331" s="787" t="s">
        <v>3260</v>
      </c>
      <c r="F331" s="677" t="s">
        <v>3177</v>
      </c>
      <c r="G331" s="783">
        <f>IFERROR(VLOOKUP(E331,Assign!$A$2:$A$48,1,FALSE),)</f>
        <v>0</v>
      </c>
      <c r="H331" s="783">
        <v>1</v>
      </c>
      <c r="I331" s="784">
        <v>1</v>
      </c>
      <c r="J331" s="784" t="s">
        <v>617</v>
      </c>
      <c r="K331" s="785">
        <v>44362</v>
      </c>
      <c r="L331" s="784" t="s">
        <v>3585</v>
      </c>
      <c r="M331" s="739" t="s">
        <v>5</v>
      </c>
      <c r="N331" s="748">
        <v>280500000</v>
      </c>
      <c r="O331" s="748">
        <v>280500000</v>
      </c>
      <c r="P331" s="749"/>
      <c r="Q331" s="750"/>
      <c r="R331" s="751"/>
      <c r="S331" s="682"/>
      <c r="T331" s="683"/>
      <c r="U331" s="682"/>
      <c r="V331" s="683"/>
    </row>
    <row r="332" spans="2:22" s="786" customFormat="1" ht="15" hidden="1" customHeight="1">
      <c r="B332" s="747">
        <f t="shared" si="5"/>
        <v>323</v>
      </c>
      <c r="C332" s="778" t="s">
        <v>2</v>
      </c>
      <c r="D332" s="772" t="s">
        <v>2736</v>
      </c>
      <c r="E332" s="787" t="s">
        <v>3343</v>
      </c>
      <c r="F332" s="677" t="s">
        <v>3671</v>
      </c>
      <c r="G332" s="783">
        <f>IFERROR(VLOOKUP(E332,Assign!$A$2:$A$48,1,FALSE),)</f>
        <v>0</v>
      </c>
      <c r="H332" s="783">
        <v>1</v>
      </c>
      <c r="I332" s="784">
        <v>1</v>
      </c>
      <c r="J332" s="784" t="s">
        <v>617</v>
      </c>
      <c r="K332" s="785">
        <v>44960</v>
      </c>
      <c r="L332" s="784" t="s">
        <v>3585</v>
      </c>
      <c r="M332" s="739" t="s">
        <v>5</v>
      </c>
      <c r="N332" s="748">
        <v>217800000</v>
      </c>
      <c r="O332" s="748">
        <v>217800000</v>
      </c>
      <c r="P332" s="749"/>
      <c r="Q332" s="750"/>
      <c r="R332" s="751"/>
      <c r="S332" s="682"/>
      <c r="T332" s="683"/>
      <c r="U332" s="682"/>
      <c r="V332" s="683"/>
    </row>
    <row r="333" spans="2:22" s="786" customFormat="1" ht="15" hidden="1" customHeight="1">
      <c r="B333" s="747">
        <f t="shared" si="5"/>
        <v>324</v>
      </c>
      <c r="C333" s="778" t="s">
        <v>2</v>
      </c>
      <c r="D333" s="772" t="s">
        <v>2736</v>
      </c>
      <c r="E333" s="787" t="s">
        <v>3343</v>
      </c>
      <c r="F333" s="677" t="s">
        <v>3671</v>
      </c>
      <c r="G333" s="783">
        <f>IFERROR(VLOOKUP(E333,Assign!$A$2:$A$48,1,FALSE),)</f>
        <v>0</v>
      </c>
      <c r="H333" s="783">
        <v>1</v>
      </c>
      <c r="I333" s="784">
        <v>2</v>
      </c>
      <c r="J333" s="784" t="s">
        <v>617</v>
      </c>
      <c r="K333" s="785">
        <v>45090</v>
      </c>
      <c r="L333" s="784" t="s">
        <v>3585</v>
      </c>
      <c r="M333" s="739" t="s">
        <v>5</v>
      </c>
      <c r="N333" s="748">
        <v>36300000</v>
      </c>
      <c r="O333" s="748">
        <v>36300000</v>
      </c>
      <c r="P333" s="749"/>
      <c r="Q333" s="750"/>
      <c r="R333" s="751"/>
      <c r="S333" s="682"/>
      <c r="T333" s="683"/>
      <c r="U333" s="682"/>
      <c r="V333" s="683"/>
    </row>
    <row r="334" spans="2:22" s="786" customFormat="1" ht="15" hidden="1" customHeight="1">
      <c r="B334" s="933">
        <f t="shared" si="5"/>
        <v>325</v>
      </c>
      <c r="C334" s="918" t="s">
        <v>2</v>
      </c>
      <c r="D334" s="919" t="s">
        <v>2736</v>
      </c>
      <c r="E334" s="934" t="s">
        <v>3322</v>
      </c>
      <c r="F334" s="823" t="s">
        <v>3207</v>
      </c>
      <c r="G334" s="935">
        <f>IFERROR(VLOOKUP(E334,Assign!$A$2:$A$48,1,FALSE),)</f>
        <v>0</v>
      </c>
      <c r="H334" s="935"/>
      <c r="I334" s="936"/>
      <c r="J334" s="936"/>
      <c r="K334" s="937"/>
      <c r="L334" s="936"/>
      <c r="M334" s="928"/>
      <c r="N334" s="938"/>
      <c r="O334" s="938"/>
      <c r="P334" s="939"/>
      <c r="Q334" s="940"/>
      <c r="R334" s="941"/>
      <c r="S334" s="682"/>
      <c r="T334" s="683"/>
      <c r="U334" s="682" t="s">
        <v>5667</v>
      </c>
      <c r="V334" s="683" t="s">
        <v>5668</v>
      </c>
    </row>
    <row r="335" spans="2:22" s="786" customFormat="1" ht="15" customHeight="1">
      <c r="B335" s="747">
        <f t="shared" si="5"/>
        <v>326</v>
      </c>
      <c r="C335" s="778" t="s">
        <v>2</v>
      </c>
      <c r="D335" s="772" t="s">
        <v>2736</v>
      </c>
      <c r="E335" s="787" t="s">
        <v>3251</v>
      </c>
      <c r="F335" s="677" t="s">
        <v>3695</v>
      </c>
      <c r="G335" s="783" t="str">
        <f>IFERROR(VLOOKUP(E335,Assign!$A$2:$A$48,1,FALSE),)</f>
        <v>R-171</v>
      </c>
      <c r="H335" s="783">
        <v>1</v>
      </c>
      <c r="I335" s="784">
        <v>1</v>
      </c>
      <c r="J335" s="784" t="s">
        <v>617</v>
      </c>
      <c r="K335" s="785">
        <v>43256</v>
      </c>
      <c r="L335" s="784" t="s">
        <v>3585</v>
      </c>
      <c r="M335" s="739" t="s">
        <v>5</v>
      </c>
      <c r="N335" s="748">
        <v>264000000</v>
      </c>
      <c r="O335" s="748">
        <v>264000000</v>
      </c>
      <c r="P335" s="749"/>
      <c r="Q335" s="750"/>
      <c r="R335" s="751"/>
      <c r="S335" s="682"/>
      <c r="T335" s="683"/>
      <c r="U335" s="682"/>
      <c r="V335" s="683"/>
    </row>
    <row r="336" spans="2:22" s="786" customFormat="1" ht="15" hidden="1" customHeight="1">
      <c r="B336" s="747">
        <f t="shared" si="5"/>
        <v>327</v>
      </c>
      <c r="C336" s="778" t="s">
        <v>2</v>
      </c>
      <c r="D336" s="772" t="s">
        <v>2736</v>
      </c>
      <c r="E336" s="787" t="s">
        <v>3294</v>
      </c>
      <c r="F336" s="677" t="s">
        <v>2791</v>
      </c>
      <c r="G336" s="783">
        <f>IFERROR(VLOOKUP(E336,Assign!$A$2:$A$48,1,FALSE),)</f>
        <v>0</v>
      </c>
      <c r="H336" s="783">
        <v>1</v>
      </c>
      <c r="I336" s="784">
        <v>1</v>
      </c>
      <c r="J336" s="784" t="s">
        <v>3547</v>
      </c>
      <c r="K336" s="785">
        <v>43573</v>
      </c>
      <c r="L336" s="784" t="s">
        <v>4804</v>
      </c>
      <c r="M336" s="739" t="s">
        <v>5</v>
      </c>
      <c r="N336" s="748">
        <v>312000000</v>
      </c>
      <c r="O336" s="748">
        <v>312000000</v>
      </c>
      <c r="P336" s="749"/>
      <c r="Q336" s="750"/>
      <c r="R336" s="751"/>
      <c r="S336" s="682"/>
      <c r="T336" s="683"/>
      <c r="U336" s="682"/>
      <c r="V336" s="683"/>
    </row>
    <row r="337" spans="2:22" s="786" customFormat="1" ht="15" hidden="1" customHeight="1">
      <c r="B337" s="747">
        <f t="shared" si="5"/>
        <v>328</v>
      </c>
      <c r="C337" s="778" t="s">
        <v>2</v>
      </c>
      <c r="D337" s="772" t="s">
        <v>2736</v>
      </c>
      <c r="E337" s="787" t="s">
        <v>3294</v>
      </c>
      <c r="F337" s="677" t="s">
        <v>2791</v>
      </c>
      <c r="G337" s="783">
        <f>IFERROR(VLOOKUP(E337,Assign!$A$2:$A$48,1,FALSE),)</f>
        <v>0</v>
      </c>
      <c r="H337" s="783">
        <v>1</v>
      </c>
      <c r="I337" s="784">
        <v>2</v>
      </c>
      <c r="J337" s="784" t="s">
        <v>617</v>
      </c>
      <c r="K337" s="785">
        <v>44453</v>
      </c>
      <c r="L337" s="784" t="s">
        <v>3585</v>
      </c>
      <c r="M337" s="739" t="s">
        <v>5</v>
      </c>
      <c r="N337" s="748">
        <v>264000000</v>
      </c>
      <c r="O337" s="748">
        <v>264000000</v>
      </c>
      <c r="P337" s="749"/>
      <c r="Q337" s="750"/>
      <c r="R337" s="751"/>
      <c r="S337" s="682"/>
      <c r="T337" s="683"/>
      <c r="U337" s="682"/>
      <c r="V337" s="683"/>
    </row>
    <row r="338" spans="2:22" s="786" customFormat="1" ht="15" hidden="1" customHeight="1">
      <c r="B338" s="747">
        <f t="shared" si="5"/>
        <v>329</v>
      </c>
      <c r="C338" s="778" t="s">
        <v>2</v>
      </c>
      <c r="D338" s="772" t="s">
        <v>2736</v>
      </c>
      <c r="E338" s="787" t="s">
        <v>3328</v>
      </c>
      <c r="F338" s="677" t="s">
        <v>3696</v>
      </c>
      <c r="G338" s="783">
        <f>IFERROR(VLOOKUP(E338,Assign!$A$2:$A$48,1,FALSE),)</f>
        <v>0</v>
      </c>
      <c r="H338" s="783">
        <v>1</v>
      </c>
      <c r="I338" s="784">
        <v>1</v>
      </c>
      <c r="J338" s="784" t="s">
        <v>617</v>
      </c>
      <c r="K338" s="785">
        <v>45138</v>
      </c>
      <c r="L338" s="784" t="s">
        <v>3585</v>
      </c>
      <c r="M338" s="739" t="s">
        <v>5</v>
      </c>
      <c r="N338" s="748">
        <v>264000000</v>
      </c>
      <c r="O338" s="748">
        <v>264000000</v>
      </c>
      <c r="P338" s="749"/>
      <c r="Q338" s="750"/>
      <c r="R338" s="751"/>
      <c r="S338" s="682"/>
      <c r="T338" s="683"/>
      <c r="U338" s="682"/>
      <c r="V338" s="683"/>
    </row>
    <row r="339" spans="2:22" s="786" customFormat="1" ht="15" hidden="1" customHeight="1">
      <c r="B339" s="747">
        <f t="shared" si="5"/>
        <v>330</v>
      </c>
      <c r="C339" s="778" t="s">
        <v>2</v>
      </c>
      <c r="D339" s="772" t="s">
        <v>2736</v>
      </c>
      <c r="E339" s="787" t="s">
        <v>3263</v>
      </c>
      <c r="F339" s="677" t="s">
        <v>3697</v>
      </c>
      <c r="G339" s="783">
        <f>IFERROR(VLOOKUP(E339,Assign!$A$2:$A$48,1,FALSE),)</f>
        <v>0</v>
      </c>
      <c r="H339" s="783">
        <v>1</v>
      </c>
      <c r="I339" s="784">
        <v>1</v>
      </c>
      <c r="J339" s="784" t="s">
        <v>617</v>
      </c>
      <c r="K339" s="785">
        <v>45086</v>
      </c>
      <c r="L339" s="784" t="s">
        <v>3585</v>
      </c>
      <c r="M339" s="739" t="s">
        <v>5</v>
      </c>
      <c r="N339" s="748">
        <v>247500000</v>
      </c>
      <c r="O339" s="748">
        <v>247500000</v>
      </c>
      <c r="P339" s="749"/>
      <c r="Q339" s="750"/>
      <c r="R339" s="751"/>
      <c r="S339" s="682"/>
      <c r="T339" s="683"/>
      <c r="U339" s="682"/>
      <c r="V339" s="683"/>
    </row>
    <row r="340" spans="2:22" s="786" customFormat="1" ht="15" hidden="1" customHeight="1">
      <c r="B340" s="747">
        <f t="shared" si="5"/>
        <v>331</v>
      </c>
      <c r="C340" s="778" t="s">
        <v>2</v>
      </c>
      <c r="D340" s="772" t="s">
        <v>2736</v>
      </c>
      <c r="E340" s="787" t="s">
        <v>3330</v>
      </c>
      <c r="F340" s="677" t="s">
        <v>3698</v>
      </c>
      <c r="G340" s="783">
        <f>IFERROR(VLOOKUP(E340,Assign!$A$2:$A$48,1,FALSE),)</f>
        <v>0</v>
      </c>
      <c r="H340" s="783">
        <v>1</v>
      </c>
      <c r="I340" s="784">
        <v>1</v>
      </c>
      <c r="J340" s="784" t="s">
        <v>617</v>
      </c>
      <c r="K340" s="785">
        <v>41757</v>
      </c>
      <c r="L340" s="784" t="s">
        <v>3585</v>
      </c>
      <c r="M340" s="739" t="s">
        <v>5</v>
      </c>
      <c r="N340" s="748">
        <v>125980000</v>
      </c>
      <c r="O340" s="748">
        <v>125980000</v>
      </c>
      <c r="P340" s="749"/>
      <c r="Q340" s="750"/>
      <c r="R340" s="751" t="s">
        <v>4781</v>
      </c>
      <c r="S340" s="682"/>
      <c r="T340" s="683"/>
      <c r="U340" s="682"/>
      <c r="V340" s="683"/>
    </row>
    <row r="341" spans="2:22" s="786" customFormat="1" ht="15" hidden="1" customHeight="1">
      <c r="B341" s="747">
        <f t="shared" si="5"/>
        <v>332</v>
      </c>
      <c r="C341" s="778" t="s">
        <v>2</v>
      </c>
      <c r="D341" s="772" t="s">
        <v>2736</v>
      </c>
      <c r="E341" s="787" t="s">
        <v>3330</v>
      </c>
      <c r="F341" s="677" t="s">
        <v>3698</v>
      </c>
      <c r="G341" s="783">
        <f>IFERROR(VLOOKUP(E341,Assign!$A$2:$A$48,1,FALSE),)</f>
        <v>0</v>
      </c>
      <c r="H341" s="783">
        <v>1</v>
      </c>
      <c r="I341" s="784">
        <v>2</v>
      </c>
      <c r="J341" s="784" t="s">
        <v>617</v>
      </c>
      <c r="K341" s="785">
        <v>42244</v>
      </c>
      <c r="L341" s="784" t="s">
        <v>3585</v>
      </c>
      <c r="M341" s="739" t="s">
        <v>5</v>
      </c>
      <c r="N341" s="748">
        <v>129370000</v>
      </c>
      <c r="O341" s="748">
        <v>129370000</v>
      </c>
      <c r="P341" s="749"/>
      <c r="Q341" s="750"/>
      <c r="R341" s="751" t="s">
        <v>4782</v>
      </c>
      <c r="S341" s="682"/>
      <c r="T341" s="683"/>
      <c r="U341" s="682"/>
      <c r="V341" s="683"/>
    </row>
    <row r="342" spans="2:22" s="786" customFormat="1" ht="15" hidden="1" customHeight="1">
      <c r="B342" s="747">
        <f t="shared" si="5"/>
        <v>333</v>
      </c>
      <c r="C342" s="778" t="s">
        <v>2</v>
      </c>
      <c r="D342" s="772" t="s">
        <v>2736</v>
      </c>
      <c r="E342" s="787" t="s">
        <v>3335</v>
      </c>
      <c r="F342" s="677" t="s">
        <v>3699</v>
      </c>
      <c r="G342" s="783">
        <f>IFERROR(VLOOKUP(E342,Assign!$A$2:$A$48,1,FALSE),)</f>
        <v>0</v>
      </c>
      <c r="H342" s="783">
        <v>1</v>
      </c>
      <c r="I342" s="784">
        <v>1</v>
      </c>
      <c r="J342" s="784" t="s">
        <v>617</v>
      </c>
      <c r="K342" s="785">
        <v>45173</v>
      </c>
      <c r="L342" s="784" t="s">
        <v>3585</v>
      </c>
      <c r="M342" s="739" t="s">
        <v>5</v>
      </c>
      <c r="N342" s="748">
        <v>157200000</v>
      </c>
      <c r="O342" s="748">
        <v>157200000</v>
      </c>
      <c r="P342" s="749"/>
      <c r="Q342" s="750"/>
      <c r="R342" s="751"/>
      <c r="S342" s="682"/>
      <c r="T342" s="683"/>
      <c r="U342" s="682"/>
      <c r="V342" s="683"/>
    </row>
    <row r="343" spans="2:22" s="786" customFormat="1" ht="15" hidden="1" customHeight="1">
      <c r="B343" s="747">
        <f t="shared" si="5"/>
        <v>334</v>
      </c>
      <c r="C343" s="778" t="s">
        <v>2</v>
      </c>
      <c r="D343" s="772" t="s">
        <v>2736</v>
      </c>
      <c r="E343" s="787" t="s">
        <v>3335</v>
      </c>
      <c r="F343" s="677" t="s">
        <v>3699</v>
      </c>
      <c r="G343" s="783">
        <f>IFERROR(VLOOKUP(E343,Assign!$A$2:$A$48,1,FALSE),)</f>
        <v>0</v>
      </c>
      <c r="H343" s="783">
        <v>2</v>
      </c>
      <c r="I343" s="784">
        <v>1</v>
      </c>
      <c r="J343" s="784" t="s">
        <v>4205</v>
      </c>
      <c r="K343" s="785">
        <v>44145</v>
      </c>
      <c r="L343" s="784" t="s">
        <v>4804</v>
      </c>
      <c r="M343" s="739" t="s">
        <v>5</v>
      </c>
      <c r="N343" s="748">
        <v>437800000</v>
      </c>
      <c r="O343" s="748">
        <v>437800000</v>
      </c>
      <c r="P343" s="749"/>
      <c r="Q343" s="750"/>
      <c r="R343" s="751"/>
      <c r="S343" s="682"/>
      <c r="T343" s="683"/>
      <c r="U343" s="682"/>
      <c r="V343" s="683"/>
    </row>
    <row r="344" spans="2:22" s="786" customFormat="1" ht="15" hidden="1" customHeight="1">
      <c r="B344" s="747">
        <f t="shared" si="5"/>
        <v>335</v>
      </c>
      <c r="C344" s="778" t="s">
        <v>2</v>
      </c>
      <c r="D344" s="772" t="s">
        <v>2736</v>
      </c>
      <c r="E344" s="787" t="s">
        <v>3335</v>
      </c>
      <c r="F344" s="677" t="s">
        <v>3699</v>
      </c>
      <c r="G344" s="783">
        <f>IFERROR(VLOOKUP(E344,Assign!$A$2:$A$48,1,FALSE),)</f>
        <v>0</v>
      </c>
      <c r="H344" s="783">
        <v>2</v>
      </c>
      <c r="I344" s="784">
        <v>2</v>
      </c>
      <c r="J344" s="784" t="s">
        <v>617</v>
      </c>
      <c r="K344" s="785">
        <v>45170</v>
      </c>
      <c r="L344" s="784" t="s">
        <v>3585</v>
      </c>
      <c r="M344" s="739" t="s">
        <v>5</v>
      </c>
      <c r="N344" s="748">
        <v>60000000</v>
      </c>
      <c r="O344" s="748">
        <v>60000000</v>
      </c>
      <c r="P344" s="749"/>
      <c r="Q344" s="750"/>
      <c r="R344" s="751"/>
      <c r="S344" s="682"/>
      <c r="T344" s="683"/>
      <c r="U344" s="682"/>
      <c r="V344" s="683"/>
    </row>
    <row r="345" spans="2:22" s="786" customFormat="1" ht="15" hidden="1" customHeight="1">
      <c r="B345" s="747">
        <f t="shared" si="5"/>
        <v>336</v>
      </c>
      <c r="C345" s="778" t="s">
        <v>2</v>
      </c>
      <c r="D345" s="772" t="s">
        <v>2736</v>
      </c>
      <c r="E345" s="787" t="s">
        <v>3315</v>
      </c>
      <c r="F345" s="677" t="s">
        <v>3700</v>
      </c>
      <c r="G345" s="783">
        <f>IFERROR(VLOOKUP(E345,Assign!$A$2:$A$48,1,FALSE),)</f>
        <v>0</v>
      </c>
      <c r="H345" s="783">
        <v>1</v>
      </c>
      <c r="I345" s="784">
        <v>1</v>
      </c>
      <c r="J345" s="784" t="s">
        <v>617</v>
      </c>
      <c r="K345" s="785">
        <v>42153</v>
      </c>
      <c r="L345" s="784" t="s">
        <v>3585</v>
      </c>
      <c r="M345" s="739" t="s">
        <v>5</v>
      </c>
      <c r="N345" s="748">
        <v>239000000</v>
      </c>
      <c r="O345" s="748">
        <v>239000000</v>
      </c>
      <c r="P345" s="749"/>
      <c r="Q345" s="750"/>
      <c r="R345" s="751" t="s">
        <v>4783</v>
      </c>
      <c r="S345" s="682"/>
      <c r="T345" s="683"/>
      <c r="U345" s="682"/>
      <c r="V345" s="683"/>
    </row>
    <row r="346" spans="2:22" s="786" customFormat="1" ht="15" hidden="1" customHeight="1">
      <c r="B346" s="747">
        <f t="shared" si="5"/>
        <v>337</v>
      </c>
      <c r="C346" s="778" t="s">
        <v>2</v>
      </c>
      <c r="D346" s="772" t="s">
        <v>2736</v>
      </c>
      <c r="E346" s="787" t="s">
        <v>3259</v>
      </c>
      <c r="F346" s="677" t="s">
        <v>3169</v>
      </c>
      <c r="G346" s="783">
        <f>IFERROR(VLOOKUP(E346,Assign!$A$2:$A$48,1,FALSE),)</f>
        <v>0</v>
      </c>
      <c r="H346" s="783">
        <v>1</v>
      </c>
      <c r="I346" s="784">
        <v>1</v>
      </c>
      <c r="J346" s="784" t="s">
        <v>617</v>
      </c>
      <c r="K346" s="785">
        <v>44012</v>
      </c>
      <c r="L346" s="784" t="s">
        <v>3585</v>
      </c>
      <c r="M346" s="739" t="s">
        <v>5</v>
      </c>
      <c r="N346" s="748">
        <v>225500000</v>
      </c>
      <c r="O346" s="748">
        <v>225500000</v>
      </c>
      <c r="P346" s="749"/>
      <c r="Q346" s="750"/>
      <c r="R346" s="751"/>
      <c r="S346" s="682"/>
      <c r="T346" s="683"/>
      <c r="U346" s="682"/>
      <c r="V346" s="683"/>
    </row>
    <row r="347" spans="2:22" s="786" customFormat="1" ht="15" hidden="1" customHeight="1">
      <c r="B347" s="747">
        <f t="shared" si="5"/>
        <v>338</v>
      </c>
      <c r="C347" s="778" t="s">
        <v>2</v>
      </c>
      <c r="D347" s="772" t="s">
        <v>2736</v>
      </c>
      <c r="E347" s="787" t="s">
        <v>3259</v>
      </c>
      <c r="F347" s="677" t="s">
        <v>3169</v>
      </c>
      <c r="G347" s="783">
        <f>IFERROR(VLOOKUP(E347,Assign!$A$2:$A$48,1,FALSE),)</f>
        <v>0</v>
      </c>
      <c r="H347" s="783">
        <v>1</v>
      </c>
      <c r="I347" s="784">
        <v>2</v>
      </c>
      <c r="J347" s="784" t="s">
        <v>617</v>
      </c>
      <c r="K347" s="785">
        <v>44012</v>
      </c>
      <c r="L347" s="784" t="s">
        <v>3585</v>
      </c>
      <c r="M347" s="739" t="s">
        <v>5</v>
      </c>
      <c r="N347" s="748">
        <v>36300000</v>
      </c>
      <c r="O347" s="748">
        <v>36300000</v>
      </c>
      <c r="P347" s="749"/>
      <c r="Q347" s="750"/>
      <c r="R347" s="751"/>
      <c r="S347" s="682"/>
      <c r="T347" s="683"/>
      <c r="U347" s="682"/>
      <c r="V347" s="683"/>
    </row>
    <row r="348" spans="2:22" s="786" customFormat="1" ht="15" customHeight="1">
      <c r="B348" s="747">
        <f t="shared" si="5"/>
        <v>339</v>
      </c>
      <c r="C348" s="778" t="s">
        <v>2</v>
      </c>
      <c r="D348" s="772" t="s">
        <v>2736</v>
      </c>
      <c r="E348" s="787" t="s">
        <v>3314</v>
      </c>
      <c r="F348" s="677" t="s">
        <v>3702</v>
      </c>
      <c r="G348" s="783" t="str">
        <f>IFERROR(VLOOKUP(E348,Assign!$A$2:$A$48,1,FALSE),)</f>
        <v>R-179</v>
      </c>
      <c r="H348" s="783">
        <v>1</v>
      </c>
      <c r="I348" s="784">
        <v>1</v>
      </c>
      <c r="J348" s="784" t="s">
        <v>617</v>
      </c>
      <c r="K348" s="785">
        <v>42292</v>
      </c>
      <c r="L348" s="784" t="s">
        <v>3585</v>
      </c>
      <c r="M348" s="739" t="s">
        <v>5</v>
      </c>
      <c r="N348" s="748">
        <v>292800000</v>
      </c>
      <c r="O348" s="748">
        <v>292800000</v>
      </c>
      <c r="P348" s="749"/>
      <c r="Q348" s="750"/>
      <c r="R348" s="751"/>
      <c r="S348" s="682"/>
      <c r="T348" s="683"/>
      <c r="U348" s="682"/>
      <c r="V348" s="683"/>
    </row>
    <row r="349" spans="2:22" s="786" customFormat="1" ht="15" hidden="1" customHeight="1">
      <c r="B349" s="747">
        <f t="shared" si="5"/>
        <v>340</v>
      </c>
      <c r="C349" s="778" t="s">
        <v>2</v>
      </c>
      <c r="D349" s="772" t="s">
        <v>2736</v>
      </c>
      <c r="E349" s="787" t="s">
        <v>3265</v>
      </c>
      <c r="F349" s="677" t="s">
        <v>3701</v>
      </c>
      <c r="G349" s="783">
        <f>IFERROR(VLOOKUP(E349,Assign!$A$2:$A$48,1,FALSE),)</f>
        <v>0</v>
      </c>
      <c r="H349" s="783">
        <v>1</v>
      </c>
      <c r="I349" s="784">
        <v>1</v>
      </c>
      <c r="J349" s="784" t="s">
        <v>617</v>
      </c>
      <c r="K349" s="785">
        <v>43567</v>
      </c>
      <c r="L349" s="784" t="s">
        <v>3585</v>
      </c>
      <c r="M349" s="739" t="s">
        <v>5</v>
      </c>
      <c r="N349" s="748">
        <v>252000000</v>
      </c>
      <c r="O349" s="748">
        <v>252000000</v>
      </c>
      <c r="P349" s="749"/>
      <c r="Q349" s="750"/>
      <c r="R349" s="751" t="s">
        <v>4784</v>
      </c>
      <c r="S349" s="682"/>
      <c r="T349" s="683"/>
      <c r="U349" s="682"/>
      <c r="V349" s="683"/>
    </row>
    <row r="350" spans="2:22" s="786" customFormat="1" ht="15" hidden="1" customHeight="1">
      <c r="B350" s="933">
        <f t="shared" si="5"/>
        <v>341</v>
      </c>
      <c r="C350" s="918" t="s">
        <v>2</v>
      </c>
      <c r="D350" s="919" t="s">
        <v>2736</v>
      </c>
      <c r="E350" s="934" t="s">
        <v>3288</v>
      </c>
      <c r="F350" s="823" t="s">
        <v>2787</v>
      </c>
      <c r="G350" s="935">
        <f>IFERROR(VLOOKUP(E350,Assign!$A$2:$A$48,1,FALSE),)</f>
        <v>0</v>
      </c>
      <c r="H350" s="935"/>
      <c r="I350" s="936"/>
      <c r="J350" s="936"/>
      <c r="K350" s="937"/>
      <c r="L350" s="936"/>
      <c r="M350" s="928"/>
      <c r="N350" s="938"/>
      <c r="O350" s="938"/>
      <c r="P350" s="939"/>
      <c r="Q350" s="940"/>
      <c r="R350" s="941"/>
      <c r="S350" s="682"/>
      <c r="T350" s="683"/>
      <c r="U350" s="682" t="s">
        <v>5641</v>
      </c>
      <c r="V350" s="683" t="s">
        <v>5642</v>
      </c>
    </row>
    <row r="351" spans="2:22" s="786" customFormat="1" ht="15" hidden="1" customHeight="1">
      <c r="B351" s="933">
        <f t="shared" si="5"/>
        <v>342</v>
      </c>
      <c r="C351" s="918" t="s">
        <v>2</v>
      </c>
      <c r="D351" s="919" t="s">
        <v>2736</v>
      </c>
      <c r="E351" s="934" t="s">
        <v>3288</v>
      </c>
      <c r="F351" s="823" t="s">
        <v>2787</v>
      </c>
      <c r="G351" s="935">
        <f>IFERROR(VLOOKUP(E351,Assign!$A$2:$A$48,1,FALSE),)</f>
        <v>0</v>
      </c>
      <c r="H351" s="935"/>
      <c r="I351" s="936"/>
      <c r="J351" s="936"/>
      <c r="K351" s="937"/>
      <c r="L351" s="936"/>
      <c r="M351" s="928"/>
      <c r="N351" s="938"/>
      <c r="O351" s="938"/>
      <c r="P351" s="939"/>
      <c r="Q351" s="940"/>
      <c r="R351" s="941"/>
      <c r="S351" s="682"/>
      <c r="T351" s="683"/>
      <c r="U351" s="682" t="s">
        <v>5641</v>
      </c>
      <c r="V351" s="683" t="s">
        <v>5642</v>
      </c>
    </row>
    <row r="352" spans="2:22" s="786" customFormat="1" ht="15" hidden="1" customHeight="1">
      <c r="B352" s="747">
        <f t="shared" si="5"/>
        <v>343</v>
      </c>
      <c r="C352" s="778" t="s">
        <v>2</v>
      </c>
      <c r="D352" s="772" t="s">
        <v>2736</v>
      </c>
      <c r="E352" s="787" t="s">
        <v>3258</v>
      </c>
      <c r="F352" s="677" t="s">
        <v>3173</v>
      </c>
      <c r="G352" s="783">
        <f>IFERROR(VLOOKUP(E352,Assign!$A$2:$A$48,1,FALSE),)</f>
        <v>0</v>
      </c>
      <c r="H352" s="783">
        <v>1</v>
      </c>
      <c r="I352" s="784">
        <v>1</v>
      </c>
      <c r="J352" s="784" t="s">
        <v>617</v>
      </c>
      <c r="K352" s="785">
        <v>43292</v>
      </c>
      <c r="L352" s="784" t="s">
        <v>3585</v>
      </c>
      <c r="M352" s="739" t="s">
        <v>5</v>
      </c>
      <c r="N352" s="748">
        <v>230370000</v>
      </c>
      <c r="O352" s="748">
        <v>230370000</v>
      </c>
      <c r="P352" s="749"/>
      <c r="Q352" s="750"/>
      <c r="R352" s="751" t="s">
        <v>4785</v>
      </c>
      <c r="S352" s="682"/>
      <c r="T352" s="683"/>
      <c r="U352" s="682"/>
      <c r="V352" s="683"/>
    </row>
    <row r="353" spans="2:22" s="786" customFormat="1" ht="15" hidden="1" customHeight="1">
      <c r="B353" s="933">
        <f t="shared" si="5"/>
        <v>344</v>
      </c>
      <c r="C353" s="918" t="s">
        <v>2</v>
      </c>
      <c r="D353" s="919" t="s">
        <v>2736</v>
      </c>
      <c r="E353" s="934" t="s">
        <v>3247</v>
      </c>
      <c r="F353" s="823" t="s">
        <v>3703</v>
      </c>
      <c r="G353" s="935">
        <f>IFERROR(VLOOKUP(E353,Assign!$A$2:$A$48,1,FALSE),)</f>
        <v>0</v>
      </c>
      <c r="H353" s="935"/>
      <c r="I353" s="936"/>
      <c r="J353" s="936"/>
      <c r="K353" s="937"/>
      <c r="L353" s="936"/>
      <c r="M353" s="928"/>
      <c r="N353" s="938"/>
      <c r="O353" s="938"/>
      <c r="P353" s="939"/>
      <c r="Q353" s="940"/>
      <c r="R353" s="941"/>
      <c r="S353" s="682"/>
      <c r="T353" s="683"/>
      <c r="U353" s="682" t="s">
        <v>4867</v>
      </c>
      <c r="V353" s="683" t="s">
        <v>4868</v>
      </c>
    </row>
    <row r="354" spans="2:22" s="786" customFormat="1" ht="15" hidden="1" customHeight="1">
      <c r="B354" s="747">
        <f t="shared" si="5"/>
        <v>345</v>
      </c>
      <c r="C354" s="778" t="s">
        <v>2</v>
      </c>
      <c r="D354" s="772" t="s">
        <v>2736</v>
      </c>
      <c r="E354" s="787" t="s">
        <v>3241</v>
      </c>
      <c r="F354" s="677" t="s">
        <v>3704</v>
      </c>
      <c r="G354" s="783">
        <f>IFERROR(VLOOKUP(E354,Assign!$A$2:$A$48,1,FALSE),)</f>
        <v>0</v>
      </c>
      <c r="H354" s="783">
        <v>1</v>
      </c>
      <c r="I354" s="784">
        <v>1</v>
      </c>
      <c r="J354" s="784" t="s">
        <v>617</v>
      </c>
      <c r="K354" s="785">
        <v>44427</v>
      </c>
      <c r="L354" s="784" t="s">
        <v>3585</v>
      </c>
      <c r="M354" s="739" t="s">
        <v>5</v>
      </c>
      <c r="N354" s="748">
        <v>242400000</v>
      </c>
      <c r="O354" s="748">
        <v>242400000</v>
      </c>
      <c r="P354" s="749"/>
      <c r="Q354" s="750"/>
      <c r="R354" s="751"/>
      <c r="S354" s="682"/>
      <c r="T354" s="683"/>
      <c r="U354" s="682"/>
      <c r="V354" s="683"/>
    </row>
    <row r="355" spans="2:22" s="786" customFormat="1" ht="15" hidden="1" customHeight="1">
      <c r="B355" s="747">
        <f t="shared" si="5"/>
        <v>346</v>
      </c>
      <c r="C355" s="778" t="s">
        <v>2</v>
      </c>
      <c r="D355" s="772" t="s">
        <v>2736</v>
      </c>
      <c r="E355" s="787" t="s">
        <v>3281</v>
      </c>
      <c r="F355" s="677" t="s">
        <v>3655</v>
      </c>
      <c r="G355" s="783">
        <f>IFERROR(VLOOKUP(E355,Assign!$A$2:$A$48,1,FALSE),)</f>
        <v>0</v>
      </c>
      <c r="H355" s="783">
        <v>1</v>
      </c>
      <c r="I355" s="784">
        <v>1</v>
      </c>
      <c r="J355" s="784" t="s">
        <v>617</v>
      </c>
      <c r="K355" s="785">
        <v>42675</v>
      </c>
      <c r="L355" s="784" t="s">
        <v>3585</v>
      </c>
      <c r="M355" s="739" t="s">
        <v>5</v>
      </c>
      <c r="N355" s="748">
        <v>295200000</v>
      </c>
      <c r="O355" s="748">
        <v>295200000</v>
      </c>
      <c r="P355" s="749"/>
      <c r="Q355" s="750"/>
      <c r="R355" s="751"/>
      <c r="S355" s="682"/>
      <c r="T355" s="683"/>
      <c r="U355" s="682"/>
      <c r="V355" s="683"/>
    </row>
    <row r="356" spans="2:22" s="786" customFormat="1" ht="15" hidden="1" customHeight="1">
      <c r="B356" s="747">
        <f t="shared" si="5"/>
        <v>347</v>
      </c>
      <c r="C356" s="778" t="s">
        <v>2</v>
      </c>
      <c r="D356" s="772" t="s">
        <v>2736</v>
      </c>
      <c r="E356" s="787" t="s">
        <v>3277</v>
      </c>
      <c r="F356" s="677" t="s">
        <v>2752</v>
      </c>
      <c r="G356" s="783">
        <f>IFERROR(VLOOKUP(E356,Assign!$A$2:$A$48,1,FALSE),)</f>
        <v>0</v>
      </c>
      <c r="H356" s="783">
        <v>1</v>
      </c>
      <c r="I356" s="784">
        <v>1</v>
      </c>
      <c r="J356" s="784" t="s">
        <v>617</v>
      </c>
      <c r="K356" s="785">
        <v>44980</v>
      </c>
      <c r="L356" s="784" t="s">
        <v>3585</v>
      </c>
      <c r="M356" s="739" t="s">
        <v>5</v>
      </c>
      <c r="N356" s="748">
        <v>240000000</v>
      </c>
      <c r="O356" s="748">
        <v>240000000</v>
      </c>
      <c r="P356" s="749"/>
      <c r="Q356" s="750"/>
      <c r="R356" s="751"/>
      <c r="S356" s="682"/>
      <c r="T356" s="683"/>
      <c r="U356" s="682"/>
      <c r="V356" s="683"/>
    </row>
    <row r="357" spans="2:22" s="786" customFormat="1" ht="15" customHeight="1">
      <c r="B357" s="747">
        <f t="shared" si="5"/>
        <v>348</v>
      </c>
      <c r="C357" s="778" t="s">
        <v>2</v>
      </c>
      <c r="D357" s="772" t="s">
        <v>2736</v>
      </c>
      <c r="E357" s="787" t="s">
        <v>3276</v>
      </c>
      <c r="F357" s="677" t="s">
        <v>3194</v>
      </c>
      <c r="G357" s="783" t="str">
        <f>IFERROR(VLOOKUP(E357,Assign!$A$2:$A$48,1,FALSE),)</f>
        <v>R-187</v>
      </c>
      <c r="H357" s="783">
        <v>1</v>
      </c>
      <c r="I357" s="784">
        <v>1</v>
      </c>
      <c r="J357" s="784" t="s">
        <v>617</v>
      </c>
      <c r="K357" s="785">
        <v>44264</v>
      </c>
      <c r="L357" s="784" t="s">
        <v>3585</v>
      </c>
      <c r="M357" s="739" t="s">
        <v>5</v>
      </c>
      <c r="N357" s="748">
        <v>120000000</v>
      </c>
      <c r="O357" s="748">
        <v>120000000</v>
      </c>
      <c r="P357" s="749"/>
      <c r="Q357" s="750"/>
      <c r="R357" s="751"/>
      <c r="S357" s="682"/>
      <c r="T357" s="683"/>
      <c r="U357" s="682"/>
      <c r="V357" s="683"/>
    </row>
    <row r="358" spans="2:22" s="786" customFormat="1" ht="15" hidden="1" customHeight="1">
      <c r="B358" s="747">
        <f t="shared" si="5"/>
        <v>349</v>
      </c>
      <c r="C358" s="778" t="s">
        <v>2</v>
      </c>
      <c r="D358" s="772" t="s">
        <v>2736</v>
      </c>
      <c r="E358" s="787" t="s">
        <v>3339</v>
      </c>
      <c r="F358" s="677" t="s">
        <v>3705</v>
      </c>
      <c r="G358" s="783">
        <f>IFERROR(VLOOKUP(E358,Assign!$A$2:$A$48,1,FALSE),)</f>
        <v>0</v>
      </c>
      <c r="H358" s="783">
        <v>1</v>
      </c>
      <c r="I358" s="784">
        <v>1</v>
      </c>
      <c r="J358" s="784" t="s">
        <v>617</v>
      </c>
      <c r="K358" s="785">
        <v>45338</v>
      </c>
      <c r="L358" s="784" t="s">
        <v>3585</v>
      </c>
      <c r="M358" s="739" t="s">
        <v>5</v>
      </c>
      <c r="N358" s="748">
        <v>220000000</v>
      </c>
      <c r="O358" s="748">
        <v>220000000</v>
      </c>
      <c r="P358" s="749"/>
      <c r="Q358" s="750"/>
      <c r="R358" s="751"/>
      <c r="S358" s="682"/>
      <c r="T358" s="683"/>
      <c r="U358" s="682"/>
      <c r="V358" s="683"/>
    </row>
    <row r="359" spans="2:22" s="786" customFormat="1" ht="15" hidden="1" customHeight="1">
      <c r="B359" s="747">
        <f t="shared" si="5"/>
        <v>350</v>
      </c>
      <c r="C359" s="778" t="s">
        <v>2</v>
      </c>
      <c r="D359" s="772" t="s">
        <v>2736</v>
      </c>
      <c r="E359" s="787" t="s">
        <v>3270</v>
      </c>
      <c r="F359" s="677" t="s">
        <v>3706</v>
      </c>
      <c r="G359" s="783">
        <f>IFERROR(VLOOKUP(E359,Assign!$A$2:$A$48,1,FALSE),)</f>
        <v>0</v>
      </c>
      <c r="H359" s="783">
        <v>1</v>
      </c>
      <c r="I359" s="784">
        <v>1</v>
      </c>
      <c r="J359" s="784" t="s">
        <v>617</v>
      </c>
      <c r="K359" s="785">
        <v>44865</v>
      </c>
      <c r="L359" s="784" t="s">
        <v>3585</v>
      </c>
      <c r="M359" s="739" t="s">
        <v>5</v>
      </c>
      <c r="N359" s="748">
        <v>220000000</v>
      </c>
      <c r="O359" s="748">
        <v>220000000</v>
      </c>
      <c r="P359" s="749"/>
      <c r="Q359" s="750"/>
      <c r="R359" s="751"/>
      <c r="S359" s="682"/>
      <c r="T359" s="683"/>
      <c r="U359" s="682"/>
      <c r="V359" s="683"/>
    </row>
    <row r="360" spans="2:22" s="786" customFormat="1" ht="15" hidden="1" customHeight="1">
      <c r="B360" s="747">
        <f t="shared" si="5"/>
        <v>351</v>
      </c>
      <c r="C360" s="778" t="s">
        <v>2</v>
      </c>
      <c r="D360" s="772" t="s">
        <v>2736</v>
      </c>
      <c r="E360" s="787" t="s">
        <v>3338</v>
      </c>
      <c r="F360" s="677" t="s">
        <v>2771</v>
      </c>
      <c r="G360" s="783">
        <f>IFERROR(VLOOKUP(E360,Assign!$A$2:$A$48,1,FALSE),)</f>
        <v>0</v>
      </c>
      <c r="H360" s="783">
        <v>1</v>
      </c>
      <c r="I360" s="784">
        <v>1</v>
      </c>
      <c r="J360" s="784" t="s">
        <v>617</v>
      </c>
      <c r="K360" s="785">
        <v>44055</v>
      </c>
      <c r="L360" s="784" t="s">
        <v>3585</v>
      </c>
      <c r="M360" s="739" t="s">
        <v>5</v>
      </c>
      <c r="N360" s="748">
        <v>240000000</v>
      </c>
      <c r="O360" s="748">
        <v>240000000</v>
      </c>
      <c r="P360" s="749"/>
      <c r="Q360" s="750"/>
      <c r="R360" s="751"/>
      <c r="S360" s="682"/>
      <c r="T360" s="683"/>
      <c r="U360" s="682"/>
      <c r="V360" s="683"/>
    </row>
    <row r="361" spans="2:22" s="786" customFormat="1" ht="15" customHeight="1">
      <c r="B361" s="933">
        <f t="shared" si="5"/>
        <v>352</v>
      </c>
      <c r="C361" s="918" t="s">
        <v>2</v>
      </c>
      <c r="D361" s="919" t="s">
        <v>2736</v>
      </c>
      <c r="E361" s="934" t="s">
        <v>3317</v>
      </c>
      <c r="F361" s="823" t="s">
        <v>2786</v>
      </c>
      <c r="G361" s="935" t="str">
        <f>IFERROR(VLOOKUP(E361,Assign!$A$2:$A$48,1,FALSE),)</f>
        <v>R-191</v>
      </c>
      <c r="H361" s="935"/>
      <c r="I361" s="936"/>
      <c r="J361" s="936"/>
      <c r="K361" s="937"/>
      <c r="L361" s="936"/>
      <c r="M361" s="928"/>
      <c r="N361" s="938"/>
      <c r="O361" s="938"/>
      <c r="P361" s="939"/>
      <c r="Q361" s="940"/>
      <c r="R361" s="941"/>
      <c r="S361" s="682"/>
      <c r="T361" s="683"/>
      <c r="U361" s="682" t="s">
        <v>5659</v>
      </c>
      <c r="V361" s="683" t="s">
        <v>5660</v>
      </c>
    </row>
    <row r="362" spans="2:22" s="786" customFormat="1" ht="15" hidden="1" customHeight="1">
      <c r="B362" s="747">
        <f t="shared" si="5"/>
        <v>353</v>
      </c>
      <c r="C362" s="778" t="s">
        <v>2</v>
      </c>
      <c r="D362" s="772" t="s">
        <v>2736</v>
      </c>
      <c r="E362" s="787" t="s">
        <v>3285</v>
      </c>
      <c r="F362" s="677" t="s">
        <v>3203</v>
      </c>
      <c r="G362" s="783">
        <f>IFERROR(VLOOKUP(E362,Assign!$A$2:$A$48,1,FALSE),)</f>
        <v>0</v>
      </c>
      <c r="H362" s="783">
        <v>1</v>
      </c>
      <c r="I362" s="784">
        <v>1</v>
      </c>
      <c r="J362" s="784" t="s">
        <v>617</v>
      </c>
      <c r="K362" s="785">
        <v>44365</v>
      </c>
      <c r="L362" s="784" t="s">
        <v>3585</v>
      </c>
      <c r="M362" s="739" t="s">
        <v>5</v>
      </c>
      <c r="N362" s="748">
        <v>227700000</v>
      </c>
      <c r="O362" s="748">
        <v>227700000</v>
      </c>
      <c r="P362" s="749"/>
      <c r="Q362" s="750"/>
      <c r="R362" s="751"/>
      <c r="S362" s="682"/>
      <c r="T362" s="683"/>
      <c r="U362" s="682"/>
      <c r="V362" s="683"/>
    </row>
    <row r="363" spans="2:22" s="786" customFormat="1" ht="15" hidden="1" customHeight="1">
      <c r="B363" s="747">
        <f t="shared" si="5"/>
        <v>354</v>
      </c>
      <c r="C363" s="778" t="s">
        <v>2</v>
      </c>
      <c r="D363" s="772" t="s">
        <v>2736</v>
      </c>
      <c r="E363" s="787" t="s">
        <v>3285</v>
      </c>
      <c r="F363" s="677" t="s">
        <v>3203</v>
      </c>
      <c r="G363" s="783">
        <f>IFERROR(VLOOKUP(E363,Assign!$A$2:$A$48,1,FALSE),)</f>
        <v>0</v>
      </c>
      <c r="H363" s="783">
        <v>1</v>
      </c>
      <c r="I363" s="784">
        <v>2</v>
      </c>
      <c r="J363" s="784" t="s">
        <v>617</v>
      </c>
      <c r="K363" s="785">
        <v>44685</v>
      </c>
      <c r="L363" s="784" t="s">
        <v>3585</v>
      </c>
      <c r="M363" s="739" t="s">
        <v>5</v>
      </c>
      <c r="N363" s="748">
        <v>110000000</v>
      </c>
      <c r="O363" s="748">
        <v>110000000</v>
      </c>
      <c r="P363" s="749"/>
      <c r="Q363" s="750"/>
      <c r="R363" s="751"/>
      <c r="S363" s="682"/>
      <c r="T363" s="683"/>
      <c r="U363" s="682"/>
      <c r="V363" s="683"/>
    </row>
    <row r="364" spans="2:22" s="786" customFormat="1" ht="15" hidden="1" customHeight="1">
      <c r="B364" s="747">
        <f t="shared" si="5"/>
        <v>355</v>
      </c>
      <c r="C364" s="778" t="s">
        <v>2</v>
      </c>
      <c r="D364" s="772" t="s">
        <v>2736</v>
      </c>
      <c r="E364" s="787" t="s">
        <v>3269</v>
      </c>
      <c r="F364" s="677" t="s">
        <v>3707</v>
      </c>
      <c r="G364" s="783">
        <f>IFERROR(VLOOKUP(E364,Assign!$A$2:$A$48,1,FALSE),)</f>
        <v>0</v>
      </c>
      <c r="H364" s="783">
        <v>1</v>
      </c>
      <c r="I364" s="784">
        <v>1</v>
      </c>
      <c r="J364" s="784" t="s">
        <v>617</v>
      </c>
      <c r="K364" s="785">
        <v>44447</v>
      </c>
      <c r="L364" s="784" t="s">
        <v>3585</v>
      </c>
      <c r="M364" s="739" t="s">
        <v>5</v>
      </c>
      <c r="N364" s="748">
        <v>115800000</v>
      </c>
      <c r="O364" s="748">
        <v>115800000</v>
      </c>
      <c r="P364" s="749"/>
      <c r="Q364" s="750"/>
      <c r="R364" s="751"/>
      <c r="S364" s="682"/>
      <c r="T364" s="683"/>
      <c r="U364" s="682"/>
      <c r="V364" s="683"/>
    </row>
    <row r="365" spans="2:22" s="786" customFormat="1" ht="15" hidden="1" customHeight="1">
      <c r="B365" s="747">
        <f t="shared" si="5"/>
        <v>356</v>
      </c>
      <c r="C365" s="778" t="s">
        <v>2</v>
      </c>
      <c r="D365" s="772" t="s">
        <v>2736</v>
      </c>
      <c r="E365" s="787" t="s">
        <v>3269</v>
      </c>
      <c r="F365" s="677" t="s">
        <v>3707</v>
      </c>
      <c r="G365" s="783">
        <f>IFERROR(VLOOKUP(E365,Assign!$A$2:$A$48,1,FALSE),)</f>
        <v>0</v>
      </c>
      <c r="H365" s="783">
        <v>2</v>
      </c>
      <c r="I365" s="784">
        <v>1</v>
      </c>
      <c r="J365" s="784" t="s">
        <v>617</v>
      </c>
      <c r="K365" s="785">
        <v>44447</v>
      </c>
      <c r="L365" s="784" t="s">
        <v>3585</v>
      </c>
      <c r="M365" s="739" t="s">
        <v>5</v>
      </c>
      <c r="N365" s="748">
        <v>115800000</v>
      </c>
      <c r="O365" s="748">
        <v>115800000</v>
      </c>
      <c r="P365" s="749"/>
      <c r="Q365" s="750"/>
      <c r="R365" s="751"/>
      <c r="S365" s="682"/>
      <c r="T365" s="683"/>
      <c r="U365" s="682"/>
      <c r="V365" s="683"/>
    </row>
    <row r="366" spans="2:22" s="786" customFormat="1" ht="15" hidden="1" customHeight="1">
      <c r="B366" s="747">
        <f t="shared" si="5"/>
        <v>357</v>
      </c>
      <c r="C366" s="778" t="s">
        <v>2</v>
      </c>
      <c r="D366" s="772" t="s">
        <v>2736</v>
      </c>
      <c r="E366" s="787" t="s">
        <v>3323</v>
      </c>
      <c r="F366" s="677" t="s">
        <v>3708</v>
      </c>
      <c r="G366" s="783">
        <f>IFERROR(VLOOKUP(E366,Assign!$A$2:$A$48,1,FALSE),)</f>
        <v>0</v>
      </c>
      <c r="H366" s="783">
        <v>1</v>
      </c>
      <c r="I366" s="784">
        <v>1</v>
      </c>
      <c r="J366" s="784" t="s">
        <v>4581</v>
      </c>
      <c r="K366" s="785">
        <v>43083</v>
      </c>
      <c r="L366" s="784" t="s">
        <v>4804</v>
      </c>
      <c r="M366" s="739" t="s">
        <v>5</v>
      </c>
      <c r="N366" s="748">
        <v>420000000</v>
      </c>
      <c r="O366" s="748">
        <v>420000000</v>
      </c>
      <c r="P366" s="749"/>
      <c r="Q366" s="750"/>
      <c r="R366" s="751"/>
      <c r="S366" s="682"/>
      <c r="T366" s="683"/>
      <c r="U366" s="682"/>
      <c r="V366" s="683"/>
    </row>
    <row r="367" spans="2:22" s="786" customFormat="1" ht="15" hidden="1" customHeight="1">
      <c r="B367" s="747">
        <f t="shared" si="5"/>
        <v>358</v>
      </c>
      <c r="C367" s="778" t="s">
        <v>2</v>
      </c>
      <c r="D367" s="772" t="s">
        <v>2736</v>
      </c>
      <c r="E367" s="787" t="s">
        <v>3323</v>
      </c>
      <c r="F367" s="677" t="s">
        <v>3708</v>
      </c>
      <c r="G367" s="783">
        <f>IFERROR(VLOOKUP(E367,Assign!$A$2:$A$48,1,FALSE),)</f>
        <v>0</v>
      </c>
      <c r="H367" s="783">
        <v>1</v>
      </c>
      <c r="I367" s="784">
        <v>2</v>
      </c>
      <c r="J367" s="784" t="s">
        <v>4581</v>
      </c>
      <c r="K367" s="785">
        <v>44180</v>
      </c>
      <c r="L367" s="784" t="s">
        <v>4804</v>
      </c>
      <c r="M367" s="739" t="s">
        <v>5</v>
      </c>
      <c r="N367" s="748">
        <v>84000000</v>
      </c>
      <c r="O367" s="748">
        <v>84000000</v>
      </c>
      <c r="P367" s="749"/>
      <c r="Q367" s="750"/>
      <c r="R367" s="751"/>
      <c r="S367" s="682"/>
      <c r="T367" s="683"/>
      <c r="U367" s="682"/>
      <c r="V367" s="683"/>
    </row>
    <row r="368" spans="2:22" s="786" customFormat="1" ht="15" hidden="1" customHeight="1">
      <c r="B368" s="747">
        <f t="shared" si="5"/>
        <v>359</v>
      </c>
      <c r="C368" s="778" t="s">
        <v>2</v>
      </c>
      <c r="D368" s="772" t="s">
        <v>2736</v>
      </c>
      <c r="E368" s="787" t="s">
        <v>3323</v>
      </c>
      <c r="F368" s="677" t="s">
        <v>3708</v>
      </c>
      <c r="G368" s="783">
        <f>IFERROR(VLOOKUP(E368,Assign!$A$2:$A$48,1,FALSE),)</f>
        <v>0</v>
      </c>
      <c r="H368" s="783">
        <v>1</v>
      </c>
      <c r="I368" s="784">
        <v>3</v>
      </c>
      <c r="J368" s="784" t="s">
        <v>617</v>
      </c>
      <c r="K368" s="785">
        <v>44564</v>
      </c>
      <c r="L368" s="784" t="s">
        <v>3585</v>
      </c>
      <c r="M368" s="739" t="s">
        <v>5</v>
      </c>
      <c r="N368" s="748">
        <v>120000000</v>
      </c>
      <c r="O368" s="748">
        <v>120000000</v>
      </c>
      <c r="P368" s="749"/>
      <c r="Q368" s="750"/>
      <c r="R368" s="751"/>
      <c r="S368" s="682"/>
      <c r="T368" s="683"/>
      <c r="U368" s="682"/>
      <c r="V368" s="683"/>
    </row>
    <row r="369" spans="2:22" s="786" customFormat="1" ht="15" hidden="1" customHeight="1">
      <c r="B369" s="747">
        <f t="shared" si="5"/>
        <v>360</v>
      </c>
      <c r="C369" s="778" t="s">
        <v>2</v>
      </c>
      <c r="D369" s="772" t="s">
        <v>2736</v>
      </c>
      <c r="E369" s="787" t="s">
        <v>3323</v>
      </c>
      <c r="F369" s="677" t="s">
        <v>3708</v>
      </c>
      <c r="G369" s="783">
        <f>IFERROR(VLOOKUP(E369,Assign!$A$2:$A$48,1,FALSE),)</f>
        <v>0</v>
      </c>
      <c r="H369" s="783">
        <v>1</v>
      </c>
      <c r="I369" s="784">
        <v>4</v>
      </c>
      <c r="J369" s="784" t="s">
        <v>617</v>
      </c>
      <c r="K369" s="785">
        <v>44768</v>
      </c>
      <c r="L369" s="784" t="s">
        <v>3585</v>
      </c>
      <c r="M369" s="739" t="s">
        <v>5</v>
      </c>
      <c r="N369" s="748">
        <v>120000000</v>
      </c>
      <c r="O369" s="748">
        <v>120000000</v>
      </c>
      <c r="P369" s="749"/>
      <c r="Q369" s="750"/>
      <c r="R369" s="751"/>
      <c r="S369" s="682"/>
      <c r="T369" s="683"/>
      <c r="U369" s="682"/>
      <c r="V369" s="683"/>
    </row>
    <row r="370" spans="2:22" s="786" customFormat="1" ht="15" customHeight="1">
      <c r="B370" s="747">
        <f t="shared" si="5"/>
        <v>361</v>
      </c>
      <c r="C370" s="778" t="s">
        <v>2</v>
      </c>
      <c r="D370" s="772" t="s">
        <v>2736</v>
      </c>
      <c r="E370" s="787" t="s">
        <v>3321</v>
      </c>
      <c r="F370" s="677" t="s">
        <v>2817</v>
      </c>
      <c r="G370" s="783" t="str">
        <f>IFERROR(VLOOKUP(E370,Assign!$A$2:$A$48,1,FALSE),)</f>
        <v>R-195</v>
      </c>
      <c r="H370" s="783">
        <v>1</v>
      </c>
      <c r="I370" s="784">
        <v>1</v>
      </c>
      <c r="J370" s="784" t="s">
        <v>617</v>
      </c>
      <c r="K370" s="785">
        <v>43952</v>
      </c>
      <c r="L370" s="784" t="s">
        <v>3585</v>
      </c>
      <c r="M370" s="739" t="s">
        <v>5</v>
      </c>
      <c r="N370" s="748">
        <v>226930000</v>
      </c>
      <c r="O370" s="748">
        <v>226930000</v>
      </c>
      <c r="P370" s="749"/>
      <c r="Q370" s="750"/>
      <c r="R370" s="751"/>
      <c r="S370" s="682"/>
      <c r="T370" s="683"/>
      <c r="U370" s="682"/>
      <c r="V370" s="683"/>
    </row>
    <row r="371" spans="2:22" s="786" customFormat="1" ht="15" hidden="1" customHeight="1">
      <c r="B371" s="933">
        <f t="shared" si="5"/>
        <v>362</v>
      </c>
      <c r="C371" s="918" t="s">
        <v>2</v>
      </c>
      <c r="D371" s="919" t="s">
        <v>2736</v>
      </c>
      <c r="E371" s="934" t="s">
        <v>3280</v>
      </c>
      <c r="F371" s="823" t="s">
        <v>3178</v>
      </c>
      <c r="G371" s="935">
        <f>IFERROR(VLOOKUP(E371,Assign!$A$2:$A$48,1,FALSE),)</f>
        <v>0</v>
      </c>
      <c r="H371" s="935"/>
      <c r="I371" s="936"/>
      <c r="J371" s="936"/>
      <c r="K371" s="937"/>
      <c r="L371" s="936"/>
      <c r="M371" s="928"/>
      <c r="N371" s="938"/>
      <c r="O371" s="938"/>
      <c r="P371" s="939"/>
      <c r="Q371" s="940"/>
      <c r="R371" s="1003"/>
      <c r="S371" s="682" t="s">
        <v>4867</v>
      </c>
      <c r="T371" s="683" t="s">
        <v>4868</v>
      </c>
      <c r="U371" s="682"/>
      <c r="V371" s="683"/>
    </row>
    <row r="372" spans="2:22" s="786" customFormat="1" ht="15" customHeight="1">
      <c r="B372" s="747">
        <f t="shared" si="5"/>
        <v>363</v>
      </c>
      <c r="C372" s="778" t="s">
        <v>2</v>
      </c>
      <c r="D372" s="772" t="s">
        <v>2736</v>
      </c>
      <c r="E372" s="787" t="s">
        <v>3245</v>
      </c>
      <c r="F372" s="677" t="s">
        <v>3181</v>
      </c>
      <c r="G372" s="783" t="str">
        <f>IFERROR(VLOOKUP(E372,Assign!$A$2:$A$48,1,FALSE),)</f>
        <v>R-197</v>
      </c>
      <c r="H372" s="783">
        <v>1</v>
      </c>
      <c r="I372" s="784">
        <v>1</v>
      </c>
      <c r="J372" s="784" t="s">
        <v>617</v>
      </c>
      <c r="K372" s="785">
        <v>43385</v>
      </c>
      <c r="L372" s="784" t="s">
        <v>3585</v>
      </c>
      <c r="M372" s="739" t="s">
        <v>5</v>
      </c>
      <c r="N372" s="748">
        <v>84000000</v>
      </c>
      <c r="O372" s="748">
        <v>84000000</v>
      </c>
      <c r="P372" s="749"/>
      <c r="Q372" s="750"/>
      <c r="R372" s="751"/>
      <c r="S372" s="682"/>
      <c r="T372" s="683"/>
      <c r="U372" s="682"/>
      <c r="V372" s="683"/>
    </row>
    <row r="373" spans="2:22" s="786" customFormat="1" ht="15" customHeight="1">
      <c r="B373" s="747">
        <f t="shared" si="5"/>
        <v>364</v>
      </c>
      <c r="C373" s="778" t="s">
        <v>2</v>
      </c>
      <c r="D373" s="772" t="s">
        <v>2736</v>
      </c>
      <c r="E373" s="787" t="s">
        <v>3245</v>
      </c>
      <c r="F373" s="677" t="s">
        <v>3181</v>
      </c>
      <c r="G373" s="783" t="str">
        <f>IFERROR(VLOOKUP(E373,Assign!$A$2:$A$48,1,FALSE),)</f>
        <v>R-197</v>
      </c>
      <c r="H373" s="783">
        <v>1</v>
      </c>
      <c r="I373" s="784">
        <v>2</v>
      </c>
      <c r="J373" s="784" t="s">
        <v>617</v>
      </c>
      <c r="K373" s="785">
        <v>43434</v>
      </c>
      <c r="L373" s="784" t="s">
        <v>3585</v>
      </c>
      <c r="M373" s="739" t="s">
        <v>5</v>
      </c>
      <c r="N373" s="748">
        <v>60000000</v>
      </c>
      <c r="O373" s="748">
        <v>60000000</v>
      </c>
      <c r="P373" s="749"/>
      <c r="Q373" s="750"/>
      <c r="R373" s="751"/>
      <c r="S373" s="682"/>
      <c r="T373" s="683"/>
      <c r="U373" s="682"/>
      <c r="V373" s="683"/>
    </row>
    <row r="374" spans="2:22" s="786" customFormat="1" ht="15" customHeight="1">
      <c r="B374" s="747">
        <f t="shared" si="5"/>
        <v>365</v>
      </c>
      <c r="C374" s="778" t="s">
        <v>2</v>
      </c>
      <c r="D374" s="772" t="s">
        <v>2736</v>
      </c>
      <c r="E374" s="787" t="s">
        <v>3245</v>
      </c>
      <c r="F374" s="677" t="s">
        <v>3181</v>
      </c>
      <c r="G374" s="783" t="str">
        <f>IFERROR(VLOOKUP(E374,Assign!$A$2:$A$48,1,FALSE),)</f>
        <v>R-197</v>
      </c>
      <c r="H374" s="783">
        <v>1</v>
      </c>
      <c r="I374" s="784">
        <v>3</v>
      </c>
      <c r="J374" s="784" t="s">
        <v>617</v>
      </c>
      <c r="K374" s="785">
        <v>43766</v>
      </c>
      <c r="L374" s="784" t="s">
        <v>3585</v>
      </c>
      <c r="M374" s="739" t="s">
        <v>5</v>
      </c>
      <c r="N374" s="748">
        <v>84000000</v>
      </c>
      <c r="O374" s="748">
        <v>84000000</v>
      </c>
      <c r="P374" s="749"/>
      <c r="Q374" s="750"/>
      <c r="R374" s="751"/>
      <c r="S374" s="682"/>
      <c r="T374" s="683"/>
      <c r="U374" s="682"/>
      <c r="V374" s="683"/>
    </row>
    <row r="375" spans="2:22" s="786" customFormat="1" ht="15" customHeight="1">
      <c r="B375" s="747">
        <f t="shared" si="5"/>
        <v>366</v>
      </c>
      <c r="C375" s="778" t="s">
        <v>2</v>
      </c>
      <c r="D375" s="772" t="s">
        <v>2736</v>
      </c>
      <c r="E375" s="787" t="s">
        <v>3245</v>
      </c>
      <c r="F375" s="677" t="s">
        <v>3181</v>
      </c>
      <c r="G375" s="783" t="str">
        <f>IFERROR(VLOOKUP(E375,Assign!$A$2:$A$48,1,FALSE),)</f>
        <v>R-197</v>
      </c>
      <c r="H375" s="783">
        <v>1</v>
      </c>
      <c r="I375" s="784">
        <v>4</v>
      </c>
      <c r="J375" s="784" t="s">
        <v>617</v>
      </c>
      <c r="K375" s="785">
        <v>44897</v>
      </c>
      <c r="L375" s="784" t="s">
        <v>3585</v>
      </c>
      <c r="M375" s="739" t="s">
        <v>5</v>
      </c>
      <c r="N375" s="748">
        <v>36000000</v>
      </c>
      <c r="O375" s="748">
        <v>36000000</v>
      </c>
      <c r="P375" s="749"/>
      <c r="Q375" s="750"/>
      <c r="R375" s="751"/>
      <c r="S375" s="682"/>
      <c r="T375" s="683"/>
      <c r="U375" s="682"/>
      <c r="V375" s="683"/>
    </row>
    <row r="376" spans="2:22" s="786" customFormat="1" ht="15" hidden="1" customHeight="1">
      <c r="B376" s="747">
        <f t="shared" si="5"/>
        <v>367</v>
      </c>
      <c r="C376" s="778" t="s">
        <v>2</v>
      </c>
      <c r="D376" s="772" t="s">
        <v>2736</v>
      </c>
      <c r="E376" s="787" t="s">
        <v>3254</v>
      </c>
      <c r="F376" s="677" t="s">
        <v>3709</v>
      </c>
      <c r="G376" s="783">
        <f>IFERROR(VLOOKUP(E376,Assign!$A$2:$A$48,1,FALSE),)</f>
        <v>0</v>
      </c>
      <c r="H376" s="783">
        <v>1</v>
      </c>
      <c r="I376" s="784">
        <v>1</v>
      </c>
      <c r="J376" s="784" t="s">
        <v>617</v>
      </c>
      <c r="K376" s="785">
        <v>43192</v>
      </c>
      <c r="L376" s="784" t="s">
        <v>3585</v>
      </c>
      <c r="M376" s="739" t="s">
        <v>5</v>
      </c>
      <c r="N376" s="748">
        <v>230400000</v>
      </c>
      <c r="O376" s="748">
        <v>230400000</v>
      </c>
      <c r="P376" s="749"/>
      <c r="Q376" s="750"/>
      <c r="R376" s="751"/>
      <c r="S376" s="682"/>
      <c r="T376" s="683"/>
      <c r="U376" s="682"/>
      <c r="V376" s="683"/>
    </row>
    <row r="377" spans="2:22" s="786" customFormat="1" ht="15" hidden="1" customHeight="1">
      <c r="B377" s="933">
        <f t="shared" si="5"/>
        <v>368</v>
      </c>
      <c r="C377" s="918" t="s">
        <v>2</v>
      </c>
      <c r="D377" s="919" t="s">
        <v>2736</v>
      </c>
      <c r="E377" s="934" t="s">
        <v>3252</v>
      </c>
      <c r="F377" s="823" t="s">
        <v>2795</v>
      </c>
      <c r="G377" s="935">
        <f>IFERROR(VLOOKUP(E377,Assign!$A$2:$A$48,1,FALSE),)</f>
        <v>0</v>
      </c>
      <c r="H377" s="935"/>
      <c r="I377" s="936"/>
      <c r="J377" s="936"/>
      <c r="K377" s="937"/>
      <c r="L377" s="936"/>
      <c r="M377" s="928"/>
      <c r="N377" s="938"/>
      <c r="O377" s="938"/>
      <c r="P377" s="939"/>
      <c r="Q377" s="940"/>
      <c r="R377" s="941"/>
      <c r="S377" s="682" t="s">
        <v>4867</v>
      </c>
      <c r="T377" s="683" t="s">
        <v>4868</v>
      </c>
      <c r="U377" s="682"/>
      <c r="V377" s="683"/>
    </row>
    <row r="378" spans="2:22" s="786" customFormat="1" ht="15" hidden="1" customHeight="1">
      <c r="B378" s="933">
        <f t="shared" si="5"/>
        <v>369</v>
      </c>
      <c r="C378" s="918" t="s">
        <v>2</v>
      </c>
      <c r="D378" s="919" t="s">
        <v>2736</v>
      </c>
      <c r="E378" s="934" t="s">
        <v>3252</v>
      </c>
      <c r="F378" s="823" t="s">
        <v>2795</v>
      </c>
      <c r="G378" s="935">
        <f>IFERROR(VLOOKUP(E378,Assign!$A$2:$A$48,1,FALSE),)</f>
        <v>0</v>
      </c>
      <c r="H378" s="935"/>
      <c r="I378" s="936"/>
      <c r="J378" s="936"/>
      <c r="K378" s="937"/>
      <c r="L378" s="936"/>
      <c r="M378" s="928"/>
      <c r="N378" s="938"/>
      <c r="O378" s="938"/>
      <c r="P378" s="939"/>
      <c r="Q378" s="940"/>
      <c r="R378" s="941"/>
      <c r="S378" s="682" t="s">
        <v>4867</v>
      </c>
      <c r="T378" s="683" t="s">
        <v>4868</v>
      </c>
      <c r="U378" s="682"/>
      <c r="V378" s="683"/>
    </row>
    <row r="379" spans="2:22" s="786" customFormat="1" ht="15" hidden="1" customHeight="1">
      <c r="B379" s="933">
        <f t="shared" si="5"/>
        <v>370</v>
      </c>
      <c r="C379" s="918" t="s">
        <v>2</v>
      </c>
      <c r="D379" s="919" t="s">
        <v>2736</v>
      </c>
      <c r="E379" s="934" t="s">
        <v>3252</v>
      </c>
      <c r="F379" s="823" t="s">
        <v>2795</v>
      </c>
      <c r="G379" s="935">
        <f>IFERROR(VLOOKUP(E379,Assign!$A$2:$A$48,1,FALSE),)</f>
        <v>0</v>
      </c>
      <c r="H379" s="935"/>
      <c r="I379" s="936"/>
      <c r="J379" s="936"/>
      <c r="K379" s="937"/>
      <c r="L379" s="936"/>
      <c r="M379" s="928"/>
      <c r="N379" s="938"/>
      <c r="O379" s="938"/>
      <c r="P379" s="939"/>
      <c r="Q379" s="940"/>
      <c r="R379" s="941"/>
      <c r="S379" s="682" t="s">
        <v>4867</v>
      </c>
      <c r="T379" s="683" t="s">
        <v>4868</v>
      </c>
      <c r="U379" s="682"/>
      <c r="V379" s="683"/>
    </row>
    <row r="380" spans="2:22" s="786" customFormat="1" ht="15" hidden="1" customHeight="1">
      <c r="B380" s="933">
        <f t="shared" si="5"/>
        <v>371</v>
      </c>
      <c r="C380" s="918" t="s">
        <v>2</v>
      </c>
      <c r="D380" s="919" t="s">
        <v>2736</v>
      </c>
      <c r="E380" s="934" t="s">
        <v>3299</v>
      </c>
      <c r="F380" s="823" t="s">
        <v>3711</v>
      </c>
      <c r="G380" s="935">
        <f>IFERROR(VLOOKUP(E380,Assign!$A$2:$A$48,1,FALSE),)</f>
        <v>0</v>
      </c>
      <c r="H380" s="935"/>
      <c r="I380" s="936"/>
      <c r="J380" s="936"/>
      <c r="K380" s="937"/>
      <c r="L380" s="936"/>
      <c r="M380" s="928"/>
      <c r="N380" s="938"/>
      <c r="O380" s="938"/>
      <c r="P380" s="939"/>
      <c r="Q380" s="940"/>
      <c r="R380" s="941"/>
      <c r="S380" s="682"/>
      <c r="T380" s="683"/>
      <c r="U380" s="682" t="s">
        <v>4903</v>
      </c>
      <c r="V380" s="683" t="s">
        <v>5568</v>
      </c>
    </row>
    <row r="381" spans="2:22" s="786" customFormat="1" ht="15" hidden="1" customHeight="1">
      <c r="B381" s="933">
        <f t="shared" si="5"/>
        <v>372</v>
      </c>
      <c r="C381" s="918" t="s">
        <v>2</v>
      </c>
      <c r="D381" s="919" t="s">
        <v>2736</v>
      </c>
      <c r="E381" s="934" t="s">
        <v>3300</v>
      </c>
      <c r="F381" s="823" t="s">
        <v>3712</v>
      </c>
      <c r="G381" s="935">
        <f>IFERROR(VLOOKUP(E381,Assign!$A$2:$A$48,1,FALSE),)</f>
        <v>0</v>
      </c>
      <c r="H381" s="935"/>
      <c r="I381" s="936"/>
      <c r="J381" s="936"/>
      <c r="K381" s="937"/>
      <c r="L381" s="936"/>
      <c r="M381" s="928"/>
      <c r="N381" s="938"/>
      <c r="O381" s="938"/>
      <c r="P381" s="939"/>
      <c r="Q381" s="940"/>
      <c r="R381" s="941"/>
      <c r="S381" s="682" t="s">
        <v>4867</v>
      </c>
      <c r="T381" s="683" t="s">
        <v>4868</v>
      </c>
      <c r="U381" s="682"/>
      <c r="V381" s="683"/>
    </row>
    <row r="382" spans="2:22" s="786" customFormat="1" ht="15" hidden="1" customHeight="1">
      <c r="B382" s="933">
        <f t="shared" si="5"/>
        <v>373</v>
      </c>
      <c r="C382" s="918" t="s">
        <v>2</v>
      </c>
      <c r="D382" s="919" t="s">
        <v>2736</v>
      </c>
      <c r="E382" s="934" t="s">
        <v>3300</v>
      </c>
      <c r="F382" s="823" t="s">
        <v>3712</v>
      </c>
      <c r="G382" s="935">
        <f>IFERROR(VLOOKUP(E382,Assign!$A$2:$A$48,1,FALSE),)</f>
        <v>0</v>
      </c>
      <c r="H382" s="935"/>
      <c r="I382" s="936"/>
      <c r="J382" s="936"/>
      <c r="K382" s="937"/>
      <c r="L382" s="936"/>
      <c r="M382" s="928"/>
      <c r="N382" s="938"/>
      <c r="O382" s="938"/>
      <c r="P382" s="939"/>
      <c r="Q382" s="940"/>
      <c r="R382" s="941"/>
      <c r="S382" s="682" t="s">
        <v>4867</v>
      </c>
      <c r="T382" s="683" t="s">
        <v>4868</v>
      </c>
      <c r="U382" s="682"/>
      <c r="V382" s="683"/>
    </row>
    <row r="383" spans="2:22" s="786" customFormat="1" ht="15" hidden="1" customHeight="1">
      <c r="B383" s="747">
        <f t="shared" si="5"/>
        <v>374</v>
      </c>
      <c r="C383" s="778" t="s">
        <v>2</v>
      </c>
      <c r="D383" s="772" t="s">
        <v>2736</v>
      </c>
      <c r="E383" s="787" t="s">
        <v>3239</v>
      </c>
      <c r="F383" s="677" t="s">
        <v>3713</v>
      </c>
      <c r="G383" s="783">
        <f>IFERROR(VLOOKUP(E383,Assign!$A$2:$A$48,1,FALSE),)</f>
        <v>0</v>
      </c>
      <c r="H383" s="783">
        <v>1</v>
      </c>
      <c r="I383" s="784">
        <v>1</v>
      </c>
      <c r="J383" s="784" t="s">
        <v>617</v>
      </c>
      <c r="K383" s="785">
        <v>45230</v>
      </c>
      <c r="L383" s="784" t="s">
        <v>3585</v>
      </c>
      <c r="M383" s="739" t="s">
        <v>5</v>
      </c>
      <c r="N383" s="748">
        <v>216000000</v>
      </c>
      <c r="O383" s="748">
        <v>216000000</v>
      </c>
      <c r="P383" s="749"/>
      <c r="Q383" s="750"/>
      <c r="R383" s="751"/>
      <c r="S383" s="682"/>
      <c r="T383" s="683"/>
      <c r="U383" s="682"/>
      <c r="V383" s="683"/>
    </row>
    <row r="384" spans="2:22" s="786" customFormat="1" ht="15" customHeight="1">
      <c r="B384" s="747">
        <f t="shared" si="5"/>
        <v>375</v>
      </c>
      <c r="C384" s="778" t="s">
        <v>2</v>
      </c>
      <c r="D384" s="772" t="s">
        <v>2736</v>
      </c>
      <c r="E384" s="787" t="s">
        <v>3337</v>
      </c>
      <c r="F384" s="677" t="s">
        <v>3714</v>
      </c>
      <c r="G384" s="783" t="str">
        <f>IFERROR(VLOOKUP(E384,Assign!$A$2:$A$48,1,FALSE),)</f>
        <v>R-203</v>
      </c>
      <c r="H384" s="783">
        <v>1</v>
      </c>
      <c r="I384" s="784">
        <v>1</v>
      </c>
      <c r="J384" s="784" t="s">
        <v>617</v>
      </c>
      <c r="K384" s="785">
        <v>45000</v>
      </c>
      <c r="L384" s="784" t="s">
        <v>3585</v>
      </c>
      <c r="M384" s="739" t="s">
        <v>5</v>
      </c>
      <c r="N384" s="748">
        <v>199100000</v>
      </c>
      <c r="O384" s="748">
        <v>199100000</v>
      </c>
      <c r="P384" s="749"/>
      <c r="Q384" s="750"/>
      <c r="R384" s="751"/>
      <c r="S384" s="682"/>
      <c r="T384" s="683"/>
      <c r="U384" s="682"/>
      <c r="V384" s="683"/>
    </row>
    <row r="385" spans="2:22" s="786" customFormat="1" ht="15" hidden="1" customHeight="1">
      <c r="B385" s="933">
        <f t="shared" si="5"/>
        <v>376</v>
      </c>
      <c r="C385" s="918" t="s">
        <v>2</v>
      </c>
      <c r="D385" s="919" t="s">
        <v>2736</v>
      </c>
      <c r="E385" s="934" t="s">
        <v>4660</v>
      </c>
      <c r="F385" s="823" t="s">
        <v>3715</v>
      </c>
      <c r="G385" s="935">
        <f>IFERROR(VLOOKUP(E385,Assign!$A$2:$A$48,1,FALSE),)</f>
        <v>0</v>
      </c>
      <c r="H385" s="935"/>
      <c r="I385" s="936"/>
      <c r="J385" s="936"/>
      <c r="K385" s="937"/>
      <c r="L385" s="936"/>
      <c r="M385" s="928"/>
      <c r="N385" s="938"/>
      <c r="O385" s="938"/>
      <c r="P385" s="939"/>
      <c r="Q385" s="940"/>
      <c r="R385" s="941"/>
      <c r="S385" s="682"/>
      <c r="T385" s="683"/>
      <c r="U385" s="682" t="s">
        <v>5659</v>
      </c>
      <c r="V385" s="683" t="s">
        <v>5660</v>
      </c>
    </row>
    <row r="386" spans="2:22" s="786" customFormat="1" ht="15" hidden="1" customHeight="1">
      <c r="B386" s="933">
        <f t="shared" si="5"/>
        <v>377</v>
      </c>
      <c r="C386" s="918" t="s">
        <v>2</v>
      </c>
      <c r="D386" s="919" t="s">
        <v>2736</v>
      </c>
      <c r="E386" s="934" t="s">
        <v>4660</v>
      </c>
      <c r="F386" s="823" t="s">
        <v>3715</v>
      </c>
      <c r="G386" s="935">
        <f>IFERROR(VLOOKUP(E386,Assign!$A$2:$A$48,1,FALSE),)</f>
        <v>0</v>
      </c>
      <c r="H386" s="935"/>
      <c r="I386" s="936"/>
      <c r="J386" s="936"/>
      <c r="K386" s="937"/>
      <c r="L386" s="936"/>
      <c r="M386" s="928"/>
      <c r="N386" s="938"/>
      <c r="O386" s="938"/>
      <c r="P386" s="939"/>
      <c r="Q386" s="940"/>
      <c r="R386" s="941"/>
      <c r="S386" s="682"/>
      <c r="T386" s="683"/>
      <c r="U386" s="682" t="s">
        <v>5659</v>
      </c>
      <c r="V386" s="683" t="s">
        <v>5660</v>
      </c>
    </row>
    <row r="387" spans="2:22" s="786" customFormat="1" ht="15" hidden="1" customHeight="1">
      <c r="B387" s="747">
        <f t="shared" si="5"/>
        <v>378</v>
      </c>
      <c r="C387" s="778" t="s">
        <v>2</v>
      </c>
      <c r="D387" s="772" t="s">
        <v>2736</v>
      </c>
      <c r="E387" s="787" t="s">
        <v>4661</v>
      </c>
      <c r="F387" s="677" t="s">
        <v>3189</v>
      </c>
      <c r="G387" s="783">
        <f>IFERROR(VLOOKUP(E387,Assign!$A$2:$A$48,1,FALSE),)</f>
        <v>0</v>
      </c>
      <c r="H387" s="783">
        <v>1</v>
      </c>
      <c r="I387" s="784">
        <v>1</v>
      </c>
      <c r="J387" s="784" t="s">
        <v>617</v>
      </c>
      <c r="K387" s="785">
        <v>44848</v>
      </c>
      <c r="L387" s="784" t="s">
        <v>3585</v>
      </c>
      <c r="M387" s="739" t="s">
        <v>5</v>
      </c>
      <c r="N387" s="748">
        <v>211200000</v>
      </c>
      <c r="O387" s="748">
        <v>211200000</v>
      </c>
      <c r="P387" s="749"/>
      <c r="Q387" s="750"/>
      <c r="R387" s="751"/>
      <c r="S387" s="682"/>
      <c r="T387" s="683"/>
      <c r="U387" s="682"/>
      <c r="V387" s="683"/>
    </row>
    <row r="388" spans="2:22" s="786" customFormat="1" ht="15" hidden="1" customHeight="1">
      <c r="B388" s="933">
        <f t="shared" si="5"/>
        <v>379</v>
      </c>
      <c r="C388" s="918" t="s">
        <v>2</v>
      </c>
      <c r="D388" s="919" t="s">
        <v>2736</v>
      </c>
      <c r="E388" s="934" t="s">
        <v>4662</v>
      </c>
      <c r="F388" s="823" t="s">
        <v>2795</v>
      </c>
      <c r="G388" s="935">
        <f>IFERROR(VLOOKUP(E388,Assign!$A$2:$A$48,1,FALSE),)</f>
        <v>0</v>
      </c>
      <c r="H388" s="935"/>
      <c r="I388" s="936"/>
      <c r="J388" s="936"/>
      <c r="K388" s="937"/>
      <c r="L388" s="936"/>
      <c r="M388" s="928"/>
      <c r="N388" s="938"/>
      <c r="O388" s="938"/>
      <c r="P388" s="939"/>
      <c r="Q388" s="940"/>
      <c r="R388" s="941"/>
      <c r="S388" s="682"/>
      <c r="T388" s="683"/>
      <c r="U388" s="682" t="s">
        <v>5641</v>
      </c>
      <c r="V388" s="683" t="s">
        <v>5642</v>
      </c>
    </row>
    <row r="389" spans="2:22" s="786" customFormat="1" ht="15" hidden="1" customHeight="1">
      <c r="B389" s="747">
        <f t="shared" si="5"/>
        <v>380</v>
      </c>
      <c r="C389" s="778" t="s">
        <v>2</v>
      </c>
      <c r="D389" s="772" t="s">
        <v>2736</v>
      </c>
      <c r="E389" s="787" t="s">
        <v>4663</v>
      </c>
      <c r="F389" s="677" t="s">
        <v>3716</v>
      </c>
      <c r="G389" s="783">
        <f>IFERROR(VLOOKUP(E389,Assign!$A$2:$A$48,1,FALSE),)</f>
        <v>0</v>
      </c>
      <c r="H389" s="783">
        <v>1</v>
      </c>
      <c r="I389" s="784">
        <v>1</v>
      </c>
      <c r="J389" s="784" t="s">
        <v>617</v>
      </c>
      <c r="K389" s="785">
        <v>43145</v>
      </c>
      <c r="L389" s="784" t="s">
        <v>3585</v>
      </c>
      <c r="M389" s="739" t="s">
        <v>5</v>
      </c>
      <c r="N389" s="748">
        <v>209000000</v>
      </c>
      <c r="O389" s="748">
        <v>209000000</v>
      </c>
      <c r="P389" s="749"/>
      <c r="Q389" s="750"/>
      <c r="R389" s="751" t="s">
        <v>4786</v>
      </c>
      <c r="S389" s="682"/>
      <c r="T389" s="683"/>
      <c r="U389" s="682"/>
      <c r="V389" s="683"/>
    </row>
    <row r="390" spans="2:22" s="786" customFormat="1" ht="15" hidden="1" customHeight="1">
      <c r="B390" s="747">
        <f t="shared" si="5"/>
        <v>381</v>
      </c>
      <c r="C390" s="778" t="s">
        <v>2</v>
      </c>
      <c r="D390" s="772" t="s">
        <v>2736</v>
      </c>
      <c r="E390" s="787" t="s">
        <v>4664</v>
      </c>
      <c r="F390" s="677" t="s">
        <v>3717</v>
      </c>
      <c r="G390" s="783">
        <f>IFERROR(VLOOKUP(E390,Assign!$A$2:$A$48,1,FALSE),)</f>
        <v>0</v>
      </c>
      <c r="H390" s="783">
        <v>1</v>
      </c>
      <c r="I390" s="784">
        <v>1</v>
      </c>
      <c r="J390" s="784" t="s">
        <v>617</v>
      </c>
      <c r="K390" s="785">
        <v>44824</v>
      </c>
      <c r="L390" s="784" t="s">
        <v>3585</v>
      </c>
      <c r="M390" s="739" t="s">
        <v>5</v>
      </c>
      <c r="N390" s="748">
        <v>207600000</v>
      </c>
      <c r="O390" s="748">
        <v>207600000</v>
      </c>
      <c r="P390" s="749"/>
      <c r="Q390" s="750"/>
      <c r="R390" s="751"/>
      <c r="S390" s="682"/>
      <c r="T390" s="683"/>
      <c r="U390" s="682"/>
      <c r="V390" s="683"/>
    </row>
    <row r="391" spans="2:22" s="786" customFormat="1" ht="15" hidden="1" customHeight="1">
      <c r="B391" s="747">
        <f t="shared" ref="B391:B453" si="6">ROW()-9</f>
        <v>382</v>
      </c>
      <c r="C391" s="778" t="s">
        <v>2</v>
      </c>
      <c r="D391" s="772" t="s">
        <v>2736</v>
      </c>
      <c r="E391" s="787" t="s">
        <v>4665</v>
      </c>
      <c r="F391" s="677" t="s">
        <v>3236</v>
      </c>
      <c r="G391" s="783">
        <f>IFERROR(VLOOKUP(E391,Assign!$A$2:$A$48,1,FALSE),)</f>
        <v>0</v>
      </c>
      <c r="H391" s="783">
        <v>1</v>
      </c>
      <c r="I391" s="784">
        <v>1</v>
      </c>
      <c r="J391" s="784" t="s">
        <v>617</v>
      </c>
      <c r="K391" s="785">
        <v>45363</v>
      </c>
      <c r="L391" s="784" t="s">
        <v>3585</v>
      </c>
      <c r="M391" s="739" t="s">
        <v>5</v>
      </c>
      <c r="N391" s="748">
        <v>205920000</v>
      </c>
      <c r="O391" s="748">
        <v>205920000</v>
      </c>
      <c r="P391" s="749"/>
      <c r="Q391" s="750"/>
      <c r="R391" s="751"/>
      <c r="S391" s="682"/>
      <c r="T391" s="683"/>
      <c r="U391" s="682"/>
      <c r="V391" s="683"/>
    </row>
    <row r="392" spans="2:22" s="786" customFormat="1" ht="15" hidden="1" customHeight="1">
      <c r="B392" s="747">
        <f t="shared" si="6"/>
        <v>383</v>
      </c>
      <c r="C392" s="778" t="s">
        <v>2</v>
      </c>
      <c r="D392" s="772" t="s">
        <v>2736</v>
      </c>
      <c r="E392" s="787" t="s">
        <v>4666</v>
      </c>
      <c r="F392" s="677" t="s">
        <v>3187</v>
      </c>
      <c r="G392" s="783">
        <f>IFERROR(VLOOKUP(E392,Assign!$A$2:$A$48,1,FALSE),)</f>
        <v>0</v>
      </c>
      <c r="H392" s="783">
        <v>1</v>
      </c>
      <c r="I392" s="784">
        <v>1</v>
      </c>
      <c r="J392" s="784" t="s">
        <v>617</v>
      </c>
      <c r="K392" s="785">
        <v>42557</v>
      </c>
      <c r="L392" s="784" t="s">
        <v>3585</v>
      </c>
      <c r="M392" s="739" t="s">
        <v>5</v>
      </c>
      <c r="N392" s="748">
        <v>205100000</v>
      </c>
      <c r="O392" s="748">
        <v>205100000</v>
      </c>
      <c r="P392" s="749"/>
      <c r="Q392" s="750"/>
      <c r="R392" s="751" t="s">
        <v>4787</v>
      </c>
      <c r="S392" s="682"/>
      <c r="T392" s="683"/>
      <c r="U392" s="682"/>
      <c r="V392" s="683"/>
    </row>
    <row r="393" spans="2:22" s="786" customFormat="1" ht="15" hidden="1" customHeight="1">
      <c r="B393" s="747">
        <f t="shared" si="6"/>
        <v>384</v>
      </c>
      <c r="C393" s="778" t="s">
        <v>2</v>
      </c>
      <c r="D393" s="772" t="s">
        <v>2736</v>
      </c>
      <c r="E393" s="787" t="s">
        <v>4667</v>
      </c>
      <c r="F393" s="677" t="s">
        <v>3212</v>
      </c>
      <c r="G393" s="783">
        <f>IFERROR(VLOOKUP(E393,Assign!$A$2:$A$48,1,FALSE),)</f>
        <v>0</v>
      </c>
      <c r="H393" s="783">
        <v>1</v>
      </c>
      <c r="I393" s="784">
        <v>1</v>
      </c>
      <c r="J393" s="784" t="s">
        <v>617</v>
      </c>
      <c r="K393" s="785">
        <v>43279</v>
      </c>
      <c r="L393" s="784" t="s">
        <v>3585</v>
      </c>
      <c r="M393" s="739" t="s">
        <v>5</v>
      </c>
      <c r="N393" s="748">
        <v>191800000</v>
      </c>
      <c r="O393" s="748">
        <v>191800000</v>
      </c>
      <c r="P393" s="749"/>
      <c r="Q393" s="750"/>
      <c r="R393" s="751" t="s">
        <v>4788</v>
      </c>
      <c r="S393" s="682"/>
      <c r="T393" s="683"/>
      <c r="U393" s="682"/>
      <c r="V393" s="683"/>
    </row>
    <row r="394" spans="2:22" s="786" customFormat="1" ht="15" hidden="1" customHeight="1">
      <c r="B394" s="747">
        <f t="shared" si="6"/>
        <v>385</v>
      </c>
      <c r="C394" s="778" t="s">
        <v>2</v>
      </c>
      <c r="D394" s="772" t="s">
        <v>2736</v>
      </c>
      <c r="E394" s="787" t="s">
        <v>4668</v>
      </c>
      <c r="F394" s="677" t="s">
        <v>3616</v>
      </c>
      <c r="G394" s="783">
        <f>IFERROR(VLOOKUP(E394,Assign!$A$2:$A$48,1,FALSE),)</f>
        <v>0</v>
      </c>
      <c r="H394" s="783">
        <v>1</v>
      </c>
      <c r="I394" s="784">
        <v>1</v>
      </c>
      <c r="J394" s="784" t="s">
        <v>617</v>
      </c>
      <c r="K394" s="785">
        <v>42653</v>
      </c>
      <c r="L394" s="784" t="s">
        <v>3585</v>
      </c>
      <c r="M394" s="739" t="s">
        <v>5</v>
      </c>
      <c r="N394" s="748">
        <v>336000000</v>
      </c>
      <c r="O394" s="748">
        <v>336000000</v>
      </c>
      <c r="P394" s="749"/>
      <c r="Q394" s="750"/>
      <c r="R394" s="751"/>
      <c r="S394" s="682"/>
      <c r="T394" s="683"/>
      <c r="U394" s="682"/>
      <c r="V394" s="683"/>
    </row>
    <row r="395" spans="2:22" s="786" customFormat="1" ht="15" hidden="1" customHeight="1">
      <c r="B395" s="747">
        <f t="shared" si="6"/>
        <v>386</v>
      </c>
      <c r="C395" s="778" t="s">
        <v>2</v>
      </c>
      <c r="D395" s="772" t="s">
        <v>2736</v>
      </c>
      <c r="E395" s="787" t="s">
        <v>4669</v>
      </c>
      <c r="F395" s="677" t="s">
        <v>3191</v>
      </c>
      <c r="G395" s="783">
        <f>IFERROR(VLOOKUP(E395,Assign!$A$2:$A$48,1,FALSE),)</f>
        <v>0</v>
      </c>
      <c r="H395" s="783">
        <v>1</v>
      </c>
      <c r="I395" s="784">
        <v>1</v>
      </c>
      <c r="J395" s="784" t="s">
        <v>4582</v>
      </c>
      <c r="K395" s="785">
        <v>43454</v>
      </c>
      <c r="L395" s="784" t="s">
        <v>4804</v>
      </c>
      <c r="M395" s="739" t="s">
        <v>5</v>
      </c>
      <c r="N395" s="748">
        <v>118800000</v>
      </c>
      <c r="O395" s="748">
        <v>118800000</v>
      </c>
      <c r="P395" s="749"/>
      <c r="Q395" s="750"/>
      <c r="R395" s="751"/>
      <c r="S395" s="682"/>
      <c r="T395" s="683"/>
      <c r="U395" s="682"/>
      <c r="V395" s="683"/>
    </row>
    <row r="396" spans="2:22" s="786" customFormat="1" ht="15" hidden="1" customHeight="1">
      <c r="B396" s="747">
        <f t="shared" si="6"/>
        <v>387</v>
      </c>
      <c r="C396" s="778" t="s">
        <v>2</v>
      </c>
      <c r="D396" s="772" t="s">
        <v>2736</v>
      </c>
      <c r="E396" s="787" t="s">
        <v>4669</v>
      </c>
      <c r="F396" s="677" t="s">
        <v>3191</v>
      </c>
      <c r="G396" s="783">
        <f>IFERROR(VLOOKUP(E396,Assign!$A$2:$A$48,1,FALSE),)</f>
        <v>0</v>
      </c>
      <c r="H396" s="783">
        <v>1</v>
      </c>
      <c r="I396" s="784">
        <v>2</v>
      </c>
      <c r="J396" s="784" t="s">
        <v>617</v>
      </c>
      <c r="K396" s="785">
        <v>45098</v>
      </c>
      <c r="L396" s="784" t="s">
        <v>3585</v>
      </c>
      <c r="M396" s="739" t="s">
        <v>5</v>
      </c>
      <c r="N396" s="748">
        <v>202800000</v>
      </c>
      <c r="O396" s="748">
        <v>202800000</v>
      </c>
      <c r="P396" s="749"/>
      <c r="Q396" s="750"/>
      <c r="R396" s="751"/>
      <c r="S396" s="682"/>
      <c r="T396" s="683"/>
      <c r="U396" s="682"/>
      <c r="V396" s="683"/>
    </row>
    <row r="397" spans="2:22" s="786" customFormat="1" ht="15" hidden="1" customHeight="1">
      <c r="B397" s="747">
        <f t="shared" si="6"/>
        <v>388</v>
      </c>
      <c r="C397" s="778" t="s">
        <v>2</v>
      </c>
      <c r="D397" s="772" t="s">
        <v>2736</v>
      </c>
      <c r="E397" s="787" t="s">
        <v>4670</v>
      </c>
      <c r="F397" s="677" t="s">
        <v>3719</v>
      </c>
      <c r="G397" s="783">
        <f>IFERROR(VLOOKUP(E397,Assign!$A$2:$A$48,1,FALSE),)</f>
        <v>0</v>
      </c>
      <c r="H397" s="783">
        <v>1</v>
      </c>
      <c r="I397" s="784">
        <v>1</v>
      </c>
      <c r="J397" s="784" t="s">
        <v>617</v>
      </c>
      <c r="K397" s="785">
        <v>41838</v>
      </c>
      <c r="L397" s="784" t="s">
        <v>3585</v>
      </c>
      <c r="M397" s="739" t="s">
        <v>5</v>
      </c>
      <c r="N397" s="748">
        <v>162130000</v>
      </c>
      <c r="O397" s="748">
        <v>162130000</v>
      </c>
      <c r="P397" s="749"/>
      <c r="Q397" s="750"/>
      <c r="R397" s="751" t="s">
        <v>4789</v>
      </c>
      <c r="S397" s="682"/>
      <c r="T397" s="683"/>
      <c r="U397" s="682"/>
      <c r="V397" s="683"/>
    </row>
    <row r="398" spans="2:22" s="786" customFormat="1" ht="15" hidden="1" customHeight="1">
      <c r="B398" s="747">
        <f t="shared" si="6"/>
        <v>389</v>
      </c>
      <c r="C398" s="778" t="s">
        <v>2</v>
      </c>
      <c r="D398" s="772" t="s">
        <v>2736</v>
      </c>
      <c r="E398" s="787" t="s">
        <v>4670</v>
      </c>
      <c r="F398" s="677" t="s">
        <v>3719</v>
      </c>
      <c r="G398" s="783">
        <f>IFERROR(VLOOKUP(E398,Assign!$A$2:$A$48,1,FALSE),)</f>
        <v>0</v>
      </c>
      <c r="H398" s="783">
        <v>1</v>
      </c>
      <c r="I398" s="784">
        <v>2</v>
      </c>
      <c r="J398" s="784" t="s">
        <v>617</v>
      </c>
      <c r="K398" s="785">
        <v>42013</v>
      </c>
      <c r="L398" s="784" t="s">
        <v>3585</v>
      </c>
      <c r="M398" s="739" t="s">
        <v>5</v>
      </c>
      <c r="N398" s="748">
        <v>42460000</v>
      </c>
      <c r="O398" s="748">
        <v>42460000</v>
      </c>
      <c r="P398" s="749"/>
      <c r="Q398" s="750"/>
      <c r="R398" s="751" t="s">
        <v>4790</v>
      </c>
      <c r="S398" s="682"/>
      <c r="T398" s="683"/>
      <c r="U398" s="682"/>
      <c r="V398" s="683"/>
    </row>
    <row r="399" spans="2:22" s="786" customFormat="1" ht="15" hidden="1" customHeight="1">
      <c r="B399" s="933">
        <f t="shared" si="6"/>
        <v>390</v>
      </c>
      <c r="C399" s="918" t="s">
        <v>2</v>
      </c>
      <c r="D399" s="919" t="s">
        <v>2736</v>
      </c>
      <c r="E399" s="934" t="s">
        <v>4671</v>
      </c>
      <c r="F399" s="823" t="s">
        <v>3222</v>
      </c>
      <c r="G399" s="935">
        <f>IFERROR(VLOOKUP(E399,Assign!$A$2:$A$48,1,FALSE),)</f>
        <v>0</v>
      </c>
      <c r="H399" s="935"/>
      <c r="I399" s="936"/>
      <c r="J399" s="936"/>
      <c r="K399" s="937"/>
      <c r="L399" s="936"/>
      <c r="M399" s="928"/>
      <c r="N399" s="938"/>
      <c r="O399" s="938"/>
      <c r="P399" s="939"/>
      <c r="Q399" s="940"/>
      <c r="R399" s="941"/>
      <c r="S399" s="682"/>
      <c r="T399" s="683"/>
      <c r="U399" s="682" t="s">
        <v>5641</v>
      </c>
      <c r="V399" s="683" t="s">
        <v>5642</v>
      </c>
    </row>
    <row r="400" spans="2:22" s="786" customFormat="1" ht="15" hidden="1" customHeight="1">
      <c r="B400" s="747">
        <f t="shared" si="6"/>
        <v>391</v>
      </c>
      <c r="C400" s="778" t="s">
        <v>2</v>
      </c>
      <c r="D400" s="772" t="s">
        <v>2736</v>
      </c>
      <c r="E400" s="787" t="s">
        <v>4672</v>
      </c>
      <c r="F400" s="677" t="s">
        <v>2817</v>
      </c>
      <c r="G400" s="783">
        <f>IFERROR(VLOOKUP(E400,Assign!$A$2:$A$48,1,FALSE),)</f>
        <v>0</v>
      </c>
      <c r="H400" s="783">
        <v>1</v>
      </c>
      <c r="I400" s="784">
        <v>1</v>
      </c>
      <c r="J400" s="784" t="s">
        <v>617</v>
      </c>
      <c r="K400" s="785">
        <v>43329</v>
      </c>
      <c r="L400" s="784" t="s">
        <v>3585</v>
      </c>
      <c r="M400" s="739" t="s">
        <v>5</v>
      </c>
      <c r="N400" s="748">
        <v>211200000</v>
      </c>
      <c r="O400" s="748">
        <v>211200000</v>
      </c>
      <c r="P400" s="749"/>
      <c r="Q400" s="750"/>
      <c r="R400" s="751"/>
      <c r="S400" s="682"/>
      <c r="T400" s="683"/>
      <c r="U400" s="682"/>
      <c r="V400" s="683"/>
    </row>
    <row r="401" spans="2:22" s="786" customFormat="1" ht="15" hidden="1" customHeight="1">
      <c r="B401" s="747">
        <f t="shared" si="6"/>
        <v>392</v>
      </c>
      <c r="C401" s="778" t="s">
        <v>2</v>
      </c>
      <c r="D401" s="772" t="s">
        <v>2736</v>
      </c>
      <c r="E401" s="787" t="s">
        <v>4673</v>
      </c>
      <c r="F401" s="677" t="s">
        <v>3712</v>
      </c>
      <c r="G401" s="783">
        <f>IFERROR(VLOOKUP(E401,Assign!$A$2:$A$48,1,FALSE),)</f>
        <v>0</v>
      </c>
      <c r="H401" s="783">
        <v>1</v>
      </c>
      <c r="I401" s="784">
        <v>1</v>
      </c>
      <c r="J401" s="784" t="s">
        <v>617</v>
      </c>
      <c r="K401" s="785">
        <v>43270</v>
      </c>
      <c r="L401" s="784" t="s">
        <v>3585</v>
      </c>
      <c r="M401" s="739" t="s">
        <v>5</v>
      </c>
      <c r="N401" s="748">
        <v>240000000</v>
      </c>
      <c r="O401" s="748">
        <v>240000000</v>
      </c>
      <c r="P401" s="749"/>
      <c r="Q401" s="750"/>
      <c r="R401" s="751"/>
      <c r="S401" s="682"/>
      <c r="T401" s="683"/>
      <c r="U401" s="682"/>
      <c r="V401" s="683"/>
    </row>
    <row r="402" spans="2:22" s="786" customFormat="1" ht="15" hidden="1" customHeight="1">
      <c r="B402" s="747">
        <f t="shared" si="6"/>
        <v>393</v>
      </c>
      <c r="C402" s="778" t="s">
        <v>2</v>
      </c>
      <c r="D402" s="772" t="s">
        <v>2736</v>
      </c>
      <c r="E402" s="787" t="s">
        <v>4674</v>
      </c>
      <c r="F402" s="677" t="s">
        <v>3176</v>
      </c>
      <c r="G402" s="783">
        <f>IFERROR(VLOOKUP(E402,Assign!$A$2:$A$48,1,FALSE),)</f>
        <v>0</v>
      </c>
      <c r="H402" s="783">
        <v>1</v>
      </c>
      <c r="I402" s="784">
        <v>1</v>
      </c>
      <c r="J402" s="784" t="s">
        <v>617</v>
      </c>
      <c r="K402" s="785">
        <v>45378</v>
      </c>
      <c r="L402" s="784" t="s">
        <v>3585</v>
      </c>
      <c r="M402" s="739" t="s">
        <v>5</v>
      </c>
      <c r="N402" s="748">
        <v>150000000</v>
      </c>
      <c r="O402" s="748">
        <v>150000000</v>
      </c>
      <c r="P402" s="749"/>
      <c r="Q402" s="750"/>
      <c r="R402" s="751"/>
      <c r="S402" s="682"/>
      <c r="T402" s="683"/>
      <c r="U402" s="682"/>
      <c r="V402" s="683"/>
    </row>
    <row r="403" spans="2:22" s="786" customFormat="1" ht="15" hidden="1" customHeight="1">
      <c r="B403" s="747">
        <f t="shared" si="6"/>
        <v>394</v>
      </c>
      <c r="C403" s="778" t="s">
        <v>2</v>
      </c>
      <c r="D403" s="772" t="s">
        <v>2736</v>
      </c>
      <c r="E403" s="787" t="s">
        <v>4674</v>
      </c>
      <c r="F403" s="677" t="s">
        <v>3176</v>
      </c>
      <c r="G403" s="783">
        <f>IFERROR(VLOOKUP(E403,Assign!$A$2:$A$48,1,FALSE),)</f>
        <v>0</v>
      </c>
      <c r="H403" s="783">
        <v>2</v>
      </c>
      <c r="I403" s="784">
        <v>1</v>
      </c>
      <c r="J403" s="784" t="s">
        <v>4583</v>
      </c>
      <c r="K403" s="785">
        <v>45041</v>
      </c>
      <c r="L403" s="784" t="s">
        <v>4804</v>
      </c>
      <c r="M403" s="739" t="s">
        <v>5</v>
      </c>
      <c r="N403" s="748">
        <v>144000000</v>
      </c>
      <c r="O403" s="748">
        <v>144000000</v>
      </c>
      <c r="P403" s="749"/>
      <c r="Q403" s="750"/>
      <c r="R403" s="751"/>
      <c r="S403" s="682"/>
      <c r="T403" s="683"/>
      <c r="U403" s="682"/>
      <c r="V403" s="683"/>
    </row>
    <row r="404" spans="2:22" s="786" customFormat="1" ht="15" hidden="1" customHeight="1">
      <c r="B404" s="747">
        <f t="shared" si="6"/>
        <v>395</v>
      </c>
      <c r="C404" s="778" t="s">
        <v>2</v>
      </c>
      <c r="D404" s="772" t="s">
        <v>2736</v>
      </c>
      <c r="E404" s="787" t="s">
        <v>4674</v>
      </c>
      <c r="F404" s="677" t="s">
        <v>3176</v>
      </c>
      <c r="G404" s="783">
        <f>IFERROR(VLOOKUP(E404,Assign!$A$2:$A$48,1,FALSE),)</f>
        <v>0</v>
      </c>
      <c r="H404" s="783">
        <v>2</v>
      </c>
      <c r="I404" s="784">
        <v>2</v>
      </c>
      <c r="J404" s="784" t="s">
        <v>617</v>
      </c>
      <c r="K404" s="785">
        <v>45378</v>
      </c>
      <c r="L404" s="784" t="s">
        <v>3585</v>
      </c>
      <c r="M404" s="739" t="s">
        <v>5</v>
      </c>
      <c r="N404" s="748">
        <v>42000000</v>
      </c>
      <c r="O404" s="748">
        <v>42000000</v>
      </c>
      <c r="P404" s="749"/>
      <c r="Q404" s="750"/>
      <c r="R404" s="751"/>
      <c r="S404" s="682"/>
      <c r="T404" s="683"/>
      <c r="U404" s="682"/>
      <c r="V404" s="683"/>
    </row>
    <row r="405" spans="2:22" s="786" customFormat="1" ht="15" hidden="1" customHeight="1">
      <c r="B405" s="747">
        <f t="shared" si="6"/>
        <v>396</v>
      </c>
      <c r="C405" s="778" t="s">
        <v>2</v>
      </c>
      <c r="D405" s="772" t="s">
        <v>2736</v>
      </c>
      <c r="E405" s="787" t="s">
        <v>4675</v>
      </c>
      <c r="F405" s="677" t="s">
        <v>3720</v>
      </c>
      <c r="G405" s="783">
        <f>IFERROR(VLOOKUP(E405,Assign!$A$2:$A$48,1,FALSE),)</f>
        <v>0</v>
      </c>
      <c r="H405" s="783">
        <v>1</v>
      </c>
      <c r="I405" s="784">
        <v>1</v>
      </c>
      <c r="J405" s="784" t="s">
        <v>617</v>
      </c>
      <c r="K405" s="785">
        <v>44910</v>
      </c>
      <c r="L405" s="784" t="s">
        <v>3585</v>
      </c>
      <c r="M405" s="739" t="s">
        <v>5</v>
      </c>
      <c r="N405" s="748">
        <v>192000000</v>
      </c>
      <c r="O405" s="748">
        <v>192000000</v>
      </c>
      <c r="P405" s="749"/>
      <c r="Q405" s="750"/>
      <c r="R405" s="751"/>
      <c r="S405" s="682"/>
      <c r="T405" s="683"/>
      <c r="U405" s="682"/>
      <c r="V405" s="683"/>
    </row>
    <row r="406" spans="2:22" s="786" customFormat="1" ht="15" hidden="1" customHeight="1">
      <c r="B406" s="747">
        <f t="shared" si="6"/>
        <v>397</v>
      </c>
      <c r="C406" s="778" t="s">
        <v>2</v>
      </c>
      <c r="D406" s="772" t="s">
        <v>2736</v>
      </c>
      <c r="E406" s="787" t="s">
        <v>4676</v>
      </c>
      <c r="F406" s="677" t="s">
        <v>3722</v>
      </c>
      <c r="G406" s="783">
        <f>IFERROR(VLOOKUP(E406,Assign!$A$2:$A$48,1,FALSE),)</f>
        <v>0</v>
      </c>
      <c r="H406" s="783">
        <v>1</v>
      </c>
      <c r="I406" s="784">
        <v>1</v>
      </c>
      <c r="J406" s="784" t="s">
        <v>617</v>
      </c>
      <c r="K406" s="785">
        <v>39356</v>
      </c>
      <c r="L406" s="784" t="s">
        <v>3585</v>
      </c>
      <c r="M406" s="739" t="s">
        <v>5</v>
      </c>
      <c r="N406" s="748">
        <v>153560000</v>
      </c>
      <c r="O406" s="748">
        <v>153560000</v>
      </c>
      <c r="P406" s="749"/>
      <c r="Q406" s="750"/>
      <c r="R406" s="751" t="s">
        <v>4791</v>
      </c>
      <c r="S406" s="682"/>
      <c r="T406" s="683"/>
      <c r="U406" s="682"/>
      <c r="V406" s="683"/>
    </row>
    <row r="407" spans="2:22" s="786" customFormat="1" ht="15" hidden="1" customHeight="1">
      <c r="B407" s="747">
        <f t="shared" si="6"/>
        <v>398</v>
      </c>
      <c r="C407" s="778" t="s">
        <v>2</v>
      </c>
      <c r="D407" s="772" t="s">
        <v>2736</v>
      </c>
      <c r="E407" s="787" t="s">
        <v>4676</v>
      </c>
      <c r="F407" s="677" t="s">
        <v>3722</v>
      </c>
      <c r="G407" s="783">
        <f>IFERROR(VLOOKUP(E407,Assign!$A$2:$A$48,1,FALSE),)</f>
        <v>0</v>
      </c>
      <c r="H407" s="783">
        <v>1</v>
      </c>
      <c r="I407" s="784">
        <v>2</v>
      </c>
      <c r="J407" s="784" t="s">
        <v>617</v>
      </c>
      <c r="K407" s="785">
        <v>40764</v>
      </c>
      <c r="L407" s="784" t="s">
        <v>3585</v>
      </c>
      <c r="M407" s="739" t="s">
        <v>5</v>
      </c>
      <c r="N407" s="748">
        <v>40800000</v>
      </c>
      <c r="O407" s="748">
        <v>40800000</v>
      </c>
      <c r="P407" s="749"/>
      <c r="Q407" s="750"/>
      <c r="R407" s="751"/>
      <c r="S407" s="682"/>
      <c r="T407" s="683"/>
      <c r="U407" s="682"/>
      <c r="V407" s="683"/>
    </row>
    <row r="408" spans="2:22" s="786" customFormat="1" ht="15" customHeight="1">
      <c r="B408" s="747">
        <f t="shared" si="6"/>
        <v>399</v>
      </c>
      <c r="C408" s="778" t="s">
        <v>2</v>
      </c>
      <c r="D408" s="772" t="s">
        <v>2736</v>
      </c>
      <c r="E408" s="787" t="s">
        <v>4677</v>
      </c>
      <c r="F408" s="677" t="s">
        <v>3230</v>
      </c>
      <c r="G408" s="783" t="str">
        <f>IFERROR(VLOOKUP(E408,Assign!$A$2:$A$48,1,FALSE),)</f>
        <v>R-222</v>
      </c>
      <c r="H408" s="783">
        <v>1</v>
      </c>
      <c r="I408" s="784">
        <v>1</v>
      </c>
      <c r="J408" s="784" t="s">
        <v>617</v>
      </c>
      <c r="K408" s="785">
        <v>44230</v>
      </c>
      <c r="L408" s="784" t="s">
        <v>3585</v>
      </c>
      <c r="M408" s="739" t="s">
        <v>5</v>
      </c>
      <c r="N408" s="748">
        <v>190800000</v>
      </c>
      <c r="O408" s="748">
        <v>190800000</v>
      </c>
      <c r="P408" s="749"/>
      <c r="Q408" s="750"/>
      <c r="R408" s="751"/>
      <c r="S408" s="682"/>
      <c r="T408" s="683"/>
      <c r="U408" s="682"/>
      <c r="V408" s="683"/>
    </row>
    <row r="409" spans="2:22" s="786" customFormat="1" ht="15" hidden="1" customHeight="1">
      <c r="B409" s="747">
        <f t="shared" si="6"/>
        <v>400</v>
      </c>
      <c r="C409" s="778" t="s">
        <v>2</v>
      </c>
      <c r="D409" s="772" t="s">
        <v>2736</v>
      </c>
      <c r="E409" s="787" t="s">
        <v>4678</v>
      </c>
      <c r="F409" s="677" t="s">
        <v>3721</v>
      </c>
      <c r="G409" s="783">
        <f>IFERROR(VLOOKUP(E409,Assign!$A$2:$A$48,1,FALSE),)</f>
        <v>0</v>
      </c>
      <c r="H409" s="783">
        <v>1</v>
      </c>
      <c r="I409" s="784">
        <v>1</v>
      </c>
      <c r="J409" s="784" t="s">
        <v>617</v>
      </c>
      <c r="K409" s="785">
        <v>45079</v>
      </c>
      <c r="L409" s="784" t="s">
        <v>3585</v>
      </c>
      <c r="M409" s="739" t="s">
        <v>5</v>
      </c>
      <c r="N409" s="748">
        <v>176000000</v>
      </c>
      <c r="O409" s="748">
        <v>176000000</v>
      </c>
      <c r="P409" s="749"/>
      <c r="Q409" s="750"/>
      <c r="R409" s="751"/>
      <c r="S409" s="682"/>
      <c r="T409" s="683"/>
      <c r="U409" s="682"/>
      <c r="V409" s="683"/>
    </row>
    <row r="410" spans="2:22" s="786" customFormat="1" ht="15" hidden="1" customHeight="1">
      <c r="B410" s="933">
        <f t="shared" si="6"/>
        <v>401</v>
      </c>
      <c r="C410" s="918" t="s">
        <v>2</v>
      </c>
      <c r="D410" s="919" t="s">
        <v>2736</v>
      </c>
      <c r="E410" s="934" t="s">
        <v>4679</v>
      </c>
      <c r="F410" s="823" t="s">
        <v>3230</v>
      </c>
      <c r="G410" s="935">
        <f>IFERROR(VLOOKUP(E410,Assign!$A$2:$A$48,1,FALSE),)</f>
        <v>0</v>
      </c>
      <c r="H410" s="935"/>
      <c r="I410" s="936"/>
      <c r="J410" s="936"/>
      <c r="K410" s="937"/>
      <c r="L410" s="936"/>
      <c r="M410" s="928"/>
      <c r="N410" s="938"/>
      <c r="O410" s="938"/>
      <c r="P410" s="939"/>
      <c r="Q410" s="940"/>
      <c r="R410" s="941"/>
      <c r="S410" s="682" t="s">
        <v>4867</v>
      </c>
      <c r="T410" s="683" t="s">
        <v>4868</v>
      </c>
      <c r="U410" s="682"/>
      <c r="V410" s="683"/>
    </row>
    <row r="411" spans="2:22" s="786" customFormat="1" ht="15" hidden="1" customHeight="1">
      <c r="B411" s="933">
        <f t="shared" si="6"/>
        <v>402</v>
      </c>
      <c r="C411" s="918" t="s">
        <v>2</v>
      </c>
      <c r="D411" s="919" t="s">
        <v>2736</v>
      </c>
      <c r="E411" s="934" t="s">
        <v>4679</v>
      </c>
      <c r="F411" s="823" t="s">
        <v>3230</v>
      </c>
      <c r="G411" s="935">
        <f>IFERROR(VLOOKUP(E411,Assign!$A$2:$A$48,1,FALSE),)</f>
        <v>0</v>
      </c>
      <c r="H411" s="935"/>
      <c r="I411" s="936"/>
      <c r="J411" s="936"/>
      <c r="K411" s="937"/>
      <c r="L411" s="936"/>
      <c r="M411" s="928"/>
      <c r="N411" s="938"/>
      <c r="O411" s="938"/>
      <c r="P411" s="939"/>
      <c r="Q411" s="940"/>
      <c r="R411" s="941"/>
      <c r="S411" s="682" t="s">
        <v>4867</v>
      </c>
      <c r="T411" s="683" t="s">
        <v>4868</v>
      </c>
      <c r="U411" s="682"/>
      <c r="V411" s="683"/>
    </row>
    <row r="412" spans="2:22" s="786" customFormat="1" ht="15" hidden="1" customHeight="1">
      <c r="B412" s="747">
        <f t="shared" si="6"/>
        <v>403</v>
      </c>
      <c r="C412" s="778" t="s">
        <v>2</v>
      </c>
      <c r="D412" s="772" t="s">
        <v>2736</v>
      </c>
      <c r="E412" s="787" t="s">
        <v>4680</v>
      </c>
      <c r="F412" s="677" t="s">
        <v>2795</v>
      </c>
      <c r="G412" s="783">
        <f>IFERROR(VLOOKUP(E412,Assign!$A$2:$A$48,1,FALSE),)</f>
        <v>0</v>
      </c>
      <c r="H412" s="783">
        <v>1</v>
      </c>
      <c r="I412" s="784">
        <v>1</v>
      </c>
      <c r="J412" s="784" t="s">
        <v>617</v>
      </c>
      <c r="K412" s="785">
        <v>40918</v>
      </c>
      <c r="L412" s="784" t="s">
        <v>3585</v>
      </c>
      <c r="M412" s="739" t="s">
        <v>5</v>
      </c>
      <c r="N412" s="748">
        <v>240000000</v>
      </c>
      <c r="O412" s="748">
        <v>240000000</v>
      </c>
      <c r="P412" s="749"/>
      <c r="Q412" s="750"/>
      <c r="R412" s="751" t="s">
        <v>4792</v>
      </c>
      <c r="S412" s="682"/>
      <c r="T412" s="683"/>
      <c r="U412" s="682"/>
      <c r="V412" s="683"/>
    </row>
    <row r="413" spans="2:22" s="786" customFormat="1" ht="15" hidden="1" customHeight="1">
      <c r="B413" s="747">
        <f t="shared" si="6"/>
        <v>404</v>
      </c>
      <c r="C413" s="778" t="s">
        <v>2</v>
      </c>
      <c r="D413" s="772" t="s">
        <v>2736</v>
      </c>
      <c r="E413" s="787" t="s">
        <v>4681</v>
      </c>
      <c r="F413" s="677" t="s">
        <v>3223</v>
      </c>
      <c r="G413" s="783">
        <f>IFERROR(VLOOKUP(E413,Assign!$A$2:$A$48,1,FALSE),)</f>
        <v>0</v>
      </c>
      <c r="H413" s="783">
        <v>1</v>
      </c>
      <c r="I413" s="784">
        <v>1</v>
      </c>
      <c r="J413" s="784" t="s">
        <v>617</v>
      </c>
      <c r="K413" s="785">
        <v>42545</v>
      </c>
      <c r="L413" s="784" t="s">
        <v>3585</v>
      </c>
      <c r="M413" s="739" t="s">
        <v>5</v>
      </c>
      <c r="N413" s="748">
        <v>230400000</v>
      </c>
      <c r="O413" s="748">
        <v>230400000</v>
      </c>
      <c r="P413" s="749"/>
      <c r="Q413" s="750"/>
      <c r="R413" s="751"/>
      <c r="S413" s="682"/>
      <c r="T413" s="683"/>
      <c r="U413" s="682"/>
      <c r="V413" s="683"/>
    </row>
    <row r="414" spans="2:22" s="786" customFormat="1" ht="15" hidden="1" customHeight="1">
      <c r="B414" s="747">
        <f t="shared" si="6"/>
        <v>405</v>
      </c>
      <c r="C414" s="778" t="s">
        <v>2</v>
      </c>
      <c r="D414" s="772" t="s">
        <v>2736</v>
      </c>
      <c r="E414" s="787" t="s">
        <v>4682</v>
      </c>
      <c r="F414" s="677" t="s">
        <v>3723</v>
      </c>
      <c r="G414" s="783">
        <f>IFERROR(VLOOKUP(E414,Assign!$A$2:$A$48,1,FALSE),)</f>
        <v>0</v>
      </c>
      <c r="H414" s="783">
        <v>1</v>
      </c>
      <c r="I414" s="784">
        <v>1</v>
      </c>
      <c r="J414" s="784" t="s">
        <v>617</v>
      </c>
      <c r="K414" s="785">
        <v>42605</v>
      </c>
      <c r="L414" s="784" t="s">
        <v>3585</v>
      </c>
      <c r="M414" s="739" t="s">
        <v>5</v>
      </c>
      <c r="N414" s="748">
        <v>222000000</v>
      </c>
      <c r="O414" s="748">
        <v>222000000</v>
      </c>
      <c r="P414" s="749"/>
      <c r="Q414" s="750"/>
      <c r="R414" s="751"/>
      <c r="S414" s="682"/>
      <c r="T414" s="683"/>
      <c r="U414" s="682"/>
      <c r="V414" s="683"/>
    </row>
    <row r="415" spans="2:22" s="786" customFormat="1" ht="15" hidden="1" customHeight="1">
      <c r="B415" s="747">
        <f t="shared" si="6"/>
        <v>406</v>
      </c>
      <c r="C415" s="778" t="s">
        <v>2</v>
      </c>
      <c r="D415" s="772" t="s">
        <v>2736</v>
      </c>
      <c r="E415" s="787" t="s">
        <v>4683</v>
      </c>
      <c r="F415" s="677" t="s">
        <v>3724</v>
      </c>
      <c r="G415" s="783">
        <f>IFERROR(VLOOKUP(E415,Assign!$A$2:$A$48,1,FALSE),)</f>
        <v>0</v>
      </c>
      <c r="H415" s="783">
        <v>1</v>
      </c>
      <c r="I415" s="784">
        <v>1</v>
      </c>
      <c r="J415" s="784" t="s">
        <v>617</v>
      </c>
      <c r="K415" s="785">
        <v>43390</v>
      </c>
      <c r="L415" s="784" t="s">
        <v>3585</v>
      </c>
      <c r="M415" s="739" t="s">
        <v>5</v>
      </c>
      <c r="N415" s="748">
        <v>176000000</v>
      </c>
      <c r="O415" s="748">
        <v>176000000</v>
      </c>
      <c r="P415" s="749"/>
      <c r="Q415" s="750"/>
      <c r="R415" s="751"/>
      <c r="S415" s="682"/>
      <c r="T415" s="683"/>
      <c r="U415" s="682"/>
      <c r="V415" s="683"/>
    </row>
    <row r="416" spans="2:22" s="786" customFormat="1" ht="15" hidden="1" customHeight="1">
      <c r="B416" s="933">
        <f t="shared" si="6"/>
        <v>407</v>
      </c>
      <c r="C416" s="918" t="s">
        <v>2</v>
      </c>
      <c r="D416" s="919" t="s">
        <v>2736</v>
      </c>
      <c r="E416" s="934" t="s">
        <v>4684</v>
      </c>
      <c r="F416" s="823" t="s">
        <v>3168</v>
      </c>
      <c r="G416" s="935">
        <f>IFERROR(VLOOKUP(E416,Assign!$A$2:$A$48,1,FALSE),)</f>
        <v>0</v>
      </c>
      <c r="H416" s="935"/>
      <c r="I416" s="936"/>
      <c r="J416" s="936"/>
      <c r="K416" s="937"/>
      <c r="L416" s="936"/>
      <c r="M416" s="928"/>
      <c r="N416" s="938"/>
      <c r="O416" s="938"/>
      <c r="P416" s="939"/>
      <c r="Q416" s="940"/>
      <c r="R416" s="941"/>
      <c r="S416" s="682" t="s">
        <v>4867</v>
      </c>
      <c r="T416" s="683" t="s">
        <v>4868</v>
      </c>
      <c r="U416" s="682"/>
      <c r="V416" s="683"/>
    </row>
    <row r="417" spans="2:22" s="786" customFormat="1" ht="15" hidden="1" customHeight="1">
      <c r="B417" s="747">
        <f t="shared" si="6"/>
        <v>408</v>
      </c>
      <c r="C417" s="778" t="s">
        <v>2</v>
      </c>
      <c r="D417" s="772" t="s">
        <v>2736</v>
      </c>
      <c r="E417" s="787" t="s">
        <v>4685</v>
      </c>
      <c r="F417" s="677" t="s">
        <v>3650</v>
      </c>
      <c r="G417" s="783">
        <f>IFERROR(VLOOKUP(E417,Assign!$A$2:$A$48,1,FALSE),)</f>
        <v>0</v>
      </c>
      <c r="H417" s="783">
        <v>1</v>
      </c>
      <c r="I417" s="784">
        <v>1</v>
      </c>
      <c r="J417" s="784" t="s">
        <v>617</v>
      </c>
      <c r="K417" s="785">
        <v>44420</v>
      </c>
      <c r="L417" s="784" t="s">
        <v>3585</v>
      </c>
      <c r="M417" s="739" t="s">
        <v>5</v>
      </c>
      <c r="N417" s="748">
        <v>176000000</v>
      </c>
      <c r="O417" s="748">
        <v>176000000</v>
      </c>
      <c r="P417" s="749"/>
      <c r="Q417" s="750"/>
      <c r="R417" s="751"/>
      <c r="S417" s="682"/>
      <c r="T417" s="683"/>
      <c r="U417" s="682"/>
      <c r="V417" s="683"/>
    </row>
    <row r="418" spans="2:22" s="786" customFormat="1" ht="15" hidden="1" customHeight="1">
      <c r="B418" s="747">
        <f t="shared" si="6"/>
        <v>409</v>
      </c>
      <c r="C418" s="778" t="s">
        <v>2</v>
      </c>
      <c r="D418" s="772" t="s">
        <v>2736</v>
      </c>
      <c r="E418" s="787" t="s">
        <v>4686</v>
      </c>
      <c r="F418" s="677" t="s">
        <v>3694</v>
      </c>
      <c r="G418" s="783">
        <f>IFERROR(VLOOKUP(E418,Assign!$A$2:$A$48,1,FALSE),)</f>
        <v>0</v>
      </c>
      <c r="H418" s="783">
        <v>1</v>
      </c>
      <c r="I418" s="784">
        <v>1</v>
      </c>
      <c r="J418" s="784" t="s">
        <v>625</v>
      </c>
      <c r="K418" s="785">
        <v>43644</v>
      </c>
      <c r="L418" s="784" t="s">
        <v>4804</v>
      </c>
      <c r="M418" s="739" t="s">
        <v>5</v>
      </c>
      <c r="N418" s="748">
        <v>110000000</v>
      </c>
      <c r="O418" s="748">
        <v>110000000</v>
      </c>
      <c r="P418" s="749"/>
      <c r="Q418" s="750"/>
      <c r="R418" s="751"/>
      <c r="S418" s="682"/>
      <c r="T418" s="683"/>
      <c r="U418" s="682"/>
      <c r="V418" s="683"/>
    </row>
    <row r="419" spans="2:22" s="786" customFormat="1" ht="15" hidden="1" customHeight="1">
      <c r="B419" s="747">
        <f t="shared" si="6"/>
        <v>410</v>
      </c>
      <c r="C419" s="778" t="s">
        <v>2</v>
      </c>
      <c r="D419" s="772" t="s">
        <v>2736</v>
      </c>
      <c r="E419" s="787" t="s">
        <v>4686</v>
      </c>
      <c r="F419" s="677" t="s">
        <v>3694</v>
      </c>
      <c r="G419" s="783">
        <f>IFERROR(VLOOKUP(E419,Assign!$A$2:$A$48,1,FALSE),)</f>
        <v>0</v>
      </c>
      <c r="H419" s="783">
        <v>1</v>
      </c>
      <c r="I419" s="784">
        <v>2</v>
      </c>
      <c r="J419" s="784" t="s">
        <v>617</v>
      </c>
      <c r="K419" s="785">
        <v>44364</v>
      </c>
      <c r="L419" s="784" t="s">
        <v>3585</v>
      </c>
      <c r="M419" s="739" t="s">
        <v>5</v>
      </c>
      <c r="N419" s="748">
        <v>165000000</v>
      </c>
      <c r="O419" s="748">
        <v>165000000</v>
      </c>
      <c r="P419" s="749"/>
      <c r="Q419" s="750"/>
      <c r="R419" s="751"/>
      <c r="S419" s="682"/>
      <c r="T419" s="683"/>
      <c r="U419" s="682"/>
      <c r="V419" s="683"/>
    </row>
    <row r="420" spans="2:22" s="786" customFormat="1" ht="15" hidden="1" customHeight="1">
      <c r="B420" s="747">
        <f t="shared" si="6"/>
        <v>411</v>
      </c>
      <c r="C420" s="778" t="s">
        <v>2</v>
      </c>
      <c r="D420" s="772" t="s">
        <v>2736</v>
      </c>
      <c r="E420" s="787" t="s">
        <v>4687</v>
      </c>
      <c r="F420" s="677" t="s">
        <v>3725</v>
      </c>
      <c r="G420" s="783">
        <f>IFERROR(VLOOKUP(E420,Assign!$A$2:$A$48,1,FALSE),)</f>
        <v>0</v>
      </c>
      <c r="H420" s="783">
        <v>1</v>
      </c>
      <c r="I420" s="784">
        <v>1</v>
      </c>
      <c r="J420" s="784" t="s">
        <v>617</v>
      </c>
      <c r="K420" s="785">
        <v>43734</v>
      </c>
      <c r="L420" s="784" t="s">
        <v>3585</v>
      </c>
      <c r="M420" s="739" t="s">
        <v>5</v>
      </c>
      <c r="N420" s="748">
        <v>600000000</v>
      </c>
      <c r="O420" s="748">
        <v>600000000</v>
      </c>
      <c r="P420" s="749"/>
      <c r="Q420" s="750"/>
      <c r="R420" s="751"/>
      <c r="S420" s="682"/>
      <c r="T420" s="683"/>
      <c r="U420" s="682"/>
      <c r="V420" s="683"/>
    </row>
    <row r="421" spans="2:22" s="786" customFormat="1" ht="15" hidden="1" customHeight="1">
      <c r="B421" s="747">
        <f t="shared" si="6"/>
        <v>412</v>
      </c>
      <c r="C421" s="778" t="s">
        <v>2</v>
      </c>
      <c r="D421" s="772" t="s">
        <v>2736</v>
      </c>
      <c r="E421" s="787" t="s">
        <v>4688</v>
      </c>
      <c r="F421" s="677" t="s">
        <v>3217</v>
      </c>
      <c r="G421" s="783">
        <f>IFERROR(VLOOKUP(E421,Assign!$A$2:$A$48,1,FALSE),)</f>
        <v>0</v>
      </c>
      <c r="H421" s="783">
        <v>1</v>
      </c>
      <c r="I421" s="784">
        <v>1</v>
      </c>
      <c r="J421" s="784" t="s">
        <v>617</v>
      </c>
      <c r="K421" s="785">
        <v>42444</v>
      </c>
      <c r="L421" s="784" t="s">
        <v>3585</v>
      </c>
      <c r="M421" s="739" t="s">
        <v>5</v>
      </c>
      <c r="N421" s="748">
        <v>211200000</v>
      </c>
      <c r="O421" s="748">
        <v>211200000</v>
      </c>
      <c r="P421" s="749"/>
      <c r="Q421" s="750"/>
      <c r="R421" s="751"/>
      <c r="S421" s="682"/>
      <c r="T421" s="683"/>
      <c r="U421" s="682"/>
      <c r="V421" s="683"/>
    </row>
    <row r="422" spans="2:22" s="786" customFormat="1" ht="15" customHeight="1">
      <c r="B422" s="747">
        <f t="shared" si="6"/>
        <v>413</v>
      </c>
      <c r="C422" s="778" t="s">
        <v>2</v>
      </c>
      <c r="D422" s="772" t="s">
        <v>2736</v>
      </c>
      <c r="E422" s="787" t="s">
        <v>4689</v>
      </c>
      <c r="F422" s="677" t="s">
        <v>3665</v>
      </c>
      <c r="G422" s="783" t="str">
        <f>IFERROR(VLOOKUP(E422,Assign!$A$2:$A$48,1,FALSE),)</f>
        <v>R-234</v>
      </c>
      <c r="H422" s="783">
        <v>1</v>
      </c>
      <c r="I422" s="784">
        <v>1</v>
      </c>
      <c r="J422" s="784" t="s">
        <v>617</v>
      </c>
      <c r="K422" s="785">
        <v>41627</v>
      </c>
      <c r="L422" s="784" t="s">
        <v>3585</v>
      </c>
      <c r="M422" s="739" t="s">
        <v>5</v>
      </c>
      <c r="N422" s="748">
        <v>100800000</v>
      </c>
      <c r="O422" s="748">
        <v>100800000</v>
      </c>
      <c r="P422" s="749"/>
      <c r="Q422" s="750"/>
      <c r="R422" s="751"/>
      <c r="S422" s="682"/>
      <c r="T422" s="683"/>
      <c r="U422" s="682"/>
      <c r="V422" s="683"/>
    </row>
    <row r="423" spans="2:22" s="786" customFormat="1" ht="15" customHeight="1">
      <c r="B423" s="747">
        <f t="shared" si="6"/>
        <v>414</v>
      </c>
      <c r="C423" s="778" t="s">
        <v>2</v>
      </c>
      <c r="D423" s="772" t="s">
        <v>2736</v>
      </c>
      <c r="E423" s="787" t="s">
        <v>4689</v>
      </c>
      <c r="F423" s="677" t="s">
        <v>3665</v>
      </c>
      <c r="G423" s="783" t="str">
        <f>IFERROR(VLOOKUP(E423,Assign!$A$2:$A$48,1,FALSE),)</f>
        <v>R-234</v>
      </c>
      <c r="H423" s="783">
        <v>1</v>
      </c>
      <c r="I423" s="784">
        <v>2</v>
      </c>
      <c r="J423" s="784" t="s">
        <v>617</v>
      </c>
      <c r="K423" s="785">
        <v>42117</v>
      </c>
      <c r="L423" s="784" t="s">
        <v>3585</v>
      </c>
      <c r="M423" s="739" t="s">
        <v>5</v>
      </c>
      <c r="N423" s="748">
        <v>43200000</v>
      </c>
      <c r="O423" s="748">
        <v>43200000</v>
      </c>
      <c r="P423" s="749"/>
      <c r="Q423" s="750"/>
      <c r="R423" s="751"/>
      <c r="S423" s="682"/>
      <c r="T423" s="683"/>
      <c r="U423" s="682"/>
      <c r="V423" s="683"/>
    </row>
    <row r="424" spans="2:22" s="786" customFormat="1" ht="15" customHeight="1">
      <c r="B424" s="747">
        <f t="shared" si="6"/>
        <v>415</v>
      </c>
      <c r="C424" s="778" t="s">
        <v>2</v>
      </c>
      <c r="D424" s="772" t="s">
        <v>2736</v>
      </c>
      <c r="E424" s="787" t="s">
        <v>4689</v>
      </c>
      <c r="F424" s="677" t="s">
        <v>3665</v>
      </c>
      <c r="G424" s="783" t="str">
        <f>IFERROR(VLOOKUP(E424,Assign!$A$2:$A$48,1,FALSE),)</f>
        <v>R-234</v>
      </c>
      <c r="H424" s="783">
        <v>1</v>
      </c>
      <c r="I424" s="784">
        <v>3</v>
      </c>
      <c r="J424" s="784" t="s">
        <v>617</v>
      </c>
      <c r="K424" s="785">
        <v>43347</v>
      </c>
      <c r="L424" s="784" t="s">
        <v>3585</v>
      </c>
      <c r="M424" s="739" t="s">
        <v>5</v>
      </c>
      <c r="N424" s="748">
        <v>36000000</v>
      </c>
      <c r="O424" s="748">
        <v>36000000</v>
      </c>
      <c r="P424" s="749"/>
      <c r="Q424" s="750"/>
      <c r="R424" s="751"/>
      <c r="S424" s="682"/>
      <c r="T424" s="683"/>
      <c r="U424" s="682"/>
      <c r="V424" s="683"/>
    </row>
    <row r="425" spans="2:22" s="786" customFormat="1" ht="15" hidden="1" customHeight="1">
      <c r="B425" s="747">
        <f t="shared" si="6"/>
        <v>416</v>
      </c>
      <c r="C425" s="778" t="s">
        <v>2</v>
      </c>
      <c r="D425" s="772" t="s">
        <v>2736</v>
      </c>
      <c r="E425" s="787" t="s">
        <v>4690</v>
      </c>
      <c r="F425" s="677" t="s">
        <v>3726</v>
      </c>
      <c r="G425" s="783">
        <f>IFERROR(VLOOKUP(E425,Assign!$A$2:$A$48,1,FALSE),)</f>
        <v>0</v>
      </c>
      <c r="H425" s="783">
        <v>1</v>
      </c>
      <c r="I425" s="784">
        <v>1</v>
      </c>
      <c r="J425" s="784" t="s">
        <v>617</v>
      </c>
      <c r="K425" s="785">
        <v>42180</v>
      </c>
      <c r="L425" s="784" t="s">
        <v>3585</v>
      </c>
      <c r="M425" s="739" t="s">
        <v>5</v>
      </c>
      <c r="N425" s="748">
        <v>201600000</v>
      </c>
      <c r="O425" s="748">
        <v>201600000</v>
      </c>
      <c r="P425" s="749"/>
      <c r="Q425" s="750"/>
      <c r="R425" s="751"/>
      <c r="S425" s="682"/>
      <c r="T425" s="683"/>
      <c r="U425" s="682"/>
      <c r="V425" s="683"/>
    </row>
    <row r="426" spans="2:22" s="786" customFormat="1" ht="15" hidden="1" customHeight="1">
      <c r="B426" s="747">
        <f t="shared" si="6"/>
        <v>417</v>
      </c>
      <c r="C426" s="778" t="s">
        <v>2</v>
      </c>
      <c r="D426" s="772" t="s">
        <v>2736</v>
      </c>
      <c r="E426" s="787" t="s">
        <v>4691</v>
      </c>
      <c r="F426" s="677" t="s">
        <v>3727</v>
      </c>
      <c r="G426" s="783">
        <f>IFERROR(VLOOKUP(E426,Assign!$A$2:$A$48,1,FALSE),)</f>
        <v>0</v>
      </c>
      <c r="H426" s="783">
        <v>1</v>
      </c>
      <c r="I426" s="784">
        <v>1</v>
      </c>
      <c r="J426" s="784" t="s">
        <v>617</v>
      </c>
      <c r="K426" s="785">
        <v>41989</v>
      </c>
      <c r="L426" s="784" t="s">
        <v>3585</v>
      </c>
      <c r="M426" s="739" t="s">
        <v>5</v>
      </c>
      <c r="N426" s="748">
        <v>129140000</v>
      </c>
      <c r="O426" s="748">
        <v>129140000</v>
      </c>
      <c r="P426" s="749"/>
      <c r="Q426" s="750"/>
      <c r="R426" s="751" t="s">
        <v>4793</v>
      </c>
      <c r="S426" s="682"/>
      <c r="T426" s="683"/>
      <c r="U426" s="682"/>
      <c r="V426" s="683"/>
    </row>
    <row r="427" spans="2:22" s="786" customFormat="1" ht="15" hidden="1" customHeight="1">
      <c r="B427" s="747">
        <f t="shared" si="6"/>
        <v>418</v>
      </c>
      <c r="C427" s="778" t="s">
        <v>2</v>
      </c>
      <c r="D427" s="772" t="s">
        <v>2736</v>
      </c>
      <c r="E427" s="787" t="s">
        <v>4691</v>
      </c>
      <c r="F427" s="677" t="s">
        <v>3727</v>
      </c>
      <c r="G427" s="783">
        <f>IFERROR(VLOOKUP(E427,Assign!$A$2:$A$48,1,FALSE),)</f>
        <v>0</v>
      </c>
      <c r="H427" s="783">
        <v>1</v>
      </c>
      <c r="I427" s="784">
        <v>2</v>
      </c>
      <c r="J427" s="784" t="s">
        <v>617</v>
      </c>
      <c r="K427" s="785">
        <v>43321</v>
      </c>
      <c r="L427" s="784" t="s">
        <v>3585</v>
      </c>
      <c r="M427" s="739" t="s">
        <v>5</v>
      </c>
      <c r="N427" s="748">
        <v>39600000</v>
      </c>
      <c r="O427" s="748">
        <v>39600000</v>
      </c>
      <c r="P427" s="749"/>
      <c r="Q427" s="750"/>
      <c r="R427" s="751"/>
      <c r="S427" s="682"/>
      <c r="T427" s="683"/>
      <c r="U427" s="682"/>
      <c r="V427" s="683"/>
    </row>
    <row r="428" spans="2:22" s="786" customFormat="1" ht="15" customHeight="1">
      <c r="B428" s="747">
        <f t="shared" si="6"/>
        <v>419</v>
      </c>
      <c r="C428" s="778" t="s">
        <v>2</v>
      </c>
      <c r="D428" s="772" t="s">
        <v>2736</v>
      </c>
      <c r="E428" s="787" t="s">
        <v>4692</v>
      </c>
      <c r="F428" s="677" t="s">
        <v>3728</v>
      </c>
      <c r="G428" s="783" t="str">
        <f>IFERROR(VLOOKUP(E428,Assign!$A$2:$A$48,1,FALSE),)</f>
        <v>R-237</v>
      </c>
      <c r="H428" s="783">
        <v>1</v>
      </c>
      <c r="I428" s="784">
        <v>1</v>
      </c>
      <c r="J428" s="784" t="s">
        <v>617</v>
      </c>
      <c r="K428" s="785">
        <v>45162</v>
      </c>
      <c r="L428" s="784" t="s">
        <v>3585</v>
      </c>
      <c r="M428" s="739" t="s">
        <v>5</v>
      </c>
      <c r="N428" s="748">
        <v>165600000</v>
      </c>
      <c r="O428" s="748">
        <v>165600000</v>
      </c>
      <c r="P428" s="749"/>
      <c r="Q428" s="750"/>
      <c r="R428" s="751"/>
      <c r="S428" s="682"/>
      <c r="T428" s="683"/>
      <c r="U428" s="682"/>
      <c r="V428" s="683"/>
    </row>
    <row r="429" spans="2:22" s="786" customFormat="1" ht="15" hidden="1" customHeight="1">
      <c r="B429" s="747">
        <f t="shared" si="6"/>
        <v>420</v>
      </c>
      <c r="C429" s="778" t="s">
        <v>2</v>
      </c>
      <c r="D429" s="772" t="s">
        <v>2736</v>
      </c>
      <c r="E429" s="787" t="s">
        <v>4693</v>
      </c>
      <c r="F429" s="677" t="s">
        <v>3176</v>
      </c>
      <c r="G429" s="783">
        <f>IFERROR(VLOOKUP(E429,Assign!$A$2:$A$48,1,FALSE),)</f>
        <v>0</v>
      </c>
      <c r="H429" s="783">
        <v>1</v>
      </c>
      <c r="I429" s="784">
        <v>1</v>
      </c>
      <c r="J429" s="784" t="s">
        <v>617</v>
      </c>
      <c r="K429" s="785">
        <v>42051</v>
      </c>
      <c r="L429" s="784" t="s">
        <v>3585</v>
      </c>
      <c r="M429" s="739" t="s">
        <v>5</v>
      </c>
      <c r="N429" s="748">
        <v>172800000</v>
      </c>
      <c r="O429" s="748">
        <v>172800000</v>
      </c>
      <c r="P429" s="749"/>
      <c r="Q429" s="750"/>
      <c r="R429" s="751"/>
      <c r="S429" s="682"/>
      <c r="T429" s="683"/>
      <c r="U429" s="682"/>
      <c r="V429" s="683"/>
    </row>
    <row r="430" spans="2:22" s="786" customFormat="1" ht="15" hidden="1" customHeight="1">
      <c r="B430" s="747">
        <f t="shared" si="6"/>
        <v>421</v>
      </c>
      <c r="C430" s="778" t="s">
        <v>2</v>
      </c>
      <c r="D430" s="772" t="s">
        <v>2736</v>
      </c>
      <c r="E430" s="787" t="s">
        <v>4694</v>
      </c>
      <c r="F430" s="677" t="s">
        <v>3610</v>
      </c>
      <c r="G430" s="783">
        <f>IFERROR(VLOOKUP(E430,Assign!$A$2:$A$48,1,FALSE),)</f>
        <v>0</v>
      </c>
      <c r="H430" s="783">
        <v>1</v>
      </c>
      <c r="I430" s="784">
        <v>1</v>
      </c>
      <c r="J430" s="784" t="s">
        <v>617</v>
      </c>
      <c r="K430" s="785">
        <v>43332</v>
      </c>
      <c r="L430" s="784" t="s">
        <v>3585</v>
      </c>
      <c r="M430" s="739" t="s">
        <v>5</v>
      </c>
      <c r="N430" s="748">
        <v>180950000</v>
      </c>
      <c r="O430" s="748">
        <v>180950000</v>
      </c>
      <c r="P430" s="749"/>
      <c r="Q430" s="750"/>
      <c r="R430" s="751"/>
      <c r="S430" s="682"/>
      <c r="T430" s="683"/>
      <c r="U430" s="682"/>
      <c r="V430" s="683"/>
    </row>
    <row r="431" spans="2:22" s="786" customFormat="1" ht="15" hidden="1" customHeight="1">
      <c r="B431" s="747">
        <f t="shared" si="6"/>
        <v>422</v>
      </c>
      <c r="C431" s="778" t="s">
        <v>2</v>
      </c>
      <c r="D431" s="772" t="s">
        <v>2736</v>
      </c>
      <c r="E431" s="787" t="s">
        <v>4695</v>
      </c>
      <c r="F431" s="677" t="s">
        <v>2781</v>
      </c>
      <c r="G431" s="783">
        <f>IFERROR(VLOOKUP(E431,Assign!$A$2:$A$48,1,FALSE),)</f>
        <v>0</v>
      </c>
      <c r="H431" s="783">
        <v>1</v>
      </c>
      <c r="I431" s="784">
        <v>1</v>
      </c>
      <c r="J431" s="784" t="s">
        <v>617</v>
      </c>
      <c r="K431" s="785">
        <v>44162</v>
      </c>
      <c r="L431" s="784" t="s">
        <v>3585</v>
      </c>
      <c r="M431" s="739" t="s">
        <v>5</v>
      </c>
      <c r="N431" s="748">
        <v>171600000</v>
      </c>
      <c r="O431" s="748">
        <v>171600000</v>
      </c>
      <c r="P431" s="749"/>
      <c r="Q431" s="750"/>
      <c r="R431" s="751"/>
      <c r="S431" s="682"/>
      <c r="T431" s="683"/>
      <c r="U431" s="682"/>
      <c r="V431" s="683"/>
    </row>
    <row r="432" spans="2:22" s="786" customFormat="1" ht="15" hidden="1" customHeight="1">
      <c r="B432" s="747">
        <f t="shared" si="6"/>
        <v>423</v>
      </c>
      <c r="C432" s="778" t="s">
        <v>2</v>
      </c>
      <c r="D432" s="772" t="s">
        <v>2736</v>
      </c>
      <c r="E432" s="787" t="s">
        <v>4696</v>
      </c>
      <c r="F432" s="677" t="s">
        <v>3729</v>
      </c>
      <c r="G432" s="783">
        <f>IFERROR(VLOOKUP(E432,Assign!$A$2:$A$48,1,FALSE),)</f>
        <v>0</v>
      </c>
      <c r="H432" s="783">
        <v>1</v>
      </c>
      <c r="I432" s="784">
        <v>1</v>
      </c>
      <c r="J432" s="784" t="s">
        <v>617</v>
      </c>
      <c r="K432" s="785">
        <v>44532</v>
      </c>
      <c r="L432" s="784" t="s">
        <v>3585</v>
      </c>
      <c r="M432" s="739" t="s">
        <v>5</v>
      </c>
      <c r="N432" s="748">
        <v>160800000</v>
      </c>
      <c r="O432" s="748">
        <v>160800000</v>
      </c>
      <c r="P432" s="749"/>
      <c r="Q432" s="750"/>
      <c r="R432" s="751"/>
      <c r="S432" s="682"/>
      <c r="T432" s="683"/>
      <c r="U432" s="682"/>
      <c r="V432" s="683"/>
    </row>
    <row r="433" spans="2:22" s="786" customFormat="1" ht="15" hidden="1" customHeight="1">
      <c r="B433" s="747">
        <f t="shared" si="6"/>
        <v>424</v>
      </c>
      <c r="C433" s="778" t="s">
        <v>2</v>
      </c>
      <c r="D433" s="772" t="s">
        <v>2736</v>
      </c>
      <c r="E433" s="787" t="s">
        <v>4697</v>
      </c>
      <c r="F433" s="677" t="s">
        <v>3730</v>
      </c>
      <c r="G433" s="783">
        <f>IFERROR(VLOOKUP(E433,Assign!$A$2:$A$48,1,FALSE),)</f>
        <v>0</v>
      </c>
      <c r="H433" s="783">
        <v>1</v>
      </c>
      <c r="I433" s="784">
        <v>1</v>
      </c>
      <c r="J433" s="784" t="s">
        <v>617</v>
      </c>
      <c r="K433" s="785">
        <v>42362</v>
      </c>
      <c r="L433" s="784" t="s">
        <v>3585</v>
      </c>
      <c r="M433" s="739" t="s">
        <v>5</v>
      </c>
      <c r="N433" s="748">
        <v>192000000</v>
      </c>
      <c r="O433" s="748">
        <v>192000000</v>
      </c>
      <c r="P433" s="749"/>
      <c r="Q433" s="750"/>
      <c r="R433" s="751"/>
      <c r="S433" s="682"/>
      <c r="T433" s="683"/>
      <c r="U433" s="682"/>
      <c r="V433" s="683"/>
    </row>
    <row r="434" spans="2:22" s="786" customFormat="1" ht="15" hidden="1" customHeight="1">
      <c r="B434" s="747">
        <f t="shared" si="6"/>
        <v>425</v>
      </c>
      <c r="C434" s="778" t="s">
        <v>2</v>
      </c>
      <c r="D434" s="772" t="s">
        <v>2736</v>
      </c>
      <c r="E434" s="787" t="s">
        <v>4698</v>
      </c>
      <c r="F434" s="677" t="s">
        <v>3731</v>
      </c>
      <c r="G434" s="783">
        <f>IFERROR(VLOOKUP(E434,Assign!$A$2:$A$48,1,FALSE),)</f>
        <v>0</v>
      </c>
      <c r="H434" s="783">
        <v>1</v>
      </c>
      <c r="I434" s="784">
        <v>1</v>
      </c>
      <c r="J434" s="784" t="s">
        <v>617</v>
      </c>
      <c r="K434" s="785">
        <v>40094</v>
      </c>
      <c r="L434" s="784" t="s">
        <v>3585</v>
      </c>
      <c r="M434" s="739" t="s">
        <v>5</v>
      </c>
      <c r="N434" s="748">
        <v>216000000</v>
      </c>
      <c r="O434" s="748">
        <v>216000000</v>
      </c>
      <c r="P434" s="749"/>
      <c r="Q434" s="750"/>
      <c r="R434" s="751"/>
      <c r="S434" s="682"/>
      <c r="T434" s="683"/>
      <c r="U434" s="682"/>
      <c r="V434" s="683"/>
    </row>
    <row r="435" spans="2:22" s="786" customFormat="1" ht="15" hidden="1" customHeight="1">
      <c r="B435" s="747">
        <f t="shared" si="6"/>
        <v>426</v>
      </c>
      <c r="C435" s="778" t="s">
        <v>2</v>
      </c>
      <c r="D435" s="772" t="s">
        <v>2736</v>
      </c>
      <c r="E435" s="787" t="s">
        <v>4699</v>
      </c>
      <c r="F435" s="677" t="s">
        <v>3209</v>
      </c>
      <c r="G435" s="783">
        <f>IFERROR(VLOOKUP(E435,Assign!$A$2:$A$48,1,FALSE),)</f>
        <v>0</v>
      </c>
      <c r="H435" s="783">
        <v>1</v>
      </c>
      <c r="I435" s="784">
        <v>1</v>
      </c>
      <c r="J435" s="784" t="s">
        <v>617</v>
      </c>
      <c r="K435" s="785">
        <v>42614</v>
      </c>
      <c r="L435" s="784" t="s">
        <v>3585</v>
      </c>
      <c r="M435" s="739" t="s">
        <v>5</v>
      </c>
      <c r="N435" s="748">
        <v>155500000</v>
      </c>
      <c r="O435" s="748">
        <v>155500000</v>
      </c>
      <c r="P435" s="749"/>
      <c r="Q435" s="750"/>
      <c r="R435" s="751" t="s">
        <v>4794</v>
      </c>
      <c r="S435" s="682"/>
      <c r="T435" s="683"/>
      <c r="U435" s="682"/>
      <c r="V435" s="683"/>
    </row>
    <row r="436" spans="2:22" s="786" customFormat="1" ht="15" hidden="1" customHeight="1">
      <c r="B436" s="747">
        <f t="shared" si="6"/>
        <v>427</v>
      </c>
      <c r="C436" s="778" t="s">
        <v>2</v>
      </c>
      <c r="D436" s="772" t="s">
        <v>2736</v>
      </c>
      <c r="E436" s="787" t="s">
        <v>4700</v>
      </c>
      <c r="F436" s="677" t="s">
        <v>3170</v>
      </c>
      <c r="G436" s="783">
        <f>IFERROR(VLOOKUP(E436,Assign!$A$2:$A$48,1,FALSE),)</f>
        <v>0</v>
      </c>
      <c r="H436" s="783">
        <v>1</v>
      </c>
      <c r="I436" s="784">
        <v>1</v>
      </c>
      <c r="J436" s="784" t="s">
        <v>617</v>
      </c>
      <c r="K436" s="785">
        <v>44439</v>
      </c>
      <c r="L436" s="784" t="s">
        <v>3585</v>
      </c>
      <c r="M436" s="739" t="s">
        <v>5</v>
      </c>
      <c r="N436" s="748">
        <v>184800000</v>
      </c>
      <c r="O436" s="748">
        <v>184800000</v>
      </c>
      <c r="P436" s="749"/>
      <c r="Q436" s="750"/>
      <c r="R436" s="751"/>
      <c r="S436" s="682"/>
      <c r="T436" s="683"/>
      <c r="U436" s="682"/>
      <c r="V436" s="683"/>
    </row>
    <row r="437" spans="2:22" s="786" customFormat="1" ht="15" hidden="1" customHeight="1">
      <c r="B437" s="747">
        <f t="shared" si="6"/>
        <v>428</v>
      </c>
      <c r="C437" s="778" t="s">
        <v>2</v>
      </c>
      <c r="D437" s="772" t="s">
        <v>2736</v>
      </c>
      <c r="E437" s="787" t="s">
        <v>4701</v>
      </c>
      <c r="F437" s="677" t="s">
        <v>3227</v>
      </c>
      <c r="G437" s="783">
        <f>IFERROR(VLOOKUP(E437,Assign!$A$2:$A$48,1,FALSE),)</f>
        <v>0</v>
      </c>
      <c r="H437" s="783">
        <v>1</v>
      </c>
      <c r="I437" s="784">
        <v>1</v>
      </c>
      <c r="J437" s="784" t="s">
        <v>617</v>
      </c>
      <c r="K437" s="785">
        <v>44988</v>
      </c>
      <c r="L437" s="784" t="s">
        <v>3585</v>
      </c>
      <c r="M437" s="739" t="s">
        <v>5</v>
      </c>
      <c r="N437" s="748">
        <v>144100000</v>
      </c>
      <c r="O437" s="748">
        <v>144100000</v>
      </c>
      <c r="P437" s="749"/>
      <c r="Q437" s="750"/>
      <c r="R437" s="751"/>
      <c r="S437" s="682"/>
      <c r="T437" s="683"/>
      <c r="U437" s="682"/>
      <c r="V437" s="683"/>
    </row>
    <row r="438" spans="2:22" s="786" customFormat="1" ht="15" hidden="1" customHeight="1">
      <c r="B438" s="933">
        <f t="shared" si="6"/>
        <v>429</v>
      </c>
      <c r="C438" s="918" t="s">
        <v>2</v>
      </c>
      <c r="D438" s="919" t="s">
        <v>2736</v>
      </c>
      <c r="E438" s="934" t="s">
        <v>4702</v>
      </c>
      <c r="F438" s="823" t="s">
        <v>3732</v>
      </c>
      <c r="G438" s="935">
        <f>IFERROR(VLOOKUP(E438,Assign!$A$2:$A$48,1,FALSE),)</f>
        <v>0</v>
      </c>
      <c r="H438" s="935"/>
      <c r="I438" s="936"/>
      <c r="J438" s="936"/>
      <c r="K438" s="937"/>
      <c r="L438" s="936"/>
      <c r="M438" s="928"/>
      <c r="N438" s="938"/>
      <c r="O438" s="938"/>
      <c r="P438" s="939"/>
      <c r="Q438" s="940"/>
      <c r="R438" s="941"/>
      <c r="S438" s="682"/>
      <c r="T438" s="683"/>
      <c r="U438" s="682" t="s">
        <v>5641</v>
      </c>
      <c r="V438" s="683" t="s">
        <v>5642</v>
      </c>
    </row>
    <row r="439" spans="2:22" s="786" customFormat="1" ht="15" hidden="1" customHeight="1">
      <c r="B439" s="747">
        <f t="shared" si="6"/>
        <v>430</v>
      </c>
      <c r="C439" s="778" t="s">
        <v>2</v>
      </c>
      <c r="D439" s="772" t="s">
        <v>2736</v>
      </c>
      <c r="E439" s="787" t="s">
        <v>4703</v>
      </c>
      <c r="F439" s="677" t="s">
        <v>3176</v>
      </c>
      <c r="G439" s="783">
        <f>IFERROR(VLOOKUP(E439,Assign!$A$2:$A$48,1,FALSE),)</f>
        <v>0</v>
      </c>
      <c r="H439" s="783">
        <v>1</v>
      </c>
      <c r="I439" s="784">
        <v>1</v>
      </c>
      <c r="J439" s="784" t="s">
        <v>617</v>
      </c>
      <c r="K439" s="785">
        <v>45188</v>
      </c>
      <c r="L439" s="784" t="s">
        <v>3585</v>
      </c>
      <c r="M439" s="739" t="s">
        <v>5</v>
      </c>
      <c r="N439" s="748">
        <v>154800000</v>
      </c>
      <c r="O439" s="748">
        <v>154800000</v>
      </c>
      <c r="P439" s="749"/>
      <c r="Q439" s="750"/>
      <c r="R439" s="751"/>
      <c r="S439" s="682"/>
      <c r="T439" s="683"/>
      <c r="U439" s="682"/>
      <c r="V439" s="683"/>
    </row>
    <row r="440" spans="2:22" s="786" customFormat="1" ht="15" hidden="1" customHeight="1">
      <c r="B440" s="747">
        <f t="shared" si="6"/>
        <v>431</v>
      </c>
      <c r="C440" s="778" t="s">
        <v>2</v>
      </c>
      <c r="D440" s="772" t="s">
        <v>2736</v>
      </c>
      <c r="E440" s="787" t="s">
        <v>4704</v>
      </c>
      <c r="F440" s="677" t="s">
        <v>2771</v>
      </c>
      <c r="G440" s="783">
        <f>IFERROR(VLOOKUP(E440,Assign!$A$2:$A$48,1,FALSE),)</f>
        <v>0</v>
      </c>
      <c r="H440" s="783">
        <v>1</v>
      </c>
      <c r="I440" s="784">
        <v>1</v>
      </c>
      <c r="J440" s="784" t="s">
        <v>617</v>
      </c>
      <c r="K440" s="785">
        <v>39967</v>
      </c>
      <c r="L440" s="994" t="s">
        <v>5536</v>
      </c>
      <c r="M440" s="739" t="s">
        <v>5</v>
      </c>
      <c r="N440" s="748">
        <v>202280000</v>
      </c>
      <c r="O440" s="748">
        <v>202280000</v>
      </c>
      <c r="P440" s="749"/>
      <c r="Q440" s="750"/>
      <c r="R440" s="751"/>
      <c r="S440" s="682" t="s">
        <v>5551</v>
      </c>
      <c r="T440" s="683" t="s">
        <v>824</v>
      </c>
      <c r="U440" s="682"/>
      <c r="V440" s="683"/>
    </row>
    <row r="441" spans="2:22" s="786" customFormat="1" ht="15" hidden="1" customHeight="1">
      <c r="B441" s="747">
        <f t="shared" si="6"/>
        <v>432</v>
      </c>
      <c r="C441" s="778" t="s">
        <v>2</v>
      </c>
      <c r="D441" s="772" t="s">
        <v>2736</v>
      </c>
      <c r="E441" s="787" t="s">
        <v>4705</v>
      </c>
      <c r="F441" s="677" t="s">
        <v>3733</v>
      </c>
      <c r="G441" s="783">
        <f>IFERROR(VLOOKUP(E441,Assign!$A$2:$A$48,1,FALSE),)</f>
        <v>0</v>
      </c>
      <c r="H441" s="783">
        <v>1</v>
      </c>
      <c r="I441" s="784">
        <v>1</v>
      </c>
      <c r="J441" s="784" t="s">
        <v>617</v>
      </c>
      <c r="K441" s="785">
        <v>42101</v>
      </c>
      <c r="L441" s="784" t="s">
        <v>3585</v>
      </c>
      <c r="M441" s="739" t="s">
        <v>5</v>
      </c>
      <c r="N441" s="748">
        <v>176400000</v>
      </c>
      <c r="O441" s="748">
        <v>176400000</v>
      </c>
      <c r="P441" s="749"/>
      <c r="Q441" s="750"/>
      <c r="R441" s="751"/>
      <c r="S441" s="682"/>
      <c r="T441" s="683"/>
      <c r="U441" s="682"/>
      <c r="V441" s="683"/>
    </row>
    <row r="442" spans="2:22" s="786" customFormat="1" ht="15" hidden="1" customHeight="1">
      <c r="B442" s="747">
        <f t="shared" si="6"/>
        <v>433</v>
      </c>
      <c r="C442" s="778" t="s">
        <v>2</v>
      </c>
      <c r="D442" s="772" t="s">
        <v>2736</v>
      </c>
      <c r="E442" s="787" t="s">
        <v>4706</v>
      </c>
      <c r="F442" s="677" t="s">
        <v>2741</v>
      </c>
      <c r="G442" s="783">
        <f>IFERROR(VLOOKUP(E442,Assign!$A$2:$A$48,1,FALSE),)</f>
        <v>0</v>
      </c>
      <c r="H442" s="783">
        <v>1</v>
      </c>
      <c r="I442" s="784">
        <v>1</v>
      </c>
      <c r="J442" s="784" t="s">
        <v>617</v>
      </c>
      <c r="K442" s="785">
        <v>44504</v>
      </c>
      <c r="L442" s="784" t="s">
        <v>3585</v>
      </c>
      <c r="M442" s="739" t="s">
        <v>5</v>
      </c>
      <c r="N442" s="748">
        <v>146400000</v>
      </c>
      <c r="O442" s="748">
        <v>146400000</v>
      </c>
      <c r="P442" s="749"/>
      <c r="Q442" s="750"/>
      <c r="R442" s="751"/>
      <c r="S442" s="682"/>
      <c r="T442" s="683"/>
      <c r="U442" s="682"/>
      <c r="V442" s="683"/>
    </row>
    <row r="443" spans="2:22" s="786" customFormat="1" ht="15" hidden="1" customHeight="1">
      <c r="B443" s="747">
        <f t="shared" si="6"/>
        <v>434</v>
      </c>
      <c r="C443" s="778" t="s">
        <v>2</v>
      </c>
      <c r="D443" s="772" t="s">
        <v>2736</v>
      </c>
      <c r="E443" s="787" t="s">
        <v>4707</v>
      </c>
      <c r="F443" s="677" t="s">
        <v>3225</v>
      </c>
      <c r="G443" s="783">
        <f>IFERROR(VLOOKUP(E443,Assign!$A$2:$A$48,1,FALSE),)</f>
        <v>0</v>
      </c>
      <c r="H443" s="783">
        <v>1</v>
      </c>
      <c r="I443" s="784">
        <v>1</v>
      </c>
      <c r="J443" s="784" t="s">
        <v>617</v>
      </c>
      <c r="K443" s="785">
        <v>43581</v>
      </c>
      <c r="L443" s="784" t="s">
        <v>3585</v>
      </c>
      <c r="M443" s="739" t="s">
        <v>5</v>
      </c>
      <c r="N443" s="748">
        <v>145200000</v>
      </c>
      <c r="O443" s="748">
        <v>145200000</v>
      </c>
      <c r="P443" s="749"/>
      <c r="Q443" s="750"/>
      <c r="R443" s="751"/>
      <c r="S443" s="682"/>
      <c r="T443" s="683"/>
      <c r="U443" s="682"/>
      <c r="V443" s="683"/>
    </row>
    <row r="444" spans="2:22" s="786" customFormat="1" ht="15" customHeight="1">
      <c r="B444" s="747">
        <f t="shared" si="6"/>
        <v>435</v>
      </c>
      <c r="C444" s="778" t="s">
        <v>2</v>
      </c>
      <c r="D444" s="772" t="s">
        <v>2736</v>
      </c>
      <c r="E444" s="787" t="s">
        <v>4708</v>
      </c>
      <c r="F444" s="677" t="s">
        <v>3187</v>
      </c>
      <c r="G444" s="783" t="str">
        <f>IFERROR(VLOOKUP(E444,Assign!$A$2:$A$48,1,FALSE),)</f>
        <v>R-253</v>
      </c>
      <c r="H444" s="783">
        <v>1</v>
      </c>
      <c r="I444" s="784">
        <v>1</v>
      </c>
      <c r="J444" s="784" t="s">
        <v>617</v>
      </c>
      <c r="K444" s="785">
        <v>41347</v>
      </c>
      <c r="L444" s="784" t="s">
        <v>3585</v>
      </c>
      <c r="M444" s="739" t="s">
        <v>5</v>
      </c>
      <c r="N444" s="748">
        <v>122640000</v>
      </c>
      <c r="O444" s="748">
        <v>122640000</v>
      </c>
      <c r="P444" s="749"/>
      <c r="Q444" s="750"/>
      <c r="R444" s="751"/>
      <c r="S444" s="682"/>
      <c r="T444" s="683"/>
      <c r="U444" s="682"/>
      <c r="V444" s="683"/>
    </row>
    <row r="445" spans="2:22" s="786" customFormat="1" ht="15" customHeight="1">
      <c r="B445" s="747">
        <f t="shared" si="6"/>
        <v>436</v>
      </c>
      <c r="C445" s="778" t="s">
        <v>2</v>
      </c>
      <c r="D445" s="772" t="s">
        <v>2736</v>
      </c>
      <c r="E445" s="787" t="s">
        <v>4708</v>
      </c>
      <c r="F445" s="677" t="s">
        <v>3187</v>
      </c>
      <c r="G445" s="783" t="str">
        <f>IFERROR(VLOOKUP(E445,Assign!$A$2:$A$48,1,FALSE),)</f>
        <v>R-253</v>
      </c>
      <c r="H445" s="783">
        <v>1</v>
      </c>
      <c r="I445" s="784">
        <v>2</v>
      </c>
      <c r="J445" s="784" t="s">
        <v>617</v>
      </c>
      <c r="K445" s="785">
        <v>43803</v>
      </c>
      <c r="L445" s="784" t="s">
        <v>3585</v>
      </c>
      <c r="M445" s="739" t="s">
        <v>5</v>
      </c>
      <c r="N445" s="748">
        <v>41800000</v>
      </c>
      <c r="O445" s="748">
        <v>41800000</v>
      </c>
      <c r="P445" s="749"/>
      <c r="Q445" s="750"/>
      <c r="R445" s="751"/>
      <c r="S445" s="682"/>
      <c r="T445" s="683"/>
      <c r="U445" s="682"/>
      <c r="V445" s="683"/>
    </row>
    <row r="446" spans="2:22" s="786" customFormat="1" ht="15" hidden="1" customHeight="1">
      <c r="B446" s="747">
        <f t="shared" si="6"/>
        <v>437</v>
      </c>
      <c r="C446" s="778" t="s">
        <v>2</v>
      </c>
      <c r="D446" s="772" t="s">
        <v>2736</v>
      </c>
      <c r="E446" s="787" t="s">
        <v>4709</v>
      </c>
      <c r="F446" s="677" t="s">
        <v>3734</v>
      </c>
      <c r="G446" s="783">
        <f>IFERROR(VLOOKUP(E446,Assign!$A$2:$A$48,1,FALSE),)</f>
        <v>0</v>
      </c>
      <c r="H446" s="783">
        <v>1</v>
      </c>
      <c r="I446" s="784">
        <v>1</v>
      </c>
      <c r="J446" s="784" t="s">
        <v>617</v>
      </c>
      <c r="K446" s="785">
        <v>44404</v>
      </c>
      <c r="L446" s="784" t="s">
        <v>3585</v>
      </c>
      <c r="M446" s="739" t="s">
        <v>5</v>
      </c>
      <c r="N446" s="748">
        <v>144000000</v>
      </c>
      <c r="O446" s="748">
        <v>144000000</v>
      </c>
      <c r="P446" s="749"/>
      <c r="Q446" s="750"/>
      <c r="R446" s="751"/>
      <c r="S446" s="682"/>
      <c r="T446" s="683"/>
      <c r="U446" s="682"/>
      <c r="V446" s="683"/>
    </row>
    <row r="447" spans="2:22" s="786" customFormat="1" ht="15" hidden="1" customHeight="1">
      <c r="B447" s="933">
        <f t="shared" si="6"/>
        <v>438</v>
      </c>
      <c r="C447" s="918" t="s">
        <v>2</v>
      </c>
      <c r="D447" s="919" t="s">
        <v>2736</v>
      </c>
      <c r="E447" s="934" t="s">
        <v>4710</v>
      </c>
      <c r="F447" s="823" t="s">
        <v>3737</v>
      </c>
      <c r="G447" s="935">
        <f>IFERROR(VLOOKUP(E447,Assign!$A$2:$A$48,1,FALSE),)</f>
        <v>0</v>
      </c>
      <c r="H447" s="935"/>
      <c r="I447" s="936"/>
      <c r="J447" s="936"/>
      <c r="K447" s="937"/>
      <c r="L447" s="936"/>
      <c r="M447" s="928"/>
      <c r="N447" s="938"/>
      <c r="O447" s="938"/>
      <c r="P447" s="939"/>
      <c r="Q447" s="940"/>
      <c r="R447" s="941"/>
      <c r="S447" s="682"/>
      <c r="T447" s="683"/>
      <c r="U447" s="682" t="s">
        <v>5641</v>
      </c>
      <c r="V447" s="683" t="s">
        <v>5642</v>
      </c>
    </row>
    <row r="448" spans="2:22" s="786" customFormat="1" ht="15" customHeight="1">
      <c r="B448" s="747">
        <f t="shared" si="6"/>
        <v>439</v>
      </c>
      <c r="C448" s="778" t="s">
        <v>2</v>
      </c>
      <c r="D448" s="772" t="s">
        <v>2736</v>
      </c>
      <c r="E448" s="787" t="s">
        <v>4711</v>
      </c>
      <c r="F448" s="677" t="s">
        <v>3735</v>
      </c>
      <c r="G448" s="783" t="str">
        <f>IFERROR(VLOOKUP(E448,Assign!$A$2:$A$48,1,FALSE),)</f>
        <v>R-256</v>
      </c>
      <c r="H448" s="783">
        <v>1</v>
      </c>
      <c r="I448" s="784">
        <v>1</v>
      </c>
      <c r="J448" s="784" t="s">
        <v>617</v>
      </c>
      <c r="K448" s="785">
        <v>42164</v>
      </c>
      <c r="L448" s="784" t="s">
        <v>3585</v>
      </c>
      <c r="M448" s="739" t="s">
        <v>5</v>
      </c>
      <c r="N448" s="748">
        <v>168000000</v>
      </c>
      <c r="O448" s="748">
        <v>168000000</v>
      </c>
      <c r="P448" s="749"/>
      <c r="Q448" s="750"/>
      <c r="R448" s="751"/>
      <c r="S448" s="682"/>
      <c r="T448" s="683"/>
      <c r="U448" s="682"/>
      <c r="V448" s="683"/>
    </row>
    <row r="449" spans="2:22" s="786" customFormat="1" ht="15" hidden="1" customHeight="1">
      <c r="B449" s="747">
        <f t="shared" si="6"/>
        <v>440</v>
      </c>
      <c r="C449" s="778" t="s">
        <v>2</v>
      </c>
      <c r="D449" s="772" t="s">
        <v>2736</v>
      </c>
      <c r="E449" s="787" t="s">
        <v>4712</v>
      </c>
      <c r="F449" s="677" t="s">
        <v>2758</v>
      </c>
      <c r="G449" s="783">
        <f>IFERROR(VLOOKUP(E449,Assign!$A$2:$A$48,1,FALSE),)</f>
        <v>0</v>
      </c>
      <c r="H449" s="783">
        <v>1</v>
      </c>
      <c r="I449" s="784">
        <v>1</v>
      </c>
      <c r="J449" s="784" t="s">
        <v>617</v>
      </c>
      <c r="K449" s="785">
        <v>42285</v>
      </c>
      <c r="L449" s="784" t="s">
        <v>3585</v>
      </c>
      <c r="M449" s="739" t="s">
        <v>5</v>
      </c>
      <c r="N449" s="748">
        <v>143650000</v>
      </c>
      <c r="O449" s="748">
        <v>143650000</v>
      </c>
      <c r="P449" s="749"/>
      <c r="Q449" s="750"/>
      <c r="R449" s="751" t="s">
        <v>4795</v>
      </c>
      <c r="S449" s="682"/>
      <c r="T449" s="683"/>
      <c r="U449" s="682"/>
      <c r="V449" s="683"/>
    </row>
    <row r="450" spans="2:22" s="786" customFormat="1" ht="15" customHeight="1">
      <c r="B450" s="747">
        <f t="shared" si="6"/>
        <v>441</v>
      </c>
      <c r="C450" s="778" t="s">
        <v>2</v>
      </c>
      <c r="D450" s="772" t="s">
        <v>2736</v>
      </c>
      <c r="E450" s="787" t="s">
        <v>4713</v>
      </c>
      <c r="F450" s="677" t="s">
        <v>3736</v>
      </c>
      <c r="G450" s="783" t="str">
        <f>IFERROR(VLOOKUP(E450,Assign!$A$2:$A$48,1,FALSE),)</f>
        <v>R-258</v>
      </c>
      <c r="H450" s="783">
        <v>1</v>
      </c>
      <c r="I450" s="784">
        <v>1</v>
      </c>
      <c r="J450" s="784" t="s">
        <v>617</v>
      </c>
      <c r="K450" s="785">
        <v>42612</v>
      </c>
      <c r="L450" s="784" t="s">
        <v>3585</v>
      </c>
      <c r="M450" s="739" t="s">
        <v>5</v>
      </c>
      <c r="N450" s="748">
        <v>82800000</v>
      </c>
      <c r="O450" s="748">
        <v>82800000</v>
      </c>
      <c r="P450" s="749"/>
      <c r="Q450" s="750"/>
      <c r="R450" s="751"/>
      <c r="S450" s="682"/>
      <c r="T450" s="683"/>
      <c r="U450" s="682"/>
      <c r="V450" s="683"/>
    </row>
    <row r="451" spans="2:22" s="786" customFormat="1" ht="15" customHeight="1">
      <c r="B451" s="747">
        <f t="shared" si="6"/>
        <v>442</v>
      </c>
      <c r="C451" s="778" t="s">
        <v>2</v>
      </c>
      <c r="D451" s="772" t="s">
        <v>2736</v>
      </c>
      <c r="E451" s="787" t="s">
        <v>4713</v>
      </c>
      <c r="F451" s="677" t="s">
        <v>3736</v>
      </c>
      <c r="G451" s="783" t="str">
        <f>IFERROR(VLOOKUP(E451,Assign!$A$2:$A$48,1,FALSE),)</f>
        <v>R-258</v>
      </c>
      <c r="H451" s="783">
        <v>1</v>
      </c>
      <c r="I451" s="784">
        <v>2</v>
      </c>
      <c r="J451" s="784" t="s">
        <v>617</v>
      </c>
      <c r="K451" s="785">
        <v>44119</v>
      </c>
      <c r="L451" s="784" t="s">
        <v>3585</v>
      </c>
      <c r="M451" s="739" t="s">
        <v>5</v>
      </c>
      <c r="N451" s="748">
        <v>66000000</v>
      </c>
      <c r="O451" s="748">
        <v>66000000</v>
      </c>
      <c r="P451" s="749"/>
      <c r="Q451" s="750"/>
      <c r="R451" s="751"/>
      <c r="S451" s="682"/>
      <c r="T451" s="683"/>
      <c r="U451" s="682"/>
      <c r="V451" s="683"/>
    </row>
    <row r="452" spans="2:22" s="786" customFormat="1" ht="15" hidden="1" customHeight="1">
      <c r="B452" s="747">
        <f t="shared" si="6"/>
        <v>443</v>
      </c>
      <c r="C452" s="778" t="s">
        <v>2</v>
      </c>
      <c r="D452" s="772" t="s">
        <v>2736</v>
      </c>
      <c r="E452" s="787" t="s">
        <v>4714</v>
      </c>
      <c r="F452" s="677" t="s">
        <v>3738</v>
      </c>
      <c r="G452" s="783">
        <f>IFERROR(VLOOKUP(E452,Assign!$A$2:$A$48,1,FALSE),)</f>
        <v>0</v>
      </c>
      <c r="H452" s="783">
        <v>1</v>
      </c>
      <c r="I452" s="784">
        <v>1</v>
      </c>
      <c r="J452" s="784" t="s">
        <v>617</v>
      </c>
      <c r="K452" s="785">
        <v>45156</v>
      </c>
      <c r="L452" s="784" t="s">
        <v>3585</v>
      </c>
      <c r="M452" s="739" t="s">
        <v>5</v>
      </c>
      <c r="N452" s="748">
        <v>140400000</v>
      </c>
      <c r="O452" s="748">
        <v>140400000</v>
      </c>
      <c r="P452" s="749"/>
      <c r="Q452" s="750"/>
      <c r="R452" s="751"/>
      <c r="S452" s="682"/>
      <c r="T452" s="683"/>
      <c r="U452" s="682"/>
      <c r="V452" s="683"/>
    </row>
    <row r="453" spans="2:22" s="786" customFormat="1" ht="15" hidden="1" customHeight="1">
      <c r="B453" s="747">
        <f t="shared" si="6"/>
        <v>444</v>
      </c>
      <c r="C453" s="778" t="s">
        <v>2</v>
      </c>
      <c r="D453" s="772" t="s">
        <v>2736</v>
      </c>
      <c r="E453" s="787" t="s">
        <v>4715</v>
      </c>
      <c r="F453" s="677" t="s">
        <v>3739</v>
      </c>
      <c r="G453" s="783">
        <f>IFERROR(VLOOKUP(E453,Assign!$A$2:$A$48,1,FALSE),)</f>
        <v>0</v>
      </c>
      <c r="H453" s="783">
        <v>1</v>
      </c>
      <c r="I453" s="784">
        <v>1</v>
      </c>
      <c r="J453" s="784" t="s">
        <v>617</v>
      </c>
      <c r="K453" s="785">
        <v>43095</v>
      </c>
      <c r="L453" s="784" t="s">
        <v>3585</v>
      </c>
      <c r="M453" s="739" t="s">
        <v>5</v>
      </c>
      <c r="N453" s="748">
        <v>160800000</v>
      </c>
      <c r="O453" s="748">
        <v>160800000</v>
      </c>
      <c r="P453" s="749"/>
      <c r="Q453" s="750"/>
      <c r="R453" s="751"/>
      <c r="S453" s="682"/>
      <c r="T453" s="683"/>
      <c r="U453" s="682"/>
      <c r="V453" s="683"/>
    </row>
    <row r="454" spans="2:22" s="786" customFormat="1" ht="15" hidden="1" customHeight="1">
      <c r="B454" s="747">
        <f t="shared" ref="B454:B526" si="7">ROW()-9</f>
        <v>445</v>
      </c>
      <c r="C454" s="778" t="s">
        <v>2</v>
      </c>
      <c r="D454" s="772" t="s">
        <v>2736</v>
      </c>
      <c r="E454" s="787" t="s">
        <v>4716</v>
      </c>
      <c r="F454" s="677" t="s">
        <v>2830</v>
      </c>
      <c r="G454" s="783">
        <f>IFERROR(VLOOKUP(E454,Assign!$A$2:$A$48,1,FALSE),)</f>
        <v>0</v>
      </c>
      <c r="H454" s="783">
        <v>1</v>
      </c>
      <c r="I454" s="784">
        <v>1</v>
      </c>
      <c r="J454" s="784" t="s">
        <v>617</v>
      </c>
      <c r="K454" s="785">
        <v>44253</v>
      </c>
      <c r="L454" s="784" t="s">
        <v>3585</v>
      </c>
      <c r="M454" s="739" t="s">
        <v>5</v>
      </c>
      <c r="N454" s="748">
        <v>148680000</v>
      </c>
      <c r="O454" s="748">
        <v>148680000</v>
      </c>
      <c r="P454" s="749"/>
      <c r="Q454" s="750"/>
      <c r="R454" s="751"/>
      <c r="S454" s="682"/>
      <c r="T454" s="683"/>
      <c r="U454" s="682"/>
      <c r="V454" s="683"/>
    </row>
    <row r="455" spans="2:22" s="786" customFormat="1" ht="15" hidden="1" customHeight="1">
      <c r="B455" s="747">
        <f t="shared" si="7"/>
        <v>446</v>
      </c>
      <c r="C455" s="778" t="s">
        <v>2</v>
      </c>
      <c r="D455" s="772" t="s">
        <v>2736</v>
      </c>
      <c r="E455" s="787" t="s">
        <v>4717</v>
      </c>
      <c r="F455" s="677" t="s">
        <v>3202</v>
      </c>
      <c r="G455" s="783">
        <f>IFERROR(VLOOKUP(E455,Assign!$A$2:$A$48,1,FALSE),)</f>
        <v>0</v>
      </c>
      <c r="H455" s="783">
        <v>1</v>
      </c>
      <c r="I455" s="784">
        <v>1</v>
      </c>
      <c r="J455" s="784" t="s">
        <v>617</v>
      </c>
      <c r="K455" s="785">
        <v>44897</v>
      </c>
      <c r="L455" s="784" t="s">
        <v>3585</v>
      </c>
      <c r="M455" s="739" t="s">
        <v>5</v>
      </c>
      <c r="N455" s="748">
        <v>127050000</v>
      </c>
      <c r="O455" s="748">
        <v>127050000</v>
      </c>
      <c r="P455" s="749"/>
      <c r="Q455" s="750"/>
      <c r="R455" s="751"/>
      <c r="S455" s="682"/>
      <c r="T455" s="683"/>
      <c r="U455" s="682"/>
      <c r="V455" s="683"/>
    </row>
    <row r="456" spans="2:22" s="786" customFormat="1" ht="15" hidden="1" customHeight="1">
      <c r="B456" s="747">
        <f t="shared" si="7"/>
        <v>447</v>
      </c>
      <c r="C456" s="778" t="s">
        <v>2</v>
      </c>
      <c r="D456" s="772" t="s">
        <v>2736</v>
      </c>
      <c r="E456" s="787" t="s">
        <v>4718</v>
      </c>
      <c r="F456" s="677" t="s">
        <v>3172</v>
      </c>
      <c r="G456" s="783">
        <f>IFERROR(VLOOKUP(E456,Assign!$A$2:$A$48,1,FALSE),)</f>
        <v>0</v>
      </c>
      <c r="H456" s="783">
        <v>1</v>
      </c>
      <c r="I456" s="784">
        <v>1</v>
      </c>
      <c r="J456" s="784" t="s">
        <v>617</v>
      </c>
      <c r="K456" s="785">
        <v>43413</v>
      </c>
      <c r="L456" s="784" t="s">
        <v>3585</v>
      </c>
      <c r="M456" s="739" t="s">
        <v>5</v>
      </c>
      <c r="N456" s="748">
        <v>132000000</v>
      </c>
      <c r="O456" s="748">
        <v>132000000</v>
      </c>
      <c r="P456" s="749"/>
      <c r="Q456" s="750"/>
      <c r="R456" s="751" t="s">
        <v>4796</v>
      </c>
      <c r="S456" s="682"/>
      <c r="T456" s="683"/>
      <c r="U456" s="682"/>
      <c r="V456" s="683"/>
    </row>
    <row r="457" spans="2:22" s="786" customFormat="1" ht="15" hidden="1" customHeight="1">
      <c r="B457" s="747">
        <f t="shared" si="7"/>
        <v>448</v>
      </c>
      <c r="C457" s="778" t="s">
        <v>2</v>
      </c>
      <c r="D457" s="772" t="s">
        <v>2736</v>
      </c>
      <c r="E457" s="787" t="s">
        <v>4719</v>
      </c>
      <c r="F457" s="677" t="s">
        <v>2755</v>
      </c>
      <c r="G457" s="783">
        <f>IFERROR(VLOOKUP(E457,Assign!$A$2:$A$48,1,FALSE),)</f>
        <v>0</v>
      </c>
      <c r="H457" s="783">
        <v>1</v>
      </c>
      <c r="I457" s="784">
        <v>1</v>
      </c>
      <c r="J457" s="784" t="s">
        <v>617</v>
      </c>
      <c r="K457" s="785">
        <v>38497</v>
      </c>
      <c r="L457" s="784" t="s">
        <v>3585</v>
      </c>
      <c r="M457" s="739" t="s">
        <v>5</v>
      </c>
      <c r="N457" s="748">
        <v>58500000</v>
      </c>
      <c r="O457" s="748">
        <v>58500000</v>
      </c>
      <c r="P457" s="749"/>
      <c r="Q457" s="750"/>
      <c r="R457" s="751"/>
      <c r="S457" s="682"/>
      <c r="T457" s="683"/>
      <c r="U457" s="682"/>
      <c r="V457" s="683"/>
    </row>
    <row r="458" spans="2:22" s="786" customFormat="1" ht="15" hidden="1" customHeight="1">
      <c r="B458" s="747">
        <f t="shared" si="7"/>
        <v>449</v>
      </c>
      <c r="C458" s="778" t="s">
        <v>2</v>
      </c>
      <c r="D458" s="772" t="s">
        <v>2736</v>
      </c>
      <c r="E458" s="787" t="s">
        <v>4719</v>
      </c>
      <c r="F458" s="677" t="s">
        <v>2755</v>
      </c>
      <c r="G458" s="783">
        <f>IFERROR(VLOOKUP(E458,Assign!$A$2:$A$48,1,FALSE),)</f>
        <v>0</v>
      </c>
      <c r="H458" s="783">
        <v>1</v>
      </c>
      <c r="I458" s="784">
        <v>2</v>
      </c>
      <c r="J458" s="784" t="s">
        <v>617</v>
      </c>
      <c r="K458" s="785">
        <v>42181</v>
      </c>
      <c r="L458" s="784" t="s">
        <v>3585</v>
      </c>
      <c r="M458" s="739" t="s">
        <v>5</v>
      </c>
      <c r="N458" s="748">
        <v>60000000</v>
      </c>
      <c r="O458" s="748">
        <v>60000000</v>
      </c>
      <c r="P458" s="749"/>
      <c r="Q458" s="750"/>
      <c r="R458" s="751"/>
      <c r="S458" s="682"/>
      <c r="T458" s="683"/>
      <c r="U458" s="682"/>
      <c r="V458" s="683"/>
    </row>
    <row r="459" spans="2:22" s="786" customFormat="1" ht="15" hidden="1" customHeight="1">
      <c r="B459" s="747">
        <f t="shared" si="7"/>
        <v>450</v>
      </c>
      <c r="C459" s="778" t="s">
        <v>2</v>
      </c>
      <c r="D459" s="772" t="s">
        <v>2736</v>
      </c>
      <c r="E459" s="787" t="s">
        <v>4719</v>
      </c>
      <c r="F459" s="677" t="s">
        <v>2755</v>
      </c>
      <c r="G459" s="783">
        <f>IFERROR(VLOOKUP(E459,Assign!$A$2:$A$48,1,FALSE),)</f>
        <v>0</v>
      </c>
      <c r="H459" s="783">
        <v>1</v>
      </c>
      <c r="I459" s="784">
        <v>3</v>
      </c>
      <c r="J459" s="784" t="s">
        <v>617</v>
      </c>
      <c r="K459" s="785">
        <v>42503</v>
      </c>
      <c r="L459" s="784" t="s">
        <v>3585</v>
      </c>
      <c r="M459" s="739" t="s">
        <v>5</v>
      </c>
      <c r="N459" s="748">
        <v>31500000</v>
      </c>
      <c r="O459" s="748">
        <v>31500000</v>
      </c>
      <c r="P459" s="749"/>
      <c r="Q459" s="750"/>
      <c r="R459" s="751"/>
      <c r="S459" s="682"/>
      <c r="T459" s="683"/>
      <c r="U459" s="682"/>
      <c r="V459" s="683"/>
    </row>
    <row r="460" spans="2:22" s="786" customFormat="1" ht="15" hidden="1" customHeight="1">
      <c r="B460" s="933">
        <f t="shared" si="7"/>
        <v>451</v>
      </c>
      <c r="C460" s="918" t="s">
        <v>2</v>
      </c>
      <c r="D460" s="919" t="s">
        <v>2736</v>
      </c>
      <c r="E460" s="934" t="s">
        <v>4720</v>
      </c>
      <c r="F460" s="823" t="s">
        <v>3740</v>
      </c>
      <c r="G460" s="935">
        <f>IFERROR(VLOOKUP(E460,Assign!$A$2:$A$48,1,FALSE),)</f>
        <v>0</v>
      </c>
      <c r="H460" s="935"/>
      <c r="I460" s="936"/>
      <c r="J460" s="936"/>
      <c r="K460" s="937"/>
      <c r="L460" s="936"/>
      <c r="M460" s="928"/>
      <c r="N460" s="938"/>
      <c r="O460" s="938"/>
      <c r="P460" s="939"/>
      <c r="Q460" s="940"/>
      <c r="R460" s="941"/>
      <c r="S460" s="682"/>
      <c r="T460" s="683"/>
      <c r="U460" s="682" t="s">
        <v>4903</v>
      </c>
      <c r="V460" s="683" t="s">
        <v>5568</v>
      </c>
    </row>
    <row r="461" spans="2:22" s="786" customFormat="1" ht="15" hidden="1" customHeight="1">
      <c r="B461" s="747">
        <f t="shared" si="7"/>
        <v>452</v>
      </c>
      <c r="C461" s="778" t="s">
        <v>2</v>
      </c>
      <c r="D461" s="772" t="s">
        <v>2736</v>
      </c>
      <c r="E461" s="787" t="s">
        <v>4721</v>
      </c>
      <c r="F461" s="677" t="s">
        <v>3198</v>
      </c>
      <c r="G461" s="783">
        <f>IFERROR(VLOOKUP(E461,Assign!$A$2:$A$48,1,FALSE),)</f>
        <v>0</v>
      </c>
      <c r="H461" s="783">
        <v>1</v>
      </c>
      <c r="I461" s="784">
        <v>1</v>
      </c>
      <c r="J461" s="784" t="s">
        <v>617</v>
      </c>
      <c r="K461" s="785">
        <v>41045</v>
      </c>
      <c r="L461" s="784" t="s">
        <v>3585</v>
      </c>
      <c r="M461" s="739" t="s">
        <v>5</v>
      </c>
      <c r="N461" s="748">
        <v>121000000</v>
      </c>
      <c r="O461" s="748">
        <v>121000000</v>
      </c>
      <c r="P461" s="749"/>
      <c r="Q461" s="750"/>
      <c r="R461" s="751" t="s">
        <v>4797</v>
      </c>
      <c r="S461" s="682"/>
      <c r="T461" s="683"/>
      <c r="U461" s="682"/>
      <c r="V461" s="683"/>
    </row>
    <row r="462" spans="2:22" s="786" customFormat="1" ht="15" hidden="1" customHeight="1">
      <c r="B462" s="747">
        <f t="shared" si="7"/>
        <v>453</v>
      </c>
      <c r="C462" s="778" t="s">
        <v>2</v>
      </c>
      <c r="D462" s="772" t="s">
        <v>2736</v>
      </c>
      <c r="E462" s="787" t="s">
        <v>4722</v>
      </c>
      <c r="F462" s="677" t="s">
        <v>3211</v>
      </c>
      <c r="G462" s="783">
        <f>IFERROR(VLOOKUP(E462,Assign!$A$2:$A$48,1,FALSE),)</f>
        <v>0</v>
      </c>
      <c r="H462" s="783">
        <v>1</v>
      </c>
      <c r="I462" s="784">
        <v>1</v>
      </c>
      <c r="J462" s="784" t="s">
        <v>617</v>
      </c>
      <c r="K462" s="785">
        <v>42657</v>
      </c>
      <c r="L462" s="784" t="s">
        <v>3585</v>
      </c>
      <c r="M462" s="739" t="s">
        <v>5</v>
      </c>
      <c r="N462" s="748">
        <v>133450000</v>
      </c>
      <c r="O462" s="748">
        <v>133450000</v>
      </c>
      <c r="P462" s="749"/>
      <c r="Q462" s="750"/>
      <c r="R462" s="751" t="s">
        <v>4798</v>
      </c>
      <c r="S462" s="682"/>
      <c r="T462" s="683"/>
      <c r="U462" s="682"/>
      <c r="V462" s="683"/>
    </row>
    <row r="463" spans="2:22" s="786" customFormat="1" ht="15" hidden="1" customHeight="1">
      <c r="B463" s="747">
        <f t="shared" si="7"/>
        <v>454</v>
      </c>
      <c r="C463" s="778" t="s">
        <v>2</v>
      </c>
      <c r="D463" s="772" t="s">
        <v>2736</v>
      </c>
      <c r="E463" s="787" t="s">
        <v>4723</v>
      </c>
      <c r="F463" s="677" t="s">
        <v>3195</v>
      </c>
      <c r="G463" s="783">
        <f>IFERROR(VLOOKUP(E463,Assign!$A$2:$A$48,1,FALSE),)</f>
        <v>0</v>
      </c>
      <c r="H463" s="783">
        <v>1</v>
      </c>
      <c r="I463" s="784">
        <v>1</v>
      </c>
      <c r="J463" s="784" t="s">
        <v>617</v>
      </c>
      <c r="K463" s="785">
        <v>45275</v>
      </c>
      <c r="L463" s="784" t="s">
        <v>3585</v>
      </c>
      <c r="M463" s="739" t="s">
        <v>5</v>
      </c>
      <c r="N463" s="748">
        <v>131100000</v>
      </c>
      <c r="O463" s="748">
        <v>131100000</v>
      </c>
      <c r="P463" s="749"/>
      <c r="Q463" s="750"/>
      <c r="R463" s="751"/>
      <c r="S463" s="682"/>
      <c r="T463" s="683"/>
      <c r="U463" s="682"/>
      <c r="V463" s="683"/>
    </row>
    <row r="464" spans="2:22" s="786" customFormat="1" ht="15" hidden="1" customHeight="1">
      <c r="B464" s="747">
        <f t="shared" si="7"/>
        <v>455</v>
      </c>
      <c r="C464" s="778" t="s">
        <v>2</v>
      </c>
      <c r="D464" s="772" t="s">
        <v>2736</v>
      </c>
      <c r="E464" s="787" t="s">
        <v>4724</v>
      </c>
      <c r="F464" s="677" t="s">
        <v>3693</v>
      </c>
      <c r="G464" s="783">
        <f>IFERROR(VLOOKUP(E464,Assign!$A$2:$A$48,1,FALSE),)</f>
        <v>0</v>
      </c>
      <c r="H464" s="783">
        <v>1</v>
      </c>
      <c r="I464" s="784">
        <v>1</v>
      </c>
      <c r="J464" s="784" t="s">
        <v>617</v>
      </c>
      <c r="K464" s="785">
        <v>44820</v>
      </c>
      <c r="L464" s="784" t="s">
        <v>3585</v>
      </c>
      <c r="M464" s="739" t="s">
        <v>5</v>
      </c>
      <c r="N464" s="748">
        <v>120000000</v>
      </c>
      <c r="O464" s="748">
        <v>120000000</v>
      </c>
      <c r="P464" s="749"/>
      <c r="Q464" s="750"/>
      <c r="R464" s="751"/>
      <c r="S464" s="682"/>
      <c r="T464" s="683"/>
      <c r="U464" s="682"/>
      <c r="V464" s="683"/>
    </row>
    <row r="465" spans="2:22" s="786" customFormat="1" ht="15" hidden="1" customHeight="1">
      <c r="B465" s="747">
        <f t="shared" si="7"/>
        <v>456</v>
      </c>
      <c r="C465" s="778" t="s">
        <v>2</v>
      </c>
      <c r="D465" s="772" t="s">
        <v>2736</v>
      </c>
      <c r="E465" s="787" t="s">
        <v>4725</v>
      </c>
      <c r="F465" s="677" t="s">
        <v>3175</v>
      </c>
      <c r="G465" s="783">
        <f>IFERROR(VLOOKUP(E465,Assign!$A$2:$A$48,1,FALSE),)</f>
        <v>0</v>
      </c>
      <c r="H465" s="783">
        <v>1</v>
      </c>
      <c r="I465" s="784">
        <v>1</v>
      </c>
      <c r="J465" s="784" t="s">
        <v>3547</v>
      </c>
      <c r="K465" s="785">
        <v>44011</v>
      </c>
      <c r="L465" s="784" t="s">
        <v>4804</v>
      </c>
      <c r="M465" s="739" t="s">
        <v>5</v>
      </c>
      <c r="N465" s="748">
        <v>300000000</v>
      </c>
      <c r="O465" s="748">
        <v>300000000</v>
      </c>
      <c r="P465" s="749"/>
      <c r="Q465" s="750"/>
      <c r="R465" s="751"/>
      <c r="S465" s="682"/>
      <c r="T465" s="683"/>
      <c r="U465" s="682"/>
      <c r="V465" s="683"/>
    </row>
    <row r="466" spans="2:22" s="786" customFormat="1" ht="15" hidden="1" customHeight="1">
      <c r="B466" s="747">
        <f t="shared" si="7"/>
        <v>457</v>
      </c>
      <c r="C466" s="778" t="s">
        <v>2</v>
      </c>
      <c r="D466" s="772" t="s">
        <v>2736</v>
      </c>
      <c r="E466" s="787" t="s">
        <v>4725</v>
      </c>
      <c r="F466" s="677" t="s">
        <v>3175</v>
      </c>
      <c r="G466" s="783">
        <f>IFERROR(VLOOKUP(E466,Assign!$A$2:$A$48,1,FALSE),)</f>
        <v>0</v>
      </c>
      <c r="H466" s="783">
        <v>1</v>
      </c>
      <c r="I466" s="784">
        <v>2</v>
      </c>
      <c r="J466" s="784" t="s">
        <v>617</v>
      </c>
      <c r="K466" s="785">
        <v>44049</v>
      </c>
      <c r="L466" s="784" t="s">
        <v>3585</v>
      </c>
      <c r="M466" s="739" t="s">
        <v>5</v>
      </c>
      <c r="N466" s="748">
        <v>120000000</v>
      </c>
      <c r="O466" s="748">
        <v>120000000</v>
      </c>
      <c r="P466" s="749"/>
      <c r="Q466" s="750"/>
      <c r="R466" s="751"/>
      <c r="S466" s="682"/>
      <c r="T466" s="683"/>
      <c r="U466" s="682"/>
      <c r="V466" s="683"/>
    </row>
    <row r="467" spans="2:22" s="786" customFormat="1" ht="15" hidden="1" customHeight="1">
      <c r="B467" s="933">
        <f t="shared" si="7"/>
        <v>458</v>
      </c>
      <c r="C467" s="918" t="s">
        <v>2</v>
      </c>
      <c r="D467" s="919" t="s">
        <v>2736</v>
      </c>
      <c r="E467" s="934" t="s">
        <v>4726</v>
      </c>
      <c r="F467" s="823" t="s">
        <v>3741</v>
      </c>
      <c r="G467" s="935">
        <f>IFERROR(VLOOKUP(E467,Assign!$A$2:$A$48,1,FALSE),)</f>
        <v>0</v>
      </c>
      <c r="H467" s="935"/>
      <c r="I467" s="936"/>
      <c r="J467" s="936"/>
      <c r="K467" s="937"/>
      <c r="L467" s="936"/>
      <c r="M467" s="928"/>
      <c r="N467" s="938"/>
      <c r="O467" s="938"/>
      <c r="P467" s="939"/>
      <c r="Q467" s="940"/>
      <c r="R467" s="941"/>
      <c r="S467" s="682"/>
      <c r="T467" s="683"/>
      <c r="U467" s="682" t="s">
        <v>5659</v>
      </c>
      <c r="V467" s="683" t="s">
        <v>5660</v>
      </c>
    </row>
    <row r="468" spans="2:22" s="786" customFormat="1" ht="15" hidden="1" customHeight="1">
      <c r="B468" s="933">
        <f t="shared" si="7"/>
        <v>459</v>
      </c>
      <c r="C468" s="918" t="s">
        <v>2</v>
      </c>
      <c r="D468" s="919" t="s">
        <v>2736</v>
      </c>
      <c r="E468" s="934" t="s">
        <v>4726</v>
      </c>
      <c r="F468" s="823" t="s">
        <v>3741</v>
      </c>
      <c r="G468" s="935">
        <f>IFERROR(VLOOKUP(E468,Assign!$A$2:$A$48,1,FALSE),)</f>
        <v>0</v>
      </c>
      <c r="H468" s="935"/>
      <c r="I468" s="936"/>
      <c r="J468" s="936"/>
      <c r="K468" s="937"/>
      <c r="L468" s="936"/>
      <c r="M468" s="928"/>
      <c r="N468" s="938"/>
      <c r="O468" s="938"/>
      <c r="P468" s="939"/>
      <c r="Q468" s="940"/>
      <c r="R468" s="941"/>
      <c r="S468" s="682"/>
      <c r="T468" s="683"/>
      <c r="U468" s="682" t="s">
        <v>5659</v>
      </c>
      <c r="V468" s="683" t="s">
        <v>5660</v>
      </c>
    </row>
    <row r="469" spans="2:22" s="786" customFormat="1" ht="15" hidden="1" customHeight="1">
      <c r="B469" s="933">
        <f t="shared" si="7"/>
        <v>460</v>
      </c>
      <c r="C469" s="918" t="s">
        <v>2</v>
      </c>
      <c r="D469" s="919" t="s">
        <v>2736</v>
      </c>
      <c r="E469" s="934" t="s">
        <v>4726</v>
      </c>
      <c r="F469" s="823" t="s">
        <v>3741</v>
      </c>
      <c r="G469" s="935">
        <f>IFERROR(VLOOKUP(E469,Assign!$A$2:$A$48,1,FALSE),)</f>
        <v>0</v>
      </c>
      <c r="H469" s="935"/>
      <c r="I469" s="936"/>
      <c r="J469" s="936"/>
      <c r="K469" s="937"/>
      <c r="L469" s="936"/>
      <c r="M469" s="928"/>
      <c r="N469" s="938"/>
      <c r="O469" s="938"/>
      <c r="P469" s="939"/>
      <c r="Q469" s="940"/>
      <c r="R469" s="941"/>
      <c r="S469" s="682"/>
      <c r="T469" s="683"/>
      <c r="U469" s="682" t="s">
        <v>5659</v>
      </c>
      <c r="V469" s="683" t="s">
        <v>5660</v>
      </c>
    </row>
    <row r="470" spans="2:22" s="786" customFormat="1" ht="15" hidden="1" customHeight="1">
      <c r="B470" s="747">
        <f t="shared" si="7"/>
        <v>461</v>
      </c>
      <c r="C470" s="778" t="s">
        <v>2</v>
      </c>
      <c r="D470" s="772" t="s">
        <v>2736</v>
      </c>
      <c r="E470" s="787" t="s">
        <v>4727</v>
      </c>
      <c r="F470" s="677" t="s">
        <v>3742</v>
      </c>
      <c r="G470" s="783">
        <f>IFERROR(VLOOKUP(E470,Assign!$A$2:$A$48,1,FALSE),)</f>
        <v>0</v>
      </c>
      <c r="H470" s="783">
        <v>1</v>
      </c>
      <c r="I470" s="784">
        <v>1</v>
      </c>
      <c r="J470" s="784" t="s">
        <v>617</v>
      </c>
      <c r="K470" s="785">
        <v>44881</v>
      </c>
      <c r="L470" s="784" t="s">
        <v>3585</v>
      </c>
      <c r="M470" s="739" t="s">
        <v>5</v>
      </c>
      <c r="N470" s="748">
        <v>120000000</v>
      </c>
      <c r="O470" s="748">
        <v>120000000</v>
      </c>
      <c r="P470" s="749"/>
      <c r="Q470" s="750"/>
      <c r="R470" s="751"/>
      <c r="S470" s="682"/>
      <c r="T470" s="683"/>
      <c r="U470" s="682"/>
      <c r="V470" s="683"/>
    </row>
    <row r="471" spans="2:22" s="786" customFormat="1" ht="15" hidden="1" customHeight="1">
      <c r="B471" s="747">
        <f t="shared" si="7"/>
        <v>462</v>
      </c>
      <c r="C471" s="778" t="s">
        <v>2</v>
      </c>
      <c r="D471" s="772" t="s">
        <v>2736</v>
      </c>
      <c r="E471" s="787" t="s">
        <v>4728</v>
      </c>
      <c r="F471" s="677" t="s">
        <v>3743</v>
      </c>
      <c r="G471" s="783">
        <f>IFERROR(VLOOKUP(E471,Assign!$A$2:$A$48,1,FALSE),)</f>
        <v>0</v>
      </c>
      <c r="H471" s="783">
        <v>1</v>
      </c>
      <c r="I471" s="784">
        <v>1</v>
      </c>
      <c r="J471" s="784" t="s">
        <v>625</v>
      </c>
      <c r="K471" s="785">
        <v>39526</v>
      </c>
      <c r="L471" s="784" t="s">
        <v>4804</v>
      </c>
      <c r="M471" s="739" t="s">
        <v>5</v>
      </c>
      <c r="N471" s="748">
        <v>81600000</v>
      </c>
      <c r="O471" s="748">
        <v>81600000</v>
      </c>
      <c r="P471" s="749"/>
      <c r="Q471" s="750"/>
      <c r="R471" s="751"/>
      <c r="S471" s="682"/>
      <c r="T471" s="683"/>
      <c r="U471" s="682"/>
      <c r="V471" s="683"/>
    </row>
    <row r="472" spans="2:22" s="786" customFormat="1" ht="15" hidden="1" customHeight="1">
      <c r="B472" s="747">
        <f t="shared" si="7"/>
        <v>463</v>
      </c>
      <c r="C472" s="778" t="s">
        <v>2</v>
      </c>
      <c r="D472" s="772" t="s">
        <v>2736</v>
      </c>
      <c r="E472" s="787" t="s">
        <v>4728</v>
      </c>
      <c r="F472" s="677" t="s">
        <v>3743</v>
      </c>
      <c r="G472" s="783">
        <f>IFERROR(VLOOKUP(E472,Assign!$A$2:$A$48,1,FALSE),)</f>
        <v>0</v>
      </c>
      <c r="H472" s="783">
        <v>1</v>
      </c>
      <c r="I472" s="784">
        <v>2</v>
      </c>
      <c r="J472" s="784" t="s">
        <v>4584</v>
      </c>
      <c r="K472" s="785">
        <v>44655</v>
      </c>
      <c r="L472" s="784" t="s">
        <v>4804</v>
      </c>
      <c r="M472" s="739" t="s">
        <v>5</v>
      </c>
      <c r="N472" s="748">
        <v>34500000</v>
      </c>
      <c r="O472" s="748">
        <v>34500000</v>
      </c>
      <c r="P472" s="749"/>
      <c r="Q472" s="750"/>
      <c r="R472" s="751"/>
      <c r="S472" s="682"/>
      <c r="T472" s="683"/>
      <c r="U472" s="682"/>
      <c r="V472" s="683"/>
    </row>
    <row r="473" spans="2:22" s="786" customFormat="1" ht="15" hidden="1" customHeight="1">
      <c r="B473" s="747">
        <f t="shared" si="7"/>
        <v>464</v>
      </c>
      <c r="C473" s="778" t="s">
        <v>2</v>
      </c>
      <c r="D473" s="772" t="s">
        <v>2736</v>
      </c>
      <c r="E473" s="787" t="s">
        <v>4728</v>
      </c>
      <c r="F473" s="677" t="s">
        <v>3743</v>
      </c>
      <c r="G473" s="783">
        <f>IFERROR(VLOOKUP(E473,Assign!$A$2:$A$48,1,FALSE),)</f>
        <v>0</v>
      </c>
      <c r="H473" s="783">
        <v>1</v>
      </c>
      <c r="I473" s="784">
        <v>3</v>
      </c>
      <c r="J473" s="784" t="s">
        <v>617</v>
      </c>
      <c r="K473" s="785">
        <v>44846</v>
      </c>
      <c r="L473" s="784" t="s">
        <v>3585</v>
      </c>
      <c r="M473" s="739" t="s">
        <v>5</v>
      </c>
      <c r="N473" s="748">
        <v>108000000</v>
      </c>
      <c r="O473" s="748">
        <v>108000000</v>
      </c>
      <c r="P473" s="749"/>
      <c r="Q473" s="750"/>
      <c r="R473" s="751"/>
      <c r="S473" s="682"/>
      <c r="T473" s="683"/>
      <c r="U473" s="682"/>
      <c r="V473" s="683"/>
    </row>
    <row r="474" spans="2:22" s="786" customFormat="1" ht="15" hidden="1" customHeight="1">
      <c r="B474" s="747">
        <f t="shared" si="7"/>
        <v>465</v>
      </c>
      <c r="C474" s="778" t="s">
        <v>2</v>
      </c>
      <c r="D474" s="772" t="s">
        <v>2736</v>
      </c>
      <c r="E474" s="787" t="s">
        <v>4728</v>
      </c>
      <c r="F474" s="677" t="s">
        <v>3743</v>
      </c>
      <c r="G474" s="783">
        <f>IFERROR(VLOOKUP(E474,Assign!$A$2:$A$48,1,FALSE),)</f>
        <v>0</v>
      </c>
      <c r="H474" s="783">
        <v>1</v>
      </c>
      <c r="I474" s="784">
        <v>4</v>
      </c>
      <c r="J474" s="784" t="s">
        <v>617</v>
      </c>
      <c r="K474" s="785">
        <v>44918</v>
      </c>
      <c r="L474" s="784" t="s">
        <v>3585</v>
      </c>
      <c r="M474" s="739" t="s">
        <v>5</v>
      </c>
      <c r="N474" s="748">
        <v>36000000</v>
      </c>
      <c r="O474" s="748">
        <v>36000000</v>
      </c>
      <c r="P474" s="749"/>
      <c r="Q474" s="750"/>
      <c r="R474" s="751"/>
      <c r="S474" s="682"/>
      <c r="T474" s="683"/>
      <c r="U474" s="682"/>
      <c r="V474" s="683"/>
    </row>
    <row r="475" spans="2:22" s="786" customFormat="1" ht="15" hidden="1" customHeight="1">
      <c r="B475" s="747">
        <f t="shared" si="7"/>
        <v>466</v>
      </c>
      <c r="C475" s="778" t="s">
        <v>2</v>
      </c>
      <c r="D475" s="772" t="s">
        <v>2736</v>
      </c>
      <c r="E475" s="787" t="s">
        <v>4729</v>
      </c>
      <c r="F475" s="677" t="s">
        <v>3744</v>
      </c>
      <c r="G475" s="783">
        <f>IFERROR(VLOOKUP(E475,Assign!$A$2:$A$48,1,FALSE),)</f>
        <v>0</v>
      </c>
      <c r="H475" s="783">
        <v>1</v>
      </c>
      <c r="I475" s="784">
        <v>1</v>
      </c>
      <c r="J475" s="784" t="s">
        <v>617</v>
      </c>
      <c r="K475" s="785">
        <v>40974</v>
      </c>
      <c r="L475" s="784" t="s">
        <v>3585</v>
      </c>
      <c r="M475" s="739" t="s">
        <v>5</v>
      </c>
      <c r="N475" s="748">
        <v>64000000</v>
      </c>
      <c r="O475" s="748">
        <v>64000000</v>
      </c>
      <c r="P475" s="749"/>
      <c r="Q475" s="750"/>
      <c r="R475" s="751" t="s">
        <v>4799</v>
      </c>
      <c r="S475" s="682"/>
      <c r="T475" s="683"/>
      <c r="U475" s="682"/>
      <c r="V475" s="683"/>
    </row>
    <row r="476" spans="2:22" s="786" customFormat="1" ht="15" hidden="1" customHeight="1">
      <c r="B476" s="747">
        <f t="shared" si="7"/>
        <v>467</v>
      </c>
      <c r="C476" s="778" t="s">
        <v>2</v>
      </c>
      <c r="D476" s="772" t="s">
        <v>2736</v>
      </c>
      <c r="E476" s="787" t="s">
        <v>4729</v>
      </c>
      <c r="F476" s="677" t="s">
        <v>3744</v>
      </c>
      <c r="G476" s="783">
        <f>IFERROR(VLOOKUP(E476,Assign!$A$2:$A$48,1,FALSE),)</f>
        <v>0</v>
      </c>
      <c r="H476" s="783">
        <v>2</v>
      </c>
      <c r="I476" s="784">
        <v>1</v>
      </c>
      <c r="J476" s="784" t="s">
        <v>617</v>
      </c>
      <c r="K476" s="785">
        <v>43188</v>
      </c>
      <c r="L476" s="784" t="s">
        <v>3585</v>
      </c>
      <c r="M476" s="739" t="s">
        <v>5</v>
      </c>
      <c r="N476" s="748">
        <v>48000000</v>
      </c>
      <c r="O476" s="748">
        <v>48000000</v>
      </c>
      <c r="P476" s="749"/>
      <c r="Q476" s="750"/>
      <c r="R476" s="751"/>
      <c r="S476" s="682"/>
      <c r="T476" s="683"/>
      <c r="U476" s="682"/>
      <c r="V476" s="683"/>
    </row>
    <row r="477" spans="2:22" s="786" customFormat="1" ht="15" hidden="1" customHeight="1">
      <c r="B477" s="747">
        <f t="shared" si="7"/>
        <v>468</v>
      </c>
      <c r="C477" s="778" t="s">
        <v>2</v>
      </c>
      <c r="D477" s="772" t="s">
        <v>2736</v>
      </c>
      <c r="E477" s="787" t="s">
        <v>4730</v>
      </c>
      <c r="F477" s="677" t="s">
        <v>3710</v>
      </c>
      <c r="G477" s="783">
        <f>IFERROR(VLOOKUP(E477,Assign!$A$2:$A$48,1,FALSE),)</f>
        <v>0</v>
      </c>
      <c r="H477" s="783">
        <v>1</v>
      </c>
      <c r="I477" s="784">
        <v>1</v>
      </c>
      <c r="J477" s="784" t="s">
        <v>617</v>
      </c>
      <c r="K477" s="785">
        <v>42062</v>
      </c>
      <c r="L477" s="784" t="s">
        <v>3585</v>
      </c>
      <c r="M477" s="739" t="s">
        <v>5</v>
      </c>
      <c r="N477" s="748">
        <v>132000000</v>
      </c>
      <c r="O477" s="748">
        <v>132000000</v>
      </c>
      <c r="P477" s="749"/>
      <c r="Q477" s="750"/>
      <c r="R477" s="751"/>
      <c r="S477" s="682"/>
      <c r="T477" s="683"/>
      <c r="U477" s="682"/>
      <c r="V477" s="683"/>
    </row>
    <row r="478" spans="2:22" s="786" customFormat="1" ht="15" hidden="1" customHeight="1">
      <c r="B478" s="933">
        <f t="shared" si="7"/>
        <v>469</v>
      </c>
      <c r="C478" s="918" t="s">
        <v>2</v>
      </c>
      <c r="D478" s="919" t="s">
        <v>2736</v>
      </c>
      <c r="E478" s="934" t="s">
        <v>4731</v>
      </c>
      <c r="F478" s="823" t="s">
        <v>2795</v>
      </c>
      <c r="G478" s="935">
        <f>IFERROR(VLOOKUP(E478,Assign!$A$2:$A$48,1,FALSE),)</f>
        <v>0</v>
      </c>
      <c r="H478" s="935"/>
      <c r="I478" s="936"/>
      <c r="J478" s="936"/>
      <c r="K478" s="937"/>
      <c r="L478" s="936"/>
      <c r="M478" s="928"/>
      <c r="N478" s="938"/>
      <c r="O478" s="938"/>
      <c r="P478" s="939"/>
      <c r="Q478" s="940"/>
      <c r="R478" s="941"/>
      <c r="S478" s="682"/>
      <c r="T478" s="683"/>
      <c r="U478" s="682" t="s">
        <v>5641</v>
      </c>
      <c r="V478" s="683" t="s">
        <v>5642</v>
      </c>
    </row>
    <row r="479" spans="2:22" s="786" customFormat="1" ht="15" hidden="1" customHeight="1">
      <c r="B479" s="933">
        <f t="shared" si="7"/>
        <v>470</v>
      </c>
      <c r="C479" s="918" t="s">
        <v>2</v>
      </c>
      <c r="D479" s="919" t="s">
        <v>2736</v>
      </c>
      <c r="E479" s="934" t="s">
        <v>4731</v>
      </c>
      <c r="F479" s="823" t="s">
        <v>2795</v>
      </c>
      <c r="G479" s="935">
        <f>IFERROR(VLOOKUP(E479,Assign!$A$2:$A$48,1,FALSE),)</f>
        <v>0</v>
      </c>
      <c r="H479" s="935"/>
      <c r="I479" s="936"/>
      <c r="J479" s="936"/>
      <c r="K479" s="937"/>
      <c r="L479" s="936"/>
      <c r="M479" s="928"/>
      <c r="N479" s="938"/>
      <c r="O479" s="938"/>
      <c r="P479" s="939"/>
      <c r="Q479" s="940"/>
      <c r="R479" s="941"/>
      <c r="S479" s="682"/>
      <c r="T479" s="683"/>
      <c r="U479" s="682" t="s">
        <v>5641</v>
      </c>
      <c r="V479" s="683" t="s">
        <v>5642</v>
      </c>
    </row>
    <row r="480" spans="2:22" s="786" customFormat="1" ht="15" customHeight="1">
      <c r="B480" s="747">
        <f t="shared" si="7"/>
        <v>471</v>
      </c>
      <c r="C480" s="778" t="s">
        <v>2</v>
      </c>
      <c r="D480" s="772" t="s">
        <v>2736</v>
      </c>
      <c r="E480" s="787" t="s">
        <v>4732</v>
      </c>
      <c r="F480" s="677" t="s">
        <v>3745</v>
      </c>
      <c r="G480" s="783" t="str">
        <f>IFERROR(VLOOKUP(E480,Assign!$A$2:$A$48,1,FALSE),)</f>
        <v>R-278</v>
      </c>
      <c r="H480" s="783">
        <v>1</v>
      </c>
      <c r="I480" s="784">
        <v>1</v>
      </c>
      <c r="J480" s="784" t="s">
        <v>617</v>
      </c>
      <c r="K480" s="785">
        <v>40423</v>
      </c>
      <c r="L480" s="784" t="s">
        <v>3585</v>
      </c>
      <c r="M480" s="739" t="s">
        <v>5</v>
      </c>
      <c r="N480" s="748">
        <v>84500000</v>
      </c>
      <c r="O480" s="748">
        <v>84500000</v>
      </c>
      <c r="P480" s="749"/>
      <c r="Q480" s="750"/>
      <c r="R480" s="751"/>
      <c r="S480" s="682"/>
      <c r="T480" s="683"/>
      <c r="U480" s="682"/>
      <c r="V480" s="683"/>
    </row>
    <row r="481" spans="2:22" s="786" customFormat="1" ht="15" customHeight="1">
      <c r="B481" s="747">
        <f t="shared" si="7"/>
        <v>472</v>
      </c>
      <c r="C481" s="778" t="s">
        <v>2</v>
      </c>
      <c r="D481" s="772" t="s">
        <v>2736</v>
      </c>
      <c r="E481" s="787" t="s">
        <v>4732</v>
      </c>
      <c r="F481" s="677" t="s">
        <v>3745</v>
      </c>
      <c r="G481" s="783" t="str">
        <f>IFERROR(VLOOKUP(E481,Assign!$A$2:$A$48,1,FALSE),)</f>
        <v>R-278</v>
      </c>
      <c r="H481" s="783">
        <v>1</v>
      </c>
      <c r="I481" s="784">
        <v>2</v>
      </c>
      <c r="J481" s="784" t="s">
        <v>617</v>
      </c>
      <c r="K481" s="785">
        <v>41520</v>
      </c>
      <c r="L481" s="784" t="s">
        <v>3585</v>
      </c>
      <c r="M481" s="739" t="s">
        <v>5</v>
      </c>
      <c r="N481" s="748">
        <v>60000000</v>
      </c>
      <c r="O481" s="748">
        <v>60000000</v>
      </c>
      <c r="P481" s="749"/>
      <c r="Q481" s="750"/>
      <c r="R481" s="751"/>
      <c r="S481" s="682"/>
      <c r="T481" s="683"/>
      <c r="U481" s="682"/>
      <c r="V481" s="683"/>
    </row>
    <row r="482" spans="2:22" s="786" customFormat="1" ht="15" customHeight="1">
      <c r="B482" s="747">
        <f t="shared" si="7"/>
        <v>473</v>
      </c>
      <c r="C482" s="778" t="s">
        <v>2</v>
      </c>
      <c r="D482" s="772" t="s">
        <v>2736</v>
      </c>
      <c r="E482" s="787" t="s">
        <v>4733</v>
      </c>
      <c r="F482" s="677" t="s">
        <v>3746</v>
      </c>
      <c r="G482" s="783" t="str">
        <f>IFERROR(VLOOKUP(E482,Assign!$A$2:$A$48,1,FALSE),)</f>
        <v>R-279</v>
      </c>
      <c r="H482" s="783">
        <v>1</v>
      </c>
      <c r="I482" s="784">
        <v>1</v>
      </c>
      <c r="J482" s="784" t="s">
        <v>617</v>
      </c>
      <c r="K482" s="785">
        <v>42738</v>
      </c>
      <c r="L482" s="784" t="s">
        <v>3585</v>
      </c>
      <c r="M482" s="739" t="s">
        <v>5</v>
      </c>
      <c r="N482" s="748">
        <v>54000000</v>
      </c>
      <c r="O482" s="748">
        <v>54000000</v>
      </c>
      <c r="P482" s="749"/>
      <c r="Q482" s="750"/>
      <c r="R482" s="751"/>
      <c r="S482" s="682"/>
      <c r="T482" s="683"/>
      <c r="U482" s="682"/>
      <c r="V482" s="683"/>
    </row>
    <row r="483" spans="2:22" s="786" customFormat="1" ht="15" customHeight="1">
      <c r="B483" s="747">
        <f t="shared" si="7"/>
        <v>474</v>
      </c>
      <c r="C483" s="778" t="s">
        <v>2</v>
      </c>
      <c r="D483" s="772" t="s">
        <v>2736</v>
      </c>
      <c r="E483" s="787" t="s">
        <v>4733</v>
      </c>
      <c r="F483" s="677" t="s">
        <v>3746</v>
      </c>
      <c r="G483" s="783" t="str">
        <f>IFERROR(VLOOKUP(E483,Assign!$A$2:$A$48,1,FALSE),)</f>
        <v>R-279</v>
      </c>
      <c r="H483" s="783">
        <v>1</v>
      </c>
      <c r="I483" s="784">
        <v>2</v>
      </c>
      <c r="J483" s="784" t="s">
        <v>625</v>
      </c>
      <c r="K483" s="785">
        <v>43095</v>
      </c>
      <c r="L483" s="784" t="s">
        <v>4804</v>
      </c>
      <c r="M483" s="739" t="s">
        <v>5</v>
      </c>
      <c r="N483" s="748">
        <v>22000000</v>
      </c>
      <c r="O483" s="748">
        <v>22000000</v>
      </c>
      <c r="P483" s="749"/>
      <c r="Q483" s="750"/>
      <c r="R483" s="751"/>
      <c r="S483" s="682"/>
      <c r="T483" s="683"/>
      <c r="U483" s="682"/>
      <c r="V483" s="683"/>
    </row>
    <row r="484" spans="2:22" s="786" customFormat="1" ht="15" customHeight="1">
      <c r="B484" s="747">
        <f t="shared" si="7"/>
        <v>475</v>
      </c>
      <c r="C484" s="778" t="s">
        <v>2</v>
      </c>
      <c r="D484" s="772" t="s">
        <v>2736</v>
      </c>
      <c r="E484" s="787" t="s">
        <v>4733</v>
      </c>
      <c r="F484" s="677" t="s">
        <v>3746</v>
      </c>
      <c r="G484" s="783" t="str">
        <f>IFERROR(VLOOKUP(E484,Assign!$A$2:$A$48,1,FALSE),)</f>
        <v>R-279</v>
      </c>
      <c r="H484" s="783">
        <v>1</v>
      </c>
      <c r="I484" s="784">
        <v>3</v>
      </c>
      <c r="J484" s="784" t="s">
        <v>617</v>
      </c>
      <c r="K484" s="785">
        <v>43635</v>
      </c>
      <c r="L484" s="784" t="s">
        <v>3585</v>
      </c>
      <c r="M484" s="739" t="s">
        <v>5</v>
      </c>
      <c r="N484" s="748">
        <v>55000000</v>
      </c>
      <c r="O484" s="748">
        <v>55000000</v>
      </c>
      <c r="P484" s="749"/>
      <c r="Q484" s="750"/>
      <c r="R484" s="751"/>
      <c r="S484" s="682"/>
      <c r="T484" s="683"/>
      <c r="U484" s="682"/>
      <c r="V484" s="683"/>
    </row>
    <row r="485" spans="2:22" s="786" customFormat="1" ht="15" customHeight="1">
      <c r="B485" s="747">
        <f t="shared" si="7"/>
        <v>476</v>
      </c>
      <c r="C485" s="778" t="s">
        <v>2</v>
      </c>
      <c r="D485" s="772" t="s">
        <v>2736</v>
      </c>
      <c r="E485" s="787" t="s">
        <v>4734</v>
      </c>
      <c r="F485" s="677" t="s">
        <v>3747</v>
      </c>
      <c r="G485" s="783" t="str">
        <f>IFERROR(VLOOKUP(E485,Assign!$A$2:$A$48,1,FALSE),)</f>
        <v>R-281</v>
      </c>
      <c r="H485" s="783">
        <v>1</v>
      </c>
      <c r="I485" s="784">
        <v>1</v>
      </c>
      <c r="J485" s="784" t="s">
        <v>617</v>
      </c>
      <c r="K485" s="785">
        <v>40633</v>
      </c>
      <c r="L485" s="784" t="s">
        <v>3585</v>
      </c>
      <c r="M485" s="739" t="s">
        <v>5</v>
      </c>
      <c r="N485" s="748">
        <v>48000000</v>
      </c>
      <c r="O485" s="748">
        <v>48000000</v>
      </c>
      <c r="P485" s="749"/>
      <c r="Q485" s="750"/>
      <c r="R485" s="751"/>
      <c r="S485" s="682"/>
      <c r="T485" s="683"/>
      <c r="U485" s="682"/>
      <c r="V485" s="683"/>
    </row>
    <row r="486" spans="2:22" s="786" customFormat="1" ht="15" customHeight="1">
      <c r="B486" s="747">
        <f t="shared" si="7"/>
        <v>477</v>
      </c>
      <c r="C486" s="778" t="s">
        <v>2</v>
      </c>
      <c r="D486" s="772" t="s">
        <v>2736</v>
      </c>
      <c r="E486" s="787" t="s">
        <v>4734</v>
      </c>
      <c r="F486" s="677" t="s">
        <v>3747</v>
      </c>
      <c r="G486" s="783" t="str">
        <f>IFERROR(VLOOKUP(E486,Assign!$A$2:$A$48,1,FALSE),)</f>
        <v>R-281</v>
      </c>
      <c r="H486" s="783">
        <v>1</v>
      </c>
      <c r="I486" s="784">
        <v>2</v>
      </c>
      <c r="J486" s="784" t="s">
        <v>617</v>
      </c>
      <c r="K486" s="785">
        <v>41859</v>
      </c>
      <c r="L486" s="784" t="s">
        <v>3585</v>
      </c>
      <c r="M486" s="739" t="s">
        <v>5</v>
      </c>
      <c r="N486" s="748">
        <v>36000000</v>
      </c>
      <c r="O486" s="748">
        <v>36000000</v>
      </c>
      <c r="P486" s="749"/>
      <c r="Q486" s="750"/>
      <c r="R486" s="751"/>
      <c r="S486" s="682"/>
      <c r="T486" s="683"/>
      <c r="U486" s="682"/>
      <c r="V486" s="683"/>
    </row>
    <row r="487" spans="2:22" s="786" customFormat="1" ht="15" customHeight="1">
      <c r="B487" s="747">
        <f t="shared" si="7"/>
        <v>478</v>
      </c>
      <c r="C487" s="778" t="s">
        <v>2</v>
      </c>
      <c r="D487" s="772" t="s">
        <v>2736</v>
      </c>
      <c r="E487" s="787" t="s">
        <v>4734</v>
      </c>
      <c r="F487" s="677" t="s">
        <v>3747</v>
      </c>
      <c r="G487" s="783" t="str">
        <f>IFERROR(VLOOKUP(E487,Assign!$A$2:$A$48,1,FALSE),)</f>
        <v>R-281</v>
      </c>
      <c r="H487" s="783">
        <v>1</v>
      </c>
      <c r="I487" s="784">
        <v>3</v>
      </c>
      <c r="J487" s="784" t="s">
        <v>617</v>
      </c>
      <c r="K487" s="785">
        <v>42051</v>
      </c>
      <c r="L487" s="784" t="s">
        <v>3585</v>
      </c>
      <c r="M487" s="739" t="s">
        <v>5</v>
      </c>
      <c r="N487" s="748">
        <v>45600000</v>
      </c>
      <c r="O487" s="748">
        <v>45600000</v>
      </c>
      <c r="P487" s="749"/>
      <c r="Q487" s="750"/>
      <c r="R487" s="751"/>
      <c r="S487" s="682"/>
      <c r="T487" s="683"/>
      <c r="U487" s="682"/>
      <c r="V487" s="683"/>
    </row>
    <row r="488" spans="2:22" s="786" customFormat="1" ht="15" customHeight="1">
      <c r="B488" s="747">
        <f t="shared" si="7"/>
        <v>479</v>
      </c>
      <c r="C488" s="778" t="s">
        <v>2</v>
      </c>
      <c r="D488" s="772" t="s">
        <v>2736</v>
      </c>
      <c r="E488" s="787" t="s">
        <v>4735</v>
      </c>
      <c r="F488" s="677" t="s">
        <v>3550</v>
      </c>
      <c r="G488" s="783" t="str">
        <f>IFERROR(VLOOKUP(E488,Assign!$A$2:$A$48,1,FALSE),)</f>
        <v>R-282</v>
      </c>
      <c r="H488" s="783">
        <v>1</v>
      </c>
      <c r="I488" s="784">
        <v>1</v>
      </c>
      <c r="J488" s="784" t="s">
        <v>617</v>
      </c>
      <c r="K488" s="785">
        <v>34535</v>
      </c>
      <c r="L488" s="994" t="s">
        <v>5536</v>
      </c>
      <c r="M488" s="739" t="s">
        <v>5</v>
      </c>
      <c r="N488" s="748">
        <v>36000000</v>
      </c>
      <c r="O488" s="748">
        <v>36000000</v>
      </c>
      <c r="P488" s="749"/>
      <c r="Q488" s="750" t="s">
        <v>199</v>
      </c>
      <c r="R488" s="751"/>
      <c r="S488" s="682" t="s">
        <v>5551</v>
      </c>
      <c r="T488" s="683" t="s">
        <v>824</v>
      </c>
      <c r="U488" s="682"/>
      <c r="V488" s="683"/>
    </row>
    <row r="489" spans="2:22" s="786" customFormat="1" ht="15" customHeight="1">
      <c r="B489" s="747">
        <f t="shared" si="7"/>
        <v>480</v>
      </c>
      <c r="C489" s="778" t="s">
        <v>2</v>
      </c>
      <c r="D489" s="772" t="s">
        <v>2736</v>
      </c>
      <c r="E489" s="787" t="s">
        <v>4735</v>
      </c>
      <c r="F489" s="677" t="s">
        <v>3550</v>
      </c>
      <c r="G489" s="783" t="str">
        <f>IFERROR(VLOOKUP(E489,Assign!$A$2:$A$48,1,FALSE),)</f>
        <v>R-282</v>
      </c>
      <c r="H489" s="783">
        <v>1</v>
      </c>
      <c r="I489" s="784">
        <v>2</v>
      </c>
      <c r="J489" s="784" t="s">
        <v>617</v>
      </c>
      <c r="K489" s="785">
        <v>42804</v>
      </c>
      <c r="L489" s="784" t="s">
        <v>3585</v>
      </c>
      <c r="M489" s="739" t="s">
        <v>5</v>
      </c>
      <c r="N489" s="748">
        <v>36000000</v>
      </c>
      <c r="O489" s="748">
        <v>36000000</v>
      </c>
      <c r="P489" s="749"/>
      <c r="Q489" s="750"/>
      <c r="R489" s="751"/>
      <c r="S489" s="682"/>
      <c r="T489" s="683"/>
      <c r="U489" s="682"/>
      <c r="V489" s="683"/>
    </row>
    <row r="490" spans="2:22" s="786" customFormat="1" ht="15" customHeight="1">
      <c r="B490" s="747">
        <f t="shared" si="7"/>
        <v>481</v>
      </c>
      <c r="C490" s="778" t="s">
        <v>2</v>
      </c>
      <c r="D490" s="772" t="s">
        <v>2736</v>
      </c>
      <c r="E490" s="787" t="s">
        <v>4735</v>
      </c>
      <c r="F490" s="677" t="s">
        <v>3550</v>
      </c>
      <c r="G490" s="783" t="str">
        <f>IFERROR(VLOOKUP(E490,Assign!$A$2:$A$48,1,FALSE),)</f>
        <v>R-282</v>
      </c>
      <c r="H490" s="783">
        <v>2</v>
      </c>
      <c r="I490" s="784">
        <v>1</v>
      </c>
      <c r="J490" s="784" t="s">
        <v>617</v>
      </c>
      <c r="K490" s="785">
        <v>34535</v>
      </c>
      <c r="L490" s="994" t="s">
        <v>5536</v>
      </c>
      <c r="M490" s="739" t="s">
        <v>5</v>
      </c>
      <c r="N490" s="748">
        <v>36000000</v>
      </c>
      <c r="O490" s="748">
        <v>36000000</v>
      </c>
      <c r="P490" s="749"/>
      <c r="Q490" s="750" t="s">
        <v>200</v>
      </c>
      <c r="R490" s="751"/>
      <c r="S490" s="682" t="s">
        <v>5551</v>
      </c>
      <c r="T490" s="683" t="s">
        <v>824</v>
      </c>
      <c r="U490" s="682"/>
      <c r="V490" s="683"/>
    </row>
    <row r="491" spans="2:22" s="786" customFormat="1" ht="15" customHeight="1">
      <c r="B491" s="747">
        <f t="shared" si="7"/>
        <v>482</v>
      </c>
      <c r="C491" s="778" t="s">
        <v>2</v>
      </c>
      <c r="D491" s="772" t="s">
        <v>2736</v>
      </c>
      <c r="E491" s="787" t="s">
        <v>4735</v>
      </c>
      <c r="F491" s="677" t="s">
        <v>3550</v>
      </c>
      <c r="G491" s="783" t="str">
        <f>IFERROR(VLOOKUP(E491,Assign!$A$2:$A$48,1,FALSE),)</f>
        <v>R-282</v>
      </c>
      <c r="H491" s="783">
        <v>2</v>
      </c>
      <c r="I491" s="784">
        <v>2</v>
      </c>
      <c r="J491" s="784" t="s">
        <v>617</v>
      </c>
      <c r="K491" s="785">
        <v>42804</v>
      </c>
      <c r="L491" s="784" t="s">
        <v>3585</v>
      </c>
      <c r="M491" s="739" t="s">
        <v>5</v>
      </c>
      <c r="N491" s="748">
        <v>36000000</v>
      </c>
      <c r="O491" s="748">
        <v>36000000</v>
      </c>
      <c r="P491" s="749"/>
      <c r="Q491" s="750"/>
      <c r="R491" s="759"/>
      <c r="S491" s="682"/>
      <c r="T491" s="683"/>
      <c r="U491" s="682"/>
      <c r="V491" s="683"/>
    </row>
    <row r="492" spans="2:22" s="786" customFormat="1" ht="15" customHeight="1">
      <c r="B492" s="747">
        <f t="shared" si="7"/>
        <v>483</v>
      </c>
      <c r="C492" s="778" t="s">
        <v>2</v>
      </c>
      <c r="D492" s="772" t="s">
        <v>2736</v>
      </c>
      <c r="E492" s="787" t="s">
        <v>4736</v>
      </c>
      <c r="F492" s="677" t="s">
        <v>3214</v>
      </c>
      <c r="G492" s="783" t="str">
        <f>IFERROR(VLOOKUP(E492,Assign!$A$2:$A$48,1,FALSE),)</f>
        <v>R-283</v>
      </c>
      <c r="H492" s="783">
        <v>1</v>
      </c>
      <c r="I492" s="784">
        <v>1</v>
      </c>
      <c r="J492" s="784" t="s">
        <v>617</v>
      </c>
      <c r="K492" s="785">
        <v>41430</v>
      </c>
      <c r="L492" s="994" t="s">
        <v>5550</v>
      </c>
      <c r="M492" s="739" t="s">
        <v>5</v>
      </c>
      <c r="N492" s="748">
        <v>120000000</v>
      </c>
      <c r="O492" s="748">
        <v>120000000</v>
      </c>
      <c r="P492" s="749"/>
      <c r="Q492" s="750"/>
      <c r="R492" s="759"/>
      <c r="S492" s="682" t="s">
        <v>5551</v>
      </c>
      <c r="T492" s="683" t="s">
        <v>824</v>
      </c>
      <c r="U492" s="682"/>
      <c r="V492" s="683"/>
    </row>
    <row r="493" spans="2:22" s="786" customFormat="1" ht="15" customHeight="1">
      <c r="B493" s="747">
        <f t="shared" si="7"/>
        <v>484</v>
      </c>
      <c r="C493" s="778" t="s">
        <v>2</v>
      </c>
      <c r="D493" s="772" t="s">
        <v>2736</v>
      </c>
      <c r="E493" s="787" t="s">
        <v>4736</v>
      </c>
      <c r="F493" s="677" t="s">
        <v>3214</v>
      </c>
      <c r="G493" s="783" t="str">
        <f>IFERROR(VLOOKUP(E493,Assign!$A$2:$A$48,1,FALSE),)</f>
        <v>R-283</v>
      </c>
      <c r="H493" s="783">
        <v>1</v>
      </c>
      <c r="I493" s="784">
        <v>2</v>
      </c>
      <c r="J493" s="784" t="s">
        <v>617</v>
      </c>
      <c r="K493" s="785">
        <v>42536</v>
      </c>
      <c r="L493" s="784" t="s">
        <v>3585</v>
      </c>
      <c r="M493" s="739" t="s">
        <v>5</v>
      </c>
      <c r="N493" s="748">
        <v>51600000</v>
      </c>
      <c r="O493" s="748">
        <v>51600000</v>
      </c>
      <c r="P493" s="749"/>
      <c r="Q493" s="750"/>
      <c r="R493" s="751"/>
      <c r="S493" s="682"/>
      <c r="T493" s="683"/>
      <c r="U493" s="682"/>
      <c r="V493" s="683"/>
    </row>
    <row r="494" spans="2:22" s="786" customFormat="1" ht="15" customHeight="1">
      <c r="B494" s="747">
        <f t="shared" si="7"/>
        <v>485</v>
      </c>
      <c r="C494" s="778" t="s">
        <v>2</v>
      </c>
      <c r="D494" s="772" t="s">
        <v>2736</v>
      </c>
      <c r="E494" s="787" t="s">
        <v>4737</v>
      </c>
      <c r="F494" s="677" t="s">
        <v>3235</v>
      </c>
      <c r="G494" s="783" t="str">
        <f>IFERROR(VLOOKUP(E494,Assign!$A$2:$A$48,1,FALSE),)</f>
        <v>R-284</v>
      </c>
      <c r="H494" s="783">
        <v>1</v>
      </c>
      <c r="I494" s="784">
        <v>1</v>
      </c>
      <c r="J494" s="784" t="s">
        <v>617</v>
      </c>
      <c r="K494" s="785">
        <v>42594</v>
      </c>
      <c r="L494" s="784" t="s">
        <v>3585</v>
      </c>
      <c r="M494" s="739" t="s">
        <v>5</v>
      </c>
      <c r="N494" s="748">
        <v>55200000</v>
      </c>
      <c r="O494" s="748">
        <v>55200000</v>
      </c>
      <c r="P494" s="749"/>
      <c r="Q494" s="750"/>
      <c r="R494" s="751"/>
      <c r="S494" s="682"/>
      <c r="T494" s="683"/>
      <c r="U494" s="682"/>
      <c r="V494" s="683"/>
    </row>
    <row r="495" spans="2:22" s="786" customFormat="1" ht="15" customHeight="1">
      <c r="B495" s="747">
        <f t="shared" si="7"/>
        <v>486</v>
      </c>
      <c r="C495" s="778" t="s">
        <v>2</v>
      </c>
      <c r="D495" s="772" t="s">
        <v>2736</v>
      </c>
      <c r="E495" s="787" t="s">
        <v>4737</v>
      </c>
      <c r="F495" s="677" t="s">
        <v>3235</v>
      </c>
      <c r="G495" s="783" t="str">
        <f>IFERROR(VLOOKUP(E495,Assign!$A$2:$A$48,1,FALSE),)</f>
        <v>R-284</v>
      </c>
      <c r="H495" s="783">
        <v>1</v>
      </c>
      <c r="I495" s="784">
        <v>2</v>
      </c>
      <c r="J495" s="784" t="s">
        <v>617</v>
      </c>
      <c r="K495" s="785">
        <v>42906</v>
      </c>
      <c r="L495" s="784" t="s">
        <v>3585</v>
      </c>
      <c r="M495" s="739" t="s">
        <v>5</v>
      </c>
      <c r="N495" s="748">
        <v>38400000</v>
      </c>
      <c r="O495" s="748">
        <v>38400000</v>
      </c>
      <c r="P495" s="749"/>
      <c r="Q495" s="750"/>
      <c r="R495" s="751"/>
      <c r="S495" s="682"/>
      <c r="T495" s="683"/>
      <c r="U495" s="682"/>
      <c r="V495" s="683"/>
    </row>
    <row r="496" spans="2:22" s="786" customFormat="1" ht="15" hidden="1" customHeight="1">
      <c r="B496" s="747">
        <f t="shared" si="7"/>
        <v>487</v>
      </c>
      <c r="C496" s="778" t="s">
        <v>2</v>
      </c>
      <c r="D496" s="772" t="s">
        <v>2736</v>
      </c>
      <c r="E496" s="787" t="s">
        <v>4738</v>
      </c>
      <c r="F496" s="677" t="s">
        <v>3206</v>
      </c>
      <c r="G496" s="783">
        <f>IFERROR(VLOOKUP(E496,Assign!$A$2:$A$48,1,FALSE),)</f>
        <v>0</v>
      </c>
      <c r="H496" s="783">
        <v>1</v>
      </c>
      <c r="I496" s="784">
        <v>1</v>
      </c>
      <c r="J496" s="784" t="s">
        <v>617</v>
      </c>
      <c r="K496" s="785">
        <v>43185</v>
      </c>
      <c r="L496" s="784" t="s">
        <v>3585</v>
      </c>
      <c r="M496" s="739" t="s">
        <v>5</v>
      </c>
      <c r="N496" s="748">
        <v>60000000</v>
      </c>
      <c r="O496" s="748">
        <v>60000000</v>
      </c>
      <c r="P496" s="749"/>
      <c r="Q496" s="750"/>
      <c r="R496" s="751"/>
      <c r="S496" s="682"/>
      <c r="T496" s="683"/>
      <c r="U496" s="682"/>
      <c r="V496" s="683"/>
    </row>
    <row r="497" spans="2:22" s="786" customFormat="1" ht="15" hidden="1" customHeight="1">
      <c r="B497" s="747">
        <f t="shared" si="7"/>
        <v>488</v>
      </c>
      <c r="C497" s="778" t="s">
        <v>2</v>
      </c>
      <c r="D497" s="772" t="s">
        <v>2736</v>
      </c>
      <c r="E497" s="787" t="s">
        <v>4738</v>
      </c>
      <c r="F497" s="677" t="s">
        <v>3206</v>
      </c>
      <c r="G497" s="783">
        <f>IFERROR(VLOOKUP(E497,Assign!$A$2:$A$48,1,FALSE),)</f>
        <v>0</v>
      </c>
      <c r="H497" s="783">
        <v>1</v>
      </c>
      <c r="I497" s="784">
        <v>2</v>
      </c>
      <c r="J497" s="784" t="s">
        <v>617</v>
      </c>
      <c r="K497" s="785">
        <v>43389</v>
      </c>
      <c r="L497" s="784" t="s">
        <v>3585</v>
      </c>
      <c r="M497" s="739" t="s">
        <v>5</v>
      </c>
      <c r="N497" s="748">
        <v>46200000</v>
      </c>
      <c r="O497" s="748">
        <v>46200000</v>
      </c>
      <c r="P497" s="749"/>
      <c r="Q497" s="750"/>
      <c r="R497" s="751"/>
      <c r="S497" s="682"/>
      <c r="T497" s="683"/>
      <c r="U497" s="682"/>
      <c r="V497" s="683"/>
    </row>
    <row r="498" spans="2:22" s="786" customFormat="1" ht="15" customHeight="1">
      <c r="B498" s="747">
        <f t="shared" si="7"/>
        <v>489</v>
      </c>
      <c r="C498" s="778" t="s">
        <v>2</v>
      </c>
      <c r="D498" s="772" t="s">
        <v>2736</v>
      </c>
      <c r="E498" s="787" t="s">
        <v>4739</v>
      </c>
      <c r="F498" s="677" t="s">
        <v>3188</v>
      </c>
      <c r="G498" s="783" t="str">
        <f>IFERROR(VLOOKUP(E498,Assign!$A$2:$A$48,1,FALSE),)</f>
        <v>R-286</v>
      </c>
      <c r="H498" s="783">
        <v>1</v>
      </c>
      <c r="I498" s="784">
        <v>1</v>
      </c>
      <c r="J498" s="784" t="s">
        <v>617</v>
      </c>
      <c r="K498" s="785">
        <v>38784</v>
      </c>
      <c r="L498" s="994" t="s">
        <v>5536</v>
      </c>
      <c r="M498" s="739" t="s">
        <v>5</v>
      </c>
      <c r="N498" s="748">
        <v>110500000</v>
      </c>
      <c r="O498" s="748">
        <v>110500000</v>
      </c>
      <c r="P498" s="749"/>
      <c r="Q498" s="750"/>
      <c r="R498" s="1089"/>
      <c r="S498" s="682" t="s">
        <v>5551</v>
      </c>
      <c r="T498" s="683" t="s">
        <v>824</v>
      </c>
      <c r="U498" s="682" t="s">
        <v>5563</v>
      </c>
      <c r="V498" s="683" t="s">
        <v>5683</v>
      </c>
    </row>
    <row r="499" spans="2:22" s="786" customFormat="1" ht="15" customHeight="1">
      <c r="B499" s="747">
        <f t="shared" si="7"/>
        <v>490</v>
      </c>
      <c r="C499" s="778" t="s">
        <v>2</v>
      </c>
      <c r="D499" s="772" t="s">
        <v>2736</v>
      </c>
      <c r="E499" s="787" t="s">
        <v>4739</v>
      </c>
      <c r="F499" s="677" t="s">
        <v>3188</v>
      </c>
      <c r="G499" s="783" t="str">
        <f>IFERROR(VLOOKUP(E499,Assign!$A$2:$A$48,1,FALSE),)</f>
        <v>R-286</v>
      </c>
      <c r="H499" s="783">
        <v>1</v>
      </c>
      <c r="I499" s="784">
        <v>2</v>
      </c>
      <c r="J499" s="784" t="s">
        <v>617</v>
      </c>
      <c r="K499" s="785">
        <v>43192</v>
      </c>
      <c r="L499" s="784" t="s">
        <v>3585</v>
      </c>
      <c r="M499" s="739" t="s">
        <v>5</v>
      </c>
      <c r="N499" s="748">
        <v>42000000</v>
      </c>
      <c r="O499" s="748">
        <v>42000000</v>
      </c>
      <c r="P499" s="749"/>
      <c r="Q499" s="750"/>
      <c r="R499" s="1089"/>
      <c r="S499" s="682"/>
      <c r="T499" s="683"/>
      <c r="U499" s="682" t="s">
        <v>5563</v>
      </c>
      <c r="V499" s="683" t="s">
        <v>5683</v>
      </c>
    </row>
    <row r="500" spans="2:22" s="786" customFormat="1" ht="15" customHeight="1">
      <c r="B500" s="747">
        <f t="shared" si="7"/>
        <v>491</v>
      </c>
      <c r="C500" s="778" t="s">
        <v>2</v>
      </c>
      <c r="D500" s="772" t="s">
        <v>2736</v>
      </c>
      <c r="E500" s="787" t="s">
        <v>4740</v>
      </c>
      <c r="F500" s="677" t="s">
        <v>3168</v>
      </c>
      <c r="G500" s="783" t="str">
        <f>IFERROR(VLOOKUP(E500,Assign!$A$2:$A$48,1,FALSE),)</f>
        <v>R-287</v>
      </c>
      <c r="H500" s="783">
        <v>1</v>
      </c>
      <c r="I500" s="784">
        <v>1</v>
      </c>
      <c r="J500" s="784" t="s">
        <v>617</v>
      </c>
      <c r="K500" s="785">
        <v>41323</v>
      </c>
      <c r="L500" s="784" t="s">
        <v>3585</v>
      </c>
      <c r="M500" s="739" t="s">
        <v>5</v>
      </c>
      <c r="N500" s="748">
        <v>99600000</v>
      </c>
      <c r="O500" s="748">
        <v>99600000</v>
      </c>
      <c r="P500" s="749"/>
      <c r="Q500" s="750"/>
      <c r="R500" s="751"/>
      <c r="S500" s="682"/>
      <c r="T500" s="683"/>
      <c r="U500" s="682"/>
      <c r="V500" s="683"/>
    </row>
    <row r="501" spans="2:22" s="786" customFormat="1" ht="15" customHeight="1">
      <c r="B501" s="747">
        <f t="shared" si="7"/>
        <v>492</v>
      </c>
      <c r="C501" s="778" t="s">
        <v>2</v>
      </c>
      <c r="D501" s="772" t="s">
        <v>2736</v>
      </c>
      <c r="E501" s="787" t="s">
        <v>4740</v>
      </c>
      <c r="F501" s="677" t="s">
        <v>3168</v>
      </c>
      <c r="G501" s="783" t="str">
        <f>IFERROR(VLOOKUP(E501,Assign!$A$2:$A$48,1,FALSE),)</f>
        <v>R-287</v>
      </c>
      <c r="H501" s="783">
        <v>1</v>
      </c>
      <c r="I501" s="784">
        <v>2</v>
      </c>
      <c r="J501" s="784" t="s">
        <v>4750</v>
      </c>
      <c r="K501" s="785">
        <v>41880</v>
      </c>
      <c r="L501" s="784" t="s">
        <v>4804</v>
      </c>
      <c r="M501" s="739" t="s">
        <v>5</v>
      </c>
      <c r="N501" s="748">
        <v>3600000</v>
      </c>
      <c r="O501" s="748">
        <v>3600000</v>
      </c>
      <c r="P501" s="749"/>
      <c r="Q501" s="750"/>
      <c r="R501" s="751" t="s">
        <v>3587</v>
      </c>
      <c r="S501" s="682"/>
      <c r="T501" s="683"/>
      <c r="U501" s="682"/>
      <c r="V501" s="683"/>
    </row>
    <row r="502" spans="2:22" s="786" customFormat="1" ht="15" customHeight="1">
      <c r="B502" s="747">
        <f t="shared" si="7"/>
        <v>493</v>
      </c>
      <c r="C502" s="778" t="s">
        <v>2</v>
      </c>
      <c r="D502" s="772" t="s">
        <v>2736</v>
      </c>
      <c r="E502" s="787" t="s">
        <v>4740</v>
      </c>
      <c r="F502" s="677" t="s">
        <v>3168</v>
      </c>
      <c r="G502" s="783" t="str">
        <f>IFERROR(VLOOKUP(E502,Assign!$A$2:$A$48,1,FALSE),)</f>
        <v>R-287</v>
      </c>
      <c r="H502" s="783">
        <v>1</v>
      </c>
      <c r="I502" s="784">
        <v>3</v>
      </c>
      <c r="J502" s="784" t="s">
        <v>617</v>
      </c>
      <c r="K502" s="785">
        <v>43781</v>
      </c>
      <c r="L502" s="784" t="s">
        <v>3585</v>
      </c>
      <c r="M502" s="739" t="s">
        <v>5</v>
      </c>
      <c r="N502" s="748">
        <v>38500000</v>
      </c>
      <c r="O502" s="748">
        <v>38500000</v>
      </c>
      <c r="P502" s="749"/>
      <c r="Q502" s="750"/>
      <c r="R502" s="751"/>
      <c r="S502" s="682"/>
      <c r="T502" s="683"/>
      <c r="U502" s="682"/>
      <c r="V502" s="683"/>
    </row>
    <row r="503" spans="2:22" s="786" customFormat="1" ht="15" customHeight="1">
      <c r="B503" s="747">
        <f t="shared" si="7"/>
        <v>494</v>
      </c>
      <c r="C503" s="778" t="s">
        <v>2</v>
      </c>
      <c r="D503" s="772" t="s">
        <v>2736</v>
      </c>
      <c r="E503" s="787" t="s">
        <v>4741</v>
      </c>
      <c r="F503" s="677" t="s">
        <v>3748</v>
      </c>
      <c r="G503" s="783" t="str">
        <f>IFERROR(VLOOKUP(E503,Assign!$A$2:$A$48,1,FALSE),)</f>
        <v>R-288</v>
      </c>
      <c r="H503" s="783">
        <v>1</v>
      </c>
      <c r="I503" s="784">
        <v>1</v>
      </c>
      <c r="J503" s="784" t="s">
        <v>617</v>
      </c>
      <c r="K503" s="785">
        <v>45009</v>
      </c>
      <c r="L503" s="784" t="s">
        <v>3585</v>
      </c>
      <c r="M503" s="739" t="s">
        <v>5</v>
      </c>
      <c r="N503" s="748">
        <v>84000000</v>
      </c>
      <c r="O503" s="748">
        <v>84000000</v>
      </c>
      <c r="P503" s="749"/>
      <c r="Q503" s="750"/>
      <c r="R503" s="751"/>
      <c r="S503" s="682"/>
      <c r="T503" s="683"/>
      <c r="U503" s="682"/>
      <c r="V503" s="683"/>
    </row>
    <row r="504" spans="2:22" s="786" customFormat="1" ht="15" hidden="1" customHeight="1">
      <c r="B504" s="747">
        <f t="shared" si="7"/>
        <v>495</v>
      </c>
      <c r="C504" s="778" t="s">
        <v>2</v>
      </c>
      <c r="D504" s="772" t="s">
        <v>2736</v>
      </c>
      <c r="E504" s="787" t="s">
        <v>4742</v>
      </c>
      <c r="F504" s="677" t="s">
        <v>2822</v>
      </c>
      <c r="G504" s="783">
        <f>IFERROR(VLOOKUP(E504,Assign!$A$2:$A$48,1,FALSE),)</f>
        <v>0</v>
      </c>
      <c r="H504" s="783">
        <v>1</v>
      </c>
      <c r="I504" s="784">
        <v>1</v>
      </c>
      <c r="J504" s="784" t="s">
        <v>617</v>
      </c>
      <c r="K504" s="785">
        <v>41869</v>
      </c>
      <c r="L504" s="784" t="s">
        <v>3585</v>
      </c>
      <c r="M504" s="739" t="s">
        <v>5</v>
      </c>
      <c r="N504" s="748">
        <v>48000000</v>
      </c>
      <c r="O504" s="748">
        <v>48000000</v>
      </c>
      <c r="P504" s="749"/>
      <c r="Q504" s="750"/>
      <c r="R504" s="751"/>
      <c r="S504" s="682"/>
      <c r="T504" s="683"/>
      <c r="U504" s="682"/>
      <c r="V504" s="683"/>
    </row>
    <row r="505" spans="2:22" s="786" customFormat="1" ht="15" hidden="1" customHeight="1">
      <c r="B505" s="747">
        <f t="shared" si="7"/>
        <v>496</v>
      </c>
      <c r="C505" s="778" t="s">
        <v>2</v>
      </c>
      <c r="D505" s="772" t="s">
        <v>2736</v>
      </c>
      <c r="E505" s="787" t="s">
        <v>4742</v>
      </c>
      <c r="F505" s="677" t="s">
        <v>2822</v>
      </c>
      <c r="G505" s="783">
        <f>IFERROR(VLOOKUP(E505,Assign!$A$2:$A$48,1,FALSE),)</f>
        <v>0</v>
      </c>
      <c r="H505" s="783">
        <v>1</v>
      </c>
      <c r="I505" s="784">
        <v>2</v>
      </c>
      <c r="J505" s="784" t="s">
        <v>4750</v>
      </c>
      <c r="K505" s="785">
        <v>42194</v>
      </c>
      <c r="L505" s="784" t="s">
        <v>4804</v>
      </c>
      <c r="M505" s="739" t="s">
        <v>5</v>
      </c>
      <c r="N505" s="748">
        <v>3600000</v>
      </c>
      <c r="O505" s="748">
        <v>3600000</v>
      </c>
      <c r="P505" s="749"/>
      <c r="Q505" s="750"/>
      <c r="R505" s="751" t="s">
        <v>3587</v>
      </c>
      <c r="S505" s="682"/>
      <c r="T505" s="683"/>
      <c r="U505" s="682"/>
      <c r="V505" s="683"/>
    </row>
    <row r="506" spans="2:22" s="786" customFormat="1" ht="15" hidden="1" customHeight="1">
      <c r="B506" s="747">
        <f t="shared" si="7"/>
        <v>497</v>
      </c>
      <c r="C506" s="778" t="s">
        <v>2</v>
      </c>
      <c r="D506" s="772" t="s">
        <v>2736</v>
      </c>
      <c r="E506" s="787" t="s">
        <v>4742</v>
      </c>
      <c r="F506" s="677" t="s">
        <v>2822</v>
      </c>
      <c r="G506" s="783">
        <f>IFERROR(VLOOKUP(E506,Assign!$A$2:$A$48,1,FALSE),)</f>
        <v>0</v>
      </c>
      <c r="H506" s="783">
        <v>1</v>
      </c>
      <c r="I506" s="784">
        <v>3</v>
      </c>
      <c r="J506" s="784" t="s">
        <v>617</v>
      </c>
      <c r="K506" s="785">
        <v>43893</v>
      </c>
      <c r="L506" s="784" t="s">
        <v>3585</v>
      </c>
      <c r="M506" s="739" t="s">
        <v>5</v>
      </c>
      <c r="N506" s="748">
        <v>33000000</v>
      </c>
      <c r="O506" s="748">
        <v>33000000</v>
      </c>
      <c r="P506" s="749"/>
      <c r="Q506" s="750"/>
      <c r="R506" s="751"/>
      <c r="S506" s="682"/>
      <c r="T506" s="683"/>
      <c r="U506" s="682"/>
      <c r="V506" s="683"/>
    </row>
    <row r="507" spans="2:22" s="786" customFormat="1" ht="15" hidden="1" customHeight="1">
      <c r="B507" s="747">
        <f t="shared" si="7"/>
        <v>498</v>
      </c>
      <c r="C507" s="778" t="s">
        <v>2</v>
      </c>
      <c r="D507" s="772" t="s">
        <v>2736</v>
      </c>
      <c r="E507" s="787" t="s">
        <v>4743</v>
      </c>
      <c r="F507" s="677" t="s">
        <v>3182</v>
      </c>
      <c r="G507" s="783">
        <f>IFERROR(VLOOKUP(E507,Assign!$A$2:$A$48,1,FALSE),)</f>
        <v>0</v>
      </c>
      <c r="H507" s="783">
        <v>1</v>
      </c>
      <c r="I507" s="784">
        <v>1</v>
      </c>
      <c r="J507" s="784" t="s">
        <v>617</v>
      </c>
      <c r="K507" s="785">
        <v>42788</v>
      </c>
      <c r="L507" s="784" t="s">
        <v>3585</v>
      </c>
      <c r="M507" s="739" t="s">
        <v>5</v>
      </c>
      <c r="N507" s="748">
        <v>36000000</v>
      </c>
      <c r="O507" s="748">
        <v>36000000</v>
      </c>
      <c r="P507" s="749"/>
      <c r="Q507" s="750"/>
      <c r="R507" s="751"/>
      <c r="S507" s="682"/>
      <c r="T507" s="683"/>
      <c r="U507" s="682"/>
      <c r="V507" s="683"/>
    </row>
    <row r="508" spans="2:22" s="786" customFormat="1" ht="15" hidden="1" customHeight="1">
      <c r="B508" s="747">
        <f t="shared" si="7"/>
        <v>499</v>
      </c>
      <c r="C508" s="778" t="s">
        <v>2</v>
      </c>
      <c r="D508" s="772" t="s">
        <v>2736</v>
      </c>
      <c r="E508" s="787" t="s">
        <v>4743</v>
      </c>
      <c r="F508" s="677" t="s">
        <v>3182</v>
      </c>
      <c r="G508" s="783">
        <f>IFERROR(VLOOKUP(E508,Assign!$A$2:$A$48,1,FALSE),)</f>
        <v>0</v>
      </c>
      <c r="H508" s="783">
        <v>1</v>
      </c>
      <c r="I508" s="784">
        <v>2</v>
      </c>
      <c r="J508" s="784" t="s">
        <v>617</v>
      </c>
      <c r="K508" s="785">
        <v>43021</v>
      </c>
      <c r="L508" s="784" t="s">
        <v>3585</v>
      </c>
      <c r="M508" s="739" t="s">
        <v>5</v>
      </c>
      <c r="N508" s="748">
        <v>35640000</v>
      </c>
      <c r="O508" s="748">
        <v>35640000</v>
      </c>
      <c r="P508" s="749"/>
      <c r="Q508" s="750"/>
      <c r="R508" s="751"/>
      <c r="S508" s="682"/>
      <c r="T508" s="683"/>
      <c r="U508" s="682"/>
      <c r="V508" s="683"/>
    </row>
    <row r="509" spans="2:22" s="786" customFormat="1" ht="15" hidden="1" customHeight="1">
      <c r="B509" s="747">
        <f t="shared" si="7"/>
        <v>500</v>
      </c>
      <c r="C509" s="778" t="s">
        <v>2</v>
      </c>
      <c r="D509" s="772" t="s">
        <v>2736</v>
      </c>
      <c r="E509" s="787" t="s">
        <v>4744</v>
      </c>
      <c r="F509" s="677" t="s">
        <v>2742</v>
      </c>
      <c r="G509" s="783">
        <f>IFERROR(VLOOKUP(E509,Assign!$A$2:$A$48,1,FALSE),)</f>
        <v>0</v>
      </c>
      <c r="H509" s="783">
        <v>1</v>
      </c>
      <c r="I509" s="784">
        <v>1</v>
      </c>
      <c r="J509" s="784" t="s">
        <v>617</v>
      </c>
      <c r="K509" s="785">
        <v>44138</v>
      </c>
      <c r="L509" s="784" t="s">
        <v>3585</v>
      </c>
      <c r="M509" s="739" t="s">
        <v>5</v>
      </c>
      <c r="N509" s="748">
        <v>50400000</v>
      </c>
      <c r="O509" s="748">
        <v>50400000</v>
      </c>
      <c r="P509" s="749"/>
      <c r="Q509" s="750"/>
      <c r="R509" s="751"/>
      <c r="S509" s="682"/>
      <c r="T509" s="683"/>
      <c r="U509" s="682"/>
      <c r="V509" s="683"/>
    </row>
    <row r="510" spans="2:22" s="786" customFormat="1" ht="15" hidden="1" customHeight="1">
      <c r="B510" s="991">
        <f t="shared" si="7"/>
        <v>501</v>
      </c>
      <c r="C510" s="976" t="s">
        <v>2</v>
      </c>
      <c r="D510" s="977" t="s">
        <v>2736</v>
      </c>
      <c r="E510" s="992" t="s">
        <v>4745</v>
      </c>
      <c r="F510" s="861" t="s">
        <v>4854</v>
      </c>
      <c r="G510" s="993">
        <f>IFERROR(VLOOKUP(E510,Assign!$A$2:$A$48,1,FALSE),)</f>
        <v>0</v>
      </c>
      <c r="H510" s="993">
        <v>1</v>
      </c>
      <c r="I510" s="994">
        <v>1</v>
      </c>
      <c r="J510" s="994" t="s">
        <v>617</v>
      </c>
      <c r="K510" s="995">
        <v>40729</v>
      </c>
      <c r="L510" s="994" t="s">
        <v>3585</v>
      </c>
      <c r="M510" s="986" t="s">
        <v>4864</v>
      </c>
      <c r="N510" s="996">
        <v>1300000</v>
      </c>
      <c r="O510" s="996">
        <v>1798030000</v>
      </c>
      <c r="P510" s="997"/>
      <c r="Q510" s="998" t="s">
        <v>199</v>
      </c>
      <c r="R510" s="999"/>
      <c r="S510" s="682" t="s">
        <v>4867</v>
      </c>
      <c r="T510" s="683" t="s">
        <v>4875</v>
      </c>
      <c r="U510" s="682"/>
      <c r="V510" s="683"/>
    </row>
    <row r="511" spans="2:22" s="786" customFormat="1" ht="15" hidden="1" customHeight="1">
      <c r="B511" s="991">
        <f t="shared" si="7"/>
        <v>502</v>
      </c>
      <c r="C511" s="976" t="s">
        <v>2</v>
      </c>
      <c r="D511" s="977" t="s">
        <v>2736</v>
      </c>
      <c r="E511" s="992" t="s">
        <v>4745</v>
      </c>
      <c r="F511" s="861" t="s">
        <v>4854</v>
      </c>
      <c r="G511" s="993">
        <f>IFERROR(VLOOKUP(E511,Assign!$A$2:$A$48,1,FALSE),)</f>
        <v>0</v>
      </c>
      <c r="H511" s="993">
        <v>1</v>
      </c>
      <c r="I511" s="994">
        <v>2</v>
      </c>
      <c r="J511" s="994" t="s">
        <v>617</v>
      </c>
      <c r="K511" s="995">
        <v>43965</v>
      </c>
      <c r="L511" s="994" t="s">
        <v>3585</v>
      </c>
      <c r="M511" s="986" t="s">
        <v>4864</v>
      </c>
      <c r="N511" s="996">
        <v>380000</v>
      </c>
      <c r="O511" s="996">
        <v>525577999.99999994</v>
      </c>
      <c r="P511" s="997"/>
      <c r="Q511" s="998"/>
      <c r="R511" s="999"/>
      <c r="S511" s="682" t="s">
        <v>4867</v>
      </c>
      <c r="T511" s="683" t="s">
        <v>4875</v>
      </c>
      <c r="U511" s="682"/>
      <c r="V511" s="683"/>
    </row>
    <row r="512" spans="2:22" s="786" customFormat="1" ht="15" hidden="1" customHeight="1">
      <c r="B512" s="991">
        <f t="shared" si="7"/>
        <v>503</v>
      </c>
      <c r="C512" s="976" t="s">
        <v>2</v>
      </c>
      <c r="D512" s="977" t="s">
        <v>2736</v>
      </c>
      <c r="E512" s="992" t="s">
        <v>4745</v>
      </c>
      <c r="F512" s="861" t="s">
        <v>4854</v>
      </c>
      <c r="G512" s="993">
        <f>IFERROR(VLOOKUP(E512,Assign!$A$2:$A$48,1,FALSE),)</f>
        <v>0</v>
      </c>
      <c r="H512" s="993">
        <v>2</v>
      </c>
      <c r="I512" s="994">
        <v>1</v>
      </c>
      <c r="J512" s="994" t="s">
        <v>617</v>
      </c>
      <c r="K512" s="995">
        <v>40729</v>
      </c>
      <c r="L512" s="994" t="s">
        <v>3585</v>
      </c>
      <c r="M512" s="986" t="s">
        <v>4864</v>
      </c>
      <c r="N512" s="996">
        <v>1300000</v>
      </c>
      <c r="O512" s="996">
        <v>1798030000</v>
      </c>
      <c r="P512" s="997"/>
      <c r="Q512" s="998" t="s">
        <v>200</v>
      </c>
      <c r="R512" s="999"/>
      <c r="S512" s="682" t="s">
        <v>4867</v>
      </c>
      <c r="T512" s="683" t="s">
        <v>4875</v>
      </c>
      <c r="U512" s="682"/>
      <c r="V512" s="683"/>
    </row>
    <row r="513" spans="2:22" s="786" customFormat="1" ht="15" hidden="1" customHeight="1">
      <c r="B513" s="991">
        <f t="shared" si="7"/>
        <v>504</v>
      </c>
      <c r="C513" s="976" t="s">
        <v>2</v>
      </c>
      <c r="D513" s="977" t="s">
        <v>2736</v>
      </c>
      <c r="E513" s="992" t="s">
        <v>4837</v>
      </c>
      <c r="F513" s="861" t="s">
        <v>4855</v>
      </c>
      <c r="G513" s="993">
        <f>IFERROR(VLOOKUP(E513,Assign!$A$2:$A$48,1,FALSE),)</f>
        <v>0</v>
      </c>
      <c r="H513" s="993">
        <v>1</v>
      </c>
      <c r="I513" s="994">
        <v>1</v>
      </c>
      <c r="J513" s="994" t="s">
        <v>617</v>
      </c>
      <c r="K513" s="995">
        <v>37925</v>
      </c>
      <c r="L513" s="994" t="s">
        <v>3585</v>
      </c>
      <c r="M513" s="986" t="s">
        <v>5</v>
      </c>
      <c r="N513" s="996">
        <v>60000000</v>
      </c>
      <c r="O513" s="996">
        <v>60000000</v>
      </c>
      <c r="P513" s="997"/>
      <c r="Q513" s="998"/>
      <c r="R513" s="999"/>
      <c r="S513" s="682" t="s">
        <v>4867</v>
      </c>
      <c r="T513" s="683" t="s">
        <v>4875</v>
      </c>
      <c r="U513" s="682"/>
      <c r="V513" s="683"/>
    </row>
    <row r="514" spans="2:22" s="786" customFormat="1" ht="15" hidden="1" customHeight="1">
      <c r="B514" s="991">
        <f t="shared" si="7"/>
        <v>505</v>
      </c>
      <c r="C514" s="976" t="s">
        <v>2</v>
      </c>
      <c r="D514" s="977" t="s">
        <v>2736</v>
      </c>
      <c r="E514" s="992" t="s">
        <v>4837</v>
      </c>
      <c r="F514" s="861" t="s">
        <v>4855</v>
      </c>
      <c r="G514" s="993">
        <f>IFERROR(VLOOKUP(E514,Assign!$A$2:$A$48,1,FALSE),)</f>
        <v>0</v>
      </c>
      <c r="H514" s="993">
        <v>1</v>
      </c>
      <c r="I514" s="994">
        <v>2</v>
      </c>
      <c r="J514" s="994" t="s">
        <v>617</v>
      </c>
      <c r="K514" s="995">
        <v>44956</v>
      </c>
      <c r="L514" s="994" t="s">
        <v>3585</v>
      </c>
      <c r="M514" s="986" t="s">
        <v>5</v>
      </c>
      <c r="N514" s="996">
        <v>756000000</v>
      </c>
      <c r="O514" s="996">
        <v>756000000</v>
      </c>
      <c r="P514" s="997"/>
      <c r="Q514" s="998"/>
      <c r="R514" s="999"/>
      <c r="S514" s="682" t="s">
        <v>4867</v>
      </c>
      <c r="T514" s="683" t="s">
        <v>4875</v>
      </c>
      <c r="U514" s="682"/>
      <c r="V514" s="683"/>
    </row>
    <row r="515" spans="2:22" s="786" customFormat="1" ht="15" hidden="1" customHeight="1">
      <c r="B515" s="991">
        <f t="shared" si="7"/>
        <v>506</v>
      </c>
      <c r="C515" s="976" t="s">
        <v>2</v>
      </c>
      <c r="D515" s="977" t="s">
        <v>2736</v>
      </c>
      <c r="E515" s="992" t="s">
        <v>4838</v>
      </c>
      <c r="F515" s="861" t="s">
        <v>3187</v>
      </c>
      <c r="G515" s="993">
        <f>IFERROR(VLOOKUP(E515,Assign!$A$2:$A$48,1,FALSE),)</f>
        <v>0</v>
      </c>
      <c r="H515" s="993">
        <v>1</v>
      </c>
      <c r="I515" s="994">
        <v>1</v>
      </c>
      <c r="J515" s="994" t="s">
        <v>617</v>
      </c>
      <c r="K515" s="995">
        <v>42291</v>
      </c>
      <c r="L515" s="994" t="s">
        <v>3585</v>
      </c>
      <c r="M515" s="986" t="s">
        <v>5</v>
      </c>
      <c r="N515" s="996">
        <v>562000000</v>
      </c>
      <c r="O515" s="996">
        <v>562000000</v>
      </c>
      <c r="P515" s="997"/>
      <c r="Q515" s="998"/>
      <c r="R515" s="999"/>
      <c r="S515" s="682" t="s">
        <v>4867</v>
      </c>
      <c r="T515" s="683" t="s">
        <v>4875</v>
      </c>
      <c r="U515" s="682"/>
      <c r="V515" s="683"/>
    </row>
    <row r="516" spans="2:22" s="786" customFormat="1" ht="15" customHeight="1">
      <c r="B516" s="991">
        <f t="shared" si="7"/>
        <v>507</v>
      </c>
      <c r="C516" s="976" t="s">
        <v>2</v>
      </c>
      <c r="D516" s="977" t="s">
        <v>2736</v>
      </c>
      <c r="E516" s="992" t="s">
        <v>4839</v>
      </c>
      <c r="F516" s="861" t="s">
        <v>4856</v>
      </c>
      <c r="G516" s="993" t="str">
        <f>IFERROR(VLOOKUP(E516,Assign!$A$2:$A$48,1,FALSE),)</f>
        <v>R-295</v>
      </c>
      <c r="H516" s="993">
        <v>1</v>
      </c>
      <c r="I516" s="994">
        <v>1</v>
      </c>
      <c r="J516" s="994" t="s">
        <v>617</v>
      </c>
      <c r="K516" s="995">
        <v>44609</v>
      </c>
      <c r="L516" s="994" t="s">
        <v>3585</v>
      </c>
      <c r="M516" s="986" t="s">
        <v>5</v>
      </c>
      <c r="N516" s="996">
        <v>684000000</v>
      </c>
      <c r="O516" s="996">
        <v>684000000</v>
      </c>
      <c r="P516" s="997"/>
      <c r="Q516" s="998"/>
      <c r="R516" s="999"/>
      <c r="S516" s="682" t="s">
        <v>4867</v>
      </c>
      <c r="T516" s="683" t="s">
        <v>4875</v>
      </c>
      <c r="U516" s="682"/>
      <c r="V516" s="683"/>
    </row>
    <row r="517" spans="2:22" s="786" customFormat="1" ht="15" hidden="1" customHeight="1">
      <c r="B517" s="991">
        <f t="shared" si="7"/>
        <v>508</v>
      </c>
      <c r="C517" s="976" t="s">
        <v>2</v>
      </c>
      <c r="D517" s="977" t="s">
        <v>2736</v>
      </c>
      <c r="E517" s="992" t="s">
        <v>4840</v>
      </c>
      <c r="F517" s="861" t="s">
        <v>4857</v>
      </c>
      <c r="G517" s="993">
        <f>IFERROR(VLOOKUP(E517,Assign!$A$2:$A$48,1,FALSE),)</f>
        <v>0</v>
      </c>
      <c r="H517" s="993">
        <v>1</v>
      </c>
      <c r="I517" s="994">
        <v>1</v>
      </c>
      <c r="J517" s="994" t="s">
        <v>617</v>
      </c>
      <c r="K517" s="995">
        <v>42229</v>
      </c>
      <c r="L517" s="994" t="s">
        <v>3585</v>
      </c>
      <c r="M517" s="986" t="s">
        <v>5</v>
      </c>
      <c r="N517" s="996">
        <v>519600000</v>
      </c>
      <c r="O517" s="996">
        <v>519600000</v>
      </c>
      <c r="P517" s="997"/>
      <c r="Q517" s="998"/>
      <c r="R517" s="999"/>
      <c r="S517" s="682" t="s">
        <v>4867</v>
      </c>
      <c r="T517" s="683" t="s">
        <v>4875</v>
      </c>
      <c r="U517" s="682"/>
      <c r="V517" s="683"/>
    </row>
    <row r="518" spans="2:22" s="786" customFormat="1" ht="15" hidden="1" customHeight="1">
      <c r="B518" s="991">
        <f t="shared" si="7"/>
        <v>509</v>
      </c>
      <c r="C518" s="976" t="s">
        <v>2</v>
      </c>
      <c r="D518" s="977" t="s">
        <v>2736</v>
      </c>
      <c r="E518" s="992" t="s">
        <v>4841</v>
      </c>
      <c r="F518" s="861" t="s">
        <v>4858</v>
      </c>
      <c r="G518" s="993">
        <f>IFERROR(VLOOKUP(E518,Assign!$A$2:$A$48,1,FALSE),)</f>
        <v>0</v>
      </c>
      <c r="H518" s="993">
        <v>1</v>
      </c>
      <c r="I518" s="994">
        <v>1</v>
      </c>
      <c r="J518" s="994" t="s">
        <v>617</v>
      </c>
      <c r="K518" s="995">
        <v>43902</v>
      </c>
      <c r="L518" s="994" t="s">
        <v>3585</v>
      </c>
      <c r="M518" s="986" t="s">
        <v>5</v>
      </c>
      <c r="N518" s="996">
        <v>356200000</v>
      </c>
      <c r="O518" s="996">
        <v>356200000</v>
      </c>
      <c r="P518" s="997"/>
      <c r="Q518" s="998"/>
      <c r="R518" s="999"/>
      <c r="S518" s="682" t="s">
        <v>4867</v>
      </c>
      <c r="T518" s="683" t="s">
        <v>4875</v>
      </c>
      <c r="U518" s="682"/>
      <c r="V518" s="683"/>
    </row>
    <row r="519" spans="2:22" s="786" customFormat="1" ht="15" hidden="1" customHeight="1">
      <c r="B519" s="991">
        <f t="shared" si="7"/>
        <v>510</v>
      </c>
      <c r="C519" s="976" t="s">
        <v>2</v>
      </c>
      <c r="D519" s="977" t="s">
        <v>2736</v>
      </c>
      <c r="E519" s="992" t="s">
        <v>4841</v>
      </c>
      <c r="F519" s="861" t="s">
        <v>4858</v>
      </c>
      <c r="G519" s="993">
        <f>IFERROR(VLOOKUP(E519,Assign!$A$2:$A$48,1,FALSE),)</f>
        <v>0</v>
      </c>
      <c r="H519" s="993">
        <v>1</v>
      </c>
      <c r="I519" s="994">
        <v>2</v>
      </c>
      <c r="J519" s="994" t="s">
        <v>618</v>
      </c>
      <c r="K519" s="995">
        <v>45184</v>
      </c>
      <c r="L519" s="994" t="s">
        <v>5560</v>
      </c>
      <c r="M519" s="986" t="s">
        <v>5</v>
      </c>
      <c r="N519" s="996">
        <v>66000000</v>
      </c>
      <c r="O519" s="996">
        <v>66000000</v>
      </c>
      <c r="P519" s="997"/>
      <c r="Q519" s="998"/>
      <c r="R519" s="999" t="s">
        <v>5565</v>
      </c>
      <c r="S519" s="682" t="s">
        <v>4867</v>
      </c>
      <c r="T519" s="683" t="s">
        <v>4875</v>
      </c>
      <c r="U519" s="682"/>
      <c r="V519" s="683"/>
    </row>
    <row r="520" spans="2:22" s="786" customFormat="1" ht="15" hidden="1" customHeight="1">
      <c r="B520" s="991">
        <f t="shared" si="7"/>
        <v>511</v>
      </c>
      <c r="C520" s="976" t="s">
        <v>2</v>
      </c>
      <c r="D520" s="977" t="s">
        <v>2736</v>
      </c>
      <c r="E520" s="992" t="s">
        <v>4841</v>
      </c>
      <c r="F520" s="861" t="s">
        <v>4858</v>
      </c>
      <c r="G520" s="993">
        <f>IFERROR(VLOOKUP(E520,Assign!$A$2:$A$48,1,FALSE),)</f>
        <v>0</v>
      </c>
      <c r="H520" s="993">
        <v>1</v>
      </c>
      <c r="I520" s="994">
        <v>3</v>
      </c>
      <c r="J520" s="994" t="s">
        <v>617</v>
      </c>
      <c r="K520" s="995">
        <v>45184</v>
      </c>
      <c r="L520" s="994" t="s">
        <v>3585</v>
      </c>
      <c r="M520" s="986" t="s">
        <v>5</v>
      </c>
      <c r="N520" s="996">
        <v>162000000</v>
      </c>
      <c r="O520" s="996">
        <v>162000000</v>
      </c>
      <c r="P520" s="997"/>
      <c r="Q520" s="998"/>
      <c r="R520" s="999"/>
      <c r="S520" s="682" t="s">
        <v>4867</v>
      </c>
      <c r="T520" s="683" t="s">
        <v>4875</v>
      </c>
      <c r="U520" s="682"/>
      <c r="V520" s="683"/>
    </row>
    <row r="521" spans="2:22" s="786" customFormat="1" ht="15" hidden="1" customHeight="1">
      <c r="B521" s="991">
        <f t="shared" si="7"/>
        <v>512</v>
      </c>
      <c r="C521" s="976" t="s">
        <v>2</v>
      </c>
      <c r="D521" s="977" t="s">
        <v>2736</v>
      </c>
      <c r="E521" s="992" t="s">
        <v>4842</v>
      </c>
      <c r="F521" s="861" t="s">
        <v>2771</v>
      </c>
      <c r="G521" s="993">
        <f>IFERROR(VLOOKUP(E521,Assign!$A$2:$A$48,1,FALSE),)</f>
        <v>0</v>
      </c>
      <c r="H521" s="993">
        <v>1</v>
      </c>
      <c r="I521" s="994">
        <v>1</v>
      </c>
      <c r="J521" s="994" t="s">
        <v>617</v>
      </c>
      <c r="K521" s="995">
        <v>44165</v>
      </c>
      <c r="L521" s="994" t="s">
        <v>3585</v>
      </c>
      <c r="M521" s="986" t="s">
        <v>5</v>
      </c>
      <c r="N521" s="996">
        <v>495000000</v>
      </c>
      <c r="O521" s="996">
        <v>495000000</v>
      </c>
      <c r="P521" s="997"/>
      <c r="Q521" s="998"/>
      <c r="R521" s="999"/>
      <c r="S521" s="682" t="s">
        <v>4867</v>
      </c>
      <c r="T521" s="683" t="s">
        <v>4875</v>
      </c>
      <c r="U521" s="682"/>
      <c r="V521" s="683"/>
    </row>
    <row r="522" spans="2:22" s="786" customFormat="1" ht="15" hidden="1" customHeight="1">
      <c r="B522" s="991">
        <f t="shared" si="7"/>
        <v>513</v>
      </c>
      <c r="C522" s="976" t="s">
        <v>2</v>
      </c>
      <c r="D522" s="977" t="s">
        <v>2736</v>
      </c>
      <c r="E522" s="992" t="s">
        <v>4843</v>
      </c>
      <c r="F522" s="861" t="s">
        <v>4859</v>
      </c>
      <c r="G522" s="993">
        <f>IFERROR(VLOOKUP(E522,Assign!$A$2:$A$48,1,FALSE),)</f>
        <v>0</v>
      </c>
      <c r="H522" s="993">
        <v>1</v>
      </c>
      <c r="I522" s="994">
        <v>1</v>
      </c>
      <c r="J522" s="994" t="s">
        <v>617</v>
      </c>
      <c r="K522" s="995">
        <v>42565</v>
      </c>
      <c r="L522" s="994" t="s">
        <v>3585</v>
      </c>
      <c r="M522" s="986" t="s">
        <v>5</v>
      </c>
      <c r="N522" s="996">
        <v>489800000</v>
      </c>
      <c r="O522" s="996">
        <v>489800000</v>
      </c>
      <c r="P522" s="997"/>
      <c r="Q522" s="998"/>
      <c r="R522" s="999"/>
      <c r="S522" s="682" t="s">
        <v>4867</v>
      </c>
      <c r="T522" s="683" t="s">
        <v>4875</v>
      </c>
      <c r="U522" s="682"/>
      <c r="V522" s="683"/>
    </row>
    <row r="523" spans="2:22" s="786" customFormat="1" ht="15" hidden="1" customHeight="1">
      <c r="B523" s="991">
        <f t="shared" si="7"/>
        <v>514</v>
      </c>
      <c r="C523" s="976" t="s">
        <v>2</v>
      </c>
      <c r="D523" s="977" t="s">
        <v>2736</v>
      </c>
      <c r="E523" s="992" t="s">
        <v>4844</v>
      </c>
      <c r="F523" s="861" t="s">
        <v>3642</v>
      </c>
      <c r="G523" s="993">
        <f>IFERROR(VLOOKUP(E523,Assign!$A$2:$A$48,1,FALSE),)</f>
        <v>0</v>
      </c>
      <c r="H523" s="993">
        <v>1</v>
      </c>
      <c r="I523" s="994">
        <v>1</v>
      </c>
      <c r="J523" s="994" t="s">
        <v>617</v>
      </c>
      <c r="K523" s="995">
        <v>45420</v>
      </c>
      <c r="L523" s="994" t="s">
        <v>3585</v>
      </c>
      <c r="M523" s="986" t="s">
        <v>5</v>
      </c>
      <c r="N523" s="996">
        <v>378400000</v>
      </c>
      <c r="O523" s="996">
        <v>378400000</v>
      </c>
      <c r="P523" s="997"/>
      <c r="Q523" s="998"/>
      <c r="R523" s="999"/>
      <c r="S523" s="682" t="s">
        <v>4867</v>
      </c>
      <c r="T523" s="683" t="s">
        <v>4875</v>
      </c>
      <c r="U523" s="682"/>
      <c r="V523" s="683"/>
    </row>
    <row r="524" spans="2:22" s="786" customFormat="1" ht="15" hidden="1" customHeight="1">
      <c r="B524" s="991">
        <f t="shared" si="7"/>
        <v>515</v>
      </c>
      <c r="C524" s="976" t="s">
        <v>2</v>
      </c>
      <c r="D524" s="977" t="s">
        <v>2736</v>
      </c>
      <c r="E524" s="992" t="s">
        <v>4845</v>
      </c>
      <c r="F524" s="861" t="s">
        <v>2752</v>
      </c>
      <c r="G524" s="993">
        <f>IFERROR(VLOOKUP(E524,Assign!$A$2:$A$48,1,FALSE),)</f>
        <v>0</v>
      </c>
      <c r="H524" s="993">
        <v>1</v>
      </c>
      <c r="I524" s="994">
        <v>1</v>
      </c>
      <c r="J524" s="994" t="s">
        <v>617</v>
      </c>
      <c r="K524" s="995">
        <v>44454</v>
      </c>
      <c r="L524" s="994" t="s">
        <v>3585</v>
      </c>
      <c r="M524" s="986" t="s">
        <v>5</v>
      </c>
      <c r="N524" s="996">
        <v>373450000</v>
      </c>
      <c r="O524" s="996">
        <v>373450000</v>
      </c>
      <c r="P524" s="997"/>
      <c r="Q524" s="998"/>
      <c r="R524" s="999"/>
      <c r="S524" s="682" t="s">
        <v>4867</v>
      </c>
      <c r="T524" s="683" t="s">
        <v>4875</v>
      </c>
      <c r="U524" s="682"/>
      <c r="V524" s="683"/>
    </row>
    <row r="525" spans="2:22" s="786" customFormat="1" ht="15" hidden="1" customHeight="1">
      <c r="B525" s="747">
        <f t="shared" si="7"/>
        <v>516</v>
      </c>
      <c r="C525" s="778" t="s">
        <v>2</v>
      </c>
      <c r="D525" s="772" t="s">
        <v>2825</v>
      </c>
      <c r="E525" s="787" t="s">
        <v>2613</v>
      </c>
      <c r="F525" s="677" t="s">
        <v>3605</v>
      </c>
      <c r="G525" s="783">
        <f>IFERROR(VLOOKUP(E525,Assign!$A$2:$A$48,1,FALSE),)</f>
        <v>0</v>
      </c>
      <c r="H525" s="783">
        <v>1</v>
      </c>
      <c r="I525" s="784">
        <v>1</v>
      </c>
      <c r="J525" s="784" t="s">
        <v>617</v>
      </c>
      <c r="K525" s="785">
        <v>44204</v>
      </c>
      <c r="L525" s="784" t="s">
        <v>3585</v>
      </c>
      <c r="M525" s="739" t="s">
        <v>5</v>
      </c>
      <c r="N525" s="748">
        <v>1080000000</v>
      </c>
      <c r="O525" s="748">
        <v>1080000000</v>
      </c>
      <c r="P525" s="749" t="s">
        <v>4591</v>
      </c>
      <c r="Q525" s="750"/>
      <c r="R525" s="751"/>
      <c r="S525" s="682"/>
      <c r="T525" s="683"/>
      <c r="U525" s="682"/>
      <c r="V525" s="683"/>
    </row>
    <row r="526" spans="2:22" s="786" customFormat="1" ht="15" hidden="1" customHeight="1">
      <c r="B526" s="747">
        <f t="shared" si="7"/>
        <v>517</v>
      </c>
      <c r="C526" s="778" t="s">
        <v>2</v>
      </c>
      <c r="D526" s="772" t="s">
        <v>2825</v>
      </c>
      <c r="E526" s="787" t="s">
        <v>2614</v>
      </c>
      <c r="F526" s="677" t="s">
        <v>3603</v>
      </c>
      <c r="G526" s="783">
        <f>IFERROR(VLOOKUP(E526,Assign!$A$2:$A$48,1,FALSE),)</f>
        <v>0</v>
      </c>
      <c r="H526" s="783">
        <v>1</v>
      </c>
      <c r="I526" s="784">
        <v>1</v>
      </c>
      <c r="J526" s="784" t="s">
        <v>617</v>
      </c>
      <c r="K526" s="785">
        <v>43035</v>
      </c>
      <c r="L526" s="784" t="s">
        <v>3585</v>
      </c>
      <c r="M526" s="739" t="s">
        <v>5</v>
      </c>
      <c r="N526" s="748">
        <v>2436000000</v>
      </c>
      <c r="O526" s="748">
        <v>2436000000</v>
      </c>
      <c r="P526" s="749" t="s">
        <v>4585</v>
      </c>
      <c r="Q526" s="750"/>
      <c r="R526" s="751"/>
      <c r="S526" s="682"/>
      <c r="T526" s="683"/>
      <c r="U526" s="682"/>
      <c r="V526" s="683"/>
    </row>
    <row r="527" spans="2:22" s="786" customFormat="1" ht="15" hidden="1" customHeight="1">
      <c r="B527" s="747">
        <f t="shared" ref="B527:B546" si="8">ROW()-9</f>
        <v>518</v>
      </c>
      <c r="C527" s="778" t="s">
        <v>2</v>
      </c>
      <c r="D527" s="772" t="s">
        <v>2825</v>
      </c>
      <c r="E527" s="787" t="s">
        <v>2614</v>
      </c>
      <c r="F527" s="677" t="s">
        <v>3603</v>
      </c>
      <c r="G527" s="783">
        <f>IFERROR(VLOOKUP(E527,Assign!$A$2:$A$48,1,FALSE),)</f>
        <v>0</v>
      </c>
      <c r="H527" s="783">
        <v>1</v>
      </c>
      <c r="I527" s="784">
        <v>2</v>
      </c>
      <c r="J527" s="784" t="s">
        <v>617</v>
      </c>
      <c r="K527" s="785">
        <v>43334</v>
      </c>
      <c r="L527" s="784" t="s">
        <v>3585</v>
      </c>
      <c r="M527" s="739" t="s">
        <v>5</v>
      </c>
      <c r="N527" s="748">
        <v>360000000</v>
      </c>
      <c r="O527" s="748">
        <v>360000000</v>
      </c>
      <c r="P527" s="749"/>
      <c r="Q527" s="750"/>
      <c r="R527" s="751"/>
      <c r="S527" s="682"/>
      <c r="T527" s="683"/>
      <c r="U527" s="682"/>
      <c r="V527" s="683"/>
    </row>
    <row r="528" spans="2:22" s="786" customFormat="1" ht="15" hidden="1" customHeight="1">
      <c r="B528" s="747">
        <f t="shared" si="8"/>
        <v>519</v>
      </c>
      <c r="C528" s="778" t="s">
        <v>2</v>
      </c>
      <c r="D528" s="772" t="s">
        <v>2825</v>
      </c>
      <c r="E528" s="787" t="s">
        <v>2614</v>
      </c>
      <c r="F528" s="677" t="s">
        <v>3603</v>
      </c>
      <c r="G528" s="783">
        <f>IFERROR(VLOOKUP(E528,Assign!$A$2:$A$48,1,FALSE),)</f>
        <v>0</v>
      </c>
      <c r="H528" s="783">
        <v>1</v>
      </c>
      <c r="I528" s="784">
        <v>3</v>
      </c>
      <c r="J528" s="784" t="s">
        <v>617</v>
      </c>
      <c r="K528" s="785">
        <v>43735</v>
      </c>
      <c r="L528" s="784" t="s">
        <v>3585</v>
      </c>
      <c r="M528" s="739" t="s">
        <v>5</v>
      </c>
      <c r="N528" s="748">
        <v>300000000</v>
      </c>
      <c r="O528" s="748">
        <v>300000000</v>
      </c>
      <c r="P528" s="749" t="s">
        <v>4586</v>
      </c>
      <c r="Q528" s="750"/>
      <c r="R528" s="751"/>
      <c r="S528" s="682"/>
      <c r="T528" s="683"/>
      <c r="U528" s="682"/>
      <c r="V528" s="683"/>
    </row>
    <row r="529" spans="2:22" s="786" customFormat="1" ht="15" hidden="1" customHeight="1">
      <c r="B529" s="747">
        <f t="shared" si="8"/>
        <v>520</v>
      </c>
      <c r="C529" s="778" t="s">
        <v>2</v>
      </c>
      <c r="D529" s="772" t="s">
        <v>2825</v>
      </c>
      <c r="E529" s="787" t="s">
        <v>2614</v>
      </c>
      <c r="F529" s="677" t="s">
        <v>3603</v>
      </c>
      <c r="G529" s="783">
        <f>IFERROR(VLOOKUP(E529,Assign!$A$2:$A$48,1,FALSE),)</f>
        <v>0</v>
      </c>
      <c r="H529" s="783">
        <v>2</v>
      </c>
      <c r="I529" s="784">
        <v>1</v>
      </c>
      <c r="J529" s="784" t="s">
        <v>4579</v>
      </c>
      <c r="K529" s="785">
        <v>43151</v>
      </c>
      <c r="L529" s="784" t="s">
        <v>4804</v>
      </c>
      <c r="M529" s="739" t="s">
        <v>5</v>
      </c>
      <c r="N529" s="748">
        <v>814800000</v>
      </c>
      <c r="O529" s="748">
        <v>814800000</v>
      </c>
      <c r="P529" s="749"/>
      <c r="Q529" s="750"/>
      <c r="R529" s="751"/>
      <c r="S529" s="682"/>
      <c r="T529" s="683"/>
      <c r="U529" s="682"/>
      <c r="V529" s="683"/>
    </row>
    <row r="530" spans="2:22" s="786" customFormat="1" ht="15" hidden="1" customHeight="1">
      <c r="B530" s="747">
        <f t="shared" si="8"/>
        <v>521</v>
      </c>
      <c r="C530" s="778" t="s">
        <v>2</v>
      </c>
      <c r="D530" s="772" t="s">
        <v>2825</v>
      </c>
      <c r="E530" s="787" t="s">
        <v>2614</v>
      </c>
      <c r="F530" s="677" t="s">
        <v>3603</v>
      </c>
      <c r="G530" s="783">
        <f>IFERROR(VLOOKUP(E530,Assign!$A$2:$A$48,1,FALSE),)</f>
        <v>0</v>
      </c>
      <c r="H530" s="783">
        <v>2</v>
      </c>
      <c r="I530" s="784">
        <v>2</v>
      </c>
      <c r="J530" s="784" t="s">
        <v>617</v>
      </c>
      <c r="K530" s="785">
        <v>43244</v>
      </c>
      <c r="L530" s="784" t="s">
        <v>3585</v>
      </c>
      <c r="M530" s="739" t="s">
        <v>5</v>
      </c>
      <c r="N530" s="748">
        <v>435600000</v>
      </c>
      <c r="O530" s="748">
        <v>435600000</v>
      </c>
      <c r="P530" s="749" t="s">
        <v>4587</v>
      </c>
      <c r="Q530" s="750"/>
      <c r="R530" s="760"/>
      <c r="S530" s="682"/>
      <c r="T530" s="683"/>
      <c r="U530" s="682"/>
      <c r="V530" s="683"/>
    </row>
    <row r="531" spans="2:22" s="786" customFormat="1" ht="15" hidden="1" customHeight="1">
      <c r="B531" s="747">
        <f t="shared" si="8"/>
        <v>522</v>
      </c>
      <c r="C531" s="778" t="s">
        <v>2</v>
      </c>
      <c r="D531" s="772" t="s">
        <v>2825</v>
      </c>
      <c r="E531" s="787" t="s">
        <v>2614</v>
      </c>
      <c r="F531" s="677" t="s">
        <v>3603</v>
      </c>
      <c r="G531" s="783">
        <f>IFERROR(VLOOKUP(E531,Assign!$A$2:$A$48,1,FALSE),)</f>
        <v>0</v>
      </c>
      <c r="H531" s="783">
        <v>2</v>
      </c>
      <c r="I531" s="784">
        <v>3</v>
      </c>
      <c r="J531" s="784" t="s">
        <v>617</v>
      </c>
      <c r="K531" s="785">
        <v>43339</v>
      </c>
      <c r="L531" s="784" t="s">
        <v>3585</v>
      </c>
      <c r="M531" s="739" t="s">
        <v>5</v>
      </c>
      <c r="N531" s="748">
        <v>80280000</v>
      </c>
      <c r="O531" s="748">
        <v>80280000</v>
      </c>
      <c r="P531" s="749" t="s">
        <v>4588</v>
      </c>
      <c r="Q531" s="750"/>
      <c r="R531" s="752"/>
      <c r="S531" s="682"/>
      <c r="T531" s="683"/>
      <c r="U531" s="682"/>
      <c r="V531" s="683"/>
    </row>
    <row r="532" spans="2:22" s="786" customFormat="1" ht="15" hidden="1" customHeight="1">
      <c r="B532" s="747">
        <f t="shared" si="8"/>
        <v>523</v>
      </c>
      <c r="C532" s="778" t="s">
        <v>2</v>
      </c>
      <c r="D532" s="772" t="s">
        <v>2825</v>
      </c>
      <c r="E532" s="787" t="s">
        <v>2615</v>
      </c>
      <c r="F532" s="677" t="s">
        <v>3226</v>
      </c>
      <c r="G532" s="783">
        <f>IFERROR(VLOOKUP(E532,Assign!$A$2:$A$48,1,FALSE),)</f>
        <v>0</v>
      </c>
      <c r="H532" s="783">
        <v>1</v>
      </c>
      <c r="I532" s="784">
        <v>1</v>
      </c>
      <c r="J532" s="784" t="s">
        <v>617</v>
      </c>
      <c r="K532" s="785">
        <v>40976</v>
      </c>
      <c r="L532" s="784" t="s">
        <v>3585</v>
      </c>
      <c r="M532" s="739" t="s">
        <v>5</v>
      </c>
      <c r="N532" s="748">
        <v>1680000000</v>
      </c>
      <c r="O532" s="748">
        <v>1680000000</v>
      </c>
      <c r="P532" s="749"/>
      <c r="Q532" s="750" t="s">
        <v>199</v>
      </c>
      <c r="R532" s="751"/>
      <c r="S532" s="682"/>
      <c r="T532" s="683"/>
      <c r="U532" s="682"/>
      <c r="V532" s="683"/>
    </row>
    <row r="533" spans="2:22" s="786" customFormat="1" ht="15" hidden="1" customHeight="1">
      <c r="B533" s="747">
        <f t="shared" si="8"/>
        <v>524</v>
      </c>
      <c r="C533" s="778" t="s">
        <v>2</v>
      </c>
      <c r="D533" s="772" t="s">
        <v>2825</v>
      </c>
      <c r="E533" s="787" t="s">
        <v>2615</v>
      </c>
      <c r="F533" s="677" t="s">
        <v>3226</v>
      </c>
      <c r="G533" s="783">
        <f>IFERROR(VLOOKUP(E533,Assign!$A$2:$A$48,1,FALSE),)</f>
        <v>0</v>
      </c>
      <c r="H533" s="783">
        <v>1</v>
      </c>
      <c r="I533" s="784">
        <v>2</v>
      </c>
      <c r="J533" s="784" t="s">
        <v>617</v>
      </c>
      <c r="K533" s="785">
        <v>44046</v>
      </c>
      <c r="L533" s="784" t="s">
        <v>3585</v>
      </c>
      <c r="M533" s="739" t="s">
        <v>5</v>
      </c>
      <c r="N533" s="748">
        <v>120000000</v>
      </c>
      <c r="O533" s="748">
        <v>120000000</v>
      </c>
      <c r="P533" s="749"/>
      <c r="Q533" s="750"/>
      <c r="R533" s="751"/>
      <c r="S533" s="682"/>
      <c r="T533" s="683"/>
      <c r="U533" s="682"/>
      <c r="V533" s="683"/>
    </row>
    <row r="534" spans="2:22" s="786" customFormat="1" ht="15" hidden="1" customHeight="1">
      <c r="B534" s="747">
        <f t="shared" si="8"/>
        <v>525</v>
      </c>
      <c r="C534" s="778" t="s">
        <v>2</v>
      </c>
      <c r="D534" s="772" t="s">
        <v>2825</v>
      </c>
      <c r="E534" s="787" t="s">
        <v>2615</v>
      </c>
      <c r="F534" s="677" t="s">
        <v>3226</v>
      </c>
      <c r="G534" s="783">
        <f>IFERROR(VLOOKUP(E534,Assign!$A$2:$A$48,1,FALSE),)</f>
        <v>0</v>
      </c>
      <c r="H534" s="783">
        <v>1</v>
      </c>
      <c r="I534" s="784">
        <v>3</v>
      </c>
      <c r="J534" s="784" t="s">
        <v>617</v>
      </c>
      <c r="K534" s="785">
        <v>44228</v>
      </c>
      <c r="L534" s="784" t="s">
        <v>3585</v>
      </c>
      <c r="M534" s="739" t="s">
        <v>5</v>
      </c>
      <c r="N534" s="748">
        <v>60000000</v>
      </c>
      <c r="O534" s="748">
        <v>60000000</v>
      </c>
      <c r="P534" s="749"/>
      <c r="Q534" s="750" t="s">
        <v>199</v>
      </c>
      <c r="R534" s="751"/>
      <c r="S534" s="682"/>
      <c r="T534" s="683"/>
      <c r="U534" s="682"/>
      <c r="V534" s="683"/>
    </row>
    <row r="535" spans="2:22" s="786" customFormat="1" ht="15" hidden="1" customHeight="1">
      <c r="B535" s="747">
        <f t="shared" si="8"/>
        <v>526</v>
      </c>
      <c r="C535" s="778" t="s">
        <v>2</v>
      </c>
      <c r="D535" s="772" t="s">
        <v>2825</v>
      </c>
      <c r="E535" s="787" t="s">
        <v>2615</v>
      </c>
      <c r="F535" s="677" t="s">
        <v>3226</v>
      </c>
      <c r="G535" s="783">
        <f>IFERROR(VLOOKUP(E535,Assign!$A$2:$A$48,1,FALSE),)</f>
        <v>0</v>
      </c>
      <c r="H535" s="783">
        <v>2</v>
      </c>
      <c r="I535" s="784">
        <v>1</v>
      </c>
      <c r="J535" s="784" t="s">
        <v>617</v>
      </c>
      <c r="K535" s="785">
        <v>40976</v>
      </c>
      <c r="L535" s="784" t="s">
        <v>3585</v>
      </c>
      <c r="M535" s="739" t="s">
        <v>5</v>
      </c>
      <c r="N535" s="748">
        <v>1680000000</v>
      </c>
      <c r="O535" s="748">
        <v>1680000000</v>
      </c>
      <c r="P535" s="749"/>
      <c r="Q535" s="750" t="s">
        <v>200</v>
      </c>
      <c r="R535" s="751"/>
      <c r="S535" s="682"/>
      <c r="T535" s="683"/>
      <c r="U535" s="682"/>
      <c r="V535" s="683"/>
    </row>
    <row r="536" spans="2:22" s="786" customFormat="1" ht="15" hidden="1" customHeight="1">
      <c r="B536" s="747">
        <f t="shared" si="8"/>
        <v>527</v>
      </c>
      <c r="C536" s="778" t="s">
        <v>2</v>
      </c>
      <c r="D536" s="772" t="s">
        <v>2825</v>
      </c>
      <c r="E536" s="787" t="s">
        <v>2615</v>
      </c>
      <c r="F536" s="677" t="s">
        <v>3226</v>
      </c>
      <c r="G536" s="783">
        <f>IFERROR(VLOOKUP(E536,Assign!$A$2:$A$48,1,FALSE),)</f>
        <v>0</v>
      </c>
      <c r="H536" s="783">
        <v>2</v>
      </c>
      <c r="I536" s="784">
        <v>2</v>
      </c>
      <c r="J536" s="784" t="s">
        <v>617</v>
      </c>
      <c r="K536" s="785">
        <v>44228</v>
      </c>
      <c r="L536" s="784" t="s">
        <v>3585</v>
      </c>
      <c r="M536" s="739" t="s">
        <v>5</v>
      </c>
      <c r="N536" s="748">
        <v>60000000</v>
      </c>
      <c r="O536" s="748">
        <v>60000000</v>
      </c>
      <c r="P536" s="749"/>
      <c r="Q536" s="750" t="s">
        <v>200</v>
      </c>
      <c r="R536" s="751"/>
      <c r="S536" s="682"/>
      <c r="T536" s="683"/>
      <c r="U536" s="682"/>
      <c r="V536" s="683"/>
    </row>
    <row r="537" spans="2:22" s="786" customFormat="1" ht="15" customHeight="1">
      <c r="B537" s="747">
        <f t="shared" si="8"/>
        <v>528</v>
      </c>
      <c r="C537" s="778" t="s">
        <v>2</v>
      </c>
      <c r="D537" s="772" t="s">
        <v>2825</v>
      </c>
      <c r="E537" s="787" t="s">
        <v>2616</v>
      </c>
      <c r="F537" s="677" t="s">
        <v>3609</v>
      </c>
      <c r="G537" s="783" t="str">
        <f>IFERROR(VLOOKUP(E537,Assign!$A$2:$A$48,1,FALSE),)</f>
        <v>S-004</v>
      </c>
      <c r="H537" s="783">
        <v>1</v>
      </c>
      <c r="I537" s="784">
        <v>1</v>
      </c>
      <c r="J537" s="784" t="s">
        <v>617</v>
      </c>
      <c r="K537" s="785">
        <v>43921</v>
      </c>
      <c r="L537" s="784" t="s">
        <v>3585</v>
      </c>
      <c r="M537" s="739" t="s">
        <v>5</v>
      </c>
      <c r="N537" s="748">
        <v>1884000000</v>
      </c>
      <c r="O537" s="748">
        <v>1884000000</v>
      </c>
      <c r="P537" s="749"/>
      <c r="Q537" s="750"/>
      <c r="R537" s="751"/>
      <c r="S537" s="682"/>
      <c r="T537" s="683"/>
      <c r="U537" s="682"/>
      <c r="V537" s="683"/>
    </row>
    <row r="538" spans="2:22" s="786" customFormat="1" ht="15" customHeight="1">
      <c r="B538" s="747">
        <f t="shared" si="8"/>
        <v>529</v>
      </c>
      <c r="C538" s="778" t="s">
        <v>2</v>
      </c>
      <c r="D538" s="772" t="s">
        <v>2825</v>
      </c>
      <c r="E538" s="787" t="s">
        <v>2617</v>
      </c>
      <c r="F538" s="677" t="s">
        <v>3210</v>
      </c>
      <c r="G538" s="783" t="str">
        <f>IFERROR(VLOOKUP(E538,Assign!$A$2:$A$48,1,FALSE),)</f>
        <v>S-005</v>
      </c>
      <c r="H538" s="783">
        <v>1</v>
      </c>
      <c r="I538" s="784">
        <v>1</v>
      </c>
      <c r="J538" s="784" t="s">
        <v>617</v>
      </c>
      <c r="K538" s="785">
        <v>45071</v>
      </c>
      <c r="L538" s="784" t="s">
        <v>3585</v>
      </c>
      <c r="M538" s="739" t="s">
        <v>5</v>
      </c>
      <c r="N538" s="748">
        <v>1029600000</v>
      </c>
      <c r="O538" s="748">
        <v>1029600000</v>
      </c>
      <c r="P538" s="749"/>
      <c r="Q538" s="750"/>
      <c r="R538" s="751"/>
      <c r="S538" s="682"/>
      <c r="T538" s="683"/>
      <c r="U538" s="682"/>
      <c r="V538" s="683"/>
    </row>
    <row r="539" spans="2:22" s="786" customFormat="1" ht="15" customHeight="1">
      <c r="B539" s="747">
        <f t="shared" si="8"/>
        <v>530</v>
      </c>
      <c r="C539" s="778" t="s">
        <v>2</v>
      </c>
      <c r="D539" s="772" t="s">
        <v>2825</v>
      </c>
      <c r="E539" s="787" t="s">
        <v>2618</v>
      </c>
      <c r="F539" s="677" t="s">
        <v>3629</v>
      </c>
      <c r="G539" s="783" t="str">
        <f>IFERROR(VLOOKUP(E539,Assign!$A$2:$A$48,1,FALSE),)</f>
        <v>S-006</v>
      </c>
      <c r="H539" s="783">
        <v>1</v>
      </c>
      <c r="I539" s="784">
        <v>1</v>
      </c>
      <c r="J539" s="784" t="s">
        <v>4580</v>
      </c>
      <c r="K539" s="785">
        <v>43248</v>
      </c>
      <c r="L539" s="784" t="s">
        <v>4804</v>
      </c>
      <c r="M539" s="739" t="s">
        <v>5</v>
      </c>
      <c r="N539" s="748">
        <v>60000000</v>
      </c>
      <c r="O539" s="748">
        <v>60000000</v>
      </c>
      <c r="P539" s="749"/>
      <c r="Q539" s="750"/>
      <c r="R539" s="751"/>
      <c r="S539" s="682"/>
      <c r="T539" s="683"/>
      <c r="U539" s="682"/>
      <c r="V539" s="683"/>
    </row>
    <row r="540" spans="2:22" s="786" customFormat="1" ht="15" customHeight="1">
      <c r="B540" s="747">
        <f t="shared" si="8"/>
        <v>531</v>
      </c>
      <c r="C540" s="778" t="s">
        <v>2</v>
      </c>
      <c r="D540" s="772" t="s">
        <v>2825</v>
      </c>
      <c r="E540" s="787" t="s">
        <v>2618</v>
      </c>
      <c r="F540" s="677" t="s">
        <v>3629</v>
      </c>
      <c r="G540" s="783" t="str">
        <f>IFERROR(VLOOKUP(E540,Assign!$A$2:$A$48,1,FALSE),)</f>
        <v>S-006</v>
      </c>
      <c r="H540" s="783">
        <v>1</v>
      </c>
      <c r="I540" s="784">
        <v>2</v>
      </c>
      <c r="J540" s="784" t="s">
        <v>617</v>
      </c>
      <c r="K540" s="785">
        <v>43474</v>
      </c>
      <c r="L540" s="784" t="s">
        <v>3585</v>
      </c>
      <c r="M540" s="739" t="s">
        <v>5</v>
      </c>
      <c r="N540" s="748">
        <v>240000000</v>
      </c>
      <c r="O540" s="748">
        <v>240000000</v>
      </c>
      <c r="P540" s="749"/>
      <c r="Q540" s="750"/>
      <c r="R540" s="751"/>
      <c r="S540" s="682"/>
      <c r="T540" s="683"/>
      <c r="U540" s="682"/>
      <c r="V540" s="683"/>
    </row>
    <row r="541" spans="2:22" s="786" customFormat="1" ht="15" customHeight="1">
      <c r="B541" s="747">
        <f t="shared" si="8"/>
        <v>532</v>
      </c>
      <c r="C541" s="778" t="s">
        <v>2</v>
      </c>
      <c r="D541" s="772" t="s">
        <v>2825</v>
      </c>
      <c r="E541" s="787" t="s">
        <v>2618</v>
      </c>
      <c r="F541" s="677" t="s">
        <v>3629</v>
      </c>
      <c r="G541" s="783" t="str">
        <f>IFERROR(VLOOKUP(E541,Assign!$A$2:$A$48,1,FALSE),)</f>
        <v>S-006</v>
      </c>
      <c r="H541" s="783">
        <v>1</v>
      </c>
      <c r="I541" s="784">
        <v>3</v>
      </c>
      <c r="J541" s="784" t="s">
        <v>617</v>
      </c>
      <c r="K541" s="785">
        <v>43559</v>
      </c>
      <c r="L541" s="784" t="s">
        <v>3585</v>
      </c>
      <c r="M541" s="739" t="s">
        <v>5</v>
      </c>
      <c r="N541" s="748">
        <v>240000000</v>
      </c>
      <c r="O541" s="748">
        <v>240000000</v>
      </c>
      <c r="P541" s="749"/>
      <c r="Q541" s="750"/>
      <c r="R541" s="751"/>
      <c r="S541" s="682"/>
      <c r="T541" s="683"/>
      <c r="U541" s="682"/>
      <c r="V541" s="683"/>
    </row>
    <row r="542" spans="2:22" s="786" customFormat="1" ht="15" customHeight="1">
      <c r="B542" s="747">
        <f t="shared" si="8"/>
        <v>533</v>
      </c>
      <c r="C542" s="778" t="s">
        <v>2</v>
      </c>
      <c r="D542" s="772" t="s">
        <v>2825</v>
      </c>
      <c r="E542" s="787" t="s">
        <v>2618</v>
      </c>
      <c r="F542" s="677" t="s">
        <v>3629</v>
      </c>
      <c r="G542" s="783" t="str">
        <f>IFERROR(VLOOKUP(E542,Assign!$A$2:$A$48,1,FALSE),)</f>
        <v>S-006</v>
      </c>
      <c r="H542" s="783">
        <v>1</v>
      </c>
      <c r="I542" s="784">
        <v>4</v>
      </c>
      <c r="J542" s="784" t="s">
        <v>617</v>
      </c>
      <c r="K542" s="785">
        <v>44497</v>
      </c>
      <c r="L542" s="784" t="s">
        <v>3585</v>
      </c>
      <c r="M542" s="739" t="s">
        <v>5</v>
      </c>
      <c r="N542" s="748">
        <v>120000000</v>
      </c>
      <c r="O542" s="748">
        <v>120000000</v>
      </c>
      <c r="P542" s="749"/>
      <c r="Q542" s="750"/>
      <c r="R542" s="751"/>
      <c r="S542" s="682"/>
      <c r="T542" s="683"/>
      <c r="U542" s="682"/>
      <c r="V542" s="683"/>
    </row>
    <row r="543" spans="2:22" s="786" customFormat="1" ht="15" hidden="1" customHeight="1">
      <c r="B543" s="747">
        <f t="shared" si="8"/>
        <v>534</v>
      </c>
      <c r="C543" s="778" t="s">
        <v>2</v>
      </c>
      <c r="D543" s="772" t="s">
        <v>2825</v>
      </c>
      <c r="E543" s="787" t="s">
        <v>2619</v>
      </c>
      <c r="F543" s="677" t="s">
        <v>3649</v>
      </c>
      <c r="G543" s="783">
        <f>IFERROR(VLOOKUP(E543,Assign!$A$2:$A$48,1,FALSE),)</f>
        <v>0</v>
      </c>
      <c r="H543" s="783">
        <v>1</v>
      </c>
      <c r="I543" s="784">
        <v>1</v>
      </c>
      <c r="J543" s="784" t="s">
        <v>3547</v>
      </c>
      <c r="K543" s="785">
        <v>43363</v>
      </c>
      <c r="L543" s="784" t="s">
        <v>4804</v>
      </c>
      <c r="M543" s="739" t="s">
        <v>5</v>
      </c>
      <c r="N543" s="748">
        <v>7920000000</v>
      </c>
      <c r="O543" s="748">
        <v>7920000000</v>
      </c>
      <c r="P543" s="749"/>
      <c r="Q543" s="750"/>
      <c r="R543" s="751"/>
      <c r="S543" s="682"/>
      <c r="T543" s="683"/>
      <c r="U543" s="682"/>
      <c r="V543" s="683"/>
    </row>
    <row r="544" spans="2:22" s="786" customFormat="1" ht="15" hidden="1" customHeight="1">
      <c r="B544" s="747">
        <f t="shared" si="8"/>
        <v>535</v>
      </c>
      <c r="C544" s="778" t="s">
        <v>2</v>
      </c>
      <c r="D544" s="772" t="s">
        <v>2825</v>
      </c>
      <c r="E544" s="787" t="s">
        <v>2619</v>
      </c>
      <c r="F544" s="677" t="s">
        <v>3649</v>
      </c>
      <c r="G544" s="783">
        <f>IFERROR(VLOOKUP(E544,Assign!$A$2:$A$48,1,FALSE),)</f>
        <v>0</v>
      </c>
      <c r="H544" s="783">
        <v>1</v>
      </c>
      <c r="I544" s="784">
        <v>2</v>
      </c>
      <c r="J544" s="784" t="s">
        <v>617</v>
      </c>
      <c r="K544" s="785">
        <v>43888</v>
      </c>
      <c r="L544" s="784" t="s">
        <v>3585</v>
      </c>
      <c r="M544" s="739" t="s">
        <v>5</v>
      </c>
      <c r="N544" s="748">
        <v>555600000</v>
      </c>
      <c r="O544" s="748">
        <v>555600000</v>
      </c>
      <c r="P544" s="749" t="s">
        <v>4597</v>
      </c>
      <c r="Q544" s="750"/>
      <c r="R544" s="751"/>
      <c r="S544" s="682"/>
      <c r="T544" s="683"/>
      <c r="U544" s="682"/>
      <c r="V544" s="683"/>
    </row>
    <row r="545" spans="1:22" s="786" customFormat="1" ht="15" hidden="1" customHeight="1">
      <c r="B545" s="747">
        <f t="shared" si="8"/>
        <v>536</v>
      </c>
      <c r="C545" s="778" t="s">
        <v>2</v>
      </c>
      <c r="D545" s="772" t="s">
        <v>2825</v>
      </c>
      <c r="E545" s="787" t="s">
        <v>2620</v>
      </c>
      <c r="F545" s="677" t="s">
        <v>3718</v>
      </c>
      <c r="G545" s="783">
        <f>IFERROR(VLOOKUP(E545,Assign!$A$2:$A$48,1,FALSE),)</f>
        <v>0</v>
      </c>
      <c r="H545" s="783">
        <v>1</v>
      </c>
      <c r="I545" s="784">
        <v>1</v>
      </c>
      <c r="J545" s="784" t="s">
        <v>625</v>
      </c>
      <c r="K545" s="785">
        <v>43991</v>
      </c>
      <c r="L545" s="784" t="s">
        <v>4804</v>
      </c>
      <c r="M545" s="739" t="s">
        <v>5</v>
      </c>
      <c r="N545" s="748">
        <v>280500000</v>
      </c>
      <c r="O545" s="748">
        <v>280500000</v>
      </c>
      <c r="P545" s="749"/>
      <c r="Q545" s="750"/>
      <c r="R545" s="751" t="s">
        <v>4800</v>
      </c>
      <c r="S545" s="682"/>
      <c r="T545" s="683"/>
      <c r="U545" s="682"/>
      <c r="V545" s="683"/>
    </row>
    <row r="546" spans="1:22" s="786" customFormat="1" ht="15" hidden="1" customHeight="1">
      <c r="B546" s="747">
        <f t="shared" si="8"/>
        <v>537</v>
      </c>
      <c r="C546" s="778" t="s">
        <v>2</v>
      </c>
      <c r="D546" s="772" t="s">
        <v>2825</v>
      </c>
      <c r="E546" s="787" t="s">
        <v>2620</v>
      </c>
      <c r="F546" s="677" t="s">
        <v>3718</v>
      </c>
      <c r="G546" s="783">
        <f>IFERROR(VLOOKUP(E546,Assign!$A$2:$A$48,1,FALSE),)</f>
        <v>0</v>
      </c>
      <c r="H546" s="783">
        <v>1</v>
      </c>
      <c r="I546" s="784">
        <v>2</v>
      </c>
      <c r="J546" s="784" t="s">
        <v>617</v>
      </c>
      <c r="K546" s="785">
        <v>44824</v>
      </c>
      <c r="L546" s="784" t="s">
        <v>3585</v>
      </c>
      <c r="M546" s="739" t="s">
        <v>5</v>
      </c>
      <c r="N546" s="748">
        <v>204000000</v>
      </c>
      <c r="O546" s="748">
        <v>204000000</v>
      </c>
      <c r="P546" s="749"/>
      <c r="Q546" s="750"/>
      <c r="R546" s="751"/>
      <c r="S546" s="682"/>
      <c r="T546" s="683"/>
      <c r="U546" s="682"/>
      <c r="V546" s="683"/>
    </row>
    <row r="547" spans="1:22" s="786" customFormat="1" ht="15" hidden="1" customHeight="1">
      <c r="B547" s="933">
        <f t="shared" ref="B547" si="9">ROW()-9</f>
        <v>538</v>
      </c>
      <c r="C547" s="918" t="s">
        <v>3378</v>
      </c>
      <c r="D547" s="919" t="s">
        <v>2736</v>
      </c>
      <c r="E547" s="934" t="s">
        <v>4749</v>
      </c>
      <c r="F547" s="823" t="s">
        <v>4815</v>
      </c>
      <c r="G547" s="935">
        <f>IFERROR(VLOOKUP(E547,Assign!$A$2:$A$48,1,FALSE),)</f>
        <v>0</v>
      </c>
      <c r="H547" s="935"/>
      <c r="I547" s="936"/>
      <c r="J547" s="936"/>
      <c r="K547" s="937"/>
      <c r="L547" s="936"/>
      <c r="M547" s="928"/>
      <c r="N547" s="938"/>
      <c r="O547" s="938"/>
      <c r="P547" s="939"/>
      <c r="Q547" s="940"/>
      <c r="R547" s="941"/>
      <c r="S547" s="682"/>
      <c r="T547" s="683"/>
      <c r="U547" s="682" t="s">
        <v>4903</v>
      </c>
      <c r="V547" s="683" t="s">
        <v>5568</v>
      </c>
    </row>
    <row r="548" spans="1:22" s="443" customFormat="1" ht="7.5" hidden="1" customHeight="1" thickBot="1">
      <c r="A548" s="509"/>
      <c r="B548" s="575"/>
      <c r="C548" s="561"/>
      <c r="D548" s="562"/>
      <c r="E548" s="585"/>
      <c r="F548" s="454"/>
      <c r="G548" s="586">
        <f>IFERROR(VLOOKUP(E548,Assign!$A$2:$A$48,1,FALSE),)</f>
        <v>0</v>
      </c>
      <c r="H548" s="586"/>
      <c r="I548" s="587"/>
      <c r="J548" s="587"/>
      <c r="K548" s="588"/>
      <c r="L548" s="587"/>
      <c r="M548" s="455"/>
      <c r="N548" s="589"/>
      <c r="O548" s="589"/>
      <c r="P548" s="590"/>
      <c r="Q548" s="591"/>
      <c r="R548" s="592"/>
      <c r="S548" s="583"/>
      <c r="T548" s="593"/>
      <c r="U548" s="583"/>
      <c r="V548" s="593"/>
    </row>
    <row r="549" spans="1:22" hidden="1">
      <c r="G549" s="460">
        <f>IFERROR(VLOOKUP(E549,Assign!$A$2:$A$48,1,FALSE),)</f>
        <v>0</v>
      </c>
    </row>
    <row r="550" spans="1:22" hidden="1">
      <c r="G550" s="460">
        <f>IFERROR(VLOOKUP(E550,Assign!$A$2:$A$48,1,FALSE),)</f>
        <v>0</v>
      </c>
    </row>
    <row r="551" spans="1:22" hidden="1">
      <c r="G551" s="460">
        <f>IFERROR(VLOOKUP(E551,Assign!$A$2:$A$48,1,FALSE),)</f>
        <v>0</v>
      </c>
    </row>
    <row r="552" spans="1:22" hidden="1">
      <c r="G552" s="460">
        <f>IFERROR(VLOOKUP(E552,Assign!$A$2:$A$48,1,FALSE),)</f>
        <v>0</v>
      </c>
    </row>
    <row r="553" spans="1:22" hidden="1">
      <c r="G553" s="460">
        <f>IFERROR(VLOOKUP(E553,Assign!$A$2:$A$48,1,FALSE),)</f>
        <v>0</v>
      </c>
    </row>
    <row r="554" spans="1:22" hidden="1">
      <c r="G554" s="460">
        <f>IFERROR(VLOOKUP(E554,Assign!$A$2:$A$48,1,FALSE),)</f>
        <v>0</v>
      </c>
    </row>
    <row r="555" spans="1:22" hidden="1">
      <c r="G555" s="460">
        <f>IFERROR(VLOOKUP(E555,Assign!$A$2:$A$48,1,FALSE),)</f>
        <v>0</v>
      </c>
    </row>
    <row r="556" spans="1:22" hidden="1">
      <c r="G556" s="460">
        <f>IFERROR(VLOOKUP(E556,Assign!$A$2:$A$48,1,FALSE),)</f>
        <v>0</v>
      </c>
    </row>
  </sheetData>
  <autoFilter ref="A9:V556" xr:uid="{00000000-0009-0000-0000-00000D000000}">
    <filterColumn colId="6">
      <filters>
        <filter val="R-002"/>
        <filter val="R-004"/>
        <filter val="R-020"/>
        <filter val="R-032"/>
        <filter val="R-035"/>
        <filter val="R-043"/>
        <filter val="R-044"/>
        <filter val="R-045"/>
        <filter val="R-056"/>
        <filter val="R-068"/>
        <filter val="R-070"/>
        <filter val="R-075"/>
        <filter val="R-078"/>
        <filter val="R-097"/>
        <filter val="R-112"/>
        <filter val="R-114"/>
        <filter val="R-124"/>
        <filter val="R-140"/>
        <filter val="R-143"/>
        <filter val="R-158"/>
        <filter val="R-162"/>
        <filter val="R-171"/>
        <filter val="R-179"/>
        <filter val="R-187"/>
        <filter val="R-191"/>
        <filter val="R-195"/>
        <filter val="R-197"/>
        <filter val="R-203"/>
        <filter val="R-222"/>
        <filter val="R-234"/>
        <filter val="R-237"/>
        <filter val="R-253"/>
        <filter val="R-256"/>
        <filter val="R-258"/>
        <filter val="R-278"/>
        <filter val="R-279"/>
        <filter val="R-281"/>
        <filter val="R-282"/>
        <filter val="R-283"/>
        <filter val="R-284"/>
        <filter val="R-286"/>
        <filter val="R-287"/>
        <filter val="R-288"/>
        <filter val="R-295"/>
        <filter val="S-004"/>
        <filter val="S-005"/>
        <filter val="S-006"/>
      </filters>
    </filterColumn>
  </autoFilter>
  <phoneticPr fontId="72" type="noConversion"/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 filterMode="1">
    <tabColor theme="7" tint="0.59999389629810485"/>
  </sheetPr>
  <dimension ref="A1:T556"/>
  <sheetViews>
    <sheetView showGridLines="0" topLeftCell="K1" zoomScale="85" zoomScaleNormal="85" workbookViewId="0">
      <selection activeCell="K60" sqref="K60:R550"/>
    </sheetView>
  </sheetViews>
  <sheetFormatPr defaultColWidth="10.28515625" defaultRowHeight="15" customHeight="1"/>
  <cols>
    <col min="1" max="1" width="1.85546875" style="414" customWidth="1"/>
    <col min="2" max="5" width="12.140625" style="415" customWidth="1"/>
    <col min="6" max="6" width="23.5703125" style="415" customWidth="1"/>
    <col min="7" max="8" width="17.85546875" style="418" customWidth="1"/>
    <col min="9" max="9" width="17.85546875" style="417" customWidth="1"/>
    <col min="10" max="10" width="17.85546875" style="419" customWidth="1"/>
    <col min="11" max="11" width="17.85546875" style="420" customWidth="1"/>
    <col min="12" max="12" width="17.85546875" style="421" customWidth="1"/>
    <col min="13" max="13" width="12.140625" style="418" customWidth="1"/>
    <col min="14" max="14" width="17.85546875" style="418" customWidth="1"/>
    <col min="15" max="16" width="17.85546875" style="422" customWidth="1"/>
    <col min="17" max="17" width="17.85546875" style="414" customWidth="1"/>
    <col min="18" max="18" width="46.42578125" style="414" customWidth="1"/>
    <col min="19" max="20" width="20.7109375" style="8" customWidth="1"/>
    <col min="21" max="16384" width="10.28515625" style="414"/>
  </cols>
  <sheetData>
    <row r="1" spans="1:20" ht="13.5" customHeight="1"/>
    <row r="2" spans="1:20" s="460" customFormat="1" ht="26.25" customHeight="1" thickBot="1">
      <c r="A2" s="5" t="s">
        <v>3599</v>
      </c>
      <c r="G2" s="529"/>
      <c r="H2" s="529"/>
      <c r="I2" s="477"/>
    </row>
    <row r="3" spans="1:20" s="424" customFormat="1" ht="20.25" customHeight="1">
      <c r="A3" s="663" t="s">
        <v>4811</v>
      </c>
      <c r="B3" s="530"/>
      <c r="C3" s="530"/>
      <c r="D3" s="530"/>
      <c r="E3" s="10"/>
      <c r="F3" s="10"/>
      <c r="G3" s="645"/>
      <c r="H3" s="645" t="s">
        <v>21</v>
      </c>
      <c r="I3" s="972">
        <v>45595</v>
      </c>
      <c r="J3" s="7"/>
      <c r="K3" s="7"/>
      <c r="L3" s="10"/>
      <c r="N3" s="527"/>
      <c r="O3" s="528"/>
      <c r="P3" s="528"/>
    </row>
    <row r="4" spans="1:20" s="424" customFormat="1" ht="20.25" customHeight="1" thickBot="1">
      <c r="A4" s="6" t="s">
        <v>145</v>
      </c>
      <c r="B4" s="530"/>
      <c r="C4" s="530"/>
      <c r="D4" s="530"/>
      <c r="E4" s="10"/>
      <c r="F4" s="10"/>
      <c r="G4" s="973"/>
      <c r="H4" s="973" t="s">
        <v>4604</v>
      </c>
      <c r="I4" s="974">
        <v>1383.1</v>
      </c>
      <c r="J4" s="526"/>
      <c r="K4" s="526"/>
      <c r="L4" s="10"/>
      <c r="N4" s="9"/>
      <c r="P4" s="533"/>
    </row>
    <row r="5" spans="1:20" s="424" customFormat="1" ht="20.25" customHeight="1">
      <c r="A5" s="6" t="s">
        <v>146</v>
      </c>
      <c r="B5" s="534"/>
      <c r="C5" s="534"/>
      <c r="D5" s="534"/>
      <c r="E5" s="10"/>
      <c r="F5" s="10"/>
      <c r="G5" s="385"/>
      <c r="H5" s="385"/>
      <c r="I5" s="385"/>
      <c r="J5" s="526"/>
      <c r="K5" s="460"/>
      <c r="L5" s="460"/>
      <c r="N5" s="460"/>
      <c r="O5" s="460"/>
      <c r="P5" s="535"/>
    </row>
    <row r="6" spans="1:20" s="424" customFormat="1" ht="15" customHeight="1" thickBot="1">
      <c r="A6" s="423"/>
      <c r="B6" s="442"/>
      <c r="C6" s="442"/>
      <c r="D6" s="442"/>
      <c r="E6" s="10"/>
      <c r="F6" s="10"/>
      <c r="G6" s="10"/>
      <c r="H6" s="10"/>
      <c r="I6" s="443"/>
      <c r="J6" s="443"/>
      <c r="K6" s="443"/>
      <c r="L6" s="443"/>
      <c r="M6" s="443"/>
      <c r="N6" s="458"/>
      <c r="O6" s="445"/>
      <c r="P6" s="445"/>
      <c r="Q6" s="445"/>
      <c r="R6" s="445"/>
    </row>
    <row r="7" spans="1:20" ht="15" customHeight="1">
      <c r="B7" s="425" t="s">
        <v>800</v>
      </c>
      <c r="C7" s="426"/>
      <c r="D7" s="426"/>
      <c r="E7" s="427"/>
      <c r="F7" s="427"/>
      <c r="G7" s="427"/>
      <c r="H7" s="427" t="s">
        <v>835</v>
      </c>
      <c r="I7" s="427"/>
      <c r="J7" s="427"/>
      <c r="K7" s="446"/>
      <c r="L7" s="447"/>
      <c r="M7" s="427"/>
      <c r="N7" s="427"/>
      <c r="O7" s="427"/>
      <c r="P7" s="427"/>
      <c r="Q7" s="427"/>
      <c r="R7" s="428" t="s">
        <v>159</v>
      </c>
      <c r="S7" s="425" t="s">
        <v>819</v>
      </c>
      <c r="T7" s="429"/>
    </row>
    <row r="8" spans="1:20" s="415" customFormat="1" ht="15" customHeight="1">
      <c r="B8" s="449" t="str">
        <f>"Field "&amp;COLUMN()-1</f>
        <v>Field 1</v>
      </c>
      <c r="C8" s="450" t="str">
        <f>"Field "&amp;COLUMN()-1-COUNTBLANK($B8:B$8)</f>
        <v>Field 2</v>
      </c>
      <c r="D8" s="450" t="str">
        <f>"Field "&amp;COLUMN()-1-COUNTBLANK($B8:C$8)</f>
        <v>Field 3</v>
      </c>
      <c r="E8" s="450" t="str">
        <f>"Field "&amp;COLUMN()-1-COUNTBLANK($B8:D$8)</f>
        <v>Field 4</v>
      </c>
      <c r="F8" s="450" t="str">
        <f>"Field "&amp;COLUMN()-1-COUNTBLANK($B8:E$8)</f>
        <v>Field 5</v>
      </c>
      <c r="G8" s="450"/>
      <c r="H8" s="450" t="str">
        <f>"Field "&amp;COLUMN()-1-COUNTBLANK($B8:F$8)</f>
        <v>Field 7</v>
      </c>
      <c r="I8" s="450" t="str">
        <f>"Field "&amp;COLUMN()-1-COUNTBLANK($B8:H$8)</f>
        <v>Field 7</v>
      </c>
      <c r="J8" s="450" t="str">
        <f>"Field "&amp;COLUMN()-1-COUNTBLANK($B8:I$8)</f>
        <v>Field 8</v>
      </c>
      <c r="K8" s="450" t="str">
        <f>"Field "&amp;COLUMN()-1-COUNTBLANK($B8:J$8)</f>
        <v>Field 9</v>
      </c>
      <c r="L8" s="450" t="str">
        <f>"Field "&amp;COLUMN()-1-COUNTBLANK($B8:K$8)</f>
        <v>Field 10</v>
      </c>
      <c r="M8" s="450" t="str">
        <f>"Field "&amp;COLUMN()-1-COUNTBLANK($B8:L$8)</f>
        <v>Field 11</v>
      </c>
      <c r="N8" s="450" t="str">
        <f>"Field "&amp;COLUMN()-1-COUNTBLANK($B8:M$8)</f>
        <v>Field 12</v>
      </c>
      <c r="O8" s="450" t="str">
        <f>"Field "&amp;COLUMN()-1-COUNTBLANK($B8:N$8)</f>
        <v>Field 13</v>
      </c>
      <c r="P8" s="450" t="str">
        <f>"Field "&amp;COLUMN()-1-COUNTBLANK($B8:O$8)</f>
        <v>Field 14</v>
      </c>
      <c r="Q8" s="450" t="str">
        <f>"Field "&amp;COLUMN()-1-COUNTBLANK($B8:P$8)</f>
        <v>Field 15</v>
      </c>
      <c r="R8" s="433" t="str">
        <f>"Field "&amp;COLUMN()-1-COUNTBLANK($B8:Q$8)</f>
        <v>Field 16</v>
      </c>
      <c r="S8" s="432" t="str">
        <f>"Field "&amp;COLUMN()-1-COUNTBLANK($B8:R$8)</f>
        <v>Field 17</v>
      </c>
      <c r="T8" s="433" t="str">
        <f>"Field "&amp;COLUMN()-1-COUNTBLANK($B8:S$8)</f>
        <v>Field 18</v>
      </c>
    </row>
    <row r="9" spans="1:20" s="416" customFormat="1" ht="37.5" customHeight="1" thickBot="1">
      <c r="A9" s="415"/>
      <c r="B9" s="434" t="s">
        <v>16</v>
      </c>
      <c r="C9" s="435" t="s">
        <v>18</v>
      </c>
      <c r="D9" s="435" t="s">
        <v>19</v>
      </c>
      <c r="E9" s="436" t="s">
        <v>38</v>
      </c>
      <c r="F9" s="436" t="s">
        <v>26</v>
      </c>
      <c r="G9" s="436" t="s">
        <v>5726</v>
      </c>
      <c r="H9" s="436" t="s">
        <v>147</v>
      </c>
      <c r="I9" s="436" t="s">
        <v>148</v>
      </c>
      <c r="J9" s="436" t="s">
        <v>149</v>
      </c>
      <c r="K9" s="451" t="s">
        <v>150</v>
      </c>
      <c r="L9" s="452" t="s">
        <v>151</v>
      </c>
      <c r="M9" s="436" t="s">
        <v>46</v>
      </c>
      <c r="N9" s="436" t="s">
        <v>152</v>
      </c>
      <c r="O9" s="436" t="s">
        <v>153</v>
      </c>
      <c r="P9" s="436" t="s">
        <v>154</v>
      </c>
      <c r="Q9" s="436" t="s">
        <v>155</v>
      </c>
      <c r="R9" s="437" t="s">
        <v>35</v>
      </c>
      <c r="S9" s="440" t="s">
        <v>817</v>
      </c>
      <c r="T9" s="441" t="s">
        <v>818</v>
      </c>
    </row>
    <row r="10" spans="1:20" s="1004" customFormat="1" ht="15" hidden="1" customHeight="1">
      <c r="B10" s="1005">
        <f t="shared" ref="B10:B41" si="0">ROW()-9</f>
        <v>1</v>
      </c>
      <c r="C10" s="1006" t="s">
        <v>2848</v>
      </c>
      <c r="D10" s="1006" t="s">
        <v>2736</v>
      </c>
      <c r="E10" s="1007" t="s">
        <v>2637</v>
      </c>
      <c r="F10" s="1008" t="s">
        <v>3188</v>
      </c>
      <c r="G10" s="1009">
        <f>IFERROR(VLOOKUP(E10,Assign!$A$2:$A$48,1,FALSE),)</f>
        <v>0</v>
      </c>
      <c r="H10" s="1009" t="s">
        <v>4977</v>
      </c>
      <c r="I10" s="1010" t="s">
        <v>4978</v>
      </c>
      <c r="J10" s="1011">
        <v>45835</v>
      </c>
      <c r="K10" s="1012" t="s">
        <v>4926</v>
      </c>
      <c r="L10" s="1013">
        <v>0.9</v>
      </c>
      <c r="M10" s="1014" t="s">
        <v>797</v>
      </c>
      <c r="N10" s="679">
        <v>2430000000</v>
      </c>
      <c r="O10" s="679">
        <v>720000000</v>
      </c>
      <c r="P10" s="1015">
        <v>1</v>
      </c>
      <c r="Q10" s="794" t="s">
        <v>4988</v>
      </c>
      <c r="R10" s="1017"/>
      <c r="S10" s="682"/>
      <c r="T10" s="683"/>
    </row>
    <row r="11" spans="1:20" s="1004" customFormat="1" ht="15" hidden="1" customHeight="1">
      <c r="B11" s="1005">
        <f t="shared" si="0"/>
        <v>2</v>
      </c>
      <c r="C11" s="1006" t="s">
        <v>2848</v>
      </c>
      <c r="D11" s="1006" t="s">
        <v>2736</v>
      </c>
      <c r="E11" s="1007" t="s">
        <v>2678</v>
      </c>
      <c r="F11" s="1008" t="s">
        <v>2817</v>
      </c>
      <c r="G11" s="1009">
        <f>IFERROR(VLOOKUP(E11,Assign!$A$2:$A$48,1,FALSE),)</f>
        <v>0</v>
      </c>
      <c r="H11" s="1009" t="s">
        <v>5071</v>
      </c>
      <c r="I11" s="1010" t="s">
        <v>5072</v>
      </c>
      <c r="J11" s="1018">
        <v>45361</v>
      </c>
      <c r="K11" s="1012" t="s">
        <v>4928</v>
      </c>
      <c r="L11" s="1013">
        <v>1</v>
      </c>
      <c r="M11" s="1014" t="s">
        <v>5</v>
      </c>
      <c r="N11" s="679">
        <v>30000000</v>
      </c>
      <c r="O11" s="679">
        <v>831686</v>
      </c>
      <c r="P11" s="1015">
        <v>1</v>
      </c>
      <c r="Q11" s="794" t="s">
        <v>5073</v>
      </c>
      <c r="R11" s="1017"/>
      <c r="S11" s="682"/>
      <c r="T11" s="683"/>
    </row>
    <row r="12" spans="1:20" s="1004" customFormat="1" ht="15" hidden="1" customHeight="1">
      <c r="B12" s="1005">
        <f t="shared" si="0"/>
        <v>3</v>
      </c>
      <c r="C12" s="1006" t="s">
        <v>2848</v>
      </c>
      <c r="D12" s="1006" t="s">
        <v>2736</v>
      </c>
      <c r="E12" s="1007" t="s">
        <v>2700</v>
      </c>
      <c r="F12" s="1008" t="s">
        <v>3190</v>
      </c>
      <c r="G12" s="1009">
        <f>IFERROR(VLOOKUP(E12,Assign!$A$2:$A$48,1,FALSE),)</f>
        <v>0</v>
      </c>
      <c r="H12" s="1009" t="s">
        <v>5071</v>
      </c>
      <c r="I12" s="1010" t="s">
        <v>5072</v>
      </c>
      <c r="J12" s="1018">
        <v>48195</v>
      </c>
      <c r="K12" s="1012" t="s">
        <v>4929</v>
      </c>
      <c r="L12" s="1013">
        <v>1</v>
      </c>
      <c r="M12" s="1014" t="s">
        <v>5</v>
      </c>
      <c r="N12" s="679">
        <v>48000000</v>
      </c>
      <c r="O12" s="679">
        <v>43304591</v>
      </c>
      <c r="P12" s="1015">
        <v>1</v>
      </c>
      <c r="Q12" s="794" t="s">
        <v>5074</v>
      </c>
      <c r="R12" s="1017"/>
      <c r="S12" s="682"/>
      <c r="T12" s="683"/>
    </row>
    <row r="13" spans="1:20" s="1004" customFormat="1" ht="15" customHeight="1">
      <c r="B13" s="1005">
        <f t="shared" si="0"/>
        <v>4</v>
      </c>
      <c r="C13" s="1006" t="s">
        <v>2848</v>
      </c>
      <c r="D13" s="1006" t="s">
        <v>2736</v>
      </c>
      <c r="E13" s="1007" t="s">
        <v>2704</v>
      </c>
      <c r="F13" s="1008" t="s">
        <v>3234</v>
      </c>
      <c r="G13" s="1009" t="str">
        <f>IFERROR(VLOOKUP(E13,Assign!$A$2:$A$48,1,FALSE),)</f>
        <v>R-078</v>
      </c>
      <c r="H13" s="1009" t="s">
        <v>4977</v>
      </c>
      <c r="I13" s="1010" t="s">
        <v>4978</v>
      </c>
      <c r="J13" s="1018">
        <v>48486</v>
      </c>
      <c r="K13" s="1012" t="s">
        <v>4927</v>
      </c>
      <c r="L13" s="1013">
        <v>0.9</v>
      </c>
      <c r="M13" s="1014" t="s">
        <v>797</v>
      </c>
      <c r="N13" s="679">
        <v>270000000</v>
      </c>
      <c r="O13" s="679">
        <v>117000000</v>
      </c>
      <c r="P13" s="1015">
        <v>1</v>
      </c>
      <c r="Q13" s="794" t="s">
        <v>4989</v>
      </c>
      <c r="R13" s="1019"/>
      <c r="S13" s="682"/>
      <c r="T13" s="683"/>
    </row>
    <row r="14" spans="1:20" s="1004" customFormat="1" ht="15" hidden="1" customHeight="1">
      <c r="B14" s="1005">
        <f t="shared" si="0"/>
        <v>5</v>
      </c>
      <c r="C14" s="1006" t="s">
        <v>2848</v>
      </c>
      <c r="D14" s="1006" t="s">
        <v>2736</v>
      </c>
      <c r="E14" s="1007" t="s">
        <v>2714</v>
      </c>
      <c r="F14" s="1008" t="s">
        <v>3656</v>
      </c>
      <c r="G14" s="1009">
        <f>IFERROR(VLOOKUP(E14,Assign!$A$2:$A$48,1,FALSE),)</f>
        <v>0</v>
      </c>
      <c r="H14" s="1009" t="s">
        <v>5071</v>
      </c>
      <c r="I14" s="1010" t="s">
        <v>5072</v>
      </c>
      <c r="J14" s="1018">
        <v>45424</v>
      </c>
      <c r="K14" s="1012" t="s">
        <v>4931</v>
      </c>
      <c r="L14" s="1013">
        <v>1</v>
      </c>
      <c r="M14" s="1014" t="s">
        <v>5</v>
      </c>
      <c r="N14" s="679">
        <v>16300000</v>
      </c>
      <c r="O14" s="679">
        <v>831843</v>
      </c>
      <c r="P14" s="1015">
        <v>1</v>
      </c>
      <c r="Q14" s="794" t="s">
        <v>5076</v>
      </c>
      <c r="R14" s="1017"/>
      <c r="S14" s="682"/>
      <c r="T14" s="683"/>
    </row>
    <row r="15" spans="1:20" s="1004" customFormat="1" ht="15" hidden="1" customHeight="1">
      <c r="B15" s="1005">
        <f t="shared" si="0"/>
        <v>6</v>
      </c>
      <c r="C15" s="1006" t="s">
        <v>2848</v>
      </c>
      <c r="D15" s="1006" t="s">
        <v>2736</v>
      </c>
      <c r="E15" s="1007" t="s">
        <v>2714</v>
      </c>
      <c r="F15" s="1008" t="s">
        <v>3656</v>
      </c>
      <c r="G15" s="1009">
        <f>IFERROR(VLOOKUP(E15,Assign!$A$2:$A$48,1,FALSE),)</f>
        <v>0</v>
      </c>
      <c r="H15" s="1009" t="s">
        <v>5071</v>
      </c>
      <c r="I15" s="1010" t="s">
        <v>5072</v>
      </c>
      <c r="J15" s="1018">
        <v>45424</v>
      </c>
      <c r="K15" s="1012" t="s">
        <v>4930</v>
      </c>
      <c r="L15" s="1013">
        <v>1</v>
      </c>
      <c r="M15" s="1014" t="s">
        <v>5</v>
      </c>
      <c r="N15" s="679">
        <v>17000000</v>
      </c>
      <c r="O15" s="679">
        <v>1016920</v>
      </c>
      <c r="P15" s="1015">
        <v>2</v>
      </c>
      <c r="Q15" s="794" t="s">
        <v>5075</v>
      </c>
      <c r="R15" s="1017"/>
      <c r="S15" s="682"/>
      <c r="T15" s="683"/>
    </row>
    <row r="16" spans="1:20" s="1004" customFormat="1" ht="15" hidden="1" customHeight="1">
      <c r="B16" s="1005">
        <f t="shared" si="0"/>
        <v>7</v>
      </c>
      <c r="C16" s="1006" t="s">
        <v>2848</v>
      </c>
      <c r="D16" s="1006" t="s">
        <v>2736</v>
      </c>
      <c r="E16" s="1007" t="s">
        <v>3272</v>
      </c>
      <c r="F16" s="1008" t="s">
        <v>2764</v>
      </c>
      <c r="G16" s="1009">
        <f>IFERROR(VLOOKUP(E16,Assign!$A$2:$A$48,1,FALSE),)</f>
        <v>0</v>
      </c>
      <c r="H16" s="1009" t="s">
        <v>5071</v>
      </c>
      <c r="I16" s="1010" t="s">
        <v>5072</v>
      </c>
      <c r="J16" s="1018">
        <v>49000</v>
      </c>
      <c r="K16" s="1012" t="s">
        <v>4932</v>
      </c>
      <c r="L16" s="1013">
        <v>1</v>
      </c>
      <c r="M16" s="1014" t="s">
        <v>5</v>
      </c>
      <c r="N16" s="679">
        <v>47200000</v>
      </c>
      <c r="O16" s="679">
        <v>46220352</v>
      </c>
      <c r="P16" s="1015">
        <v>1</v>
      </c>
      <c r="Q16" s="794" t="s">
        <v>5077</v>
      </c>
      <c r="R16" s="1017"/>
      <c r="S16" s="682"/>
      <c r="T16" s="683"/>
    </row>
    <row r="17" spans="2:20" s="1004" customFormat="1" ht="15" hidden="1" customHeight="1">
      <c r="B17" s="1005">
        <f t="shared" si="0"/>
        <v>8</v>
      </c>
      <c r="C17" s="1006" t="s">
        <v>2848</v>
      </c>
      <c r="D17" s="1006" t="s">
        <v>2736</v>
      </c>
      <c r="E17" s="1007" t="s">
        <v>3266</v>
      </c>
      <c r="F17" s="1008" t="s">
        <v>3664</v>
      </c>
      <c r="G17" s="1009">
        <f>IFERROR(VLOOKUP(E17,Assign!$A$2:$A$48,1,FALSE),)</f>
        <v>0</v>
      </c>
      <c r="H17" s="1009" t="s">
        <v>5071</v>
      </c>
      <c r="I17" s="1010" t="s">
        <v>5072</v>
      </c>
      <c r="J17" s="1018">
        <v>46106</v>
      </c>
      <c r="K17" s="1012" t="s">
        <v>4933</v>
      </c>
      <c r="L17" s="1013">
        <v>1</v>
      </c>
      <c r="M17" s="1014" t="s">
        <v>5</v>
      </c>
      <c r="N17" s="679">
        <v>17000000</v>
      </c>
      <c r="O17" s="679">
        <v>10321477</v>
      </c>
      <c r="P17" s="1015">
        <v>1</v>
      </c>
      <c r="Q17" s="794" t="s">
        <v>5078</v>
      </c>
      <c r="R17" s="1017"/>
      <c r="S17" s="682"/>
      <c r="T17" s="683"/>
    </row>
    <row r="18" spans="2:20" s="1004" customFormat="1" ht="15" hidden="1" customHeight="1">
      <c r="B18" s="1005">
        <f t="shared" si="0"/>
        <v>9</v>
      </c>
      <c r="C18" s="1006" t="s">
        <v>2848</v>
      </c>
      <c r="D18" s="1006" t="s">
        <v>2736</v>
      </c>
      <c r="E18" s="1007" t="s">
        <v>3310</v>
      </c>
      <c r="F18" s="1008" t="s">
        <v>3667</v>
      </c>
      <c r="G18" s="1009">
        <f>IFERROR(VLOOKUP(E18,Assign!$A$2:$A$48,1,FALSE),)</f>
        <v>0</v>
      </c>
      <c r="H18" s="1009" t="s">
        <v>5071</v>
      </c>
      <c r="I18" s="1010" t="s">
        <v>5072</v>
      </c>
      <c r="J18" s="1018">
        <v>45545</v>
      </c>
      <c r="K18" s="1012" t="s">
        <v>4934</v>
      </c>
      <c r="L18" s="1013">
        <v>1</v>
      </c>
      <c r="M18" s="1014" t="s">
        <v>5</v>
      </c>
      <c r="N18" s="679">
        <v>20000000</v>
      </c>
      <c r="O18" s="679">
        <v>551017</v>
      </c>
      <c r="P18" s="1015">
        <v>1</v>
      </c>
      <c r="Q18" s="794" t="s">
        <v>5079</v>
      </c>
      <c r="R18" s="1017"/>
      <c r="S18" s="682"/>
      <c r="T18" s="683"/>
    </row>
    <row r="19" spans="2:20" s="1004" customFormat="1" ht="15" hidden="1" customHeight="1">
      <c r="B19" s="1005">
        <f t="shared" si="0"/>
        <v>10</v>
      </c>
      <c r="C19" s="1006" t="s">
        <v>2848</v>
      </c>
      <c r="D19" s="1006" t="s">
        <v>2736</v>
      </c>
      <c r="E19" s="1007" t="s">
        <v>3291</v>
      </c>
      <c r="F19" s="1008" t="s">
        <v>2795</v>
      </c>
      <c r="G19" s="1009">
        <f>IFERROR(VLOOKUP(E19,Assign!$A$2:$A$48,1,FALSE),)</f>
        <v>0</v>
      </c>
      <c r="H19" s="1009" t="s">
        <v>5071</v>
      </c>
      <c r="I19" s="1010" t="s">
        <v>5072</v>
      </c>
      <c r="J19" s="1018">
        <v>45807</v>
      </c>
      <c r="K19" s="1012" t="s">
        <v>4935</v>
      </c>
      <c r="L19" s="1013">
        <v>1</v>
      </c>
      <c r="M19" s="1014" t="s">
        <v>5</v>
      </c>
      <c r="N19" s="679">
        <v>34000000</v>
      </c>
      <c r="O19" s="679">
        <v>10585014</v>
      </c>
      <c r="P19" s="1015">
        <v>1</v>
      </c>
      <c r="Q19" s="794" t="s">
        <v>5080</v>
      </c>
      <c r="R19" s="1017"/>
      <c r="S19" s="682"/>
      <c r="T19" s="683"/>
    </row>
    <row r="20" spans="2:20" s="1004" customFormat="1" ht="15" hidden="1" customHeight="1">
      <c r="B20" s="1005">
        <f t="shared" si="0"/>
        <v>11</v>
      </c>
      <c r="C20" s="1006" t="s">
        <v>2848</v>
      </c>
      <c r="D20" s="1006" t="s">
        <v>2736</v>
      </c>
      <c r="E20" s="1007" t="s">
        <v>3248</v>
      </c>
      <c r="F20" s="1008" t="s">
        <v>3670</v>
      </c>
      <c r="G20" s="1009">
        <f>IFERROR(VLOOKUP(E20,Assign!$A$2:$A$48,1,FALSE),)</f>
        <v>0</v>
      </c>
      <c r="H20" s="1009" t="s">
        <v>5071</v>
      </c>
      <c r="I20" s="1010" t="s">
        <v>5072</v>
      </c>
      <c r="J20" s="1018">
        <v>47888</v>
      </c>
      <c r="K20" s="1012" t="s">
        <v>4936</v>
      </c>
      <c r="L20" s="1013">
        <v>1</v>
      </c>
      <c r="M20" s="1014" t="s">
        <v>5</v>
      </c>
      <c r="N20" s="679">
        <v>27000000</v>
      </c>
      <c r="O20" s="679">
        <v>14649867</v>
      </c>
      <c r="P20" s="1015">
        <v>2</v>
      </c>
      <c r="Q20" s="794" t="s">
        <v>5081</v>
      </c>
      <c r="R20" s="1017"/>
      <c r="S20" s="682"/>
      <c r="T20" s="683"/>
    </row>
    <row r="21" spans="2:20" s="1004" customFormat="1" ht="15" customHeight="1">
      <c r="B21" s="1005">
        <f t="shared" si="0"/>
        <v>12</v>
      </c>
      <c r="C21" s="1006" t="s">
        <v>2848</v>
      </c>
      <c r="D21" s="1006" t="s">
        <v>2736</v>
      </c>
      <c r="E21" s="1007" t="s">
        <v>3311</v>
      </c>
      <c r="F21" s="1008" t="s">
        <v>3672</v>
      </c>
      <c r="G21" s="1009" t="str">
        <f>IFERROR(VLOOKUP(E21,Assign!$A$2:$A$48,1,FALSE),)</f>
        <v>R-114</v>
      </c>
      <c r="H21" s="1009" t="s">
        <v>5071</v>
      </c>
      <c r="I21" s="1010" t="s">
        <v>5072</v>
      </c>
      <c r="J21" s="1018">
        <v>51374</v>
      </c>
      <c r="K21" s="1012" t="s">
        <v>4937</v>
      </c>
      <c r="L21" s="1013">
        <v>1</v>
      </c>
      <c r="M21" s="1014" t="s">
        <v>5</v>
      </c>
      <c r="N21" s="679">
        <v>20000000</v>
      </c>
      <c r="O21" s="679">
        <v>17677986</v>
      </c>
      <c r="P21" s="1015">
        <v>2</v>
      </c>
      <c r="Q21" s="794" t="s">
        <v>5082</v>
      </c>
      <c r="R21" s="1017"/>
      <c r="S21" s="682"/>
      <c r="T21" s="683"/>
    </row>
    <row r="22" spans="2:20" s="1004" customFormat="1" ht="15" hidden="1" customHeight="1">
      <c r="B22" s="1005">
        <f t="shared" si="0"/>
        <v>13</v>
      </c>
      <c r="C22" s="1006" t="s">
        <v>2848</v>
      </c>
      <c r="D22" s="1006" t="s">
        <v>2736</v>
      </c>
      <c r="E22" s="1007" t="s">
        <v>3324</v>
      </c>
      <c r="F22" s="1008" t="s">
        <v>3221</v>
      </c>
      <c r="G22" s="1009">
        <f>IFERROR(VLOOKUP(E22,Assign!$A$2:$A$48,1,FALSE),)</f>
        <v>0</v>
      </c>
      <c r="H22" s="1009" t="s">
        <v>5071</v>
      </c>
      <c r="I22" s="1010" t="s">
        <v>5072</v>
      </c>
      <c r="J22" s="1018">
        <v>49475</v>
      </c>
      <c r="K22" s="1012" t="s">
        <v>4938</v>
      </c>
      <c r="L22" s="1013">
        <v>1</v>
      </c>
      <c r="M22" s="1014" t="s">
        <v>5</v>
      </c>
      <c r="N22" s="679">
        <v>46000000</v>
      </c>
      <c r="O22" s="679">
        <v>43562834</v>
      </c>
      <c r="P22" s="1015">
        <v>1</v>
      </c>
      <c r="Q22" s="794" t="s">
        <v>5083</v>
      </c>
      <c r="R22" s="1017"/>
      <c r="S22" s="682"/>
      <c r="T22" s="683"/>
    </row>
    <row r="23" spans="2:20" s="1004" customFormat="1" ht="15" hidden="1" customHeight="1">
      <c r="B23" s="1005">
        <f t="shared" si="0"/>
        <v>14</v>
      </c>
      <c r="C23" s="1006" t="s">
        <v>2848</v>
      </c>
      <c r="D23" s="1006" t="s">
        <v>2736</v>
      </c>
      <c r="E23" s="1007" t="s">
        <v>3306</v>
      </c>
      <c r="F23" s="1008" t="s">
        <v>3675</v>
      </c>
      <c r="G23" s="1009">
        <f>IFERROR(VLOOKUP(E23,Assign!$A$2:$A$48,1,FALSE),)</f>
        <v>0</v>
      </c>
      <c r="H23" s="1009" t="s">
        <v>5071</v>
      </c>
      <c r="I23" s="1010" t="s">
        <v>5072</v>
      </c>
      <c r="J23" s="1018">
        <v>45724</v>
      </c>
      <c r="K23" s="1012" t="s">
        <v>4939</v>
      </c>
      <c r="L23" s="1013">
        <v>1</v>
      </c>
      <c r="M23" s="1014" t="s">
        <v>5</v>
      </c>
      <c r="N23" s="679">
        <v>34000000</v>
      </c>
      <c r="O23" s="679">
        <v>34000000</v>
      </c>
      <c r="P23" s="1015">
        <v>1</v>
      </c>
      <c r="Q23" s="794" t="s">
        <v>5084</v>
      </c>
      <c r="R23" s="1017"/>
      <c r="S23" s="682"/>
      <c r="T23" s="683"/>
    </row>
    <row r="24" spans="2:20" s="1004" customFormat="1" ht="15" hidden="1" customHeight="1">
      <c r="B24" s="1005">
        <f t="shared" si="0"/>
        <v>15</v>
      </c>
      <c r="C24" s="1006" t="s">
        <v>2848</v>
      </c>
      <c r="D24" s="1006" t="s">
        <v>2736</v>
      </c>
      <c r="E24" s="1007" t="s">
        <v>3340</v>
      </c>
      <c r="F24" s="1008" t="s">
        <v>3676</v>
      </c>
      <c r="G24" s="1009">
        <f>IFERROR(VLOOKUP(E24,Assign!$A$2:$A$48,1,FALSE),)</f>
        <v>0</v>
      </c>
      <c r="H24" s="1009" t="s">
        <v>5071</v>
      </c>
      <c r="I24" s="1010" t="s">
        <v>5072</v>
      </c>
      <c r="J24" s="1018">
        <v>50303</v>
      </c>
      <c r="K24" s="1012" t="s">
        <v>4940</v>
      </c>
      <c r="L24" s="1013">
        <v>1</v>
      </c>
      <c r="M24" s="1014" t="s">
        <v>5</v>
      </c>
      <c r="N24" s="679">
        <v>20000000</v>
      </c>
      <c r="O24" s="679">
        <v>18925537</v>
      </c>
      <c r="P24" s="1015">
        <v>1</v>
      </c>
      <c r="Q24" s="794" t="s">
        <v>5085</v>
      </c>
      <c r="R24" s="1017"/>
      <c r="S24" s="682"/>
      <c r="T24" s="683"/>
    </row>
    <row r="25" spans="2:20" s="1004" customFormat="1" ht="15" hidden="1" customHeight="1">
      <c r="B25" s="1005">
        <f t="shared" si="0"/>
        <v>16</v>
      </c>
      <c r="C25" s="1006" t="s">
        <v>2848</v>
      </c>
      <c r="D25" s="1006" t="s">
        <v>2736</v>
      </c>
      <c r="E25" s="1007" t="s">
        <v>3307</v>
      </c>
      <c r="F25" s="1008" t="s">
        <v>3170</v>
      </c>
      <c r="G25" s="1009">
        <f>IFERROR(VLOOKUP(E25,Assign!$A$2:$A$48,1,FALSE),)</f>
        <v>0</v>
      </c>
      <c r="H25" s="1009" t="s">
        <v>5071</v>
      </c>
      <c r="I25" s="1010" t="s">
        <v>5072</v>
      </c>
      <c r="J25" s="1018">
        <v>48724</v>
      </c>
      <c r="K25" s="1012" t="s">
        <v>4941</v>
      </c>
      <c r="L25" s="1013">
        <v>1</v>
      </c>
      <c r="M25" s="1014" t="s">
        <v>5</v>
      </c>
      <c r="N25" s="679">
        <v>28000000</v>
      </c>
      <c r="O25" s="679">
        <v>28000000</v>
      </c>
      <c r="P25" s="1015">
        <v>1</v>
      </c>
      <c r="Q25" s="794" t="s">
        <v>5086</v>
      </c>
      <c r="R25" s="1017"/>
      <c r="S25" s="682"/>
      <c r="T25" s="683"/>
    </row>
    <row r="26" spans="2:20" s="1004" customFormat="1" ht="15" hidden="1" customHeight="1">
      <c r="B26" s="1005">
        <f t="shared" si="0"/>
        <v>17</v>
      </c>
      <c r="C26" s="1006" t="s">
        <v>2848</v>
      </c>
      <c r="D26" s="1006" t="s">
        <v>2736</v>
      </c>
      <c r="E26" s="1007" t="s">
        <v>3346</v>
      </c>
      <c r="F26" s="1008" t="s">
        <v>3196</v>
      </c>
      <c r="G26" s="1009">
        <f>IFERROR(VLOOKUP(E26,Assign!$A$2:$A$48,1,FALSE),)</f>
        <v>0</v>
      </c>
      <c r="H26" s="1009" t="s">
        <v>5071</v>
      </c>
      <c r="I26" s="1010" t="s">
        <v>5072</v>
      </c>
      <c r="J26" s="1018">
        <v>45687</v>
      </c>
      <c r="K26" s="1012" t="s">
        <v>4942</v>
      </c>
      <c r="L26" s="1013">
        <v>1</v>
      </c>
      <c r="M26" s="1014" t="s">
        <v>5</v>
      </c>
      <c r="N26" s="679">
        <v>13000000</v>
      </c>
      <c r="O26" s="679">
        <v>2120625</v>
      </c>
      <c r="P26" s="1015">
        <v>2</v>
      </c>
      <c r="Q26" s="794" t="s">
        <v>5087</v>
      </c>
      <c r="R26" s="1017"/>
      <c r="S26" s="682"/>
      <c r="T26" s="683"/>
    </row>
    <row r="27" spans="2:20" s="1004" customFormat="1" ht="15" hidden="1" customHeight="1">
      <c r="B27" s="1005">
        <f t="shared" si="0"/>
        <v>18</v>
      </c>
      <c r="C27" s="1006" t="s">
        <v>2848</v>
      </c>
      <c r="D27" s="1006" t="s">
        <v>2736</v>
      </c>
      <c r="E27" s="1007" t="s">
        <v>3342</v>
      </c>
      <c r="F27" s="1008" t="s">
        <v>3685</v>
      </c>
      <c r="G27" s="1009">
        <f>IFERROR(VLOOKUP(E27,Assign!$A$2:$A$48,1,FALSE),)</f>
        <v>0</v>
      </c>
      <c r="H27" s="1009" t="s">
        <v>5071</v>
      </c>
      <c r="I27" s="1010" t="s">
        <v>5072</v>
      </c>
      <c r="J27" s="1018">
        <v>47097</v>
      </c>
      <c r="K27" s="1012" t="s">
        <v>4943</v>
      </c>
      <c r="L27" s="1013">
        <v>1</v>
      </c>
      <c r="M27" s="1014" t="s">
        <v>5</v>
      </c>
      <c r="N27" s="679">
        <v>26800000</v>
      </c>
      <c r="O27" s="679">
        <v>24800000</v>
      </c>
      <c r="P27" s="1015">
        <v>1</v>
      </c>
      <c r="Q27" s="794" t="s">
        <v>5088</v>
      </c>
      <c r="R27" s="1017"/>
      <c r="S27" s="682"/>
      <c r="T27" s="683"/>
    </row>
    <row r="28" spans="2:20" s="1004" customFormat="1" ht="15" hidden="1" customHeight="1">
      <c r="B28" s="1053">
        <f t="shared" si="0"/>
        <v>19</v>
      </c>
      <c r="C28" s="1054" t="s">
        <v>2848</v>
      </c>
      <c r="D28" s="1054" t="s">
        <v>2736</v>
      </c>
      <c r="E28" s="1055" t="s">
        <v>3283</v>
      </c>
      <c r="F28" s="1056" t="s">
        <v>3686</v>
      </c>
      <c r="G28" s="1057">
        <f>IFERROR(VLOOKUP(E28,Assign!$A$2:$A$48,1,FALSE),)</f>
        <v>0</v>
      </c>
      <c r="H28" s="1057"/>
      <c r="I28" s="1058"/>
      <c r="J28" s="1059"/>
      <c r="K28" s="1060"/>
      <c r="L28" s="1061"/>
      <c r="M28" s="1062"/>
      <c r="N28" s="1049"/>
      <c r="O28" s="1049"/>
      <c r="P28" s="1063"/>
      <c r="Q28" s="826"/>
      <c r="R28" s="1064"/>
      <c r="S28" s="682" t="s">
        <v>4903</v>
      </c>
      <c r="T28" s="683" t="s">
        <v>5568</v>
      </c>
    </row>
    <row r="29" spans="2:20" s="1004" customFormat="1" ht="15" hidden="1" customHeight="1">
      <c r="B29" s="1005">
        <f t="shared" si="0"/>
        <v>20</v>
      </c>
      <c r="C29" s="1006" t="s">
        <v>2848</v>
      </c>
      <c r="D29" s="1006" t="s">
        <v>2736</v>
      </c>
      <c r="E29" s="1007" t="s">
        <v>3249</v>
      </c>
      <c r="F29" s="1008" t="s">
        <v>3174</v>
      </c>
      <c r="G29" s="1009">
        <f>IFERROR(VLOOKUP(E29,Assign!$A$2:$A$48,1,FALSE),)</f>
        <v>0</v>
      </c>
      <c r="H29" s="1009" t="s">
        <v>5071</v>
      </c>
      <c r="I29" s="1010" t="s">
        <v>5072</v>
      </c>
      <c r="J29" s="1018">
        <v>47862</v>
      </c>
      <c r="K29" s="1012" t="s">
        <v>4944</v>
      </c>
      <c r="L29" s="1013">
        <v>1</v>
      </c>
      <c r="M29" s="1014" t="s">
        <v>5</v>
      </c>
      <c r="N29" s="679">
        <v>33700000</v>
      </c>
      <c r="O29" s="679">
        <v>20309355</v>
      </c>
      <c r="P29" s="1015">
        <v>2</v>
      </c>
      <c r="Q29" s="794" t="s">
        <v>5089</v>
      </c>
      <c r="R29" s="1017"/>
      <c r="S29" s="682"/>
      <c r="T29" s="683"/>
    </row>
    <row r="30" spans="2:20" s="1004" customFormat="1" ht="15" customHeight="1">
      <c r="B30" s="1053">
        <f t="shared" si="0"/>
        <v>21</v>
      </c>
      <c r="C30" s="1054" t="s">
        <v>2848</v>
      </c>
      <c r="D30" s="1054" t="s">
        <v>2736</v>
      </c>
      <c r="E30" s="1055" t="s">
        <v>3246</v>
      </c>
      <c r="F30" s="1056" t="s">
        <v>3220</v>
      </c>
      <c r="G30" s="1057" t="str">
        <f>IFERROR(VLOOKUP(E30,Assign!$A$2:$A$48,1,FALSE),)</f>
        <v>R-158</v>
      </c>
      <c r="H30" s="1057"/>
      <c r="I30" s="1058"/>
      <c r="J30" s="1059"/>
      <c r="K30" s="1060"/>
      <c r="L30" s="1061"/>
      <c r="M30" s="1062"/>
      <c r="N30" s="1049"/>
      <c r="O30" s="1049"/>
      <c r="P30" s="1063"/>
      <c r="Q30" s="826"/>
      <c r="R30" s="1064"/>
      <c r="S30" s="682" t="s">
        <v>4903</v>
      </c>
      <c r="T30" s="683" t="s">
        <v>5568</v>
      </c>
    </row>
    <row r="31" spans="2:20" s="1004" customFormat="1" ht="15" hidden="1" customHeight="1">
      <c r="B31" s="1005">
        <f t="shared" si="0"/>
        <v>22</v>
      </c>
      <c r="C31" s="1006" t="s">
        <v>2848</v>
      </c>
      <c r="D31" s="1006" t="s">
        <v>2736</v>
      </c>
      <c r="E31" s="1007" t="s">
        <v>3309</v>
      </c>
      <c r="F31" s="1008" t="s">
        <v>3231</v>
      </c>
      <c r="G31" s="1009">
        <f>IFERROR(VLOOKUP(E31,Assign!$A$2:$A$48,1,FALSE),)</f>
        <v>0</v>
      </c>
      <c r="H31" s="1009" t="s">
        <v>5071</v>
      </c>
      <c r="I31" s="1010" t="s">
        <v>5072</v>
      </c>
      <c r="J31" s="1018">
        <v>45376</v>
      </c>
      <c r="K31" s="1012" t="s">
        <v>3596</v>
      </c>
      <c r="L31" s="1013">
        <v>1</v>
      </c>
      <c r="M31" s="1014" t="s">
        <v>5</v>
      </c>
      <c r="N31" s="679">
        <v>18200000</v>
      </c>
      <c r="O31" s="679">
        <v>122338</v>
      </c>
      <c r="P31" s="1015">
        <v>1</v>
      </c>
      <c r="Q31" s="794" t="s">
        <v>5090</v>
      </c>
      <c r="R31" s="1017"/>
      <c r="S31" s="682"/>
      <c r="T31" s="683"/>
    </row>
    <row r="32" spans="2:20" s="1004" customFormat="1" ht="15" hidden="1" customHeight="1">
      <c r="B32" s="1005">
        <f t="shared" si="0"/>
        <v>23</v>
      </c>
      <c r="C32" s="1006" t="s">
        <v>2848</v>
      </c>
      <c r="D32" s="1006" t="s">
        <v>2736</v>
      </c>
      <c r="E32" s="1007" t="s">
        <v>3260</v>
      </c>
      <c r="F32" s="1008" t="s">
        <v>3177</v>
      </c>
      <c r="G32" s="1009">
        <f>IFERROR(VLOOKUP(E32,Assign!$A$2:$A$48,1,FALSE),)</f>
        <v>0</v>
      </c>
      <c r="H32" s="1009" t="s">
        <v>5071</v>
      </c>
      <c r="I32" s="1010" t="s">
        <v>5072</v>
      </c>
      <c r="J32" s="1018">
        <v>46522</v>
      </c>
      <c r="K32" s="1012" t="s">
        <v>4945</v>
      </c>
      <c r="L32" s="1013">
        <v>1</v>
      </c>
      <c r="M32" s="1014" t="s">
        <v>5</v>
      </c>
      <c r="N32" s="679">
        <v>43000000</v>
      </c>
      <c r="O32" s="679">
        <v>20671839</v>
      </c>
      <c r="P32" s="1015">
        <v>1</v>
      </c>
      <c r="Q32" s="794" t="s">
        <v>5091</v>
      </c>
      <c r="R32" s="1017"/>
      <c r="S32" s="682"/>
      <c r="T32" s="683"/>
    </row>
    <row r="33" spans="2:20" s="1004" customFormat="1" ht="15" hidden="1" customHeight="1">
      <c r="B33" s="1005">
        <f t="shared" si="0"/>
        <v>24</v>
      </c>
      <c r="C33" s="1006" t="s">
        <v>2848</v>
      </c>
      <c r="D33" s="1006" t="s">
        <v>2736</v>
      </c>
      <c r="E33" s="1007" t="s">
        <v>3343</v>
      </c>
      <c r="F33" s="1008" t="s">
        <v>3671</v>
      </c>
      <c r="G33" s="1009">
        <f>IFERROR(VLOOKUP(E33,Assign!$A$2:$A$48,1,FALSE),)</f>
        <v>0</v>
      </c>
      <c r="H33" s="1009" t="s">
        <v>5071</v>
      </c>
      <c r="I33" s="1010" t="s">
        <v>5072</v>
      </c>
      <c r="J33" s="1018">
        <v>57761</v>
      </c>
      <c r="K33" s="1012" t="s">
        <v>4947</v>
      </c>
      <c r="L33" s="1013">
        <v>1</v>
      </c>
      <c r="M33" s="1014" t="s">
        <v>5</v>
      </c>
      <c r="N33" s="679">
        <v>24700000</v>
      </c>
      <c r="O33" s="679">
        <v>24436863</v>
      </c>
      <c r="P33" s="1015">
        <v>1</v>
      </c>
      <c r="Q33" s="794" t="s">
        <v>5093</v>
      </c>
      <c r="R33" s="1017"/>
      <c r="S33" s="682"/>
      <c r="T33" s="683"/>
    </row>
    <row r="34" spans="2:20" s="1004" customFormat="1" ht="15" hidden="1" customHeight="1">
      <c r="B34" s="1005">
        <f t="shared" si="0"/>
        <v>25</v>
      </c>
      <c r="C34" s="1006" t="s">
        <v>2848</v>
      </c>
      <c r="D34" s="1006" t="s">
        <v>2736</v>
      </c>
      <c r="E34" s="1007" t="s">
        <v>3343</v>
      </c>
      <c r="F34" s="1008" t="s">
        <v>3671</v>
      </c>
      <c r="G34" s="1009">
        <f>IFERROR(VLOOKUP(E34,Assign!$A$2:$A$48,1,FALSE),)</f>
        <v>0</v>
      </c>
      <c r="H34" s="1009" t="s">
        <v>5071</v>
      </c>
      <c r="I34" s="1010" t="s">
        <v>5072</v>
      </c>
      <c r="J34" s="1018">
        <v>49115</v>
      </c>
      <c r="K34" s="1012" t="s">
        <v>4946</v>
      </c>
      <c r="L34" s="1013">
        <v>1</v>
      </c>
      <c r="M34" s="1014" t="s">
        <v>5</v>
      </c>
      <c r="N34" s="679">
        <v>20000000</v>
      </c>
      <c r="O34" s="679">
        <v>18645867</v>
      </c>
      <c r="P34" s="1015">
        <v>2</v>
      </c>
      <c r="Q34" s="794" t="s">
        <v>5092</v>
      </c>
      <c r="R34" s="1017"/>
      <c r="S34" s="682"/>
      <c r="T34" s="683"/>
    </row>
    <row r="35" spans="2:20" s="1004" customFormat="1" ht="15" hidden="1" customHeight="1">
      <c r="B35" s="1005">
        <f t="shared" si="0"/>
        <v>26</v>
      </c>
      <c r="C35" s="1006" t="s">
        <v>2848</v>
      </c>
      <c r="D35" s="1006" t="s">
        <v>2736</v>
      </c>
      <c r="E35" s="1007" t="s">
        <v>3259</v>
      </c>
      <c r="F35" s="1008" t="s">
        <v>3169</v>
      </c>
      <c r="G35" s="1009">
        <f>IFERROR(VLOOKUP(E35,Assign!$A$2:$A$48,1,FALSE),)</f>
        <v>0</v>
      </c>
      <c r="H35" s="1009" t="s">
        <v>5071</v>
      </c>
      <c r="I35" s="1010" t="s">
        <v>5072</v>
      </c>
      <c r="J35" s="1018">
        <v>50389</v>
      </c>
      <c r="K35" s="1012" t="s">
        <v>4948</v>
      </c>
      <c r="L35" s="1013">
        <v>1</v>
      </c>
      <c r="M35" s="1014" t="s">
        <v>5</v>
      </c>
      <c r="N35" s="679">
        <v>16500000</v>
      </c>
      <c r="O35" s="679">
        <v>12728592</v>
      </c>
      <c r="P35" s="1015">
        <v>2</v>
      </c>
      <c r="Q35" s="794" t="s">
        <v>5094</v>
      </c>
      <c r="R35" s="1017"/>
      <c r="S35" s="682"/>
      <c r="T35" s="683"/>
    </row>
    <row r="36" spans="2:20" s="1004" customFormat="1" ht="15" hidden="1" customHeight="1">
      <c r="B36" s="1005">
        <f t="shared" si="0"/>
        <v>27</v>
      </c>
      <c r="C36" s="1006" t="s">
        <v>2848</v>
      </c>
      <c r="D36" s="1006" t="s">
        <v>2736</v>
      </c>
      <c r="E36" s="1007" t="s">
        <v>3258</v>
      </c>
      <c r="F36" s="1008" t="s">
        <v>3173</v>
      </c>
      <c r="G36" s="1009">
        <f>IFERROR(VLOOKUP(E36,Assign!$A$2:$A$48,1,FALSE),)</f>
        <v>0</v>
      </c>
      <c r="H36" s="1009" t="s">
        <v>5071</v>
      </c>
      <c r="I36" s="1010" t="s">
        <v>5072</v>
      </c>
      <c r="J36" s="1018">
        <v>45911</v>
      </c>
      <c r="K36" s="1012" t="s">
        <v>4949</v>
      </c>
      <c r="L36" s="1013">
        <v>1</v>
      </c>
      <c r="M36" s="1014" t="s">
        <v>5</v>
      </c>
      <c r="N36" s="679">
        <v>27000000</v>
      </c>
      <c r="O36" s="679">
        <v>6988187</v>
      </c>
      <c r="P36" s="1015">
        <v>1</v>
      </c>
      <c r="Q36" s="794" t="s">
        <v>5095</v>
      </c>
      <c r="R36" s="1017"/>
      <c r="S36" s="682"/>
      <c r="T36" s="683"/>
    </row>
    <row r="37" spans="2:20" s="1004" customFormat="1" ht="15" hidden="1" customHeight="1">
      <c r="B37" s="1053">
        <f t="shared" si="0"/>
        <v>28</v>
      </c>
      <c r="C37" s="1054" t="s">
        <v>2848</v>
      </c>
      <c r="D37" s="1054" t="s">
        <v>2736</v>
      </c>
      <c r="E37" s="1055" t="s">
        <v>3247</v>
      </c>
      <c r="F37" s="1056" t="s">
        <v>3703</v>
      </c>
      <c r="G37" s="1057">
        <f>IFERROR(VLOOKUP(E37,Assign!$A$2:$A$48,1,FALSE),)</f>
        <v>0</v>
      </c>
      <c r="H37" s="1057"/>
      <c r="I37" s="1058"/>
      <c r="J37" s="1059"/>
      <c r="K37" s="1060"/>
      <c r="L37" s="1061"/>
      <c r="M37" s="1062"/>
      <c r="N37" s="1049"/>
      <c r="O37" s="1049"/>
      <c r="P37" s="1063"/>
      <c r="Q37" s="826"/>
      <c r="R37" s="1064"/>
      <c r="S37" s="682" t="s">
        <v>4848</v>
      </c>
      <c r="T37" s="683" t="s">
        <v>3132</v>
      </c>
    </row>
    <row r="38" spans="2:20" s="1004" customFormat="1" ht="15" hidden="1" customHeight="1">
      <c r="B38" s="1005">
        <f t="shared" si="0"/>
        <v>29</v>
      </c>
      <c r="C38" s="1006" t="s">
        <v>2848</v>
      </c>
      <c r="D38" s="1006" t="s">
        <v>2736</v>
      </c>
      <c r="E38" s="1007" t="s">
        <v>3339</v>
      </c>
      <c r="F38" s="1008" t="s">
        <v>3705</v>
      </c>
      <c r="G38" s="1009">
        <f>IFERROR(VLOOKUP(E38,Assign!$A$2:$A$48,1,FALSE),)</f>
        <v>0</v>
      </c>
      <c r="H38" s="1009" t="s">
        <v>5071</v>
      </c>
      <c r="I38" s="1010" t="s">
        <v>5072</v>
      </c>
      <c r="J38" s="1018">
        <v>47788</v>
      </c>
      <c r="K38" s="1012" t="s">
        <v>4950</v>
      </c>
      <c r="L38" s="1013">
        <v>1</v>
      </c>
      <c r="M38" s="1014" t="s">
        <v>5</v>
      </c>
      <c r="N38" s="679">
        <v>27000000</v>
      </c>
      <c r="O38" s="679">
        <v>26000001</v>
      </c>
      <c r="P38" s="1015">
        <v>1</v>
      </c>
      <c r="Q38" s="794" t="s">
        <v>5096</v>
      </c>
      <c r="R38" s="1017"/>
      <c r="S38" s="682"/>
      <c r="T38" s="683"/>
    </row>
    <row r="39" spans="2:20" s="1004" customFormat="1" ht="15" hidden="1" customHeight="1">
      <c r="B39" s="1005">
        <f t="shared" si="0"/>
        <v>30</v>
      </c>
      <c r="C39" s="1006" t="s">
        <v>2848</v>
      </c>
      <c r="D39" s="1006" t="s">
        <v>2736</v>
      </c>
      <c r="E39" s="1007" t="s">
        <v>3254</v>
      </c>
      <c r="F39" s="1008" t="s">
        <v>3709</v>
      </c>
      <c r="G39" s="1009">
        <f>IFERROR(VLOOKUP(E39,Assign!$A$2:$A$48,1,FALSE),)</f>
        <v>0</v>
      </c>
      <c r="H39" s="1009" t="s">
        <v>5071</v>
      </c>
      <c r="I39" s="1010" t="s">
        <v>5072</v>
      </c>
      <c r="J39" s="1018">
        <v>46788</v>
      </c>
      <c r="K39" s="1012" t="s">
        <v>4951</v>
      </c>
      <c r="L39" s="1013">
        <v>1</v>
      </c>
      <c r="M39" s="1014" t="s">
        <v>5</v>
      </c>
      <c r="N39" s="679">
        <v>17000000</v>
      </c>
      <c r="O39" s="679">
        <v>6926456</v>
      </c>
      <c r="P39" s="1015">
        <v>1</v>
      </c>
      <c r="Q39" s="794" t="s">
        <v>5097</v>
      </c>
      <c r="R39" s="1017"/>
      <c r="S39" s="682"/>
      <c r="T39" s="683"/>
    </row>
    <row r="40" spans="2:20" s="1004" customFormat="1" ht="15" hidden="1" customHeight="1">
      <c r="B40" s="1053">
        <f t="shared" si="0"/>
        <v>31</v>
      </c>
      <c r="C40" s="1054" t="s">
        <v>2848</v>
      </c>
      <c r="D40" s="1054" t="s">
        <v>2736</v>
      </c>
      <c r="E40" s="1055" t="s">
        <v>3299</v>
      </c>
      <c r="F40" s="1056" t="s">
        <v>3711</v>
      </c>
      <c r="G40" s="1057">
        <f>IFERROR(VLOOKUP(E40,Assign!$A$2:$A$48,1,FALSE),)</f>
        <v>0</v>
      </c>
      <c r="H40" s="1057"/>
      <c r="I40" s="1058"/>
      <c r="J40" s="1059"/>
      <c r="K40" s="1060"/>
      <c r="L40" s="1061"/>
      <c r="M40" s="1062"/>
      <c r="N40" s="1049"/>
      <c r="O40" s="1049"/>
      <c r="P40" s="1063"/>
      <c r="Q40" s="826"/>
      <c r="R40" s="1064"/>
      <c r="S40" s="682" t="s">
        <v>4848</v>
      </c>
      <c r="T40" s="683" t="s">
        <v>3132</v>
      </c>
    </row>
    <row r="41" spans="2:20" s="1004" customFormat="1" ht="15" customHeight="1">
      <c r="B41" s="1005">
        <f t="shared" si="0"/>
        <v>32</v>
      </c>
      <c r="C41" s="1006" t="s">
        <v>2848</v>
      </c>
      <c r="D41" s="1006" t="s">
        <v>2736</v>
      </c>
      <c r="E41" s="1007" t="s">
        <v>3337</v>
      </c>
      <c r="F41" s="1008" t="s">
        <v>3714</v>
      </c>
      <c r="G41" s="1009" t="str">
        <f>IFERROR(VLOOKUP(E41,Assign!$A$2:$A$48,1,FALSE),)</f>
        <v>R-203</v>
      </c>
      <c r="H41" s="1009" t="s">
        <v>5071</v>
      </c>
      <c r="I41" s="1010" t="s">
        <v>5072</v>
      </c>
      <c r="J41" s="1018">
        <v>50041</v>
      </c>
      <c r="K41" s="1012" t="s">
        <v>4952</v>
      </c>
      <c r="L41" s="1013">
        <v>1</v>
      </c>
      <c r="M41" s="1014" t="s">
        <v>5</v>
      </c>
      <c r="N41" s="679">
        <v>27300000</v>
      </c>
      <c r="O41" s="679">
        <v>25621003</v>
      </c>
      <c r="P41" s="1015">
        <v>1</v>
      </c>
      <c r="Q41" s="794" t="s">
        <v>5098</v>
      </c>
      <c r="R41" s="1017"/>
      <c r="S41" s="682"/>
      <c r="T41" s="683"/>
    </row>
    <row r="42" spans="2:20" s="1004" customFormat="1" ht="15" hidden="1" customHeight="1">
      <c r="B42" s="1005">
        <f t="shared" ref="B42:B74" si="1">ROW()-9</f>
        <v>33</v>
      </c>
      <c r="C42" s="1006" t="s">
        <v>2848</v>
      </c>
      <c r="D42" s="1006" t="s">
        <v>2736</v>
      </c>
      <c r="E42" s="1007" t="s">
        <v>4665</v>
      </c>
      <c r="F42" s="1008" t="s">
        <v>3236</v>
      </c>
      <c r="G42" s="1009">
        <f>IFERROR(VLOOKUP(E42,Assign!$A$2:$A$48,1,FALSE),)</f>
        <v>0</v>
      </c>
      <c r="H42" s="1009" t="s">
        <v>5071</v>
      </c>
      <c r="I42" s="1010" t="s">
        <v>5072</v>
      </c>
      <c r="J42" s="1018">
        <v>51743</v>
      </c>
      <c r="K42" s="1012" t="s">
        <v>4953</v>
      </c>
      <c r="L42" s="1013">
        <v>1</v>
      </c>
      <c r="M42" s="1014" t="s">
        <v>5</v>
      </c>
      <c r="N42" s="679">
        <v>48000000</v>
      </c>
      <c r="O42" s="679">
        <v>48000000</v>
      </c>
      <c r="P42" s="1015">
        <v>1</v>
      </c>
      <c r="Q42" s="794" t="s">
        <v>5099</v>
      </c>
      <c r="R42" s="1017"/>
      <c r="S42" s="682"/>
      <c r="T42" s="683"/>
    </row>
    <row r="43" spans="2:20" s="1004" customFormat="1" ht="15" hidden="1" customHeight="1">
      <c r="B43" s="1005">
        <f t="shared" si="1"/>
        <v>34</v>
      </c>
      <c r="C43" s="1006" t="s">
        <v>2848</v>
      </c>
      <c r="D43" s="1006" t="s">
        <v>2736</v>
      </c>
      <c r="E43" s="1007" t="s">
        <v>4667</v>
      </c>
      <c r="F43" s="1008" t="s">
        <v>3212</v>
      </c>
      <c r="G43" s="1009">
        <f>IFERROR(VLOOKUP(E43,Assign!$A$2:$A$48,1,FALSE),)</f>
        <v>0</v>
      </c>
      <c r="H43" s="1009" t="s">
        <v>5071</v>
      </c>
      <c r="I43" s="1010" t="s">
        <v>5072</v>
      </c>
      <c r="J43" s="1018">
        <v>45958</v>
      </c>
      <c r="K43" s="1012" t="s">
        <v>4954</v>
      </c>
      <c r="L43" s="1013">
        <v>1</v>
      </c>
      <c r="M43" s="1014" t="s">
        <v>5</v>
      </c>
      <c r="N43" s="679">
        <v>27000000</v>
      </c>
      <c r="O43" s="679">
        <v>7668321</v>
      </c>
      <c r="P43" s="1015">
        <v>1</v>
      </c>
      <c r="Q43" s="794" t="s">
        <v>5100</v>
      </c>
      <c r="R43" s="1017"/>
      <c r="S43" s="682"/>
      <c r="T43" s="683"/>
    </row>
    <row r="44" spans="2:20" s="1004" customFormat="1" ht="15" hidden="1" customHeight="1">
      <c r="B44" s="1005">
        <f t="shared" si="1"/>
        <v>35</v>
      </c>
      <c r="C44" s="1006" t="s">
        <v>2848</v>
      </c>
      <c r="D44" s="1006" t="s">
        <v>2736</v>
      </c>
      <c r="E44" s="1007" t="s">
        <v>4670</v>
      </c>
      <c r="F44" s="1008" t="s">
        <v>3719</v>
      </c>
      <c r="G44" s="1009">
        <f>IFERROR(VLOOKUP(E44,Assign!$A$2:$A$48,1,FALSE),)</f>
        <v>0</v>
      </c>
      <c r="H44" s="1009" t="s">
        <v>5071</v>
      </c>
      <c r="I44" s="1010" t="s">
        <v>5072</v>
      </c>
      <c r="J44" s="1018">
        <v>48865</v>
      </c>
      <c r="K44" s="1012" t="s">
        <v>4955</v>
      </c>
      <c r="L44" s="1013">
        <v>1</v>
      </c>
      <c r="M44" s="1014" t="s">
        <v>5</v>
      </c>
      <c r="N44" s="679">
        <v>19000000</v>
      </c>
      <c r="O44" s="679">
        <v>12576450</v>
      </c>
      <c r="P44" s="1015">
        <v>1</v>
      </c>
      <c r="Q44" s="794" t="s">
        <v>5101</v>
      </c>
      <c r="R44" s="1017"/>
      <c r="S44" s="682"/>
      <c r="T44" s="683"/>
    </row>
    <row r="45" spans="2:20" s="1004" customFormat="1" ht="15" hidden="1" customHeight="1">
      <c r="B45" s="1005">
        <f t="shared" si="1"/>
        <v>36</v>
      </c>
      <c r="C45" s="1006" t="s">
        <v>2848</v>
      </c>
      <c r="D45" s="1006" t="s">
        <v>2736</v>
      </c>
      <c r="E45" s="1007" t="s">
        <v>4672</v>
      </c>
      <c r="F45" s="1008" t="s">
        <v>2817</v>
      </c>
      <c r="G45" s="1009">
        <f>IFERROR(VLOOKUP(E45,Assign!$A$2:$A$48,1,FALSE),)</f>
        <v>0</v>
      </c>
      <c r="H45" s="1009" t="s">
        <v>5071</v>
      </c>
      <c r="I45" s="1010" t="s">
        <v>5072</v>
      </c>
      <c r="J45" s="1018">
        <v>46502</v>
      </c>
      <c r="K45" s="1012" t="s">
        <v>4956</v>
      </c>
      <c r="L45" s="1013">
        <v>1</v>
      </c>
      <c r="M45" s="1014" t="s">
        <v>5</v>
      </c>
      <c r="N45" s="679">
        <v>26300000</v>
      </c>
      <c r="O45" s="679">
        <v>10435511</v>
      </c>
      <c r="P45" s="1015">
        <v>1</v>
      </c>
      <c r="Q45" s="794" t="s">
        <v>5102</v>
      </c>
      <c r="R45" s="1017"/>
      <c r="S45" s="682"/>
      <c r="T45" s="683"/>
    </row>
    <row r="46" spans="2:20" s="1004" customFormat="1" ht="15" hidden="1" customHeight="1">
      <c r="B46" s="1005">
        <f t="shared" si="1"/>
        <v>37</v>
      </c>
      <c r="C46" s="1006" t="s">
        <v>2848</v>
      </c>
      <c r="D46" s="1006" t="s">
        <v>2736</v>
      </c>
      <c r="E46" s="1007" t="s">
        <v>4683</v>
      </c>
      <c r="F46" s="1008" t="s">
        <v>3724</v>
      </c>
      <c r="G46" s="1009">
        <f>IFERROR(VLOOKUP(E46,Assign!$A$2:$A$48,1,FALSE),)</f>
        <v>0</v>
      </c>
      <c r="H46" s="1009" t="s">
        <v>5071</v>
      </c>
      <c r="I46" s="1010" t="s">
        <v>5072</v>
      </c>
      <c r="J46" s="1018">
        <v>45940</v>
      </c>
      <c r="K46" s="1012" t="s">
        <v>4957</v>
      </c>
      <c r="L46" s="1013">
        <v>1</v>
      </c>
      <c r="M46" s="1014" t="s">
        <v>5</v>
      </c>
      <c r="N46" s="679">
        <v>16700000</v>
      </c>
      <c r="O46" s="679">
        <v>5739655</v>
      </c>
      <c r="P46" s="1015">
        <v>1</v>
      </c>
      <c r="Q46" s="794" t="s">
        <v>5103</v>
      </c>
      <c r="R46" s="1017"/>
      <c r="S46" s="682"/>
      <c r="T46" s="683"/>
    </row>
    <row r="47" spans="2:20" s="1004" customFormat="1" ht="15" hidden="1" customHeight="1">
      <c r="B47" s="1005">
        <f t="shared" si="1"/>
        <v>38</v>
      </c>
      <c r="C47" s="1006" t="s">
        <v>2848</v>
      </c>
      <c r="D47" s="1006" t="s">
        <v>2736</v>
      </c>
      <c r="E47" s="1007" t="s">
        <v>4686</v>
      </c>
      <c r="F47" s="1008" t="s">
        <v>3694</v>
      </c>
      <c r="G47" s="1009">
        <f>IFERROR(VLOOKUP(E47,Assign!$A$2:$A$48,1,FALSE),)</f>
        <v>0</v>
      </c>
      <c r="H47" s="1009" t="s">
        <v>5071</v>
      </c>
      <c r="I47" s="1010" t="s">
        <v>5072</v>
      </c>
      <c r="J47" s="1018">
        <v>48755</v>
      </c>
      <c r="K47" s="1012" t="s">
        <v>4958</v>
      </c>
      <c r="L47" s="1013">
        <v>1</v>
      </c>
      <c r="M47" s="1014" t="s">
        <v>5</v>
      </c>
      <c r="N47" s="679">
        <v>38000000</v>
      </c>
      <c r="O47" s="679">
        <v>31681200</v>
      </c>
      <c r="P47" s="1015">
        <v>1</v>
      </c>
      <c r="Q47" s="794" t="s">
        <v>5104</v>
      </c>
      <c r="R47" s="1017"/>
      <c r="S47" s="682"/>
      <c r="T47" s="683"/>
    </row>
    <row r="48" spans="2:20" s="1004" customFormat="1" ht="15" customHeight="1">
      <c r="B48" s="1005">
        <f t="shared" si="1"/>
        <v>39</v>
      </c>
      <c r="C48" s="1006" t="s">
        <v>2848</v>
      </c>
      <c r="D48" s="1006" t="s">
        <v>2736</v>
      </c>
      <c r="E48" s="1007" t="s">
        <v>4689</v>
      </c>
      <c r="F48" s="1008" t="s">
        <v>3665</v>
      </c>
      <c r="G48" s="1009" t="str">
        <f>IFERROR(VLOOKUP(E48,Assign!$A$2:$A$48,1,FALSE),)</f>
        <v>R-234</v>
      </c>
      <c r="H48" s="1009" t="s">
        <v>5071</v>
      </c>
      <c r="I48" s="1010" t="s">
        <v>5072</v>
      </c>
      <c r="J48" s="1018">
        <v>45770</v>
      </c>
      <c r="K48" s="1012" t="s">
        <v>4959</v>
      </c>
      <c r="L48" s="1013">
        <v>1</v>
      </c>
      <c r="M48" s="1014" t="s">
        <v>5</v>
      </c>
      <c r="N48" s="679">
        <v>16800000</v>
      </c>
      <c r="O48" s="679">
        <v>16800000</v>
      </c>
      <c r="P48" s="1015">
        <v>2</v>
      </c>
      <c r="Q48" s="794" t="s">
        <v>5105</v>
      </c>
      <c r="R48" s="1017"/>
      <c r="S48" s="682"/>
      <c r="T48" s="683"/>
    </row>
    <row r="49" spans="2:20" s="1004" customFormat="1" ht="15" hidden="1" customHeight="1">
      <c r="B49" s="1005">
        <f t="shared" si="1"/>
        <v>40</v>
      </c>
      <c r="C49" s="1006" t="s">
        <v>2848</v>
      </c>
      <c r="D49" s="1006" t="s">
        <v>2736</v>
      </c>
      <c r="E49" s="1007" t="s">
        <v>4691</v>
      </c>
      <c r="F49" s="1008" t="s">
        <v>3727</v>
      </c>
      <c r="G49" s="1009">
        <f>IFERROR(VLOOKUP(E49,Assign!$A$2:$A$48,1,FALSE),)</f>
        <v>0</v>
      </c>
      <c r="H49" s="1009" t="s">
        <v>5071</v>
      </c>
      <c r="I49" s="1010" t="s">
        <v>5072</v>
      </c>
      <c r="J49" s="1018">
        <v>52272</v>
      </c>
      <c r="K49" s="1012" t="s">
        <v>4960</v>
      </c>
      <c r="L49" s="1013">
        <v>1</v>
      </c>
      <c r="M49" s="1014" t="s">
        <v>5</v>
      </c>
      <c r="N49" s="679">
        <v>26200000</v>
      </c>
      <c r="O49" s="679">
        <v>21950836</v>
      </c>
      <c r="P49" s="1015">
        <v>2</v>
      </c>
      <c r="Q49" s="794" t="s">
        <v>5106</v>
      </c>
      <c r="R49" s="1017"/>
      <c r="S49" s="682"/>
      <c r="T49" s="683"/>
    </row>
    <row r="50" spans="2:20" s="1004" customFormat="1" ht="15" hidden="1" customHeight="1">
      <c r="B50" s="1005">
        <f t="shared" si="1"/>
        <v>41</v>
      </c>
      <c r="C50" s="1006" t="s">
        <v>2848</v>
      </c>
      <c r="D50" s="1006" t="s">
        <v>2736</v>
      </c>
      <c r="E50" s="1007" t="s">
        <v>4701</v>
      </c>
      <c r="F50" s="1008" t="s">
        <v>3227</v>
      </c>
      <c r="G50" s="1009">
        <f>IFERROR(VLOOKUP(E50,Assign!$A$2:$A$48,1,FALSE),)</f>
        <v>0</v>
      </c>
      <c r="H50" s="1009" t="s">
        <v>5071</v>
      </c>
      <c r="I50" s="1010" t="s">
        <v>5072</v>
      </c>
      <c r="J50" s="1018">
        <v>49434</v>
      </c>
      <c r="K50" s="1012" t="s">
        <v>4961</v>
      </c>
      <c r="L50" s="1013">
        <v>1</v>
      </c>
      <c r="M50" s="1014" t="s">
        <v>5</v>
      </c>
      <c r="N50" s="679">
        <v>19800000</v>
      </c>
      <c r="O50" s="679">
        <v>18297161</v>
      </c>
      <c r="P50" s="1015">
        <v>1</v>
      </c>
      <c r="Q50" s="794" t="s">
        <v>5107</v>
      </c>
      <c r="R50" s="1017"/>
      <c r="S50" s="682"/>
      <c r="T50" s="683"/>
    </row>
    <row r="51" spans="2:20" s="1004" customFormat="1" ht="15" hidden="1" customHeight="1">
      <c r="B51" s="1005">
        <f t="shared" si="1"/>
        <v>42</v>
      </c>
      <c r="C51" s="1006" t="s">
        <v>2848</v>
      </c>
      <c r="D51" s="1006" t="s">
        <v>2736</v>
      </c>
      <c r="E51" s="1007" t="s">
        <v>4705</v>
      </c>
      <c r="F51" s="1008" t="s">
        <v>3733</v>
      </c>
      <c r="G51" s="1009">
        <f>IFERROR(VLOOKUP(E51,Assign!$A$2:$A$48,1,FALSE),)</f>
        <v>0</v>
      </c>
      <c r="H51" s="1009" t="s">
        <v>5071</v>
      </c>
      <c r="I51" s="1010" t="s">
        <v>5072</v>
      </c>
      <c r="J51" s="1018">
        <v>45823</v>
      </c>
      <c r="K51" s="1012" t="s">
        <v>4962</v>
      </c>
      <c r="L51" s="1013">
        <v>1</v>
      </c>
      <c r="M51" s="1014" t="s">
        <v>5</v>
      </c>
      <c r="N51" s="679">
        <v>27000000</v>
      </c>
      <c r="O51" s="679">
        <v>3829616</v>
      </c>
      <c r="P51" s="1015">
        <v>1</v>
      </c>
      <c r="Q51" s="794" t="s">
        <v>5108</v>
      </c>
      <c r="R51" s="1017"/>
      <c r="S51" s="682"/>
      <c r="T51" s="683"/>
    </row>
    <row r="52" spans="2:20" s="1004" customFormat="1" ht="15" hidden="1" customHeight="1">
      <c r="B52" s="1005">
        <f t="shared" si="1"/>
        <v>43</v>
      </c>
      <c r="C52" s="1006" t="s">
        <v>2848</v>
      </c>
      <c r="D52" s="1006" t="s">
        <v>2736</v>
      </c>
      <c r="E52" s="1007" t="s">
        <v>4707</v>
      </c>
      <c r="F52" s="1008" t="s">
        <v>3225</v>
      </c>
      <c r="G52" s="1009">
        <f>IFERROR(VLOOKUP(E52,Assign!$A$2:$A$48,1,FALSE),)</f>
        <v>0</v>
      </c>
      <c r="H52" s="1009" t="s">
        <v>5071</v>
      </c>
      <c r="I52" s="1010" t="s">
        <v>5072</v>
      </c>
      <c r="J52" s="1018">
        <v>46717</v>
      </c>
      <c r="K52" s="1012" t="s">
        <v>4963</v>
      </c>
      <c r="L52" s="1013">
        <v>1</v>
      </c>
      <c r="M52" s="1014" t="s">
        <v>5</v>
      </c>
      <c r="N52" s="679">
        <v>20000000</v>
      </c>
      <c r="O52" s="679">
        <v>9302027</v>
      </c>
      <c r="P52" s="1015">
        <v>1</v>
      </c>
      <c r="Q52" s="794" t="s">
        <v>5109</v>
      </c>
      <c r="R52" s="1017"/>
      <c r="S52" s="682"/>
      <c r="T52" s="683"/>
    </row>
    <row r="53" spans="2:20" s="1004" customFormat="1" ht="15" customHeight="1">
      <c r="B53" s="1005">
        <f t="shared" si="1"/>
        <v>44</v>
      </c>
      <c r="C53" s="1006" t="s">
        <v>2848</v>
      </c>
      <c r="D53" s="1006" t="s">
        <v>2736</v>
      </c>
      <c r="E53" s="1007" t="s">
        <v>4713</v>
      </c>
      <c r="F53" s="1008" t="s">
        <v>3736</v>
      </c>
      <c r="G53" s="1009" t="str">
        <f>IFERROR(VLOOKUP(E53,Assign!$A$2:$A$48,1,FALSE),)</f>
        <v>R-258</v>
      </c>
      <c r="H53" s="1009" t="s">
        <v>5071</v>
      </c>
      <c r="I53" s="1010" t="s">
        <v>5072</v>
      </c>
      <c r="J53" s="1018">
        <v>49715</v>
      </c>
      <c r="K53" s="1012" t="s">
        <v>4965</v>
      </c>
      <c r="L53" s="1013">
        <v>1</v>
      </c>
      <c r="M53" s="1014" t="s">
        <v>5</v>
      </c>
      <c r="N53" s="679">
        <v>19100000</v>
      </c>
      <c r="O53" s="679">
        <v>15380569</v>
      </c>
      <c r="P53" s="1015">
        <v>1</v>
      </c>
      <c r="Q53" s="794" t="s">
        <v>5111</v>
      </c>
      <c r="R53" s="1017"/>
      <c r="S53" s="682"/>
      <c r="T53" s="683"/>
    </row>
    <row r="54" spans="2:20" s="1004" customFormat="1" ht="15" customHeight="1">
      <c r="B54" s="1005">
        <f t="shared" si="1"/>
        <v>45</v>
      </c>
      <c r="C54" s="1006" t="s">
        <v>2848</v>
      </c>
      <c r="D54" s="1006" t="s">
        <v>2736</v>
      </c>
      <c r="E54" s="1007" t="s">
        <v>4713</v>
      </c>
      <c r="F54" s="1008" t="s">
        <v>3736</v>
      </c>
      <c r="G54" s="1009" t="str">
        <f>IFERROR(VLOOKUP(E54,Assign!$A$2:$A$48,1,FALSE),)</f>
        <v>R-258</v>
      </c>
      <c r="H54" s="1009" t="s">
        <v>5071</v>
      </c>
      <c r="I54" s="1010" t="s">
        <v>5072</v>
      </c>
      <c r="J54" s="1018">
        <v>46757</v>
      </c>
      <c r="K54" s="1012" t="s">
        <v>4964</v>
      </c>
      <c r="L54" s="1013">
        <v>1</v>
      </c>
      <c r="M54" s="1014" t="s">
        <v>5</v>
      </c>
      <c r="N54" s="679">
        <v>14500000</v>
      </c>
      <c r="O54" s="679">
        <v>6595395</v>
      </c>
      <c r="P54" s="1015">
        <v>2</v>
      </c>
      <c r="Q54" s="794" t="s">
        <v>5110</v>
      </c>
      <c r="R54" s="1017"/>
      <c r="S54" s="682"/>
      <c r="T54" s="683"/>
    </row>
    <row r="55" spans="2:20" s="1004" customFormat="1" ht="15" hidden="1" customHeight="1">
      <c r="B55" s="1005">
        <f t="shared" si="1"/>
        <v>46</v>
      </c>
      <c r="C55" s="1006" t="s">
        <v>2848</v>
      </c>
      <c r="D55" s="1006" t="s">
        <v>2736</v>
      </c>
      <c r="E55" s="1007" t="s">
        <v>4715</v>
      </c>
      <c r="F55" s="1008" t="s">
        <v>3739</v>
      </c>
      <c r="G55" s="1009">
        <f>IFERROR(VLOOKUP(E55,Assign!$A$2:$A$48,1,FALSE),)</f>
        <v>0</v>
      </c>
      <c r="H55" s="1009" t="s">
        <v>5071</v>
      </c>
      <c r="I55" s="1010" t="s">
        <v>5072</v>
      </c>
      <c r="J55" s="1018">
        <v>46321</v>
      </c>
      <c r="K55" s="1012" t="s">
        <v>4966</v>
      </c>
      <c r="L55" s="1013">
        <v>1</v>
      </c>
      <c r="M55" s="1014" t="s">
        <v>5</v>
      </c>
      <c r="N55" s="679">
        <v>26300000</v>
      </c>
      <c r="O55" s="679">
        <v>9281706</v>
      </c>
      <c r="P55" s="1015">
        <v>1</v>
      </c>
      <c r="Q55" s="794" t="s">
        <v>5112</v>
      </c>
      <c r="R55" s="1017"/>
      <c r="S55" s="682"/>
      <c r="T55" s="683"/>
    </row>
    <row r="56" spans="2:20" s="1004" customFormat="1" ht="15" hidden="1" customHeight="1">
      <c r="B56" s="1005">
        <f t="shared" si="1"/>
        <v>47</v>
      </c>
      <c r="C56" s="1006" t="s">
        <v>2848</v>
      </c>
      <c r="D56" s="1006" t="s">
        <v>2736</v>
      </c>
      <c r="E56" s="1007" t="s">
        <v>4717</v>
      </c>
      <c r="F56" s="1008" t="s">
        <v>3202</v>
      </c>
      <c r="G56" s="1009">
        <f>IFERROR(VLOOKUP(E56,Assign!$A$2:$A$48,1,FALSE),)</f>
        <v>0</v>
      </c>
      <c r="H56" s="1009" t="s">
        <v>5071</v>
      </c>
      <c r="I56" s="1010" t="s">
        <v>5072</v>
      </c>
      <c r="J56" s="1018">
        <v>50865</v>
      </c>
      <c r="K56" s="1012" t="s">
        <v>4967</v>
      </c>
      <c r="L56" s="1013">
        <v>1</v>
      </c>
      <c r="M56" s="1014" t="s">
        <v>5</v>
      </c>
      <c r="N56" s="679">
        <v>23000000</v>
      </c>
      <c r="O56" s="679">
        <v>21866560</v>
      </c>
      <c r="P56" s="1015">
        <v>1</v>
      </c>
      <c r="Q56" s="794" t="s">
        <v>5113</v>
      </c>
      <c r="R56" s="1017"/>
      <c r="S56" s="682"/>
      <c r="T56" s="683"/>
    </row>
    <row r="57" spans="2:20" s="1004" customFormat="1" ht="15" hidden="1" customHeight="1">
      <c r="B57" s="1005">
        <f t="shared" si="1"/>
        <v>48</v>
      </c>
      <c r="C57" s="1006" t="s">
        <v>2848</v>
      </c>
      <c r="D57" s="1006" t="s">
        <v>2736</v>
      </c>
      <c r="E57" s="1007" t="s">
        <v>4718</v>
      </c>
      <c r="F57" s="1008" t="s">
        <v>3172</v>
      </c>
      <c r="G57" s="1009">
        <f>IFERROR(VLOOKUP(E57,Assign!$A$2:$A$48,1,FALSE),)</f>
        <v>0</v>
      </c>
      <c r="H57" s="1009" t="s">
        <v>5071</v>
      </c>
      <c r="I57" s="1010" t="s">
        <v>5072</v>
      </c>
      <c r="J57" s="1018">
        <v>48769</v>
      </c>
      <c r="K57" s="1012" t="s">
        <v>4968</v>
      </c>
      <c r="L57" s="1013">
        <v>1</v>
      </c>
      <c r="M57" s="1014" t="s">
        <v>5</v>
      </c>
      <c r="N57" s="679">
        <v>34000000</v>
      </c>
      <c r="O57" s="679">
        <v>24160283</v>
      </c>
      <c r="P57" s="1015">
        <v>1</v>
      </c>
      <c r="Q57" s="794" t="s">
        <v>5114</v>
      </c>
      <c r="R57" s="1017"/>
      <c r="S57" s="682"/>
      <c r="T57" s="683"/>
    </row>
    <row r="58" spans="2:20" s="1004" customFormat="1" ht="15" hidden="1" customHeight="1">
      <c r="B58" s="1005">
        <f t="shared" si="1"/>
        <v>49</v>
      </c>
      <c r="C58" s="1006" t="s">
        <v>2848</v>
      </c>
      <c r="D58" s="1006" t="s">
        <v>2736</v>
      </c>
      <c r="E58" s="1007" t="s">
        <v>4729</v>
      </c>
      <c r="F58" s="1008" t="s">
        <v>3744</v>
      </c>
      <c r="G58" s="1009">
        <f>IFERROR(VLOOKUP(E58,Assign!$A$2:$A$48,1,FALSE),)</f>
        <v>0</v>
      </c>
      <c r="H58" s="1009" t="s">
        <v>5071</v>
      </c>
      <c r="I58" s="1010" t="s">
        <v>5072</v>
      </c>
      <c r="J58" s="1018">
        <v>45619</v>
      </c>
      <c r="K58" s="1012" t="s">
        <v>4969</v>
      </c>
      <c r="L58" s="1013">
        <v>1</v>
      </c>
      <c r="M58" s="1014" t="s">
        <v>5</v>
      </c>
      <c r="N58" s="679">
        <v>14000000</v>
      </c>
      <c r="O58" s="679">
        <v>1899268</v>
      </c>
      <c r="P58" s="1015">
        <v>1</v>
      </c>
      <c r="Q58" s="794" t="s">
        <v>5115</v>
      </c>
      <c r="R58" s="1017"/>
      <c r="S58" s="682"/>
      <c r="T58" s="683"/>
    </row>
    <row r="59" spans="2:20" s="1004" customFormat="1" ht="15" hidden="1" customHeight="1">
      <c r="B59" s="1053">
        <f t="shared" si="1"/>
        <v>50</v>
      </c>
      <c r="C59" s="1054" t="s">
        <v>2848</v>
      </c>
      <c r="D59" s="1054" t="s">
        <v>2736</v>
      </c>
      <c r="E59" s="1055" t="s">
        <v>4731</v>
      </c>
      <c r="F59" s="1056" t="s">
        <v>2795</v>
      </c>
      <c r="G59" s="1057">
        <f>IFERROR(VLOOKUP(E59,Assign!$A$2:$A$48,1,FALSE),)</f>
        <v>0</v>
      </c>
      <c r="H59" s="1057"/>
      <c r="I59" s="1058"/>
      <c r="J59" s="1059"/>
      <c r="K59" s="1060"/>
      <c r="L59" s="1061"/>
      <c r="M59" s="1062"/>
      <c r="N59" s="1049"/>
      <c r="O59" s="1049"/>
      <c r="P59" s="1063"/>
      <c r="Q59" s="826"/>
      <c r="R59" s="1064"/>
      <c r="S59" s="682" t="s">
        <v>4903</v>
      </c>
      <c r="T59" s="683" t="s">
        <v>5568</v>
      </c>
    </row>
    <row r="60" spans="2:20" s="1004" customFormat="1" ht="15" customHeight="1">
      <c r="B60" s="1005">
        <f t="shared" si="1"/>
        <v>51</v>
      </c>
      <c r="C60" s="1006" t="s">
        <v>2848</v>
      </c>
      <c r="D60" s="1006" t="s">
        <v>2736</v>
      </c>
      <c r="E60" s="1007" t="s">
        <v>4735</v>
      </c>
      <c r="F60" s="1008" t="s">
        <v>3550</v>
      </c>
      <c r="G60" s="1009" t="str">
        <f>IFERROR(VLOOKUP(E60,Assign!$A$2:$A$48,1,FALSE),)</f>
        <v>R-282</v>
      </c>
      <c r="H60" s="1009" t="s">
        <v>5071</v>
      </c>
      <c r="I60" s="1010" t="s">
        <v>5072</v>
      </c>
      <c r="J60" s="1018">
        <v>48694</v>
      </c>
      <c r="K60" s="1012" t="s">
        <v>4970</v>
      </c>
      <c r="L60" s="1013">
        <v>1</v>
      </c>
      <c r="M60" s="1014" t="s">
        <v>5</v>
      </c>
      <c r="N60" s="679">
        <v>16100000</v>
      </c>
      <c r="O60" s="679">
        <v>9016695</v>
      </c>
      <c r="P60" s="1015">
        <v>1</v>
      </c>
      <c r="Q60" s="794" t="s">
        <v>5116</v>
      </c>
      <c r="R60" s="1017"/>
      <c r="S60" s="682"/>
      <c r="T60" s="683"/>
    </row>
    <row r="61" spans="2:20" s="1004" customFormat="1" ht="15" customHeight="1">
      <c r="B61" s="1005">
        <f t="shared" si="1"/>
        <v>52</v>
      </c>
      <c r="C61" s="1006" t="s">
        <v>2848</v>
      </c>
      <c r="D61" s="1006" t="s">
        <v>2736</v>
      </c>
      <c r="E61" s="1007" t="s">
        <v>4735</v>
      </c>
      <c r="F61" s="1008" t="s">
        <v>3550</v>
      </c>
      <c r="G61" s="1009" t="str">
        <f>IFERROR(VLOOKUP(E61,Assign!$A$2:$A$48,1,FALSE),)</f>
        <v>R-282</v>
      </c>
      <c r="H61" s="1009" t="s">
        <v>5071</v>
      </c>
      <c r="I61" s="1010" t="s">
        <v>5072</v>
      </c>
      <c r="J61" s="1018">
        <v>48694</v>
      </c>
      <c r="K61" s="1012" t="s">
        <v>4971</v>
      </c>
      <c r="L61" s="1013">
        <v>1</v>
      </c>
      <c r="M61" s="1014" t="s">
        <v>5</v>
      </c>
      <c r="N61" s="679">
        <v>16100000</v>
      </c>
      <c r="O61" s="679">
        <v>9016695</v>
      </c>
      <c r="P61" s="1015">
        <v>2</v>
      </c>
      <c r="Q61" s="794" t="s">
        <v>5117</v>
      </c>
      <c r="R61" s="1017"/>
      <c r="S61" s="682"/>
      <c r="T61" s="683"/>
    </row>
    <row r="62" spans="2:20" s="1004" customFormat="1" ht="15" customHeight="1">
      <c r="B62" s="1005">
        <f t="shared" si="1"/>
        <v>53</v>
      </c>
      <c r="C62" s="1006" t="s">
        <v>2848</v>
      </c>
      <c r="D62" s="1006" t="s">
        <v>2736</v>
      </c>
      <c r="E62" s="1007" t="s">
        <v>4737</v>
      </c>
      <c r="F62" s="1008" t="s">
        <v>3235</v>
      </c>
      <c r="G62" s="1009" t="str">
        <f>IFERROR(VLOOKUP(E62,Assign!$A$2:$A$48,1,FALSE),)</f>
        <v>R-284</v>
      </c>
      <c r="H62" s="1009" t="s">
        <v>5071</v>
      </c>
      <c r="I62" s="1010" t="s">
        <v>5072</v>
      </c>
      <c r="J62" s="1018">
        <v>50005</v>
      </c>
      <c r="K62" s="1012" t="s">
        <v>4972</v>
      </c>
      <c r="L62" s="1013">
        <v>1</v>
      </c>
      <c r="M62" s="1014" t="s">
        <v>5</v>
      </c>
      <c r="N62" s="679">
        <v>17000000</v>
      </c>
      <c r="O62" s="679">
        <v>13198434</v>
      </c>
      <c r="P62" s="1015">
        <v>1</v>
      </c>
      <c r="Q62" s="794" t="s">
        <v>5118</v>
      </c>
      <c r="R62" s="1017"/>
      <c r="S62" s="682"/>
      <c r="T62" s="683"/>
    </row>
    <row r="63" spans="2:20" s="1004" customFormat="1" ht="15" customHeight="1">
      <c r="B63" s="1005">
        <f t="shared" si="1"/>
        <v>54</v>
      </c>
      <c r="C63" s="1006" t="s">
        <v>2848</v>
      </c>
      <c r="D63" s="1006" t="s">
        <v>2736</v>
      </c>
      <c r="E63" s="1007" t="s">
        <v>4740</v>
      </c>
      <c r="F63" s="1008" t="s">
        <v>3168</v>
      </c>
      <c r="G63" s="1009" t="str">
        <f>IFERROR(VLOOKUP(E63,Assign!$A$2:$A$48,1,FALSE),)</f>
        <v>R-287</v>
      </c>
      <c r="H63" s="1009" t="s">
        <v>5071</v>
      </c>
      <c r="I63" s="1010" t="s">
        <v>5072</v>
      </c>
      <c r="J63" s="1018">
        <v>46458</v>
      </c>
      <c r="K63" s="1012" t="s">
        <v>4973</v>
      </c>
      <c r="L63" s="1013">
        <v>1</v>
      </c>
      <c r="M63" s="1014" t="s">
        <v>5</v>
      </c>
      <c r="N63" s="679">
        <v>17000000</v>
      </c>
      <c r="O63" s="679">
        <v>6305580</v>
      </c>
      <c r="P63" s="1015">
        <v>2</v>
      </c>
      <c r="Q63" s="794" t="s">
        <v>5119</v>
      </c>
      <c r="R63" s="1017"/>
      <c r="S63" s="682"/>
      <c r="T63" s="683"/>
    </row>
    <row r="64" spans="2:20" s="1004" customFormat="1" ht="15" hidden="1" customHeight="1">
      <c r="B64" s="1005">
        <f t="shared" si="1"/>
        <v>55</v>
      </c>
      <c r="C64" s="1006" t="s">
        <v>2848</v>
      </c>
      <c r="D64" s="1006" t="s">
        <v>2736</v>
      </c>
      <c r="E64" s="1007" t="s">
        <v>4742</v>
      </c>
      <c r="F64" s="1008" t="s">
        <v>2822</v>
      </c>
      <c r="G64" s="1009">
        <f>IFERROR(VLOOKUP(E64,Assign!$A$2:$A$48,1,FALSE),)</f>
        <v>0</v>
      </c>
      <c r="H64" s="1009" t="s">
        <v>5071</v>
      </c>
      <c r="I64" s="1010" t="s">
        <v>5072</v>
      </c>
      <c r="J64" s="1018">
        <v>49930</v>
      </c>
      <c r="K64" s="1012" t="s">
        <v>4974</v>
      </c>
      <c r="L64" s="1013">
        <v>1</v>
      </c>
      <c r="M64" s="1014" t="s">
        <v>5</v>
      </c>
      <c r="N64" s="679">
        <v>12900000</v>
      </c>
      <c r="O64" s="679">
        <v>10288088</v>
      </c>
      <c r="P64" s="1015">
        <v>1</v>
      </c>
      <c r="Q64" s="794" t="s">
        <v>5120</v>
      </c>
      <c r="R64" s="1017"/>
      <c r="S64" s="682"/>
      <c r="T64" s="683"/>
    </row>
    <row r="65" spans="2:20" s="1004" customFormat="1" ht="15" hidden="1" customHeight="1">
      <c r="B65" s="1005">
        <f t="shared" si="1"/>
        <v>56</v>
      </c>
      <c r="C65" s="1006" t="s">
        <v>2848</v>
      </c>
      <c r="D65" s="1006" t="s">
        <v>2736</v>
      </c>
      <c r="E65" s="1007" t="s">
        <v>4844</v>
      </c>
      <c r="F65" s="1008" t="s">
        <v>3642</v>
      </c>
      <c r="G65" s="1009">
        <f>IFERROR(VLOOKUP(E65,Assign!$A$2:$A$48,1,FALSE),)</f>
        <v>0</v>
      </c>
      <c r="H65" s="1009" t="s">
        <v>5071</v>
      </c>
      <c r="I65" s="1010" t="s">
        <v>5072</v>
      </c>
      <c r="J65" s="1018">
        <v>49000</v>
      </c>
      <c r="K65" s="1012" t="s">
        <v>4975</v>
      </c>
      <c r="L65" s="1013">
        <v>1</v>
      </c>
      <c r="M65" s="1014" t="s">
        <v>5</v>
      </c>
      <c r="N65" s="679">
        <v>24200000</v>
      </c>
      <c r="O65" s="679">
        <v>24200000</v>
      </c>
      <c r="P65" s="1015">
        <v>1</v>
      </c>
      <c r="Q65" s="794" t="s">
        <v>5121</v>
      </c>
      <c r="R65" s="1017"/>
      <c r="S65" s="682"/>
      <c r="T65" s="683"/>
    </row>
    <row r="66" spans="2:20" s="1004" customFormat="1" ht="15" hidden="1" customHeight="1">
      <c r="B66" s="1005">
        <f t="shared" si="1"/>
        <v>57</v>
      </c>
      <c r="C66" s="1006" t="s">
        <v>2848</v>
      </c>
      <c r="D66" s="1006" t="s">
        <v>2736</v>
      </c>
      <c r="E66" s="1007" t="s">
        <v>4845</v>
      </c>
      <c r="F66" s="1008" t="s">
        <v>2752</v>
      </c>
      <c r="G66" s="1009">
        <f>IFERROR(VLOOKUP(E66,Assign!$A$2:$A$48,1,FALSE),)</f>
        <v>0</v>
      </c>
      <c r="H66" s="1009" t="s">
        <v>5071</v>
      </c>
      <c r="I66" s="1010" t="s">
        <v>5072</v>
      </c>
      <c r="J66" s="1018">
        <v>45863</v>
      </c>
      <c r="K66" s="1012" t="s">
        <v>4976</v>
      </c>
      <c r="L66" s="1013">
        <v>1</v>
      </c>
      <c r="M66" s="1014" t="s">
        <v>5</v>
      </c>
      <c r="N66" s="679">
        <v>23000000</v>
      </c>
      <c r="O66" s="679">
        <v>11218014</v>
      </c>
      <c r="P66" s="1015">
        <v>1</v>
      </c>
      <c r="Q66" s="794" t="s">
        <v>5122</v>
      </c>
      <c r="R66" s="1017"/>
      <c r="S66" s="682"/>
      <c r="T66" s="683"/>
    </row>
    <row r="67" spans="2:20" s="1004" customFormat="1" ht="15" hidden="1" customHeight="1">
      <c r="B67" s="1005">
        <f t="shared" si="1"/>
        <v>58</v>
      </c>
      <c r="C67" s="1006" t="s">
        <v>2848</v>
      </c>
      <c r="D67" s="1006" t="s">
        <v>192</v>
      </c>
      <c r="E67" s="1007" t="s">
        <v>2613</v>
      </c>
      <c r="F67" s="1008" t="s">
        <v>3605</v>
      </c>
      <c r="G67" s="1009">
        <f>IFERROR(VLOOKUP(E67,Assign!$A$2:$A$48,1,FALSE),)</f>
        <v>0</v>
      </c>
      <c r="H67" s="1009" t="s">
        <v>4977</v>
      </c>
      <c r="I67" s="1010" t="s">
        <v>4978</v>
      </c>
      <c r="J67" s="1018">
        <v>45537</v>
      </c>
      <c r="K67" s="1012" t="s">
        <v>4918</v>
      </c>
      <c r="L67" s="1013">
        <v>0.95</v>
      </c>
      <c r="M67" s="1014" t="s">
        <v>797</v>
      </c>
      <c r="N67" s="679">
        <v>498750000</v>
      </c>
      <c r="O67" s="679">
        <v>498750000</v>
      </c>
      <c r="P67" s="1015">
        <v>2</v>
      </c>
      <c r="Q67" s="794" t="s">
        <v>4980</v>
      </c>
      <c r="R67" s="1017"/>
      <c r="S67" s="682"/>
      <c r="T67" s="683"/>
    </row>
    <row r="68" spans="2:20" s="1004" customFormat="1" ht="15" hidden="1" customHeight="1">
      <c r="B68" s="1005">
        <f t="shared" si="1"/>
        <v>59</v>
      </c>
      <c r="C68" s="1006" t="s">
        <v>2848</v>
      </c>
      <c r="D68" s="1006" t="s">
        <v>192</v>
      </c>
      <c r="E68" s="1007" t="s">
        <v>2613</v>
      </c>
      <c r="F68" s="1008" t="s">
        <v>3605</v>
      </c>
      <c r="G68" s="1009">
        <f>IFERROR(VLOOKUP(E68,Assign!$A$2:$A$48,1,FALSE),)</f>
        <v>0</v>
      </c>
      <c r="H68" s="1009" t="s">
        <v>4977</v>
      </c>
      <c r="I68" s="1010" t="s">
        <v>4978</v>
      </c>
      <c r="J68" s="1018">
        <v>45537</v>
      </c>
      <c r="K68" s="1012" t="s">
        <v>4919</v>
      </c>
      <c r="L68" s="1013">
        <v>0.9</v>
      </c>
      <c r="M68" s="1014" t="s">
        <v>797</v>
      </c>
      <c r="N68" s="679">
        <v>412434000</v>
      </c>
      <c r="O68" s="679">
        <v>402584841</v>
      </c>
      <c r="P68" s="1015">
        <v>3</v>
      </c>
      <c r="Q68" s="794" t="s">
        <v>4981</v>
      </c>
      <c r="R68" s="1017"/>
      <c r="S68" s="682"/>
      <c r="T68" s="683"/>
    </row>
    <row r="69" spans="2:20" s="1004" customFormat="1" ht="15" hidden="1" customHeight="1">
      <c r="B69" s="1005">
        <f t="shared" si="1"/>
        <v>60</v>
      </c>
      <c r="C69" s="1006" t="s">
        <v>2848</v>
      </c>
      <c r="D69" s="1006" t="s">
        <v>192</v>
      </c>
      <c r="E69" s="1007" t="s">
        <v>2613</v>
      </c>
      <c r="F69" s="1008" t="s">
        <v>3605</v>
      </c>
      <c r="G69" s="1009">
        <f>IFERROR(VLOOKUP(E69,Assign!$A$2:$A$48,1,FALSE),)</f>
        <v>0</v>
      </c>
      <c r="H69" s="1009" t="s">
        <v>4977</v>
      </c>
      <c r="I69" s="1010" t="s">
        <v>4978</v>
      </c>
      <c r="J69" s="1018">
        <v>45537</v>
      </c>
      <c r="K69" s="1012" t="s">
        <v>4920</v>
      </c>
      <c r="L69" s="1013">
        <v>0.95</v>
      </c>
      <c r="M69" s="1014" t="s">
        <v>797</v>
      </c>
      <c r="N69" s="679">
        <v>285000000</v>
      </c>
      <c r="O69" s="679">
        <v>285000000</v>
      </c>
      <c r="P69" s="1015">
        <v>4</v>
      </c>
      <c r="Q69" s="794" t="s">
        <v>4982</v>
      </c>
      <c r="R69" s="1017"/>
      <c r="S69" s="682"/>
      <c r="T69" s="683"/>
    </row>
    <row r="70" spans="2:20" s="1004" customFormat="1" ht="15" hidden="1" customHeight="1">
      <c r="B70" s="1005">
        <f t="shared" si="1"/>
        <v>61</v>
      </c>
      <c r="C70" s="1006" t="s">
        <v>2848</v>
      </c>
      <c r="D70" s="1006" t="s">
        <v>192</v>
      </c>
      <c r="E70" s="1007" t="s">
        <v>2613</v>
      </c>
      <c r="F70" s="1008" t="s">
        <v>3605</v>
      </c>
      <c r="G70" s="1009">
        <f>IFERROR(VLOOKUP(E70,Assign!$A$2:$A$48,1,FALSE),)</f>
        <v>0</v>
      </c>
      <c r="H70" s="1009" t="s">
        <v>4977</v>
      </c>
      <c r="I70" s="1010" t="s">
        <v>4978</v>
      </c>
      <c r="J70" s="1018">
        <v>45537</v>
      </c>
      <c r="K70" s="1012" t="s">
        <v>4921</v>
      </c>
      <c r="L70" s="1013">
        <v>0.85</v>
      </c>
      <c r="M70" s="1014" t="s">
        <v>797</v>
      </c>
      <c r="N70" s="679">
        <v>255000000</v>
      </c>
      <c r="O70" s="679">
        <v>255000000</v>
      </c>
      <c r="P70" s="1015">
        <v>5</v>
      </c>
      <c r="Q70" s="794" t="s">
        <v>4983</v>
      </c>
      <c r="R70" s="1017"/>
      <c r="S70" s="682"/>
      <c r="T70" s="683"/>
    </row>
    <row r="71" spans="2:20" s="1004" customFormat="1" ht="15" hidden="1" customHeight="1">
      <c r="B71" s="1005">
        <f t="shared" si="1"/>
        <v>62</v>
      </c>
      <c r="C71" s="1006" t="s">
        <v>2848</v>
      </c>
      <c r="D71" s="1006" t="s">
        <v>192</v>
      </c>
      <c r="E71" s="1007" t="s">
        <v>2615</v>
      </c>
      <c r="F71" s="1008" t="s">
        <v>3226</v>
      </c>
      <c r="G71" s="1009">
        <f>IFERROR(VLOOKUP(E71,Assign!$A$2:$A$48,1,FALSE),)</f>
        <v>0</v>
      </c>
      <c r="H71" s="1009" t="s">
        <v>4977</v>
      </c>
      <c r="I71" s="1010" t="s">
        <v>4978</v>
      </c>
      <c r="J71" s="1018">
        <v>45709</v>
      </c>
      <c r="K71" s="1012" t="s">
        <v>4922</v>
      </c>
      <c r="L71" s="1013">
        <v>0.8</v>
      </c>
      <c r="M71" s="1014" t="s">
        <v>797</v>
      </c>
      <c r="N71" s="679">
        <v>76000000</v>
      </c>
      <c r="O71" s="679">
        <v>76000000</v>
      </c>
      <c r="P71" s="1015">
        <v>1</v>
      </c>
      <c r="Q71" s="794" t="s">
        <v>4984</v>
      </c>
      <c r="R71" s="1017"/>
      <c r="S71" s="682"/>
      <c r="T71" s="683"/>
    </row>
    <row r="72" spans="2:20" s="1004" customFormat="1" ht="15" hidden="1" customHeight="1">
      <c r="B72" s="1005">
        <f t="shared" si="1"/>
        <v>63</v>
      </c>
      <c r="C72" s="1006" t="s">
        <v>2848</v>
      </c>
      <c r="D72" s="1006" t="s">
        <v>192</v>
      </c>
      <c r="E72" s="1007" t="s">
        <v>2615</v>
      </c>
      <c r="F72" s="1008" t="s">
        <v>3226</v>
      </c>
      <c r="G72" s="1009">
        <f>IFERROR(VLOOKUP(E72,Assign!$A$2:$A$48,1,FALSE),)</f>
        <v>0</v>
      </c>
      <c r="H72" s="1009" t="s">
        <v>4977</v>
      </c>
      <c r="I72" s="1010" t="s">
        <v>4979</v>
      </c>
      <c r="J72" s="1018">
        <v>45709</v>
      </c>
      <c r="K72" s="1012" t="s">
        <v>4923</v>
      </c>
      <c r="L72" s="1013">
        <v>0.8</v>
      </c>
      <c r="M72" s="1014" t="s">
        <v>797</v>
      </c>
      <c r="N72" s="679">
        <v>76000000</v>
      </c>
      <c r="O72" s="679">
        <v>76000000</v>
      </c>
      <c r="P72" s="1015">
        <v>2</v>
      </c>
      <c r="Q72" s="794" t="s">
        <v>4985</v>
      </c>
      <c r="R72" s="1017"/>
      <c r="S72" s="682"/>
      <c r="T72" s="683"/>
    </row>
    <row r="73" spans="2:20" s="1004" customFormat="1" ht="15" hidden="1" customHeight="1">
      <c r="B73" s="1005">
        <f t="shared" si="1"/>
        <v>64</v>
      </c>
      <c r="C73" s="1006" t="s">
        <v>2848</v>
      </c>
      <c r="D73" s="1006" t="s">
        <v>192</v>
      </c>
      <c r="E73" s="1007" t="s">
        <v>2615</v>
      </c>
      <c r="F73" s="1008" t="s">
        <v>3226</v>
      </c>
      <c r="G73" s="1009">
        <f>IFERROR(VLOOKUP(E73,Assign!$A$2:$A$48,1,FALSE),)</f>
        <v>0</v>
      </c>
      <c r="H73" s="1009" t="s">
        <v>4977</v>
      </c>
      <c r="I73" s="1010" t="s">
        <v>4978</v>
      </c>
      <c r="J73" s="1018">
        <v>45737</v>
      </c>
      <c r="K73" s="1012" t="s">
        <v>4924</v>
      </c>
      <c r="L73" s="1013">
        <v>0.95</v>
      </c>
      <c r="M73" s="1014" t="s">
        <v>797</v>
      </c>
      <c r="N73" s="679">
        <v>285000000</v>
      </c>
      <c r="O73" s="679">
        <v>285000000</v>
      </c>
      <c r="P73" s="1015">
        <v>3</v>
      </c>
      <c r="Q73" s="794" t="s">
        <v>4986</v>
      </c>
      <c r="R73" s="1017"/>
      <c r="S73" s="682"/>
      <c r="T73" s="683"/>
    </row>
    <row r="74" spans="2:20" s="1004" customFormat="1" ht="15" customHeight="1">
      <c r="B74" s="1005">
        <f t="shared" si="1"/>
        <v>65</v>
      </c>
      <c r="C74" s="1006" t="s">
        <v>2848</v>
      </c>
      <c r="D74" s="1006" t="s">
        <v>192</v>
      </c>
      <c r="E74" s="1007" t="s">
        <v>2618</v>
      </c>
      <c r="F74" s="1008" t="s">
        <v>3629</v>
      </c>
      <c r="G74" s="1009" t="str">
        <f>IFERROR(VLOOKUP(E74,Assign!$A$2:$A$48,1,FALSE),)</f>
        <v>S-006</v>
      </c>
      <c r="H74" s="1009" t="s">
        <v>4977</v>
      </c>
      <c r="I74" s="1010" t="s">
        <v>4978</v>
      </c>
      <c r="J74" s="1018">
        <v>45813</v>
      </c>
      <c r="K74" s="1012" t="s">
        <v>4925</v>
      </c>
      <c r="L74" s="1013">
        <v>0.95</v>
      </c>
      <c r="M74" s="1014" t="s">
        <v>797</v>
      </c>
      <c r="N74" s="679">
        <v>266000000</v>
      </c>
      <c r="O74" s="679">
        <v>266000000</v>
      </c>
      <c r="P74" s="1015">
        <v>1</v>
      </c>
      <c r="Q74" s="794" t="s">
        <v>4987</v>
      </c>
      <c r="R74" s="1017"/>
      <c r="S74" s="682"/>
      <c r="T74" s="683"/>
    </row>
    <row r="75" spans="2:20" s="1004" customFormat="1" ht="7.5" hidden="1" customHeight="1" thickBot="1">
      <c r="B75" s="1020"/>
      <c r="C75" s="1021"/>
      <c r="D75" s="1021"/>
      <c r="E75" s="1021"/>
      <c r="F75" s="1022"/>
      <c r="G75" s="1023">
        <f>IFERROR(VLOOKUP(E75,Assign!$A$2:$A$48,1,FALSE),)</f>
        <v>0</v>
      </c>
      <c r="H75" s="1023"/>
      <c r="I75" s="1024"/>
      <c r="J75" s="1025"/>
      <c r="K75" s="1026"/>
      <c r="L75" s="1027"/>
      <c r="M75" s="1028"/>
      <c r="N75" s="1029"/>
      <c r="O75" s="1029"/>
      <c r="P75" s="1030"/>
      <c r="Q75" s="1021"/>
      <c r="R75" s="1031"/>
      <c r="S75" s="1032"/>
      <c r="T75" s="1033"/>
    </row>
    <row r="76" spans="2:20" ht="15" hidden="1" customHeight="1">
      <c r="G76" s="418">
        <f>IFERROR(VLOOKUP(E76,Assign!$A$2:$A$48,1,FALSE),)</f>
        <v>0</v>
      </c>
    </row>
    <row r="77" spans="2:20" ht="15" hidden="1" customHeight="1">
      <c r="G77" s="418">
        <f>IFERROR(VLOOKUP(E77,Assign!$A$2:$A$48,1,FALSE),)</f>
        <v>0</v>
      </c>
    </row>
    <row r="78" spans="2:20" ht="15" hidden="1" customHeight="1">
      <c r="G78" s="418">
        <f>IFERROR(VLOOKUP(E78,Assign!$A$2:$A$48,1,FALSE),)</f>
        <v>0</v>
      </c>
    </row>
    <row r="79" spans="2:20" ht="15" hidden="1" customHeight="1">
      <c r="G79" s="418">
        <f>IFERROR(VLOOKUP(E79,Assign!$A$2:$A$48,1,FALSE),)</f>
        <v>0</v>
      </c>
    </row>
    <row r="80" spans="2:20" ht="15" hidden="1" customHeight="1">
      <c r="G80" s="418">
        <f>IFERROR(VLOOKUP(E80,Assign!$A$2:$A$48,1,FALSE),)</f>
        <v>0</v>
      </c>
    </row>
    <row r="81" spans="7:7" ht="15" hidden="1" customHeight="1">
      <c r="G81" s="418">
        <f>IFERROR(VLOOKUP(E81,Assign!$A$2:$A$48,1,FALSE),)</f>
        <v>0</v>
      </c>
    </row>
    <row r="82" spans="7:7" ht="15" hidden="1" customHeight="1">
      <c r="G82" s="418">
        <f>IFERROR(VLOOKUP(E82,Assign!$A$2:$A$48,1,FALSE),)</f>
        <v>0</v>
      </c>
    </row>
    <row r="83" spans="7:7" ht="15" hidden="1" customHeight="1">
      <c r="G83" s="418">
        <f>IFERROR(VLOOKUP(E83,Assign!$A$2:$A$48,1,FALSE),)</f>
        <v>0</v>
      </c>
    </row>
    <row r="84" spans="7:7" ht="15" hidden="1" customHeight="1">
      <c r="G84" s="418">
        <f>IFERROR(VLOOKUP(E84,Assign!$A$2:$A$48,1,FALSE),)</f>
        <v>0</v>
      </c>
    </row>
    <row r="85" spans="7:7" ht="15" hidden="1" customHeight="1">
      <c r="G85" s="418">
        <f>IFERROR(VLOOKUP(E85,Assign!$A$2:$A$48,1,FALSE),)</f>
        <v>0</v>
      </c>
    </row>
    <row r="86" spans="7:7" ht="15" hidden="1" customHeight="1">
      <c r="G86" s="418">
        <f>IFERROR(VLOOKUP(E86,Assign!$A$2:$A$48,1,FALSE),)</f>
        <v>0</v>
      </c>
    </row>
    <row r="87" spans="7:7" ht="15" hidden="1" customHeight="1">
      <c r="G87" s="418">
        <f>IFERROR(VLOOKUP(E87,Assign!$A$2:$A$48,1,FALSE),)</f>
        <v>0</v>
      </c>
    </row>
    <row r="88" spans="7:7" ht="15" hidden="1" customHeight="1">
      <c r="G88" s="418">
        <f>IFERROR(VLOOKUP(E88,Assign!$A$2:$A$48,1,FALSE),)</f>
        <v>0</v>
      </c>
    </row>
    <row r="89" spans="7:7" ht="15" hidden="1" customHeight="1">
      <c r="G89" s="418">
        <f>IFERROR(VLOOKUP(E89,Assign!$A$2:$A$48,1,FALSE),)</f>
        <v>0</v>
      </c>
    </row>
    <row r="90" spans="7:7" ht="15" hidden="1" customHeight="1">
      <c r="G90" s="418">
        <f>IFERROR(VLOOKUP(E90,Assign!$A$2:$A$48,1,FALSE),)</f>
        <v>0</v>
      </c>
    </row>
    <row r="91" spans="7:7" ht="15" hidden="1" customHeight="1">
      <c r="G91" s="418">
        <f>IFERROR(VLOOKUP(E91,Assign!$A$2:$A$48,1,FALSE),)</f>
        <v>0</v>
      </c>
    </row>
    <row r="92" spans="7:7" ht="15" hidden="1" customHeight="1">
      <c r="G92" s="418">
        <f>IFERROR(VLOOKUP(E92,Assign!$A$2:$A$48,1,FALSE),)</f>
        <v>0</v>
      </c>
    </row>
    <row r="93" spans="7:7" ht="15" hidden="1" customHeight="1">
      <c r="G93" s="418">
        <f>IFERROR(VLOOKUP(E93,Assign!$A$2:$A$48,1,FALSE),)</f>
        <v>0</v>
      </c>
    </row>
    <row r="94" spans="7:7" ht="15" hidden="1" customHeight="1">
      <c r="G94" s="418">
        <f>IFERROR(VLOOKUP(E94,Assign!$A$2:$A$48,1,FALSE),)</f>
        <v>0</v>
      </c>
    </row>
    <row r="95" spans="7:7" ht="15" hidden="1" customHeight="1">
      <c r="G95" s="418">
        <f>IFERROR(VLOOKUP(E95,Assign!$A$2:$A$48,1,FALSE),)</f>
        <v>0</v>
      </c>
    </row>
    <row r="96" spans="7:7" ht="15" hidden="1" customHeight="1">
      <c r="G96" s="418">
        <f>IFERROR(VLOOKUP(E96,Assign!$A$2:$A$48,1,FALSE),)</f>
        <v>0</v>
      </c>
    </row>
    <row r="97" spans="7:7" ht="15" hidden="1" customHeight="1">
      <c r="G97" s="418">
        <f>IFERROR(VLOOKUP(E97,Assign!$A$2:$A$48,1,FALSE),)</f>
        <v>0</v>
      </c>
    </row>
    <row r="98" spans="7:7" ht="15" hidden="1" customHeight="1">
      <c r="G98" s="418">
        <f>IFERROR(VLOOKUP(E98,Assign!$A$2:$A$48,1,FALSE),)</f>
        <v>0</v>
      </c>
    </row>
    <row r="99" spans="7:7" ht="15" hidden="1" customHeight="1">
      <c r="G99" s="418">
        <f>IFERROR(VLOOKUP(E99,Assign!$A$2:$A$48,1,FALSE),)</f>
        <v>0</v>
      </c>
    </row>
    <row r="100" spans="7:7" ht="15" hidden="1" customHeight="1">
      <c r="G100" s="418">
        <f>IFERROR(VLOOKUP(E100,Assign!$A$2:$A$48,1,FALSE),)</f>
        <v>0</v>
      </c>
    </row>
    <row r="101" spans="7:7" ht="15" hidden="1" customHeight="1">
      <c r="G101" s="418">
        <f>IFERROR(VLOOKUP(E101,Assign!$A$2:$A$48,1,FALSE),)</f>
        <v>0</v>
      </c>
    </row>
    <row r="102" spans="7:7" ht="15" hidden="1" customHeight="1">
      <c r="G102" s="418">
        <f>IFERROR(VLOOKUP(E102,Assign!$A$2:$A$48,1,FALSE),)</f>
        <v>0</v>
      </c>
    </row>
    <row r="103" spans="7:7" ht="15" hidden="1" customHeight="1">
      <c r="G103" s="418">
        <f>IFERROR(VLOOKUP(E103,Assign!$A$2:$A$48,1,FALSE),)</f>
        <v>0</v>
      </c>
    </row>
    <row r="104" spans="7:7" ht="15" hidden="1" customHeight="1">
      <c r="G104" s="418">
        <f>IFERROR(VLOOKUP(E104,Assign!$A$2:$A$48,1,FALSE),)</f>
        <v>0</v>
      </c>
    </row>
    <row r="105" spans="7:7" ht="15" hidden="1" customHeight="1">
      <c r="G105" s="418">
        <f>IFERROR(VLOOKUP(E105,Assign!$A$2:$A$48,1,FALSE),)</f>
        <v>0</v>
      </c>
    </row>
    <row r="106" spans="7:7" ht="15" hidden="1" customHeight="1">
      <c r="G106" s="418">
        <f>IFERROR(VLOOKUP(E106,Assign!$A$2:$A$48,1,FALSE),)</f>
        <v>0</v>
      </c>
    </row>
    <row r="107" spans="7:7" ht="15" hidden="1" customHeight="1">
      <c r="G107" s="418">
        <f>IFERROR(VLOOKUP(E107,Assign!$A$2:$A$48,1,FALSE),)</f>
        <v>0</v>
      </c>
    </row>
    <row r="108" spans="7:7" ht="15" hidden="1" customHeight="1">
      <c r="G108" s="418">
        <f>IFERROR(VLOOKUP(E108,Assign!$A$2:$A$48,1,FALSE),)</f>
        <v>0</v>
      </c>
    </row>
    <row r="109" spans="7:7" ht="15" hidden="1" customHeight="1">
      <c r="G109" s="418">
        <f>IFERROR(VLOOKUP(E109,Assign!$A$2:$A$48,1,FALSE),)</f>
        <v>0</v>
      </c>
    </row>
    <row r="110" spans="7:7" ht="15" hidden="1" customHeight="1">
      <c r="G110" s="418">
        <f>IFERROR(VLOOKUP(E110,Assign!$A$2:$A$48,1,FALSE),)</f>
        <v>0</v>
      </c>
    </row>
    <row r="111" spans="7:7" ht="15" hidden="1" customHeight="1">
      <c r="G111" s="418">
        <f>IFERROR(VLOOKUP(E111,Assign!$A$2:$A$48,1,FALSE),)</f>
        <v>0</v>
      </c>
    </row>
    <row r="112" spans="7:7" ht="15" hidden="1" customHeight="1">
      <c r="G112" s="418">
        <f>IFERROR(VLOOKUP(E112,Assign!$A$2:$A$48,1,FALSE),)</f>
        <v>0</v>
      </c>
    </row>
    <row r="113" spans="7:7" ht="15" hidden="1" customHeight="1">
      <c r="G113" s="418">
        <f>IFERROR(VLOOKUP(E113,Assign!$A$2:$A$48,1,FALSE),)</f>
        <v>0</v>
      </c>
    </row>
    <row r="114" spans="7:7" ht="15" hidden="1" customHeight="1">
      <c r="G114" s="418">
        <f>IFERROR(VLOOKUP(E114,Assign!$A$2:$A$48,1,FALSE),)</f>
        <v>0</v>
      </c>
    </row>
    <row r="115" spans="7:7" ht="15" hidden="1" customHeight="1">
      <c r="G115" s="418">
        <f>IFERROR(VLOOKUP(E115,Assign!$A$2:$A$48,1,FALSE),)</f>
        <v>0</v>
      </c>
    </row>
    <row r="116" spans="7:7" ht="15" hidden="1" customHeight="1">
      <c r="G116" s="418">
        <f>IFERROR(VLOOKUP(E116,Assign!$A$2:$A$48,1,FALSE),)</f>
        <v>0</v>
      </c>
    </row>
    <row r="117" spans="7:7" ht="15" hidden="1" customHeight="1">
      <c r="G117" s="418">
        <f>IFERROR(VLOOKUP(E117,Assign!$A$2:$A$48,1,FALSE),)</f>
        <v>0</v>
      </c>
    </row>
    <row r="118" spans="7:7" ht="15" hidden="1" customHeight="1">
      <c r="G118" s="418">
        <f>IFERROR(VLOOKUP(E118,Assign!$A$2:$A$48,1,FALSE),)</f>
        <v>0</v>
      </c>
    </row>
    <row r="119" spans="7:7" ht="15" hidden="1" customHeight="1">
      <c r="G119" s="418">
        <f>IFERROR(VLOOKUP(E119,Assign!$A$2:$A$48,1,FALSE),)</f>
        <v>0</v>
      </c>
    </row>
    <row r="120" spans="7:7" ht="15" hidden="1" customHeight="1">
      <c r="G120" s="418">
        <f>IFERROR(VLOOKUP(E120,Assign!$A$2:$A$48,1,FALSE),)</f>
        <v>0</v>
      </c>
    </row>
    <row r="121" spans="7:7" ht="15" hidden="1" customHeight="1">
      <c r="G121" s="418">
        <f>IFERROR(VLOOKUP(E121,Assign!$A$2:$A$48,1,FALSE),)</f>
        <v>0</v>
      </c>
    </row>
    <row r="122" spans="7:7" ht="15" hidden="1" customHeight="1">
      <c r="G122" s="418">
        <f>IFERROR(VLOOKUP(E122,Assign!$A$2:$A$48,1,FALSE),)</f>
        <v>0</v>
      </c>
    </row>
    <row r="123" spans="7:7" ht="15" hidden="1" customHeight="1">
      <c r="G123" s="418">
        <f>IFERROR(VLOOKUP(E123,Assign!$A$2:$A$48,1,FALSE),)</f>
        <v>0</v>
      </c>
    </row>
    <row r="124" spans="7:7" ht="15" hidden="1" customHeight="1">
      <c r="G124" s="418">
        <f>IFERROR(VLOOKUP(E124,Assign!$A$2:$A$48,1,FALSE),)</f>
        <v>0</v>
      </c>
    </row>
    <row r="125" spans="7:7" ht="15" hidden="1" customHeight="1">
      <c r="G125" s="418">
        <f>IFERROR(VLOOKUP(E125,Assign!$A$2:$A$48,1,FALSE),)</f>
        <v>0</v>
      </c>
    </row>
    <row r="126" spans="7:7" ht="15" hidden="1" customHeight="1">
      <c r="G126" s="418">
        <f>IFERROR(VLOOKUP(E126,Assign!$A$2:$A$48,1,FALSE),)</f>
        <v>0</v>
      </c>
    </row>
    <row r="127" spans="7:7" ht="15" hidden="1" customHeight="1">
      <c r="G127" s="418">
        <f>IFERROR(VLOOKUP(E127,Assign!$A$2:$A$48,1,FALSE),)</f>
        <v>0</v>
      </c>
    </row>
    <row r="128" spans="7:7" ht="15" hidden="1" customHeight="1">
      <c r="G128" s="418">
        <f>IFERROR(VLOOKUP(E128,Assign!$A$2:$A$48,1,FALSE),)</f>
        <v>0</v>
      </c>
    </row>
    <row r="129" spans="7:7" ht="15" hidden="1" customHeight="1">
      <c r="G129" s="418">
        <f>IFERROR(VLOOKUP(E129,Assign!$A$2:$A$48,1,FALSE),)</f>
        <v>0</v>
      </c>
    </row>
    <row r="130" spans="7:7" ht="15" hidden="1" customHeight="1">
      <c r="G130" s="418">
        <f>IFERROR(VLOOKUP(E130,Assign!$A$2:$A$48,1,FALSE),)</f>
        <v>0</v>
      </c>
    </row>
    <row r="131" spans="7:7" ht="15" hidden="1" customHeight="1">
      <c r="G131" s="418">
        <f>IFERROR(VLOOKUP(E131,Assign!$A$2:$A$48,1,FALSE),)</f>
        <v>0</v>
      </c>
    </row>
    <row r="132" spans="7:7" ht="15" hidden="1" customHeight="1">
      <c r="G132" s="418">
        <f>IFERROR(VLOOKUP(E132,Assign!$A$2:$A$48,1,FALSE),)</f>
        <v>0</v>
      </c>
    </row>
    <row r="133" spans="7:7" ht="15" hidden="1" customHeight="1">
      <c r="G133" s="418">
        <f>IFERROR(VLOOKUP(E133,Assign!$A$2:$A$48,1,FALSE),)</f>
        <v>0</v>
      </c>
    </row>
    <row r="134" spans="7:7" ht="15" hidden="1" customHeight="1">
      <c r="G134" s="418">
        <f>IFERROR(VLOOKUP(E134,Assign!$A$2:$A$48,1,FALSE),)</f>
        <v>0</v>
      </c>
    </row>
    <row r="135" spans="7:7" ht="15" hidden="1" customHeight="1">
      <c r="G135" s="418">
        <f>IFERROR(VLOOKUP(E135,Assign!$A$2:$A$48,1,FALSE),)</f>
        <v>0</v>
      </c>
    </row>
    <row r="136" spans="7:7" ht="15" hidden="1" customHeight="1">
      <c r="G136" s="418">
        <f>IFERROR(VLOOKUP(E136,Assign!$A$2:$A$48,1,FALSE),)</f>
        <v>0</v>
      </c>
    </row>
    <row r="137" spans="7:7" ht="15" hidden="1" customHeight="1">
      <c r="G137" s="418">
        <f>IFERROR(VLOOKUP(E137,Assign!$A$2:$A$48,1,FALSE),)</f>
        <v>0</v>
      </c>
    </row>
    <row r="138" spans="7:7" ht="15" hidden="1" customHeight="1">
      <c r="G138" s="418">
        <f>IFERROR(VLOOKUP(E138,Assign!$A$2:$A$48,1,FALSE),)</f>
        <v>0</v>
      </c>
    </row>
    <row r="139" spans="7:7" ht="15" hidden="1" customHeight="1">
      <c r="G139" s="418">
        <f>IFERROR(VLOOKUP(E139,Assign!$A$2:$A$48,1,FALSE),)</f>
        <v>0</v>
      </c>
    </row>
    <row r="140" spans="7:7" ht="15" hidden="1" customHeight="1">
      <c r="G140" s="418">
        <f>IFERROR(VLOOKUP(E140,Assign!$A$2:$A$48,1,FALSE),)</f>
        <v>0</v>
      </c>
    </row>
    <row r="141" spans="7:7" ht="15" hidden="1" customHeight="1">
      <c r="G141" s="418">
        <f>IFERROR(VLOOKUP(E141,Assign!$A$2:$A$48,1,FALSE),)</f>
        <v>0</v>
      </c>
    </row>
    <row r="142" spans="7:7" ht="15" hidden="1" customHeight="1">
      <c r="G142" s="418">
        <f>IFERROR(VLOOKUP(E142,Assign!$A$2:$A$48,1,FALSE),)</f>
        <v>0</v>
      </c>
    </row>
    <row r="143" spans="7:7" ht="15" hidden="1" customHeight="1">
      <c r="G143" s="418">
        <f>IFERROR(VLOOKUP(E143,Assign!$A$2:$A$48,1,FALSE),)</f>
        <v>0</v>
      </c>
    </row>
    <row r="144" spans="7:7" ht="15" hidden="1" customHeight="1">
      <c r="G144" s="418">
        <f>IFERROR(VLOOKUP(E144,Assign!$A$2:$A$48,1,FALSE),)</f>
        <v>0</v>
      </c>
    </row>
    <row r="145" spans="7:7" ht="15" hidden="1" customHeight="1">
      <c r="G145" s="418">
        <f>IFERROR(VLOOKUP(E145,Assign!$A$2:$A$48,1,FALSE),)</f>
        <v>0</v>
      </c>
    </row>
    <row r="146" spans="7:7" ht="15" hidden="1" customHeight="1">
      <c r="G146" s="418">
        <f>IFERROR(VLOOKUP(E146,Assign!$A$2:$A$48,1,FALSE),)</f>
        <v>0</v>
      </c>
    </row>
    <row r="147" spans="7:7" ht="15" hidden="1" customHeight="1">
      <c r="G147" s="418">
        <f>IFERROR(VLOOKUP(E147,Assign!$A$2:$A$48,1,FALSE),)</f>
        <v>0</v>
      </c>
    </row>
    <row r="148" spans="7:7" ht="15" hidden="1" customHeight="1">
      <c r="G148" s="418">
        <f>IFERROR(VLOOKUP(E148,Assign!$A$2:$A$48,1,FALSE),)</f>
        <v>0</v>
      </c>
    </row>
    <row r="149" spans="7:7" ht="15" hidden="1" customHeight="1">
      <c r="G149" s="418">
        <f>IFERROR(VLOOKUP(E149,Assign!$A$2:$A$48,1,FALSE),)</f>
        <v>0</v>
      </c>
    </row>
    <row r="150" spans="7:7" ht="15" hidden="1" customHeight="1">
      <c r="G150" s="418">
        <f>IFERROR(VLOOKUP(E150,Assign!$A$2:$A$48,1,FALSE),)</f>
        <v>0</v>
      </c>
    </row>
    <row r="151" spans="7:7" ht="15" hidden="1" customHeight="1">
      <c r="G151" s="418">
        <f>IFERROR(VLOOKUP(E151,Assign!$A$2:$A$48,1,FALSE),)</f>
        <v>0</v>
      </c>
    </row>
    <row r="152" spans="7:7" ht="15" hidden="1" customHeight="1">
      <c r="G152" s="418">
        <f>IFERROR(VLOOKUP(E152,Assign!$A$2:$A$48,1,FALSE),)</f>
        <v>0</v>
      </c>
    </row>
    <row r="153" spans="7:7" ht="15" hidden="1" customHeight="1">
      <c r="G153" s="418">
        <f>IFERROR(VLOOKUP(E153,Assign!$A$2:$A$48,1,FALSE),)</f>
        <v>0</v>
      </c>
    </row>
    <row r="154" spans="7:7" ht="15" hidden="1" customHeight="1">
      <c r="G154" s="418">
        <f>IFERROR(VLOOKUP(E154,Assign!$A$2:$A$48,1,FALSE),)</f>
        <v>0</v>
      </c>
    </row>
    <row r="155" spans="7:7" ht="15" hidden="1" customHeight="1">
      <c r="G155" s="418">
        <f>IFERROR(VLOOKUP(E155,Assign!$A$2:$A$48,1,FALSE),)</f>
        <v>0</v>
      </c>
    </row>
    <row r="156" spans="7:7" ht="15" hidden="1" customHeight="1">
      <c r="G156" s="418">
        <f>IFERROR(VLOOKUP(E156,Assign!$A$2:$A$48,1,FALSE),)</f>
        <v>0</v>
      </c>
    </row>
    <row r="157" spans="7:7" ht="15" hidden="1" customHeight="1">
      <c r="G157" s="418">
        <f>IFERROR(VLOOKUP(E157,Assign!$A$2:$A$48,1,FALSE),)</f>
        <v>0</v>
      </c>
    </row>
    <row r="158" spans="7:7" ht="15" hidden="1" customHeight="1">
      <c r="G158" s="418">
        <f>IFERROR(VLOOKUP(E158,Assign!$A$2:$A$48,1,FALSE),)</f>
        <v>0</v>
      </c>
    </row>
    <row r="159" spans="7:7" ht="15" hidden="1" customHeight="1">
      <c r="G159" s="418">
        <f>IFERROR(VLOOKUP(E159,Assign!$A$2:$A$48,1,FALSE),)</f>
        <v>0</v>
      </c>
    </row>
    <row r="160" spans="7:7" ht="15" hidden="1" customHeight="1">
      <c r="G160" s="418">
        <f>IFERROR(VLOOKUP(E160,Assign!$A$2:$A$48,1,FALSE),)</f>
        <v>0</v>
      </c>
    </row>
    <row r="161" spans="7:7" ht="15" hidden="1" customHeight="1">
      <c r="G161" s="418">
        <f>IFERROR(VLOOKUP(E161,Assign!$A$2:$A$48,1,FALSE),)</f>
        <v>0</v>
      </c>
    </row>
    <row r="162" spans="7:7" ht="15" hidden="1" customHeight="1">
      <c r="G162" s="418">
        <f>IFERROR(VLOOKUP(E162,Assign!$A$2:$A$48,1,FALSE),)</f>
        <v>0</v>
      </c>
    </row>
    <row r="163" spans="7:7" ht="15" hidden="1" customHeight="1">
      <c r="G163" s="418">
        <f>IFERROR(VLOOKUP(E163,Assign!$A$2:$A$48,1,FALSE),)</f>
        <v>0</v>
      </c>
    </row>
    <row r="164" spans="7:7" ht="15" hidden="1" customHeight="1">
      <c r="G164" s="418">
        <f>IFERROR(VLOOKUP(E164,Assign!$A$2:$A$48,1,FALSE),)</f>
        <v>0</v>
      </c>
    </row>
    <row r="165" spans="7:7" ht="15" hidden="1" customHeight="1">
      <c r="G165" s="418">
        <f>IFERROR(VLOOKUP(E165,Assign!$A$2:$A$48,1,FALSE),)</f>
        <v>0</v>
      </c>
    </row>
    <row r="166" spans="7:7" ht="15" hidden="1" customHeight="1">
      <c r="G166" s="418">
        <f>IFERROR(VLOOKUP(E166,Assign!$A$2:$A$48,1,FALSE),)</f>
        <v>0</v>
      </c>
    </row>
    <row r="167" spans="7:7" ht="15" hidden="1" customHeight="1">
      <c r="G167" s="418">
        <f>IFERROR(VLOOKUP(E167,Assign!$A$2:$A$48,1,FALSE),)</f>
        <v>0</v>
      </c>
    </row>
    <row r="168" spans="7:7" ht="15" hidden="1" customHeight="1">
      <c r="G168" s="418">
        <f>IFERROR(VLOOKUP(E168,Assign!$A$2:$A$48,1,FALSE),)</f>
        <v>0</v>
      </c>
    </row>
    <row r="169" spans="7:7" ht="15" hidden="1" customHeight="1">
      <c r="G169" s="418">
        <f>IFERROR(VLOOKUP(E169,Assign!$A$2:$A$48,1,FALSE),)</f>
        <v>0</v>
      </c>
    </row>
    <row r="170" spans="7:7" ht="15" hidden="1" customHeight="1">
      <c r="G170" s="418">
        <f>IFERROR(VLOOKUP(E170,Assign!$A$2:$A$48,1,FALSE),)</f>
        <v>0</v>
      </c>
    </row>
    <row r="171" spans="7:7" ht="15" hidden="1" customHeight="1">
      <c r="G171" s="418">
        <f>IFERROR(VLOOKUP(E171,Assign!$A$2:$A$48,1,FALSE),)</f>
        <v>0</v>
      </c>
    </row>
    <row r="172" spans="7:7" ht="15" hidden="1" customHeight="1">
      <c r="G172" s="418">
        <f>IFERROR(VLOOKUP(E172,Assign!$A$2:$A$48,1,FALSE),)</f>
        <v>0</v>
      </c>
    </row>
    <row r="173" spans="7:7" ht="15" hidden="1" customHeight="1">
      <c r="G173" s="418">
        <f>IFERROR(VLOOKUP(E173,Assign!$A$2:$A$48,1,FALSE),)</f>
        <v>0</v>
      </c>
    </row>
    <row r="174" spans="7:7" ht="15" hidden="1" customHeight="1">
      <c r="G174" s="418">
        <f>IFERROR(VLOOKUP(E174,Assign!$A$2:$A$48,1,FALSE),)</f>
        <v>0</v>
      </c>
    </row>
    <row r="175" spans="7:7" ht="15" hidden="1" customHeight="1">
      <c r="G175" s="418">
        <f>IFERROR(VLOOKUP(E175,Assign!$A$2:$A$48,1,FALSE),)</f>
        <v>0</v>
      </c>
    </row>
    <row r="176" spans="7:7" ht="15" hidden="1" customHeight="1">
      <c r="G176" s="418">
        <f>IFERROR(VLOOKUP(E176,Assign!$A$2:$A$48,1,FALSE),)</f>
        <v>0</v>
      </c>
    </row>
    <row r="177" spans="7:7" ht="15" hidden="1" customHeight="1">
      <c r="G177" s="418">
        <f>IFERROR(VLOOKUP(E177,Assign!$A$2:$A$48,1,FALSE),)</f>
        <v>0</v>
      </c>
    </row>
    <row r="178" spans="7:7" ht="15" hidden="1" customHeight="1">
      <c r="G178" s="418">
        <f>IFERROR(VLOOKUP(E178,Assign!$A$2:$A$48,1,FALSE),)</f>
        <v>0</v>
      </c>
    </row>
    <row r="179" spans="7:7" ht="15" hidden="1" customHeight="1">
      <c r="G179" s="418">
        <f>IFERROR(VLOOKUP(E179,Assign!$A$2:$A$48,1,FALSE),)</f>
        <v>0</v>
      </c>
    </row>
    <row r="180" spans="7:7" ht="15" hidden="1" customHeight="1">
      <c r="G180" s="418">
        <f>IFERROR(VLOOKUP(E180,Assign!$A$2:$A$48,1,FALSE),)</f>
        <v>0</v>
      </c>
    </row>
    <row r="181" spans="7:7" ht="15" hidden="1" customHeight="1">
      <c r="G181" s="418">
        <f>IFERROR(VLOOKUP(E181,Assign!$A$2:$A$48,1,FALSE),)</f>
        <v>0</v>
      </c>
    </row>
    <row r="182" spans="7:7" ht="15" hidden="1" customHeight="1">
      <c r="G182" s="418">
        <f>IFERROR(VLOOKUP(E182,Assign!$A$2:$A$48,1,FALSE),)</f>
        <v>0</v>
      </c>
    </row>
    <row r="183" spans="7:7" ht="15" hidden="1" customHeight="1">
      <c r="G183" s="418">
        <f>IFERROR(VLOOKUP(E183,Assign!$A$2:$A$48,1,FALSE),)</f>
        <v>0</v>
      </c>
    </row>
    <row r="184" spans="7:7" ht="15" hidden="1" customHeight="1">
      <c r="G184" s="418">
        <f>IFERROR(VLOOKUP(E184,Assign!$A$2:$A$48,1,FALSE),)</f>
        <v>0</v>
      </c>
    </row>
    <row r="185" spans="7:7" ht="15" hidden="1" customHeight="1">
      <c r="G185" s="418">
        <f>IFERROR(VLOOKUP(E185,Assign!$A$2:$A$48,1,FALSE),)</f>
        <v>0</v>
      </c>
    </row>
    <row r="186" spans="7:7" ht="15" hidden="1" customHeight="1">
      <c r="G186" s="418">
        <f>IFERROR(VLOOKUP(E186,Assign!$A$2:$A$48,1,FALSE),)</f>
        <v>0</v>
      </c>
    </row>
    <row r="187" spans="7:7" ht="15" hidden="1" customHeight="1">
      <c r="G187" s="418">
        <f>IFERROR(VLOOKUP(E187,Assign!$A$2:$A$48,1,FALSE),)</f>
        <v>0</v>
      </c>
    </row>
    <row r="188" spans="7:7" ht="15" hidden="1" customHeight="1">
      <c r="G188" s="418">
        <f>IFERROR(VLOOKUP(E188,Assign!$A$2:$A$48,1,FALSE),)</f>
        <v>0</v>
      </c>
    </row>
    <row r="189" spans="7:7" ht="15" hidden="1" customHeight="1">
      <c r="G189" s="418">
        <f>IFERROR(VLOOKUP(E189,Assign!$A$2:$A$48,1,FALSE),)</f>
        <v>0</v>
      </c>
    </row>
    <row r="190" spans="7:7" ht="15" hidden="1" customHeight="1">
      <c r="G190" s="418">
        <f>IFERROR(VLOOKUP(E190,Assign!$A$2:$A$48,1,FALSE),)</f>
        <v>0</v>
      </c>
    </row>
    <row r="191" spans="7:7" ht="15" hidden="1" customHeight="1">
      <c r="G191" s="418">
        <f>IFERROR(VLOOKUP(E191,Assign!$A$2:$A$48,1,FALSE),)</f>
        <v>0</v>
      </c>
    </row>
    <row r="192" spans="7:7" ht="15" hidden="1" customHeight="1">
      <c r="G192" s="418">
        <f>IFERROR(VLOOKUP(E192,Assign!$A$2:$A$48,1,FALSE),)</f>
        <v>0</v>
      </c>
    </row>
    <row r="193" spans="7:7" ht="15" hidden="1" customHeight="1">
      <c r="G193" s="418">
        <f>IFERROR(VLOOKUP(E193,Assign!$A$2:$A$48,1,FALSE),)</f>
        <v>0</v>
      </c>
    </row>
    <row r="194" spans="7:7" ht="15" hidden="1" customHeight="1">
      <c r="G194" s="418">
        <f>IFERROR(VLOOKUP(E194,Assign!$A$2:$A$48,1,FALSE),)</f>
        <v>0</v>
      </c>
    </row>
    <row r="195" spans="7:7" ht="15" hidden="1" customHeight="1">
      <c r="G195" s="418">
        <f>IFERROR(VLOOKUP(E195,Assign!$A$2:$A$48,1,FALSE),)</f>
        <v>0</v>
      </c>
    </row>
    <row r="196" spans="7:7" ht="15" hidden="1" customHeight="1">
      <c r="G196" s="418">
        <f>IFERROR(VLOOKUP(E196,Assign!$A$2:$A$48,1,FALSE),)</f>
        <v>0</v>
      </c>
    </row>
    <row r="197" spans="7:7" ht="15" hidden="1" customHeight="1">
      <c r="G197" s="418">
        <f>IFERROR(VLOOKUP(E197,Assign!$A$2:$A$48,1,FALSE),)</f>
        <v>0</v>
      </c>
    </row>
    <row r="198" spans="7:7" ht="15" hidden="1" customHeight="1">
      <c r="G198" s="418">
        <f>IFERROR(VLOOKUP(E198,Assign!$A$2:$A$48,1,FALSE),)</f>
        <v>0</v>
      </c>
    </row>
    <row r="199" spans="7:7" ht="15" hidden="1" customHeight="1">
      <c r="G199" s="418">
        <f>IFERROR(VLOOKUP(E199,Assign!$A$2:$A$48,1,FALSE),)</f>
        <v>0</v>
      </c>
    </row>
    <row r="200" spans="7:7" ht="15" hidden="1" customHeight="1">
      <c r="G200" s="418">
        <f>IFERROR(VLOOKUP(E200,Assign!$A$2:$A$48,1,FALSE),)</f>
        <v>0</v>
      </c>
    </row>
    <row r="201" spans="7:7" ht="15" hidden="1" customHeight="1">
      <c r="G201" s="418">
        <f>IFERROR(VLOOKUP(E201,Assign!$A$2:$A$48,1,FALSE),)</f>
        <v>0</v>
      </c>
    </row>
    <row r="202" spans="7:7" ht="15" hidden="1" customHeight="1">
      <c r="G202" s="418">
        <f>IFERROR(VLOOKUP(E202,Assign!$A$2:$A$48,1,FALSE),)</f>
        <v>0</v>
      </c>
    </row>
    <row r="203" spans="7:7" ht="15" hidden="1" customHeight="1">
      <c r="G203" s="418">
        <f>IFERROR(VLOOKUP(E203,Assign!$A$2:$A$48,1,FALSE),)</f>
        <v>0</v>
      </c>
    </row>
    <row r="204" spans="7:7" ht="15" hidden="1" customHeight="1">
      <c r="G204" s="418">
        <f>IFERROR(VLOOKUP(E204,Assign!$A$2:$A$48,1,FALSE),)</f>
        <v>0</v>
      </c>
    </row>
    <row r="205" spans="7:7" ht="15" hidden="1" customHeight="1">
      <c r="G205" s="418">
        <f>IFERROR(VLOOKUP(E205,Assign!$A$2:$A$48,1,FALSE),)</f>
        <v>0</v>
      </c>
    </row>
    <row r="206" spans="7:7" ht="15" hidden="1" customHeight="1">
      <c r="G206" s="418">
        <f>IFERROR(VLOOKUP(E206,Assign!$A$2:$A$48,1,FALSE),)</f>
        <v>0</v>
      </c>
    </row>
    <row r="207" spans="7:7" ht="15" hidden="1" customHeight="1">
      <c r="G207" s="418">
        <f>IFERROR(VLOOKUP(E207,Assign!$A$2:$A$48,1,FALSE),)</f>
        <v>0</v>
      </c>
    </row>
    <row r="208" spans="7:7" ht="15" hidden="1" customHeight="1">
      <c r="G208" s="418">
        <f>IFERROR(VLOOKUP(E208,Assign!$A$2:$A$48,1,FALSE),)</f>
        <v>0</v>
      </c>
    </row>
    <row r="209" spans="7:7" ht="15" hidden="1" customHeight="1">
      <c r="G209" s="418">
        <f>IFERROR(VLOOKUP(E209,Assign!$A$2:$A$48,1,FALSE),)</f>
        <v>0</v>
      </c>
    </row>
    <row r="210" spans="7:7" ht="15" hidden="1" customHeight="1">
      <c r="G210" s="418">
        <f>IFERROR(VLOOKUP(E210,Assign!$A$2:$A$48,1,FALSE),)</f>
        <v>0</v>
      </c>
    </row>
    <row r="211" spans="7:7" ht="15" hidden="1" customHeight="1">
      <c r="G211" s="418">
        <f>IFERROR(VLOOKUP(E211,Assign!$A$2:$A$48,1,FALSE),)</f>
        <v>0</v>
      </c>
    </row>
    <row r="212" spans="7:7" ht="15" hidden="1" customHeight="1">
      <c r="G212" s="418">
        <f>IFERROR(VLOOKUP(E212,Assign!$A$2:$A$48,1,FALSE),)</f>
        <v>0</v>
      </c>
    </row>
    <row r="213" spans="7:7" ht="15" hidden="1" customHeight="1">
      <c r="G213" s="418">
        <f>IFERROR(VLOOKUP(E213,Assign!$A$2:$A$48,1,FALSE),)</f>
        <v>0</v>
      </c>
    </row>
    <row r="214" spans="7:7" ht="15" hidden="1" customHeight="1">
      <c r="G214" s="418">
        <f>IFERROR(VLOOKUP(E214,Assign!$A$2:$A$48,1,FALSE),)</f>
        <v>0</v>
      </c>
    </row>
    <row r="215" spans="7:7" ht="15" hidden="1" customHeight="1">
      <c r="G215" s="418">
        <f>IFERROR(VLOOKUP(E215,Assign!$A$2:$A$48,1,FALSE),)</f>
        <v>0</v>
      </c>
    </row>
    <row r="216" spans="7:7" ht="15" hidden="1" customHeight="1">
      <c r="G216" s="418">
        <f>IFERROR(VLOOKUP(E216,Assign!$A$2:$A$48,1,FALSE),)</f>
        <v>0</v>
      </c>
    </row>
    <row r="217" spans="7:7" ht="15" hidden="1" customHeight="1">
      <c r="G217" s="418">
        <f>IFERROR(VLOOKUP(E217,Assign!$A$2:$A$48,1,FALSE),)</f>
        <v>0</v>
      </c>
    </row>
    <row r="218" spans="7:7" ht="15" hidden="1" customHeight="1">
      <c r="G218" s="418">
        <f>IFERROR(VLOOKUP(E218,Assign!$A$2:$A$48,1,FALSE),)</f>
        <v>0</v>
      </c>
    </row>
    <row r="219" spans="7:7" ht="15" hidden="1" customHeight="1">
      <c r="G219" s="418">
        <f>IFERROR(VLOOKUP(E219,Assign!$A$2:$A$48,1,FALSE),)</f>
        <v>0</v>
      </c>
    </row>
    <row r="220" spans="7:7" ht="15" hidden="1" customHeight="1">
      <c r="G220" s="418">
        <f>IFERROR(VLOOKUP(E220,Assign!$A$2:$A$48,1,FALSE),)</f>
        <v>0</v>
      </c>
    </row>
    <row r="221" spans="7:7" ht="15" hidden="1" customHeight="1">
      <c r="G221" s="418">
        <f>IFERROR(VLOOKUP(E221,Assign!$A$2:$A$48,1,FALSE),)</f>
        <v>0</v>
      </c>
    </row>
    <row r="222" spans="7:7" ht="15" hidden="1" customHeight="1">
      <c r="G222" s="418">
        <f>IFERROR(VLOOKUP(E222,Assign!$A$2:$A$48,1,FALSE),)</f>
        <v>0</v>
      </c>
    </row>
    <row r="223" spans="7:7" ht="15" hidden="1" customHeight="1">
      <c r="G223" s="418">
        <f>IFERROR(VLOOKUP(E223,Assign!$A$2:$A$48,1,FALSE),)</f>
        <v>0</v>
      </c>
    </row>
    <row r="224" spans="7:7" ht="15" hidden="1" customHeight="1">
      <c r="G224" s="418">
        <f>IFERROR(VLOOKUP(E224,Assign!$A$2:$A$48,1,FALSE),)</f>
        <v>0</v>
      </c>
    </row>
    <row r="225" spans="7:7" ht="15" hidden="1" customHeight="1">
      <c r="G225" s="418">
        <f>IFERROR(VLOOKUP(E225,Assign!$A$2:$A$48,1,FALSE),)</f>
        <v>0</v>
      </c>
    </row>
    <row r="226" spans="7:7" ht="15" hidden="1" customHeight="1">
      <c r="G226" s="418">
        <f>IFERROR(VLOOKUP(E226,Assign!$A$2:$A$48,1,FALSE),)</f>
        <v>0</v>
      </c>
    </row>
    <row r="227" spans="7:7" ht="15" hidden="1" customHeight="1">
      <c r="G227" s="418">
        <f>IFERROR(VLOOKUP(E227,Assign!$A$2:$A$48,1,FALSE),)</f>
        <v>0</v>
      </c>
    </row>
    <row r="228" spans="7:7" ht="15" hidden="1" customHeight="1">
      <c r="G228" s="418">
        <f>IFERROR(VLOOKUP(E228,Assign!$A$2:$A$48,1,FALSE),)</f>
        <v>0</v>
      </c>
    </row>
    <row r="229" spans="7:7" ht="15" hidden="1" customHeight="1">
      <c r="G229" s="418">
        <f>IFERROR(VLOOKUP(E229,Assign!$A$2:$A$48,1,FALSE),)</f>
        <v>0</v>
      </c>
    </row>
    <row r="230" spans="7:7" ht="15" hidden="1" customHeight="1">
      <c r="G230" s="418">
        <f>IFERROR(VLOOKUP(E230,Assign!$A$2:$A$48,1,FALSE),)</f>
        <v>0</v>
      </c>
    </row>
    <row r="231" spans="7:7" ht="15" hidden="1" customHeight="1">
      <c r="G231" s="418">
        <f>IFERROR(VLOOKUP(E231,Assign!$A$2:$A$48,1,FALSE),)</f>
        <v>0</v>
      </c>
    </row>
    <row r="232" spans="7:7" ht="15" hidden="1" customHeight="1">
      <c r="G232" s="418">
        <f>IFERROR(VLOOKUP(E232,Assign!$A$2:$A$48,1,FALSE),)</f>
        <v>0</v>
      </c>
    </row>
    <row r="233" spans="7:7" ht="15" hidden="1" customHeight="1">
      <c r="G233" s="418">
        <f>IFERROR(VLOOKUP(E233,Assign!$A$2:$A$48,1,FALSE),)</f>
        <v>0</v>
      </c>
    </row>
    <row r="234" spans="7:7" ht="15" hidden="1" customHeight="1">
      <c r="G234" s="418">
        <f>IFERROR(VLOOKUP(E234,Assign!$A$2:$A$48,1,FALSE),)</f>
        <v>0</v>
      </c>
    </row>
    <row r="235" spans="7:7" ht="15" hidden="1" customHeight="1">
      <c r="G235" s="418">
        <f>IFERROR(VLOOKUP(E235,Assign!$A$2:$A$48,1,FALSE),)</f>
        <v>0</v>
      </c>
    </row>
    <row r="236" spans="7:7" ht="15" hidden="1" customHeight="1">
      <c r="G236" s="418">
        <f>IFERROR(VLOOKUP(E236,Assign!$A$2:$A$48,1,FALSE),)</f>
        <v>0</v>
      </c>
    </row>
    <row r="237" spans="7:7" ht="15" hidden="1" customHeight="1">
      <c r="G237" s="418">
        <f>IFERROR(VLOOKUP(E237,Assign!$A$2:$A$48,1,FALSE),)</f>
        <v>0</v>
      </c>
    </row>
    <row r="238" spans="7:7" ht="15" hidden="1" customHeight="1">
      <c r="G238" s="418">
        <f>IFERROR(VLOOKUP(E238,Assign!$A$2:$A$48,1,FALSE),)</f>
        <v>0</v>
      </c>
    </row>
    <row r="239" spans="7:7" ht="15" hidden="1" customHeight="1">
      <c r="G239" s="418">
        <f>IFERROR(VLOOKUP(E239,Assign!$A$2:$A$48,1,FALSE),)</f>
        <v>0</v>
      </c>
    </row>
    <row r="240" spans="7:7" ht="15" hidden="1" customHeight="1">
      <c r="G240" s="418">
        <f>IFERROR(VLOOKUP(E240,Assign!$A$2:$A$48,1,FALSE),)</f>
        <v>0</v>
      </c>
    </row>
    <row r="241" spans="7:7" ht="15" hidden="1" customHeight="1">
      <c r="G241" s="418">
        <f>IFERROR(VLOOKUP(E241,Assign!$A$2:$A$48,1,FALSE),)</f>
        <v>0</v>
      </c>
    </row>
    <row r="242" spans="7:7" ht="15" hidden="1" customHeight="1">
      <c r="G242" s="418">
        <f>IFERROR(VLOOKUP(E242,Assign!$A$2:$A$48,1,FALSE),)</f>
        <v>0</v>
      </c>
    </row>
    <row r="243" spans="7:7" ht="15" hidden="1" customHeight="1">
      <c r="G243" s="418">
        <f>IFERROR(VLOOKUP(E243,Assign!$A$2:$A$48,1,FALSE),)</f>
        <v>0</v>
      </c>
    </row>
    <row r="244" spans="7:7" ht="15" hidden="1" customHeight="1">
      <c r="G244" s="418">
        <f>IFERROR(VLOOKUP(E244,Assign!$A$2:$A$48,1,FALSE),)</f>
        <v>0</v>
      </c>
    </row>
    <row r="245" spans="7:7" ht="15" hidden="1" customHeight="1">
      <c r="G245" s="418">
        <f>IFERROR(VLOOKUP(E245,Assign!$A$2:$A$48,1,FALSE),)</f>
        <v>0</v>
      </c>
    </row>
    <row r="246" spans="7:7" ht="15" hidden="1" customHeight="1">
      <c r="G246" s="418">
        <f>IFERROR(VLOOKUP(E246,Assign!$A$2:$A$48,1,FALSE),)</f>
        <v>0</v>
      </c>
    </row>
    <row r="247" spans="7:7" ht="15" hidden="1" customHeight="1">
      <c r="G247" s="418">
        <f>IFERROR(VLOOKUP(E247,Assign!$A$2:$A$48,1,FALSE),)</f>
        <v>0</v>
      </c>
    </row>
    <row r="248" spans="7:7" ht="15" hidden="1" customHeight="1">
      <c r="G248" s="418">
        <f>IFERROR(VLOOKUP(E248,Assign!$A$2:$A$48,1,FALSE),)</f>
        <v>0</v>
      </c>
    </row>
    <row r="249" spans="7:7" ht="15" hidden="1" customHeight="1">
      <c r="G249" s="418">
        <f>IFERROR(VLOOKUP(E249,Assign!$A$2:$A$48,1,FALSE),)</f>
        <v>0</v>
      </c>
    </row>
    <row r="250" spans="7:7" ht="15" hidden="1" customHeight="1">
      <c r="G250" s="418">
        <f>IFERROR(VLOOKUP(E250,Assign!$A$2:$A$48,1,FALSE),)</f>
        <v>0</v>
      </c>
    </row>
    <row r="251" spans="7:7" ht="15" hidden="1" customHeight="1">
      <c r="G251" s="418">
        <f>IFERROR(VLOOKUP(E251,Assign!$A$2:$A$48,1,FALSE),)</f>
        <v>0</v>
      </c>
    </row>
    <row r="252" spans="7:7" ht="15" hidden="1" customHeight="1">
      <c r="G252" s="418">
        <f>IFERROR(VLOOKUP(E252,Assign!$A$2:$A$48,1,FALSE),)</f>
        <v>0</v>
      </c>
    </row>
    <row r="253" spans="7:7" ht="15" hidden="1" customHeight="1">
      <c r="G253" s="418">
        <f>IFERROR(VLOOKUP(E253,Assign!$A$2:$A$48,1,FALSE),)</f>
        <v>0</v>
      </c>
    </row>
    <row r="254" spans="7:7" ht="15" hidden="1" customHeight="1">
      <c r="G254" s="418">
        <f>IFERROR(VLOOKUP(E254,Assign!$A$2:$A$48,1,FALSE),)</f>
        <v>0</v>
      </c>
    </row>
    <row r="255" spans="7:7" ht="15" hidden="1" customHeight="1">
      <c r="G255" s="418">
        <f>IFERROR(VLOOKUP(E255,Assign!$A$2:$A$48,1,FALSE),)</f>
        <v>0</v>
      </c>
    </row>
    <row r="256" spans="7:7" ht="15" hidden="1" customHeight="1">
      <c r="G256" s="418">
        <f>IFERROR(VLOOKUP(E256,Assign!$A$2:$A$48,1,FALSE),)</f>
        <v>0</v>
      </c>
    </row>
    <row r="257" spans="7:7" ht="15" hidden="1" customHeight="1">
      <c r="G257" s="418">
        <f>IFERROR(VLOOKUP(E257,Assign!$A$2:$A$48,1,FALSE),)</f>
        <v>0</v>
      </c>
    </row>
    <row r="258" spans="7:7" ht="15" hidden="1" customHeight="1">
      <c r="G258" s="418">
        <f>IFERROR(VLOOKUP(E258,Assign!$A$2:$A$48,1,FALSE),)</f>
        <v>0</v>
      </c>
    </row>
    <row r="259" spans="7:7" ht="15" hidden="1" customHeight="1">
      <c r="G259" s="418">
        <f>IFERROR(VLOOKUP(E259,Assign!$A$2:$A$48,1,FALSE),)</f>
        <v>0</v>
      </c>
    </row>
    <row r="260" spans="7:7" ht="15" hidden="1" customHeight="1">
      <c r="G260" s="418">
        <f>IFERROR(VLOOKUP(E260,Assign!$A$2:$A$48,1,FALSE),)</f>
        <v>0</v>
      </c>
    </row>
    <row r="261" spans="7:7" ht="15" hidden="1" customHeight="1">
      <c r="G261" s="418">
        <f>IFERROR(VLOOKUP(E261,Assign!$A$2:$A$48,1,FALSE),)</f>
        <v>0</v>
      </c>
    </row>
    <row r="262" spans="7:7" ht="15" hidden="1" customHeight="1">
      <c r="G262" s="418">
        <f>IFERROR(VLOOKUP(E262,Assign!$A$2:$A$48,1,FALSE),)</f>
        <v>0</v>
      </c>
    </row>
    <row r="263" spans="7:7" ht="15" hidden="1" customHeight="1">
      <c r="G263" s="418">
        <f>IFERROR(VLOOKUP(E263,Assign!$A$2:$A$48,1,FALSE),)</f>
        <v>0</v>
      </c>
    </row>
    <row r="264" spans="7:7" ht="15" hidden="1" customHeight="1">
      <c r="G264" s="418">
        <f>IFERROR(VLOOKUP(E264,Assign!$A$2:$A$48,1,FALSE),)</f>
        <v>0</v>
      </c>
    </row>
    <row r="265" spans="7:7" ht="15" hidden="1" customHeight="1">
      <c r="G265" s="418">
        <f>IFERROR(VLOOKUP(E265,Assign!$A$2:$A$48,1,FALSE),)</f>
        <v>0</v>
      </c>
    </row>
    <row r="266" spans="7:7" ht="15" hidden="1" customHeight="1">
      <c r="G266" s="418">
        <f>IFERROR(VLOOKUP(E266,Assign!$A$2:$A$48,1,FALSE),)</f>
        <v>0</v>
      </c>
    </row>
    <row r="267" spans="7:7" ht="15" hidden="1" customHeight="1">
      <c r="G267" s="418">
        <f>IFERROR(VLOOKUP(E267,Assign!$A$2:$A$48,1,FALSE),)</f>
        <v>0</v>
      </c>
    </row>
    <row r="268" spans="7:7" ht="15" hidden="1" customHeight="1">
      <c r="G268" s="418">
        <f>IFERROR(VLOOKUP(E268,Assign!$A$2:$A$48,1,FALSE),)</f>
        <v>0</v>
      </c>
    </row>
    <row r="269" spans="7:7" ht="15" hidden="1" customHeight="1">
      <c r="G269" s="418">
        <f>IFERROR(VLOOKUP(E269,Assign!$A$2:$A$48,1,FALSE),)</f>
        <v>0</v>
      </c>
    </row>
    <row r="270" spans="7:7" ht="15" hidden="1" customHeight="1">
      <c r="G270" s="418">
        <f>IFERROR(VLOOKUP(E270,Assign!$A$2:$A$48,1,FALSE),)</f>
        <v>0</v>
      </c>
    </row>
    <row r="271" spans="7:7" ht="15" hidden="1" customHeight="1">
      <c r="G271" s="418">
        <f>IFERROR(VLOOKUP(E271,Assign!$A$2:$A$48,1,FALSE),)</f>
        <v>0</v>
      </c>
    </row>
    <row r="272" spans="7:7" ht="15" hidden="1" customHeight="1">
      <c r="G272" s="418">
        <f>IFERROR(VLOOKUP(E272,Assign!$A$2:$A$48,1,FALSE),)</f>
        <v>0</v>
      </c>
    </row>
    <row r="273" spans="7:7" ht="15" hidden="1" customHeight="1">
      <c r="G273" s="418">
        <f>IFERROR(VLOOKUP(E273,Assign!$A$2:$A$48,1,FALSE),)</f>
        <v>0</v>
      </c>
    </row>
    <row r="274" spans="7:7" ht="15" hidden="1" customHeight="1">
      <c r="G274" s="418">
        <f>IFERROR(VLOOKUP(E274,Assign!$A$2:$A$48,1,FALSE),)</f>
        <v>0</v>
      </c>
    </row>
    <row r="275" spans="7:7" ht="15" hidden="1" customHeight="1">
      <c r="G275" s="418">
        <f>IFERROR(VLOOKUP(E275,Assign!$A$2:$A$48,1,FALSE),)</f>
        <v>0</v>
      </c>
    </row>
    <row r="276" spans="7:7" ht="15" hidden="1" customHeight="1">
      <c r="G276" s="418">
        <f>IFERROR(VLOOKUP(E276,Assign!$A$2:$A$48,1,FALSE),)</f>
        <v>0</v>
      </c>
    </row>
    <row r="277" spans="7:7" ht="15" hidden="1" customHeight="1">
      <c r="G277" s="418">
        <f>IFERROR(VLOOKUP(E277,Assign!$A$2:$A$48,1,FALSE),)</f>
        <v>0</v>
      </c>
    </row>
    <row r="278" spans="7:7" ht="15" hidden="1" customHeight="1">
      <c r="G278" s="418">
        <f>IFERROR(VLOOKUP(E278,Assign!$A$2:$A$48,1,FALSE),)</f>
        <v>0</v>
      </c>
    </row>
    <row r="279" spans="7:7" ht="15" hidden="1" customHeight="1">
      <c r="G279" s="418">
        <f>IFERROR(VLOOKUP(E279,Assign!$A$2:$A$48,1,FALSE),)</f>
        <v>0</v>
      </c>
    </row>
    <row r="280" spans="7:7" ht="15" hidden="1" customHeight="1">
      <c r="G280" s="418">
        <f>IFERROR(VLOOKUP(E280,Assign!$A$2:$A$48,1,FALSE),)</f>
        <v>0</v>
      </c>
    </row>
    <row r="281" spans="7:7" ht="15" hidden="1" customHeight="1">
      <c r="G281" s="418">
        <f>IFERROR(VLOOKUP(E281,Assign!$A$2:$A$48,1,FALSE),)</f>
        <v>0</v>
      </c>
    </row>
    <row r="282" spans="7:7" ht="15" hidden="1" customHeight="1">
      <c r="G282" s="418">
        <f>IFERROR(VLOOKUP(E282,Assign!$A$2:$A$48,1,FALSE),)</f>
        <v>0</v>
      </c>
    </row>
    <row r="283" spans="7:7" ht="15" hidden="1" customHeight="1">
      <c r="G283" s="418">
        <f>IFERROR(VLOOKUP(E283,Assign!$A$2:$A$48,1,FALSE),)</f>
        <v>0</v>
      </c>
    </row>
    <row r="284" spans="7:7" ht="15" hidden="1" customHeight="1">
      <c r="G284" s="418">
        <f>IFERROR(VLOOKUP(E284,Assign!$A$2:$A$48,1,FALSE),)</f>
        <v>0</v>
      </c>
    </row>
    <row r="285" spans="7:7" ht="15" hidden="1" customHeight="1">
      <c r="G285" s="418">
        <f>IFERROR(VLOOKUP(E285,Assign!$A$2:$A$48,1,FALSE),)</f>
        <v>0</v>
      </c>
    </row>
    <row r="286" spans="7:7" ht="15" hidden="1" customHeight="1">
      <c r="G286" s="418">
        <f>IFERROR(VLOOKUP(E286,Assign!$A$2:$A$48,1,FALSE),)</f>
        <v>0</v>
      </c>
    </row>
    <row r="287" spans="7:7" ht="15" hidden="1" customHeight="1">
      <c r="G287" s="418">
        <f>IFERROR(VLOOKUP(E287,Assign!$A$2:$A$48,1,FALSE),)</f>
        <v>0</v>
      </c>
    </row>
    <row r="288" spans="7:7" ht="15" hidden="1" customHeight="1">
      <c r="G288" s="418">
        <f>IFERROR(VLOOKUP(E288,Assign!$A$2:$A$48,1,FALSE),)</f>
        <v>0</v>
      </c>
    </row>
    <row r="289" spans="7:7" ht="15" hidden="1" customHeight="1">
      <c r="G289" s="418">
        <f>IFERROR(VLOOKUP(E289,Assign!$A$2:$A$48,1,FALSE),)</f>
        <v>0</v>
      </c>
    </row>
    <row r="290" spans="7:7" ht="15" hidden="1" customHeight="1">
      <c r="G290" s="418">
        <f>IFERROR(VLOOKUP(E290,Assign!$A$2:$A$48,1,FALSE),)</f>
        <v>0</v>
      </c>
    </row>
    <row r="291" spans="7:7" ht="15" hidden="1" customHeight="1">
      <c r="G291" s="418">
        <f>IFERROR(VLOOKUP(E291,Assign!$A$2:$A$48,1,FALSE),)</f>
        <v>0</v>
      </c>
    </row>
    <row r="292" spans="7:7" ht="15" hidden="1" customHeight="1">
      <c r="G292" s="418">
        <f>IFERROR(VLOOKUP(E292,Assign!$A$2:$A$48,1,FALSE),)</f>
        <v>0</v>
      </c>
    </row>
    <row r="293" spans="7:7" ht="15" hidden="1" customHeight="1">
      <c r="G293" s="418">
        <f>IFERROR(VLOOKUP(E293,Assign!$A$2:$A$48,1,FALSE),)</f>
        <v>0</v>
      </c>
    </row>
    <row r="294" spans="7:7" ht="15" hidden="1" customHeight="1">
      <c r="G294" s="418">
        <f>IFERROR(VLOOKUP(E294,Assign!$A$2:$A$48,1,FALSE),)</f>
        <v>0</v>
      </c>
    </row>
    <row r="295" spans="7:7" ht="15" hidden="1" customHeight="1">
      <c r="G295" s="418">
        <f>IFERROR(VLOOKUP(E295,Assign!$A$2:$A$48,1,FALSE),)</f>
        <v>0</v>
      </c>
    </row>
    <row r="296" spans="7:7" ht="15" hidden="1" customHeight="1">
      <c r="G296" s="418">
        <f>IFERROR(VLOOKUP(E296,Assign!$A$2:$A$48,1,FALSE),)</f>
        <v>0</v>
      </c>
    </row>
    <row r="297" spans="7:7" ht="15" hidden="1" customHeight="1">
      <c r="G297" s="418">
        <f>IFERROR(VLOOKUP(E297,Assign!$A$2:$A$48,1,FALSE),)</f>
        <v>0</v>
      </c>
    </row>
    <row r="298" spans="7:7" ht="15" hidden="1" customHeight="1">
      <c r="G298" s="418">
        <f>IFERROR(VLOOKUP(E298,Assign!$A$2:$A$48,1,FALSE),)</f>
        <v>0</v>
      </c>
    </row>
    <row r="299" spans="7:7" ht="15" hidden="1" customHeight="1">
      <c r="G299" s="418">
        <f>IFERROR(VLOOKUP(E299,Assign!$A$2:$A$48,1,FALSE),)</f>
        <v>0</v>
      </c>
    </row>
    <row r="300" spans="7:7" ht="15" hidden="1" customHeight="1">
      <c r="G300" s="418">
        <f>IFERROR(VLOOKUP(E300,Assign!$A$2:$A$48,1,FALSE),)</f>
        <v>0</v>
      </c>
    </row>
    <row r="301" spans="7:7" ht="15" hidden="1" customHeight="1">
      <c r="G301" s="418">
        <f>IFERROR(VLOOKUP(E301,Assign!$A$2:$A$48,1,FALSE),)</f>
        <v>0</v>
      </c>
    </row>
    <row r="302" spans="7:7" ht="15" hidden="1" customHeight="1">
      <c r="G302" s="418">
        <f>IFERROR(VLOOKUP(E302,Assign!$A$2:$A$48,1,FALSE),)</f>
        <v>0</v>
      </c>
    </row>
    <row r="303" spans="7:7" ht="15" hidden="1" customHeight="1">
      <c r="G303" s="418">
        <f>IFERROR(VLOOKUP(E303,Assign!$A$2:$A$48,1,FALSE),)</f>
        <v>0</v>
      </c>
    </row>
    <row r="304" spans="7:7" ht="15" hidden="1" customHeight="1">
      <c r="G304" s="418">
        <f>IFERROR(VLOOKUP(E304,Assign!$A$2:$A$48,1,FALSE),)</f>
        <v>0</v>
      </c>
    </row>
    <row r="305" spans="7:7" ht="15" hidden="1" customHeight="1">
      <c r="G305" s="418">
        <f>IFERROR(VLOOKUP(E305,Assign!$A$2:$A$48,1,FALSE),)</f>
        <v>0</v>
      </c>
    </row>
    <row r="306" spans="7:7" ht="15" hidden="1" customHeight="1">
      <c r="G306" s="418">
        <f>IFERROR(VLOOKUP(E306,Assign!$A$2:$A$48,1,FALSE),)</f>
        <v>0</v>
      </c>
    </row>
    <row r="307" spans="7:7" ht="15" hidden="1" customHeight="1">
      <c r="G307" s="418">
        <f>IFERROR(VLOOKUP(E307,Assign!$A$2:$A$48,1,FALSE),)</f>
        <v>0</v>
      </c>
    </row>
    <row r="308" spans="7:7" ht="15" hidden="1" customHeight="1">
      <c r="G308" s="418">
        <f>IFERROR(VLOOKUP(E308,Assign!$A$2:$A$48,1,FALSE),)</f>
        <v>0</v>
      </c>
    </row>
    <row r="309" spans="7:7" ht="15" hidden="1" customHeight="1">
      <c r="G309" s="418">
        <f>IFERROR(VLOOKUP(E309,Assign!$A$2:$A$48,1,FALSE),)</f>
        <v>0</v>
      </c>
    </row>
    <row r="310" spans="7:7" ht="15" hidden="1" customHeight="1">
      <c r="G310" s="418">
        <f>IFERROR(VLOOKUP(E310,Assign!$A$2:$A$48,1,FALSE),)</f>
        <v>0</v>
      </c>
    </row>
    <row r="311" spans="7:7" ht="15" hidden="1" customHeight="1">
      <c r="G311" s="418">
        <f>IFERROR(VLOOKUP(E311,Assign!$A$2:$A$48,1,FALSE),)</f>
        <v>0</v>
      </c>
    </row>
    <row r="312" spans="7:7" ht="15" hidden="1" customHeight="1">
      <c r="G312" s="418">
        <f>IFERROR(VLOOKUP(E312,Assign!$A$2:$A$48,1,FALSE),)</f>
        <v>0</v>
      </c>
    </row>
    <row r="313" spans="7:7" ht="15" hidden="1" customHeight="1">
      <c r="G313" s="418">
        <f>IFERROR(VLOOKUP(E313,Assign!$A$2:$A$48,1,FALSE),)</f>
        <v>0</v>
      </c>
    </row>
    <row r="314" spans="7:7" ht="15" hidden="1" customHeight="1">
      <c r="G314" s="418">
        <f>IFERROR(VLOOKUP(E314,Assign!$A$2:$A$48,1,FALSE),)</f>
        <v>0</v>
      </c>
    </row>
    <row r="315" spans="7:7" ht="15" hidden="1" customHeight="1">
      <c r="G315" s="418">
        <f>IFERROR(VLOOKUP(E315,Assign!$A$2:$A$48,1,FALSE),)</f>
        <v>0</v>
      </c>
    </row>
    <row r="316" spans="7:7" ht="15" hidden="1" customHeight="1">
      <c r="G316" s="418">
        <f>IFERROR(VLOOKUP(E316,Assign!$A$2:$A$48,1,FALSE),)</f>
        <v>0</v>
      </c>
    </row>
    <row r="317" spans="7:7" ht="15" hidden="1" customHeight="1">
      <c r="G317" s="418">
        <f>IFERROR(VLOOKUP(E317,Assign!$A$2:$A$48,1,FALSE),)</f>
        <v>0</v>
      </c>
    </row>
    <row r="318" spans="7:7" ht="15" hidden="1" customHeight="1">
      <c r="G318" s="418">
        <f>IFERROR(VLOOKUP(E318,Assign!$A$2:$A$48,1,FALSE),)</f>
        <v>0</v>
      </c>
    </row>
    <row r="319" spans="7:7" ht="15" hidden="1" customHeight="1">
      <c r="G319" s="418">
        <f>IFERROR(VLOOKUP(E319,Assign!$A$2:$A$48,1,FALSE),)</f>
        <v>0</v>
      </c>
    </row>
    <row r="320" spans="7:7" ht="15" hidden="1" customHeight="1">
      <c r="G320" s="418">
        <f>IFERROR(VLOOKUP(E320,Assign!$A$2:$A$48,1,FALSE),)</f>
        <v>0</v>
      </c>
    </row>
    <row r="321" spans="7:7" ht="15" hidden="1" customHeight="1">
      <c r="G321" s="418">
        <f>IFERROR(VLOOKUP(E321,Assign!$A$2:$A$48,1,FALSE),)</f>
        <v>0</v>
      </c>
    </row>
    <row r="322" spans="7:7" ht="15" hidden="1" customHeight="1">
      <c r="G322" s="418">
        <f>IFERROR(VLOOKUP(E322,Assign!$A$2:$A$48,1,FALSE),)</f>
        <v>0</v>
      </c>
    </row>
    <row r="323" spans="7:7" ht="15" hidden="1" customHeight="1">
      <c r="G323" s="418">
        <f>IFERROR(VLOOKUP(E323,Assign!$A$2:$A$48,1,FALSE),)</f>
        <v>0</v>
      </c>
    </row>
    <row r="324" spans="7:7" ht="15" hidden="1" customHeight="1">
      <c r="G324" s="418">
        <f>IFERROR(VLOOKUP(E324,Assign!$A$2:$A$48,1,FALSE),)</f>
        <v>0</v>
      </c>
    </row>
    <row r="325" spans="7:7" ht="15" hidden="1" customHeight="1">
      <c r="G325" s="418">
        <f>IFERROR(VLOOKUP(E325,Assign!$A$2:$A$48,1,FALSE),)</f>
        <v>0</v>
      </c>
    </row>
    <row r="326" spans="7:7" ht="15" hidden="1" customHeight="1">
      <c r="G326" s="418">
        <f>IFERROR(VLOOKUP(E326,Assign!$A$2:$A$48,1,FALSE),)</f>
        <v>0</v>
      </c>
    </row>
    <row r="327" spans="7:7" ht="15" hidden="1" customHeight="1">
      <c r="G327" s="418">
        <f>IFERROR(VLOOKUP(E327,Assign!$A$2:$A$48,1,FALSE),)</f>
        <v>0</v>
      </c>
    </row>
    <row r="328" spans="7:7" ht="15" hidden="1" customHeight="1">
      <c r="G328" s="418">
        <f>IFERROR(VLOOKUP(E328,Assign!$A$2:$A$48,1,FALSE),)</f>
        <v>0</v>
      </c>
    </row>
    <row r="329" spans="7:7" ht="15" hidden="1" customHeight="1">
      <c r="G329" s="418">
        <f>IFERROR(VLOOKUP(E329,Assign!$A$2:$A$48,1,FALSE),)</f>
        <v>0</v>
      </c>
    </row>
    <row r="330" spans="7:7" ht="15" hidden="1" customHeight="1">
      <c r="G330" s="418">
        <f>IFERROR(VLOOKUP(E330,Assign!$A$2:$A$48,1,FALSE),)</f>
        <v>0</v>
      </c>
    </row>
    <row r="331" spans="7:7" ht="15" hidden="1" customHeight="1">
      <c r="G331" s="418">
        <f>IFERROR(VLOOKUP(E331,Assign!$A$2:$A$48,1,FALSE),)</f>
        <v>0</v>
      </c>
    </row>
    <row r="332" spans="7:7" ht="15" hidden="1" customHeight="1">
      <c r="G332" s="418">
        <f>IFERROR(VLOOKUP(E332,Assign!$A$2:$A$48,1,FALSE),)</f>
        <v>0</v>
      </c>
    </row>
    <row r="333" spans="7:7" ht="15" hidden="1" customHeight="1">
      <c r="G333" s="418">
        <f>IFERROR(VLOOKUP(E333,Assign!$A$2:$A$48,1,FALSE),)</f>
        <v>0</v>
      </c>
    </row>
    <row r="334" spans="7:7" ht="15" hidden="1" customHeight="1">
      <c r="G334" s="418">
        <f>IFERROR(VLOOKUP(E334,Assign!$A$2:$A$48,1,FALSE),)</f>
        <v>0</v>
      </c>
    </row>
    <row r="335" spans="7:7" ht="15" hidden="1" customHeight="1">
      <c r="G335" s="418">
        <f>IFERROR(VLOOKUP(E335,Assign!$A$2:$A$48,1,FALSE),)</f>
        <v>0</v>
      </c>
    </row>
    <row r="336" spans="7:7" ht="15" hidden="1" customHeight="1">
      <c r="G336" s="418">
        <f>IFERROR(VLOOKUP(E336,Assign!$A$2:$A$48,1,FALSE),)</f>
        <v>0</v>
      </c>
    </row>
    <row r="337" spans="7:7" ht="15" hidden="1" customHeight="1">
      <c r="G337" s="418">
        <f>IFERROR(VLOOKUP(E337,Assign!$A$2:$A$48,1,FALSE),)</f>
        <v>0</v>
      </c>
    </row>
    <row r="338" spans="7:7" ht="15" hidden="1" customHeight="1">
      <c r="G338" s="418">
        <f>IFERROR(VLOOKUP(E338,Assign!$A$2:$A$48,1,FALSE),)</f>
        <v>0</v>
      </c>
    </row>
    <row r="339" spans="7:7" ht="15" hidden="1" customHeight="1">
      <c r="G339" s="418">
        <f>IFERROR(VLOOKUP(E339,Assign!$A$2:$A$48,1,FALSE),)</f>
        <v>0</v>
      </c>
    </row>
    <row r="340" spans="7:7" ht="15" hidden="1" customHeight="1">
      <c r="G340" s="418">
        <f>IFERROR(VLOOKUP(E340,Assign!$A$2:$A$48,1,FALSE),)</f>
        <v>0</v>
      </c>
    </row>
    <row r="341" spans="7:7" ht="15" hidden="1" customHeight="1">
      <c r="G341" s="418">
        <f>IFERROR(VLOOKUP(E341,Assign!$A$2:$A$48,1,FALSE),)</f>
        <v>0</v>
      </c>
    </row>
    <row r="342" spans="7:7" ht="15" hidden="1" customHeight="1">
      <c r="G342" s="418">
        <f>IFERROR(VLOOKUP(E342,Assign!$A$2:$A$48,1,FALSE),)</f>
        <v>0</v>
      </c>
    </row>
    <row r="343" spans="7:7" ht="15" hidden="1" customHeight="1">
      <c r="G343" s="418">
        <f>IFERROR(VLOOKUP(E343,Assign!$A$2:$A$48,1,FALSE),)</f>
        <v>0</v>
      </c>
    </row>
    <row r="344" spans="7:7" ht="15" hidden="1" customHeight="1">
      <c r="G344" s="418">
        <f>IFERROR(VLOOKUP(E344,Assign!$A$2:$A$48,1,FALSE),)</f>
        <v>0</v>
      </c>
    </row>
    <row r="345" spans="7:7" ht="15" hidden="1" customHeight="1">
      <c r="G345" s="418">
        <f>IFERROR(VLOOKUP(E345,Assign!$A$2:$A$48,1,FALSE),)</f>
        <v>0</v>
      </c>
    </row>
    <row r="346" spans="7:7" ht="15" hidden="1" customHeight="1">
      <c r="G346" s="418">
        <f>IFERROR(VLOOKUP(E346,Assign!$A$2:$A$48,1,FALSE),)</f>
        <v>0</v>
      </c>
    </row>
    <row r="347" spans="7:7" ht="15" hidden="1" customHeight="1">
      <c r="G347" s="418">
        <f>IFERROR(VLOOKUP(E347,Assign!$A$2:$A$48,1,FALSE),)</f>
        <v>0</v>
      </c>
    </row>
    <row r="348" spans="7:7" ht="15" hidden="1" customHeight="1">
      <c r="G348" s="418">
        <f>IFERROR(VLOOKUP(E348,Assign!$A$2:$A$48,1,FALSE),)</f>
        <v>0</v>
      </c>
    </row>
    <row r="349" spans="7:7" ht="15" hidden="1" customHeight="1">
      <c r="G349" s="418">
        <f>IFERROR(VLOOKUP(E349,Assign!$A$2:$A$48,1,FALSE),)</f>
        <v>0</v>
      </c>
    </row>
    <row r="350" spans="7:7" ht="15" hidden="1" customHeight="1">
      <c r="G350" s="418">
        <f>IFERROR(VLOOKUP(E350,Assign!$A$2:$A$48,1,FALSE),)</f>
        <v>0</v>
      </c>
    </row>
    <row r="351" spans="7:7" ht="15" hidden="1" customHeight="1">
      <c r="G351" s="418">
        <f>IFERROR(VLOOKUP(E351,Assign!$A$2:$A$48,1,FALSE),)</f>
        <v>0</v>
      </c>
    </row>
    <row r="352" spans="7:7" ht="15" hidden="1" customHeight="1">
      <c r="G352" s="418">
        <f>IFERROR(VLOOKUP(E352,Assign!$A$2:$A$48,1,FALSE),)</f>
        <v>0</v>
      </c>
    </row>
    <row r="353" spans="7:7" ht="15" hidden="1" customHeight="1">
      <c r="G353" s="418">
        <f>IFERROR(VLOOKUP(E353,Assign!$A$2:$A$48,1,FALSE),)</f>
        <v>0</v>
      </c>
    </row>
    <row r="354" spans="7:7" ht="15" hidden="1" customHeight="1">
      <c r="G354" s="418">
        <f>IFERROR(VLOOKUP(E354,Assign!$A$2:$A$48,1,FALSE),)</f>
        <v>0</v>
      </c>
    </row>
    <row r="355" spans="7:7" ht="15" hidden="1" customHeight="1">
      <c r="G355" s="418">
        <f>IFERROR(VLOOKUP(E355,Assign!$A$2:$A$48,1,FALSE),)</f>
        <v>0</v>
      </c>
    </row>
    <row r="356" spans="7:7" ht="15" hidden="1" customHeight="1">
      <c r="G356" s="418">
        <f>IFERROR(VLOOKUP(E356,Assign!$A$2:$A$48,1,FALSE),)</f>
        <v>0</v>
      </c>
    </row>
    <row r="357" spans="7:7" ht="15" hidden="1" customHeight="1">
      <c r="G357" s="418">
        <f>IFERROR(VLOOKUP(E357,Assign!$A$2:$A$48,1,FALSE),)</f>
        <v>0</v>
      </c>
    </row>
    <row r="358" spans="7:7" ht="15" hidden="1" customHeight="1">
      <c r="G358" s="418">
        <f>IFERROR(VLOOKUP(E358,Assign!$A$2:$A$48,1,FALSE),)</f>
        <v>0</v>
      </c>
    </row>
    <row r="359" spans="7:7" ht="15" hidden="1" customHeight="1">
      <c r="G359" s="418">
        <f>IFERROR(VLOOKUP(E359,Assign!$A$2:$A$48,1,FALSE),)</f>
        <v>0</v>
      </c>
    </row>
    <row r="360" spans="7:7" ht="15" hidden="1" customHeight="1">
      <c r="G360" s="418">
        <f>IFERROR(VLOOKUP(E360,Assign!$A$2:$A$48,1,FALSE),)</f>
        <v>0</v>
      </c>
    </row>
    <row r="361" spans="7:7" ht="15" hidden="1" customHeight="1">
      <c r="G361" s="418">
        <f>IFERROR(VLOOKUP(E361,Assign!$A$2:$A$48,1,FALSE),)</f>
        <v>0</v>
      </c>
    </row>
    <row r="362" spans="7:7" ht="15" hidden="1" customHeight="1">
      <c r="G362" s="418">
        <f>IFERROR(VLOOKUP(E362,Assign!$A$2:$A$48,1,FALSE),)</f>
        <v>0</v>
      </c>
    </row>
    <row r="363" spans="7:7" ht="15" hidden="1" customHeight="1">
      <c r="G363" s="418">
        <f>IFERROR(VLOOKUP(E363,Assign!$A$2:$A$48,1,FALSE),)</f>
        <v>0</v>
      </c>
    </row>
    <row r="364" spans="7:7" ht="15" hidden="1" customHeight="1">
      <c r="G364" s="418">
        <f>IFERROR(VLOOKUP(E364,Assign!$A$2:$A$48,1,FALSE),)</f>
        <v>0</v>
      </c>
    </row>
    <row r="365" spans="7:7" ht="15" hidden="1" customHeight="1">
      <c r="G365" s="418">
        <f>IFERROR(VLOOKUP(E365,Assign!$A$2:$A$48,1,FALSE),)</f>
        <v>0</v>
      </c>
    </row>
    <row r="366" spans="7:7" ht="15" hidden="1" customHeight="1">
      <c r="G366" s="418">
        <f>IFERROR(VLOOKUP(E366,Assign!$A$2:$A$48,1,FALSE),)</f>
        <v>0</v>
      </c>
    </row>
    <row r="367" spans="7:7" ht="15" hidden="1" customHeight="1">
      <c r="G367" s="418">
        <f>IFERROR(VLOOKUP(E367,Assign!$A$2:$A$48,1,FALSE),)</f>
        <v>0</v>
      </c>
    </row>
    <row r="368" spans="7:7" ht="15" hidden="1" customHeight="1">
      <c r="G368" s="418">
        <f>IFERROR(VLOOKUP(E368,Assign!$A$2:$A$48,1,FALSE),)</f>
        <v>0</v>
      </c>
    </row>
    <row r="369" spans="7:7" ht="15" hidden="1" customHeight="1">
      <c r="G369" s="418">
        <f>IFERROR(VLOOKUP(E369,Assign!$A$2:$A$48,1,FALSE),)</f>
        <v>0</v>
      </c>
    </row>
    <row r="370" spans="7:7" ht="15" hidden="1" customHeight="1">
      <c r="G370" s="418">
        <f>IFERROR(VLOOKUP(E370,Assign!$A$2:$A$48,1,FALSE),)</f>
        <v>0</v>
      </c>
    </row>
    <row r="371" spans="7:7" ht="15" hidden="1" customHeight="1">
      <c r="G371" s="418">
        <f>IFERROR(VLOOKUP(E371,Assign!$A$2:$A$48,1,FALSE),)</f>
        <v>0</v>
      </c>
    </row>
    <row r="372" spans="7:7" ht="15" hidden="1" customHeight="1">
      <c r="G372" s="418">
        <f>IFERROR(VLOOKUP(E372,Assign!$A$2:$A$48,1,FALSE),)</f>
        <v>0</v>
      </c>
    </row>
    <row r="373" spans="7:7" ht="15" hidden="1" customHeight="1">
      <c r="G373" s="418">
        <f>IFERROR(VLOOKUP(E373,Assign!$A$2:$A$48,1,FALSE),)</f>
        <v>0</v>
      </c>
    </row>
    <row r="374" spans="7:7" ht="15" hidden="1" customHeight="1">
      <c r="G374" s="418">
        <f>IFERROR(VLOOKUP(E374,Assign!$A$2:$A$48,1,FALSE),)</f>
        <v>0</v>
      </c>
    </row>
    <row r="375" spans="7:7" ht="15" hidden="1" customHeight="1">
      <c r="G375" s="418">
        <f>IFERROR(VLOOKUP(E375,Assign!$A$2:$A$48,1,FALSE),)</f>
        <v>0</v>
      </c>
    </row>
    <row r="376" spans="7:7" ht="15" hidden="1" customHeight="1">
      <c r="G376" s="418">
        <f>IFERROR(VLOOKUP(E376,Assign!$A$2:$A$48,1,FALSE),)</f>
        <v>0</v>
      </c>
    </row>
    <row r="377" spans="7:7" ht="15" hidden="1" customHeight="1">
      <c r="G377" s="418">
        <f>IFERROR(VLOOKUP(E377,Assign!$A$2:$A$48,1,FALSE),)</f>
        <v>0</v>
      </c>
    </row>
    <row r="378" spans="7:7" ht="15" hidden="1" customHeight="1">
      <c r="G378" s="418">
        <f>IFERROR(VLOOKUP(E378,Assign!$A$2:$A$48,1,FALSE),)</f>
        <v>0</v>
      </c>
    </row>
    <row r="379" spans="7:7" ht="15" hidden="1" customHeight="1">
      <c r="G379" s="418">
        <f>IFERROR(VLOOKUP(E379,Assign!$A$2:$A$48,1,FALSE),)</f>
        <v>0</v>
      </c>
    </row>
    <row r="380" spans="7:7" ht="15" hidden="1" customHeight="1">
      <c r="G380" s="418">
        <f>IFERROR(VLOOKUP(E380,Assign!$A$2:$A$48,1,FALSE),)</f>
        <v>0</v>
      </c>
    </row>
    <row r="381" spans="7:7" ht="15" hidden="1" customHeight="1">
      <c r="G381" s="418">
        <f>IFERROR(VLOOKUP(E381,Assign!$A$2:$A$48,1,FALSE),)</f>
        <v>0</v>
      </c>
    </row>
    <row r="382" spans="7:7" ht="15" hidden="1" customHeight="1">
      <c r="G382" s="418">
        <f>IFERROR(VLOOKUP(E382,Assign!$A$2:$A$48,1,FALSE),)</f>
        <v>0</v>
      </c>
    </row>
    <row r="383" spans="7:7" ht="15" hidden="1" customHeight="1">
      <c r="G383" s="418">
        <f>IFERROR(VLOOKUP(E383,Assign!$A$2:$A$48,1,FALSE),)</f>
        <v>0</v>
      </c>
    </row>
    <row r="384" spans="7:7" ht="15" hidden="1" customHeight="1">
      <c r="G384" s="418">
        <f>IFERROR(VLOOKUP(E384,Assign!$A$2:$A$48,1,FALSE),)</f>
        <v>0</v>
      </c>
    </row>
    <row r="385" spans="7:7" ht="15" hidden="1" customHeight="1">
      <c r="G385" s="418">
        <f>IFERROR(VLOOKUP(E385,Assign!$A$2:$A$48,1,FALSE),)</f>
        <v>0</v>
      </c>
    </row>
    <row r="386" spans="7:7" ht="15" hidden="1" customHeight="1">
      <c r="G386" s="418">
        <f>IFERROR(VLOOKUP(E386,Assign!$A$2:$A$48,1,FALSE),)</f>
        <v>0</v>
      </c>
    </row>
    <row r="387" spans="7:7" ht="15" hidden="1" customHeight="1">
      <c r="G387" s="418">
        <f>IFERROR(VLOOKUP(E387,Assign!$A$2:$A$48,1,FALSE),)</f>
        <v>0</v>
      </c>
    </row>
    <row r="388" spans="7:7" ht="15" hidden="1" customHeight="1">
      <c r="G388" s="418">
        <f>IFERROR(VLOOKUP(E388,Assign!$A$2:$A$48,1,FALSE),)</f>
        <v>0</v>
      </c>
    </row>
    <row r="389" spans="7:7" ht="15" hidden="1" customHeight="1">
      <c r="G389" s="418">
        <f>IFERROR(VLOOKUP(E389,Assign!$A$2:$A$48,1,FALSE),)</f>
        <v>0</v>
      </c>
    </row>
    <row r="390" spans="7:7" ht="15" hidden="1" customHeight="1">
      <c r="G390" s="418">
        <f>IFERROR(VLOOKUP(E390,Assign!$A$2:$A$48,1,FALSE),)</f>
        <v>0</v>
      </c>
    </row>
    <row r="391" spans="7:7" ht="15" hidden="1" customHeight="1">
      <c r="G391" s="418">
        <f>IFERROR(VLOOKUP(E391,Assign!$A$2:$A$48,1,FALSE),)</f>
        <v>0</v>
      </c>
    </row>
    <row r="392" spans="7:7" ht="15" hidden="1" customHeight="1">
      <c r="G392" s="418">
        <f>IFERROR(VLOOKUP(E392,Assign!$A$2:$A$48,1,FALSE),)</f>
        <v>0</v>
      </c>
    </row>
    <row r="393" spans="7:7" ht="15" hidden="1" customHeight="1">
      <c r="G393" s="418">
        <f>IFERROR(VLOOKUP(E393,Assign!$A$2:$A$48,1,FALSE),)</f>
        <v>0</v>
      </c>
    </row>
    <row r="394" spans="7:7" ht="15" hidden="1" customHeight="1">
      <c r="G394" s="418">
        <f>IFERROR(VLOOKUP(E394,Assign!$A$2:$A$48,1,FALSE),)</f>
        <v>0</v>
      </c>
    </row>
    <row r="395" spans="7:7" ht="15" hidden="1" customHeight="1">
      <c r="G395" s="418">
        <f>IFERROR(VLOOKUP(E395,Assign!$A$2:$A$48,1,FALSE),)</f>
        <v>0</v>
      </c>
    </row>
    <row r="396" spans="7:7" ht="15" hidden="1" customHeight="1">
      <c r="G396" s="418">
        <f>IFERROR(VLOOKUP(E396,Assign!$A$2:$A$48,1,FALSE),)</f>
        <v>0</v>
      </c>
    </row>
    <row r="397" spans="7:7" ht="15" hidden="1" customHeight="1">
      <c r="G397" s="418">
        <f>IFERROR(VLOOKUP(E397,Assign!$A$2:$A$48,1,FALSE),)</f>
        <v>0</v>
      </c>
    </row>
    <row r="398" spans="7:7" ht="15" hidden="1" customHeight="1">
      <c r="G398" s="418">
        <f>IFERROR(VLOOKUP(E398,Assign!$A$2:$A$48,1,FALSE),)</f>
        <v>0</v>
      </c>
    </row>
    <row r="399" spans="7:7" ht="15" hidden="1" customHeight="1">
      <c r="G399" s="418">
        <f>IFERROR(VLOOKUP(E399,Assign!$A$2:$A$48,1,FALSE),)</f>
        <v>0</v>
      </c>
    </row>
    <row r="400" spans="7:7" ht="15" hidden="1" customHeight="1">
      <c r="G400" s="418">
        <f>IFERROR(VLOOKUP(E400,Assign!$A$2:$A$48,1,FALSE),)</f>
        <v>0</v>
      </c>
    </row>
    <row r="401" spans="7:7" ht="15" hidden="1" customHeight="1">
      <c r="G401" s="418">
        <f>IFERROR(VLOOKUP(E401,Assign!$A$2:$A$48,1,FALSE),)</f>
        <v>0</v>
      </c>
    </row>
    <row r="402" spans="7:7" ht="15" hidden="1" customHeight="1">
      <c r="G402" s="418">
        <f>IFERROR(VLOOKUP(E402,Assign!$A$2:$A$48,1,FALSE),)</f>
        <v>0</v>
      </c>
    </row>
    <row r="403" spans="7:7" ht="15" hidden="1" customHeight="1">
      <c r="G403" s="418">
        <f>IFERROR(VLOOKUP(E403,Assign!$A$2:$A$48,1,FALSE),)</f>
        <v>0</v>
      </c>
    </row>
    <row r="404" spans="7:7" ht="15" hidden="1" customHeight="1">
      <c r="G404" s="418">
        <f>IFERROR(VLOOKUP(E404,Assign!$A$2:$A$48,1,FALSE),)</f>
        <v>0</v>
      </c>
    </row>
    <row r="405" spans="7:7" ht="15" hidden="1" customHeight="1">
      <c r="G405" s="418">
        <f>IFERROR(VLOOKUP(E405,Assign!$A$2:$A$48,1,FALSE),)</f>
        <v>0</v>
      </c>
    </row>
    <row r="406" spans="7:7" ht="15" hidden="1" customHeight="1">
      <c r="G406" s="418">
        <f>IFERROR(VLOOKUP(E406,Assign!$A$2:$A$48,1,FALSE),)</f>
        <v>0</v>
      </c>
    </row>
    <row r="407" spans="7:7" ht="15" hidden="1" customHeight="1">
      <c r="G407" s="418">
        <f>IFERROR(VLOOKUP(E407,Assign!$A$2:$A$48,1,FALSE),)</f>
        <v>0</v>
      </c>
    </row>
    <row r="408" spans="7:7" ht="15" hidden="1" customHeight="1">
      <c r="G408" s="418">
        <f>IFERROR(VLOOKUP(E408,Assign!$A$2:$A$48,1,FALSE),)</f>
        <v>0</v>
      </c>
    </row>
    <row r="409" spans="7:7" ht="15" hidden="1" customHeight="1">
      <c r="G409" s="418">
        <f>IFERROR(VLOOKUP(E409,Assign!$A$2:$A$48,1,FALSE),)</f>
        <v>0</v>
      </c>
    </row>
    <row r="410" spans="7:7" ht="15" hidden="1" customHeight="1">
      <c r="G410" s="418">
        <f>IFERROR(VLOOKUP(E410,Assign!$A$2:$A$48,1,FALSE),)</f>
        <v>0</v>
      </c>
    </row>
    <row r="411" spans="7:7" ht="15" hidden="1" customHeight="1">
      <c r="G411" s="418">
        <f>IFERROR(VLOOKUP(E411,Assign!$A$2:$A$48,1,FALSE),)</f>
        <v>0</v>
      </c>
    </row>
    <row r="412" spans="7:7" ht="15" hidden="1" customHeight="1">
      <c r="G412" s="418">
        <f>IFERROR(VLOOKUP(E412,Assign!$A$2:$A$48,1,FALSE),)</f>
        <v>0</v>
      </c>
    </row>
    <row r="413" spans="7:7" ht="15" hidden="1" customHeight="1">
      <c r="G413" s="418">
        <f>IFERROR(VLOOKUP(E413,Assign!$A$2:$A$48,1,FALSE),)</f>
        <v>0</v>
      </c>
    </row>
    <row r="414" spans="7:7" ht="15" hidden="1" customHeight="1">
      <c r="G414" s="418">
        <f>IFERROR(VLOOKUP(E414,Assign!$A$2:$A$48,1,FALSE),)</f>
        <v>0</v>
      </c>
    </row>
    <row r="415" spans="7:7" ht="15" hidden="1" customHeight="1">
      <c r="G415" s="418">
        <f>IFERROR(VLOOKUP(E415,Assign!$A$2:$A$48,1,FALSE),)</f>
        <v>0</v>
      </c>
    </row>
    <row r="416" spans="7:7" ht="15" hidden="1" customHeight="1">
      <c r="G416" s="418">
        <f>IFERROR(VLOOKUP(E416,Assign!$A$2:$A$48,1,FALSE),)</f>
        <v>0</v>
      </c>
    </row>
    <row r="417" spans="7:7" ht="15" hidden="1" customHeight="1">
      <c r="G417" s="418">
        <f>IFERROR(VLOOKUP(E417,Assign!$A$2:$A$48,1,FALSE),)</f>
        <v>0</v>
      </c>
    </row>
    <row r="418" spans="7:7" ht="15" hidden="1" customHeight="1">
      <c r="G418" s="418">
        <f>IFERROR(VLOOKUP(E418,Assign!$A$2:$A$48,1,FALSE),)</f>
        <v>0</v>
      </c>
    </row>
    <row r="419" spans="7:7" ht="15" hidden="1" customHeight="1">
      <c r="G419" s="418">
        <f>IFERROR(VLOOKUP(E419,Assign!$A$2:$A$48,1,FALSE),)</f>
        <v>0</v>
      </c>
    </row>
    <row r="420" spans="7:7" ht="15" hidden="1" customHeight="1">
      <c r="G420" s="418">
        <f>IFERROR(VLOOKUP(E420,Assign!$A$2:$A$48,1,FALSE),)</f>
        <v>0</v>
      </c>
    </row>
    <row r="421" spans="7:7" ht="15" hidden="1" customHeight="1">
      <c r="G421" s="418">
        <f>IFERROR(VLOOKUP(E421,Assign!$A$2:$A$48,1,FALSE),)</f>
        <v>0</v>
      </c>
    </row>
    <row r="422" spans="7:7" ht="15" hidden="1" customHeight="1">
      <c r="G422" s="418">
        <f>IFERROR(VLOOKUP(E422,Assign!$A$2:$A$48,1,FALSE),)</f>
        <v>0</v>
      </c>
    </row>
    <row r="423" spans="7:7" ht="15" hidden="1" customHeight="1">
      <c r="G423" s="418">
        <f>IFERROR(VLOOKUP(E423,Assign!$A$2:$A$48,1,FALSE),)</f>
        <v>0</v>
      </c>
    </row>
    <row r="424" spans="7:7" ht="15" hidden="1" customHeight="1">
      <c r="G424" s="418">
        <f>IFERROR(VLOOKUP(E424,Assign!$A$2:$A$48,1,FALSE),)</f>
        <v>0</v>
      </c>
    </row>
    <row r="425" spans="7:7" ht="15" hidden="1" customHeight="1">
      <c r="G425" s="418">
        <f>IFERROR(VLOOKUP(E425,Assign!$A$2:$A$48,1,FALSE),)</f>
        <v>0</v>
      </c>
    </row>
    <row r="426" spans="7:7" ht="15" hidden="1" customHeight="1">
      <c r="G426" s="418">
        <f>IFERROR(VLOOKUP(E426,Assign!$A$2:$A$48,1,FALSE),)</f>
        <v>0</v>
      </c>
    </row>
    <row r="427" spans="7:7" ht="15" hidden="1" customHeight="1">
      <c r="G427" s="418">
        <f>IFERROR(VLOOKUP(E427,Assign!$A$2:$A$48,1,FALSE),)</f>
        <v>0</v>
      </c>
    </row>
    <row r="428" spans="7:7" ht="15" hidden="1" customHeight="1">
      <c r="G428" s="418">
        <f>IFERROR(VLOOKUP(E428,Assign!$A$2:$A$48,1,FALSE),)</f>
        <v>0</v>
      </c>
    </row>
    <row r="429" spans="7:7" ht="15" hidden="1" customHeight="1">
      <c r="G429" s="418">
        <f>IFERROR(VLOOKUP(E429,Assign!$A$2:$A$48,1,FALSE),)</f>
        <v>0</v>
      </c>
    </row>
    <row r="430" spans="7:7" ht="15" hidden="1" customHeight="1">
      <c r="G430" s="418">
        <f>IFERROR(VLOOKUP(E430,Assign!$A$2:$A$48,1,FALSE),)</f>
        <v>0</v>
      </c>
    </row>
    <row r="431" spans="7:7" ht="15" hidden="1" customHeight="1">
      <c r="G431" s="418">
        <f>IFERROR(VLOOKUP(E431,Assign!$A$2:$A$48,1,FALSE),)</f>
        <v>0</v>
      </c>
    </row>
    <row r="432" spans="7:7" ht="15" hidden="1" customHeight="1">
      <c r="G432" s="418">
        <f>IFERROR(VLOOKUP(E432,Assign!$A$2:$A$48,1,FALSE),)</f>
        <v>0</v>
      </c>
    </row>
    <row r="433" spans="7:7" ht="15" hidden="1" customHeight="1">
      <c r="G433" s="418">
        <f>IFERROR(VLOOKUP(E433,Assign!$A$2:$A$48,1,FALSE),)</f>
        <v>0</v>
      </c>
    </row>
    <row r="434" spans="7:7" ht="15" hidden="1" customHeight="1">
      <c r="G434" s="418">
        <f>IFERROR(VLOOKUP(E434,Assign!$A$2:$A$48,1,FALSE),)</f>
        <v>0</v>
      </c>
    </row>
    <row r="435" spans="7:7" ht="15" hidden="1" customHeight="1">
      <c r="G435" s="418">
        <f>IFERROR(VLOOKUP(E435,Assign!$A$2:$A$48,1,FALSE),)</f>
        <v>0</v>
      </c>
    </row>
    <row r="436" spans="7:7" ht="15" hidden="1" customHeight="1">
      <c r="G436" s="418">
        <f>IFERROR(VLOOKUP(E436,Assign!$A$2:$A$48,1,FALSE),)</f>
        <v>0</v>
      </c>
    </row>
    <row r="437" spans="7:7" ht="15" hidden="1" customHeight="1">
      <c r="G437" s="418">
        <f>IFERROR(VLOOKUP(E437,Assign!$A$2:$A$48,1,FALSE),)</f>
        <v>0</v>
      </c>
    </row>
    <row r="438" spans="7:7" ht="15" hidden="1" customHeight="1">
      <c r="G438" s="418">
        <f>IFERROR(VLOOKUP(E438,Assign!$A$2:$A$48,1,FALSE),)</f>
        <v>0</v>
      </c>
    </row>
    <row r="439" spans="7:7" ht="15" hidden="1" customHeight="1">
      <c r="G439" s="418">
        <f>IFERROR(VLOOKUP(E439,Assign!$A$2:$A$48,1,FALSE),)</f>
        <v>0</v>
      </c>
    </row>
    <row r="440" spans="7:7" ht="15" hidden="1" customHeight="1">
      <c r="G440" s="418">
        <f>IFERROR(VLOOKUP(E440,Assign!$A$2:$A$48,1,FALSE),)</f>
        <v>0</v>
      </c>
    </row>
    <row r="441" spans="7:7" ht="15" hidden="1" customHeight="1">
      <c r="G441" s="418">
        <f>IFERROR(VLOOKUP(E441,Assign!$A$2:$A$48,1,FALSE),)</f>
        <v>0</v>
      </c>
    </row>
    <row r="442" spans="7:7" ht="15" hidden="1" customHeight="1">
      <c r="G442" s="418">
        <f>IFERROR(VLOOKUP(E442,Assign!$A$2:$A$48,1,FALSE),)</f>
        <v>0</v>
      </c>
    </row>
    <row r="443" spans="7:7" ht="15" hidden="1" customHeight="1">
      <c r="G443" s="418">
        <f>IFERROR(VLOOKUP(E443,Assign!$A$2:$A$48,1,FALSE),)</f>
        <v>0</v>
      </c>
    </row>
    <row r="444" spans="7:7" ht="15" hidden="1" customHeight="1">
      <c r="G444" s="418">
        <f>IFERROR(VLOOKUP(E444,Assign!$A$2:$A$48,1,FALSE),)</f>
        <v>0</v>
      </c>
    </row>
    <row r="445" spans="7:7" ht="15" hidden="1" customHeight="1">
      <c r="G445" s="418">
        <f>IFERROR(VLOOKUP(E445,Assign!$A$2:$A$48,1,FALSE),)</f>
        <v>0</v>
      </c>
    </row>
    <row r="446" spans="7:7" ht="15" hidden="1" customHeight="1">
      <c r="G446" s="418">
        <f>IFERROR(VLOOKUP(E446,Assign!$A$2:$A$48,1,FALSE),)</f>
        <v>0</v>
      </c>
    </row>
    <row r="447" spans="7:7" ht="15" hidden="1" customHeight="1">
      <c r="G447" s="418">
        <f>IFERROR(VLOOKUP(E447,Assign!$A$2:$A$48,1,FALSE),)</f>
        <v>0</v>
      </c>
    </row>
    <row r="448" spans="7:7" ht="15" hidden="1" customHeight="1">
      <c r="G448" s="418">
        <f>IFERROR(VLOOKUP(E448,Assign!$A$2:$A$48,1,FALSE),)</f>
        <v>0</v>
      </c>
    </row>
    <row r="449" spans="7:7" ht="15" hidden="1" customHeight="1">
      <c r="G449" s="418">
        <f>IFERROR(VLOOKUP(E449,Assign!$A$2:$A$48,1,FALSE),)</f>
        <v>0</v>
      </c>
    </row>
    <row r="450" spans="7:7" ht="15" hidden="1" customHeight="1">
      <c r="G450" s="418">
        <f>IFERROR(VLOOKUP(E450,Assign!$A$2:$A$48,1,FALSE),)</f>
        <v>0</v>
      </c>
    </row>
    <row r="451" spans="7:7" ht="15" hidden="1" customHeight="1">
      <c r="G451" s="418">
        <f>IFERROR(VLOOKUP(E451,Assign!$A$2:$A$48,1,FALSE),)</f>
        <v>0</v>
      </c>
    </row>
    <row r="452" spans="7:7" ht="15" hidden="1" customHeight="1">
      <c r="G452" s="418">
        <f>IFERROR(VLOOKUP(E452,Assign!$A$2:$A$48,1,FALSE),)</f>
        <v>0</v>
      </c>
    </row>
    <row r="453" spans="7:7" ht="15" hidden="1" customHeight="1">
      <c r="G453" s="418">
        <f>IFERROR(VLOOKUP(E453,Assign!$A$2:$A$48,1,FALSE),)</f>
        <v>0</v>
      </c>
    </row>
    <row r="454" spans="7:7" ht="15" hidden="1" customHeight="1">
      <c r="G454" s="418">
        <f>IFERROR(VLOOKUP(E454,Assign!$A$2:$A$48,1,FALSE),)</f>
        <v>0</v>
      </c>
    </row>
    <row r="455" spans="7:7" ht="15" hidden="1" customHeight="1">
      <c r="G455" s="418">
        <f>IFERROR(VLOOKUP(E455,Assign!$A$2:$A$48,1,FALSE),)</f>
        <v>0</v>
      </c>
    </row>
    <row r="456" spans="7:7" ht="15" hidden="1" customHeight="1">
      <c r="G456" s="418">
        <f>IFERROR(VLOOKUP(E456,Assign!$A$2:$A$48,1,FALSE),)</f>
        <v>0</v>
      </c>
    </row>
    <row r="457" spans="7:7" ht="15" hidden="1" customHeight="1">
      <c r="G457" s="418">
        <f>IFERROR(VLOOKUP(E457,Assign!$A$2:$A$48,1,FALSE),)</f>
        <v>0</v>
      </c>
    </row>
    <row r="458" spans="7:7" ht="15" hidden="1" customHeight="1">
      <c r="G458" s="418">
        <f>IFERROR(VLOOKUP(E458,Assign!$A$2:$A$48,1,FALSE),)</f>
        <v>0</v>
      </c>
    </row>
    <row r="459" spans="7:7" ht="15" hidden="1" customHeight="1">
      <c r="G459" s="418">
        <f>IFERROR(VLOOKUP(E459,Assign!$A$2:$A$48,1,FALSE),)</f>
        <v>0</v>
      </c>
    </row>
    <row r="460" spans="7:7" ht="15" hidden="1" customHeight="1">
      <c r="G460" s="418">
        <f>IFERROR(VLOOKUP(E460,Assign!$A$2:$A$48,1,FALSE),)</f>
        <v>0</v>
      </c>
    </row>
    <row r="461" spans="7:7" ht="15" hidden="1" customHeight="1">
      <c r="G461" s="418">
        <f>IFERROR(VLOOKUP(E461,Assign!$A$2:$A$48,1,FALSE),)</f>
        <v>0</v>
      </c>
    </row>
    <row r="462" spans="7:7" ht="15" hidden="1" customHeight="1">
      <c r="G462" s="418">
        <f>IFERROR(VLOOKUP(E462,Assign!$A$2:$A$48,1,FALSE),)</f>
        <v>0</v>
      </c>
    </row>
    <row r="463" spans="7:7" ht="15" hidden="1" customHeight="1">
      <c r="G463" s="418">
        <f>IFERROR(VLOOKUP(E463,Assign!$A$2:$A$48,1,FALSE),)</f>
        <v>0</v>
      </c>
    </row>
    <row r="464" spans="7:7" ht="15" hidden="1" customHeight="1">
      <c r="G464" s="418">
        <f>IFERROR(VLOOKUP(E464,Assign!$A$2:$A$48,1,FALSE),)</f>
        <v>0</v>
      </c>
    </row>
    <row r="465" spans="7:7" ht="15" hidden="1" customHeight="1">
      <c r="G465" s="418">
        <f>IFERROR(VLOOKUP(E465,Assign!$A$2:$A$48,1,FALSE),)</f>
        <v>0</v>
      </c>
    </row>
    <row r="466" spans="7:7" ht="15" hidden="1" customHeight="1">
      <c r="G466" s="418">
        <f>IFERROR(VLOOKUP(E466,Assign!$A$2:$A$48,1,FALSE),)</f>
        <v>0</v>
      </c>
    </row>
    <row r="467" spans="7:7" ht="15" hidden="1" customHeight="1">
      <c r="G467" s="418">
        <f>IFERROR(VLOOKUP(E467,Assign!$A$2:$A$48,1,FALSE),)</f>
        <v>0</v>
      </c>
    </row>
    <row r="468" spans="7:7" ht="15" hidden="1" customHeight="1">
      <c r="G468" s="418">
        <f>IFERROR(VLOOKUP(E468,Assign!$A$2:$A$48,1,FALSE),)</f>
        <v>0</v>
      </c>
    </row>
    <row r="469" spans="7:7" ht="15" hidden="1" customHeight="1">
      <c r="G469" s="418">
        <f>IFERROR(VLOOKUP(E469,Assign!$A$2:$A$48,1,FALSE),)</f>
        <v>0</v>
      </c>
    </row>
    <row r="470" spans="7:7" ht="15" hidden="1" customHeight="1">
      <c r="G470" s="418">
        <f>IFERROR(VLOOKUP(E470,Assign!$A$2:$A$48,1,FALSE),)</f>
        <v>0</v>
      </c>
    </row>
    <row r="471" spans="7:7" ht="15" hidden="1" customHeight="1">
      <c r="G471" s="418">
        <f>IFERROR(VLOOKUP(E471,Assign!$A$2:$A$48,1,FALSE),)</f>
        <v>0</v>
      </c>
    </row>
    <row r="472" spans="7:7" ht="15" hidden="1" customHeight="1">
      <c r="G472" s="418">
        <f>IFERROR(VLOOKUP(E472,Assign!$A$2:$A$48,1,FALSE),)</f>
        <v>0</v>
      </c>
    </row>
    <row r="473" spans="7:7" ht="15" hidden="1" customHeight="1">
      <c r="G473" s="418">
        <f>IFERROR(VLOOKUP(E473,Assign!$A$2:$A$48,1,FALSE),)</f>
        <v>0</v>
      </c>
    </row>
    <row r="474" spans="7:7" ht="15" hidden="1" customHeight="1">
      <c r="G474" s="418">
        <f>IFERROR(VLOOKUP(E474,Assign!$A$2:$A$48,1,FALSE),)</f>
        <v>0</v>
      </c>
    </row>
    <row r="475" spans="7:7" ht="15" hidden="1" customHeight="1">
      <c r="G475" s="418">
        <f>IFERROR(VLOOKUP(E475,Assign!$A$2:$A$48,1,FALSE),)</f>
        <v>0</v>
      </c>
    </row>
    <row r="476" spans="7:7" ht="15" hidden="1" customHeight="1">
      <c r="G476" s="418">
        <f>IFERROR(VLOOKUP(E476,Assign!$A$2:$A$48,1,FALSE),)</f>
        <v>0</v>
      </c>
    </row>
    <row r="477" spans="7:7" ht="15" hidden="1" customHeight="1">
      <c r="G477" s="418">
        <f>IFERROR(VLOOKUP(E477,Assign!$A$2:$A$48,1,FALSE),)</f>
        <v>0</v>
      </c>
    </row>
    <row r="478" spans="7:7" ht="15" hidden="1" customHeight="1">
      <c r="G478" s="418">
        <f>IFERROR(VLOOKUP(E478,Assign!$A$2:$A$48,1,FALSE),)</f>
        <v>0</v>
      </c>
    </row>
    <row r="479" spans="7:7" ht="15" hidden="1" customHeight="1">
      <c r="G479" s="418">
        <f>IFERROR(VLOOKUP(E479,Assign!$A$2:$A$48,1,FALSE),)</f>
        <v>0</v>
      </c>
    </row>
    <row r="480" spans="7:7" ht="15" hidden="1" customHeight="1">
      <c r="G480" s="418">
        <f>IFERROR(VLOOKUP(E480,Assign!$A$2:$A$48,1,FALSE),)</f>
        <v>0</v>
      </c>
    </row>
    <row r="481" spans="7:7" ht="15" hidden="1" customHeight="1">
      <c r="G481" s="418">
        <f>IFERROR(VLOOKUP(E481,Assign!$A$2:$A$48,1,FALSE),)</f>
        <v>0</v>
      </c>
    </row>
    <row r="482" spans="7:7" ht="15" hidden="1" customHeight="1">
      <c r="G482" s="418">
        <f>IFERROR(VLOOKUP(E482,Assign!$A$2:$A$48,1,FALSE),)</f>
        <v>0</v>
      </c>
    </row>
    <row r="483" spans="7:7" ht="15" hidden="1" customHeight="1">
      <c r="G483" s="418">
        <f>IFERROR(VLOOKUP(E483,Assign!$A$2:$A$48,1,FALSE),)</f>
        <v>0</v>
      </c>
    </row>
    <row r="484" spans="7:7" ht="15" hidden="1" customHeight="1">
      <c r="G484" s="418">
        <f>IFERROR(VLOOKUP(E484,Assign!$A$2:$A$48,1,FALSE),)</f>
        <v>0</v>
      </c>
    </row>
    <row r="485" spans="7:7" ht="15" hidden="1" customHeight="1">
      <c r="G485" s="418">
        <f>IFERROR(VLOOKUP(E485,Assign!$A$2:$A$48,1,FALSE),)</f>
        <v>0</v>
      </c>
    </row>
    <row r="486" spans="7:7" ht="15" hidden="1" customHeight="1">
      <c r="G486" s="418">
        <f>IFERROR(VLOOKUP(E486,Assign!$A$2:$A$48,1,FALSE),)</f>
        <v>0</v>
      </c>
    </row>
    <row r="487" spans="7:7" ht="15" hidden="1" customHeight="1">
      <c r="G487" s="418">
        <f>IFERROR(VLOOKUP(E487,Assign!$A$2:$A$48,1,FALSE),)</f>
        <v>0</v>
      </c>
    </row>
    <row r="488" spans="7:7" ht="15" hidden="1" customHeight="1">
      <c r="G488" s="418">
        <f>IFERROR(VLOOKUP(E488,Assign!$A$2:$A$48,1,FALSE),)</f>
        <v>0</v>
      </c>
    </row>
    <row r="489" spans="7:7" ht="15" hidden="1" customHeight="1">
      <c r="G489" s="418">
        <f>IFERROR(VLOOKUP(E489,Assign!$A$2:$A$48,1,FALSE),)</f>
        <v>0</v>
      </c>
    </row>
    <row r="490" spans="7:7" ht="15" hidden="1" customHeight="1">
      <c r="G490" s="418">
        <f>IFERROR(VLOOKUP(E490,Assign!$A$2:$A$48,1,FALSE),)</f>
        <v>0</v>
      </c>
    </row>
    <row r="491" spans="7:7" ht="15" hidden="1" customHeight="1">
      <c r="G491" s="418">
        <f>IFERROR(VLOOKUP(E491,Assign!$A$2:$A$48,1,FALSE),)</f>
        <v>0</v>
      </c>
    </row>
    <row r="492" spans="7:7" ht="15" hidden="1" customHeight="1">
      <c r="G492" s="418">
        <f>IFERROR(VLOOKUP(E492,Assign!$A$2:$A$48,1,FALSE),)</f>
        <v>0</v>
      </c>
    </row>
    <row r="493" spans="7:7" ht="15" hidden="1" customHeight="1">
      <c r="G493" s="418">
        <f>IFERROR(VLOOKUP(E493,Assign!$A$2:$A$48,1,FALSE),)</f>
        <v>0</v>
      </c>
    </row>
    <row r="494" spans="7:7" ht="15" hidden="1" customHeight="1">
      <c r="G494" s="418">
        <f>IFERROR(VLOOKUP(E494,Assign!$A$2:$A$48,1,FALSE),)</f>
        <v>0</v>
      </c>
    </row>
    <row r="495" spans="7:7" ht="15" hidden="1" customHeight="1">
      <c r="G495" s="418">
        <f>IFERROR(VLOOKUP(E495,Assign!$A$2:$A$48,1,FALSE),)</f>
        <v>0</v>
      </c>
    </row>
    <row r="496" spans="7:7" ht="15" hidden="1" customHeight="1">
      <c r="G496" s="418">
        <f>IFERROR(VLOOKUP(E496,Assign!$A$2:$A$48,1,FALSE),)</f>
        <v>0</v>
      </c>
    </row>
    <row r="497" spans="7:7" ht="15" hidden="1" customHeight="1">
      <c r="G497" s="418">
        <f>IFERROR(VLOOKUP(E497,Assign!$A$2:$A$48,1,FALSE),)</f>
        <v>0</v>
      </c>
    </row>
    <row r="498" spans="7:7" ht="15" hidden="1" customHeight="1">
      <c r="G498" s="418">
        <f>IFERROR(VLOOKUP(E498,Assign!$A$2:$A$48,1,FALSE),)</f>
        <v>0</v>
      </c>
    </row>
    <row r="499" spans="7:7" ht="15" hidden="1" customHeight="1">
      <c r="G499" s="418">
        <f>IFERROR(VLOOKUP(E499,Assign!$A$2:$A$48,1,FALSE),)</f>
        <v>0</v>
      </c>
    </row>
    <row r="500" spans="7:7" ht="15" hidden="1" customHeight="1">
      <c r="G500" s="418">
        <f>IFERROR(VLOOKUP(E500,Assign!$A$2:$A$48,1,FALSE),)</f>
        <v>0</v>
      </c>
    </row>
    <row r="501" spans="7:7" ht="15" hidden="1" customHeight="1">
      <c r="G501" s="418">
        <f>IFERROR(VLOOKUP(E501,Assign!$A$2:$A$48,1,FALSE),)</f>
        <v>0</v>
      </c>
    </row>
    <row r="502" spans="7:7" ht="15" hidden="1" customHeight="1">
      <c r="G502" s="418">
        <f>IFERROR(VLOOKUP(E502,Assign!$A$2:$A$48,1,FALSE),)</f>
        <v>0</v>
      </c>
    </row>
    <row r="503" spans="7:7" ht="15" hidden="1" customHeight="1">
      <c r="G503" s="418">
        <f>IFERROR(VLOOKUP(E503,Assign!$A$2:$A$48,1,FALSE),)</f>
        <v>0</v>
      </c>
    </row>
    <row r="504" spans="7:7" ht="15" hidden="1" customHeight="1">
      <c r="G504" s="418">
        <f>IFERROR(VLOOKUP(E504,Assign!$A$2:$A$48,1,FALSE),)</f>
        <v>0</v>
      </c>
    </row>
    <row r="505" spans="7:7" ht="15" hidden="1" customHeight="1">
      <c r="G505" s="418">
        <f>IFERROR(VLOOKUP(E505,Assign!$A$2:$A$48,1,FALSE),)</f>
        <v>0</v>
      </c>
    </row>
    <row r="506" spans="7:7" ht="15" hidden="1" customHeight="1">
      <c r="G506" s="418">
        <f>IFERROR(VLOOKUP(E506,Assign!$A$2:$A$48,1,FALSE),)</f>
        <v>0</v>
      </c>
    </row>
    <row r="507" spans="7:7" ht="15" hidden="1" customHeight="1">
      <c r="G507" s="418">
        <f>IFERROR(VLOOKUP(E507,Assign!$A$2:$A$48,1,FALSE),)</f>
        <v>0</v>
      </c>
    </row>
    <row r="508" spans="7:7" ht="15" hidden="1" customHeight="1">
      <c r="G508" s="418">
        <f>IFERROR(VLOOKUP(E508,Assign!$A$2:$A$48,1,FALSE),)</f>
        <v>0</v>
      </c>
    </row>
    <row r="509" spans="7:7" ht="15" hidden="1" customHeight="1">
      <c r="G509" s="418">
        <f>IFERROR(VLOOKUP(E509,Assign!$A$2:$A$48,1,FALSE),)</f>
        <v>0</v>
      </c>
    </row>
    <row r="510" spans="7:7" ht="15" hidden="1" customHeight="1">
      <c r="G510" s="418">
        <f>IFERROR(VLOOKUP(E510,Assign!$A$2:$A$48,1,FALSE),)</f>
        <v>0</v>
      </c>
    </row>
    <row r="511" spans="7:7" ht="15" hidden="1" customHeight="1">
      <c r="G511" s="418">
        <f>IFERROR(VLOOKUP(E511,Assign!$A$2:$A$48,1,FALSE),)</f>
        <v>0</v>
      </c>
    </row>
    <row r="512" spans="7:7" ht="15" hidden="1" customHeight="1">
      <c r="G512" s="418">
        <f>IFERROR(VLOOKUP(E512,Assign!$A$2:$A$48,1,FALSE),)</f>
        <v>0</v>
      </c>
    </row>
    <row r="513" spans="7:7" ht="15" hidden="1" customHeight="1">
      <c r="G513" s="418">
        <f>IFERROR(VLOOKUP(E513,Assign!$A$2:$A$48,1,FALSE),)</f>
        <v>0</v>
      </c>
    </row>
    <row r="514" spans="7:7" ht="15" hidden="1" customHeight="1">
      <c r="G514" s="418">
        <f>IFERROR(VLOOKUP(E514,Assign!$A$2:$A$48,1,FALSE),)</f>
        <v>0</v>
      </c>
    </row>
    <row r="515" spans="7:7" ht="15" hidden="1" customHeight="1">
      <c r="G515" s="418">
        <f>IFERROR(VLOOKUP(E515,Assign!$A$2:$A$48,1,FALSE),)</f>
        <v>0</v>
      </c>
    </row>
    <row r="516" spans="7:7" ht="15" hidden="1" customHeight="1">
      <c r="G516" s="418">
        <f>IFERROR(VLOOKUP(E516,Assign!$A$2:$A$48,1,FALSE),)</f>
        <v>0</v>
      </c>
    </row>
    <row r="517" spans="7:7" ht="15" hidden="1" customHeight="1">
      <c r="G517" s="418">
        <f>IFERROR(VLOOKUP(E517,Assign!$A$2:$A$48,1,FALSE),)</f>
        <v>0</v>
      </c>
    </row>
    <row r="518" spans="7:7" ht="15" hidden="1" customHeight="1">
      <c r="G518" s="418">
        <f>IFERROR(VLOOKUP(E518,Assign!$A$2:$A$48,1,FALSE),)</f>
        <v>0</v>
      </c>
    </row>
    <row r="519" spans="7:7" ht="15" hidden="1" customHeight="1">
      <c r="G519" s="418">
        <f>IFERROR(VLOOKUP(E519,Assign!$A$2:$A$48,1,FALSE),)</f>
        <v>0</v>
      </c>
    </row>
    <row r="520" spans="7:7" ht="15" hidden="1" customHeight="1">
      <c r="G520" s="418">
        <f>IFERROR(VLOOKUP(E520,Assign!$A$2:$A$48,1,FALSE),)</f>
        <v>0</v>
      </c>
    </row>
    <row r="521" spans="7:7" ht="15" hidden="1" customHeight="1">
      <c r="G521" s="418">
        <f>IFERROR(VLOOKUP(E521,Assign!$A$2:$A$48,1,FALSE),)</f>
        <v>0</v>
      </c>
    </row>
    <row r="522" spans="7:7" ht="15" hidden="1" customHeight="1">
      <c r="G522" s="418">
        <f>IFERROR(VLOOKUP(E522,Assign!$A$2:$A$48,1,FALSE),)</f>
        <v>0</v>
      </c>
    </row>
    <row r="523" spans="7:7" ht="15" hidden="1" customHeight="1">
      <c r="G523" s="418">
        <f>IFERROR(VLOOKUP(E523,Assign!$A$2:$A$48,1,FALSE),)</f>
        <v>0</v>
      </c>
    </row>
    <row r="524" spans="7:7" ht="15" hidden="1" customHeight="1">
      <c r="G524" s="418">
        <f>IFERROR(VLOOKUP(E524,Assign!$A$2:$A$48,1,FALSE),)</f>
        <v>0</v>
      </c>
    </row>
    <row r="525" spans="7:7" ht="15" hidden="1" customHeight="1">
      <c r="G525" s="418">
        <f>IFERROR(VLOOKUP(E525,Assign!$A$2:$A$48,1,FALSE),)</f>
        <v>0</v>
      </c>
    </row>
    <row r="526" spans="7:7" ht="15" hidden="1" customHeight="1">
      <c r="G526" s="418">
        <f>IFERROR(VLOOKUP(E526,Assign!$A$2:$A$48,1,FALSE),)</f>
        <v>0</v>
      </c>
    </row>
    <row r="527" spans="7:7" ht="15" hidden="1" customHeight="1">
      <c r="G527" s="418">
        <f>IFERROR(VLOOKUP(E527,Assign!$A$2:$A$48,1,FALSE),)</f>
        <v>0</v>
      </c>
    </row>
    <row r="528" spans="7:7" ht="15" hidden="1" customHeight="1">
      <c r="G528" s="418">
        <f>IFERROR(VLOOKUP(E528,Assign!$A$2:$A$48,1,FALSE),)</f>
        <v>0</v>
      </c>
    </row>
    <row r="529" spans="7:7" ht="15" hidden="1" customHeight="1">
      <c r="G529" s="418">
        <f>IFERROR(VLOOKUP(E529,Assign!$A$2:$A$48,1,FALSE),)</f>
        <v>0</v>
      </c>
    </row>
    <row r="530" spans="7:7" ht="15" hidden="1" customHeight="1">
      <c r="G530" s="418">
        <f>IFERROR(VLOOKUP(E530,Assign!$A$2:$A$48,1,FALSE),)</f>
        <v>0</v>
      </c>
    </row>
    <row r="531" spans="7:7" ht="15" hidden="1" customHeight="1">
      <c r="G531" s="418">
        <f>IFERROR(VLOOKUP(E531,Assign!$A$2:$A$48,1,FALSE),)</f>
        <v>0</v>
      </c>
    </row>
    <row r="532" spans="7:7" ht="15" hidden="1" customHeight="1">
      <c r="G532" s="418">
        <f>IFERROR(VLOOKUP(E532,Assign!$A$2:$A$48,1,FALSE),)</f>
        <v>0</v>
      </c>
    </row>
    <row r="533" spans="7:7" ht="15" hidden="1" customHeight="1">
      <c r="G533" s="418">
        <f>IFERROR(VLOOKUP(E533,Assign!$A$2:$A$48,1,FALSE),)</f>
        <v>0</v>
      </c>
    </row>
    <row r="534" spans="7:7" ht="15" hidden="1" customHeight="1">
      <c r="G534" s="418">
        <f>IFERROR(VLOOKUP(E534,Assign!$A$2:$A$48,1,FALSE),)</f>
        <v>0</v>
      </c>
    </row>
    <row r="535" spans="7:7" ht="15" hidden="1" customHeight="1">
      <c r="G535" s="418">
        <f>IFERROR(VLOOKUP(E535,Assign!$A$2:$A$48,1,FALSE),)</f>
        <v>0</v>
      </c>
    </row>
    <row r="536" spans="7:7" ht="15" hidden="1" customHeight="1">
      <c r="G536" s="418">
        <f>IFERROR(VLOOKUP(E536,Assign!$A$2:$A$48,1,FALSE),)</f>
        <v>0</v>
      </c>
    </row>
    <row r="537" spans="7:7" ht="15" hidden="1" customHeight="1">
      <c r="G537" s="418">
        <f>IFERROR(VLOOKUP(E537,Assign!$A$2:$A$48,1,FALSE),)</f>
        <v>0</v>
      </c>
    </row>
    <row r="538" spans="7:7" ht="15" hidden="1" customHeight="1">
      <c r="G538" s="418">
        <f>IFERROR(VLOOKUP(E538,Assign!$A$2:$A$48,1,FALSE),)</f>
        <v>0</v>
      </c>
    </row>
    <row r="539" spans="7:7" ht="15" hidden="1" customHeight="1">
      <c r="G539" s="418">
        <f>IFERROR(VLOOKUP(E539,Assign!$A$2:$A$48,1,FALSE),)</f>
        <v>0</v>
      </c>
    </row>
    <row r="540" spans="7:7" ht="15" hidden="1" customHeight="1">
      <c r="G540" s="418">
        <f>IFERROR(VLOOKUP(E540,Assign!$A$2:$A$48,1,FALSE),)</f>
        <v>0</v>
      </c>
    </row>
    <row r="541" spans="7:7" ht="15" hidden="1" customHeight="1">
      <c r="G541" s="418">
        <f>IFERROR(VLOOKUP(E541,Assign!$A$2:$A$48,1,FALSE),)</f>
        <v>0</v>
      </c>
    </row>
    <row r="542" spans="7:7" ht="15" hidden="1" customHeight="1">
      <c r="G542" s="418">
        <f>IFERROR(VLOOKUP(E542,Assign!$A$2:$A$48,1,FALSE),)</f>
        <v>0</v>
      </c>
    </row>
    <row r="543" spans="7:7" ht="15" hidden="1" customHeight="1">
      <c r="G543" s="418">
        <f>IFERROR(VLOOKUP(E543,Assign!$A$2:$A$48,1,FALSE),)</f>
        <v>0</v>
      </c>
    </row>
    <row r="544" spans="7:7" ht="15" hidden="1" customHeight="1">
      <c r="G544" s="418">
        <f>IFERROR(VLOOKUP(E544,Assign!$A$2:$A$48,1,FALSE),)</f>
        <v>0</v>
      </c>
    </row>
    <row r="545" spans="7:7" ht="15" hidden="1" customHeight="1">
      <c r="G545" s="418">
        <f>IFERROR(VLOOKUP(E545,Assign!$A$2:$A$48,1,FALSE),)</f>
        <v>0</v>
      </c>
    </row>
    <row r="546" spans="7:7" ht="15" hidden="1" customHeight="1">
      <c r="G546" s="418">
        <f>IFERROR(VLOOKUP(E546,Assign!$A$2:$A$48,1,FALSE),)</f>
        <v>0</v>
      </c>
    </row>
    <row r="547" spans="7:7" ht="15" hidden="1" customHeight="1">
      <c r="G547" s="418">
        <f>IFERROR(VLOOKUP(E547,Assign!$A$2:$A$48,1,FALSE),)</f>
        <v>0</v>
      </c>
    </row>
    <row r="548" spans="7:7" ht="15" hidden="1" customHeight="1">
      <c r="G548" s="418">
        <f>IFERROR(VLOOKUP(E548,Assign!$A$2:$A$48,1,FALSE),)</f>
        <v>0</v>
      </c>
    </row>
    <row r="549" spans="7:7" ht="15" hidden="1" customHeight="1">
      <c r="G549" s="418">
        <f>IFERROR(VLOOKUP(E549,Assign!$A$2:$A$48,1,FALSE),)</f>
        <v>0</v>
      </c>
    </row>
    <row r="550" spans="7:7" ht="15" hidden="1" customHeight="1">
      <c r="G550" s="418">
        <f>IFERROR(VLOOKUP(E550,Assign!$A$2:$A$48,1,FALSE),)</f>
        <v>0</v>
      </c>
    </row>
    <row r="551" spans="7:7" ht="15" hidden="1" customHeight="1">
      <c r="G551" s="418">
        <f>IFERROR(VLOOKUP(E551,Assign!$A$2:$A$48,1,FALSE),)</f>
        <v>0</v>
      </c>
    </row>
    <row r="552" spans="7:7" ht="15" hidden="1" customHeight="1">
      <c r="G552" s="418">
        <f>IFERROR(VLOOKUP(E552,Assign!$A$2:$A$48,1,FALSE),)</f>
        <v>0</v>
      </c>
    </row>
    <row r="553" spans="7:7" ht="15" hidden="1" customHeight="1">
      <c r="G553" s="418">
        <f>IFERROR(VLOOKUP(E553,Assign!$A$2:$A$48,1,FALSE),)</f>
        <v>0</v>
      </c>
    </row>
    <row r="554" spans="7:7" ht="15" hidden="1" customHeight="1">
      <c r="G554" s="418">
        <f>IFERROR(VLOOKUP(E554,Assign!$A$2:$A$48,1,FALSE),)</f>
        <v>0</v>
      </c>
    </row>
    <row r="555" spans="7:7" ht="15" hidden="1" customHeight="1">
      <c r="G555" s="418">
        <f>IFERROR(VLOOKUP(E555,Assign!$A$2:$A$48,1,FALSE),)</f>
        <v>0</v>
      </c>
    </row>
    <row r="556" spans="7:7" ht="15" hidden="1" customHeight="1">
      <c r="G556" s="418">
        <f>IFERROR(VLOOKUP(E556,Assign!$A$2:$A$48,1,FALSE),)</f>
        <v>0</v>
      </c>
    </row>
  </sheetData>
  <autoFilter ref="A9:T556" xr:uid="{00000000-0009-0000-0000-00000E000000}">
    <filterColumn colId="6">
      <filters>
        <filter val="R-078"/>
        <filter val="R-114"/>
        <filter val="R-158"/>
        <filter val="R-203"/>
        <filter val="R-234"/>
        <filter val="R-258"/>
        <filter val="R-282"/>
        <filter val="R-284"/>
        <filter val="R-287"/>
        <filter val="S-006"/>
      </filters>
    </filterColumn>
  </autoFilter>
  <sortState xmlns:xlrd2="http://schemas.microsoft.com/office/spreadsheetml/2017/richdata2" ref="C10:S74">
    <sortCondition ref="E10:E74"/>
  </sortState>
  <phoneticPr fontId="5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0">
    <tabColor theme="7" tint="0.59999389629810485"/>
  </sheetPr>
  <dimension ref="A1:V556"/>
  <sheetViews>
    <sheetView showGridLines="0" zoomScale="85" zoomScaleNormal="85" workbookViewId="0">
      <selection activeCell="H19" sqref="H19"/>
    </sheetView>
  </sheetViews>
  <sheetFormatPr defaultColWidth="10.28515625" defaultRowHeight="15" customHeight="1"/>
  <cols>
    <col min="1" max="1" width="1.85546875" style="414" customWidth="1"/>
    <col min="2" max="5" width="12.140625" style="415" customWidth="1"/>
    <col min="6" max="6" width="23.5703125" style="415" customWidth="1"/>
    <col min="7" max="8" width="17.85546875" style="418" customWidth="1"/>
    <col min="9" max="9" width="17.85546875" style="417" customWidth="1"/>
    <col min="10" max="10" width="17.85546875" style="419" customWidth="1"/>
    <col min="11" max="11" width="69.28515625" style="420" customWidth="1"/>
    <col min="12" max="12" width="17.85546875" style="421" customWidth="1"/>
    <col min="13" max="14" width="17.85546875" style="418" customWidth="1"/>
    <col min="15" max="15" width="26.140625" style="422" bestFit="1" customWidth="1"/>
    <col min="16" max="16" width="17.85546875" style="422" customWidth="1"/>
    <col min="17" max="17" width="12.140625" style="422" customWidth="1"/>
    <col min="18" max="19" width="17.85546875" style="414" customWidth="1"/>
    <col min="20" max="20" width="46.42578125" style="414" customWidth="1"/>
    <col min="21" max="22" width="20.7109375" style="8" customWidth="1"/>
    <col min="23" max="16384" width="10.28515625" style="414"/>
  </cols>
  <sheetData>
    <row r="1" spans="1:22" ht="13.5" customHeight="1"/>
    <row r="2" spans="1:22" s="460" customFormat="1" ht="26.25" customHeight="1" thickBot="1">
      <c r="A2" s="5" t="s">
        <v>3599</v>
      </c>
      <c r="G2" s="529"/>
      <c r="H2" s="529"/>
      <c r="I2" s="419"/>
      <c r="J2" s="419"/>
    </row>
    <row r="3" spans="1:22" s="424" customFormat="1" ht="20.25" customHeight="1">
      <c r="A3" s="663" t="s">
        <v>4811</v>
      </c>
      <c r="B3" s="530"/>
      <c r="C3" s="530"/>
      <c r="D3" s="530"/>
      <c r="E3" s="10"/>
      <c r="F3" s="10"/>
      <c r="G3" s="531"/>
      <c r="H3" s="531"/>
      <c r="I3" s="645" t="s">
        <v>21</v>
      </c>
      <c r="J3" s="972">
        <v>45595</v>
      </c>
      <c r="L3" s="10"/>
      <c r="N3" s="9"/>
    </row>
    <row r="4" spans="1:22" s="424" customFormat="1" ht="20.25" customHeight="1" thickBot="1">
      <c r="A4" s="6" t="s">
        <v>2938</v>
      </c>
      <c r="B4" s="530"/>
      <c r="C4" s="530"/>
      <c r="D4" s="530"/>
      <c r="E4" s="10"/>
      <c r="F4" s="10"/>
      <c r="G4" s="10"/>
      <c r="H4" s="10"/>
      <c r="I4" s="973" t="s">
        <v>4604</v>
      </c>
      <c r="J4" s="974">
        <v>1383.1</v>
      </c>
      <c r="L4" s="10"/>
      <c r="N4" s="9"/>
      <c r="P4" s="533"/>
      <c r="Q4" s="533"/>
    </row>
    <row r="5" spans="1:22" s="424" customFormat="1" ht="20.25" customHeight="1">
      <c r="A5" s="6" t="s">
        <v>801</v>
      </c>
      <c r="B5" s="534"/>
      <c r="C5" s="534"/>
      <c r="D5" s="534"/>
      <c r="E5" s="10"/>
      <c r="F5" s="10"/>
      <c r="G5" s="10"/>
      <c r="H5" s="10"/>
      <c r="I5" s="419"/>
      <c r="J5" s="419"/>
      <c r="K5" s="460"/>
      <c r="L5" s="460"/>
      <c r="P5" s="535"/>
      <c r="Q5" s="535"/>
    </row>
    <row r="6" spans="1:22" s="424" customFormat="1" ht="15" customHeight="1" thickBot="1">
      <c r="A6" s="423"/>
      <c r="B6" s="442"/>
      <c r="C6" s="442"/>
      <c r="D6" s="442"/>
      <c r="E6" s="10"/>
      <c r="F6" s="10"/>
      <c r="G6" s="10"/>
      <c r="H6" s="10"/>
      <c r="I6" s="419"/>
      <c r="J6" s="419"/>
      <c r="K6" s="443"/>
      <c r="L6" s="443"/>
      <c r="M6" s="443"/>
      <c r="N6" s="444"/>
      <c r="O6" s="445"/>
      <c r="P6" s="445"/>
      <c r="Q6" s="445"/>
      <c r="R6" s="445"/>
      <c r="S6" s="445"/>
      <c r="T6" s="445"/>
    </row>
    <row r="7" spans="1:22" ht="15" customHeight="1">
      <c r="B7" s="425" t="s">
        <v>800</v>
      </c>
      <c r="C7" s="426"/>
      <c r="D7" s="426"/>
      <c r="E7" s="427"/>
      <c r="F7" s="427"/>
      <c r="G7" s="427"/>
      <c r="H7" s="427" t="s">
        <v>811</v>
      </c>
      <c r="I7" s="427"/>
      <c r="J7" s="427"/>
      <c r="K7" s="446"/>
      <c r="L7" s="447"/>
      <c r="M7" s="427"/>
      <c r="N7" s="427"/>
      <c r="O7" s="427"/>
      <c r="P7" s="427"/>
      <c r="Q7" s="427"/>
      <c r="R7" s="427"/>
      <c r="S7" s="448"/>
      <c r="T7" s="428" t="s">
        <v>159</v>
      </c>
      <c r="U7" s="425" t="s">
        <v>819</v>
      </c>
      <c r="V7" s="429"/>
    </row>
    <row r="8" spans="1:22" s="415" customFormat="1" ht="15" customHeight="1">
      <c r="B8" s="449" t="str">
        <f>"Field "&amp;COLUMN()-1</f>
        <v>Field 1</v>
      </c>
      <c r="C8" s="450" t="str">
        <f>"Field "&amp;COLUMN()-1-COUNTBLANK($B8:B$8)</f>
        <v>Field 2</v>
      </c>
      <c r="D8" s="450" t="str">
        <f>"Field "&amp;COLUMN()-1-COUNTBLANK($B8:C$8)</f>
        <v>Field 3</v>
      </c>
      <c r="E8" s="450" t="str">
        <f>"Field "&amp;COLUMN()-1-COUNTBLANK($B8:D$8)</f>
        <v>Field 4</v>
      </c>
      <c r="F8" s="450" t="str">
        <f>"Field "&amp;COLUMN()-1-COUNTBLANK($B8:E$8)</f>
        <v>Field 5</v>
      </c>
      <c r="G8" s="450"/>
      <c r="H8" s="450" t="str">
        <f>"Field "&amp;COLUMN()-1-COUNTBLANK($B8:F$8)</f>
        <v>Field 7</v>
      </c>
      <c r="I8" s="450" t="str">
        <f>"Field "&amp;COLUMN()-1-COUNTBLANK($B8:H$8)</f>
        <v>Field 7</v>
      </c>
      <c r="J8" s="450" t="str">
        <f>"Field "&amp;COLUMN()-1-COUNTBLANK($B8:I$8)</f>
        <v>Field 8</v>
      </c>
      <c r="K8" s="450" t="str">
        <f>"Field "&amp;COLUMN()-1-COUNTBLANK($B8:J$8)</f>
        <v>Field 9</v>
      </c>
      <c r="L8" s="450" t="str">
        <f>"Field "&amp;COLUMN()-1-COUNTBLANK($B8:K$8)</f>
        <v>Field 10</v>
      </c>
      <c r="M8" s="450" t="str">
        <f>"Field "&amp;COLUMN()-1-COUNTBLANK($B8:L$8)</f>
        <v>Field 11</v>
      </c>
      <c r="N8" s="450" t="str">
        <f>"Field "&amp;COLUMN()-1-COUNTBLANK($B8:M$8)</f>
        <v>Field 12</v>
      </c>
      <c r="O8" s="450" t="str">
        <f>"Field "&amp;COLUMN()-1-COUNTBLANK($B8:N$8)</f>
        <v>Field 13</v>
      </c>
      <c r="P8" s="450" t="str">
        <f>"Field "&amp;COLUMN()-1-COUNTBLANK($B8:O$8)</f>
        <v>Field 14</v>
      </c>
      <c r="Q8" s="450" t="str">
        <f>"Field "&amp;COLUMN()-1-COUNTBLANK($B8:P$8)</f>
        <v>Field 15</v>
      </c>
      <c r="R8" s="450" t="str">
        <f>"Field "&amp;COLUMN()-1-COUNTBLANK($B8:Q$8)</f>
        <v>Field 16</v>
      </c>
      <c r="S8" s="450" t="str">
        <f>"Field "&amp;COLUMN()-1-COUNTBLANK($B8:R$8)</f>
        <v>Field 17</v>
      </c>
      <c r="T8" s="433" t="str">
        <f>"Field "&amp;COLUMN()-1-COUNTBLANK($B8:S$8)</f>
        <v>Field 18</v>
      </c>
      <c r="U8" s="432" t="str">
        <f>"Field "&amp;COLUMN()-1-COUNTBLANK($B8:T$8)</f>
        <v>Field 19</v>
      </c>
      <c r="V8" s="433" t="str">
        <f>"Field "&amp;COLUMN()-1-COUNTBLANK($B8:U$8)</f>
        <v>Field 20</v>
      </c>
    </row>
    <row r="9" spans="1:22" s="416" customFormat="1" ht="37.5" customHeight="1" thickBot="1">
      <c r="A9" s="415"/>
      <c r="B9" s="434" t="s">
        <v>16</v>
      </c>
      <c r="C9" s="435" t="s">
        <v>18</v>
      </c>
      <c r="D9" s="435" t="s">
        <v>19</v>
      </c>
      <c r="E9" s="436" t="s">
        <v>38</v>
      </c>
      <c r="F9" s="436" t="s">
        <v>26</v>
      </c>
      <c r="G9" s="436" t="s">
        <v>5724</v>
      </c>
      <c r="H9" s="436" t="s">
        <v>802</v>
      </c>
      <c r="I9" s="436" t="s">
        <v>54</v>
      </c>
      <c r="J9" s="436" t="s">
        <v>803</v>
      </c>
      <c r="K9" s="451" t="s">
        <v>804</v>
      </c>
      <c r="L9" s="452" t="s">
        <v>836</v>
      </c>
      <c r="M9" s="436" t="s">
        <v>805</v>
      </c>
      <c r="N9" s="436" t="s">
        <v>806</v>
      </c>
      <c r="O9" s="436" t="s">
        <v>807</v>
      </c>
      <c r="P9" s="436" t="s">
        <v>808</v>
      </c>
      <c r="Q9" s="436" t="s">
        <v>809</v>
      </c>
      <c r="R9" s="436" t="s">
        <v>810</v>
      </c>
      <c r="S9" s="453" t="s">
        <v>837</v>
      </c>
      <c r="T9" s="437" t="s">
        <v>35</v>
      </c>
      <c r="U9" s="440" t="s">
        <v>817</v>
      </c>
      <c r="V9" s="441" t="s">
        <v>818</v>
      </c>
    </row>
    <row r="10" spans="1:22" s="1004" customFormat="1" ht="15" customHeight="1">
      <c r="B10" s="1005">
        <f t="shared" ref="B10:B12" si="0">ROW()-9</f>
        <v>1</v>
      </c>
      <c r="C10" s="1006" t="s">
        <v>2848</v>
      </c>
      <c r="D10" s="1006" t="s">
        <v>2736</v>
      </c>
      <c r="E10" s="1007" t="s">
        <v>2693</v>
      </c>
      <c r="F10" s="1008" t="s">
        <v>3633</v>
      </c>
      <c r="G10" s="1034">
        <f>IFERROR(VLOOKUP(E10,Assign!$A$2:$A$48,1,FALSE),)</f>
        <v>0</v>
      </c>
      <c r="H10" s="1034" t="s">
        <v>4995</v>
      </c>
      <c r="I10" s="1035" t="s">
        <v>4996</v>
      </c>
      <c r="J10" s="1036" t="s">
        <v>4997</v>
      </c>
      <c r="K10" s="1037" t="s">
        <v>4998</v>
      </c>
      <c r="L10" s="1013" t="s">
        <v>3633</v>
      </c>
      <c r="M10" s="1014" t="s">
        <v>3041</v>
      </c>
      <c r="N10" s="1038">
        <v>45569</v>
      </c>
      <c r="O10" s="1039" t="s">
        <v>2605</v>
      </c>
      <c r="P10" s="1015" t="s">
        <v>4990</v>
      </c>
      <c r="Q10" s="1016" t="s">
        <v>4991</v>
      </c>
      <c r="R10" s="680">
        <v>325316230</v>
      </c>
      <c r="S10" s="1040">
        <v>325316230</v>
      </c>
      <c r="T10" s="1041"/>
      <c r="U10" s="682"/>
      <c r="V10" s="683"/>
    </row>
    <row r="11" spans="1:22" s="1004" customFormat="1" ht="15" customHeight="1">
      <c r="B11" s="1005">
        <f t="shared" si="0"/>
        <v>2</v>
      </c>
      <c r="C11" s="1006" t="s">
        <v>2848</v>
      </c>
      <c r="D11" s="1006" t="s">
        <v>2736</v>
      </c>
      <c r="E11" s="1007" t="s">
        <v>2693</v>
      </c>
      <c r="F11" s="1008" t="s">
        <v>3633</v>
      </c>
      <c r="G11" s="1034">
        <f>IFERROR(VLOOKUP(E11,Assign!$A$2:$A$48,1,FALSE),)</f>
        <v>0</v>
      </c>
      <c r="H11" s="1034" t="s">
        <v>4995</v>
      </c>
      <c r="I11" s="1035" t="s">
        <v>4996</v>
      </c>
      <c r="J11" s="1042" t="s">
        <v>4997</v>
      </c>
      <c r="K11" s="1037" t="s">
        <v>4998</v>
      </c>
      <c r="L11" s="1013" t="s">
        <v>3633</v>
      </c>
      <c r="M11" s="1014" t="s">
        <v>3041</v>
      </c>
      <c r="N11" s="1038">
        <v>45569</v>
      </c>
      <c r="O11" s="1039" t="s">
        <v>2605</v>
      </c>
      <c r="P11" s="1015" t="s">
        <v>5017</v>
      </c>
      <c r="Q11" s="1016" t="s">
        <v>797</v>
      </c>
      <c r="R11" s="680">
        <v>185630514</v>
      </c>
      <c r="S11" s="1040">
        <v>185630514</v>
      </c>
      <c r="T11" s="1043"/>
      <c r="U11" s="682"/>
      <c r="V11" s="683"/>
    </row>
    <row r="12" spans="1:22" s="1004" customFormat="1" ht="15" customHeight="1">
      <c r="B12" s="1005">
        <f t="shared" si="0"/>
        <v>3</v>
      </c>
      <c r="C12" s="1006" t="s">
        <v>2848</v>
      </c>
      <c r="D12" s="1006" t="s">
        <v>2736</v>
      </c>
      <c r="E12" s="1007" t="s">
        <v>2693</v>
      </c>
      <c r="F12" s="1008" t="s">
        <v>3633</v>
      </c>
      <c r="G12" s="1034">
        <f>IFERROR(VLOOKUP(E12,Assign!$A$2:$A$48,1,FALSE),)</f>
        <v>0</v>
      </c>
      <c r="H12" s="1034" t="s">
        <v>3413</v>
      </c>
      <c r="I12" s="1035" t="s">
        <v>3471</v>
      </c>
      <c r="J12" s="1042" t="s">
        <v>3878</v>
      </c>
      <c r="K12" s="1037" t="s">
        <v>3879</v>
      </c>
      <c r="L12" s="1013" t="s">
        <v>3633</v>
      </c>
      <c r="M12" s="1014" t="s">
        <v>3041</v>
      </c>
      <c r="N12" s="1038">
        <v>45569</v>
      </c>
      <c r="O12" s="1039" t="s">
        <v>2605</v>
      </c>
      <c r="P12" s="1015" t="s">
        <v>5017</v>
      </c>
      <c r="Q12" s="1016" t="s">
        <v>797</v>
      </c>
      <c r="R12" s="680">
        <v>185630514</v>
      </c>
      <c r="S12" s="1040">
        <v>185630514</v>
      </c>
      <c r="T12" s="1043"/>
      <c r="U12" s="682"/>
      <c r="V12" s="683"/>
    </row>
    <row r="13" spans="1:22" ht="7.5" customHeight="1" thickBot="1">
      <c r="B13" s="575"/>
      <c r="C13" s="576"/>
      <c r="D13" s="576"/>
      <c r="E13" s="577"/>
      <c r="F13" s="454"/>
      <c r="G13" s="646">
        <f>IFERROR(VLOOKUP(E13,Assign!$A$2:$A$48,1,FALSE),)</f>
        <v>0</v>
      </c>
      <c r="H13" s="646"/>
      <c r="I13" s="647"/>
      <c r="J13" s="648"/>
      <c r="K13" s="649"/>
      <c r="L13" s="578"/>
      <c r="M13" s="579"/>
      <c r="N13" s="650"/>
      <c r="O13" s="455"/>
      <c r="P13" s="581"/>
      <c r="Q13" s="582"/>
      <c r="R13" s="651"/>
      <c r="S13" s="652"/>
      <c r="T13" s="653"/>
      <c r="U13" s="583"/>
      <c r="V13" s="584"/>
    </row>
    <row r="14" spans="1:22" ht="15" customHeight="1">
      <c r="G14" s="418">
        <f>IFERROR(VLOOKUP(E14,Assign!$A$2:$A$48,1,FALSE),)</f>
        <v>0</v>
      </c>
    </row>
    <row r="15" spans="1:22" ht="15" customHeight="1">
      <c r="G15" s="418">
        <f>IFERROR(VLOOKUP(E15,Assign!$A$2:$A$48,1,FALSE),)</f>
        <v>0</v>
      </c>
    </row>
    <row r="16" spans="1:22" ht="15" customHeight="1">
      <c r="G16" s="418">
        <f>IFERROR(VLOOKUP(E16,Assign!$A$2:$A$48,1,FALSE),)</f>
        <v>0</v>
      </c>
    </row>
    <row r="17" spans="7:7" ht="15" customHeight="1">
      <c r="G17" s="418">
        <f>IFERROR(VLOOKUP(E17,Assign!$A$2:$A$48,1,FALSE),)</f>
        <v>0</v>
      </c>
    </row>
    <row r="18" spans="7:7" ht="15" customHeight="1">
      <c r="G18" s="418">
        <f>IFERROR(VLOOKUP(E18,Assign!$A$2:$A$48,1,FALSE),)</f>
        <v>0</v>
      </c>
    </row>
    <row r="19" spans="7:7" ht="15" customHeight="1">
      <c r="G19" s="418">
        <f>IFERROR(VLOOKUP(E19,Assign!$A$2:$A$48,1,FALSE),)</f>
        <v>0</v>
      </c>
    </row>
    <row r="20" spans="7:7" ht="15" customHeight="1">
      <c r="G20" s="418">
        <f>IFERROR(VLOOKUP(E20,Assign!$A$2:$A$48,1,FALSE),)</f>
        <v>0</v>
      </c>
    </row>
    <row r="21" spans="7:7" ht="15" customHeight="1">
      <c r="G21" s="418">
        <f>IFERROR(VLOOKUP(E21,Assign!$A$2:$A$48,1,FALSE),)</f>
        <v>0</v>
      </c>
    </row>
    <row r="22" spans="7:7" ht="15" customHeight="1">
      <c r="G22" s="418">
        <f>IFERROR(VLOOKUP(E22,Assign!$A$2:$A$48,1,FALSE),)</f>
        <v>0</v>
      </c>
    </row>
    <row r="23" spans="7:7" ht="15" customHeight="1">
      <c r="G23" s="418">
        <f>IFERROR(VLOOKUP(E23,Assign!$A$2:$A$48,1,FALSE),)</f>
        <v>0</v>
      </c>
    </row>
    <row r="24" spans="7:7" ht="15" customHeight="1">
      <c r="G24" s="418">
        <f>IFERROR(VLOOKUP(E24,Assign!$A$2:$A$48,1,FALSE),)</f>
        <v>0</v>
      </c>
    </row>
    <row r="25" spans="7:7" ht="15" customHeight="1">
      <c r="G25" s="418">
        <f>IFERROR(VLOOKUP(E25,Assign!$A$2:$A$48,1,FALSE),)</f>
        <v>0</v>
      </c>
    </row>
    <row r="26" spans="7:7" ht="15" customHeight="1">
      <c r="G26" s="418">
        <f>IFERROR(VLOOKUP(E26,Assign!$A$2:$A$48,1,FALSE),)</f>
        <v>0</v>
      </c>
    </row>
    <row r="27" spans="7:7" ht="15" customHeight="1">
      <c r="G27" s="418">
        <f>IFERROR(VLOOKUP(E27,Assign!$A$2:$A$48,1,FALSE),)</f>
        <v>0</v>
      </c>
    </row>
    <row r="28" spans="7:7" ht="15" customHeight="1">
      <c r="G28" s="418">
        <f>IFERROR(VLOOKUP(E28,Assign!$A$2:$A$48,1,FALSE),)</f>
        <v>0</v>
      </c>
    </row>
    <row r="29" spans="7:7" ht="15" customHeight="1">
      <c r="G29" s="418">
        <f>IFERROR(VLOOKUP(E29,Assign!$A$2:$A$48,1,FALSE),)</f>
        <v>0</v>
      </c>
    </row>
    <row r="30" spans="7:7" ht="15" customHeight="1">
      <c r="G30" s="418">
        <f>IFERROR(VLOOKUP(E30,Assign!$A$2:$A$48,1,FALSE),)</f>
        <v>0</v>
      </c>
    </row>
    <row r="31" spans="7:7" ht="15" customHeight="1">
      <c r="G31" s="418">
        <f>IFERROR(VLOOKUP(E31,Assign!$A$2:$A$48,1,FALSE),)</f>
        <v>0</v>
      </c>
    </row>
    <row r="32" spans="7:7" ht="15" customHeight="1">
      <c r="G32" s="418">
        <f>IFERROR(VLOOKUP(E32,Assign!$A$2:$A$48,1,FALSE),)</f>
        <v>0</v>
      </c>
    </row>
    <row r="33" spans="7:7" ht="15" customHeight="1">
      <c r="G33" s="418">
        <f>IFERROR(VLOOKUP(E33,Assign!$A$2:$A$48,1,FALSE),)</f>
        <v>0</v>
      </c>
    </row>
    <row r="34" spans="7:7" ht="15" customHeight="1">
      <c r="G34" s="418">
        <f>IFERROR(VLOOKUP(E34,Assign!$A$2:$A$48,1,FALSE),)</f>
        <v>0</v>
      </c>
    </row>
    <row r="35" spans="7:7" ht="15" customHeight="1">
      <c r="G35" s="418">
        <f>IFERROR(VLOOKUP(E35,Assign!$A$2:$A$48,1,FALSE),)</f>
        <v>0</v>
      </c>
    </row>
    <row r="36" spans="7:7" ht="15" customHeight="1">
      <c r="G36" s="418">
        <f>IFERROR(VLOOKUP(E36,Assign!$A$2:$A$48,1,FALSE),)</f>
        <v>0</v>
      </c>
    </row>
    <row r="37" spans="7:7" ht="15" customHeight="1">
      <c r="G37" s="418">
        <f>IFERROR(VLOOKUP(E37,Assign!$A$2:$A$48,1,FALSE),)</f>
        <v>0</v>
      </c>
    </row>
    <row r="38" spans="7:7" ht="15" customHeight="1">
      <c r="G38" s="418">
        <f>IFERROR(VLOOKUP(E38,Assign!$A$2:$A$48,1,FALSE),)</f>
        <v>0</v>
      </c>
    </row>
    <row r="39" spans="7:7" ht="15" customHeight="1">
      <c r="G39" s="418">
        <f>IFERROR(VLOOKUP(E39,Assign!$A$2:$A$48,1,FALSE),)</f>
        <v>0</v>
      </c>
    </row>
    <row r="40" spans="7:7" ht="15" customHeight="1">
      <c r="G40" s="418">
        <f>IFERROR(VLOOKUP(E40,Assign!$A$2:$A$48,1,FALSE),)</f>
        <v>0</v>
      </c>
    </row>
    <row r="41" spans="7:7" ht="15" customHeight="1">
      <c r="G41" s="418">
        <f>IFERROR(VLOOKUP(E41,Assign!$A$2:$A$48,1,FALSE),)</f>
        <v>0</v>
      </c>
    </row>
    <row r="42" spans="7:7" ht="15" customHeight="1">
      <c r="G42" s="418">
        <f>IFERROR(VLOOKUP(E42,Assign!$A$2:$A$48,1,FALSE),)</f>
        <v>0</v>
      </c>
    </row>
    <row r="43" spans="7:7" ht="15" customHeight="1">
      <c r="G43" s="418">
        <f>IFERROR(VLOOKUP(E43,Assign!$A$2:$A$48,1,FALSE),)</f>
        <v>0</v>
      </c>
    </row>
    <row r="44" spans="7:7" ht="15" customHeight="1">
      <c r="G44" s="418">
        <f>IFERROR(VLOOKUP(E44,Assign!$A$2:$A$48,1,FALSE),)</f>
        <v>0</v>
      </c>
    </row>
    <row r="45" spans="7:7" ht="15" customHeight="1">
      <c r="G45" s="418">
        <f>IFERROR(VLOOKUP(E45,Assign!$A$2:$A$48,1,FALSE),)</f>
        <v>0</v>
      </c>
    </row>
    <row r="46" spans="7:7" ht="15" customHeight="1">
      <c r="G46" s="418">
        <f>IFERROR(VLOOKUP(E46,Assign!$A$2:$A$48,1,FALSE),)</f>
        <v>0</v>
      </c>
    </row>
    <row r="47" spans="7:7" ht="15" customHeight="1">
      <c r="G47" s="418">
        <f>IFERROR(VLOOKUP(E47,Assign!$A$2:$A$48,1,FALSE),)</f>
        <v>0</v>
      </c>
    </row>
    <row r="48" spans="7:7" ht="15" customHeight="1">
      <c r="G48" s="418">
        <f>IFERROR(VLOOKUP(E48,Assign!$A$2:$A$48,1,FALSE),)</f>
        <v>0</v>
      </c>
    </row>
    <row r="49" spans="7:7" ht="15" customHeight="1">
      <c r="G49" s="418">
        <f>IFERROR(VLOOKUP(E49,Assign!$A$2:$A$48,1,FALSE),)</f>
        <v>0</v>
      </c>
    </row>
    <row r="50" spans="7:7" ht="15" customHeight="1">
      <c r="G50" s="418">
        <f>IFERROR(VLOOKUP(E50,Assign!$A$2:$A$48,1,FALSE),)</f>
        <v>0</v>
      </c>
    </row>
    <row r="51" spans="7:7" ht="15" customHeight="1">
      <c r="G51" s="418">
        <f>IFERROR(VLOOKUP(E51,Assign!$A$2:$A$48,1,FALSE),)</f>
        <v>0</v>
      </c>
    </row>
    <row r="52" spans="7:7" ht="15" customHeight="1">
      <c r="G52" s="418">
        <f>IFERROR(VLOOKUP(E52,Assign!$A$2:$A$48,1,FALSE),)</f>
        <v>0</v>
      </c>
    </row>
    <row r="53" spans="7:7" ht="15" customHeight="1">
      <c r="G53" s="418">
        <f>IFERROR(VLOOKUP(E53,Assign!$A$2:$A$48,1,FALSE),)</f>
        <v>0</v>
      </c>
    </row>
    <row r="54" spans="7:7" ht="15" customHeight="1">
      <c r="G54" s="418">
        <f>IFERROR(VLOOKUP(E54,Assign!$A$2:$A$48,1,FALSE),)</f>
        <v>0</v>
      </c>
    </row>
    <row r="55" spans="7:7" ht="15" customHeight="1">
      <c r="G55" s="418">
        <f>IFERROR(VLOOKUP(E55,Assign!$A$2:$A$48,1,FALSE),)</f>
        <v>0</v>
      </c>
    </row>
    <row r="56" spans="7:7" ht="15" customHeight="1">
      <c r="G56" s="418">
        <f>IFERROR(VLOOKUP(E56,Assign!$A$2:$A$48,1,FALSE),)</f>
        <v>0</v>
      </c>
    </row>
    <row r="57" spans="7:7" ht="15" customHeight="1">
      <c r="G57" s="418">
        <f>IFERROR(VLOOKUP(E57,Assign!$A$2:$A$48,1,FALSE),)</f>
        <v>0</v>
      </c>
    </row>
    <row r="58" spans="7:7" ht="15" customHeight="1">
      <c r="G58" s="418">
        <f>IFERROR(VLOOKUP(E58,Assign!$A$2:$A$48,1,FALSE),)</f>
        <v>0</v>
      </c>
    </row>
    <row r="59" spans="7:7" ht="15" customHeight="1">
      <c r="G59" s="418">
        <f>IFERROR(VLOOKUP(E59,Assign!$A$2:$A$48,1,FALSE),)</f>
        <v>0</v>
      </c>
    </row>
    <row r="60" spans="7:7" ht="15" customHeight="1">
      <c r="G60" s="418">
        <f>IFERROR(VLOOKUP(E60,Assign!$A$2:$A$48,1,FALSE),)</f>
        <v>0</v>
      </c>
    </row>
    <row r="61" spans="7:7" ht="15" customHeight="1">
      <c r="G61" s="418">
        <f>IFERROR(VLOOKUP(E61,Assign!$A$2:$A$48,1,FALSE),)</f>
        <v>0</v>
      </c>
    </row>
    <row r="62" spans="7:7" ht="15" customHeight="1">
      <c r="G62" s="418">
        <f>IFERROR(VLOOKUP(E62,Assign!$A$2:$A$48,1,FALSE),)</f>
        <v>0</v>
      </c>
    </row>
    <row r="63" spans="7:7" ht="15" customHeight="1">
      <c r="G63" s="418">
        <f>IFERROR(VLOOKUP(E63,Assign!$A$2:$A$48,1,FALSE),)</f>
        <v>0</v>
      </c>
    </row>
    <row r="64" spans="7:7" ht="15" customHeight="1">
      <c r="G64" s="418">
        <f>IFERROR(VLOOKUP(E64,Assign!$A$2:$A$48,1,FALSE),)</f>
        <v>0</v>
      </c>
    </row>
    <row r="65" spans="7:7" ht="15" customHeight="1">
      <c r="G65" s="418">
        <f>IFERROR(VLOOKUP(E65,Assign!$A$2:$A$48,1,FALSE),)</f>
        <v>0</v>
      </c>
    </row>
    <row r="66" spans="7:7" ht="15" customHeight="1">
      <c r="G66" s="418">
        <f>IFERROR(VLOOKUP(E66,Assign!$A$2:$A$48,1,FALSE),)</f>
        <v>0</v>
      </c>
    </row>
    <row r="67" spans="7:7" ht="15" customHeight="1">
      <c r="G67" s="418">
        <f>IFERROR(VLOOKUP(E67,Assign!$A$2:$A$48,1,FALSE),)</f>
        <v>0</v>
      </c>
    </row>
    <row r="68" spans="7:7" ht="15" customHeight="1">
      <c r="G68" s="418">
        <f>IFERROR(VLOOKUP(E68,Assign!$A$2:$A$48,1,FALSE),)</f>
        <v>0</v>
      </c>
    </row>
    <row r="69" spans="7:7" ht="15" customHeight="1">
      <c r="G69" s="418">
        <f>IFERROR(VLOOKUP(E69,Assign!$A$2:$A$48,1,FALSE),)</f>
        <v>0</v>
      </c>
    </row>
    <row r="70" spans="7:7" ht="15" customHeight="1">
      <c r="G70" s="418">
        <f>IFERROR(VLOOKUP(E70,Assign!$A$2:$A$48,1,FALSE),)</f>
        <v>0</v>
      </c>
    </row>
    <row r="71" spans="7:7" ht="15" customHeight="1">
      <c r="G71" s="418">
        <f>IFERROR(VLOOKUP(E71,Assign!$A$2:$A$48,1,FALSE),)</f>
        <v>0</v>
      </c>
    </row>
    <row r="72" spans="7:7" ht="15" customHeight="1">
      <c r="G72" s="418">
        <f>IFERROR(VLOOKUP(E72,Assign!$A$2:$A$48,1,FALSE),)</f>
        <v>0</v>
      </c>
    </row>
    <row r="73" spans="7:7" ht="15" customHeight="1">
      <c r="G73" s="418">
        <f>IFERROR(VLOOKUP(E73,Assign!$A$2:$A$48,1,FALSE),)</f>
        <v>0</v>
      </c>
    </row>
    <row r="74" spans="7:7" ht="15" customHeight="1">
      <c r="G74" s="418">
        <f>IFERROR(VLOOKUP(E74,Assign!$A$2:$A$48,1,FALSE),)</f>
        <v>0</v>
      </c>
    </row>
    <row r="75" spans="7:7" ht="15" customHeight="1">
      <c r="G75" s="418">
        <f>IFERROR(VLOOKUP(E75,Assign!$A$2:$A$48,1,FALSE),)</f>
        <v>0</v>
      </c>
    </row>
    <row r="76" spans="7:7" ht="15" customHeight="1">
      <c r="G76" s="418">
        <f>IFERROR(VLOOKUP(E76,Assign!$A$2:$A$48,1,FALSE),)</f>
        <v>0</v>
      </c>
    </row>
    <row r="77" spans="7:7" ht="15" customHeight="1">
      <c r="G77" s="418">
        <f>IFERROR(VLOOKUP(E77,Assign!$A$2:$A$48,1,FALSE),)</f>
        <v>0</v>
      </c>
    </row>
    <row r="78" spans="7:7" ht="15" customHeight="1">
      <c r="G78" s="418">
        <f>IFERROR(VLOOKUP(E78,Assign!$A$2:$A$48,1,FALSE),)</f>
        <v>0</v>
      </c>
    </row>
    <row r="79" spans="7:7" ht="15" customHeight="1">
      <c r="G79" s="418">
        <f>IFERROR(VLOOKUP(E79,Assign!$A$2:$A$48,1,FALSE),)</f>
        <v>0</v>
      </c>
    </row>
    <row r="80" spans="7:7" ht="15" customHeight="1">
      <c r="G80" s="418">
        <f>IFERROR(VLOOKUP(E80,Assign!$A$2:$A$48,1,FALSE),)</f>
        <v>0</v>
      </c>
    </row>
    <row r="81" spans="7:7" ht="15" customHeight="1">
      <c r="G81" s="418">
        <f>IFERROR(VLOOKUP(E81,Assign!$A$2:$A$48,1,FALSE),)</f>
        <v>0</v>
      </c>
    </row>
    <row r="82" spans="7:7" ht="15" customHeight="1">
      <c r="G82" s="418">
        <f>IFERROR(VLOOKUP(E82,Assign!$A$2:$A$48,1,FALSE),)</f>
        <v>0</v>
      </c>
    </row>
    <row r="83" spans="7:7" ht="15" customHeight="1">
      <c r="G83" s="418">
        <f>IFERROR(VLOOKUP(E83,Assign!$A$2:$A$48,1,FALSE),)</f>
        <v>0</v>
      </c>
    </row>
    <row r="84" spans="7:7" ht="15" customHeight="1">
      <c r="G84" s="418">
        <f>IFERROR(VLOOKUP(E84,Assign!$A$2:$A$48,1,FALSE),)</f>
        <v>0</v>
      </c>
    </row>
    <row r="85" spans="7:7" ht="15" customHeight="1">
      <c r="G85" s="418">
        <f>IFERROR(VLOOKUP(E85,Assign!$A$2:$A$48,1,FALSE),)</f>
        <v>0</v>
      </c>
    </row>
    <row r="86" spans="7:7" ht="15" customHeight="1">
      <c r="G86" s="418">
        <f>IFERROR(VLOOKUP(E86,Assign!$A$2:$A$48,1,FALSE),)</f>
        <v>0</v>
      </c>
    </row>
    <row r="87" spans="7:7" ht="15" customHeight="1">
      <c r="G87" s="418">
        <f>IFERROR(VLOOKUP(E87,Assign!$A$2:$A$48,1,FALSE),)</f>
        <v>0</v>
      </c>
    </row>
    <row r="88" spans="7:7" ht="15" customHeight="1">
      <c r="G88" s="418">
        <f>IFERROR(VLOOKUP(E88,Assign!$A$2:$A$48,1,FALSE),)</f>
        <v>0</v>
      </c>
    </row>
    <row r="89" spans="7:7" ht="15" customHeight="1">
      <c r="G89" s="418">
        <f>IFERROR(VLOOKUP(E89,Assign!$A$2:$A$48,1,FALSE),)</f>
        <v>0</v>
      </c>
    </row>
    <row r="90" spans="7:7" ht="15" customHeight="1">
      <c r="G90" s="418">
        <f>IFERROR(VLOOKUP(E90,Assign!$A$2:$A$48,1,FALSE),)</f>
        <v>0</v>
      </c>
    </row>
    <row r="91" spans="7:7" ht="15" customHeight="1">
      <c r="G91" s="418">
        <f>IFERROR(VLOOKUP(E91,Assign!$A$2:$A$48,1,FALSE),)</f>
        <v>0</v>
      </c>
    </row>
    <row r="92" spans="7:7" ht="15" customHeight="1">
      <c r="G92" s="418">
        <f>IFERROR(VLOOKUP(E92,Assign!$A$2:$A$48,1,FALSE),)</f>
        <v>0</v>
      </c>
    </row>
    <row r="93" spans="7:7" ht="15" customHeight="1">
      <c r="G93" s="418">
        <f>IFERROR(VLOOKUP(E93,Assign!$A$2:$A$48,1,FALSE),)</f>
        <v>0</v>
      </c>
    </row>
    <row r="94" spans="7:7" ht="15" customHeight="1">
      <c r="G94" s="418">
        <f>IFERROR(VLOOKUP(E94,Assign!$A$2:$A$48,1,FALSE),)</f>
        <v>0</v>
      </c>
    </row>
    <row r="95" spans="7:7" ht="15" customHeight="1">
      <c r="G95" s="418">
        <f>IFERROR(VLOOKUP(E95,Assign!$A$2:$A$48,1,FALSE),)</f>
        <v>0</v>
      </c>
    </row>
    <row r="96" spans="7:7" ht="15" customHeight="1">
      <c r="G96" s="418">
        <f>IFERROR(VLOOKUP(E96,Assign!$A$2:$A$48,1,FALSE),)</f>
        <v>0</v>
      </c>
    </row>
    <row r="97" spans="7:7" ht="15" customHeight="1">
      <c r="G97" s="418">
        <f>IFERROR(VLOOKUP(E97,Assign!$A$2:$A$48,1,FALSE),)</f>
        <v>0</v>
      </c>
    </row>
    <row r="98" spans="7:7" ht="15" customHeight="1">
      <c r="G98" s="418">
        <f>IFERROR(VLOOKUP(E98,Assign!$A$2:$A$48,1,FALSE),)</f>
        <v>0</v>
      </c>
    </row>
    <row r="99" spans="7:7" ht="15" customHeight="1">
      <c r="G99" s="418">
        <f>IFERROR(VLOOKUP(E99,Assign!$A$2:$A$48,1,FALSE),)</f>
        <v>0</v>
      </c>
    </row>
    <row r="100" spans="7:7" ht="15" customHeight="1">
      <c r="G100" s="418">
        <f>IFERROR(VLOOKUP(E100,Assign!$A$2:$A$48,1,FALSE),)</f>
        <v>0</v>
      </c>
    </row>
    <row r="101" spans="7:7" ht="15" customHeight="1">
      <c r="G101" s="418">
        <f>IFERROR(VLOOKUP(E101,Assign!$A$2:$A$48,1,FALSE),)</f>
        <v>0</v>
      </c>
    </row>
    <row r="102" spans="7:7" ht="15" customHeight="1">
      <c r="G102" s="418">
        <f>IFERROR(VLOOKUP(E102,Assign!$A$2:$A$48,1,FALSE),)</f>
        <v>0</v>
      </c>
    </row>
    <row r="103" spans="7:7" ht="15" customHeight="1">
      <c r="G103" s="418">
        <f>IFERROR(VLOOKUP(E103,Assign!$A$2:$A$48,1,FALSE),)</f>
        <v>0</v>
      </c>
    </row>
    <row r="104" spans="7:7" ht="15" customHeight="1">
      <c r="G104" s="418">
        <f>IFERROR(VLOOKUP(E104,Assign!$A$2:$A$48,1,FALSE),)</f>
        <v>0</v>
      </c>
    </row>
    <row r="105" spans="7:7" ht="15" customHeight="1">
      <c r="G105" s="418">
        <f>IFERROR(VLOOKUP(E105,Assign!$A$2:$A$48,1,FALSE),)</f>
        <v>0</v>
      </c>
    </row>
    <row r="106" spans="7:7" ht="15" customHeight="1">
      <c r="G106" s="418">
        <f>IFERROR(VLOOKUP(E106,Assign!$A$2:$A$48,1,FALSE),)</f>
        <v>0</v>
      </c>
    </row>
    <row r="107" spans="7:7" ht="15" customHeight="1">
      <c r="G107" s="418">
        <f>IFERROR(VLOOKUP(E107,Assign!$A$2:$A$48,1,FALSE),)</f>
        <v>0</v>
      </c>
    </row>
    <row r="108" spans="7:7" ht="15" customHeight="1">
      <c r="G108" s="418">
        <f>IFERROR(VLOOKUP(E108,Assign!$A$2:$A$48,1,FALSE),)</f>
        <v>0</v>
      </c>
    </row>
    <row r="109" spans="7:7" ht="15" customHeight="1">
      <c r="G109" s="418">
        <f>IFERROR(VLOOKUP(E109,Assign!$A$2:$A$48,1,FALSE),)</f>
        <v>0</v>
      </c>
    </row>
    <row r="110" spans="7:7" ht="15" customHeight="1">
      <c r="G110" s="418">
        <f>IFERROR(VLOOKUP(E110,Assign!$A$2:$A$48,1,FALSE),)</f>
        <v>0</v>
      </c>
    </row>
    <row r="111" spans="7:7" ht="15" customHeight="1">
      <c r="G111" s="418">
        <f>IFERROR(VLOOKUP(E111,Assign!$A$2:$A$48,1,FALSE),)</f>
        <v>0</v>
      </c>
    </row>
    <row r="112" spans="7:7" ht="15" customHeight="1">
      <c r="G112" s="418">
        <f>IFERROR(VLOOKUP(E112,Assign!$A$2:$A$48,1,FALSE),)</f>
        <v>0</v>
      </c>
    </row>
    <row r="113" spans="7:7" ht="15" customHeight="1">
      <c r="G113" s="418">
        <f>IFERROR(VLOOKUP(E113,Assign!$A$2:$A$48,1,FALSE),)</f>
        <v>0</v>
      </c>
    </row>
    <row r="114" spans="7:7" ht="15" customHeight="1">
      <c r="G114" s="418">
        <f>IFERROR(VLOOKUP(E114,Assign!$A$2:$A$48,1,FALSE),)</f>
        <v>0</v>
      </c>
    </row>
    <row r="115" spans="7:7" ht="15" customHeight="1">
      <c r="G115" s="418">
        <f>IFERROR(VLOOKUP(E115,Assign!$A$2:$A$48,1,FALSE),)</f>
        <v>0</v>
      </c>
    </row>
    <row r="116" spans="7:7" ht="15" customHeight="1">
      <c r="G116" s="418">
        <f>IFERROR(VLOOKUP(E116,Assign!$A$2:$A$48,1,FALSE),)</f>
        <v>0</v>
      </c>
    </row>
    <row r="117" spans="7:7" ht="15" customHeight="1">
      <c r="G117" s="418">
        <f>IFERROR(VLOOKUP(E117,Assign!$A$2:$A$48,1,FALSE),)</f>
        <v>0</v>
      </c>
    </row>
    <row r="118" spans="7:7" ht="15" customHeight="1">
      <c r="G118" s="418">
        <f>IFERROR(VLOOKUP(E118,Assign!$A$2:$A$48,1,FALSE),)</f>
        <v>0</v>
      </c>
    </row>
    <row r="119" spans="7:7" ht="15" customHeight="1">
      <c r="G119" s="418">
        <f>IFERROR(VLOOKUP(E119,Assign!$A$2:$A$48,1,FALSE),)</f>
        <v>0</v>
      </c>
    </row>
    <row r="120" spans="7:7" ht="15" customHeight="1">
      <c r="G120" s="418">
        <f>IFERROR(VLOOKUP(E120,Assign!$A$2:$A$48,1,FALSE),)</f>
        <v>0</v>
      </c>
    </row>
    <row r="121" spans="7:7" ht="15" customHeight="1">
      <c r="G121" s="418">
        <f>IFERROR(VLOOKUP(E121,Assign!$A$2:$A$48,1,FALSE),)</f>
        <v>0</v>
      </c>
    </row>
    <row r="122" spans="7:7" ht="15" customHeight="1">
      <c r="G122" s="418">
        <f>IFERROR(VLOOKUP(E122,Assign!$A$2:$A$48,1,FALSE),)</f>
        <v>0</v>
      </c>
    </row>
    <row r="123" spans="7:7" ht="15" customHeight="1">
      <c r="G123" s="418">
        <f>IFERROR(VLOOKUP(E123,Assign!$A$2:$A$48,1,FALSE),)</f>
        <v>0</v>
      </c>
    </row>
    <row r="124" spans="7:7" ht="15" customHeight="1">
      <c r="G124" s="418">
        <f>IFERROR(VLOOKUP(E124,Assign!$A$2:$A$48,1,FALSE),)</f>
        <v>0</v>
      </c>
    </row>
    <row r="125" spans="7:7" ht="15" customHeight="1">
      <c r="G125" s="418">
        <f>IFERROR(VLOOKUP(E125,Assign!$A$2:$A$48,1,FALSE),)</f>
        <v>0</v>
      </c>
    </row>
    <row r="126" spans="7:7" ht="15" customHeight="1">
      <c r="G126" s="418">
        <f>IFERROR(VLOOKUP(E126,Assign!$A$2:$A$48,1,FALSE),)</f>
        <v>0</v>
      </c>
    </row>
    <row r="127" spans="7:7" ht="15" customHeight="1">
      <c r="G127" s="418">
        <f>IFERROR(VLOOKUP(E127,Assign!$A$2:$A$48,1,FALSE),)</f>
        <v>0</v>
      </c>
    </row>
    <row r="128" spans="7:7" ht="15" customHeight="1">
      <c r="G128" s="418">
        <f>IFERROR(VLOOKUP(E128,Assign!$A$2:$A$48,1,FALSE),)</f>
        <v>0</v>
      </c>
    </row>
    <row r="129" spans="7:7" ht="15" customHeight="1">
      <c r="G129" s="418">
        <f>IFERROR(VLOOKUP(E129,Assign!$A$2:$A$48,1,FALSE),)</f>
        <v>0</v>
      </c>
    </row>
    <row r="130" spans="7:7" ht="15" customHeight="1">
      <c r="G130" s="418">
        <f>IFERROR(VLOOKUP(E130,Assign!$A$2:$A$48,1,FALSE),)</f>
        <v>0</v>
      </c>
    </row>
    <row r="131" spans="7:7" ht="15" customHeight="1">
      <c r="G131" s="418">
        <f>IFERROR(VLOOKUP(E131,Assign!$A$2:$A$48,1,FALSE),)</f>
        <v>0</v>
      </c>
    </row>
    <row r="132" spans="7:7" ht="15" customHeight="1">
      <c r="G132" s="418">
        <f>IFERROR(VLOOKUP(E132,Assign!$A$2:$A$48,1,FALSE),)</f>
        <v>0</v>
      </c>
    </row>
    <row r="133" spans="7:7" ht="15" customHeight="1">
      <c r="G133" s="418">
        <f>IFERROR(VLOOKUP(E133,Assign!$A$2:$A$48,1,FALSE),)</f>
        <v>0</v>
      </c>
    </row>
    <row r="134" spans="7:7" ht="15" customHeight="1">
      <c r="G134" s="418">
        <f>IFERROR(VLOOKUP(E134,Assign!$A$2:$A$48,1,FALSE),)</f>
        <v>0</v>
      </c>
    </row>
    <row r="135" spans="7:7" ht="15" customHeight="1">
      <c r="G135" s="418">
        <f>IFERROR(VLOOKUP(E135,Assign!$A$2:$A$48,1,FALSE),)</f>
        <v>0</v>
      </c>
    </row>
    <row r="136" spans="7:7" ht="15" customHeight="1">
      <c r="G136" s="418">
        <f>IFERROR(VLOOKUP(E136,Assign!$A$2:$A$48,1,FALSE),)</f>
        <v>0</v>
      </c>
    </row>
    <row r="137" spans="7:7" ht="15" customHeight="1">
      <c r="G137" s="418">
        <f>IFERROR(VLOOKUP(E137,Assign!$A$2:$A$48,1,FALSE),)</f>
        <v>0</v>
      </c>
    </row>
    <row r="138" spans="7:7" ht="15" customHeight="1">
      <c r="G138" s="418">
        <f>IFERROR(VLOOKUP(E138,Assign!$A$2:$A$48,1,FALSE),)</f>
        <v>0</v>
      </c>
    </row>
    <row r="139" spans="7:7" ht="15" customHeight="1">
      <c r="G139" s="418">
        <f>IFERROR(VLOOKUP(E139,Assign!$A$2:$A$48,1,FALSE),)</f>
        <v>0</v>
      </c>
    </row>
    <row r="140" spans="7:7" ht="15" customHeight="1">
      <c r="G140" s="418">
        <f>IFERROR(VLOOKUP(E140,Assign!$A$2:$A$48,1,FALSE),)</f>
        <v>0</v>
      </c>
    </row>
    <row r="141" spans="7:7" ht="15" customHeight="1">
      <c r="G141" s="418">
        <f>IFERROR(VLOOKUP(E141,Assign!$A$2:$A$48,1,FALSE),)</f>
        <v>0</v>
      </c>
    </row>
    <row r="142" spans="7:7" ht="15" customHeight="1">
      <c r="G142" s="418">
        <f>IFERROR(VLOOKUP(E142,Assign!$A$2:$A$48,1,FALSE),)</f>
        <v>0</v>
      </c>
    </row>
    <row r="143" spans="7:7" ht="15" customHeight="1">
      <c r="G143" s="418">
        <f>IFERROR(VLOOKUP(E143,Assign!$A$2:$A$48,1,FALSE),)</f>
        <v>0</v>
      </c>
    </row>
    <row r="144" spans="7:7" ht="15" customHeight="1">
      <c r="G144" s="418">
        <f>IFERROR(VLOOKUP(E144,Assign!$A$2:$A$48,1,FALSE),)</f>
        <v>0</v>
      </c>
    </row>
    <row r="145" spans="7:7" ht="15" customHeight="1">
      <c r="G145" s="418">
        <f>IFERROR(VLOOKUP(E145,Assign!$A$2:$A$48,1,FALSE),)</f>
        <v>0</v>
      </c>
    </row>
    <row r="146" spans="7:7" ht="15" customHeight="1">
      <c r="G146" s="418">
        <f>IFERROR(VLOOKUP(E146,Assign!$A$2:$A$48,1,FALSE),)</f>
        <v>0</v>
      </c>
    </row>
    <row r="147" spans="7:7" ht="15" customHeight="1">
      <c r="G147" s="418">
        <f>IFERROR(VLOOKUP(E147,Assign!$A$2:$A$48,1,FALSE),)</f>
        <v>0</v>
      </c>
    </row>
    <row r="148" spans="7:7" ht="15" customHeight="1">
      <c r="G148" s="418">
        <f>IFERROR(VLOOKUP(E148,Assign!$A$2:$A$48,1,FALSE),)</f>
        <v>0</v>
      </c>
    </row>
    <row r="149" spans="7:7" ht="15" customHeight="1">
      <c r="G149" s="418">
        <f>IFERROR(VLOOKUP(E149,Assign!$A$2:$A$48,1,FALSE),)</f>
        <v>0</v>
      </c>
    </row>
    <row r="150" spans="7:7" ht="15" customHeight="1">
      <c r="G150" s="418">
        <f>IFERROR(VLOOKUP(E150,Assign!$A$2:$A$48,1,FALSE),)</f>
        <v>0</v>
      </c>
    </row>
    <row r="151" spans="7:7" ht="15" customHeight="1">
      <c r="G151" s="418">
        <f>IFERROR(VLOOKUP(E151,Assign!$A$2:$A$48,1,FALSE),)</f>
        <v>0</v>
      </c>
    </row>
    <row r="152" spans="7:7" ht="15" customHeight="1">
      <c r="G152" s="418">
        <f>IFERROR(VLOOKUP(E152,Assign!$A$2:$A$48,1,FALSE),)</f>
        <v>0</v>
      </c>
    </row>
    <row r="153" spans="7:7" ht="15" customHeight="1">
      <c r="G153" s="418">
        <f>IFERROR(VLOOKUP(E153,Assign!$A$2:$A$48,1,FALSE),)</f>
        <v>0</v>
      </c>
    </row>
    <row r="154" spans="7:7" ht="15" customHeight="1">
      <c r="G154" s="418">
        <f>IFERROR(VLOOKUP(E154,Assign!$A$2:$A$48,1,FALSE),)</f>
        <v>0</v>
      </c>
    </row>
    <row r="155" spans="7:7" ht="15" customHeight="1">
      <c r="G155" s="418">
        <f>IFERROR(VLOOKUP(E155,Assign!$A$2:$A$48,1,FALSE),)</f>
        <v>0</v>
      </c>
    </row>
    <row r="156" spans="7:7" ht="15" customHeight="1">
      <c r="G156" s="418">
        <f>IFERROR(VLOOKUP(E156,Assign!$A$2:$A$48,1,FALSE),)</f>
        <v>0</v>
      </c>
    </row>
    <row r="157" spans="7:7" ht="15" customHeight="1">
      <c r="G157" s="418">
        <f>IFERROR(VLOOKUP(E157,Assign!$A$2:$A$48,1,FALSE),)</f>
        <v>0</v>
      </c>
    </row>
    <row r="158" spans="7:7" ht="15" customHeight="1">
      <c r="G158" s="418">
        <f>IFERROR(VLOOKUP(E158,Assign!$A$2:$A$48,1,FALSE),)</f>
        <v>0</v>
      </c>
    </row>
    <row r="159" spans="7:7" ht="15" customHeight="1">
      <c r="G159" s="418">
        <f>IFERROR(VLOOKUP(E159,Assign!$A$2:$A$48,1,FALSE),)</f>
        <v>0</v>
      </c>
    </row>
    <row r="160" spans="7:7" ht="15" customHeight="1">
      <c r="G160" s="418">
        <f>IFERROR(VLOOKUP(E160,Assign!$A$2:$A$48,1,FALSE),)</f>
        <v>0</v>
      </c>
    </row>
    <row r="161" spans="7:7" ht="15" customHeight="1">
      <c r="G161" s="418">
        <f>IFERROR(VLOOKUP(E161,Assign!$A$2:$A$48,1,FALSE),)</f>
        <v>0</v>
      </c>
    </row>
    <row r="162" spans="7:7" ht="15" customHeight="1">
      <c r="G162" s="418">
        <f>IFERROR(VLOOKUP(E162,Assign!$A$2:$A$48,1,FALSE),)</f>
        <v>0</v>
      </c>
    </row>
    <row r="163" spans="7:7" ht="15" customHeight="1">
      <c r="G163" s="418">
        <f>IFERROR(VLOOKUP(E163,Assign!$A$2:$A$48,1,FALSE),)</f>
        <v>0</v>
      </c>
    </row>
    <row r="164" spans="7:7" ht="15" customHeight="1">
      <c r="G164" s="418">
        <f>IFERROR(VLOOKUP(E164,Assign!$A$2:$A$48,1,FALSE),)</f>
        <v>0</v>
      </c>
    </row>
    <row r="165" spans="7:7" ht="15" customHeight="1">
      <c r="G165" s="418">
        <f>IFERROR(VLOOKUP(E165,Assign!$A$2:$A$48,1,FALSE),)</f>
        <v>0</v>
      </c>
    </row>
    <row r="166" spans="7:7" ht="15" customHeight="1">
      <c r="G166" s="418">
        <f>IFERROR(VLOOKUP(E166,Assign!$A$2:$A$48,1,FALSE),)</f>
        <v>0</v>
      </c>
    </row>
    <row r="167" spans="7:7" ht="15" customHeight="1">
      <c r="G167" s="418">
        <f>IFERROR(VLOOKUP(E167,Assign!$A$2:$A$48,1,FALSE),)</f>
        <v>0</v>
      </c>
    </row>
    <row r="168" spans="7:7" ht="15" customHeight="1">
      <c r="G168" s="418">
        <f>IFERROR(VLOOKUP(E168,Assign!$A$2:$A$48,1,FALSE),)</f>
        <v>0</v>
      </c>
    </row>
    <row r="169" spans="7:7" ht="15" customHeight="1">
      <c r="G169" s="418">
        <f>IFERROR(VLOOKUP(E169,Assign!$A$2:$A$48,1,FALSE),)</f>
        <v>0</v>
      </c>
    </row>
    <row r="170" spans="7:7" ht="15" customHeight="1">
      <c r="G170" s="418">
        <f>IFERROR(VLOOKUP(E170,Assign!$A$2:$A$48,1,FALSE),)</f>
        <v>0</v>
      </c>
    </row>
    <row r="171" spans="7:7" ht="15" customHeight="1">
      <c r="G171" s="418">
        <f>IFERROR(VLOOKUP(E171,Assign!$A$2:$A$48,1,FALSE),)</f>
        <v>0</v>
      </c>
    </row>
    <row r="172" spans="7:7" ht="15" customHeight="1">
      <c r="G172" s="418">
        <f>IFERROR(VLOOKUP(E172,Assign!$A$2:$A$48,1,FALSE),)</f>
        <v>0</v>
      </c>
    </row>
    <row r="173" spans="7:7" ht="15" customHeight="1">
      <c r="G173" s="418">
        <f>IFERROR(VLOOKUP(E173,Assign!$A$2:$A$48,1,FALSE),)</f>
        <v>0</v>
      </c>
    </row>
    <row r="174" spans="7:7" ht="15" customHeight="1">
      <c r="G174" s="418">
        <f>IFERROR(VLOOKUP(E174,Assign!$A$2:$A$48,1,FALSE),)</f>
        <v>0</v>
      </c>
    </row>
    <row r="175" spans="7:7" ht="15" customHeight="1">
      <c r="G175" s="418">
        <f>IFERROR(VLOOKUP(E175,Assign!$A$2:$A$48,1,FALSE),)</f>
        <v>0</v>
      </c>
    </row>
    <row r="176" spans="7:7" ht="15" customHeight="1">
      <c r="G176" s="418">
        <f>IFERROR(VLOOKUP(E176,Assign!$A$2:$A$48,1,FALSE),)</f>
        <v>0</v>
      </c>
    </row>
    <row r="177" spans="7:7" ht="15" customHeight="1">
      <c r="G177" s="418">
        <f>IFERROR(VLOOKUP(E177,Assign!$A$2:$A$48,1,FALSE),)</f>
        <v>0</v>
      </c>
    </row>
    <row r="178" spans="7:7" ht="15" customHeight="1">
      <c r="G178" s="418">
        <f>IFERROR(VLOOKUP(E178,Assign!$A$2:$A$48,1,FALSE),)</f>
        <v>0</v>
      </c>
    </row>
    <row r="179" spans="7:7" ht="15" customHeight="1">
      <c r="G179" s="418">
        <f>IFERROR(VLOOKUP(E179,Assign!$A$2:$A$48,1,FALSE),)</f>
        <v>0</v>
      </c>
    </row>
    <row r="180" spans="7:7" ht="15" customHeight="1">
      <c r="G180" s="418">
        <f>IFERROR(VLOOKUP(E180,Assign!$A$2:$A$48,1,FALSE),)</f>
        <v>0</v>
      </c>
    </row>
    <row r="181" spans="7:7" ht="15" customHeight="1">
      <c r="G181" s="418">
        <f>IFERROR(VLOOKUP(E181,Assign!$A$2:$A$48,1,FALSE),)</f>
        <v>0</v>
      </c>
    </row>
    <row r="182" spans="7:7" ht="15" customHeight="1">
      <c r="G182" s="418">
        <f>IFERROR(VLOOKUP(E182,Assign!$A$2:$A$48,1,FALSE),)</f>
        <v>0</v>
      </c>
    </row>
    <row r="183" spans="7:7" ht="15" customHeight="1">
      <c r="G183" s="418">
        <f>IFERROR(VLOOKUP(E183,Assign!$A$2:$A$48,1,FALSE),)</f>
        <v>0</v>
      </c>
    </row>
    <row r="184" spans="7:7" ht="15" customHeight="1">
      <c r="G184" s="418">
        <f>IFERROR(VLOOKUP(E184,Assign!$A$2:$A$48,1,FALSE),)</f>
        <v>0</v>
      </c>
    </row>
    <row r="185" spans="7:7" ht="15" customHeight="1">
      <c r="G185" s="418">
        <f>IFERROR(VLOOKUP(E185,Assign!$A$2:$A$48,1,FALSE),)</f>
        <v>0</v>
      </c>
    </row>
    <row r="186" spans="7:7" ht="15" customHeight="1">
      <c r="G186" s="418">
        <f>IFERROR(VLOOKUP(E186,Assign!$A$2:$A$48,1,FALSE),)</f>
        <v>0</v>
      </c>
    </row>
    <row r="187" spans="7:7" ht="15" customHeight="1">
      <c r="G187" s="418">
        <f>IFERROR(VLOOKUP(E187,Assign!$A$2:$A$48,1,FALSE),)</f>
        <v>0</v>
      </c>
    </row>
    <row r="188" spans="7:7" ht="15" customHeight="1">
      <c r="G188" s="418">
        <f>IFERROR(VLOOKUP(E188,Assign!$A$2:$A$48,1,FALSE),)</f>
        <v>0</v>
      </c>
    </row>
    <row r="189" spans="7:7" ht="15" customHeight="1">
      <c r="G189" s="418">
        <f>IFERROR(VLOOKUP(E189,Assign!$A$2:$A$48,1,FALSE),)</f>
        <v>0</v>
      </c>
    </row>
    <row r="190" spans="7:7" ht="15" customHeight="1">
      <c r="G190" s="418">
        <f>IFERROR(VLOOKUP(E190,Assign!$A$2:$A$48,1,FALSE),)</f>
        <v>0</v>
      </c>
    </row>
    <row r="191" spans="7:7" ht="15" customHeight="1">
      <c r="G191" s="418">
        <f>IFERROR(VLOOKUP(E191,Assign!$A$2:$A$48,1,FALSE),)</f>
        <v>0</v>
      </c>
    </row>
    <row r="192" spans="7:7" ht="15" customHeight="1">
      <c r="G192" s="418">
        <f>IFERROR(VLOOKUP(E192,Assign!$A$2:$A$48,1,FALSE),)</f>
        <v>0</v>
      </c>
    </row>
    <row r="193" spans="7:7" ht="15" customHeight="1">
      <c r="G193" s="418">
        <f>IFERROR(VLOOKUP(E193,Assign!$A$2:$A$48,1,FALSE),)</f>
        <v>0</v>
      </c>
    </row>
    <row r="194" spans="7:7" ht="15" customHeight="1">
      <c r="G194" s="418">
        <f>IFERROR(VLOOKUP(E194,Assign!$A$2:$A$48,1,FALSE),)</f>
        <v>0</v>
      </c>
    </row>
    <row r="195" spans="7:7" ht="15" customHeight="1">
      <c r="G195" s="418">
        <f>IFERROR(VLOOKUP(E195,Assign!$A$2:$A$48,1,FALSE),)</f>
        <v>0</v>
      </c>
    </row>
    <row r="196" spans="7:7" ht="15" customHeight="1">
      <c r="G196" s="418">
        <f>IFERROR(VLOOKUP(E196,Assign!$A$2:$A$48,1,FALSE),)</f>
        <v>0</v>
      </c>
    </row>
    <row r="197" spans="7:7" ht="15" customHeight="1">
      <c r="G197" s="418">
        <f>IFERROR(VLOOKUP(E197,Assign!$A$2:$A$48,1,FALSE),)</f>
        <v>0</v>
      </c>
    </row>
    <row r="198" spans="7:7" ht="15" customHeight="1">
      <c r="G198" s="418">
        <f>IFERROR(VLOOKUP(E198,Assign!$A$2:$A$48,1,FALSE),)</f>
        <v>0</v>
      </c>
    </row>
    <row r="199" spans="7:7" ht="15" customHeight="1">
      <c r="G199" s="418">
        <f>IFERROR(VLOOKUP(E199,Assign!$A$2:$A$48,1,FALSE),)</f>
        <v>0</v>
      </c>
    </row>
    <row r="200" spans="7:7" ht="15" customHeight="1">
      <c r="G200" s="418">
        <f>IFERROR(VLOOKUP(E200,Assign!$A$2:$A$48,1,FALSE),)</f>
        <v>0</v>
      </c>
    </row>
    <row r="201" spans="7:7" ht="15" customHeight="1">
      <c r="G201" s="418">
        <f>IFERROR(VLOOKUP(E201,Assign!$A$2:$A$48,1,FALSE),)</f>
        <v>0</v>
      </c>
    </row>
    <row r="202" spans="7:7" ht="15" customHeight="1">
      <c r="G202" s="418">
        <f>IFERROR(VLOOKUP(E202,Assign!$A$2:$A$48,1,FALSE),)</f>
        <v>0</v>
      </c>
    </row>
    <row r="203" spans="7:7" ht="15" customHeight="1">
      <c r="G203" s="418">
        <f>IFERROR(VLOOKUP(E203,Assign!$A$2:$A$48,1,FALSE),)</f>
        <v>0</v>
      </c>
    </row>
    <row r="204" spans="7:7" ht="15" customHeight="1">
      <c r="G204" s="418">
        <f>IFERROR(VLOOKUP(E204,Assign!$A$2:$A$48,1,FALSE),)</f>
        <v>0</v>
      </c>
    </row>
    <row r="205" spans="7:7" ht="15" customHeight="1">
      <c r="G205" s="418">
        <f>IFERROR(VLOOKUP(E205,Assign!$A$2:$A$48,1,FALSE),)</f>
        <v>0</v>
      </c>
    </row>
    <row r="206" spans="7:7" ht="15" customHeight="1">
      <c r="G206" s="418">
        <f>IFERROR(VLOOKUP(E206,Assign!$A$2:$A$48,1,FALSE),)</f>
        <v>0</v>
      </c>
    </row>
    <row r="207" spans="7:7" ht="15" customHeight="1">
      <c r="G207" s="418">
        <f>IFERROR(VLOOKUP(E207,Assign!$A$2:$A$48,1,FALSE),)</f>
        <v>0</v>
      </c>
    </row>
    <row r="208" spans="7:7" ht="15" customHeight="1">
      <c r="G208" s="418">
        <f>IFERROR(VLOOKUP(E208,Assign!$A$2:$A$48,1,FALSE),)</f>
        <v>0</v>
      </c>
    </row>
    <row r="209" spans="7:7" ht="15" customHeight="1">
      <c r="G209" s="418">
        <f>IFERROR(VLOOKUP(E209,Assign!$A$2:$A$48,1,FALSE),)</f>
        <v>0</v>
      </c>
    </row>
    <row r="210" spans="7:7" ht="15" customHeight="1">
      <c r="G210" s="418">
        <f>IFERROR(VLOOKUP(E210,Assign!$A$2:$A$48,1,FALSE),)</f>
        <v>0</v>
      </c>
    </row>
    <row r="211" spans="7:7" ht="15" customHeight="1">
      <c r="G211" s="418">
        <f>IFERROR(VLOOKUP(E211,Assign!$A$2:$A$48,1,FALSE),)</f>
        <v>0</v>
      </c>
    </row>
    <row r="212" spans="7:7" ht="15" customHeight="1">
      <c r="G212" s="418">
        <f>IFERROR(VLOOKUP(E212,Assign!$A$2:$A$48,1,FALSE),)</f>
        <v>0</v>
      </c>
    </row>
    <row r="213" spans="7:7" ht="15" customHeight="1">
      <c r="G213" s="418">
        <f>IFERROR(VLOOKUP(E213,Assign!$A$2:$A$48,1,FALSE),)</f>
        <v>0</v>
      </c>
    </row>
    <row r="214" spans="7:7" ht="15" customHeight="1">
      <c r="G214" s="418">
        <f>IFERROR(VLOOKUP(E214,Assign!$A$2:$A$48,1,FALSE),)</f>
        <v>0</v>
      </c>
    </row>
    <row r="215" spans="7:7" ht="15" customHeight="1">
      <c r="G215" s="418">
        <f>IFERROR(VLOOKUP(E215,Assign!$A$2:$A$48,1,FALSE),)</f>
        <v>0</v>
      </c>
    </row>
    <row r="216" spans="7:7" ht="15" customHeight="1">
      <c r="G216" s="418">
        <f>IFERROR(VLOOKUP(E216,Assign!$A$2:$A$48,1,FALSE),)</f>
        <v>0</v>
      </c>
    </row>
    <row r="217" spans="7:7" ht="15" customHeight="1">
      <c r="G217" s="418">
        <f>IFERROR(VLOOKUP(E217,Assign!$A$2:$A$48,1,FALSE),)</f>
        <v>0</v>
      </c>
    </row>
    <row r="218" spans="7:7" ht="15" customHeight="1">
      <c r="G218" s="418">
        <f>IFERROR(VLOOKUP(E218,Assign!$A$2:$A$48,1,FALSE),)</f>
        <v>0</v>
      </c>
    </row>
    <row r="219" spans="7:7" ht="15" customHeight="1">
      <c r="G219" s="418">
        <f>IFERROR(VLOOKUP(E219,Assign!$A$2:$A$48,1,FALSE),)</f>
        <v>0</v>
      </c>
    </row>
    <row r="220" spans="7:7" ht="15" customHeight="1">
      <c r="G220" s="418">
        <f>IFERROR(VLOOKUP(E220,Assign!$A$2:$A$48,1,FALSE),)</f>
        <v>0</v>
      </c>
    </row>
    <row r="221" spans="7:7" ht="15" customHeight="1">
      <c r="G221" s="418">
        <f>IFERROR(VLOOKUP(E221,Assign!$A$2:$A$48,1,FALSE),)</f>
        <v>0</v>
      </c>
    </row>
    <row r="222" spans="7:7" ht="15" customHeight="1">
      <c r="G222" s="418">
        <f>IFERROR(VLOOKUP(E222,Assign!$A$2:$A$48,1,FALSE),)</f>
        <v>0</v>
      </c>
    </row>
    <row r="223" spans="7:7" ht="15" customHeight="1">
      <c r="G223" s="418">
        <f>IFERROR(VLOOKUP(E223,Assign!$A$2:$A$48,1,FALSE),)</f>
        <v>0</v>
      </c>
    </row>
    <row r="224" spans="7:7" ht="15" customHeight="1">
      <c r="G224" s="418">
        <f>IFERROR(VLOOKUP(E224,Assign!$A$2:$A$48,1,FALSE),)</f>
        <v>0</v>
      </c>
    </row>
    <row r="225" spans="7:7" ht="15" customHeight="1">
      <c r="G225" s="418">
        <f>IFERROR(VLOOKUP(E225,Assign!$A$2:$A$48,1,FALSE),)</f>
        <v>0</v>
      </c>
    </row>
    <row r="226" spans="7:7" ht="15" customHeight="1">
      <c r="G226" s="418">
        <f>IFERROR(VLOOKUP(E226,Assign!$A$2:$A$48,1,FALSE),)</f>
        <v>0</v>
      </c>
    </row>
    <row r="227" spans="7:7" ht="15" customHeight="1">
      <c r="G227" s="418">
        <f>IFERROR(VLOOKUP(E227,Assign!$A$2:$A$48,1,FALSE),)</f>
        <v>0</v>
      </c>
    </row>
    <row r="228" spans="7:7" ht="15" customHeight="1">
      <c r="G228" s="418">
        <f>IFERROR(VLOOKUP(E228,Assign!$A$2:$A$48,1,FALSE),)</f>
        <v>0</v>
      </c>
    </row>
    <row r="229" spans="7:7" ht="15" customHeight="1">
      <c r="G229" s="418">
        <f>IFERROR(VLOOKUP(E229,Assign!$A$2:$A$48,1,FALSE),)</f>
        <v>0</v>
      </c>
    </row>
    <row r="230" spans="7:7" ht="15" customHeight="1">
      <c r="G230" s="418">
        <f>IFERROR(VLOOKUP(E230,Assign!$A$2:$A$48,1,FALSE),)</f>
        <v>0</v>
      </c>
    </row>
    <row r="231" spans="7:7" ht="15" customHeight="1">
      <c r="G231" s="418">
        <f>IFERROR(VLOOKUP(E231,Assign!$A$2:$A$48,1,FALSE),)</f>
        <v>0</v>
      </c>
    </row>
    <row r="232" spans="7:7" ht="15" customHeight="1">
      <c r="G232" s="418">
        <f>IFERROR(VLOOKUP(E232,Assign!$A$2:$A$48,1,FALSE),)</f>
        <v>0</v>
      </c>
    </row>
    <row r="233" spans="7:7" ht="15" customHeight="1">
      <c r="G233" s="418">
        <f>IFERROR(VLOOKUP(E233,Assign!$A$2:$A$48,1,FALSE),)</f>
        <v>0</v>
      </c>
    </row>
    <row r="234" spans="7:7" ht="15" customHeight="1">
      <c r="G234" s="418">
        <f>IFERROR(VLOOKUP(E234,Assign!$A$2:$A$48,1,FALSE),)</f>
        <v>0</v>
      </c>
    </row>
    <row r="235" spans="7:7" ht="15" customHeight="1">
      <c r="G235" s="418">
        <f>IFERROR(VLOOKUP(E235,Assign!$A$2:$A$48,1,FALSE),)</f>
        <v>0</v>
      </c>
    </row>
    <row r="236" spans="7:7" ht="15" customHeight="1">
      <c r="G236" s="418">
        <f>IFERROR(VLOOKUP(E236,Assign!$A$2:$A$48,1,FALSE),)</f>
        <v>0</v>
      </c>
    </row>
    <row r="237" spans="7:7" ht="15" customHeight="1">
      <c r="G237" s="418">
        <f>IFERROR(VLOOKUP(E237,Assign!$A$2:$A$48,1,FALSE),)</f>
        <v>0</v>
      </c>
    </row>
    <row r="238" spans="7:7" ht="15" customHeight="1">
      <c r="G238" s="418">
        <f>IFERROR(VLOOKUP(E238,Assign!$A$2:$A$48,1,FALSE),)</f>
        <v>0</v>
      </c>
    </row>
    <row r="239" spans="7:7" ht="15" customHeight="1">
      <c r="G239" s="418">
        <f>IFERROR(VLOOKUP(E239,Assign!$A$2:$A$48,1,FALSE),)</f>
        <v>0</v>
      </c>
    </row>
    <row r="240" spans="7:7" ht="15" customHeight="1">
      <c r="G240" s="418">
        <f>IFERROR(VLOOKUP(E240,Assign!$A$2:$A$48,1,FALSE),)</f>
        <v>0</v>
      </c>
    </row>
    <row r="241" spans="7:7" ht="15" customHeight="1">
      <c r="G241" s="418">
        <f>IFERROR(VLOOKUP(E241,Assign!$A$2:$A$48,1,FALSE),)</f>
        <v>0</v>
      </c>
    </row>
    <row r="242" spans="7:7" ht="15" customHeight="1">
      <c r="G242" s="418">
        <f>IFERROR(VLOOKUP(E242,Assign!$A$2:$A$48,1,FALSE),)</f>
        <v>0</v>
      </c>
    </row>
    <row r="243" spans="7:7" ht="15" customHeight="1">
      <c r="G243" s="418">
        <f>IFERROR(VLOOKUP(E243,Assign!$A$2:$A$48,1,FALSE),)</f>
        <v>0</v>
      </c>
    </row>
    <row r="244" spans="7:7" ht="15" customHeight="1">
      <c r="G244" s="418">
        <f>IFERROR(VLOOKUP(E244,Assign!$A$2:$A$48,1,FALSE),)</f>
        <v>0</v>
      </c>
    </row>
    <row r="245" spans="7:7" ht="15" customHeight="1">
      <c r="G245" s="418">
        <f>IFERROR(VLOOKUP(E245,Assign!$A$2:$A$48,1,FALSE),)</f>
        <v>0</v>
      </c>
    </row>
    <row r="246" spans="7:7" ht="15" customHeight="1">
      <c r="G246" s="418">
        <f>IFERROR(VLOOKUP(E246,Assign!$A$2:$A$48,1,FALSE),)</f>
        <v>0</v>
      </c>
    </row>
    <row r="247" spans="7:7" ht="15" customHeight="1">
      <c r="G247" s="418">
        <f>IFERROR(VLOOKUP(E247,Assign!$A$2:$A$48,1,FALSE),)</f>
        <v>0</v>
      </c>
    </row>
    <row r="248" spans="7:7" ht="15" customHeight="1">
      <c r="G248" s="418">
        <f>IFERROR(VLOOKUP(E248,Assign!$A$2:$A$48,1,FALSE),)</f>
        <v>0</v>
      </c>
    </row>
    <row r="249" spans="7:7" ht="15" customHeight="1">
      <c r="G249" s="418">
        <f>IFERROR(VLOOKUP(E249,Assign!$A$2:$A$48,1,FALSE),)</f>
        <v>0</v>
      </c>
    </row>
    <row r="250" spans="7:7" ht="15" customHeight="1">
      <c r="G250" s="418">
        <f>IFERROR(VLOOKUP(E250,Assign!$A$2:$A$48,1,FALSE),)</f>
        <v>0</v>
      </c>
    </row>
    <row r="251" spans="7:7" ht="15" customHeight="1">
      <c r="G251" s="418">
        <f>IFERROR(VLOOKUP(E251,Assign!$A$2:$A$48,1,FALSE),)</f>
        <v>0</v>
      </c>
    </row>
    <row r="252" spans="7:7" ht="15" customHeight="1">
      <c r="G252" s="418">
        <f>IFERROR(VLOOKUP(E252,Assign!$A$2:$A$48,1,FALSE),)</f>
        <v>0</v>
      </c>
    </row>
    <row r="253" spans="7:7" ht="15" customHeight="1">
      <c r="G253" s="418">
        <f>IFERROR(VLOOKUP(E253,Assign!$A$2:$A$48,1,FALSE),)</f>
        <v>0</v>
      </c>
    </row>
    <row r="254" spans="7:7" ht="15" customHeight="1">
      <c r="G254" s="418">
        <f>IFERROR(VLOOKUP(E254,Assign!$A$2:$A$48,1,FALSE),)</f>
        <v>0</v>
      </c>
    </row>
    <row r="255" spans="7:7" ht="15" customHeight="1">
      <c r="G255" s="418">
        <f>IFERROR(VLOOKUP(E255,Assign!$A$2:$A$48,1,FALSE),)</f>
        <v>0</v>
      </c>
    </row>
    <row r="256" spans="7:7" ht="15" customHeight="1">
      <c r="G256" s="418">
        <f>IFERROR(VLOOKUP(E256,Assign!$A$2:$A$48,1,FALSE),)</f>
        <v>0</v>
      </c>
    </row>
    <row r="257" spans="7:7" ht="15" customHeight="1">
      <c r="G257" s="418">
        <f>IFERROR(VLOOKUP(E257,Assign!$A$2:$A$48,1,FALSE),)</f>
        <v>0</v>
      </c>
    </row>
    <row r="258" spans="7:7" ht="15" customHeight="1">
      <c r="G258" s="418">
        <f>IFERROR(VLOOKUP(E258,Assign!$A$2:$A$48,1,FALSE),)</f>
        <v>0</v>
      </c>
    </row>
    <row r="259" spans="7:7" ht="15" customHeight="1">
      <c r="G259" s="418">
        <f>IFERROR(VLOOKUP(E259,Assign!$A$2:$A$48,1,FALSE),)</f>
        <v>0</v>
      </c>
    </row>
    <row r="260" spans="7:7" ht="15" customHeight="1">
      <c r="G260" s="418">
        <f>IFERROR(VLOOKUP(E260,Assign!$A$2:$A$48,1,FALSE),)</f>
        <v>0</v>
      </c>
    </row>
    <row r="261" spans="7:7" ht="15" customHeight="1">
      <c r="G261" s="418">
        <f>IFERROR(VLOOKUP(E261,Assign!$A$2:$A$48,1,FALSE),)</f>
        <v>0</v>
      </c>
    </row>
    <row r="262" spans="7:7" ht="15" customHeight="1">
      <c r="G262" s="418">
        <f>IFERROR(VLOOKUP(E262,Assign!$A$2:$A$48,1,FALSE),)</f>
        <v>0</v>
      </c>
    </row>
    <row r="263" spans="7:7" ht="15" customHeight="1">
      <c r="G263" s="418">
        <f>IFERROR(VLOOKUP(E263,Assign!$A$2:$A$48,1,FALSE),)</f>
        <v>0</v>
      </c>
    </row>
    <row r="264" spans="7:7" ht="15" customHeight="1">
      <c r="G264" s="418">
        <f>IFERROR(VLOOKUP(E264,Assign!$A$2:$A$48,1,FALSE),)</f>
        <v>0</v>
      </c>
    </row>
    <row r="265" spans="7:7" ht="15" customHeight="1">
      <c r="G265" s="418">
        <f>IFERROR(VLOOKUP(E265,Assign!$A$2:$A$48,1,FALSE),)</f>
        <v>0</v>
      </c>
    </row>
    <row r="266" spans="7:7" ht="15" customHeight="1">
      <c r="G266" s="418">
        <f>IFERROR(VLOOKUP(E266,Assign!$A$2:$A$48,1,FALSE),)</f>
        <v>0</v>
      </c>
    </row>
    <row r="267" spans="7:7" ht="15" customHeight="1">
      <c r="G267" s="418">
        <f>IFERROR(VLOOKUP(E267,Assign!$A$2:$A$48,1,FALSE),)</f>
        <v>0</v>
      </c>
    </row>
    <row r="268" spans="7:7" ht="15" customHeight="1">
      <c r="G268" s="418">
        <f>IFERROR(VLOOKUP(E268,Assign!$A$2:$A$48,1,FALSE),)</f>
        <v>0</v>
      </c>
    </row>
    <row r="269" spans="7:7" ht="15" customHeight="1">
      <c r="G269" s="418">
        <f>IFERROR(VLOOKUP(E269,Assign!$A$2:$A$48,1,FALSE),)</f>
        <v>0</v>
      </c>
    </row>
    <row r="270" spans="7:7" ht="15" customHeight="1">
      <c r="G270" s="418">
        <f>IFERROR(VLOOKUP(E270,Assign!$A$2:$A$48,1,FALSE),)</f>
        <v>0</v>
      </c>
    </row>
    <row r="271" spans="7:7" ht="15" customHeight="1">
      <c r="G271" s="418">
        <f>IFERROR(VLOOKUP(E271,Assign!$A$2:$A$48,1,FALSE),)</f>
        <v>0</v>
      </c>
    </row>
    <row r="272" spans="7:7" ht="15" customHeight="1">
      <c r="G272" s="418">
        <f>IFERROR(VLOOKUP(E272,Assign!$A$2:$A$48,1,FALSE),)</f>
        <v>0</v>
      </c>
    </row>
    <row r="273" spans="7:7" ht="15" customHeight="1">
      <c r="G273" s="418">
        <f>IFERROR(VLOOKUP(E273,Assign!$A$2:$A$48,1,FALSE),)</f>
        <v>0</v>
      </c>
    </row>
    <row r="274" spans="7:7" ht="15" customHeight="1">
      <c r="G274" s="418">
        <f>IFERROR(VLOOKUP(E274,Assign!$A$2:$A$48,1,FALSE),)</f>
        <v>0</v>
      </c>
    </row>
    <row r="275" spans="7:7" ht="15" customHeight="1">
      <c r="G275" s="418">
        <f>IFERROR(VLOOKUP(E275,Assign!$A$2:$A$48,1,FALSE),)</f>
        <v>0</v>
      </c>
    </row>
    <row r="276" spans="7:7" ht="15" customHeight="1">
      <c r="G276" s="418">
        <f>IFERROR(VLOOKUP(E276,Assign!$A$2:$A$48,1,FALSE),)</f>
        <v>0</v>
      </c>
    </row>
    <row r="277" spans="7:7" ht="15" customHeight="1">
      <c r="G277" s="418">
        <f>IFERROR(VLOOKUP(E277,Assign!$A$2:$A$48,1,FALSE),)</f>
        <v>0</v>
      </c>
    </row>
    <row r="278" spans="7:7" ht="15" customHeight="1">
      <c r="G278" s="418">
        <f>IFERROR(VLOOKUP(E278,Assign!$A$2:$A$48,1,FALSE),)</f>
        <v>0</v>
      </c>
    </row>
    <row r="279" spans="7:7" ht="15" customHeight="1">
      <c r="G279" s="418">
        <f>IFERROR(VLOOKUP(E279,Assign!$A$2:$A$48,1,FALSE),)</f>
        <v>0</v>
      </c>
    </row>
    <row r="280" spans="7:7" ht="15" customHeight="1">
      <c r="G280" s="418">
        <f>IFERROR(VLOOKUP(E280,Assign!$A$2:$A$48,1,FALSE),)</f>
        <v>0</v>
      </c>
    </row>
    <row r="281" spans="7:7" ht="15" customHeight="1">
      <c r="G281" s="418">
        <f>IFERROR(VLOOKUP(E281,Assign!$A$2:$A$48,1,FALSE),)</f>
        <v>0</v>
      </c>
    </row>
    <row r="282" spans="7:7" ht="15" customHeight="1">
      <c r="G282" s="418">
        <f>IFERROR(VLOOKUP(E282,Assign!$A$2:$A$48,1,FALSE),)</f>
        <v>0</v>
      </c>
    </row>
    <row r="283" spans="7:7" ht="15" customHeight="1">
      <c r="G283" s="418">
        <f>IFERROR(VLOOKUP(E283,Assign!$A$2:$A$48,1,FALSE),)</f>
        <v>0</v>
      </c>
    </row>
    <row r="284" spans="7:7" ht="15" customHeight="1">
      <c r="G284" s="418">
        <f>IFERROR(VLOOKUP(E284,Assign!$A$2:$A$48,1,FALSE),)</f>
        <v>0</v>
      </c>
    </row>
    <row r="285" spans="7:7" ht="15" customHeight="1">
      <c r="G285" s="418">
        <f>IFERROR(VLOOKUP(E285,Assign!$A$2:$A$48,1,FALSE),)</f>
        <v>0</v>
      </c>
    </row>
    <row r="286" spans="7:7" ht="15" customHeight="1">
      <c r="G286" s="418">
        <f>IFERROR(VLOOKUP(E286,Assign!$A$2:$A$48,1,FALSE),)</f>
        <v>0</v>
      </c>
    </row>
    <row r="287" spans="7:7" ht="15" customHeight="1">
      <c r="G287" s="418">
        <f>IFERROR(VLOOKUP(E287,Assign!$A$2:$A$48,1,FALSE),)</f>
        <v>0</v>
      </c>
    </row>
    <row r="288" spans="7:7" ht="15" customHeight="1">
      <c r="G288" s="418">
        <f>IFERROR(VLOOKUP(E288,Assign!$A$2:$A$48,1,FALSE),)</f>
        <v>0</v>
      </c>
    </row>
    <row r="289" spans="7:7" ht="15" customHeight="1">
      <c r="G289" s="418">
        <f>IFERROR(VLOOKUP(E289,Assign!$A$2:$A$48,1,FALSE),)</f>
        <v>0</v>
      </c>
    </row>
    <row r="290" spans="7:7" ht="15" customHeight="1">
      <c r="G290" s="418">
        <f>IFERROR(VLOOKUP(E290,Assign!$A$2:$A$48,1,FALSE),)</f>
        <v>0</v>
      </c>
    </row>
    <row r="291" spans="7:7" ht="15" customHeight="1">
      <c r="G291" s="418">
        <f>IFERROR(VLOOKUP(E291,Assign!$A$2:$A$48,1,FALSE),)</f>
        <v>0</v>
      </c>
    </row>
    <row r="292" spans="7:7" ht="15" customHeight="1">
      <c r="G292" s="418">
        <f>IFERROR(VLOOKUP(E292,Assign!$A$2:$A$48,1,FALSE),)</f>
        <v>0</v>
      </c>
    </row>
    <row r="293" spans="7:7" ht="15" customHeight="1">
      <c r="G293" s="418">
        <f>IFERROR(VLOOKUP(E293,Assign!$A$2:$A$48,1,FALSE),)</f>
        <v>0</v>
      </c>
    </row>
    <row r="294" spans="7:7" ht="15" customHeight="1">
      <c r="G294" s="418">
        <f>IFERROR(VLOOKUP(E294,Assign!$A$2:$A$48,1,FALSE),)</f>
        <v>0</v>
      </c>
    </row>
    <row r="295" spans="7:7" ht="15" customHeight="1">
      <c r="G295" s="418">
        <f>IFERROR(VLOOKUP(E295,Assign!$A$2:$A$48,1,FALSE),)</f>
        <v>0</v>
      </c>
    </row>
    <row r="296" spans="7:7" ht="15" customHeight="1">
      <c r="G296" s="418">
        <f>IFERROR(VLOOKUP(E296,Assign!$A$2:$A$48,1,FALSE),)</f>
        <v>0</v>
      </c>
    </row>
    <row r="297" spans="7:7" ht="15" customHeight="1">
      <c r="G297" s="418">
        <f>IFERROR(VLOOKUP(E297,Assign!$A$2:$A$48,1,FALSE),)</f>
        <v>0</v>
      </c>
    </row>
    <row r="298" spans="7:7" ht="15" customHeight="1">
      <c r="G298" s="418">
        <f>IFERROR(VLOOKUP(E298,Assign!$A$2:$A$48,1,FALSE),)</f>
        <v>0</v>
      </c>
    </row>
    <row r="299" spans="7:7" ht="15" customHeight="1">
      <c r="G299" s="418">
        <f>IFERROR(VLOOKUP(E299,Assign!$A$2:$A$48,1,FALSE),)</f>
        <v>0</v>
      </c>
    </row>
    <row r="300" spans="7:7" ht="15" customHeight="1">
      <c r="G300" s="418">
        <f>IFERROR(VLOOKUP(E300,Assign!$A$2:$A$48,1,FALSE),)</f>
        <v>0</v>
      </c>
    </row>
    <row r="301" spans="7:7" ht="15" customHeight="1">
      <c r="G301" s="418">
        <f>IFERROR(VLOOKUP(E301,Assign!$A$2:$A$48,1,FALSE),)</f>
        <v>0</v>
      </c>
    </row>
    <row r="302" spans="7:7" ht="15" customHeight="1">
      <c r="G302" s="418">
        <f>IFERROR(VLOOKUP(E302,Assign!$A$2:$A$48,1,FALSE),)</f>
        <v>0</v>
      </c>
    </row>
    <row r="303" spans="7:7" ht="15" customHeight="1">
      <c r="G303" s="418">
        <f>IFERROR(VLOOKUP(E303,Assign!$A$2:$A$48,1,FALSE),)</f>
        <v>0</v>
      </c>
    </row>
    <row r="304" spans="7:7" ht="15" customHeight="1">
      <c r="G304" s="418">
        <f>IFERROR(VLOOKUP(E304,Assign!$A$2:$A$48,1,FALSE),)</f>
        <v>0</v>
      </c>
    </row>
    <row r="305" spans="7:7" ht="15" customHeight="1">
      <c r="G305" s="418">
        <f>IFERROR(VLOOKUP(E305,Assign!$A$2:$A$48,1,FALSE),)</f>
        <v>0</v>
      </c>
    </row>
    <row r="306" spans="7:7" ht="15" customHeight="1">
      <c r="G306" s="418">
        <f>IFERROR(VLOOKUP(E306,Assign!$A$2:$A$48,1,FALSE),)</f>
        <v>0</v>
      </c>
    </row>
    <row r="307" spans="7:7" ht="15" customHeight="1">
      <c r="G307" s="418">
        <f>IFERROR(VLOOKUP(E307,Assign!$A$2:$A$48,1,FALSE),)</f>
        <v>0</v>
      </c>
    </row>
    <row r="308" spans="7:7" ht="15" customHeight="1">
      <c r="G308" s="418">
        <f>IFERROR(VLOOKUP(E308,Assign!$A$2:$A$48,1,FALSE),)</f>
        <v>0</v>
      </c>
    </row>
    <row r="309" spans="7:7" ht="15" customHeight="1">
      <c r="G309" s="418">
        <f>IFERROR(VLOOKUP(E309,Assign!$A$2:$A$48,1,FALSE),)</f>
        <v>0</v>
      </c>
    </row>
    <row r="310" spans="7:7" ht="15" customHeight="1">
      <c r="G310" s="418">
        <f>IFERROR(VLOOKUP(E310,Assign!$A$2:$A$48,1,FALSE),)</f>
        <v>0</v>
      </c>
    </row>
    <row r="311" spans="7:7" ht="15" customHeight="1">
      <c r="G311" s="418">
        <f>IFERROR(VLOOKUP(E311,Assign!$A$2:$A$48,1,FALSE),)</f>
        <v>0</v>
      </c>
    </row>
    <row r="312" spans="7:7" ht="15" customHeight="1">
      <c r="G312" s="418">
        <f>IFERROR(VLOOKUP(E312,Assign!$A$2:$A$48,1,FALSE),)</f>
        <v>0</v>
      </c>
    </row>
    <row r="313" spans="7:7" ht="15" customHeight="1">
      <c r="G313" s="418">
        <f>IFERROR(VLOOKUP(E313,Assign!$A$2:$A$48,1,FALSE),)</f>
        <v>0</v>
      </c>
    </row>
    <row r="314" spans="7:7" ht="15" customHeight="1">
      <c r="G314" s="418">
        <f>IFERROR(VLOOKUP(E314,Assign!$A$2:$A$48,1,FALSE),)</f>
        <v>0</v>
      </c>
    </row>
    <row r="315" spans="7:7" ht="15" customHeight="1">
      <c r="G315" s="418">
        <f>IFERROR(VLOOKUP(E315,Assign!$A$2:$A$48,1,FALSE),)</f>
        <v>0</v>
      </c>
    </row>
    <row r="316" spans="7:7" ht="15" customHeight="1">
      <c r="G316" s="418">
        <f>IFERROR(VLOOKUP(E316,Assign!$A$2:$A$48,1,FALSE),)</f>
        <v>0</v>
      </c>
    </row>
    <row r="317" spans="7:7" ht="15" customHeight="1">
      <c r="G317" s="418">
        <f>IFERROR(VLOOKUP(E317,Assign!$A$2:$A$48,1,FALSE),)</f>
        <v>0</v>
      </c>
    </row>
    <row r="318" spans="7:7" ht="15" customHeight="1">
      <c r="G318" s="418">
        <f>IFERROR(VLOOKUP(E318,Assign!$A$2:$A$48,1,FALSE),)</f>
        <v>0</v>
      </c>
    </row>
    <row r="319" spans="7:7" ht="15" customHeight="1">
      <c r="G319" s="418">
        <f>IFERROR(VLOOKUP(E319,Assign!$A$2:$A$48,1,FALSE),)</f>
        <v>0</v>
      </c>
    </row>
    <row r="320" spans="7:7" ht="15" customHeight="1">
      <c r="G320" s="418">
        <f>IFERROR(VLOOKUP(E320,Assign!$A$2:$A$48,1,FALSE),)</f>
        <v>0</v>
      </c>
    </row>
    <row r="321" spans="7:7" ht="15" customHeight="1">
      <c r="G321" s="418">
        <f>IFERROR(VLOOKUP(E321,Assign!$A$2:$A$48,1,FALSE),)</f>
        <v>0</v>
      </c>
    </row>
    <row r="322" spans="7:7" ht="15" customHeight="1">
      <c r="G322" s="418">
        <f>IFERROR(VLOOKUP(E322,Assign!$A$2:$A$48,1,FALSE),)</f>
        <v>0</v>
      </c>
    </row>
    <row r="323" spans="7:7" ht="15" customHeight="1">
      <c r="G323" s="418">
        <f>IFERROR(VLOOKUP(E323,Assign!$A$2:$A$48,1,FALSE),)</f>
        <v>0</v>
      </c>
    </row>
    <row r="324" spans="7:7" ht="15" customHeight="1">
      <c r="G324" s="418">
        <f>IFERROR(VLOOKUP(E324,Assign!$A$2:$A$48,1,FALSE),)</f>
        <v>0</v>
      </c>
    </row>
    <row r="325" spans="7:7" ht="15" customHeight="1">
      <c r="G325" s="418">
        <f>IFERROR(VLOOKUP(E325,Assign!$A$2:$A$48,1,FALSE),)</f>
        <v>0</v>
      </c>
    </row>
    <row r="326" spans="7:7" ht="15" customHeight="1">
      <c r="G326" s="418">
        <f>IFERROR(VLOOKUP(E326,Assign!$A$2:$A$48,1,FALSE),)</f>
        <v>0</v>
      </c>
    </row>
    <row r="327" spans="7:7" ht="15" customHeight="1">
      <c r="G327" s="418">
        <f>IFERROR(VLOOKUP(E327,Assign!$A$2:$A$48,1,FALSE),)</f>
        <v>0</v>
      </c>
    </row>
    <row r="328" spans="7:7" ht="15" customHeight="1">
      <c r="G328" s="418">
        <f>IFERROR(VLOOKUP(E328,Assign!$A$2:$A$48,1,FALSE),)</f>
        <v>0</v>
      </c>
    </row>
    <row r="329" spans="7:7" ht="15" customHeight="1">
      <c r="G329" s="418">
        <f>IFERROR(VLOOKUP(E329,Assign!$A$2:$A$48,1,FALSE),)</f>
        <v>0</v>
      </c>
    </row>
    <row r="330" spans="7:7" ht="15" customHeight="1">
      <c r="G330" s="418">
        <f>IFERROR(VLOOKUP(E330,Assign!$A$2:$A$48,1,FALSE),)</f>
        <v>0</v>
      </c>
    </row>
    <row r="331" spans="7:7" ht="15" customHeight="1">
      <c r="G331" s="418">
        <f>IFERROR(VLOOKUP(E331,Assign!$A$2:$A$48,1,FALSE),)</f>
        <v>0</v>
      </c>
    </row>
    <row r="332" spans="7:7" ht="15" customHeight="1">
      <c r="G332" s="418">
        <f>IFERROR(VLOOKUP(E332,Assign!$A$2:$A$48,1,FALSE),)</f>
        <v>0</v>
      </c>
    </row>
    <row r="333" spans="7:7" ht="15" customHeight="1">
      <c r="G333" s="418">
        <f>IFERROR(VLOOKUP(E333,Assign!$A$2:$A$48,1,FALSE),)</f>
        <v>0</v>
      </c>
    </row>
    <row r="334" spans="7:7" ht="15" customHeight="1">
      <c r="G334" s="418">
        <f>IFERROR(VLOOKUP(E334,Assign!$A$2:$A$48,1,FALSE),)</f>
        <v>0</v>
      </c>
    </row>
    <row r="335" spans="7:7" ht="15" customHeight="1">
      <c r="G335" s="418">
        <f>IFERROR(VLOOKUP(E335,Assign!$A$2:$A$48,1,FALSE),)</f>
        <v>0</v>
      </c>
    </row>
    <row r="336" spans="7:7" ht="15" customHeight="1">
      <c r="G336" s="418">
        <f>IFERROR(VLOOKUP(E336,Assign!$A$2:$A$48,1,FALSE),)</f>
        <v>0</v>
      </c>
    </row>
    <row r="337" spans="7:7" ht="15" customHeight="1">
      <c r="G337" s="418">
        <f>IFERROR(VLOOKUP(E337,Assign!$A$2:$A$48,1,FALSE),)</f>
        <v>0</v>
      </c>
    </row>
    <row r="338" spans="7:7" ht="15" customHeight="1">
      <c r="G338" s="418">
        <f>IFERROR(VLOOKUP(E338,Assign!$A$2:$A$48,1,FALSE),)</f>
        <v>0</v>
      </c>
    </row>
    <row r="339" spans="7:7" ht="15" customHeight="1">
      <c r="G339" s="418">
        <f>IFERROR(VLOOKUP(E339,Assign!$A$2:$A$48,1,FALSE),)</f>
        <v>0</v>
      </c>
    </row>
    <row r="340" spans="7:7" ht="15" customHeight="1">
      <c r="G340" s="418">
        <f>IFERROR(VLOOKUP(E340,Assign!$A$2:$A$48,1,FALSE),)</f>
        <v>0</v>
      </c>
    </row>
    <row r="341" spans="7:7" ht="15" customHeight="1">
      <c r="G341" s="418">
        <f>IFERROR(VLOOKUP(E341,Assign!$A$2:$A$48,1,FALSE),)</f>
        <v>0</v>
      </c>
    </row>
    <row r="342" spans="7:7" ht="15" customHeight="1">
      <c r="G342" s="418">
        <f>IFERROR(VLOOKUP(E342,Assign!$A$2:$A$48,1,FALSE),)</f>
        <v>0</v>
      </c>
    </row>
    <row r="343" spans="7:7" ht="15" customHeight="1">
      <c r="G343" s="418">
        <f>IFERROR(VLOOKUP(E343,Assign!$A$2:$A$48,1,FALSE),)</f>
        <v>0</v>
      </c>
    </row>
    <row r="344" spans="7:7" ht="15" customHeight="1">
      <c r="G344" s="418">
        <f>IFERROR(VLOOKUP(E344,Assign!$A$2:$A$48,1,FALSE),)</f>
        <v>0</v>
      </c>
    </row>
    <row r="345" spans="7:7" ht="15" customHeight="1">
      <c r="G345" s="418">
        <f>IFERROR(VLOOKUP(E345,Assign!$A$2:$A$48,1,FALSE),)</f>
        <v>0</v>
      </c>
    </row>
    <row r="346" spans="7:7" ht="15" customHeight="1">
      <c r="G346" s="418">
        <f>IFERROR(VLOOKUP(E346,Assign!$A$2:$A$48,1,FALSE),)</f>
        <v>0</v>
      </c>
    </row>
    <row r="347" spans="7:7" ht="15" customHeight="1">
      <c r="G347" s="418">
        <f>IFERROR(VLOOKUP(E347,Assign!$A$2:$A$48,1,FALSE),)</f>
        <v>0</v>
      </c>
    </row>
    <row r="348" spans="7:7" ht="15" customHeight="1">
      <c r="G348" s="418">
        <f>IFERROR(VLOOKUP(E348,Assign!$A$2:$A$48,1,FALSE),)</f>
        <v>0</v>
      </c>
    </row>
    <row r="349" spans="7:7" ht="15" customHeight="1">
      <c r="G349" s="418">
        <f>IFERROR(VLOOKUP(E349,Assign!$A$2:$A$48,1,FALSE),)</f>
        <v>0</v>
      </c>
    </row>
    <row r="350" spans="7:7" ht="15" customHeight="1">
      <c r="G350" s="418">
        <f>IFERROR(VLOOKUP(E350,Assign!$A$2:$A$48,1,FALSE),)</f>
        <v>0</v>
      </c>
    </row>
    <row r="351" spans="7:7" ht="15" customHeight="1">
      <c r="G351" s="418">
        <f>IFERROR(VLOOKUP(E351,Assign!$A$2:$A$48,1,FALSE),)</f>
        <v>0</v>
      </c>
    </row>
    <row r="352" spans="7:7" ht="15" customHeight="1">
      <c r="G352" s="418">
        <f>IFERROR(VLOOKUP(E352,Assign!$A$2:$A$48,1,FALSE),)</f>
        <v>0</v>
      </c>
    </row>
    <row r="353" spans="7:7" ht="15" customHeight="1">
      <c r="G353" s="418">
        <f>IFERROR(VLOOKUP(E353,Assign!$A$2:$A$48,1,FALSE),)</f>
        <v>0</v>
      </c>
    </row>
    <row r="354" spans="7:7" ht="15" customHeight="1">
      <c r="G354" s="418">
        <f>IFERROR(VLOOKUP(E354,Assign!$A$2:$A$48,1,FALSE),)</f>
        <v>0</v>
      </c>
    </row>
    <row r="355" spans="7:7" ht="15" customHeight="1">
      <c r="G355" s="418">
        <f>IFERROR(VLOOKUP(E355,Assign!$A$2:$A$48,1,FALSE),)</f>
        <v>0</v>
      </c>
    </row>
    <row r="356" spans="7:7" ht="15" customHeight="1">
      <c r="G356" s="418">
        <f>IFERROR(VLOOKUP(E356,Assign!$A$2:$A$48,1,FALSE),)</f>
        <v>0</v>
      </c>
    </row>
    <row r="357" spans="7:7" ht="15" customHeight="1">
      <c r="G357" s="418">
        <f>IFERROR(VLOOKUP(E357,Assign!$A$2:$A$48,1,FALSE),)</f>
        <v>0</v>
      </c>
    </row>
    <row r="358" spans="7:7" ht="15" customHeight="1">
      <c r="G358" s="418">
        <f>IFERROR(VLOOKUP(E358,Assign!$A$2:$A$48,1,FALSE),)</f>
        <v>0</v>
      </c>
    </row>
    <row r="359" spans="7:7" ht="15" customHeight="1">
      <c r="G359" s="418">
        <f>IFERROR(VLOOKUP(E359,Assign!$A$2:$A$48,1,FALSE),)</f>
        <v>0</v>
      </c>
    </row>
    <row r="360" spans="7:7" ht="15" customHeight="1">
      <c r="G360" s="418">
        <f>IFERROR(VLOOKUP(E360,Assign!$A$2:$A$48,1,FALSE),)</f>
        <v>0</v>
      </c>
    </row>
    <row r="361" spans="7:7" ht="15" customHeight="1">
      <c r="G361" s="418">
        <f>IFERROR(VLOOKUP(E361,Assign!$A$2:$A$48,1,FALSE),)</f>
        <v>0</v>
      </c>
    </row>
    <row r="362" spans="7:7" ht="15" customHeight="1">
      <c r="G362" s="418">
        <f>IFERROR(VLOOKUP(E362,Assign!$A$2:$A$48,1,FALSE),)</f>
        <v>0</v>
      </c>
    </row>
    <row r="363" spans="7:7" ht="15" customHeight="1">
      <c r="G363" s="418">
        <f>IFERROR(VLOOKUP(E363,Assign!$A$2:$A$48,1,FALSE),)</f>
        <v>0</v>
      </c>
    </row>
    <row r="364" spans="7:7" ht="15" customHeight="1">
      <c r="G364" s="418">
        <f>IFERROR(VLOOKUP(E364,Assign!$A$2:$A$48,1,FALSE),)</f>
        <v>0</v>
      </c>
    </row>
    <row r="365" spans="7:7" ht="15" customHeight="1">
      <c r="G365" s="418">
        <f>IFERROR(VLOOKUP(E365,Assign!$A$2:$A$48,1,FALSE),)</f>
        <v>0</v>
      </c>
    </row>
    <row r="366" spans="7:7" ht="15" customHeight="1">
      <c r="G366" s="418">
        <f>IFERROR(VLOOKUP(E366,Assign!$A$2:$A$48,1,FALSE),)</f>
        <v>0</v>
      </c>
    </row>
    <row r="367" spans="7:7" ht="15" customHeight="1">
      <c r="G367" s="418">
        <f>IFERROR(VLOOKUP(E367,Assign!$A$2:$A$48,1,FALSE),)</f>
        <v>0</v>
      </c>
    </row>
    <row r="368" spans="7:7" ht="15" customHeight="1">
      <c r="G368" s="418">
        <f>IFERROR(VLOOKUP(E368,Assign!$A$2:$A$48,1,FALSE),)</f>
        <v>0</v>
      </c>
    </row>
    <row r="369" spans="7:7" ht="15" customHeight="1">
      <c r="G369" s="418">
        <f>IFERROR(VLOOKUP(E369,Assign!$A$2:$A$48,1,FALSE),)</f>
        <v>0</v>
      </c>
    </row>
    <row r="370" spans="7:7" ht="15" customHeight="1">
      <c r="G370" s="418">
        <f>IFERROR(VLOOKUP(E370,Assign!$A$2:$A$48,1,FALSE),)</f>
        <v>0</v>
      </c>
    </row>
    <row r="371" spans="7:7" ht="15" customHeight="1">
      <c r="G371" s="418">
        <f>IFERROR(VLOOKUP(E371,Assign!$A$2:$A$48,1,FALSE),)</f>
        <v>0</v>
      </c>
    </row>
    <row r="372" spans="7:7" ht="15" customHeight="1">
      <c r="G372" s="418">
        <f>IFERROR(VLOOKUP(E372,Assign!$A$2:$A$48,1,FALSE),)</f>
        <v>0</v>
      </c>
    </row>
    <row r="373" spans="7:7" ht="15" customHeight="1">
      <c r="G373" s="418">
        <f>IFERROR(VLOOKUP(E373,Assign!$A$2:$A$48,1,FALSE),)</f>
        <v>0</v>
      </c>
    </row>
    <row r="374" spans="7:7" ht="15" customHeight="1">
      <c r="G374" s="418">
        <f>IFERROR(VLOOKUP(E374,Assign!$A$2:$A$48,1,FALSE),)</f>
        <v>0</v>
      </c>
    </row>
    <row r="375" spans="7:7" ht="15" customHeight="1">
      <c r="G375" s="418">
        <f>IFERROR(VLOOKUP(E375,Assign!$A$2:$A$48,1,FALSE),)</f>
        <v>0</v>
      </c>
    </row>
    <row r="376" spans="7:7" ht="15" customHeight="1">
      <c r="G376" s="418">
        <f>IFERROR(VLOOKUP(E376,Assign!$A$2:$A$48,1,FALSE),)</f>
        <v>0</v>
      </c>
    </row>
    <row r="377" spans="7:7" ht="15" customHeight="1">
      <c r="G377" s="418">
        <f>IFERROR(VLOOKUP(E377,Assign!$A$2:$A$48,1,FALSE),)</f>
        <v>0</v>
      </c>
    </row>
    <row r="378" spans="7:7" ht="15" customHeight="1">
      <c r="G378" s="418">
        <f>IFERROR(VLOOKUP(E378,Assign!$A$2:$A$48,1,FALSE),)</f>
        <v>0</v>
      </c>
    </row>
    <row r="379" spans="7:7" ht="15" customHeight="1">
      <c r="G379" s="418">
        <f>IFERROR(VLOOKUP(E379,Assign!$A$2:$A$48,1,FALSE),)</f>
        <v>0</v>
      </c>
    </row>
    <row r="380" spans="7:7" ht="15" customHeight="1">
      <c r="G380" s="418">
        <f>IFERROR(VLOOKUP(E380,Assign!$A$2:$A$48,1,FALSE),)</f>
        <v>0</v>
      </c>
    </row>
    <row r="381" spans="7:7" ht="15" customHeight="1">
      <c r="G381" s="418">
        <f>IFERROR(VLOOKUP(E381,Assign!$A$2:$A$48,1,FALSE),)</f>
        <v>0</v>
      </c>
    </row>
    <row r="382" spans="7:7" ht="15" customHeight="1">
      <c r="G382" s="418">
        <f>IFERROR(VLOOKUP(E382,Assign!$A$2:$A$48,1,FALSE),)</f>
        <v>0</v>
      </c>
    </row>
    <row r="383" spans="7:7" ht="15" customHeight="1">
      <c r="G383" s="418">
        <f>IFERROR(VLOOKUP(E383,Assign!$A$2:$A$48,1,FALSE),)</f>
        <v>0</v>
      </c>
    </row>
    <row r="384" spans="7:7" ht="15" customHeight="1">
      <c r="G384" s="418">
        <f>IFERROR(VLOOKUP(E384,Assign!$A$2:$A$48,1,FALSE),)</f>
        <v>0</v>
      </c>
    </row>
    <row r="385" spans="7:7" ht="15" customHeight="1">
      <c r="G385" s="418">
        <f>IFERROR(VLOOKUP(E385,Assign!$A$2:$A$48,1,FALSE),)</f>
        <v>0</v>
      </c>
    </row>
    <row r="386" spans="7:7" ht="15" customHeight="1">
      <c r="G386" s="418">
        <f>IFERROR(VLOOKUP(E386,Assign!$A$2:$A$48,1,FALSE),)</f>
        <v>0</v>
      </c>
    </row>
    <row r="387" spans="7:7" ht="15" customHeight="1">
      <c r="G387" s="418">
        <f>IFERROR(VLOOKUP(E387,Assign!$A$2:$A$48,1,FALSE),)</f>
        <v>0</v>
      </c>
    </row>
    <row r="388" spans="7:7" ht="15" customHeight="1">
      <c r="G388" s="418">
        <f>IFERROR(VLOOKUP(E388,Assign!$A$2:$A$48,1,FALSE),)</f>
        <v>0</v>
      </c>
    </row>
    <row r="389" spans="7:7" ht="15" customHeight="1">
      <c r="G389" s="418">
        <f>IFERROR(VLOOKUP(E389,Assign!$A$2:$A$48,1,FALSE),)</f>
        <v>0</v>
      </c>
    </row>
    <row r="390" spans="7:7" ht="15" customHeight="1">
      <c r="G390" s="418">
        <f>IFERROR(VLOOKUP(E390,Assign!$A$2:$A$48,1,FALSE),)</f>
        <v>0</v>
      </c>
    </row>
    <row r="391" spans="7:7" ht="15" customHeight="1">
      <c r="G391" s="418">
        <f>IFERROR(VLOOKUP(E391,Assign!$A$2:$A$48,1,FALSE),)</f>
        <v>0</v>
      </c>
    </row>
    <row r="392" spans="7:7" ht="15" customHeight="1">
      <c r="G392" s="418">
        <f>IFERROR(VLOOKUP(E392,Assign!$A$2:$A$48,1,FALSE),)</f>
        <v>0</v>
      </c>
    </row>
    <row r="393" spans="7:7" ht="15" customHeight="1">
      <c r="G393" s="418">
        <f>IFERROR(VLOOKUP(E393,Assign!$A$2:$A$48,1,FALSE),)</f>
        <v>0</v>
      </c>
    </row>
    <row r="394" spans="7:7" ht="15" customHeight="1">
      <c r="G394" s="418">
        <f>IFERROR(VLOOKUP(E394,Assign!$A$2:$A$48,1,FALSE),)</f>
        <v>0</v>
      </c>
    </row>
    <row r="395" spans="7:7" ht="15" customHeight="1">
      <c r="G395" s="418">
        <f>IFERROR(VLOOKUP(E395,Assign!$A$2:$A$48,1,FALSE),)</f>
        <v>0</v>
      </c>
    </row>
    <row r="396" spans="7:7" ht="15" customHeight="1">
      <c r="G396" s="418">
        <f>IFERROR(VLOOKUP(E396,Assign!$A$2:$A$48,1,FALSE),)</f>
        <v>0</v>
      </c>
    </row>
    <row r="397" spans="7:7" ht="15" customHeight="1">
      <c r="G397" s="418">
        <f>IFERROR(VLOOKUP(E397,Assign!$A$2:$A$48,1,FALSE),)</f>
        <v>0</v>
      </c>
    </row>
    <row r="398" spans="7:7" ht="15" customHeight="1">
      <c r="G398" s="418">
        <f>IFERROR(VLOOKUP(E398,Assign!$A$2:$A$48,1,FALSE),)</f>
        <v>0</v>
      </c>
    </row>
    <row r="399" spans="7:7" ht="15" customHeight="1">
      <c r="G399" s="418">
        <f>IFERROR(VLOOKUP(E399,Assign!$A$2:$A$48,1,FALSE),)</f>
        <v>0</v>
      </c>
    </row>
    <row r="400" spans="7:7" ht="15" customHeight="1">
      <c r="G400" s="418">
        <f>IFERROR(VLOOKUP(E400,Assign!$A$2:$A$48,1,FALSE),)</f>
        <v>0</v>
      </c>
    </row>
    <row r="401" spans="7:7" ht="15" customHeight="1">
      <c r="G401" s="418">
        <f>IFERROR(VLOOKUP(E401,Assign!$A$2:$A$48,1,FALSE),)</f>
        <v>0</v>
      </c>
    </row>
    <row r="402" spans="7:7" ht="15" customHeight="1">
      <c r="G402" s="418">
        <f>IFERROR(VLOOKUP(E402,Assign!$A$2:$A$48,1,FALSE),)</f>
        <v>0</v>
      </c>
    </row>
    <row r="403" spans="7:7" ht="15" customHeight="1">
      <c r="G403" s="418">
        <f>IFERROR(VLOOKUP(E403,Assign!$A$2:$A$48,1,FALSE),)</f>
        <v>0</v>
      </c>
    </row>
    <row r="404" spans="7:7" ht="15" customHeight="1">
      <c r="G404" s="418">
        <f>IFERROR(VLOOKUP(E404,Assign!$A$2:$A$48,1,FALSE),)</f>
        <v>0</v>
      </c>
    </row>
    <row r="405" spans="7:7" ht="15" customHeight="1">
      <c r="G405" s="418">
        <f>IFERROR(VLOOKUP(E405,Assign!$A$2:$A$48,1,FALSE),)</f>
        <v>0</v>
      </c>
    </row>
    <row r="406" spans="7:7" ht="15" customHeight="1">
      <c r="G406" s="418">
        <f>IFERROR(VLOOKUP(E406,Assign!$A$2:$A$48,1,FALSE),)</f>
        <v>0</v>
      </c>
    </row>
    <row r="407" spans="7:7" ht="15" customHeight="1">
      <c r="G407" s="418">
        <f>IFERROR(VLOOKUP(E407,Assign!$A$2:$A$48,1,FALSE),)</f>
        <v>0</v>
      </c>
    </row>
    <row r="408" spans="7:7" ht="15" customHeight="1">
      <c r="G408" s="418">
        <f>IFERROR(VLOOKUP(E408,Assign!$A$2:$A$48,1,FALSE),)</f>
        <v>0</v>
      </c>
    </row>
    <row r="409" spans="7:7" ht="15" customHeight="1">
      <c r="G409" s="418">
        <f>IFERROR(VLOOKUP(E409,Assign!$A$2:$A$48,1,FALSE),)</f>
        <v>0</v>
      </c>
    </row>
    <row r="410" spans="7:7" ht="15" customHeight="1">
      <c r="G410" s="418">
        <f>IFERROR(VLOOKUP(E410,Assign!$A$2:$A$48,1,FALSE),)</f>
        <v>0</v>
      </c>
    </row>
    <row r="411" spans="7:7" ht="15" customHeight="1">
      <c r="G411" s="418">
        <f>IFERROR(VLOOKUP(E411,Assign!$A$2:$A$48,1,FALSE),)</f>
        <v>0</v>
      </c>
    </row>
    <row r="412" spans="7:7" ht="15" customHeight="1">
      <c r="G412" s="418">
        <f>IFERROR(VLOOKUP(E412,Assign!$A$2:$A$48,1,FALSE),)</f>
        <v>0</v>
      </c>
    </row>
    <row r="413" spans="7:7" ht="15" customHeight="1">
      <c r="G413" s="418">
        <f>IFERROR(VLOOKUP(E413,Assign!$A$2:$A$48,1,FALSE),)</f>
        <v>0</v>
      </c>
    </row>
    <row r="414" spans="7:7" ht="15" customHeight="1">
      <c r="G414" s="418">
        <f>IFERROR(VLOOKUP(E414,Assign!$A$2:$A$48,1,FALSE),)</f>
        <v>0</v>
      </c>
    </row>
    <row r="415" spans="7:7" ht="15" customHeight="1">
      <c r="G415" s="418">
        <f>IFERROR(VLOOKUP(E415,Assign!$A$2:$A$48,1,FALSE),)</f>
        <v>0</v>
      </c>
    </row>
    <row r="416" spans="7:7" ht="15" customHeight="1">
      <c r="G416" s="418">
        <f>IFERROR(VLOOKUP(E416,Assign!$A$2:$A$48,1,FALSE),)</f>
        <v>0</v>
      </c>
    </row>
    <row r="417" spans="7:7" ht="15" customHeight="1">
      <c r="G417" s="418">
        <f>IFERROR(VLOOKUP(E417,Assign!$A$2:$A$48,1,FALSE),)</f>
        <v>0</v>
      </c>
    </row>
    <row r="418" spans="7:7" ht="15" customHeight="1">
      <c r="G418" s="418">
        <f>IFERROR(VLOOKUP(E418,Assign!$A$2:$A$48,1,FALSE),)</f>
        <v>0</v>
      </c>
    </row>
    <row r="419" spans="7:7" ht="15" customHeight="1">
      <c r="G419" s="418">
        <f>IFERROR(VLOOKUP(E419,Assign!$A$2:$A$48,1,FALSE),)</f>
        <v>0</v>
      </c>
    </row>
    <row r="420" spans="7:7" ht="15" customHeight="1">
      <c r="G420" s="418">
        <f>IFERROR(VLOOKUP(E420,Assign!$A$2:$A$48,1,FALSE),)</f>
        <v>0</v>
      </c>
    </row>
    <row r="421" spans="7:7" ht="15" customHeight="1">
      <c r="G421" s="418">
        <f>IFERROR(VLOOKUP(E421,Assign!$A$2:$A$48,1,FALSE),)</f>
        <v>0</v>
      </c>
    </row>
    <row r="422" spans="7:7" ht="15" customHeight="1">
      <c r="G422" s="418">
        <f>IFERROR(VLOOKUP(E422,Assign!$A$2:$A$48,1,FALSE),)</f>
        <v>0</v>
      </c>
    </row>
    <row r="423" spans="7:7" ht="15" customHeight="1">
      <c r="G423" s="418">
        <f>IFERROR(VLOOKUP(E423,Assign!$A$2:$A$48,1,FALSE),)</f>
        <v>0</v>
      </c>
    </row>
    <row r="424" spans="7:7" ht="15" customHeight="1">
      <c r="G424" s="418">
        <f>IFERROR(VLOOKUP(E424,Assign!$A$2:$A$48,1,FALSE),)</f>
        <v>0</v>
      </c>
    </row>
    <row r="425" spans="7:7" ht="15" customHeight="1">
      <c r="G425" s="418">
        <f>IFERROR(VLOOKUP(E425,Assign!$A$2:$A$48,1,FALSE),)</f>
        <v>0</v>
      </c>
    </row>
    <row r="426" spans="7:7" ht="15" customHeight="1">
      <c r="G426" s="418">
        <f>IFERROR(VLOOKUP(E426,Assign!$A$2:$A$48,1,FALSE),)</f>
        <v>0</v>
      </c>
    </row>
    <row r="427" spans="7:7" ht="15" customHeight="1">
      <c r="G427" s="418">
        <f>IFERROR(VLOOKUP(E427,Assign!$A$2:$A$48,1,FALSE),)</f>
        <v>0</v>
      </c>
    </row>
    <row r="428" spans="7:7" ht="15" customHeight="1">
      <c r="G428" s="418">
        <f>IFERROR(VLOOKUP(E428,Assign!$A$2:$A$48,1,FALSE),)</f>
        <v>0</v>
      </c>
    </row>
    <row r="429" spans="7:7" ht="15" customHeight="1">
      <c r="G429" s="418">
        <f>IFERROR(VLOOKUP(E429,Assign!$A$2:$A$48,1,FALSE),)</f>
        <v>0</v>
      </c>
    </row>
    <row r="430" spans="7:7" ht="15" customHeight="1">
      <c r="G430" s="418">
        <f>IFERROR(VLOOKUP(E430,Assign!$A$2:$A$48,1,FALSE),)</f>
        <v>0</v>
      </c>
    </row>
    <row r="431" spans="7:7" ht="15" customHeight="1">
      <c r="G431" s="418">
        <f>IFERROR(VLOOKUP(E431,Assign!$A$2:$A$48,1,FALSE),)</f>
        <v>0</v>
      </c>
    </row>
    <row r="432" spans="7:7" ht="15" customHeight="1">
      <c r="G432" s="418">
        <f>IFERROR(VLOOKUP(E432,Assign!$A$2:$A$48,1,FALSE),)</f>
        <v>0</v>
      </c>
    </row>
    <row r="433" spans="7:7" ht="15" customHeight="1">
      <c r="G433" s="418">
        <f>IFERROR(VLOOKUP(E433,Assign!$A$2:$A$48,1,FALSE),)</f>
        <v>0</v>
      </c>
    </row>
    <row r="434" spans="7:7" ht="15" customHeight="1">
      <c r="G434" s="418">
        <f>IFERROR(VLOOKUP(E434,Assign!$A$2:$A$48,1,FALSE),)</f>
        <v>0</v>
      </c>
    </row>
    <row r="435" spans="7:7" ht="15" customHeight="1">
      <c r="G435" s="418">
        <f>IFERROR(VLOOKUP(E435,Assign!$A$2:$A$48,1,FALSE),)</f>
        <v>0</v>
      </c>
    </row>
    <row r="436" spans="7:7" ht="15" customHeight="1">
      <c r="G436" s="418">
        <f>IFERROR(VLOOKUP(E436,Assign!$A$2:$A$48,1,FALSE),)</f>
        <v>0</v>
      </c>
    </row>
    <row r="437" spans="7:7" ht="15" customHeight="1">
      <c r="G437" s="418">
        <f>IFERROR(VLOOKUP(E437,Assign!$A$2:$A$48,1,FALSE),)</f>
        <v>0</v>
      </c>
    </row>
    <row r="438" spans="7:7" ht="15" customHeight="1">
      <c r="G438" s="418">
        <f>IFERROR(VLOOKUP(E438,Assign!$A$2:$A$48,1,FALSE),)</f>
        <v>0</v>
      </c>
    </row>
    <row r="439" spans="7:7" ht="15" customHeight="1">
      <c r="G439" s="418">
        <f>IFERROR(VLOOKUP(E439,Assign!$A$2:$A$48,1,FALSE),)</f>
        <v>0</v>
      </c>
    </row>
    <row r="440" spans="7:7" ht="15" customHeight="1">
      <c r="G440" s="418">
        <f>IFERROR(VLOOKUP(E440,Assign!$A$2:$A$48,1,FALSE),)</f>
        <v>0</v>
      </c>
    </row>
    <row r="441" spans="7:7" ht="15" customHeight="1">
      <c r="G441" s="418">
        <f>IFERROR(VLOOKUP(E441,Assign!$A$2:$A$48,1,FALSE),)</f>
        <v>0</v>
      </c>
    </row>
    <row r="442" spans="7:7" ht="15" customHeight="1">
      <c r="G442" s="418">
        <f>IFERROR(VLOOKUP(E442,Assign!$A$2:$A$48,1,FALSE),)</f>
        <v>0</v>
      </c>
    </row>
    <row r="443" spans="7:7" ht="15" customHeight="1">
      <c r="G443" s="418">
        <f>IFERROR(VLOOKUP(E443,Assign!$A$2:$A$48,1,FALSE),)</f>
        <v>0</v>
      </c>
    </row>
    <row r="444" spans="7:7" ht="15" customHeight="1">
      <c r="G444" s="418">
        <f>IFERROR(VLOOKUP(E444,Assign!$A$2:$A$48,1,FALSE),)</f>
        <v>0</v>
      </c>
    </row>
    <row r="445" spans="7:7" ht="15" customHeight="1">
      <c r="G445" s="418">
        <f>IFERROR(VLOOKUP(E445,Assign!$A$2:$A$48,1,FALSE),)</f>
        <v>0</v>
      </c>
    </row>
    <row r="446" spans="7:7" ht="15" customHeight="1">
      <c r="G446" s="418">
        <f>IFERROR(VLOOKUP(E446,Assign!$A$2:$A$48,1,FALSE),)</f>
        <v>0</v>
      </c>
    </row>
    <row r="447" spans="7:7" ht="15" customHeight="1">
      <c r="G447" s="418">
        <f>IFERROR(VLOOKUP(E447,Assign!$A$2:$A$48,1,FALSE),)</f>
        <v>0</v>
      </c>
    </row>
    <row r="448" spans="7:7" ht="15" customHeight="1">
      <c r="G448" s="418">
        <f>IFERROR(VLOOKUP(E448,Assign!$A$2:$A$48,1,FALSE),)</f>
        <v>0</v>
      </c>
    </row>
    <row r="449" spans="7:7" ht="15" customHeight="1">
      <c r="G449" s="418">
        <f>IFERROR(VLOOKUP(E449,Assign!$A$2:$A$48,1,FALSE),)</f>
        <v>0</v>
      </c>
    </row>
    <row r="450" spans="7:7" ht="15" customHeight="1">
      <c r="G450" s="418">
        <f>IFERROR(VLOOKUP(E450,Assign!$A$2:$A$48,1,FALSE),)</f>
        <v>0</v>
      </c>
    </row>
    <row r="451" spans="7:7" ht="15" customHeight="1">
      <c r="G451" s="418">
        <f>IFERROR(VLOOKUP(E451,Assign!$A$2:$A$48,1,FALSE),)</f>
        <v>0</v>
      </c>
    </row>
    <row r="452" spans="7:7" ht="15" customHeight="1">
      <c r="G452" s="418">
        <f>IFERROR(VLOOKUP(E452,Assign!$A$2:$A$48,1,FALSE),)</f>
        <v>0</v>
      </c>
    </row>
    <row r="453" spans="7:7" ht="15" customHeight="1">
      <c r="G453" s="418">
        <f>IFERROR(VLOOKUP(E453,Assign!$A$2:$A$48,1,FALSE),)</f>
        <v>0</v>
      </c>
    </row>
    <row r="454" spans="7:7" ht="15" customHeight="1">
      <c r="G454" s="418">
        <f>IFERROR(VLOOKUP(E454,Assign!$A$2:$A$48,1,FALSE),)</f>
        <v>0</v>
      </c>
    </row>
    <row r="455" spans="7:7" ht="15" customHeight="1">
      <c r="G455" s="418">
        <f>IFERROR(VLOOKUP(E455,Assign!$A$2:$A$48,1,FALSE),)</f>
        <v>0</v>
      </c>
    </row>
    <row r="456" spans="7:7" ht="15" customHeight="1">
      <c r="G456" s="418">
        <f>IFERROR(VLOOKUP(E456,Assign!$A$2:$A$48,1,FALSE),)</f>
        <v>0</v>
      </c>
    </row>
    <row r="457" spans="7:7" ht="15" customHeight="1">
      <c r="G457" s="418">
        <f>IFERROR(VLOOKUP(E457,Assign!$A$2:$A$48,1,FALSE),)</f>
        <v>0</v>
      </c>
    </row>
    <row r="458" spans="7:7" ht="15" customHeight="1">
      <c r="G458" s="418">
        <f>IFERROR(VLOOKUP(E458,Assign!$A$2:$A$48,1,FALSE),)</f>
        <v>0</v>
      </c>
    </row>
    <row r="459" spans="7:7" ht="15" customHeight="1">
      <c r="G459" s="418">
        <f>IFERROR(VLOOKUP(E459,Assign!$A$2:$A$48,1,FALSE),)</f>
        <v>0</v>
      </c>
    </row>
    <row r="460" spans="7:7" ht="15" customHeight="1">
      <c r="G460" s="418">
        <f>IFERROR(VLOOKUP(E460,Assign!$A$2:$A$48,1,FALSE),)</f>
        <v>0</v>
      </c>
    </row>
    <row r="461" spans="7:7" ht="15" customHeight="1">
      <c r="G461" s="418">
        <f>IFERROR(VLOOKUP(E461,Assign!$A$2:$A$48,1,FALSE),)</f>
        <v>0</v>
      </c>
    </row>
    <row r="462" spans="7:7" ht="15" customHeight="1">
      <c r="G462" s="418">
        <f>IFERROR(VLOOKUP(E462,Assign!$A$2:$A$48,1,FALSE),)</f>
        <v>0</v>
      </c>
    </row>
    <row r="463" spans="7:7" ht="15" customHeight="1">
      <c r="G463" s="418">
        <f>IFERROR(VLOOKUP(E463,Assign!$A$2:$A$48,1,FALSE),)</f>
        <v>0</v>
      </c>
    </row>
    <row r="464" spans="7:7" ht="15" customHeight="1">
      <c r="G464" s="418">
        <f>IFERROR(VLOOKUP(E464,Assign!$A$2:$A$48,1,FALSE),)</f>
        <v>0</v>
      </c>
    </row>
    <row r="465" spans="7:7" ht="15" customHeight="1">
      <c r="G465" s="418">
        <f>IFERROR(VLOOKUP(E465,Assign!$A$2:$A$48,1,FALSE),)</f>
        <v>0</v>
      </c>
    </row>
    <row r="466" spans="7:7" ht="15" customHeight="1">
      <c r="G466" s="418">
        <f>IFERROR(VLOOKUP(E466,Assign!$A$2:$A$48,1,FALSE),)</f>
        <v>0</v>
      </c>
    </row>
    <row r="467" spans="7:7" ht="15" customHeight="1">
      <c r="G467" s="418">
        <f>IFERROR(VLOOKUP(E467,Assign!$A$2:$A$48,1,FALSE),)</f>
        <v>0</v>
      </c>
    </row>
    <row r="468" spans="7:7" ht="15" customHeight="1">
      <c r="G468" s="418">
        <f>IFERROR(VLOOKUP(E468,Assign!$A$2:$A$48,1,FALSE),)</f>
        <v>0</v>
      </c>
    </row>
    <row r="469" spans="7:7" ht="15" customHeight="1">
      <c r="G469" s="418">
        <f>IFERROR(VLOOKUP(E469,Assign!$A$2:$A$48,1,FALSE),)</f>
        <v>0</v>
      </c>
    </row>
    <row r="470" spans="7:7" ht="15" customHeight="1">
      <c r="G470" s="418">
        <f>IFERROR(VLOOKUP(E470,Assign!$A$2:$A$48,1,FALSE),)</f>
        <v>0</v>
      </c>
    </row>
    <row r="471" spans="7:7" ht="15" customHeight="1">
      <c r="G471" s="418">
        <f>IFERROR(VLOOKUP(E471,Assign!$A$2:$A$48,1,FALSE),)</f>
        <v>0</v>
      </c>
    </row>
    <row r="472" spans="7:7" ht="15" customHeight="1">
      <c r="G472" s="418">
        <f>IFERROR(VLOOKUP(E472,Assign!$A$2:$A$48,1,FALSE),)</f>
        <v>0</v>
      </c>
    </row>
    <row r="473" spans="7:7" ht="15" customHeight="1">
      <c r="G473" s="418">
        <f>IFERROR(VLOOKUP(E473,Assign!$A$2:$A$48,1,FALSE),)</f>
        <v>0</v>
      </c>
    </row>
    <row r="474" spans="7:7" ht="15" customHeight="1">
      <c r="G474" s="418">
        <f>IFERROR(VLOOKUP(E474,Assign!$A$2:$A$48,1,FALSE),)</f>
        <v>0</v>
      </c>
    </row>
    <row r="475" spans="7:7" ht="15" customHeight="1">
      <c r="G475" s="418">
        <f>IFERROR(VLOOKUP(E475,Assign!$A$2:$A$48,1,FALSE),)</f>
        <v>0</v>
      </c>
    </row>
    <row r="476" spans="7:7" ht="15" customHeight="1">
      <c r="G476" s="418">
        <f>IFERROR(VLOOKUP(E476,Assign!$A$2:$A$48,1,FALSE),)</f>
        <v>0</v>
      </c>
    </row>
    <row r="477" spans="7:7" ht="15" customHeight="1">
      <c r="G477" s="418">
        <f>IFERROR(VLOOKUP(E477,Assign!$A$2:$A$48,1,FALSE),)</f>
        <v>0</v>
      </c>
    </row>
    <row r="478" spans="7:7" ht="15" customHeight="1">
      <c r="G478" s="418">
        <f>IFERROR(VLOOKUP(E478,Assign!$A$2:$A$48,1,FALSE),)</f>
        <v>0</v>
      </c>
    </row>
    <row r="479" spans="7:7" ht="15" customHeight="1">
      <c r="G479" s="418">
        <f>IFERROR(VLOOKUP(E479,Assign!$A$2:$A$48,1,FALSE),)</f>
        <v>0</v>
      </c>
    </row>
    <row r="480" spans="7:7" ht="15" customHeight="1">
      <c r="G480" s="418">
        <f>IFERROR(VLOOKUP(E480,Assign!$A$2:$A$48,1,FALSE),)</f>
        <v>0</v>
      </c>
    </row>
    <row r="481" spans="7:7" ht="15" customHeight="1">
      <c r="G481" s="418">
        <f>IFERROR(VLOOKUP(E481,Assign!$A$2:$A$48,1,FALSE),)</f>
        <v>0</v>
      </c>
    </row>
    <row r="482" spans="7:7" ht="15" customHeight="1">
      <c r="G482" s="418">
        <f>IFERROR(VLOOKUP(E482,Assign!$A$2:$A$48,1,FALSE),)</f>
        <v>0</v>
      </c>
    </row>
    <row r="483" spans="7:7" ht="15" customHeight="1">
      <c r="G483" s="418">
        <f>IFERROR(VLOOKUP(E483,Assign!$A$2:$A$48,1,FALSE),)</f>
        <v>0</v>
      </c>
    </row>
    <row r="484" spans="7:7" ht="15" customHeight="1">
      <c r="G484" s="418">
        <f>IFERROR(VLOOKUP(E484,Assign!$A$2:$A$48,1,FALSE),)</f>
        <v>0</v>
      </c>
    </row>
    <row r="485" spans="7:7" ht="15" customHeight="1">
      <c r="G485" s="418">
        <f>IFERROR(VLOOKUP(E485,Assign!$A$2:$A$48,1,FALSE),)</f>
        <v>0</v>
      </c>
    </row>
    <row r="486" spans="7:7" ht="15" customHeight="1">
      <c r="G486" s="418">
        <f>IFERROR(VLOOKUP(E486,Assign!$A$2:$A$48,1,FALSE),)</f>
        <v>0</v>
      </c>
    </row>
    <row r="487" spans="7:7" ht="15" customHeight="1">
      <c r="G487" s="418">
        <f>IFERROR(VLOOKUP(E487,Assign!$A$2:$A$48,1,FALSE),)</f>
        <v>0</v>
      </c>
    </row>
    <row r="488" spans="7:7" ht="15" customHeight="1">
      <c r="G488" s="418">
        <f>IFERROR(VLOOKUP(E488,Assign!$A$2:$A$48,1,FALSE),)</f>
        <v>0</v>
      </c>
    </row>
    <row r="489" spans="7:7" ht="15" customHeight="1">
      <c r="G489" s="418">
        <f>IFERROR(VLOOKUP(E489,Assign!$A$2:$A$48,1,FALSE),)</f>
        <v>0</v>
      </c>
    </row>
    <row r="490" spans="7:7" ht="15" customHeight="1">
      <c r="G490" s="418">
        <f>IFERROR(VLOOKUP(E490,Assign!$A$2:$A$48,1,FALSE),)</f>
        <v>0</v>
      </c>
    </row>
    <row r="491" spans="7:7" ht="15" customHeight="1">
      <c r="G491" s="418">
        <f>IFERROR(VLOOKUP(E491,Assign!$A$2:$A$48,1,FALSE),)</f>
        <v>0</v>
      </c>
    </row>
    <row r="492" spans="7:7" ht="15" customHeight="1">
      <c r="G492" s="418">
        <f>IFERROR(VLOOKUP(E492,Assign!$A$2:$A$48,1,FALSE),)</f>
        <v>0</v>
      </c>
    </row>
    <row r="493" spans="7:7" ht="15" customHeight="1">
      <c r="G493" s="418">
        <f>IFERROR(VLOOKUP(E493,Assign!$A$2:$A$48,1,FALSE),)</f>
        <v>0</v>
      </c>
    </row>
    <row r="494" spans="7:7" ht="15" customHeight="1">
      <c r="G494" s="418">
        <f>IFERROR(VLOOKUP(E494,Assign!$A$2:$A$48,1,FALSE),)</f>
        <v>0</v>
      </c>
    </row>
    <row r="495" spans="7:7" ht="15" customHeight="1">
      <c r="G495" s="418">
        <f>IFERROR(VLOOKUP(E495,Assign!$A$2:$A$48,1,FALSE),)</f>
        <v>0</v>
      </c>
    </row>
    <row r="496" spans="7:7" ht="15" customHeight="1">
      <c r="G496" s="418">
        <f>IFERROR(VLOOKUP(E496,Assign!$A$2:$A$48,1,FALSE),)</f>
        <v>0</v>
      </c>
    </row>
    <row r="497" spans="7:7" ht="15" customHeight="1">
      <c r="G497" s="418">
        <f>IFERROR(VLOOKUP(E497,Assign!$A$2:$A$48,1,FALSE),)</f>
        <v>0</v>
      </c>
    </row>
    <row r="498" spans="7:7" ht="15" customHeight="1">
      <c r="G498" s="418">
        <f>IFERROR(VLOOKUP(E498,Assign!$A$2:$A$48,1,FALSE),)</f>
        <v>0</v>
      </c>
    </row>
    <row r="499" spans="7:7" ht="15" customHeight="1">
      <c r="G499" s="418">
        <f>IFERROR(VLOOKUP(E499,Assign!$A$2:$A$48,1,FALSE),)</f>
        <v>0</v>
      </c>
    </row>
    <row r="500" spans="7:7" ht="15" customHeight="1">
      <c r="G500" s="418">
        <f>IFERROR(VLOOKUP(E500,Assign!$A$2:$A$48,1,FALSE),)</f>
        <v>0</v>
      </c>
    </row>
    <row r="501" spans="7:7" ht="15" customHeight="1">
      <c r="G501" s="418">
        <f>IFERROR(VLOOKUP(E501,Assign!$A$2:$A$48,1,FALSE),)</f>
        <v>0</v>
      </c>
    </row>
    <row r="502" spans="7:7" ht="15" customHeight="1">
      <c r="G502" s="418">
        <f>IFERROR(VLOOKUP(E502,Assign!$A$2:$A$48,1,FALSE),)</f>
        <v>0</v>
      </c>
    </row>
    <row r="503" spans="7:7" ht="15" customHeight="1">
      <c r="G503" s="418">
        <f>IFERROR(VLOOKUP(E503,Assign!$A$2:$A$48,1,FALSE),)</f>
        <v>0</v>
      </c>
    </row>
    <row r="504" spans="7:7" ht="15" customHeight="1">
      <c r="G504" s="418">
        <f>IFERROR(VLOOKUP(E504,Assign!$A$2:$A$48,1,FALSE),)</f>
        <v>0</v>
      </c>
    </row>
    <row r="505" spans="7:7" ht="15" customHeight="1">
      <c r="G505" s="418">
        <f>IFERROR(VLOOKUP(E505,Assign!$A$2:$A$48,1,FALSE),)</f>
        <v>0</v>
      </c>
    </row>
    <row r="506" spans="7:7" ht="15" customHeight="1">
      <c r="G506" s="418">
        <f>IFERROR(VLOOKUP(E506,Assign!$A$2:$A$48,1,FALSE),)</f>
        <v>0</v>
      </c>
    </row>
    <row r="507" spans="7:7" ht="15" customHeight="1">
      <c r="G507" s="418">
        <f>IFERROR(VLOOKUP(E507,Assign!$A$2:$A$48,1,FALSE),)</f>
        <v>0</v>
      </c>
    </row>
    <row r="508" spans="7:7" ht="15" customHeight="1">
      <c r="G508" s="418">
        <f>IFERROR(VLOOKUP(E508,Assign!$A$2:$A$48,1,FALSE),)</f>
        <v>0</v>
      </c>
    </row>
    <row r="509" spans="7:7" ht="15" customHeight="1">
      <c r="G509" s="418">
        <f>IFERROR(VLOOKUP(E509,Assign!$A$2:$A$48,1,FALSE),)</f>
        <v>0</v>
      </c>
    </row>
    <row r="510" spans="7:7" ht="15" customHeight="1">
      <c r="G510" s="418">
        <f>IFERROR(VLOOKUP(E510,Assign!$A$2:$A$48,1,FALSE),)</f>
        <v>0</v>
      </c>
    </row>
    <row r="511" spans="7:7" ht="15" customHeight="1">
      <c r="G511" s="418">
        <f>IFERROR(VLOOKUP(E511,Assign!$A$2:$A$48,1,FALSE),)</f>
        <v>0</v>
      </c>
    </row>
    <row r="512" spans="7:7" ht="15" customHeight="1">
      <c r="G512" s="418">
        <f>IFERROR(VLOOKUP(E512,Assign!$A$2:$A$48,1,FALSE),)</f>
        <v>0</v>
      </c>
    </row>
    <row r="513" spans="7:7" ht="15" customHeight="1">
      <c r="G513" s="418">
        <f>IFERROR(VLOOKUP(E513,Assign!$A$2:$A$48,1,FALSE),)</f>
        <v>0</v>
      </c>
    </row>
    <row r="514" spans="7:7" ht="15" customHeight="1">
      <c r="G514" s="418">
        <f>IFERROR(VLOOKUP(E514,Assign!$A$2:$A$48,1,FALSE),)</f>
        <v>0</v>
      </c>
    </row>
    <row r="515" spans="7:7" ht="15" customHeight="1">
      <c r="G515" s="418">
        <f>IFERROR(VLOOKUP(E515,Assign!$A$2:$A$48,1,FALSE),)</f>
        <v>0</v>
      </c>
    </row>
    <row r="516" spans="7:7" ht="15" customHeight="1">
      <c r="G516" s="418">
        <f>IFERROR(VLOOKUP(E516,Assign!$A$2:$A$48,1,FALSE),)</f>
        <v>0</v>
      </c>
    </row>
    <row r="517" spans="7:7" ht="15" customHeight="1">
      <c r="G517" s="418">
        <f>IFERROR(VLOOKUP(E517,Assign!$A$2:$A$48,1,FALSE),)</f>
        <v>0</v>
      </c>
    </row>
    <row r="518" spans="7:7" ht="15" customHeight="1">
      <c r="G518" s="418">
        <f>IFERROR(VLOOKUP(E518,Assign!$A$2:$A$48,1,FALSE),)</f>
        <v>0</v>
      </c>
    </row>
    <row r="519" spans="7:7" ht="15" customHeight="1">
      <c r="G519" s="418">
        <f>IFERROR(VLOOKUP(E519,Assign!$A$2:$A$48,1,FALSE),)</f>
        <v>0</v>
      </c>
    </row>
    <row r="520" spans="7:7" ht="15" customHeight="1">
      <c r="G520" s="418">
        <f>IFERROR(VLOOKUP(E520,Assign!$A$2:$A$48,1,FALSE),)</f>
        <v>0</v>
      </c>
    </row>
    <row r="521" spans="7:7" ht="15" customHeight="1">
      <c r="G521" s="418">
        <f>IFERROR(VLOOKUP(E521,Assign!$A$2:$A$48,1,FALSE),)</f>
        <v>0</v>
      </c>
    </row>
    <row r="522" spans="7:7" ht="15" customHeight="1">
      <c r="G522" s="418">
        <f>IFERROR(VLOOKUP(E522,Assign!$A$2:$A$48,1,FALSE),)</f>
        <v>0</v>
      </c>
    </row>
    <row r="523" spans="7:7" ht="15" customHeight="1">
      <c r="G523" s="418">
        <f>IFERROR(VLOOKUP(E523,Assign!$A$2:$A$48,1,FALSE),)</f>
        <v>0</v>
      </c>
    </row>
    <row r="524" spans="7:7" ht="15" customHeight="1">
      <c r="G524" s="418">
        <f>IFERROR(VLOOKUP(E524,Assign!$A$2:$A$48,1,FALSE),)</f>
        <v>0</v>
      </c>
    </row>
    <row r="525" spans="7:7" ht="15" customHeight="1">
      <c r="G525" s="418">
        <f>IFERROR(VLOOKUP(E525,Assign!$A$2:$A$48,1,FALSE),)</f>
        <v>0</v>
      </c>
    </row>
    <row r="526" spans="7:7" ht="15" customHeight="1">
      <c r="G526" s="418">
        <f>IFERROR(VLOOKUP(E526,Assign!$A$2:$A$48,1,FALSE),)</f>
        <v>0</v>
      </c>
    </row>
    <row r="527" spans="7:7" ht="15" customHeight="1">
      <c r="G527" s="418">
        <f>IFERROR(VLOOKUP(E527,Assign!$A$2:$A$48,1,FALSE),)</f>
        <v>0</v>
      </c>
    </row>
    <row r="528" spans="7:7" ht="15" customHeight="1">
      <c r="G528" s="418">
        <f>IFERROR(VLOOKUP(E528,Assign!$A$2:$A$48,1,FALSE),)</f>
        <v>0</v>
      </c>
    </row>
    <row r="529" spans="7:7" ht="15" customHeight="1">
      <c r="G529" s="418">
        <f>IFERROR(VLOOKUP(E529,Assign!$A$2:$A$48,1,FALSE),)</f>
        <v>0</v>
      </c>
    </row>
    <row r="530" spans="7:7" ht="15" customHeight="1">
      <c r="G530" s="418">
        <f>IFERROR(VLOOKUP(E530,Assign!$A$2:$A$48,1,FALSE),)</f>
        <v>0</v>
      </c>
    </row>
    <row r="531" spans="7:7" ht="15" customHeight="1">
      <c r="G531" s="418">
        <f>IFERROR(VLOOKUP(E531,Assign!$A$2:$A$48,1,FALSE),)</f>
        <v>0</v>
      </c>
    </row>
    <row r="532" spans="7:7" ht="15" customHeight="1">
      <c r="G532" s="418">
        <f>IFERROR(VLOOKUP(E532,Assign!$A$2:$A$48,1,FALSE),)</f>
        <v>0</v>
      </c>
    </row>
    <row r="533" spans="7:7" ht="15" customHeight="1">
      <c r="G533" s="418">
        <f>IFERROR(VLOOKUP(E533,Assign!$A$2:$A$48,1,FALSE),)</f>
        <v>0</v>
      </c>
    </row>
    <row r="534" spans="7:7" ht="15" customHeight="1">
      <c r="G534" s="418">
        <f>IFERROR(VLOOKUP(E534,Assign!$A$2:$A$48,1,FALSE),)</f>
        <v>0</v>
      </c>
    </row>
    <row r="535" spans="7:7" ht="15" customHeight="1">
      <c r="G535" s="418">
        <f>IFERROR(VLOOKUP(E535,Assign!$A$2:$A$48,1,FALSE),)</f>
        <v>0</v>
      </c>
    </row>
    <row r="536" spans="7:7" ht="15" customHeight="1">
      <c r="G536" s="418">
        <f>IFERROR(VLOOKUP(E536,Assign!$A$2:$A$48,1,FALSE),)</f>
        <v>0</v>
      </c>
    </row>
    <row r="537" spans="7:7" ht="15" customHeight="1">
      <c r="G537" s="418">
        <f>IFERROR(VLOOKUP(E537,Assign!$A$2:$A$48,1,FALSE),)</f>
        <v>0</v>
      </c>
    </row>
    <row r="538" spans="7:7" ht="15" customHeight="1">
      <c r="G538" s="418">
        <f>IFERROR(VLOOKUP(E538,Assign!$A$2:$A$48,1,FALSE),)</f>
        <v>0</v>
      </c>
    </row>
    <row r="539" spans="7:7" ht="15" customHeight="1">
      <c r="G539" s="418">
        <f>IFERROR(VLOOKUP(E539,Assign!$A$2:$A$48,1,FALSE),)</f>
        <v>0</v>
      </c>
    </row>
    <row r="540" spans="7:7" ht="15" customHeight="1">
      <c r="G540" s="418">
        <f>IFERROR(VLOOKUP(E540,Assign!$A$2:$A$48,1,FALSE),)</f>
        <v>0</v>
      </c>
    </row>
    <row r="541" spans="7:7" ht="15" customHeight="1">
      <c r="G541" s="418">
        <f>IFERROR(VLOOKUP(E541,Assign!$A$2:$A$48,1,FALSE),)</f>
        <v>0</v>
      </c>
    </row>
    <row r="542" spans="7:7" ht="15" customHeight="1">
      <c r="G542" s="418">
        <f>IFERROR(VLOOKUP(E542,Assign!$A$2:$A$48,1,FALSE),)</f>
        <v>0</v>
      </c>
    </row>
    <row r="543" spans="7:7" ht="15" customHeight="1">
      <c r="G543" s="418">
        <f>IFERROR(VLOOKUP(E543,Assign!$A$2:$A$48,1,FALSE),)</f>
        <v>0</v>
      </c>
    </row>
    <row r="544" spans="7:7" ht="15" customHeight="1">
      <c r="G544" s="418">
        <f>IFERROR(VLOOKUP(E544,Assign!$A$2:$A$48,1,FALSE),)</f>
        <v>0</v>
      </c>
    </row>
    <row r="545" spans="7:7" ht="15" customHeight="1">
      <c r="G545" s="418">
        <f>IFERROR(VLOOKUP(E545,Assign!$A$2:$A$48,1,FALSE),)</f>
        <v>0</v>
      </c>
    </row>
    <row r="546" spans="7:7" ht="15" customHeight="1">
      <c r="G546" s="418">
        <f>IFERROR(VLOOKUP(E546,Assign!$A$2:$A$48,1,FALSE),)</f>
        <v>0</v>
      </c>
    </row>
    <row r="547" spans="7:7" ht="15" customHeight="1">
      <c r="G547" s="418">
        <f>IFERROR(VLOOKUP(E547,Assign!$A$2:$A$48,1,FALSE),)</f>
        <v>0</v>
      </c>
    </row>
    <row r="548" spans="7:7" ht="15" customHeight="1">
      <c r="G548" s="418">
        <f>IFERROR(VLOOKUP(E548,Assign!$A$2:$A$48,1,FALSE),)</f>
        <v>0</v>
      </c>
    </row>
    <row r="549" spans="7:7" ht="15" customHeight="1">
      <c r="G549" s="418">
        <f>IFERROR(VLOOKUP(E549,Assign!$A$2:$A$48,1,FALSE),)</f>
        <v>0</v>
      </c>
    </row>
    <row r="550" spans="7:7" ht="15" customHeight="1">
      <c r="G550" s="418">
        <f>IFERROR(VLOOKUP(E550,Assign!$A$2:$A$48,1,FALSE),)</f>
        <v>0</v>
      </c>
    </row>
    <row r="551" spans="7:7" ht="15" customHeight="1">
      <c r="G551" s="418">
        <f>IFERROR(VLOOKUP(E551,Assign!$A$2:$A$48,1,FALSE),)</f>
        <v>0</v>
      </c>
    </row>
    <row r="552" spans="7:7" ht="15" customHeight="1">
      <c r="G552" s="418">
        <f>IFERROR(VLOOKUP(E552,Assign!$A$2:$A$48,1,FALSE),)</f>
        <v>0</v>
      </c>
    </row>
    <row r="553" spans="7:7" ht="15" customHeight="1">
      <c r="G553" s="418">
        <f>IFERROR(VLOOKUP(E553,Assign!$A$2:$A$48,1,FALSE),)</f>
        <v>0</v>
      </c>
    </row>
    <row r="554" spans="7:7" ht="15" customHeight="1">
      <c r="G554" s="418">
        <f>IFERROR(VLOOKUP(E554,Assign!$A$2:$A$48,1,FALSE),)</f>
        <v>0</v>
      </c>
    </row>
    <row r="555" spans="7:7" ht="15" customHeight="1">
      <c r="G555" s="418">
        <f>IFERROR(VLOOKUP(E555,Assign!$A$2:$A$48,1,FALSE),)</f>
        <v>0</v>
      </c>
    </row>
    <row r="556" spans="7:7" ht="15" customHeight="1">
      <c r="G556" s="418">
        <f>IFERROR(VLOOKUP(E556,Assign!$A$2:$A$48,1,FALSE),)</f>
        <v>0</v>
      </c>
    </row>
  </sheetData>
  <phoneticPr fontId="54" type="noConversion"/>
  <conditionalFormatting sqref="A3">
    <cfRule type="duplicateValues" dxfId="4" priority="4"/>
  </conditionalFormatting>
  <conditionalFormatting sqref="A10:A12">
    <cfRule type="duplicateValues" dxfId="3" priority="357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>
    <tabColor rgb="FFC00000"/>
  </sheetPr>
  <dimension ref="A2:P119"/>
  <sheetViews>
    <sheetView showGridLines="0" zoomScale="85" zoomScaleNormal="85" workbookViewId="0">
      <pane xSplit="3" ySplit="3" topLeftCell="H4" activePane="bottomRight" state="frozen"/>
      <selection activeCell="G25" sqref="G25"/>
      <selection pane="topRight" activeCell="G25" sqref="G25"/>
      <selection pane="bottomLeft" activeCell="G25" sqref="G25"/>
      <selection pane="bottomRight" activeCell="U25" sqref="U25"/>
    </sheetView>
  </sheetViews>
  <sheetFormatPr defaultColWidth="9.140625" defaultRowHeight="13.5"/>
  <cols>
    <col min="1" max="1" width="1.7109375" style="1" customWidth="1"/>
    <col min="2" max="2" width="27" style="1" bestFit="1" customWidth="1"/>
    <col min="3" max="3" width="27" style="1" customWidth="1"/>
    <col min="4" max="4" width="16.42578125" style="12" bestFit="1" customWidth="1"/>
    <col min="5" max="5" width="15" style="1" bestFit="1" customWidth="1"/>
    <col min="6" max="7" width="15" style="1" customWidth="1"/>
    <col min="8" max="8" width="42.5703125" style="1" customWidth="1"/>
    <col min="9" max="9" width="13.7109375" style="11" bestFit="1" customWidth="1"/>
    <col min="10" max="12" width="9.140625" style="1"/>
    <col min="13" max="13" width="16.5703125" style="1" bestFit="1" customWidth="1"/>
    <col min="14" max="14" width="12.7109375" style="1" bestFit="1" customWidth="1"/>
    <col min="15" max="15" width="16.5703125" style="1" bestFit="1" customWidth="1"/>
    <col min="16" max="16" width="15.42578125" style="1" bestFit="1" customWidth="1"/>
    <col min="17" max="16384" width="9.140625" style="1"/>
  </cols>
  <sheetData>
    <row r="2" spans="1:16">
      <c r="B2" s="13" t="s">
        <v>799</v>
      </c>
      <c r="D2" s="12">
        <f>SUM(D4:D118)</f>
        <v>72327916984</v>
      </c>
      <c r="I2" s="206" t="s">
        <v>3099</v>
      </c>
    </row>
    <row r="3" spans="1:16">
      <c r="B3" s="17" t="s">
        <v>17</v>
      </c>
      <c r="C3" s="17" t="s">
        <v>626</v>
      </c>
      <c r="D3" s="18" t="s">
        <v>499</v>
      </c>
      <c r="E3" s="17" t="s">
        <v>497</v>
      </c>
      <c r="F3" s="17" t="s">
        <v>498</v>
      </c>
      <c r="G3" s="17" t="s">
        <v>798</v>
      </c>
      <c r="H3" s="17" t="s">
        <v>157</v>
      </c>
      <c r="I3" s="17" t="s">
        <v>24</v>
      </c>
      <c r="M3" s="382" t="s">
        <v>269</v>
      </c>
      <c r="N3" s="382" t="s">
        <v>3153</v>
      </c>
      <c r="O3" s="382" t="s">
        <v>3154</v>
      </c>
      <c r="P3" s="382" t="s">
        <v>314</v>
      </c>
    </row>
    <row r="4" spans="1:16">
      <c r="A4" s="14" t="str">
        <f>E4</f>
        <v>KB-001</v>
      </c>
      <c r="B4" s="148" t="s">
        <v>843</v>
      </c>
      <c r="C4" s="148" t="s">
        <v>2826</v>
      </c>
      <c r="D4" s="141">
        <f>SUMIFS(매각대상계좌_220523!BH:BH,매각대상계좌_220523!C:C,차주정보!B4)</f>
        <v>14396151707</v>
      </c>
      <c r="E4" s="142" t="s">
        <v>591</v>
      </c>
      <c r="F4" s="143" t="s">
        <v>2613</v>
      </c>
      <c r="G4" s="143" t="str">
        <f>VLOOKUP(B4,매각대상계좌_220523!C:Y,23,0)</f>
        <v>회생</v>
      </c>
      <c r="H4" s="140" t="s">
        <v>2493</v>
      </c>
      <c r="I4" s="11" t="s">
        <v>192</v>
      </c>
      <c r="L4" s="1" t="s">
        <v>2574</v>
      </c>
      <c r="M4" s="12">
        <f>SUMIFS(매각대상계좌_220523!BC:BC,매각대상계좌_220523!C:C,차주정보!B4)</f>
        <v>14396151707</v>
      </c>
      <c r="N4" s="12">
        <f>SUMIFS(매각대상계좌_220523!BG:BG,매각대상계좌_220523!C:C,차주정보!B4)</f>
        <v>0</v>
      </c>
      <c r="O4" s="12">
        <f>M4+N4</f>
        <v>14396151707</v>
      </c>
      <c r="P4" s="12">
        <f>SUMIFS(매각대상계좌_220523!BD:BD,매각대상계좌_220523!C:C,차주정보!B4)</f>
        <v>0</v>
      </c>
    </row>
    <row r="5" spans="1:16">
      <c r="A5" s="1" t="str">
        <f t="shared" ref="A5:A68" si="0">E5</f>
        <v>KB-002</v>
      </c>
      <c r="B5" s="1" t="s">
        <v>890</v>
      </c>
      <c r="C5" s="1" t="s">
        <v>2827</v>
      </c>
      <c r="D5" s="15">
        <f>SUMIFS(매각대상계좌_220523!BH:BH,매각대상계좌_220523!C:C,차주정보!B5)</f>
        <v>6867040628</v>
      </c>
      <c r="E5" s="16" t="s">
        <v>508</v>
      </c>
      <c r="F5" s="11" t="s">
        <v>2614</v>
      </c>
      <c r="G5" s="11" t="str">
        <f>VLOOKUP(B5,매각대상계좌_220523!C:Y,23,0)</f>
        <v>회생</v>
      </c>
      <c r="H5" s="1" t="s">
        <v>2494</v>
      </c>
      <c r="I5" s="11" t="s">
        <v>192</v>
      </c>
      <c r="L5" s="1" t="s">
        <v>2574</v>
      </c>
      <c r="M5" s="12">
        <f>SUMIFS(매각대상계좌_220523!BC:BC,매각대상계좌_220523!C:C,차주정보!B5)</f>
        <v>4926600000</v>
      </c>
      <c r="N5" s="12">
        <f>SUMIFS(매각대상계좌_220523!BG:BG,매각대상계좌_220523!C:C,차주정보!B5)</f>
        <v>0</v>
      </c>
      <c r="O5" s="12">
        <f t="shared" ref="O5:O68" si="1">M5+N5</f>
        <v>4926600000</v>
      </c>
      <c r="P5" s="12">
        <f>SUMIFS(매각대상계좌_220523!BD:BD,매각대상계좌_220523!C:C,차주정보!B5)</f>
        <v>1940440628</v>
      </c>
    </row>
    <row r="6" spans="1:16">
      <c r="A6" s="1" t="str">
        <f t="shared" si="0"/>
        <v>KB-003</v>
      </c>
      <c r="B6" s="1" t="s">
        <v>911</v>
      </c>
      <c r="C6" s="1" t="s">
        <v>2828</v>
      </c>
      <c r="D6" s="15">
        <f>SUMIFS(매각대상계좌_220523!BH:BH,매각대상계좌_220523!C:C,차주정보!B6)</f>
        <v>3842614302</v>
      </c>
      <c r="E6" s="16" t="s">
        <v>507</v>
      </c>
      <c r="F6" s="11" t="s">
        <v>2615</v>
      </c>
      <c r="G6" s="11" t="str">
        <f>VLOOKUP(B6,매각대상계좌_220523!C:Y,23,0)</f>
        <v>회생</v>
      </c>
      <c r="H6" s="1" t="s">
        <v>2495</v>
      </c>
      <c r="I6" s="11" t="s">
        <v>192</v>
      </c>
      <c r="L6" s="1" t="s">
        <v>2574</v>
      </c>
      <c r="M6" s="12">
        <f>SUMIFS(매각대상계좌_220523!BC:BC,매각대상계좌_220523!C:C,차주정보!B6)</f>
        <v>3800000000</v>
      </c>
      <c r="N6" s="12">
        <f>SUMIFS(매각대상계좌_220523!BG:BG,매각대상계좌_220523!C:C,차주정보!B6)</f>
        <v>0</v>
      </c>
      <c r="O6" s="12">
        <f t="shared" si="1"/>
        <v>3800000000</v>
      </c>
      <c r="P6" s="12">
        <f>SUMIFS(매각대상계좌_220523!BD:BD,매각대상계좌_220523!C:C,차주정보!B6)</f>
        <v>42614302</v>
      </c>
    </row>
    <row r="7" spans="1:16">
      <c r="A7" s="1" t="str">
        <f t="shared" si="0"/>
        <v>KB-004</v>
      </c>
      <c r="B7" t="s">
        <v>925</v>
      </c>
      <c r="C7" t="s">
        <v>2829</v>
      </c>
      <c r="D7" s="15">
        <f>SUMIFS(매각대상계좌_220523!BH:BH,매각대상계좌_220523!C:C,차주정보!B7)</f>
        <v>3646861910</v>
      </c>
      <c r="E7" s="16" t="s">
        <v>539</v>
      </c>
      <c r="F7" s="11" t="s">
        <v>2616</v>
      </c>
      <c r="G7" s="11" t="str">
        <f>VLOOKUP(B7,매각대상계좌_220523!C:Y,23,0)</f>
        <v>파산</v>
      </c>
      <c r="H7" s="1" t="s">
        <v>2732</v>
      </c>
      <c r="I7" s="206" t="s">
        <v>192</v>
      </c>
      <c r="L7" s="1" t="s">
        <v>2574</v>
      </c>
      <c r="M7" s="12">
        <f>SUMIFS(매각대상계좌_220523!BC:BC,매각대상계좌_220523!C:C,차주정보!B7)</f>
        <v>1963447893</v>
      </c>
      <c r="N7" s="12">
        <f>SUMIFS(매각대상계좌_220523!BG:BG,매각대상계좌_220523!C:C,차주정보!B7)</f>
        <v>12858515</v>
      </c>
      <c r="O7" s="12">
        <f t="shared" si="1"/>
        <v>1976306408</v>
      </c>
      <c r="P7" s="12">
        <f>SUMIFS(매각대상계좌_220523!BD:BD,매각대상계좌_220523!C:C,차주정보!B7)</f>
        <v>1670555502</v>
      </c>
    </row>
    <row r="8" spans="1:16">
      <c r="A8" s="1" t="str">
        <f t="shared" si="0"/>
        <v>KB-005</v>
      </c>
      <c r="B8" t="s">
        <v>961</v>
      </c>
      <c r="C8" t="s">
        <v>2830</v>
      </c>
      <c r="D8" s="15">
        <f>SUMIFS(매각대상계좌_220523!BH:BH,매각대상계좌_220523!C:C,차주정보!B8)</f>
        <v>2222268231</v>
      </c>
      <c r="E8" s="16" t="s">
        <v>545</v>
      </c>
      <c r="F8" s="11" t="s">
        <v>2617</v>
      </c>
      <c r="G8" s="11" t="str">
        <f>VLOOKUP(B8,매각대상계좌_220523!C:Y,23,0)</f>
        <v>회생</v>
      </c>
      <c r="H8" s="1" t="s">
        <v>2496</v>
      </c>
      <c r="I8" s="11" t="s">
        <v>192</v>
      </c>
      <c r="L8" s="1" t="s">
        <v>2608</v>
      </c>
      <c r="M8" s="12">
        <f>SUMIFS(매각대상계좌_220523!BC:BC,매각대상계좌_220523!C:C,차주정보!B8)</f>
        <v>1916000000</v>
      </c>
      <c r="N8" s="12">
        <f>SUMIFS(매각대상계좌_220523!BG:BG,매각대상계좌_220523!C:C,차주정보!B8)</f>
        <v>7791080</v>
      </c>
      <c r="O8" s="12">
        <f t="shared" si="1"/>
        <v>1923791080</v>
      </c>
      <c r="P8" s="12">
        <f>SUMIFS(매각대상계좌_220523!BD:BD,매각대상계좌_220523!C:C,차주정보!B8)</f>
        <v>298477151</v>
      </c>
    </row>
    <row r="9" spans="1:16">
      <c r="A9" s="1" t="str">
        <f t="shared" si="0"/>
        <v>KB-006</v>
      </c>
      <c r="B9" t="s">
        <v>988</v>
      </c>
      <c r="C9" t="s">
        <v>2737</v>
      </c>
      <c r="D9" s="15">
        <f>SUMIFS(매각대상계좌_220523!BH:BH,매각대상계좌_220523!C:C,차주정보!B9)</f>
        <v>1979683570</v>
      </c>
      <c r="E9" s="16" t="s">
        <v>520</v>
      </c>
      <c r="F9" s="11" t="s">
        <v>2627</v>
      </c>
      <c r="G9" s="11">
        <f>VLOOKUP(B9,매각대상계좌_220523!C:Y,23,0)</f>
        <v>0</v>
      </c>
      <c r="H9" s="1">
        <v>0</v>
      </c>
      <c r="I9" s="11" t="s">
        <v>156</v>
      </c>
      <c r="L9" s="1" t="s">
        <v>2574</v>
      </c>
      <c r="M9" s="12">
        <f>SUMIFS(매각대상계좌_220523!BC:BC,매각대상계좌_220523!C:C,차주정보!B9)</f>
        <v>1979000000</v>
      </c>
      <c r="N9" s="12">
        <f>SUMIFS(매각대상계좌_220523!BG:BG,매각대상계좌_220523!C:C,차주정보!B9)</f>
        <v>683570</v>
      </c>
      <c r="O9" s="12">
        <f t="shared" si="1"/>
        <v>1979683570</v>
      </c>
      <c r="P9" s="12">
        <f>SUMIFS(매각대상계좌_220523!BD:BD,매각대상계좌_220523!C:C,차주정보!B9)</f>
        <v>0</v>
      </c>
    </row>
    <row r="10" spans="1:16">
      <c r="A10" s="1" t="str">
        <f t="shared" si="0"/>
        <v>KB-007</v>
      </c>
      <c r="B10" t="s">
        <v>996</v>
      </c>
      <c r="C10" t="s">
        <v>2831</v>
      </c>
      <c r="D10" s="15">
        <f>SUMIFS(매각대상계좌_220523!BH:BH,매각대상계좌_220523!C:C,차주정보!B10)</f>
        <v>1949149028</v>
      </c>
      <c r="E10" s="16" t="s">
        <v>536</v>
      </c>
      <c r="F10" s="11" t="s">
        <v>2618</v>
      </c>
      <c r="G10" s="11" t="str">
        <f>VLOOKUP(B10,매각대상계좌_220523!C:Y,23,0)</f>
        <v>회생</v>
      </c>
      <c r="H10" s="1" t="s">
        <v>2497</v>
      </c>
      <c r="I10" s="11" t="s">
        <v>192</v>
      </c>
      <c r="L10" s="1" t="s">
        <v>2608</v>
      </c>
      <c r="M10" s="12">
        <f>SUMIFS(매각대상계좌_220523!BC:BC,매각대상계좌_220523!C:C,차주정보!B10)</f>
        <v>1949149028</v>
      </c>
      <c r="N10" s="12">
        <f>SUMIFS(매각대상계좌_220523!BG:BG,매각대상계좌_220523!C:C,차주정보!B10)</f>
        <v>0</v>
      </c>
      <c r="O10" s="12">
        <f t="shared" si="1"/>
        <v>1949149028</v>
      </c>
      <c r="P10" s="12">
        <f>SUMIFS(매각대상계좌_220523!BD:BD,매각대상계좌_220523!C:C,차주정보!B10)</f>
        <v>0</v>
      </c>
    </row>
    <row r="11" spans="1:16">
      <c r="A11" s="1" t="str">
        <f t="shared" si="0"/>
        <v>KB-008</v>
      </c>
      <c r="B11" s="1" t="s">
        <v>1005</v>
      </c>
      <c r="C11" s="1" t="s">
        <v>2832</v>
      </c>
      <c r="D11" s="15">
        <f>SUMIFS(매각대상계좌_220523!BH:BH,매각대상계좌_220523!C:C,차주정보!B11)</f>
        <v>1798518520</v>
      </c>
      <c r="E11" s="16" t="s">
        <v>565</v>
      </c>
      <c r="F11" s="11" t="s">
        <v>2619</v>
      </c>
      <c r="G11" s="11" t="str">
        <f>VLOOKUP(B11,매각대상계좌_220523!C:Y,23,0)</f>
        <v>회생</v>
      </c>
      <c r="H11" s="1" t="s">
        <v>2498</v>
      </c>
      <c r="I11" s="11" t="s">
        <v>192</v>
      </c>
      <c r="L11" s="1" t="s">
        <v>2574</v>
      </c>
      <c r="M11" s="12">
        <f>SUMIFS(매각대상계좌_220523!BC:BC,매각대상계좌_220523!C:C,차주정보!B11)</f>
        <v>1798518520</v>
      </c>
      <c r="N11" s="12">
        <f>SUMIFS(매각대상계좌_220523!BG:BG,매각대상계좌_220523!C:C,차주정보!B11)</f>
        <v>0</v>
      </c>
      <c r="O11" s="12">
        <f t="shared" si="1"/>
        <v>1798518520</v>
      </c>
      <c r="P11" s="12">
        <f>SUMIFS(매각대상계좌_220523!BD:BD,매각대상계좌_220523!C:C,차주정보!B11)</f>
        <v>0</v>
      </c>
    </row>
    <row r="12" spans="1:16">
      <c r="A12" s="1" t="str">
        <f t="shared" si="0"/>
        <v>KB-009</v>
      </c>
      <c r="B12" t="s">
        <v>1015</v>
      </c>
      <c r="C12" t="s">
        <v>2738</v>
      </c>
      <c r="D12" s="15">
        <f>SUMIFS(매각대상계좌_220523!BH:BH,매각대상계좌_220523!C:C,차주정보!B12)</f>
        <v>1513148959</v>
      </c>
      <c r="E12" s="16" t="s">
        <v>587</v>
      </c>
      <c r="F12" s="11" t="s">
        <v>2628</v>
      </c>
      <c r="G12" s="11">
        <f>VLOOKUP(B12,매각대상계좌_220523!C:Y,23,0)</f>
        <v>0</v>
      </c>
      <c r="H12" s="1">
        <v>0</v>
      </c>
      <c r="I12" s="11" t="s">
        <v>156</v>
      </c>
      <c r="L12" s="1" t="s">
        <v>2574</v>
      </c>
      <c r="M12" s="12">
        <f>SUMIFS(매각대상계좌_220523!BC:BC,매각대상계좌_220523!C:C,차주정보!B12)</f>
        <v>1513148959</v>
      </c>
      <c r="N12" s="12">
        <f>SUMIFS(매각대상계좌_220523!BG:BG,매각대상계좌_220523!C:C,차주정보!B12)</f>
        <v>0</v>
      </c>
      <c r="O12" s="12">
        <f t="shared" si="1"/>
        <v>1513148959</v>
      </c>
      <c r="P12" s="12">
        <f>SUMIFS(매각대상계좌_220523!BD:BD,매각대상계좌_220523!C:C,차주정보!B12)</f>
        <v>0</v>
      </c>
    </row>
    <row r="13" spans="1:16">
      <c r="A13" s="1" t="str">
        <f t="shared" si="0"/>
        <v>KB-010</v>
      </c>
      <c r="B13" s="1" t="s">
        <v>1032</v>
      </c>
      <c r="C13" s="1" t="s">
        <v>2833</v>
      </c>
      <c r="D13" s="15">
        <f>SUMIFS(매각대상계좌_220523!BH:BH,매각대상계좌_220523!C:C,차주정보!B13)</f>
        <v>1351000000</v>
      </c>
      <c r="E13" s="16" t="s">
        <v>597</v>
      </c>
      <c r="F13" s="11" t="s">
        <v>2620</v>
      </c>
      <c r="G13" s="11" t="str">
        <f>VLOOKUP(B13,매각대상계좌_220523!C:Y,23,0)</f>
        <v>회생</v>
      </c>
      <c r="H13" s="1" t="s">
        <v>2499</v>
      </c>
      <c r="I13" s="11" t="s">
        <v>192</v>
      </c>
      <c r="L13" s="1" t="s">
        <v>2574</v>
      </c>
      <c r="M13" s="12">
        <f>SUMIFS(매각대상계좌_220523!BC:BC,매각대상계좌_220523!C:C,차주정보!B13)</f>
        <v>1351000000</v>
      </c>
      <c r="N13" s="12">
        <f>SUMIFS(매각대상계좌_220523!BG:BG,매각대상계좌_220523!C:C,차주정보!B13)</f>
        <v>0</v>
      </c>
      <c r="O13" s="12">
        <f t="shared" si="1"/>
        <v>1351000000</v>
      </c>
      <c r="P13" s="12">
        <f>SUMIFS(매각대상계좌_220523!BD:BD,매각대상계좌_220523!C:C,차주정보!B13)</f>
        <v>0</v>
      </c>
    </row>
    <row r="14" spans="1:16">
      <c r="A14" s="1" t="str">
        <f t="shared" si="0"/>
        <v>KB-011</v>
      </c>
      <c r="B14" t="s">
        <v>1050</v>
      </c>
      <c r="C14" t="s">
        <v>2740</v>
      </c>
      <c r="D14" s="15">
        <f>SUMIFS(매각대상계좌_220523!BH:BH,매각대상계좌_220523!C:C,차주정보!B14)</f>
        <v>1240602270</v>
      </c>
      <c r="E14" s="16" t="s">
        <v>568</v>
      </c>
      <c r="F14" s="11" t="s">
        <v>2630</v>
      </c>
      <c r="G14" s="11">
        <f>VLOOKUP(B14,매각대상계좌_220523!C:Y,23,0)</f>
        <v>0</v>
      </c>
      <c r="H14" s="1">
        <v>0</v>
      </c>
      <c r="I14" s="11" t="s">
        <v>156</v>
      </c>
      <c r="L14" s="1" t="s">
        <v>2608</v>
      </c>
      <c r="M14" s="12">
        <f>SUMIFS(매각대상계좌_220523!BC:BC,매각대상계좌_220523!C:C,차주정보!B14)</f>
        <v>876400998</v>
      </c>
      <c r="N14" s="12">
        <f>SUMIFS(매각대상계좌_220523!BG:BG,매각대상계좌_220523!C:C,차주정보!B14)</f>
        <v>8701220</v>
      </c>
      <c r="O14" s="12">
        <f t="shared" si="1"/>
        <v>885102218</v>
      </c>
      <c r="P14" s="12">
        <f>SUMIFS(매각대상계좌_220523!BD:BD,매각대상계좌_220523!C:C,차주정보!B14)</f>
        <v>355500052</v>
      </c>
    </row>
    <row r="15" spans="1:16">
      <c r="A15" s="1" t="str">
        <f t="shared" si="0"/>
        <v>KB-012</v>
      </c>
      <c r="B15" t="s">
        <v>1062</v>
      </c>
      <c r="C15" t="s">
        <v>2739</v>
      </c>
      <c r="D15" s="15">
        <f>SUMIFS(매각대상계좌_220523!BH:BH,매각대상계좌_220523!C:C,차주정보!B15)</f>
        <v>1241427400</v>
      </c>
      <c r="E15" s="16" t="s">
        <v>577</v>
      </c>
      <c r="F15" s="11" t="s">
        <v>2629</v>
      </c>
      <c r="G15" s="11">
        <f>VLOOKUP(B15,매각대상계좌_220523!C:Y,23,0)</f>
        <v>0</v>
      </c>
      <c r="H15" s="1">
        <v>0</v>
      </c>
      <c r="I15" s="11" t="s">
        <v>156</v>
      </c>
      <c r="L15" s="1" t="s">
        <v>2574</v>
      </c>
      <c r="M15" s="12">
        <f>SUMIFS(매각대상계좌_220523!BC:BC,매각대상계좌_220523!C:C,차주정보!B15)</f>
        <v>1229279770</v>
      </c>
      <c r="N15" s="12">
        <f>SUMIFS(매각대상계좌_220523!BG:BG,매각대상계좌_220523!C:C,차주정보!B15)</f>
        <v>12147630</v>
      </c>
      <c r="O15" s="12">
        <f t="shared" si="1"/>
        <v>1241427400</v>
      </c>
      <c r="P15" s="12">
        <f>SUMIFS(매각대상계좌_220523!BD:BD,매각대상계좌_220523!C:C,차주정보!B15)</f>
        <v>0</v>
      </c>
    </row>
    <row r="16" spans="1:16">
      <c r="A16" s="1" t="str">
        <f t="shared" si="0"/>
        <v>KB-013</v>
      </c>
      <c r="B16" t="s">
        <v>1070</v>
      </c>
      <c r="C16" t="s">
        <v>2741</v>
      </c>
      <c r="D16" s="15">
        <f>SUMIFS(매각대상계좌_220523!BH:BH,매각대상계좌_220523!C:C,차주정보!B16)</f>
        <v>1227170310</v>
      </c>
      <c r="E16" s="16" t="s">
        <v>534</v>
      </c>
      <c r="F16" s="11" t="s">
        <v>2631</v>
      </c>
      <c r="G16" s="11">
        <f>VLOOKUP(B16,매각대상계좌_220523!C:Y,23,0)</f>
        <v>0</v>
      </c>
      <c r="H16" s="1">
        <v>0</v>
      </c>
      <c r="I16" s="11" t="s">
        <v>156</v>
      </c>
      <c r="L16" s="1" t="s">
        <v>2608</v>
      </c>
      <c r="M16" s="12">
        <f>SUMIFS(매각대상계좌_220523!BC:BC,매각대상계좌_220523!C:C,차주정보!B16)</f>
        <v>1216666000</v>
      </c>
      <c r="N16" s="12">
        <f>SUMIFS(매각대상계좌_220523!BG:BG,매각대상계좌_220523!C:C,차주정보!B16)</f>
        <v>10504310</v>
      </c>
      <c r="O16" s="12">
        <f t="shared" si="1"/>
        <v>1227170310</v>
      </c>
      <c r="P16" s="12">
        <f>SUMIFS(매각대상계좌_220523!BD:BD,매각대상계좌_220523!C:C,차주정보!B16)</f>
        <v>0</v>
      </c>
    </row>
    <row r="17" spans="1:16">
      <c r="A17" s="1" t="str">
        <f t="shared" si="0"/>
        <v>KB-014</v>
      </c>
      <c r="B17" t="s">
        <v>1091</v>
      </c>
      <c r="C17" t="s">
        <v>2742</v>
      </c>
      <c r="D17" s="15">
        <f>SUMIFS(매각대상계좌_220523!BH:BH,매각대상계좌_220523!C:C,차주정보!B17)</f>
        <v>1143000000</v>
      </c>
      <c r="E17" s="16" t="s">
        <v>538</v>
      </c>
      <c r="F17" s="11" t="s">
        <v>2632</v>
      </c>
      <c r="G17" s="11">
        <f>VLOOKUP(B17,매각대상계좌_220523!C:Y,23,0)</f>
        <v>0</v>
      </c>
      <c r="H17" s="1">
        <v>0</v>
      </c>
      <c r="I17" s="11" t="s">
        <v>156</v>
      </c>
      <c r="L17" s="1" t="s">
        <v>2608</v>
      </c>
      <c r="M17" s="12">
        <f>SUMIFS(매각대상계좌_220523!BC:BC,매각대상계좌_220523!C:C,차주정보!B17)</f>
        <v>1143000000</v>
      </c>
      <c r="N17" s="12">
        <f>SUMIFS(매각대상계좌_220523!BG:BG,매각대상계좌_220523!C:C,차주정보!B17)</f>
        <v>0</v>
      </c>
      <c r="O17" s="12">
        <f t="shared" si="1"/>
        <v>1143000000</v>
      </c>
      <c r="P17" s="12">
        <f>SUMIFS(매각대상계좌_220523!BD:BD,매각대상계좌_220523!C:C,차주정보!B17)</f>
        <v>0</v>
      </c>
    </row>
    <row r="18" spans="1:16">
      <c r="A18" s="1" t="str">
        <f t="shared" si="0"/>
        <v>KB-015</v>
      </c>
      <c r="B18" t="s">
        <v>1100</v>
      </c>
      <c r="C18" t="s">
        <v>2745</v>
      </c>
      <c r="D18" s="15">
        <f>SUMIFS(매각대상계좌_220523!BH:BH,매각대상계좌_220523!C:C,차주정보!B18)</f>
        <v>840000000</v>
      </c>
      <c r="E18" s="16" t="s">
        <v>503</v>
      </c>
      <c r="F18" s="11" t="s">
        <v>2635</v>
      </c>
      <c r="G18" s="11">
        <f>VLOOKUP(B18,매각대상계좌_220523!C:Y,23,0)</f>
        <v>0</v>
      </c>
      <c r="H18" s="1">
        <v>0</v>
      </c>
      <c r="I18" s="11" t="s">
        <v>156</v>
      </c>
      <c r="L18" s="1" t="s">
        <v>2574</v>
      </c>
      <c r="M18" s="12">
        <f>SUMIFS(매각대상계좌_220523!BC:BC,매각대상계좌_220523!C:C,차주정보!B18)</f>
        <v>840000000</v>
      </c>
      <c r="N18" s="12">
        <f>SUMIFS(매각대상계좌_220523!BG:BG,매각대상계좌_220523!C:C,차주정보!B18)</f>
        <v>0</v>
      </c>
      <c r="O18" s="12">
        <f t="shared" si="1"/>
        <v>840000000</v>
      </c>
      <c r="P18" s="12">
        <f>SUMIFS(매각대상계좌_220523!BD:BD,매각대상계좌_220523!C:C,차주정보!B18)</f>
        <v>0</v>
      </c>
    </row>
    <row r="19" spans="1:16" s="199" customFormat="1">
      <c r="A19" s="199" t="str">
        <f t="shared" si="0"/>
        <v>KB-016</v>
      </c>
      <c r="B19" s="203" t="s">
        <v>1106</v>
      </c>
      <c r="C19" s="203" t="s">
        <v>2834</v>
      </c>
      <c r="D19" s="200">
        <f>SUMIFS(매각대상계좌_220523!BH:BH,매각대상계좌_220523!C:C,차주정보!B19)</f>
        <v>0</v>
      </c>
      <c r="E19" s="201" t="s">
        <v>552</v>
      </c>
      <c r="F19" s="202" t="s">
        <v>2621</v>
      </c>
      <c r="G19" s="202" t="e">
        <f>VLOOKUP(B19,매각대상계좌_220523!C:Y,23,0)</f>
        <v>#N/A</v>
      </c>
      <c r="H19" s="199" t="s">
        <v>2500</v>
      </c>
      <c r="I19" s="202" t="s">
        <v>192</v>
      </c>
      <c r="J19" s="199" t="s">
        <v>2567</v>
      </c>
      <c r="K19" s="199" t="s">
        <v>3131</v>
      </c>
      <c r="L19" s="199" t="s">
        <v>2608</v>
      </c>
      <c r="M19" s="200">
        <f>SUMIFS(매각대상계좌_220523!BC:BC,매각대상계좌_220523!C:C,차주정보!B19)</f>
        <v>0</v>
      </c>
      <c r="N19" s="200">
        <f>SUMIFS(매각대상계좌_220523!BG:BG,매각대상계좌_220523!C:C,차주정보!B19)</f>
        <v>0</v>
      </c>
      <c r="O19" s="200">
        <f t="shared" si="1"/>
        <v>0</v>
      </c>
      <c r="P19" s="200">
        <f>SUMIFS(매각대상계좌_220523!BD:BD,매각대상계좌_220523!C:C,차주정보!B19)</f>
        <v>0</v>
      </c>
    </row>
    <row r="20" spans="1:16">
      <c r="A20" s="1" t="str">
        <f t="shared" si="0"/>
        <v>KB-017</v>
      </c>
      <c r="B20" t="s">
        <v>1136</v>
      </c>
      <c r="C20" t="s">
        <v>2743</v>
      </c>
      <c r="D20" s="15">
        <f>SUMIFS(매각대상계좌_220523!BH:BH,매각대상계좌_220523!C:C,차주정보!B20)</f>
        <v>893448161</v>
      </c>
      <c r="E20" s="16" t="s">
        <v>582</v>
      </c>
      <c r="F20" s="11" t="s">
        <v>2633</v>
      </c>
      <c r="G20" s="11">
        <f>VLOOKUP(B20,매각대상계좌_220523!C:Y,23,0)</f>
        <v>0</v>
      </c>
      <c r="H20" s="1">
        <v>0</v>
      </c>
      <c r="I20" s="11" t="s">
        <v>156</v>
      </c>
      <c r="L20" s="1" t="s">
        <v>2574</v>
      </c>
      <c r="M20" s="12">
        <f>SUMIFS(매각대상계좌_220523!BC:BC,매각대상계좌_220523!C:C,차주정보!B20)</f>
        <v>865871091</v>
      </c>
      <c r="N20" s="12">
        <f>SUMIFS(매각대상계좌_220523!BG:BG,매각대상계좌_220523!C:C,차주정보!B20)</f>
        <v>27577070</v>
      </c>
      <c r="O20" s="12">
        <f t="shared" si="1"/>
        <v>893448161</v>
      </c>
      <c r="P20" s="12">
        <f>SUMIFS(매각대상계좌_220523!BD:BD,매각대상계좌_220523!C:C,차주정보!B20)</f>
        <v>0</v>
      </c>
    </row>
    <row r="21" spans="1:16">
      <c r="A21" s="1" t="str">
        <f t="shared" si="0"/>
        <v>KB-018</v>
      </c>
      <c r="B21" t="s">
        <v>1147</v>
      </c>
      <c r="C21" t="s">
        <v>2744</v>
      </c>
      <c r="D21" s="15">
        <f>SUMIFS(매각대상계좌_220523!BH:BH,매각대상계좌_220523!C:C,차주정보!B21)</f>
        <v>846736840</v>
      </c>
      <c r="E21" s="16" t="s">
        <v>504</v>
      </c>
      <c r="F21" s="11" t="s">
        <v>2634</v>
      </c>
      <c r="G21" s="11">
        <f>VLOOKUP(B21,매각대상계좌_220523!C:Y,23,0)</f>
        <v>0</v>
      </c>
      <c r="H21" s="1">
        <v>0</v>
      </c>
      <c r="I21" s="11" t="s">
        <v>156</v>
      </c>
      <c r="L21" s="1" t="s">
        <v>2608</v>
      </c>
      <c r="M21" s="12">
        <f>SUMIFS(매각대상계좌_220523!BC:BC,매각대상계좌_220523!C:C,차주정보!B21)</f>
        <v>800000000</v>
      </c>
      <c r="N21" s="12">
        <f>SUMIFS(매각대상계좌_220523!BG:BG,매각대상계좌_220523!C:C,차주정보!B21)</f>
        <v>46736840</v>
      </c>
      <c r="O21" s="12">
        <f t="shared" si="1"/>
        <v>846736840</v>
      </c>
      <c r="P21" s="12">
        <f>SUMIFS(매각대상계좌_220523!BD:BD,매각대상계좌_220523!C:C,차주정보!B21)</f>
        <v>0</v>
      </c>
    </row>
    <row r="22" spans="1:16">
      <c r="A22" s="1" t="str">
        <f t="shared" si="0"/>
        <v>KB-019</v>
      </c>
      <c r="B22" t="s">
        <v>1152</v>
      </c>
      <c r="C22" t="s">
        <v>2746</v>
      </c>
      <c r="D22" s="15">
        <f>SUMIFS(매각대상계좌_220523!BH:BH,매각대상계좌_220523!C:C,차주정보!B22)</f>
        <v>800000000</v>
      </c>
      <c r="E22" s="16" t="s">
        <v>599</v>
      </c>
      <c r="F22" s="11" t="s">
        <v>2636</v>
      </c>
      <c r="G22" s="11">
        <f>VLOOKUP(B22,매각대상계좌_220523!C:Y,23,0)</f>
        <v>0</v>
      </c>
      <c r="H22" s="1">
        <v>0</v>
      </c>
      <c r="I22" s="11" t="s">
        <v>156</v>
      </c>
      <c r="L22" s="1" t="s">
        <v>2608</v>
      </c>
      <c r="M22" s="12">
        <f>SUMIFS(매각대상계좌_220523!BC:BC,매각대상계좌_220523!C:C,차주정보!B22)</f>
        <v>800000000</v>
      </c>
      <c r="N22" s="12">
        <f>SUMIFS(매각대상계좌_220523!BG:BG,매각대상계좌_220523!C:C,차주정보!B22)</f>
        <v>0</v>
      </c>
      <c r="O22" s="12">
        <f t="shared" si="1"/>
        <v>800000000</v>
      </c>
      <c r="P22" s="12">
        <f>SUMIFS(매각대상계좌_220523!BD:BD,매각대상계좌_220523!C:C,차주정보!B22)</f>
        <v>0</v>
      </c>
    </row>
    <row r="23" spans="1:16">
      <c r="A23" s="1" t="str">
        <f t="shared" si="0"/>
        <v>KB-020</v>
      </c>
      <c r="B23" t="s">
        <v>1168</v>
      </c>
      <c r="C23" t="s">
        <v>2747</v>
      </c>
      <c r="D23" s="15">
        <f>SUMIFS(매각대상계좌_220523!BH:BH,매각대상계좌_220523!C:C,차주정보!B23)</f>
        <v>786982800</v>
      </c>
      <c r="E23" s="16" t="s">
        <v>602</v>
      </c>
      <c r="F23" s="11" t="s">
        <v>2637</v>
      </c>
      <c r="G23" s="11">
        <f>VLOOKUP(B23,매각대상계좌_220523!C:Y,23,0)</f>
        <v>0</v>
      </c>
      <c r="H23" s="1">
        <v>0</v>
      </c>
      <c r="I23" s="11" t="s">
        <v>156</v>
      </c>
      <c r="L23" s="1" t="s">
        <v>2608</v>
      </c>
      <c r="M23" s="12">
        <f>SUMIFS(매각대상계좌_220523!BC:BC,매각대상계좌_220523!C:C,차주정보!B23)</f>
        <v>780000000</v>
      </c>
      <c r="N23" s="12">
        <f>SUMIFS(매각대상계좌_220523!BG:BG,매각대상계좌_220523!C:C,차주정보!B23)</f>
        <v>6982800</v>
      </c>
      <c r="O23" s="12">
        <f t="shared" si="1"/>
        <v>786982800</v>
      </c>
      <c r="P23" s="12">
        <f>SUMIFS(매각대상계좌_220523!BD:BD,매각대상계좌_220523!C:C,차주정보!B23)</f>
        <v>0</v>
      </c>
    </row>
    <row r="24" spans="1:16">
      <c r="A24" s="1" t="str">
        <f t="shared" si="0"/>
        <v>KB-021</v>
      </c>
      <c r="B24" t="s">
        <v>1172</v>
      </c>
      <c r="C24" t="s">
        <v>2748</v>
      </c>
      <c r="D24" s="15">
        <f>SUMIFS(매각대상계좌_220523!BH:BH,매각대상계좌_220523!C:C,차주정보!B24)</f>
        <v>721556290</v>
      </c>
      <c r="E24" s="16" t="s">
        <v>575</v>
      </c>
      <c r="F24" s="11" t="s">
        <v>2638</v>
      </c>
      <c r="G24" s="11">
        <f>VLOOKUP(B24,매각대상계좌_220523!C:Y,23,0)</f>
        <v>0</v>
      </c>
      <c r="H24" s="1">
        <v>0</v>
      </c>
      <c r="I24" s="11" t="s">
        <v>156</v>
      </c>
      <c r="L24" s="1" t="s">
        <v>2574</v>
      </c>
      <c r="M24" s="12">
        <f>SUMIFS(매각대상계좌_220523!BC:BC,매각대상계좌_220523!C:C,차주정보!B24)</f>
        <v>720330000</v>
      </c>
      <c r="N24" s="12">
        <f>SUMIFS(매각대상계좌_220523!BG:BG,매각대상계좌_220523!C:C,차주정보!B24)</f>
        <v>1226290</v>
      </c>
      <c r="O24" s="12">
        <f t="shared" si="1"/>
        <v>721556290</v>
      </c>
      <c r="P24" s="12">
        <f>SUMIFS(매각대상계좌_220523!BD:BD,매각대상계좌_220523!C:C,차주정보!B24)</f>
        <v>0</v>
      </c>
    </row>
    <row r="25" spans="1:16">
      <c r="A25" s="1" t="str">
        <f t="shared" si="0"/>
        <v>KB-022</v>
      </c>
      <c r="B25" t="s">
        <v>1178</v>
      </c>
      <c r="C25" t="s">
        <v>2749</v>
      </c>
      <c r="D25" s="15">
        <f>SUMIFS(매각대상계좌_220523!BH:BH,매각대상계좌_220523!C:C,차주정보!B25)</f>
        <v>707000000</v>
      </c>
      <c r="E25" s="16" t="s">
        <v>510</v>
      </c>
      <c r="F25" s="11" t="s">
        <v>2639</v>
      </c>
      <c r="G25" s="11">
        <f>VLOOKUP(B25,매각대상계좌_220523!C:Y,23,0)</f>
        <v>0</v>
      </c>
      <c r="H25" s="1">
        <v>0</v>
      </c>
      <c r="I25" s="11" t="s">
        <v>156</v>
      </c>
      <c r="L25" s="1" t="s">
        <v>2574</v>
      </c>
      <c r="M25" s="12">
        <f>SUMIFS(매각대상계좌_220523!BC:BC,매각대상계좌_220523!C:C,차주정보!B25)</f>
        <v>707000000</v>
      </c>
      <c r="N25" s="12">
        <f>SUMIFS(매각대상계좌_220523!BG:BG,매각대상계좌_220523!C:C,차주정보!B25)</f>
        <v>0</v>
      </c>
      <c r="O25" s="12">
        <f t="shared" si="1"/>
        <v>707000000</v>
      </c>
      <c r="P25" s="12">
        <f>SUMIFS(매각대상계좌_220523!BD:BD,매각대상계좌_220523!C:C,차주정보!B25)</f>
        <v>0</v>
      </c>
    </row>
    <row r="26" spans="1:16">
      <c r="A26" s="1" t="str">
        <f t="shared" si="0"/>
        <v>KB-023</v>
      </c>
      <c r="B26" s="1" t="s">
        <v>1184</v>
      </c>
      <c r="C26" s="1" t="s">
        <v>2750</v>
      </c>
      <c r="D26" s="15">
        <f>SUMIFS(매각대상계좌_220523!BH:BH,매각대상계좌_220523!C:C,차주정보!B26)</f>
        <v>703808995</v>
      </c>
      <c r="E26" s="16" t="s">
        <v>523</v>
      </c>
      <c r="F26" s="11" t="s">
        <v>2640</v>
      </c>
      <c r="G26" s="11">
        <f>VLOOKUP(B26,매각대상계좌_220523!C:Y,23,0)</f>
        <v>0</v>
      </c>
      <c r="H26" s="1">
        <v>0</v>
      </c>
      <c r="I26" s="11" t="s">
        <v>156</v>
      </c>
      <c r="L26" s="1" t="s">
        <v>2608</v>
      </c>
      <c r="M26" s="12">
        <f>SUMIFS(매각대상계좌_220523!BC:BC,매각대상계좌_220523!C:C,차주정보!B26)</f>
        <v>636200000</v>
      </c>
      <c r="N26" s="12">
        <f>SUMIFS(매각대상계좌_220523!BG:BG,매각대상계좌_220523!C:C,차주정보!B26)</f>
        <v>2574000</v>
      </c>
      <c r="O26" s="12">
        <f t="shared" si="1"/>
        <v>638774000</v>
      </c>
      <c r="P26" s="12">
        <f>SUMIFS(매각대상계좌_220523!BD:BD,매각대상계좌_220523!C:C,차주정보!B26)</f>
        <v>65034995</v>
      </c>
    </row>
    <row r="27" spans="1:16">
      <c r="A27" s="1" t="str">
        <f t="shared" si="0"/>
        <v>KB-024</v>
      </c>
      <c r="B27" t="s">
        <v>1198</v>
      </c>
      <c r="C27" t="s">
        <v>2763</v>
      </c>
      <c r="D27" s="15">
        <f>SUMIFS(매각대상계좌_220523!BH:BH,매각대상계좌_220523!C:C,차주정보!B27)</f>
        <v>485542770</v>
      </c>
      <c r="E27" s="16" t="s">
        <v>566</v>
      </c>
      <c r="F27" s="11" t="s">
        <v>2653</v>
      </c>
      <c r="G27" s="11">
        <f>VLOOKUP(B27,매각대상계좌_220523!C:Y,23,0)</f>
        <v>0</v>
      </c>
      <c r="H27" s="1">
        <v>0</v>
      </c>
      <c r="I27" s="11" t="s">
        <v>156</v>
      </c>
      <c r="L27" s="1" t="s">
        <v>2608</v>
      </c>
      <c r="M27" s="12">
        <f>SUMIFS(매각대상계좌_220523!BC:BC,매각대상계좌_220523!C:C,차주정보!B27)</f>
        <v>480000000</v>
      </c>
      <c r="N27" s="12">
        <f>SUMIFS(매각대상계좌_220523!BG:BG,매각대상계좌_220523!C:C,차주정보!B27)</f>
        <v>5542770</v>
      </c>
      <c r="O27" s="12">
        <f t="shared" si="1"/>
        <v>485542770</v>
      </c>
      <c r="P27" s="12">
        <f>SUMIFS(매각대상계좌_220523!BD:BD,매각대상계좌_220523!C:C,차주정보!B27)</f>
        <v>0</v>
      </c>
    </row>
    <row r="28" spans="1:16">
      <c r="A28" s="1" t="str">
        <f t="shared" si="0"/>
        <v>KB-025</v>
      </c>
      <c r="B28" t="s">
        <v>1212</v>
      </c>
      <c r="C28" t="s">
        <v>2753</v>
      </c>
      <c r="D28" s="15">
        <f>SUMIFS(매각대상계좌_220523!BH:BH,매각대상계좌_220523!C:C,차주정보!B28)</f>
        <v>663771000</v>
      </c>
      <c r="E28" s="16" t="s">
        <v>601</v>
      </c>
      <c r="F28" s="11" t="s">
        <v>2643</v>
      </c>
      <c r="G28" s="11">
        <f>VLOOKUP(B28,매각대상계좌_220523!C:Y,23,0)</f>
        <v>0</v>
      </c>
      <c r="H28" s="1">
        <v>0</v>
      </c>
      <c r="I28" s="11" t="s">
        <v>156</v>
      </c>
      <c r="L28" s="1" t="s">
        <v>2574</v>
      </c>
      <c r="M28" s="12">
        <f>SUMIFS(매각대상계좌_220523!BC:BC,매각대상계좌_220523!C:C,차주정보!B28)</f>
        <v>663771000</v>
      </c>
      <c r="N28" s="12">
        <f>SUMIFS(매각대상계좌_220523!BG:BG,매각대상계좌_220523!C:C,차주정보!B28)</f>
        <v>0</v>
      </c>
      <c r="O28" s="12">
        <f t="shared" si="1"/>
        <v>663771000</v>
      </c>
      <c r="P28" s="12">
        <f>SUMIFS(매각대상계좌_220523!BD:BD,매각대상계좌_220523!C:C,차주정보!B28)</f>
        <v>0</v>
      </c>
    </row>
    <row r="29" spans="1:16">
      <c r="A29" s="1" t="str">
        <f t="shared" si="0"/>
        <v>KB-026</v>
      </c>
      <c r="B29" t="s">
        <v>1227</v>
      </c>
      <c r="C29" t="s">
        <v>2752</v>
      </c>
      <c r="D29" s="15">
        <f>SUMIFS(매각대상계좌_220523!BH:BH,매각대상계좌_220523!C:C,차주정보!B29)</f>
        <v>667472832</v>
      </c>
      <c r="E29" s="16" t="s">
        <v>584</v>
      </c>
      <c r="F29" s="11" t="s">
        <v>2642</v>
      </c>
      <c r="G29" s="11">
        <f>VLOOKUP(B29,매각대상계좌_220523!C:Y,23,0)</f>
        <v>0</v>
      </c>
      <c r="H29" s="1">
        <v>0</v>
      </c>
      <c r="I29" s="11" t="s">
        <v>156</v>
      </c>
      <c r="L29" s="1" t="s">
        <v>2608</v>
      </c>
      <c r="M29" s="12">
        <f>SUMIFS(매각대상계좌_220523!BC:BC,매각대상계좌_220523!C:C,차주정보!B29)</f>
        <v>627000000</v>
      </c>
      <c r="N29" s="12">
        <f>SUMIFS(매각대상계좌_220523!BG:BG,매각대상계좌_220523!C:C,차주정보!B29)</f>
        <v>4972832</v>
      </c>
      <c r="O29" s="12">
        <f t="shared" si="1"/>
        <v>631972832</v>
      </c>
      <c r="P29" s="12">
        <f>SUMIFS(매각대상계좌_220523!BD:BD,매각대상계좌_220523!C:C,차주정보!B29)</f>
        <v>35500000</v>
      </c>
    </row>
    <row r="30" spans="1:16">
      <c r="A30" s="1" t="str">
        <f t="shared" si="0"/>
        <v>KB-027</v>
      </c>
      <c r="B30" s="1" t="s">
        <v>423</v>
      </c>
      <c r="C30" s="1" t="s">
        <v>2754</v>
      </c>
      <c r="D30" s="15">
        <f>SUMIFS(매각대상계좌_220523!BH:BH,매각대상계좌_220523!C:C,차주정보!B30)</f>
        <v>660488780</v>
      </c>
      <c r="E30" s="16" t="s">
        <v>530</v>
      </c>
      <c r="F30" s="11" t="s">
        <v>2644</v>
      </c>
      <c r="G30" s="11">
        <f>VLOOKUP(B30,매각대상계좌_220523!C:Y,23,0)</f>
        <v>0</v>
      </c>
      <c r="H30" s="1" t="s">
        <v>2501</v>
      </c>
      <c r="I30" s="11" t="s">
        <v>156</v>
      </c>
      <c r="L30" s="1" t="s">
        <v>2608</v>
      </c>
      <c r="M30" s="12">
        <f>SUMIFS(매각대상계좌_220523!BC:BC,매각대상계좌_220523!C:C,차주정보!B30)</f>
        <v>654000000</v>
      </c>
      <c r="N30" s="12">
        <f>SUMIFS(매각대상계좌_220523!BG:BG,매각대상계좌_220523!C:C,차주정보!B30)</f>
        <v>6488780</v>
      </c>
      <c r="O30" s="12">
        <f t="shared" si="1"/>
        <v>660488780</v>
      </c>
      <c r="P30" s="12">
        <f>SUMIFS(매각대상계좌_220523!BD:BD,매각대상계좌_220523!C:C,차주정보!B30)</f>
        <v>0</v>
      </c>
    </row>
    <row r="31" spans="1:16">
      <c r="A31" s="1" t="str">
        <f t="shared" si="0"/>
        <v>KB-028</v>
      </c>
      <c r="B31" t="s">
        <v>1234</v>
      </c>
      <c r="C31" t="s">
        <v>2761</v>
      </c>
      <c r="D31" s="15">
        <f>SUMIFS(매각대상계좌_220523!BH:BH,매각대상계좌_220523!C:C,차주정보!B31)</f>
        <v>504612296</v>
      </c>
      <c r="E31" s="16" t="s">
        <v>578</v>
      </c>
      <c r="F31" s="11" t="s">
        <v>2651</v>
      </c>
      <c r="G31" s="11">
        <f>VLOOKUP(B31,매각대상계좌_220523!C:Y,23,0)</f>
        <v>0</v>
      </c>
      <c r="H31" s="1">
        <v>0</v>
      </c>
      <c r="I31" s="11" t="s">
        <v>156</v>
      </c>
      <c r="L31" s="1" t="s">
        <v>2574</v>
      </c>
      <c r="M31" s="12">
        <f>SUMIFS(매각대상계좌_220523!BC:BC,매각대상계좌_220523!C:C,차주정보!B31)</f>
        <v>503400036</v>
      </c>
      <c r="N31" s="12">
        <f>SUMIFS(매각대상계좌_220523!BG:BG,매각대상계좌_220523!C:C,차주정보!B31)</f>
        <v>1212260</v>
      </c>
      <c r="O31" s="12">
        <f t="shared" si="1"/>
        <v>504612296</v>
      </c>
      <c r="P31" s="12">
        <f>SUMIFS(매각대상계좌_220523!BD:BD,매각대상계좌_220523!C:C,차주정보!B31)</f>
        <v>0</v>
      </c>
    </row>
    <row r="32" spans="1:16">
      <c r="A32" s="1" t="str">
        <f t="shared" si="0"/>
        <v>KB-029</v>
      </c>
      <c r="B32" t="s">
        <v>1245</v>
      </c>
      <c r="C32" t="s">
        <v>2835</v>
      </c>
      <c r="D32" s="15">
        <f>SUMIFS(매각대상계좌_220523!BH:BH,매각대상계좌_220523!C:C,차주정보!B32)</f>
        <v>640053000</v>
      </c>
      <c r="E32" s="16" t="s">
        <v>516</v>
      </c>
      <c r="F32" s="11" t="s">
        <v>2622</v>
      </c>
      <c r="G32" s="11" t="str">
        <f>VLOOKUP(B32,매각대상계좌_220523!C:Y,23,0)</f>
        <v>회생</v>
      </c>
      <c r="H32" s="1" t="s">
        <v>2502</v>
      </c>
      <c r="I32" s="11" t="s">
        <v>192</v>
      </c>
      <c r="L32" s="1" t="s">
        <v>2574</v>
      </c>
      <c r="M32" s="12">
        <f>SUMIFS(매각대상계좌_220523!BC:BC,매각대상계좌_220523!C:C,차주정보!B32)</f>
        <v>190000000</v>
      </c>
      <c r="N32" s="12">
        <f>SUMIFS(매각대상계좌_220523!BG:BG,매각대상계좌_220523!C:C,차주정보!B32)</f>
        <v>53000</v>
      </c>
      <c r="O32" s="12">
        <f t="shared" si="1"/>
        <v>190053000</v>
      </c>
      <c r="P32" s="12">
        <f>SUMIFS(매각대상계좌_220523!BD:BD,매각대상계좌_220523!C:C,차주정보!B32)</f>
        <v>450000000</v>
      </c>
    </row>
    <row r="33" spans="1:16">
      <c r="A33" s="1" t="str">
        <f t="shared" si="0"/>
        <v>KB-030</v>
      </c>
      <c r="B33" s="1" t="s">
        <v>1254</v>
      </c>
      <c r="C33" s="1" t="s">
        <v>2755</v>
      </c>
      <c r="D33" s="15">
        <f>SUMIFS(매각대상계좌_220523!BH:BH,매각대상계좌_220523!C:C,차주정보!B33)</f>
        <v>643776370</v>
      </c>
      <c r="E33" s="16" t="s">
        <v>572</v>
      </c>
      <c r="F33" s="11" t="s">
        <v>2645</v>
      </c>
      <c r="G33" s="11">
        <f>VLOOKUP(B33,매각대상계좌_220523!C:Y,23,0)</f>
        <v>0</v>
      </c>
      <c r="H33" s="1">
        <v>0</v>
      </c>
      <c r="I33" s="11" t="s">
        <v>156</v>
      </c>
      <c r="L33" s="1" t="s">
        <v>2608</v>
      </c>
      <c r="M33" s="12">
        <f>SUMIFS(매각대상계좌_220523!BC:BC,매각대상계좌_220523!C:C,차주정보!B33)</f>
        <v>536640000</v>
      </c>
      <c r="N33" s="12">
        <f>SUMIFS(매각대상계좌_220523!BG:BG,매각대상계좌_220523!C:C,차주정보!B33)</f>
        <v>4776370</v>
      </c>
      <c r="O33" s="12">
        <f t="shared" si="1"/>
        <v>541416370</v>
      </c>
      <c r="P33" s="12">
        <f>SUMIFS(매각대상계좌_220523!BD:BD,매각대상계좌_220523!C:C,차주정보!B33)</f>
        <v>102360000</v>
      </c>
    </row>
    <row r="34" spans="1:16" s="199" customFormat="1">
      <c r="A34" s="199" t="str">
        <f t="shared" si="0"/>
        <v>KB-031</v>
      </c>
      <c r="B34" s="203" t="s">
        <v>1264</v>
      </c>
      <c r="C34" s="203" t="s">
        <v>2757</v>
      </c>
      <c r="D34" s="200">
        <f>SUMIFS(매각대상계좌_220523!BH:BH,매각대상계좌_220523!C:C,차주정보!B34)</f>
        <v>0</v>
      </c>
      <c r="E34" s="201" t="s">
        <v>603</v>
      </c>
      <c r="F34" s="202" t="s">
        <v>2647</v>
      </c>
      <c r="G34" s="202">
        <f>VLOOKUP(B34,매각대상계좌_220523!C:Y,23,0)</f>
        <v>0</v>
      </c>
      <c r="H34" s="199">
        <v>0</v>
      </c>
      <c r="I34" s="202" t="s">
        <v>156</v>
      </c>
      <c r="J34" s="199" t="s">
        <v>2567</v>
      </c>
      <c r="K34" s="199" t="s">
        <v>3161</v>
      </c>
      <c r="L34" s="199" t="s">
        <v>2574</v>
      </c>
      <c r="M34" s="200">
        <f>SUMIFS(매각대상계좌_220523!BC:BC,매각대상계좌_220523!C:C,차주정보!B34)</f>
        <v>0</v>
      </c>
      <c r="N34" s="200">
        <f>SUMIFS(매각대상계좌_220523!BG:BG,매각대상계좌_220523!C:C,차주정보!B34)</f>
        <v>0</v>
      </c>
      <c r="O34" s="200">
        <f t="shared" si="1"/>
        <v>0</v>
      </c>
      <c r="P34" s="200">
        <f>SUMIFS(매각대상계좌_220523!BD:BD,매각대상계좌_220523!C:C,차주정보!B34)</f>
        <v>0</v>
      </c>
    </row>
    <row r="35" spans="1:16">
      <c r="A35" s="1" t="str">
        <f t="shared" si="0"/>
        <v>KB-032</v>
      </c>
      <c r="B35" s="1" t="s">
        <v>1271</v>
      </c>
      <c r="C35" s="1" t="s">
        <v>2758</v>
      </c>
      <c r="D35" s="15">
        <f>SUMIFS(매각대상계좌_220523!BH:BH,매각대상계좌_220523!C:C,차주정보!B35)</f>
        <v>590727335</v>
      </c>
      <c r="E35" s="16" t="s">
        <v>537</v>
      </c>
      <c r="F35" s="11" t="s">
        <v>2648</v>
      </c>
      <c r="G35" s="11">
        <f>VLOOKUP(B35,매각대상계좌_220523!C:Y,23,0)</f>
        <v>0</v>
      </c>
      <c r="H35" s="1">
        <v>0</v>
      </c>
      <c r="I35" s="11" t="s">
        <v>156</v>
      </c>
      <c r="L35" s="1" t="s">
        <v>2608</v>
      </c>
      <c r="M35" s="12">
        <f>SUMIFS(매각대상계좌_220523!BC:BC,매각대상계좌_220523!C:C,차주정보!B35)</f>
        <v>200000000</v>
      </c>
      <c r="N35" s="12">
        <f>SUMIFS(매각대상계좌_220523!BG:BG,매각대상계좌_220523!C:C,차주정보!B35)</f>
        <v>1721540</v>
      </c>
      <c r="O35" s="12">
        <f t="shared" si="1"/>
        <v>201721540</v>
      </c>
      <c r="P35" s="12">
        <f>SUMIFS(매각대상계좌_220523!BD:BD,매각대상계좌_220523!C:C,차주정보!B35)</f>
        <v>389005795</v>
      </c>
    </row>
    <row r="36" spans="1:16" s="199" customFormat="1">
      <c r="A36" s="199" t="str">
        <f t="shared" si="0"/>
        <v>KB-033</v>
      </c>
      <c r="B36" s="203" t="s">
        <v>1286</v>
      </c>
      <c r="C36" s="203" t="e">
        <v>#N/A</v>
      </c>
      <c r="D36" s="200">
        <f>SUMIFS(매각대상계좌_220523!BH:BH,매각대상계좌_220523!C:C,차주정보!B36)</f>
        <v>0</v>
      </c>
      <c r="E36" s="201" t="s">
        <v>581</v>
      </c>
      <c r="F36" s="202" t="e">
        <v>#N/A</v>
      </c>
      <c r="G36" s="202" t="e">
        <f>VLOOKUP(B36,매각대상계좌_220523!C:Y,23,0)</f>
        <v>#N/A</v>
      </c>
      <c r="H36" s="199" t="s">
        <v>2503</v>
      </c>
      <c r="I36" s="202" t="s">
        <v>192</v>
      </c>
      <c r="J36" s="199" t="s">
        <v>2567</v>
      </c>
      <c r="K36" s="199" t="s">
        <v>2609</v>
      </c>
      <c r="L36" s="199" t="s">
        <v>2575</v>
      </c>
      <c r="M36" s="200">
        <f>SUMIFS(매각대상계좌_220523!BC:BC,매각대상계좌_220523!C:C,차주정보!B36)</f>
        <v>0</v>
      </c>
      <c r="N36" s="200">
        <f>SUMIFS(매각대상계좌_220523!BG:BG,매각대상계좌_220523!C:C,차주정보!B36)</f>
        <v>0</v>
      </c>
      <c r="O36" s="200">
        <f t="shared" si="1"/>
        <v>0</v>
      </c>
      <c r="P36" s="200">
        <f>SUMIFS(매각대상계좌_220523!BD:BD,매각대상계좌_220523!C:C,차주정보!B36)</f>
        <v>0</v>
      </c>
    </row>
    <row r="37" spans="1:16">
      <c r="A37" s="1" t="str">
        <f t="shared" si="0"/>
        <v>KB-034</v>
      </c>
      <c r="B37" t="s">
        <v>1299</v>
      </c>
      <c r="C37" t="s">
        <v>2837</v>
      </c>
      <c r="D37" s="15">
        <f>SUMIFS(매각대상계좌_220523!BH:BH,매각대상계좌_220523!C:C,차주정보!B37)</f>
        <v>550209374</v>
      </c>
      <c r="E37" s="16" t="s">
        <v>562</v>
      </c>
      <c r="F37" s="11" t="s">
        <v>2623</v>
      </c>
      <c r="G37" s="11" t="str">
        <f>VLOOKUP(B37,매각대상계좌_220523!C:Y,23,0)</f>
        <v>회생</v>
      </c>
      <c r="H37" s="1" t="s">
        <v>2504</v>
      </c>
      <c r="I37" s="11" t="s">
        <v>192</v>
      </c>
      <c r="L37" s="1" t="s">
        <v>2575</v>
      </c>
      <c r="M37" s="15">
        <f>SUMIFS(매각대상계좌_220523!BC:BC,매각대상계좌_220523!C:C,차주정보!B37)</f>
        <v>465210017</v>
      </c>
      <c r="N37" s="15">
        <f>SUMIFS(매각대상계좌_220523!BG:BG,매각대상계좌_220523!C:C,차주정보!B37)</f>
        <v>0</v>
      </c>
      <c r="O37" s="15">
        <f t="shared" si="1"/>
        <v>465210017</v>
      </c>
      <c r="P37" s="15">
        <f>SUMIFS(매각대상계좌_220523!BD:BD,매각대상계좌_220523!C:C,차주정보!B37)</f>
        <v>84999357</v>
      </c>
    </row>
    <row r="38" spans="1:16">
      <c r="A38" s="1" t="str">
        <f t="shared" si="0"/>
        <v>KB-035</v>
      </c>
      <c r="B38" t="s">
        <v>1314</v>
      </c>
      <c r="C38" t="s">
        <v>2759</v>
      </c>
      <c r="D38" s="15">
        <f>SUMIFS(매각대상계좌_220523!BH:BH,매각대상계좌_220523!C:C,차주정보!B38)</f>
        <v>524942822</v>
      </c>
      <c r="E38" s="16" t="s">
        <v>526</v>
      </c>
      <c r="F38" s="11" t="s">
        <v>2649</v>
      </c>
      <c r="G38" s="11">
        <f>VLOOKUP(B38,매각대상계좌_220523!C:Y,23,0)</f>
        <v>0</v>
      </c>
      <c r="H38" s="1">
        <v>0</v>
      </c>
      <c r="I38" s="11" t="s">
        <v>156</v>
      </c>
      <c r="L38" s="1" t="s">
        <v>2608</v>
      </c>
      <c r="M38" s="12">
        <f>SUMIFS(매각대상계좌_220523!BC:BC,매각대상계좌_220523!C:C,차주정보!B38)</f>
        <v>524284102</v>
      </c>
      <c r="N38" s="12">
        <f>SUMIFS(매각대상계좌_220523!BG:BG,매각대상계좌_220523!C:C,차주정보!B38)</f>
        <v>658720</v>
      </c>
      <c r="O38" s="12">
        <f t="shared" si="1"/>
        <v>524942822</v>
      </c>
      <c r="P38" s="12">
        <f>SUMIFS(매각대상계좌_220523!BD:BD,매각대상계좌_220523!C:C,차주정보!B38)</f>
        <v>0</v>
      </c>
    </row>
    <row r="39" spans="1:16">
      <c r="A39" s="1" t="str">
        <f t="shared" si="0"/>
        <v>KB-036</v>
      </c>
      <c r="B39" s="1" t="s">
        <v>1338</v>
      </c>
      <c r="C39" s="1" t="s">
        <v>2762</v>
      </c>
      <c r="D39" s="15">
        <f>SUMIFS(매각대상계좌_220523!BH:BH,매각대상계좌_220523!C:C,차주정보!B39)</f>
        <v>504571130</v>
      </c>
      <c r="E39" s="16" t="s">
        <v>528</v>
      </c>
      <c r="F39" s="11" t="s">
        <v>2652</v>
      </c>
      <c r="G39" s="11">
        <f>VLOOKUP(B39,매각대상계좌_220523!C:Y,23,0)</f>
        <v>0</v>
      </c>
      <c r="H39" s="1">
        <v>0</v>
      </c>
      <c r="I39" s="11" t="s">
        <v>156</v>
      </c>
      <c r="L39" s="1" t="s">
        <v>2608</v>
      </c>
      <c r="M39" s="12">
        <f>SUMIFS(매각대상계좌_220523!BC:BC,매각대상계좌_220523!C:C,차주정보!B39)</f>
        <v>500000000</v>
      </c>
      <c r="N39" s="12">
        <f>SUMIFS(매각대상계좌_220523!BG:BG,매각대상계좌_220523!C:C,차주정보!B39)</f>
        <v>4571130</v>
      </c>
      <c r="O39" s="12">
        <f t="shared" si="1"/>
        <v>504571130</v>
      </c>
      <c r="P39" s="12">
        <f>SUMIFS(매각대상계좌_220523!BD:BD,매각대상계좌_220523!C:C,차주정보!B39)</f>
        <v>0</v>
      </c>
    </row>
    <row r="40" spans="1:16">
      <c r="A40" s="1" t="str">
        <f t="shared" si="0"/>
        <v>KB-037</v>
      </c>
      <c r="B40" s="1" t="s">
        <v>1343</v>
      </c>
      <c r="C40" s="1" t="s">
        <v>2760</v>
      </c>
      <c r="D40" s="15">
        <f>SUMIFS(매각대상계좌_220523!BH:BH,매각대상계좌_220523!C:C,차주정보!B40)</f>
        <v>523453809</v>
      </c>
      <c r="E40" s="16" t="s">
        <v>505</v>
      </c>
      <c r="F40" s="11" t="s">
        <v>2650</v>
      </c>
      <c r="G40" s="11">
        <f>VLOOKUP(B40,매각대상계좌_220523!C:Y,23,0)</f>
        <v>0</v>
      </c>
      <c r="H40" s="1">
        <v>0</v>
      </c>
      <c r="I40" s="11" t="s">
        <v>156</v>
      </c>
      <c r="L40" s="1" t="s">
        <v>2608</v>
      </c>
      <c r="M40" s="12">
        <f>SUMIFS(매각대상계좌_220523!BC:BC,매각대상계좌_220523!C:C,차주정보!B40)</f>
        <v>517752939</v>
      </c>
      <c r="N40" s="12">
        <f>SUMIFS(매각대상계좌_220523!BG:BG,매각대상계좌_220523!C:C,차주정보!B40)</f>
        <v>5700870</v>
      </c>
      <c r="O40" s="12">
        <f t="shared" si="1"/>
        <v>523453809</v>
      </c>
      <c r="P40" s="12">
        <f>SUMIFS(매각대상계좌_220523!BD:BD,매각대상계좌_220523!C:C,차주정보!B40)</f>
        <v>0</v>
      </c>
    </row>
    <row r="41" spans="1:16">
      <c r="A41" s="1" t="str">
        <f t="shared" si="0"/>
        <v>KB-038</v>
      </c>
      <c r="B41" t="s">
        <v>1350</v>
      </c>
      <c r="C41" t="s">
        <v>2765</v>
      </c>
      <c r="D41" s="15">
        <f>SUMIFS(매각대상계좌_220523!BH:BH,매각대상계좌_220523!C:C,차주정보!B41)</f>
        <v>462500000</v>
      </c>
      <c r="E41" s="16" t="s">
        <v>509</v>
      </c>
      <c r="F41" s="11" t="s">
        <v>2655</v>
      </c>
      <c r="G41" s="11">
        <f>VLOOKUP(B41,매각대상계좌_220523!C:Y,23,0)</f>
        <v>0</v>
      </c>
      <c r="H41" s="1">
        <v>0</v>
      </c>
      <c r="I41" s="11" t="s">
        <v>156</v>
      </c>
      <c r="L41" s="1" t="s">
        <v>2608</v>
      </c>
      <c r="M41" s="12">
        <f>SUMIFS(매각대상계좌_220523!BC:BC,매각대상계좌_220523!C:C,차주정보!B41)</f>
        <v>462500000</v>
      </c>
      <c r="N41" s="12">
        <f>SUMIFS(매각대상계좌_220523!BG:BG,매각대상계좌_220523!C:C,차주정보!B41)</f>
        <v>0</v>
      </c>
      <c r="O41" s="12">
        <f t="shared" si="1"/>
        <v>462500000</v>
      </c>
      <c r="P41" s="12">
        <f>SUMIFS(매각대상계좌_220523!BD:BD,매각대상계좌_220523!C:C,차주정보!B41)</f>
        <v>0</v>
      </c>
    </row>
    <row r="42" spans="1:16">
      <c r="A42" s="1" t="str">
        <f t="shared" si="0"/>
        <v>KB-039</v>
      </c>
      <c r="B42" t="s">
        <v>1355</v>
      </c>
      <c r="C42" t="s">
        <v>2838</v>
      </c>
      <c r="D42" s="15">
        <f>SUMIFS(매각대상계좌_220523!BH:BH,매각대상계좌_220523!C:C,차주정보!B42)</f>
        <v>458729701</v>
      </c>
      <c r="E42" s="16" t="s">
        <v>512</v>
      </c>
      <c r="F42" s="11" t="s">
        <v>2624</v>
      </c>
      <c r="G42" s="11" t="str">
        <f>VLOOKUP(B42,매각대상계좌_220523!C:Y,23,0)</f>
        <v>회생</v>
      </c>
      <c r="H42" s="1" t="s">
        <v>2505</v>
      </c>
      <c r="I42" s="11" t="s">
        <v>192</v>
      </c>
      <c r="L42" s="1" t="s">
        <v>2575</v>
      </c>
      <c r="M42" s="12">
        <f>SUMIFS(매각대상계좌_220523!BC:BC,매각대상계좌_220523!C:C,차주정보!B42)</f>
        <v>188729701</v>
      </c>
      <c r="N42" s="12">
        <f>SUMIFS(매각대상계좌_220523!BG:BG,매각대상계좌_220523!C:C,차주정보!B42)</f>
        <v>0</v>
      </c>
      <c r="O42" s="12">
        <f t="shared" si="1"/>
        <v>188729701</v>
      </c>
      <c r="P42" s="12">
        <f>SUMIFS(매각대상계좌_220523!BD:BD,매각대상계좌_220523!C:C,차주정보!B42)</f>
        <v>270000000</v>
      </c>
    </row>
    <row r="43" spans="1:16">
      <c r="A43" s="1" t="str">
        <f t="shared" si="0"/>
        <v>KB-040</v>
      </c>
      <c r="B43" t="s">
        <v>1369</v>
      </c>
      <c r="C43" t="s">
        <v>2764</v>
      </c>
      <c r="D43" s="15">
        <f>SUMIFS(매각대상계좌_220523!BH:BH,매각대상계좌_220523!C:C,차주정보!B43)</f>
        <v>474005700</v>
      </c>
      <c r="E43" s="16" t="s">
        <v>556</v>
      </c>
      <c r="F43" s="11" t="s">
        <v>2654</v>
      </c>
      <c r="G43" s="11">
        <f>VLOOKUP(B43,매각대상계좌_220523!C:Y,23,0)</f>
        <v>0</v>
      </c>
      <c r="H43" s="1">
        <v>0</v>
      </c>
      <c r="I43" s="11" t="s">
        <v>156</v>
      </c>
      <c r="L43" s="1" t="s">
        <v>2608</v>
      </c>
      <c r="M43" s="12">
        <f>SUMIFS(매각대상계좌_220523!BC:BC,매각대상계좌_220523!C:C,차주정보!B43)</f>
        <v>456000000</v>
      </c>
      <c r="N43" s="12">
        <f>SUMIFS(매각대상계좌_220523!BG:BG,매각대상계좌_220523!C:C,차주정보!B43)</f>
        <v>18005700</v>
      </c>
      <c r="O43" s="12">
        <f t="shared" si="1"/>
        <v>474005700</v>
      </c>
      <c r="P43" s="12">
        <f>SUMIFS(매각대상계좌_220523!BD:BD,매각대상계좌_220523!C:C,차주정보!B43)</f>
        <v>0</v>
      </c>
    </row>
    <row r="44" spans="1:16">
      <c r="A44" s="1" t="str">
        <f t="shared" si="0"/>
        <v>KB-041</v>
      </c>
      <c r="B44" t="s">
        <v>1377</v>
      </c>
      <c r="C44" t="s">
        <v>2792</v>
      </c>
      <c r="D44" s="15">
        <f>SUMIFS(매각대상계좌_220523!BH:BH,매각대상계좌_220523!C:C,차주정보!B44)</f>
        <v>127153837</v>
      </c>
      <c r="E44" s="16" t="s">
        <v>574</v>
      </c>
      <c r="F44" s="11" t="s">
        <v>2711</v>
      </c>
      <c r="G44" s="11">
        <f>VLOOKUP(B44,매각대상계좌_220523!C:Y,23,0)</f>
        <v>0</v>
      </c>
      <c r="H44" s="1">
        <v>0</v>
      </c>
      <c r="I44" s="11" t="s">
        <v>156</v>
      </c>
      <c r="L44" s="1" t="s">
        <v>2575</v>
      </c>
      <c r="M44" s="12">
        <f>SUMIFS(매각대상계좌_220523!BC:BC,매각대상계좌_220523!C:C,차주정보!B44)</f>
        <v>127153837</v>
      </c>
      <c r="N44" s="12">
        <f>SUMIFS(매각대상계좌_220523!BG:BG,매각대상계좌_220523!C:C,차주정보!B44)</f>
        <v>0</v>
      </c>
      <c r="O44" s="12">
        <f t="shared" si="1"/>
        <v>127153837</v>
      </c>
      <c r="P44" s="12">
        <f>SUMIFS(매각대상계좌_220523!BD:BD,매각대상계좌_220523!C:C,차주정보!B44)</f>
        <v>0</v>
      </c>
    </row>
    <row r="45" spans="1:16">
      <c r="A45" s="1" t="str">
        <f t="shared" si="0"/>
        <v>KB-042</v>
      </c>
      <c r="B45" s="1" t="s">
        <v>1382</v>
      </c>
      <c r="C45" s="1" t="s">
        <v>2766</v>
      </c>
      <c r="D45" s="15">
        <f>SUMIFS(매각대상계좌_220523!BH:BH,매각대상계좌_220523!C:C,차주정보!B45)</f>
        <v>433526218</v>
      </c>
      <c r="E45" s="16" t="s">
        <v>549</v>
      </c>
      <c r="F45" s="11" t="s">
        <v>2656</v>
      </c>
      <c r="G45" s="11">
        <f>VLOOKUP(B45,매각대상계좌_220523!C:Y,23,0)</f>
        <v>0</v>
      </c>
      <c r="H45" s="1">
        <v>0</v>
      </c>
      <c r="I45" s="11" t="s">
        <v>156</v>
      </c>
      <c r="L45" s="1" t="s">
        <v>2608</v>
      </c>
      <c r="M45" s="12">
        <f>SUMIFS(매각대상계좌_220523!BC:BC,매각대상계좌_220523!C:C,차주정보!B45)</f>
        <v>428518528</v>
      </c>
      <c r="N45" s="12">
        <f>SUMIFS(매각대상계좌_220523!BG:BG,매각대상계좌_220523!C:C,차주정보!B45)</f>
        <v>5007690</v>
      </c>
      <c r="O45" s="12">
        <f t="shared" si="1"/>
        <v>433526218</v>
      </c>
      <c r="P45" s="12">
        <f>SUMIFS(매각대상계좌_220523!BD:BD,매각대상계좌_220523!C:C,차주정보!B45)</f>
        <v>0</v>
      </c>
    </row>
    <row r="46" spans="1:16">
      <c r="A46" s="1" t="str">
        <f t="shared" si="0"/>
        <v>KB-043</v>
      </c>
      <c r="B46" s="1" t="s">
        <v>1394</v>
      </c>
      <c r="C46" s="1" t="s">
        <v>2767</v>
      </c>
      <c r="D46" s="15">
        <f>SUMIFS(매각대상계좌_220523!BH:BH,매각대상계좌_220523!C:C,차주정보!B46)</f>
        <v>414200000</v>
      </c>
      <c r="E46" s="16" t="s">
        <v>589</v>
      </c>
      <c r="F46" s="11" t="s">
        <v>2657</v>
      </c>
      <c r="G46" s="11">
        <f>VLOOKUP(B46,매각대상계좌_220523!C:Y,23,0)</f>
        <v>0</v>
      </c>
      <c r="H46" s="1">
        <v>0</v>
      </c>
      <c r="I46" s="11" t="s">
        <v>156</v>
      </c>
      <c r="L46" s="1" t="s">
        <v>2608</v>
      </c>
      <c r="M46" s="12">
        <f>SUMIFS(매각대상계좌_220523!BC:BC,매각대상계좌_220523!C:C,차주정보!B46)</f>
        <v>414200000</v>
      </c>
      <c r="N46" s="12">
        <f>SUMIFS(매각대상계좌_220523!BG:BG,매각대상계좌_220523!C:C,차주정보!B46)</f>
        <v>0</v>
      </c>
      <c r="O46" s="12">
        <f t="shared" si="1"/>
        <v>414200000</v>
      </c>
      <c r="P46" s="12">
        <f>SUMIFS(매각대상계좌_220523!BD:BD,매각대상계좌_220523!C:C,차주정보!B46)</f>
        <v>0</v>
      </c>
    </row>
    <row r="47" spans="1:16" s="199" customFormat="1">
      <c r="A47" s="199" t="str">
        <f t="shared" si="0"/>
        <v>KB-044</v>
      </c>
      <c r="B47" s="203" t="s">
        <v>1401</v>
      </c>
      <c r="C47" s="203" t="s">
        <v>2768</v>
      </c>
      <c r="D47" s="200">
        <f>SUMIFS(매각대상계좌_220523!BH:BH,매각대상계좌_220523!C:C,차주정보!B47)</f>
        <v>0</v>
      </c>
      <c r="E47" s="201" t="s">
        <v>506</v>
      </c>
      <c r="F47" s="202" t="s">
        <v>2658</v>
      </c>
      <c r="G47" s="202" t="e">
        <f>VLOOKUP(B47,매각대상계좌_220523!C:Y,23,0)</f>
        <v>#N/A</v>
      </c>
      <c r="H47" s="199">
        <v>0</v>
      </c>
      <c r="I47" s="202" t="s">
        <v>156</v>
      </c>
      <c r="J47" s="199" t="s">
        <v>2567</v>
      </c>
      <c r="K47" s="199" t="s">
        <v>3100</v>
      </c>
      <c r="L47" s="199" t="s">
        <v>2575</v>
      </c>
      <c r="M47" s="200">
        <f>SUMIFS(매각대상계좌_220523!BC:BC,매각대상계좌_220523!C:C,차주정보!B47)</f>
        <v>0</v>
      </c>
      <c r="N47" s="200">
        <f>SUMIFS(매각대상계좌_220523!BG:BG,매각대상계좌_220523!C:C,차주정보!B47)</f>
        <v>0</v>
      </c>
      <c r="O47" s="200">
        <f t="shared" si="1"/>
        <v>0</v>
      </c>
      <c r="P47" s="200">
        <f>SUMIFS(매각대상계좌_220523!BD:BD,매각대상계좌_220523!C:C,차주정보!B47)</f>
        <v>0</v>
      </c>
    </row>
    <row r="48" spans="1:16">
      <c r="A48" s="1" t="str">
        <f t="shared" si="0"/>
        <v>KB-045</v>
      </c>
      <c r="B48" t="s">
        <v>1407</v>
      </c>
      <c r="C48" t="s">
        <v>2769</v>
      </c>
      <c r="D48" s="15">
        <f>SUMIFS(매각대상계좌_220523!BH:BH,매각대상계좌_220523!C:C,차주정보!B48)</f>
        <v>397077246</v>
      </c>
      <c r="E48" s="16" t="s">
        <v>592</v>
      </c>
      <c r="F48" s="11" t="s">
        <v>2659</v>
      </c>
      <c r="G48" s="11">
        <f>VLOOKUP(B48,매각대상계좌_220523!C:Y,23,0)</f>
        <v>0</v>
      </c>
      <c r="H48" s="1">
        <v>0</v>
      </c>
      <c r="I48" s="11" t="s">
        <v>156</v>
      </c>
      <c r="L48" s="1" t="s">
        <v>2575</v>
      </c>
      <c r="M48" s="12">
        <f>SUMIFS(매각대상계좌_220523!BC:BC,매각대상계좌_220523!C:C,차주정보!B48)</f>
        <v>393350505</v>
      </c>
      <c r="N48" s="12">
        <f>SUMIFS(매각대상계좌_220523!BG:BG,매각대상계좌_220523!C:C,차주정보!B48)</f>
        <v>0</v>
      </c>
      <c r="O48" s="12">
        <f t="shared" si="1"/>
        <v>393350505</v>
      </c>
      <c r="P48" s="12">
        <f>SUMIFS(매각대상계좌_220523!BD:BD,매각대상계좌_220523!C:C,차주정보!B48)</f>
        <v>3726741</v>
      </c>
    </row>
    <row r="49" spans="1:16">
      <c r="A49" s="1" t="str">
        <f t="shared" si="0"/>
        <v>KB-046</v>
      </c>
      <c r="B49" t="s">
        <v>1417</v>
      </c>
      <c r="C49" t="s">
        <v>2756</v>
      </c>
      <c r="D49" s="15">
        <f>SUMIFS(매각대상계좌_220523!BH:BH,매각대상계좌_220523!C:C,차주정보!B49)</f>
        <v>620834579</v>
      </c>
      <c r="E49" s="16" t="s">
        <v>501</v>
      </c>
      <c r="F49" s="11" t="s">
        <v>2646</v>
      </c>
      <c r="G49" s="11">
        <f>VLOOKUP(B49,매각대상계좌_220523!C:Y,23,0)</f>
        <v>0</v>
      </c>
      <c r="H49" s="1">
        <v>0</v>
      </c>
      <c r="I49" s="11" t="s">
        <v>156</v>
      </c>
      <c r="L49" s="1" t="s">
        <v>2574</v>
      </c>
      <c r="M49" s="12">
        <f>SUMIFS(매각대상계좌_220523!BC:BC,매각대상계좌_220523!C:C,차주정보!B49)</f>
        <v>614595119</v>
      </c>
      <c r="N49" s="12">
        <f>SUMIFS(매각대상계좌_220523!BG:BG,매각대상계좌_220523!C:C,차주정보!B49)</f>
        <v>6239460</v>
      </c>
      <c r="O49" s="12">
        <f t="shared" si="1"/>
        <v>620834579</v>
      </c>
      <c r="P49" s="12">
        <f>SUMIFS(매각대상계좌_220523!BD:BD,매각대상계좌_220523!C:C,차주정보!B49)</f>
        <v>0</v>
      </c>
    </row>
    <row r="50" spans="1:16">
      <c r="A50" s="1" t="str">
        <f t="shared" si="0"/>
        <v>KB-047</v>
      </c>
      <c r="B50" t="s">
        <v>1426</v>
      </c>
      <c r="C50" t="s">
        <v>2770</v>
      </c>
      <c r="D50" s="15">
        <f>SUMIFS(매각대상계좌_220523!BH:BH,매각대상계좌_220523!C:C,차주정보!B50)</f>
        <v>392000000</v>
      </c>
      <c r="E50" s="16" t="s">
        <v>546</v>
      </c>
      <c r="F50" s="11" t="s">
        <v>2660</v>
      </c>
      <c r="G50" s="11">
        <f>VLOOKUP(B50,매각대상계좌_220523!C:Y,23,0)</f>
        <v>0</v>
      </c>
      <c r="H50" s="1">
        <v>0</v>
      </c>
      <c r="I50" s="11" t="s">
        <v>156</v>
      </c>
      <c r="L50" s="1" t="s">
        <v>2608</v>
      </c>
      <c r="M50" s="12">
        <f>SUMIFS(매각대상계좌_220523!BC:BC,매각대상계좌_220523!C:C,차주정보!B50)</f>
        <v>392000000</v>
      </c>
      <c r="N50" s="12">
        <f>SUMIFS(매각대상계좌_220523!BG:BG,매각대상계좌_220523!C:C,차주정보!B50)</f>
        <v>0</v>
      </c>
      <c r="O50" s="12">
        <f t="shared" si="1"/>
        <v>392000000</v>
      </c>
      <c r="P50" s="12">
        <f>SUMIFS(매각대상계좌_220523!BD:BD,매각대상계좌_220523!C:C,차주정보!B50)</f>
        <v>0</v>
      </c>
    </row>
    <row r="51" spans="1:16" s="199" customFormat="1">
      <c r="A51" s="199" t="str">
        <f t="shared" si="0"/>
        <v>KB-048</v>
      </c>
      <c r="B51" s="203" t="s">
        <v>1438</v>
      </c>
      <c r="C51" s="203" t="s">
        <v>2771</v>
      </c>
      <c r="D51" s="200">
        <f>SUMIFS(매각대상계좌_220523!BH:BH,매각대상계좌_220523!C:C,차주정보!B51)</f>
        <v>0</v>
      </c>
      <c r="E51" s="201" t="s">
        <v>524</v>
      </c>
      <c r="F51" s="202" t="s">
        <v>2661</v>
      </c>
      <c r="G51" s="202" t="e">
        <f>VLOOKUP(B51,매각대상계좌_220523!C:Y,23,0)</f>
        <v>#N/A</v>
      </c>
      <c r="H51" s="199">
        <v>0</v>
      </c>
      <c r="I51" s="202" t="s">
        <v>156</v>
      </c>
      <c r="J51" s="199" t="s">
        <v>2567</v>
      </c>
      <c r="K51" s="199" t="s">
        <v>3101</v>
      </c>
      <c r="L51" s="199" t="s">
        <v>2608</v>
      </c>
      <c r="M51" s="200">
        <f>SUMIFS(매각대상계좌_220523!BC:BC,매각대상계좌_220523!C:C,차주정보!B51)</f>
        <v>0</v>
      </c>
      <c r="N51" s="200">
        <f>SUMIFS(매각대상계좌_220523!BG:BG,매각대상계좌_220523!C:C,차주정보!B51)</f>
        <v>0</v>
      </c>
      <c r="O51" s="200">
        <f t="shared" si="1"/>
        <v>0</v>
      </c>
      <c r="P51" s="200">
        <f>SUMIFS(매각대상계좌_220523!BD:BD,매각대상계좌_220523!C:C,차주정보!B51)</f>
        <v>0</v>
      </c>
    </row>
    <row r="52" spans="1:16">
      <c r="A52" s="1" t="str">
        <f t="shared" si="0"/>
        <v>KB-049</v>
      </c>
      <c r="B52" t="s">
        <v>1443</v>
      </c>
      <c r="C52" t="s">
        <v>2772</v>
      </c>
      <c r="D52" s="15">
        <f>SUMIFS(매각대상계좌_220523!BH:BH,매각대상계좌_220523!C:C,차주정보!B52)</f>
        <v>358303060</v>
      </c>
      <c r="E52" s="16" t="s">
        <v>2491</v>
      </c>
      <c r="F52" s="11" t="s">
        <v>2662</v>
      </c>
      <c r="G52" s="11">
        <f>VLOOKUP(B52,매각대상계좌_220523!C:Y,23,0)</f>
        <v>0</v>
      </c>
      <c r="H52" s="1">
        <v>0</v>
      </c>
      <c r="I52" s="11" t="s">
        <v>156</v>
      </c>
      <c r="L52" s="1" t="s">
        <v>2575</v>
      </c>
      <c r="M52" s="12">
        <f>SUMIFS(매각대상계좌_220523!BC:BC,매각대상계좌_220523!C:C,차주정보!B52)</f>
        <v>358303060</v>
      </c>
      <c r="N52" s="12">
        <f>SUMIFS(매각대상계좌_220523!BG:BG,매각대상계좌_220523!C:C,차주정보!B52)</f>
        <v>0</v>
      </c>
      <c r="O52" s="12">
        <f t="shared" si="1"/>
        <v>358303060</v>
      </c>
      <c r="P52" s="12">
        <f>SUMIFS(매각대상계좌_220523!BD:BD,매각대상계좌_220523!C:C,차주정보!B52)</f>
        <v>0</v>
      </c>
    </row>
    <row r="53" spans="1:16">
      <c r="A53" s="14" t="str">
        <f t="shared" si="0"/>
        <v>KB-050</v>
      </c>
      <c r="B53" s="1" t="s">
        <v>1448</v>
      </c>
      <c r="C53" s="1" t="s">
        <v>2774</v>
      </c>
      <c r="D53" s="146">
        <f>SUMIFS(매각대상계좌_220523!BH:BH,매각대상계좌_220523!C:C,차주정보!B53)</f>
        <v>340877547</v>
      </c>
      <c r="E53" s="147" t="s">
        <v>2488</v>
      </c>
      <c r="F53" s="11" t="s">
        <v>2664</v>
      </c>
      <c r="G53" s="11">
        <f>VLOOKUP(B53,매각대상계좌_220523!C:Y,23,0)</f>
        <v>0</v>
      </c>
      <c r="H53" s="1">
        <v>0</v>
      </c>
      <c r="I53" s="11" t="s">
        <v>156</v>
      </c>
      <c r="L53" s="1" t="s">
        <v>2574</v>
      </c>
      <c r="M53" s="12">
        <f>SUMIFS(매각대상계좌_220523!BC:BC,매각대상계좌_220523!C:C,차주정보!B53)</f>
        <v>337172947</v>
      </c>
      <c r="N53" s="12">
        <f>SUMIFS(매각대상계좌_220523!BG:BG,매각대상계좌_220523!C:C,차주정보!B53)</f>
        <v>3704600</v>
      </c>
      <c r="O53" s="12">
        <f t="shared" si="1"/>
        <v>340877547</v>
      </c>
      <c r="P53" s="12">
        <f>SUMIFS(매각대상계좌_220523!BD:BD,매각대상계좌_220523!C:C,차주정보!B53)</f>
        <v>0</v>
      </c>
    </row>
    <row r="54" spans="1:16">
      <c r="A54" s="1" t="str">
        <f t="shared" si="0"/>
        <v>KB-051</v>
      </c>
      <c r="B54" t="s">
        <v>1457</v>
      </c>
      <c r="C54" t="s">
        <v>2773</v>
      </c>
      <c r="D54" s="15">
        <f>SUMIFS(매각대상계좌_220523!BH:BH,매각대상계좌_220523!C:C,차주정보!B54)</f>
        <v>341798316</v>
      </c>
      <c r="E54" s="16" t="s">
        <v>580</v>
      </c>
      <c r="F54" s="11" t="s">
        <v>2663</v>
      </c>
      <c r="G54" s="11">
        <f>VLOOKUP(B54,매각대상계좌_220523!C:Y,23,0)</f>
        <v>0</v>
      </c>
      <c r="H54" s="1">
        <v>0</v>
      </c>
      <c r="I54" s="11" t="s">
        <v>156</v>
      </c>
      <c r="L54" s="1" t="s">
        <v>2574</v>
      </c>
      <c r="M54" s="12">
        <f>SUMIFS(매각대상계좌_220523!BC:BC,매각대상계좌_220523!C:C,차주정보!B54)</f>
        <v>337000000</v>
      </c>
      <c r="N54" s="12">
        <f>SUMIFS(매각대상계좌_220523!BG:BG,매각대상계좌_220523!C:C,차주정보!B54)</f>
        <v>4798316</v>
      </c>
      <c r="O54" s="12">
        <f t="shared" si="1"/>
        <v>341798316</v>
      </c>
      <c r="P54" s="12">
        <f>SUMIFS(매각대상계좌_220523!BD:BD,매각대상계좌_220523!C:C,차주정보!B54)</f>
        <v>0</v>
      </c>
    </row>
    <row r="55" spans="1:16">
      <c r="A55" s="1" t="str">
        <f t="shared" si="0"/>
        <v>KB-052</v>
      </c>
      <c r="B55" t="s">
        <v>1468</v>
      </c>
      <c r="C55" t="s">
        <v>2776</v>
      </c>
      <c r="D55" s="15">
        <f>SUMIFS(매각대상계좌_220523!BH:BH,매각대상계좌_220523!C:C,차주정보!B55)</f>
        <v>329666684</v>
      </c>
      <c r="E55" s="16" t="s">
        <v>525</v>
      </c>
      <c r="F55" s="11" t="s">
        <v>2666</v>
      </c>
      <c r="G55" s="11">
        <f>VLOOKUP(B55,매각대상계좌_220523!C:Y,23,0)</f>
        <v>0</v>
      </c>
      <c r="H55" s="1">
        <v>0</v>
      </c>
      <c r="I55" s="11" t="s">
        <v>156</v>
      </c>
      <c r="L55" s="1" t="s">
        <v>2608</v>
      </c>
      <c r="M55" s="12">
        <f>SUMIFS(매각대상계좌_220523!BC:BC,매각대상계좌_220523!C:C,차주정보!B55)</f>
        <v>329666684</v>
      </c>
      <c r="N55" s="12">
        <f>SUMIFS(매각대상계좌_220523!BG:BG,매각대상계좌_220523!C:C,차주정보!B55)</f>
        <v>0</v>
      </c>
      <c r="O55" s="12">
        <f t="shared" si="1"/>
        <v>329666684</v>
      </c>
      <c r="P55" s="12">
        <f>SUMIFS(매각대상계좌_220523!BD:BD,매각대상계좌_220523!C:C,차주정보!B55)</f>
        <v>0</v>
      </c>
    </row>
    <row r="56" spans="1:16">
      <c r="A56" s="1" t="str">
        <f t="shared" si="0"/>
        <v>KB-053</v>
      </c>
      <c r="B56" t="s">
        <v>1476</v>
      </c>
      <c r="C56" t="s">
        <v>2775</v>
      </c>
      <c r="D56" s="15">
        <f>SUMIFS(매각대상계좌_220523!BH:BH,매각대상계좌_220523!C:C,차주정보!B56)</f>
        <v>332414360</v>
      </c>
      <c r="E56" s="16" t="s">
        <v>593</v>
      </c>
      <c r="F56" s="11" t="s">
        <v>2665</v>
      </c>
      <c r="G56" s="11">
        <f>VLOOKUP(B56,매각대상계좌_220523!C:Y,23,0)</f>
        <v>0</v>
      </c>
      <c r="H56" s="1">
        <v>0</v>
      </c>
      <c r="I56" s="11" t="s">
        <v>156</v>
      </c>
      <c r="L56" s="1" t="s">
        <v>2608</v>
      </c>
      <c r="M56" s="12">
        <f>SUMIFS(매각대상계좌_220523!BC:BC,매각대상계좌_220523!C:C,차주정보!B56)</f>
        <v>328000000</v>
      </c>
      <c r="N56" s="12">
        <f>SUMIFS(매각대상계좌_220523!BG:BG,매각대상계좌_220523!C:C,차주정보!B56)</f>
        <v>4414360</v>
      </c>
      <c r="O56" s="12">
        <f t="shared" si="1"/>
        <v>332414360</v>
      </c>
      <c r="P56" s="12">
        <f>SUMIFS(매각대상계좌_220523!BD:BD,매각대상계좌_220523!C:C,차주정보!B56)</f>
        <v>0</v>
      </c>
    </row>
    <row r="57" spans="1:16" s="199" customFormat="1">
      <c r="A57" s="199" t="str">
        <f t="shared" si="0"/>
        <v>KB-054</v>
      </c>
      <c r="B57" s="203" t="s">
        <v>1481</v>
      </c>
      <c r="C57" s="203" t="e">
        <v>#N/A</v>
      </c>
      <c r="D57" s="200">
        <f>SUMIFS(매각대상계좌_220523!BH:BH,매각대상계좌_220523!C:C,차주정보!B57)</f>
        <v>0</v>
      </c>
      <c r="E57" s="201" t="s">
        <v>564</v>
      </c>
      <c r="F57" s="202" t="e">
        <v>#N/A</v>
      </c>
      <c r="G57" s="202" t="e">
        <f>VLOOKUP(B57,매각대상계좌_220523!C:Y,23,0)</f>
        <v>#N/A</v>
      </c>
      <c r="H57" s="199">
        <v>0</v>
      </c>
      <c r="I57" s="202" t="s">
        <v>156</v>
      </c>
      <c r="J57" s="199" t="s">
        <v>2567</v>
      </c>
      <c r="K57" s="199" t="s">
        <v>2573</v>
      </c>
      <c r="L57" s="199" t="e">
        <v>#N/A</v>
      </c>
      <c r="M57" s="200">
        <f>SUMIFS(매각대상계좌_220523!BC:BC,매각대상계좌_220523!C:C,차주정보!B57)</f>
        <v>0</v>
      </c>
      <c r="N57" s="200">
        <f>SUMIFS(매각대상계좌_220523!BG:BG,매각대상계좌_220523!C:C,차주정보!B57)</f>
        <v>0</v>
      </c>
      <c r="O57" s="200">
        <f t="shared" si="1"/>
        <v>0</v>
      </c>
      <c r="P57" s="200">
        <f>SUMIFS(매각대상계좌_220523!BD:BD,매각대상계좌_220523!C:C,차주정보!B57)</f>
        <v>0</v>
      </c>
    </row>
    <row r="58" spans="1:16" s="199" customFormat="1">
      <c r="A58" s="199" t="str">
        <f t="shared" si="0"/>
        <v>KB-055</v>
      </c>
      <c r="B58" s="203" t="s">
        <v>1486</v>
      </c>
      <c r="C58" s="203" t="s">
        <v>2839</v>
      </c>
      <c r="D58" s="200">
        <f>SUMIFS(매각대상계좌_220523!BH:BH,매각대상계좌_220523!C:C,차주정보!B58)</f>
        <v>0</v>
      </c>
      <c r="E58" s="201" t="s">
        <v>550</v>
      </c>
      <c r="F58" s="202" t="s">
        <v>2625</v>
      </c>
      <c r="G58" s="202" t="e">
        <f>VLOOKUP(B58,매각대상계좌_220523!C:Y,23,0)</f>
        <v>#N/A</v>
      </c>
      <c r="H58" s="199" t="s">
        <v>2506</v>
      </c>
      <c r="I58" s="202" t="s">
        <v>192</v>
      </c>
      <c r="J58" s="199" t="s">
        <v>2567</v>
      </c>
      <c r="K58" s="199" t="s">
        <v>3152</v>
      </c>
      <c r="L58" s="199" t="s">
        <v>2574</v>
      </c>
      <c r="M58" s="200">
        <f>SUMIFS(매각대상계좌_220523!BC:BC,매각대상계좌_220523!C:C,차주정보!B58)</f>
        <v>0</v>
      </c>
      <c r="N58" s="200">
        <f>SUMIFS(매각대상계좌_220523!BG:BG,매각대상계좌_220523!C:C,차주정보!B58)</f>
        <v>0</v>
      </c>
      <c r="O58" s="200">
        <f t="shared" si="1"/>
        <v>0</v>
      </c>
      <c r="P58" s="200">
        <f>SUMIFS(매각대상계좌_220523!BD:BD,매각대상계좌_220523!C:C,차주정보!B58)</f>
        <v>0</v>
      </c>
    </row>
    <row r="59" spans="1:16">
      <c r="A59" s="1" t="str">
        <f t="shared" si="0"/>
        <v>KB-056</v>
      </c>
      <c r="B59" s="144" t="s">
        <v>1500</v>
      </c>
      <c r="C59" s="145" t="s">
        <v>2777</v>
      </c>
      <c r="D59" s="15">
        <f>SUMIFS(매각대상계좌_220523!BH:BH,매각대상계좌_220523!C:C,차주정보!B59)</f>
        <v>297233214</v>
      </c>
      <c r="E59" s="16" t="s">
        <v>595</v>
      </c>
      <c r="F59" s="11" t="s">
        <v>2667</v>
      </c>
      <c r="G59" s="11">
        <f>VLOOKUP(B59,매각대상계좌_220523!C:Y,23,0)</f>
        <v>0</v>
      </c>
      <c r="H59" s="1" t="s">
        <v>2733</v>
      </c>
      <c r="I59" s="11" t="s">
        <v>156</v>
      </c>
      <c r="L59" s="1" t="s">
        <v>2608</v>
      </c>
      <c r="M59" s="12">
        <f>SUMIFS(매각대상계좌_220523!BC:BC,매각대상계좌_220523!C:C,차주정보!B59)</f>
        <v>286440736</v>
      </c>
      <c r="N59" s="12">
        <f>SUMIFS(매각대상계좌_220523!BG:BG,매각대상계좌_220523!C:C,차주정보!B59)</f>
        <v>10792478</v>
      </c>
      <c r="O59" s="12">
        <f t="shared" si="1"/>
        <v>297233214</v>
      </c>
      <c r="P59" s="12">
        <f>SUMIFS(매각대상계좌_220523!BD:BD,매각대상계좌_220523!C:C,차주정보!B59)</f>
        <v>0</v>
      </c>
    </row>
    <row r="60" spans="1:16" s="199" customFormat="1">
      <c r="A60" s="199" t="str">
        <f t="shared" si="0"/>
        <v>KB-057</v>
      </c>
      <c r="B60" s="199" t="s">
        <v>1507</v>
      </c>
      <c r="C60" s="199" t="e">
        <v>#N/A</v>
      </c>
      <c r="D60" s="200">
        <f>SUMIFS(매각대상계좌_220523!BH:BH,매각대상계좌_220523!C:C,차주정보!B60)</f>
        <v>0</v>
      </c>
      <c r="E60" s="201" t="s">
        <v>517</v>
      </c>
      <c r="F60" s="202" t="e">
        <v>#N/A</v>
      </c>
      <c r="G60" s="202" t="e">
        <f>VLOOKUP(B60,매각대상계좌_220523!C:Y,23,0)</f>
        <v>#N/A</v>
      </c>
      <c r="H60" s="199">
        <v>0</v>
      </c>
      <c r="I60" s="202" t="s">
        <v>156</v>
      </c>
      <c r="J60" s="199" t="s">
        <v>2567</v>
      </c>
      <c r="K60" s="199" t="s">
        <v>2573</v>
      </c>
      <c r="L60" s="199" t="e">
        <v>#N/A</v>
      </c>
      <c r="M60" s="200">
        <f>SUMIFS(매각대상계좌_220523!BC:BC,매각대상계좌_220523!C:C,차주정보!B60)</f>
        <v>0</v>
      </c>
      <c r="N60" s="200">
        <f>SUMIFS(매각대상계좌_220523!BG:BG,매각대상계좌_220523!C:C,차주정보!B60)</f>
        <v>0</v>
      </c>
      <c r="O60" s="200">
        <f t="shared" si="1"/>
        <v>0</v>
      </c>
      <c r="P60" s="200">
        <f>SUMIFS(매각대상계좌_220523!BD:BD,매각대상계좌_220523!C:C,차주정보!B60)</f>
        <v>0</v>
      </c>
    </row>
    <row r="61" spans="1:16">
      <c r="A61" s="1" t="str">
        <f t="shared" si="0"/>
        <v>KB-058</v>
      </c>
      <c r="B61" t="s">
        <v>1513</v>
      </c>
      <c r="C61" t="s">
        <v>2778</v>
      </c>
      <c r="D61" s="15">
        <f>SUMIFS(매각대상계좌_220523!BH:BH,매각대상계좌_220523!C:C,차주정보!B61)</f>
        <v>271000000</v>
      </c>
      <c r="E61" s="16" t="s">
        <v>600</v>
      </c>
      <c r="F61" s="11" t="s">
        <v>2668</v>
      </c>
      <c r="G61" s="11">
        <f>VLOOKUP(B61,매각대상계좌_220523!C:Y,23,0)</f>
        <v>0</v>
      </c>
      <c r="H61" s="1">
        <v>0</v>
      </c>
      <c r="I61" s="11" t="s">
        <v>156</v>
      </c>
      <c r="L61" s="1" t="s">
        <v>2575</v>
      </c>
      <c r="M61" s="12">
        <f>SUMIFS(매각대상계좌_220523!BC:BC,매각대상계좌_220523!C:C,차주정보!B61)</f>
        <v>271000000</v>
      </c>
      <c r="N61" s="12">
        <f>SUMIFS(매각대상계좌_220523!BG:BG,매각대상계좌_220523!C:C,차주정보!B61)</f>
        <v>0</v>
      </c>
      <c r="O61" s="12">
        <f t="shared" si="1"/>
        <v>271000000</v>
      </c>
      <c r="P61" s="12">
        <f>SUMIFS(매각대상계좌_220523!BD:BD,매각대상계좌_220523!C:C,차주정보!B61)</f>
        <v>0</v>
      </c>
    </row>
    <row r="62" spans="1:16">
      <c r="A62" s="1" t="str">
        <f t="shared" si="0"/>
        <v>KB-059</v>
      </c>
      <c r="B62" s="1" t="s">
        <v>1519</v>
      </c>
      <c r="C62" s="1" t="s">
        <v>2779</v>
      </c>
      <c r="D62" s="15">
        <f>SUMIFS(매각대상계좌_220523!BH:BH,매각대상계좌_220523!C:C,차주정보!B62)</f>
        <v>270245589</v>
      </c>
      <c r="E62" s="16" t="s">
        <v>500</v>
      </c>
      <c r="F62" s="11" t="s">
        <v>2669</v>
      </c>
      <c r="G62" s="11">
        <f>VLOOKUP(B62,매각대상계좌_220523!C:Y,23,0)</f>
        <v>0</v>
      </c>
      <c r="H62" s="1">
        <v>0</v>
      </c>
      <c r="I62" s="11" t="s">
        <v>156</v>
      </c>
      <c r="L62" s="1" t="s">
        <v>2575</v>
      </c>
      <c r="M62" s="12">
        <f>SUMIFS(매각대상계좌_220523!BC:BC,매각대상계좌_220523!C:C,차주정보!B62)</f>
        <v>270245589</v>
      </c>
      <c r="N62" s="12">
        <f>SUMIFS(매각대상계좌_220523!BG:BG,매각대상계좌_220523!C:C,차주정보!B62)</f>
        <v>0</v>
      </c>
      <c r="O62" s="12">
        <f t="shared" si="1"/>
        <v>270245589</v>
      </c>
      <c r="P62" s="12">
        <f>SUMIFS(매각대상계좌_220523!BD:BD,매각대상계좌_220523!C:C,차주정보!B62)</f>
        <v>0</v>
      </c>
    </row>
    <row r="63" spans="1:16">
      <c r="A63" s="1" t="str">
        <f t="shared" si="0"/>
        <v>KB-060</v>
      </c>
      <c r="B63" t="s">
        <v>1531</v>
      </c>
      <c r="C63" t="s">
        <v>2780</v>
      </c>
      <c r="D63" s="15">
        <f>SUMIFS(매각대상계좌_220523!BH:BH,매각대상계좌_220523!C:C,차주정보!B63)</f>
        <v>265000000</v>
      </c>
      <c r="E63" s="16" t="s">
        <v>563</v>
      </c>
      <c r="F63" s="11" t="s">
        <v>2670</v>
      </c>
      <c r="G63" s="11">
        <f>VLOOKUP(B63,매각대상계좌_220523!C:Y,23,0)</f>
        <v>0</v>
      </c>
      <c r="H63" s="1">
        <v>0</v>
      </c>
      <c r="I63" s="11" t="s">
        <v>156</v>
      </c>
      <c r="L63" s="1" t="s">
        <v>2608</v>
      </c>
      <c r="M63" s="12">
        <f>SUMIFS(매각대상계좌_220523!BC:BC,매각대상계좌_220523!C:C,차주정보!B63)</f>
        <v>265000000</v>
      </c>
      <c r="N63" s="12">
        <f>SUMIFS(매각대상계좌_220523!BG:BG,매각대상계좌_220523!C:C,차주정보!B63)</f>
        <v>0</v>
      </c>
      <c r="O63" s="12">
        <f t="shared" si="1"/>
        <v>265000000</v>
      </c>
      <c r="P63" s="12">
        <f>SUMIFS(매각대상계좌_220523!BD:BD,매각대상계좌_220523!C:C,차주정보!B63)</f>
        <v>0</v>
      </c>
    </row>
    <row r="64" spans="1:16">
      <c r="A64" s="1" t="str">
        <f t="shared" si="0"/>
        <v>KB-061</v>
      </c>
      <c r="B64" t="s">
        <v>1539</v>
      </c>
      <c r="C64" t="s">
        <v>2781</v>
      </c>
      <c r="D64" s="15">
        <f>SUMIFS(매각대상계좌_220523!BH:BH,매각대상계좌_220523!C:C,차주정보!B64)</f>
        <v>263562110</v>
      </c>
      <c r="E64" s="16" t="s">
        <v>2485</v>
      </c>
      <c r="F64" s="11" t="s">
        <v>2671</v>
      </c>
      <c r="G64" s="11">
        <f>VLOOKUP(B64,매각대상계좌_220523!C:Y,23,0)</f>
        <v>0</v>
      </c>
      <c r="H64" s="1">
        <v>0</v>
      </c>
      <c r="I64" s="11" t="s">
        <v>156</v>
      </c>
      <c r="L64" s="1" t="s">
        <v>2608</v>
      </c>
      <c r="M64" s="12">
        <f>SUMIFS(매각대상계좌_220523!BC:BC,매각대상계좌_220523!C:C,차주정보!B64)</f>
        <v>260000000</v>
      </c>
      <c r="N64" s="12">
        <f>SUMIFS(매각대상계좌_220523!BG:BG,매각대상계좌_220523!C:C,차주정보!B64)</f>
        <v>3562110</v>
      </c>
      <c r="O64" s="12">
        <f t="shared" si="1"/>
        <v>263562110</v>
      </c>
      <c r="P64" s="12">
        <f>SUMIFS(매각대상계좌_220523!BD:BD,매각대상계좌_220523!C:C,차주정보!B64)</f>
        <v>0</v>
      </c>
    </row>
    <row r="65" spans="1:16" s="199" customFormat="1">
      <c r="A65" s="199" t="str">
        <f t="shared" si="0"/>
        <v>KB-062</v>
      </c>
      <c r="B65" s="199" t="s">
        <v>1545</v>
      </c>
      <c r="C65" s="199" t="e">
        <v>#N/A</v>
      </c>
      <c r="D65" s="200">
        <f>SUMIFS(매각대상계좌_220523!BH:BH,매각대상계좌_220523!C:C,차주정보!B65)</f>
        <v>0</v>
      </c>
      <c r="E65" s="201" t="s">
        <v>548</v>
      </c>
      <c r="F65" s="202" t="e">
        <v>#N/A</v>
      </c>
      <c r="G65" s="202" t="e">
        <f>VLOOKUP(B65,매각대상계좌_220523!C:Y,23,0)</f>
        <v>#N/A</v>
      </c>
      <c r="H65" s="199" t="s">
        <v>2492</v>
      </c>
      <c r="I65" s="202" t="s">
        <v>192</v>
      </c>
      <c r="J65" s="199" t="s">
        <v>2567</v>
      </c>
      <c r="K65" s="199" t="s">
        <v>2609</v>
      </c>
      <c r="L65" s="199" t="s">
        <v>2574</v>
      </c>
      <c r="M65" s="200">
        <f>SUMIFS(매각대상계좌_220523!BC:BC,매각대상계좌_220523!C:C,차주정보!B65)</f>
        <v>0</v>
      </c>
      <c r="N65" s="200">
        <f>SUMIFS(매각대상계좌_220523!BG:BG,매각대상계좌_220523!C:C,차주정보!B65)</f>
        <v>0</v>
      </c>
      <c r="O65" s="200">
        <f t="shared" si="1"/>
        <v>0</v>
      </c>
      <c r="P65" s="200">
        <f>SUMIFS(매각대상계좌_220523!BD:BD,매각대상계좌_220523!C:C,차주정보!B65)</f>
        <v>0</v>
      </c>
    </row>
    <row r="66" spans="1:16">
      <c r="A66" s="1" t="str">
        <f t="shared" si="0"/>
        <v>KB-063</v>
      </c>
      <c r="B66" t="s">
        <v>1567</v>
      </c>
      <c r="C66" t="s">
        <v>2840</v>
      </c>
      <c r="D66" s="15">
        <f>SUMIFS(매각대상계좌_220523!BH:BH,매각대상계좌_220523!C:C,차주정보!B66)</f>
        <v>231999000</v>
      </c>
      <c r="E66" s="16" t="s">
        <v>559</v>
      </c>
      <c r="F66" s="11" t="s">
        <v>2626</v>
      </c>
      <c r="G66" s="11" t="str">
        <f>VLOOKUP(B66,매각대상계좌_220523!C:Y,23,0)</f>
        <v>회생</v>
      </c>
      <c r="H66" s="1" t="s">
        <v>2734</v>
      </c>
      <c r="I66" s="11" t="s">
        <v>192</v>
      </c>
      <c r="L66" s="1" t="s">
        <v>2574</v>
      </c>
      <c r="M66" s="12">
        <f>SUMIFS(매각대상계좌_220523!BC:BC,매각대상계좌_220523!C:C,차주정보!B66)</f>
        <v>0</v>
      </c>
      <c r="N66" s="12">
        <f>SUMIFS(매각대상계좌_220523!BG:BG,매각대상계좌_220523!C:C,차주정보!B66)</f>
        <v>0</v>
      </c>
      <c r="O66" s="12">
        <f t="shared" si="1"/>
        <v>0</v>
      </c>
      <c r="P66" s="12">
        <f>SUMIFS(매각대상계좌_220523!BD:BD,매각대상계좌_220523!C:C,차주정보!B66)</f>
        <v>231999000</v>
      </c>
    </row>
    <row r="67" spans="1:16">
      <c r="A67" s="1" t="str">
        <f t="shared" si="0"/>
        <v>KB-064</v>
      </c>
      <c r="B67" t="s">
        <v>1574</v>
      </c>
      <c r="C67" t="s">
        <v>2782</v>
      </c>
      <c r="D67" s="15">
        <f>SUMIFS(매각대상계좌_220523!BH:BH,매각대상계좌_220523!C:C,차주정보!B67)</f>
        <v>233647900</v>
      </c>
      <c r="E67" s="16" t="s">
        <v>596</v>
      </c>
      <c r="F67" s="11" t="s">
        <v>2672</v>
      </c>
      <c r="G67" s="11">
        <f>VLOOKUP(B67,매각대상계좌_220523!C:Y,23,0)</f>
        <v>0</v>
      </c>
      <c r="H67" s="1">
        <v>0</v>
      </c>
      <c r="I67" s="11" t="s">
        <v>156</v>
      </c>
      <c r="L67" s="1" t="s">
        <v>2574</v>
      </c>
      <c r="M67" s="12">
        <f>SUMIFS(매각대상계좌_220523!BC:BC,매각대상계좌_220523!C:C,차주정보!B67)</f>
        <v>230000000</v>
      </c>
      <c r="N67" s="12">
        <f>SUMIFS(매각대상계좌_220523!BG:BG,매각대상계좌_220523!C:C,차주정보!B67)</f>
        <v>3647900</v>
      </c>
      <c r="O67" s="12">
        <f t="shared" si="1"/>
        <v>233647900</v>
      </c>
      <c r="P67" s="12">
        <f>SUMIFS(매각대상계좌_220523!BD:BD,매각대상계좌_220523!C:C,차주정보!B67)</f>
        <v>0</v>
      </c>
    </row>
    <row r="68" spans="1:16">
      <c r="A68" s="1" t="str">
        <f t="shared" si="0"/>
        <v>KB-065</v>
      </c>
      <c r="B68" t="s">
        <v>1580</v>
      </c>
      <c r="C68" t="s">
        <v>2783</v>
      </c>
      <c r="D68" s="15">
        <f>SUMIFS(매각대상계좌_220523!BH:BH,매각대상계좌_220523!C:C,차주정보!B68)</f>
        <v>228946630</v>
      </c>
      <c r="E68" s="16" t="s">
        <v>543</v>
      </c>
      <c r="F68" s="11" t="s">
        <v>2673</v>
      </c>
      <c r="G68" s="11">
        <f>VLOOKUP(B68,매각대상계좌_220523!C:Y,23,0)</f>
        <v>0</v>
      </c>
      <c r="H68" s="1">
        <v>0</v>
      </c>
      <c r="I68" s="11" t="s">
        <v>156</v>
      </c>
      <c r="L68" s="1" t="s">
        <v>2608</v>
      </c>
      <c r="M68" s="12">
        <f>SUMIFS(매각대상계좌_220523!BC:BC,매각대상계좌_220523!C:C,차주정보!B68)</f>
        <v>225000000</v>
      </c>
      <c r="N68" s="12">
        <f>SUMIFS(매각대상계좌_220523!BG:BG,매각대상계좌_220523!C:C,차주정보!B68)</f>
        <v>3946630</v>
      </c>
      <c r="O68" s="12">
        <f t="shared" si="1"/>
        <v>228946630</v>
      </c>
      <c r="P68" s="12">
        <f>SUMIFS(매각대상계좌_220523!BD:BD,매각대상계좌_220523!C:C,차주정보!B68)</f>
        <v>0</v>
      </c>
    </row>
    <row r="69" spans="1:16">
      <c r="A69" s="1" t="str">
        <f t="shared" ref="A69:A118" si="2">E69</f>
        <v>KB-066</v>
      </c>
      <c r="B69" t="s">
        <v>1584</v>
      </c>
      <c r="C69" t="s">
        <v>2784</v>
      </c>
      <c r="D69" s="15">
        <f>SUMIFS(매각대상계좌_220523!BH:BH,매각대상계좌_220523!C:C,차주정보!B69)</f>
        <v>220000000</v>
      </c>
      <c r="E69" s="16" t="s">
        <v>2489</v>
      </c>
      <c r="F69" s="11" t="s">
        <v>2674</v>
      </c>
      <c r="G69" s="11">
        <f>VLOOKUP(B69,매각대상계좌_220523!C:Y,23,0)</f>
        <v>0</v>
      </c>
      <c r="H69" s="1">
        <v>0</v>
      </c>
      <c r="I69" s="11" t="s">
        <v>156</v>
      </c>
      <c r="L69" s="1" t="s">
        <v>2574</v>
      </c>
      <c r="M69" s="12">
        <f>SUMIFS(매각대상계좌_220523!BC:BC,매각대상계좌_220523!C:C,차주정보!B69)</f>
        <v>220000000</v>
      </c>
      <c r="N69" s="12">
        <f>SUMIFS(매각대상계좌_220523!BG:BG,매각대상계좌_220523!C:C,차주정보!B69)</f>
        <v>0</v>
      </c>
      <c r="O69" s="12">
        <f t="shared" ref="O69:O118" si="3">M69+N69</f>
        <v>220000000</v>
      </c>
      <c r="P69" s="12">
        <f>SUMIFS(매각대상계좌_220523!BD:BD,매각대상계좌_220523!C:C,차주정보!B69)</f>
        <v>0</v>
      </c>
    </row>
    <row r="70" spans="1:16">
      <c r="A70" s="1" t="str">
        <f t="shared" si="2"/>
        <v>KB-067</v>
      </c>
      <c r="B70" t="s">
        <v>1588</v>
      </c>
      <c r="C70" t="s">
        <v>2787</v>
      </c>
      <c r="D70" s="15">
        <f>SUMIFS(매각대상계좌_220523!BH:BH,매각대상계좌_220523!C:C,차주정보!B70)</f>
        <v>216852385</v>
      </c>
      <c r="E70" s="16" t="s">
        <v>522</v>
      </c>
      <c r="F70" s="11" t="s">
        <v>2677</v>
      </c>
      <c r="G70" s="11">
        <f>VLOOKUP(B70,매각대상계좌_220523!C:Y,23,0)</f>
        <v>0</v>
      </c>
      <c r="H70" s="1">
        <v>0</v>
      </c>
      <c r="I70" s="11" t="s">
        <v>156</v>
      </c>
      <c r="L70" s="1" t="s">
        <v>2575</v>
      </c>
      <c r="M70" s="12">
        <f>SUMIFS(매각대상계좌_220523!BC:BC,매각대상계좌_220523!C:C,차주정보!B70)</f>
        <v>216852385</v>
      </c>
      <c r="N70" s="12">
        <f>SUMIFS(매각대상계좌_220523!BG:BG,매각대상계좌_220523!C:C,차주정보!B70)</f>
        <v>0</v>
      </c>
      <c r="O70" s="12">
        <f t="shared" si="3"/>
        <v>216852385</v>
      </c>
      <c r="P70" s="12">
        <f>SUMIFS(매각대상계좌_220523!BD:BD,매각대상계좌_220523!C:C,차주정보!B70)</f>
        <v>0</v>
      </c>
    </row>
    <row r="71" spans="1:16">
      <c r="A71" s="1" t="str">
        <f t="shared" si="2"/>
        <v>KB-068</v>
      </c>
      <c r="B71" s="1" t="s">
        <v>1592</v>
      </c>
      <c r="C71" s="1" t="s">
        <v>2788</v>
      </c>
      <c r="D71" s="15">
        <f>SUMIFS(매각대상계좌_220523!BH:BH,매각대상계좌_220523!C:C,차주정보!B71)</f>
        <v>216634609</v>
      </c>
      <c r="E71" s="16" t="s">
        <v>558</v>
      </c>
      <c r="F71" s="11" t="s">
        <v>2678</v>
      </c>
      <c r="G71" s="11">
        <f>VLOOKUP(B71,매각대상계좌_220523!C:Y,23,0)</f>
        <v>0</v>
      </c>
      <c r="H71" s="1">
        <v>0</v>
      </c>
      <c r="I71" s="11" t="s">
        <v>156</v>
      </c>
      <c r="L71" s="1" t="s">
        <v>2575</v>
      </c>
      <c r="M71" s="12">
        <f>SUMIFS(매각대상계좌_220523!BC:BC,매각대상계좌_220523!C:C,차주정보!B71)</f>
        <v>216634609</v>
      </c>
      <c r="N71" s="12">
        <f>SUMIFS(매각대상계좌_220523!BG:BG,매각대상계좌_220523!C:C,차주정보!B71)</f>
        <v>0</v>
      </c>
      <c r="O71" s="12">
        <f t="shared" si="3"/>
        <v>216634609</v>
      </c>
      <c r="P71" s="12">
        <f>SUMIFS(매각대상계좌_220523!BD:BD,매각대상계좌_220523!C:C,차주정보!B71)</f>
        <v>0</v>
      </c>
    </row>
    <row r="72" spans="1:16">
      <c r="A72" s="1" t="str">
        <f t="shared" si="2"/>
        <v>KB-069</v>
      </c>
      <c r="B72" t="s">
        <v>1597</v>
      </c>
      <c r="C72" t="s">
        <v>2785</v>
      </c>
      <c r="D72" s="15">
        <f>SUMIFS(매각대상계좌_220523!BH:BH,매각대상계좌_220523!C:C,차주정보!B72)</f>
        <v>218180838</v>
      </c>
      <c r="E72" s="16" t="s">
        <v>604</v>
      </c>
      <c r="F72" s="11" t="s">
        <v>2675</v>
      </c>
      <c r="G72" s="11">
        <f>VLOOKUP(B72,매각대상계좌_220523!C:Y,23,0)</f>
        <v>0</v>
      </c>
      <c r="H72" s="1">
        <v>0</v>
      </c>
      <c r="I72" s="11" t="s">
        <v>156</v>
      </c>
      <c r="L72" s="1" t="s">
        <v>2575</v>
      </c>
      <c r="M72" s="12">
        <f>SUMIFS(매각대상계좌_220523!BC:BC,매각대상계좌_220523!C:C,차주정보!B72)</f>
        <v>215201298</v>
      </c>
      <c r="N72" s="12">
        <f>SUMIFS(매각대상계좌_220523!BG:BG,매각대상계좌_220523!C:C,차주정보!B72)</f>
        <v>2979540</v>
      </c>
      <c r="O72" s="12">
        <f t="shared" si="3"/>
        <v>218180838</v>
      </c>
      <c r="P72" s="12">
        <f>SUMIFS(매각대상계좌_220523!BD:BD,매각대상계좌_220523!C:C,차주정보!B72)</f>
        <v>0</v>
      </c>
    </row>
    <row r="73" spans="1:16">
      <c r="A73" s="1" t="str">
        <f t="shared" si="2"/>
        <v>KB-070</v>
      </c>
      <c r="B73" s="144" t="s">
        <v>1602</v>
      </c>
      <c r="C73" s="144" t="s">
        <v>2786</v>
      </c>
      <c r="D73" s="15">
        <f>SUMIFS(매각대상계좌_220523!BH:BH,매각대상계좌_220523!C:C,차주정보!B73)</f>
        <v>217897800</v>
      </c>
      <c r="E73" s="16" t="s">
        <v>529</v>
      </c>
      <c r="F73" s="11" t="s">
        <v>2676</v>
      </c>
      <c r="G73" s="11">
        <f>VLOOKUP(B73,매각대상계좌_220523!C:Y,23,0)</f>
        <v>0</v>
      </c>
      <c r="H73" s="1">
        <v>0</v>
      </c>
      <c r="I73" s="11" t="s">
        <v>156</v>
      </c>
      <c r="L73" s="1" t="s">
        <v>2575</v>
      </c>
      <c r="M73" s="12">
        <f>SUMIFS(매각대상계좌_220523!BC:BC,매각대상계좌_220523!C:C,차주정보!B73)</f>
        <v>214312000</v>
      </c>
      <c r="N73" s="12">
        <f>SUMIFS(매각대상계좌_220523!BG:BG,매각대상계좌_220523!C:C,차주정보!B73)</f>
        <v>3585800</v>
      </c>
      <c r="O73" s="12">
        <f t="shared" si="3"/>
        <v>217897800</v>
      </c>
      <c r="P73" s="12">
        <f>SUMIFS(매각대상계좌_220523!BD:BD,매각대상계좌_220523!C:C,차주정보!B73)</f>
        <v>0</v>
      </c>
    </row>
    <row r="74" spans="1:16">
      <c r="A74" s="1" t="str">
        <f t="shared" si="2"/>
        <v>KB-071</v>
      </c>
      <c r="B74" t="s">
        <v>1608</v>
      </c>
      <c r="C74" t="s">
        <v>2789</v>
      </c>
      <c r="D74" s="15">
        <f>SUMIFS(매각대상계좌_220523!BH:BH,매각대상계좌_220523!C:C,차주정보!B74)</f>
        <v>206660770</v>
      </c>
      <c r="E74" s="16" t="s">
        <v>514</v>
      </c>
      <c r="F74" s="11" t="s">
        <v>2679</v>
      </c>
      <c r="G74" s="11">
        <f>VLOOKUP(B74,매각대상계좌_220523!C:Y,23,0)</f>
        <v>0</v>
      </c>
      <c r="H74" s="1">
        <v>0</v>
      </c>
      <c r="I74" s="11" t="s">
        <v>156</v>
      </c>
      <c r="L74" s="1" t="s">
        <v>2575</v>
      </c>
      <c r="M74" s="12">
        <f>SUMIFS(매각대상계좌_220523!BC:BC,매각대상계좌_220523!C:C,차주정보!B74)</f>
        <v>206660770</v>
      </c>
      <c r="N74" s="12">
        <f>SUMIFS(매각대상계좌_220523!BG:BG,매각대상계좌_220523!C:C,차주정보!B74)</f>
        <v>0</v>
      </c>
      <c r="O74" s="12">
        <f t="shared" si="3"/>
        <v>206660770</v>
      </c>
      <c r="P74" s="12">
        <f>SUMIFS(매각대상계좌_220523!BD:BD,매각대상계좌_220523!C:C,차주정보!B74)</f>
        <v>0</v>
      </c>
    </row>
    <row r="75" spans="1:16">
      <c r="A75" s="1" t="str">
        <f t="shared" si="2"/>
        <v>KB-072</v>
      </c>
      <c r="B75" t="s">
        <v>1613</v>
      </c>
      <c r="C75" t="s">
        <v>2790</v>
      </c>
      <c r="D75" s="15">
        <f>SUMIFS(매각대상계좌_220523!BH:BH,매각대상계좌_220523!C:C,차주정보!B75)</f>
        <v>204657149</v>
      </c>
      <c r="E75" s="16" t="s">
        <v>598</v>
      </c>
      <c r="F75" s="11" t="s">
        <v>2680</v>
      </c>
      <c r="G75" s="11">
        <f>VLOOKUP(B75,매각대상계좌_220523!C:Y,23,0)</f>
        <v>0</v>
      </c>
      <c r="H75" s="1">
        <v>0</v>
      </c>
      <c r="I75" s="11" t="s">
        <v>156</v>
      </c>
      <c r="L75" s="1" t="s">
        <v>2575</v>
      </c>
      <c r="M75" s="12">
        <f>SUMIFS(매각대상계좌_220523!BC:BC,매각대상계좌_220523!C:C,차주정보!B75)</f>
        <v>204657149</v>
      </c>
      <c r="N75" s="12">
        <f>SUMIFS(매각대상계좌_220523!BG:BG,매각대상계좌_220523!C:C,차주정보!B75)</f>
        <v>0</v>
      </c>
      <c r="O75" s="12">
        <f t="shared" si="3"/>
        <v>204657149</v>
      </c>
      <c r="P75" s="12">
        <f>SUMIFS(매각대상계좌_220523!BD:BD,매각대상계좌_220523!C:C,차주정보!B75)</f>
        <v>0</v>
      </c>
    </row>
    <row r="76" spans="1:16">
      <c r="A76" s="1" t="str">
        <f t="shared" si="2"/>
        <v>KB-073</v>
      </c>
      <c r="B76" t="s">
        <v>1619</v>
      </c>
      <c r="C76" t="s">
        <v>2791</v>
      </c>
      <c r="D76" s="15">
        <f>SUMIFS(매각대상계좌_220523!BH:BH,매각대상계좌_220523!C:C,차주정보!B76)</f>
        <v>199804810</v>
      </c>
      <c r="E76" s="16" t="s">
        <v>576</v>
      </c>
      <c r="F76" s="11" t="s">
        <v>2681</v>
      </c>
      <c r="G76" s="11">
        <f>VLOOKUP(B76,매각대상계좌_220523!C:Y,23,0)</f>
        <v>0</v>
      </c>
      <c r="H76" s="1">
        <v>0</v>
      </c>
      <c r="I76" s="11" t="s">
        <v>156</v>
      </c>
      <c r="L76" s="1" t="s">
        <v>2575</v>
      </c>
      <c r="M76" s="12">
        <f>SUMIFS(매각대상계좌_220523!BC:BC,매각대상계좌_220523!C:C,차주정보!B76)</f>
        <v>199804810</v>
      </c>
      <c r="N76" s="12">
        <f>SUMIFS(매각대상계좌_220523!BG:BG,매각대상계좌_220523!C:C,차주정보!B76)</f>
        <v>0</v>
      </c>
      <c r="O76" s="12">
        <f t="shared" si="3"/>
        <v>199804810</v>
      </c>
      <c r="P76" s="12">
        <f>SUMIFS(매각대상계좌_220523!BD:BD,매각대상계좌_220523!C:C,차주정보!B76)</f>
        <v>0</v>
      </c>
    </row>
    <row r="77" spans="1:16">
      <c r="A77" s="1" t="str">
        <f t="shared" si="2"/>
        <v>KB-074</v>
      </c>
      <c r="B77" s="1" t="s">
        <v>1624</v>
      </c>
      <c r="C77" s="1" t="s">
        <v>2793</v>
      </c>
      <c r="D77" s="15">
        <f>SUMIFS(매각대상계좌_220523!BH:BH,매각대상계좌_220523!C:C,차주정보!B77)</f>
        <v>197252043</v>
      </c>
      <c r="E77" s="16" t="s">
        <v>540</v>
      </c>
      <c r="F77" s="11" t="s">
        <v>2683</v>
      </c>
      <c r="G77" s="11">
        <f>VLOOKUP(B77,매각대상계좌_220523!C:Y,23,0)</f>
        <v>0</v>
      </c>
      <c r="H77" s="1">
        <v>0</v>
      </c>
      <c r="I77" s="11" t="s">
        <v>156</v>
      </c>
      <c r="L77" s="1" t="s">
        <v>2575</v>
      </c>
      <c r="M77" s="12">
        <f>SUMIFS(매각대상계좌_220523!BC:BC,매각대상계좌_220523!C:C,차주정보!B77)</f>
        <v>197252043</v>
      </c>
      <c r="N77" s="12">
        <f>SUMIFS(매각대상계좌_220523!BG:BG,매각대상계좌_220523!C:C,차주정보!B77)</f>
        <v>0</v>
      </c>
      <c r="O77" s="12">
        <f t="shared" si="3"/>
        <v>197252043</v>
      </c>
      <c r="P77" s="12">
        <f>SUMIFS(매각대상계좌_220523!BD:BD,매각대상계좌_220523!C:C,차주정보!B77)</f>
        <v>0</v>
      </c>
    </row>
    <row r="78" spans="1:16">
      <c r="A78" s="1" t="str">
        <f t="shared" si="2"/>
        <v>KB-075</v>
      </c>
      <c r="B78" t="s">
        <v>1631</v>
      </c>
      <c r="C78" t="s">
        <v>2794</v>
      </c>
      <c r="D78" s="15">
        <f>SUMIFS(매각대상계좌_220523!BH:BH,매각대상계좌_220523!C:C,차주정보!B78)</f>
        <v>196948496</v>
      </c>
      <c r="E78" s="16" t="s">
        <v>554</v>
      </c>
      <c r="F78" s="11" t="s">
        <v>2684</v>
      </c>
      <c r="G78" s="11">
        <f>VLOOKUP(B78,매각대상계좌_220523!C:Y,23,0)</f>
        <v>0</v>
      </c>
      <c r="H78" s="1">
        <v>0</v>
      </c>
      <c r="I78" s="11" t="s">
        <v>156</v>
      </c>
      <c r="L78" s="1" t="s">
        <v>2575</v>
      </c>
      <c r="M78" s="12">
        <f>SUMIFS(매각대상계좌_220523!BC:BC,매각대상계좌_220523!C:C,차주정보!B78)</f>
        <v>196948496</v>
      </c>
      <c r="N78" s="12">
        <f>SUMIFS(매각대상계좌_220523!BG:BG,매각대상계좌_220523!C:C,차주정보!B78)</f>
        <v>0</v>
      </c>
      <c r="O78" s="12">
        <f t="shared" si="3"/>
        <v>196948496</v>
      </c>
      <c r="P78" s="12">
        <f>SUMIFS(매각대상계좌_220523!BD:BD,매각대상계좌_220523!C:C,차주정보!B78)</f>
        <v>0</v>
      </c>
    </row>
    <row r="79" spans="1:16">
      <c r="A79" s="1" t="str">
        <f t="shared" si="2"/>
        <v>KB-076</v>
      </c>
      <c r="B79" s="1" t="s">
        <v>1638</v>
      </c>
      <c r="C79" s="1" t="s">
        <v>2792</v>
      </c>
      <c r="D79" s="15">
        <f>SUMIFS(매각대상계좌_220523!BH:BH,매각대상계좌_220523!C:C,차주정보!B79)</f>
        <v>197466829</v>
      </c>
      <c r="E79" s="16" t="s">
        <v>560</v>
      </c>
      <c r="F79" s="11" t="s">
        <v>2682</v>
      </c>
      <c r="G79" s="11">
        <f>VLOOKUP(B79,매각대상계좌_220523!C:Y,23,0)</f>
        <v>0</v>
      </c>
      <c r="H79" s="1">
        <v>0</v>
      </c>
      <c r="I79" s="11" t="s">
        <v>156</v>
      </c>
      <c r="L79" s="1" t="s">
        <v>2608</v>
      </c>
      <c r="M79" s="12">
        <f>SUMIFS(매각대상계좌_220523!BC:BC,매각대상계좌_220523!C:C,차주정보!B79)</f>
        <v>187620000</v>
      </c>
      <c r="N79" s="12">
        <f>SUMIFS(매각대상계좌_220523!BG:BG,매각대상계좌_220523!C:C,차주정보!B79)</f>
        <v>3060584</v>
      </c>
      <c r="O79" s="12">
        <f t="shared" si="3"/>
        <v>190680584</v>
      </c>
      <c r="P79" s="12">
        <f>SUMIFS(매각대상계좌_220523!BD:BD,매각대상계좌_220523!C:C,차주정보!B79)</f>
        <v>6786245</v>
      </c>
    </row>
    <row r="80" spans="1:16" s="199" customFormat="1">
      <c r="A80" s="199" t="str">
        <f t="shared" si="2"/>
        <v>KB-077</v>
      </c>
      <c r="B80" s="203" t="s">
        <v>1653</v>
      </c>
      <c r="C80" s="203" t="s">
        <v>2795</v>
      </c>
      <c r="D80" s="200">
        <f>SUMIFS(매각대상계좌_220523!BH:BH,매각대상계좌_220523!C:C,차주정보!B80)</f>
        <v>0</v>
      </c>
      <c r="E80" s="201" t="s">
        <v>527</v>
      </c>
      <c r="F80" s="202" t="s">
        <v>2685</v>
      </c>
      <c r="G80" s="202">
        <f>VLOOKUP(B80,매각대상계좌_220523!C:Y,23,0)</f>
        <v>0</v>
      </c>
      <c r="H80" s="199">
        <v>0</v>
      </c>
      <c r="I80" s="202" t="s">
        <v>156</v>
      </c>
      <c r="J80" s="199" t="s">
        <v>2567</v>
      </c>
      <c r="K80" s="199" t="s">
        <v>3163</v>
      </c>
      <c r="L80" s="199" t="s">
        <v>2575</v>
      </c>
      <c r="M80" s="200">
        <f>SUMIFS(매각대상계좌_220523!BC:BC,매각대상계좌_220523!C:C,차주정보!B80)</f>
        <v>0</v>
      </c>
      <c r="N80" s="200">
        <f>SUMIFS(매각대상계좌_220523!BG:BG,매각대상계좌_220523!C:C,차주정보!B80)</f>
        <v>0</v>
      </c>
      <c r="O80" s="200">
        <f t="shared" si="3"/>
        <v>0</v>
      </c>
      <c r="P80" s="200">
        <f>SUMIFS(매각대상계좌_220523!BD:BD,매각대상계좌_220523!C:C,차주정보!B80)</f>
        <v>0</v>
      </c>
    </row>
    <row r="81" spans="1:16">
      <c r="A81" s="1" t="str">
        <f t="shared" si="2"/>
        <v>KB-078</v>
      </c>
      <c r="B81" s="1" t="s">
        <v>1658</v>
      </c>
      <c r="C81" s="1" t="s">
        <v>2741</v>
      </c>
      <c r="D81" s="15">
        <f>SUMIFS(매각대상계좌_220523!BH:BH,매각대상계좌_220523!C:C,차주정보!B81)</f>
        <v>187687637</v>
      </c>
      <c r="E81" s="16" t="s">
        <v>557</v>
      </c>
      <c r="F81" s="11" t="s">
        <v>2686</v>
      </c>
      <c r="G81" s="11">
        <f>VLOOKUP(B81,매각대상계좌_220523!C:Y,23,0)</f>
        <v>0</v>
      </c>
      <c r="H81" s="1">
        <v>0</v>
      </c>
      <c r="I81" s="11" t="s">
        <v>156</v>
      </c>
      <c r="L81" s="1" t="s">
        <v>2575</v>
      </c>
      <c r="M81" s="12">
        <f>SUMIFS(매각대상계좌_220523!BC:BC,매각대상계좌_220523!C:C,차주정보!B81)</f>
        <v>187687637</v>
      </c>
      <c r="N81" s="12">
        <f>SUMIFS(매각대상계좌_220523!BG:BG,매각대상계좌_220523!C:C,차주정보!B81)</f>
        <v>0</v>
      </c>
      <c r="O81" s="12">
        <f t="shared" si="3"/>
        <v>187687637</v>
      </c>
      <c r="P81" s="12">
        <f>SUMIFS(매각대상계좌_220523!BD:BD,매각대상계좌_220523!C:C,차주정보!B81)</f>
        <v>0</v>
      </c>
    </row>
    <row r="82" spans="1:16">
      <c r="A82" s="1" t="str">
        <f t="shared" si="2"/>
        <v>KB-079</v>
      </c>
      <c r="B82" t="s">
        <v>1663</v>
      </c>
      <c r="C82" t="s">
        <v>2798</v>
      </c>
      <c r="D82" s="15">
        <f>SUMIFS(매각대상계좌_220523!BH:BH,매각대상계좌_220523!C:C,차주정보!B82)</f>
        <v>185092500</v>
      </c>
      <c r="E82" s="16" t="s">
        <v>561</v>
      </c>
      <c r="F82" s="11" t="s">
        <v>2689</v>
      </c>
      <c r="G82" s="11">
        <f>VLOOKUP(B82,매각대상계좌_220523!C:Y,23,0)</f>
        <v>0</v>
      </c>
      <c r="H82" s="1">
        <v>0</v>
      </c>
      <c r="I82" s="11" t="s">
        <v>156</v>
      </c>
      <c r="L82" s="1" t="s">
        <v>2574</v>
      </c>
      <c r="M82" s="12">
        <f>SUMIFS(매각대상계좌_220523!BC:BC,매각대상계좌_220523!C:C,차주정보!B82)</f>
        <v>185092500</v>
      </c>
      <c r="N82" s="12">
        <f>SUMIFS(매각대상계좌_220523!BG:BG,매각대상계좌_220523!C:C,차주정보!B82)</f>
        <v>0</v>
      </c>
      <c r="O82" s="12">
        <f t="shared" si="3"/>
        <v>185092500</v>
      </c>
      <c r="P82" s="12">
        <f>SUMIFS(매각대상계좌_220523!BD:BD,매각대상계좌_220523!C:C,차주정보!B82)</f>
        <v>0</v>
      </c>
    </row>
    <row r="83" spans="1:16">
      <c r="A83" s="1" t="str">
        <f t="shared" si="2"/>
        <v>KB-080</v>
      </c>
      <c r="B83" t="s">
        <v>1669</v>
      </c>
      <c r="C83" t="s">
        <v>2797</v>
      </c>
      <c r="D83" s="15">
        <f>SUMIFS(매각대상계좌_220523!BH:BH,매각대상계좌_220523!C:C,차주정보!B83)</f>
        <v>186216305</v>
      </c>
      <c r="E83" s="16" t="s">
        <v>605</v>
      </c>
      <c r="F83" s="11" t="s">
        <v>2688</v>
      </c>
      <c r="G83" s="11">
        <f>VLOOKUP(B83,매각대상계좌_220523!C:Y,23,0)</f>
        <v>0</v>
      </c>
      <c r="H83" s="1">
        <v>0</v>
      </c>
      <c r="I83" s="11" t="s">
        <v>156</v>
      </c>
      <c r="L83" s="1" t="s">
        <v>2575</v>
      </c>
      <c r="M83" s="12">
        <f>SUMIFS(매각대상계좌_220523!BC:BC,매각대상계좌_220523!C:C,차주정보!B83)</f>
        <v>183888905</v>
      </c>
      <c r="N83" s="12">
        <f>SUMIFS(매각대상계좌_220523!BG:BG,매각대상계좌_220523!C:C,차주정보!B83)</f>
        <v>2327400</v>
      </c>
      <c r="O83" s="12">
        <f t="shared" si="3"/>
        <v>186216305</v>
      </c>
      <c r="P83" s="12">
        <f>SUMIFS(매각대상계좌_220523!BD:BD,매각대상계좌_220523!C:C,차주정보!B83)</f>
        <v>0</v>
      </c>
    </row>
    <row r="84" spans="1:16">
      <c r="A84" s="1" t="str">
        <f t="shared" si="2"/>
        <v>KB-081</v>
      </c>
      <c r="B84" t="s">
        <v>1676</v>
      </c>
      <c r="C84" t="s">
        <v>2796</v>
      </c>
      <c r="D84" s="15">
        <f>SUMIFS(매각대상계좌_220523!BH:BH,매각대상계좌_220523!C:C,차주정보!B84)</f>
        <v>187319904</v>
      </c>
      <c r="E84" s="16" t="s">
        <v>583</v>
      </c>
      <c r="F84" s="11" t="s">
        <v>2687</v>
      </c>
      <c r="G84" s="11">
        <f>VLOOKUP(B84,매각대상계좌_220523!C:Y,23,0)</f>
        <v>0</v>
      </c>
      <c r="H84" s="1">
        <v>0</v>
      </c>
      <c r="I84" s="11" t="s">
        <v>156</v>
      </c>
      <c r="L84" s="1" t="s">
        <v>2575</v>
      </c>
      <c r="M84" s="12">
        <f>SUMIFS(매각대상계좌_220523!BC:BC,매각대상계좌_220523!C:C,차주정보!B84)</f>
        <v>183824844</v>
      </c>
      <c r="N84" s="12">
        <f>SUMIFS(매각대상계좌_220523!BG:BG,매각대상계좌_220523!C:C,차주정보!B84)</f>
        <v>3495060</v>
      </c>
      <c r="O84" s="12">
        <f t="shared" si="3"/>
        <v>187319904</v>
      </c>
      <c r="P84" s="12">
        <f>SUMIFS(매각대상계좌_220523!BD:BD,매각대상계좌_220523!C:C,차주정보!B84)</f>
        <v>0</v>
      </c>
    </row>
    <row r="85" spans="1:16">
      <c r="A85" s="1" t="str">
        <f t="shared" si="2"/>
        <v>KB-082</v>
      </c>
      <c r="B85" s="1" t="s">
        <v>1680</v>
      </c>
      <c r="C85" s="1" t="s">
        <v>2799</v>
      </c>
      <c r="D85" s="15">
        <f>SUMIFS(매각대상계좌_220523!BH:BH,매각대상계좌_220523!C:C,차주정보!B85)</f>
        <v>178861236</v>
      </c>
      <c r="E85" s="16" t="s">
        <v>2486</v>
      </c>
      <c r="F85" s="11" t="s">
        <v>2690</v>
      </c>
      <c r="G85" s="11">
        <f>VLOOKUP(B85,매각대상계좌_220523!C:Y,23,0)</f>
        <v>0</v>
      </c>
      <c r="H85" s="1">
        <v>0</v>
      </c>
      <c r="I85" s="11" t="s">
        <v>156</v>
      </c>
      <c r="L85" s="1" t="s">
        <v>2575</v>
      </c>
      <c r="M85" s="12">
        <f>SUMIFS(매각대상계좌_220523!BC:BC,매각대상계좌_220523!C:C,차주정보!B85)</f>
        <v>178861236</v>
      </c>
      <c r="N85" s="12">
        <f>SUMIFS(매각대상계좌_220523!BG:BG,매각대상계좌_220523!C:C,차주정보!B85)</f>
        <v>0</v>
      </c>
      <c r="O85" s="12">
        <f t="shared" si="3"/>
        <v>178861236</v>
      </c>
      <c r="P85" s="12">
        <f>SUMIFS(매각대상계좌_220523!BD:BD,매각대상계좌_220523!C:C,차주정보!B85)</f>
        <v>0</v>
      </c>
    </row>
    <row r="86" spans="1:16">
      <c r="A86" s="1" t="str">
        <f t="shared" si="2"/>
        <v>KB-083</v>
      </c>
      <c r="B86" t="s">
        <v>1685</v>
      </c>
      <c r="C86" t="s">
        <v>2800</v>
      </c>
      <c r="D86" s="15">
        <f>SUMIFS(매각대상계좌_220523!BH:BH,매각대상계좌_220523!C:C,차주정보!B86)</f>
        <v>175984179</v>
      </c>
      <c r="E86" s="16" t="s">
        <v>515</v>
      </c>
      <c r="F86" s="11" t="s">
        <v>2691</v>
      </c>
      <c r="G86" s="11">
        <f>VLOOKUP(B86,매각대상계좌_220523!C:Y,23,0)</f>
        <v>0</v>
      </c>
      <c r="H86" s="1">
        <v>0</v>
      </c>
      <c r="I86" s="11" t="s">
        <v>156</v>
      </c>
      <c r="L86" s="1" t="s">
        <v>2575</v>
      </c>
      <c r="M86" s="12">
        <f>SUMIFS(매각대상계좌_220523!BC:BC,매각대상계좌_220523!C:C,차주정보!B86)</f>
        <v>175984179</v>
      </c>
      <c r="N86" s="12">
        <f>SUMIFS(매각대상계좌_220523!BG:BG,매각대상계좌_220523!C:C,차주정보!B86)</f>
        <v>0</v>
      </c>
      <c r="O86" s="12">
        <f t="shared" si="3"/>
        <v>175984179</v>
      </c>
      <c r="P86" s="12">
        <f>SUMIFS(매각대상계좌_220523!BD:BD,매각대상계좌_220523!C:C,차주정보!B86)</f>
        <v>0</v>
      </c>
    </row>
    <row r="87" spans="1:16">
      <c r="A87" s="1" t="str">
        <f t="shared" si="2"/>
        <v>KB-084</v>
      </c>
      <c r="B87" t="s">
        <v>1690</v>
      </c>
      <c r="C87" t="s">
        <v>2801</v>
      </c>
      <c r="D87" s="15">
        <f>SUMIFS(매각대상계좌_220523!BH:BH,매각대상계좌_220523!C:C,차주정보!B87)</f>
        <v>174654650</v>
      </c>
      <c r="E87" s="16" t="s">
        <v>579</v>
      </c>
      <c r="F87" s="11" t="s">
        <v>2692</v>
      </c>
      <c r="G87" s="11">
        <f>VLOOKUP(B87,매각대상계좌_220523!C:Y,23,0)</f>
        <v>0</v>
      </c>
      <c r="H87" s="1">
        <v>0</v>
      </c>
      <c r="I87" s="11" t="s">
        <v>156</v>
      </c>
      <c r="L87" s="1" t="s">
        <v>2575</v>
      </c>
      <c r="M87" s="12">
        <f>SUMIFS(매각대상계좌_220523!BC:BC,매각대상계좌_220523!C:C,차주정보!B87)</f>
        <v>174654650</v>
      </c>
      <c r="N87" s="12">
        <f>SUMIFS(매각대상계좌_220523!BG:BG,매각대상계좌_220523!C:C,차주정보!B87)</f>
        <v>0</v>
      </c>
      <c r="O87" s="12">
        <f t="shared" si="3"/>
        <v>174654650</v>
      </c>
      <c r="P87" s="12">
        <f>SUMIFS(매각대상계좌_220523!BD:BD,매각대상계좌_220523!C:C,차주정보!B87)</f>
        <v>0</v>
      </c>
    </row>
    <row r="88" spans="1:16" s="199" customFormat="1">
      <c r="A88" s="199" t="str">
        <f t="shared" si="2"/>
        <v>KB-085</v>
      </c>
      <c r="B88" s="203" t="s">
        <v>1695</v>
      </c>
      <c r="C88" s="203" t="s">
        <v>2805</v>
      </c>
      <c r="D88" s="200">
        <f>SUMIFS(매각대상계좌_220523!BH:BH,매각대상계좌_220523!C:C,차주정보!B88)</f>
        <v>0</v>
      </c>
      <c r="E88" s="201" t="s">
        <v>573</v>
      </c>
      <c r="F88" s="202" t="s">
        <v>2696</v>
      </c>
      <c r="G88" s="202" t="e">
        <f>VLOOKUP(B88,매각대상계좌_220523!C:Y,23,0)</f>
        <v>#N/A</v>
      </c>
      <c r="H88" s="199">
        <v>0</v>
      </c>
      <c r="I88" s="202" t="s">
        <v>156</v>
      </c>
      <c r="J88" s="199" t="s">
        <v>2567</v>
      </c>
      <c r="K88" s="199" t="s">
        <v>3100</v>
      </c>
      <c r="L88" s="199" t="s">
        <v>2575</v>
      </c>
      <c r="M88" s="200">
        <f>SUMIFS(매각대상계좌_220523!BC:BC,매각대상계좌_220523!C:C,차주정보!B88)</f>
        <v>0</v>
      </c>
      <c r="N88" s="200">
        <f>SUMIFS(매각대상계좌_220523!BG:BG,매각대상계좌_220523!C:C,차주정보!B88)</f>
        <v>0</v>
      </c>
      <c r="O88" s="200">
        <f t="shared" si="3"/>
        <v>0</v>
      </c>
      <c r="P88" s="200">
        <f>SUMIFS(매각대상계좌_220523!BD:BD,매각대상계좌_220523!C:C,차주정보!B88)</f>
        <v>0</v>
      </c>
    </row>
    <row r="89" spans="1:16">
      <c r="A89" s="1" t="str">
        <f t="shared" si="2"/>
        <v>KB-086</v>
      </c>
      <c r="B89" t="s">
        <v>1707</v>
      </c>
      <c r="C89" t="s">
        <v>2802</v>
      </c>
      <c r="D89" s="15">
        <f>SUMIFS(매각대상계좌_220523!BH:BH,매각대상계좌_220523!C:C,차주정보!B89)</f>
        <v>169085472</v>
      </c>
      <c r="E89" s="16" t="s">
        <v>542</v>
      </c>
      <c r="F89" s="11" t="s">
        <v>2693</v>
      </c>
      <c r="G89" s="11">
        <f>VLOOKUP(B89,매각대상계좌_220523!C:Y,23,0)</f>
        <v>0</v>
      </c>
      <c r="H89" s="1" t="s">
        <v>2507</v>
      </c>
      <c r="I89" s="11" t="s">
        <v>156</v>
      </c>
      <c r="L89" s="1" t="s">
        <v>2575</v>
      </c>
      <c r="M89" s="12">
        <f>SUMIFS(매각대상계좌_220523!BC:BC,매각대상계좌_220523!C:C,차주정보!B89)</f>
        <v>165821522</v>
      </c>
      <c r="N89" s="12">
        <f>SUMIFS(매각대상계좌_220523!BG:BG,매각대상계좌_220523!C:C,차주정보!B89)</f>
        <v>3263950</v>
      </c>
      <c r="O89" s="12">
        <f t="shared" si="3"/>
        <v>169085472</v>
      </c>
      <c r="P89" s="12">
        <f>SUMIFS(매각대상계좌_220523!BD:BD,매각대상계좌_220523!C:C,차주정보!B89)</f>
        <v>0</v>
      </c>
    </row>
    <row r="90" spans="1:16">
      <c r="A90" s="1" t="str">
        <f t="shared" si="2"/>
        <v>KB-087</v>
      </c>
      <c r="B90" t="s">
        <v>1712</v>
      </c>
      <c r="C90" t="s">
        <v>2803</v>
      </c>
      <c r="D90" s="15">
        <f>SUMIFS(매각대상계좌_220523!BH:BH,매각대상계좌_220523!C:C,차주정보!B90)</f>
        <v>168107462</v>
      </c>
      <c r="E90" s="16" t="s">
        <v>588</v>
      </c>
      <c r="F90" s="11" t="s">
        <v>2694</v>
      </c>
      <c r="G90" s="11">
        <f>VLOOKUP(B90,매각대상계좌_220523!C:Y,23,0)</f>
        <v>0</v>
      </c>
      <c r="H90" s="1">
        <v>0</v>
      </c>
      <c r="I90" s="11" t="s">
        <v>156</v>
      </c>
      <c r="L90" s="1" t="s">
        <v>2575</v>
      </c>
      <c r="M90" s="12">
        <f>SUMIFS(매각대상계좌_220523!BC:BC,매각대상계좌_220523!C:C,차주정보!B90)</f>
        <v>164696902</v>
      </c>
      <c r="N90" s="12">
        <f>SUMIFS(매각대상계좌_220523!BG:BG,매각대상계좌_220523!C:C,차주정보!B90)</f>
        <v>3410560</v>
      </c>
      <c r="O90" s="12">
        <f t="shared" si="3"/>
        <v>168107462</v>
      </c>
      <c r="P90" s="12">
        <f>SUMIFS(매각대상계좌_220523!BD:BD,매각대상계좌_220523!C:C,차주정보!B90)</f>
        <v>0</v>
      </c>
    </row>
    <row r="91" spans="1:16">
      <c r="A91" s="1" t="str">
        <f t="shared" si="2"/>
        <v>KB-088</v>
      </c>
      <c r="B91" s="1" t="s">
        <v>1717</v>
      </c>
      <c r="C91" s="1" t="s">
        <v>2804</v>
      </c>
      <c r="D91" s="15">
        <f>SUMIFS(매각대상계좌_220523!BH:BH,매각대상계좌_220523!C:C,차주정보!B91)</f>
        <v>164223790</v>
      </c>
      <c r="E91" s="16" t="s">
        <v>2490</v>
      </c>
      <c r="F91" s="11" t="s">
        <v>2695</v>
      </c>
      <c r="G91" s="11">
        <f>VLOOKUP(B91,매각대상계좌_220523!C:Y,23,0)</f>
        <v>0</v>
      </c>
      <c r="H91" s="1">
        <v>0</v>
      </c>
      <c r="I91" s="11" t="s">
        <v>156</v>
      </c>
      <c r="L91" s="1" t="s">
        <v>2575</v>
      </c>
      <c r="M91" s="12">
        <f>SUMIFS(매각대상계좌_220523!BC:BC,매각대상계좌_220523!C:C,차주정보!B91)</f>
        <v>161400000</v>
      </c>
      <c r="N91" s="12">
        <f>SUMIFS(매각대상계좌_220523!BG:BG,매각대상계좌_220523!C:C,차주정보!B91)</f>
        <v>2823790</v>
      </c>
      <c r="O91" s="12">
        <f t="shared" si="3"/>
        <v>164223790</v>
      </c>
      <c r="P91" s="12">
        <f>SUMIFS(매각대상계좌_220523!BD:BD,매각대상계좌_220523!C:C,차주정보!B91)</f>
        <v>0</v>
      </c>
    </row>
    <row r="92" spans="1:16">
      <c r="A92" s="1" t="str">
        <f t="shared" si="2"/>
        <v>KB-089</v>
      </c>
      <c r="B92" s="1" t="s">
        <v>1722</v>
      </c>
      <c r="C92" s="1" t="s">
        <v>2807</v>
      </c>
      <c r="D92" s="15">
        <f>SUMIFS(매각대상계좌_220523!BH:BH,매각대상계좌_220523!C:C,차주정보!B92)</f>
        <v>160000000</v>
      </c>
      <c r="E92" s="16" t="s">
        <v>594</v>
      </c>
      <c r="F92" s="11" t="s">
        <v>2698</v>
      </c>
      <c r="G92" s="11">
        <f>VLOOKUP(B92,매각대상계좌_220523!C:Y,23,0)</f>
        <v>0</v>
      </c>
      <c r="H92" s="1">
        <v>0</v>
      </c>
      <c r="I92" s="11" t="s">
        <v>156</v>
      </c>
      <c r="L92" s="1" t="s">
        <v>2608</v>
      </c>
      <c r="M92" s="12">
        <f>SUMIFS(매각대상계좌_220523!BC:BC,매각대상계좌_220523!C:C,차주정보!B92)</f>
        <v>160000000</v>
      </c>
      <c r="N92" s="12">
        <f>SUMIFS(매각대상계좌_220523!BG:BG,매각대상계좌_220523!C:C,차주정보!B92)</f>
        <v>0</v>
      </c>
      <c r="O92" s="12">
        <f t="shared" si="3"/>
        <v>160000000</v>
      </c>
      <c r="P92" s="12">
        <f>SUMIFS(매각대상계좌_220523!BD:BD,매각대상계좌_220523!C:C,차주정보!B92)</f>
        <v>0</v>
      </c>
    </row>
    <row r="93" spans="1:16">
      <c r="A93" s="1" t="str">
        <f t="shared" si="2"/>
        <v>KB-090</v>
      </c>
      <c r="B93" t="s">
        <v>1725</v>
      </c>
      <c r="C93" t="s">
        <v>2806</v>
      </c>
      <c r="D93" s="15">
        <f>SUMIFS(매각대상계좌_220523!BH:BH,매각대상계좌_220523!C:C,차주정보!B93)</f>
        <v>162012737</v>
      </c>
      <c r="E93" s="16" t="s">
        <v>521</v>
      </c>
      <c r="F93" s="11" t="s">
        <v>2697</v>
      </c>
      <c r="G93" s="11">
        <f>VLOOKUP(B93,매각대상계좌_220523!C:Y,23,0)</f>
        <v>0</v>
      </c>
      <c r="H93" s="1">
        <v>0</v>
      </c>
      <c r="I93" s="11" t="s">
        <v>156</v>
      </c>
      <c r="L93" s="1" t="s">
        <v>2575</v>
      </c>
      <c r="M93" s="12">
        <f>SUMIFS(매각대상계좌_220523!BC:BC,매각대상계좌_220523!C:C,차주정보!B93)</f>
        <v>158868777</v>
      </c>
      <c r="N93" s="12">
        <f>SUMIFS(매각대상계좌_220523!BG:BG,매각대상계좌_220523!C:C,차주정보!B93)</f>
        <v>3143960</v>
      </c>
      <c r="O93" s="12">
        <f t="shared" si="3"/>
        <v>162012737</v>
      </c>
      <c r="P93" s="12">
        <f>SUMIFS(매각대상계좌_220523!BD:BD,매각대상계좌_220523!C:C,차주정보!B93)</f>
        <v>0</v>
      </c>
    </row>
    <row r="94" spans="1:16">
      <c r="A94" s="1" t="str">
        <f t="shared" si="2"/>
        <v>KB-091</v>
      </c>
      <c r="B94" t="s">
        <v>1730</v>
      </c>
      <c r="C94" t="s">
        <v>2809</v>
      </c>
      <c r="D94" s="15">
        <f>SUMIFS(매각대상계좌_220523!BH:BH,매각대상계좌_220523!C:C,차주정보!B94)</f>
        <v>157466636</v>
      </c>
      <c r="E94" s="16" t="s">
        <v>553</v>
      </c>
      <c r="F94" s="11" t="s">
        <v>2700</v>
      </c>
      <c r="G94" s="11">
        <f>VLOOKUP(B94,매각대상계좌_220523!C:Y,23,0)</f>
        <v>0</v>
      </c>
      <c r="H94" s="1">
        <v>0</v>
      </c>
      <c r="I94" s="11" t="s">
        <v>156</v>
      </c>
      <c r="L94" s="1" t="s">
        <v>2575</v>
      </c>
      <c r="M94" s="12">
        <f>SUMIFS(매각대상계좌_220523!BC:BC,매각대상계좌_220523!C:C,차주정보!B94)</f>
        <v>154404886</v>
      </c>
      <c r="N94" s="12">
        <f>SUMIFS(매각대상계좌_220523!BG:BG,매각대상계좌_220523!C:C,차주정보!B94)</f>
        <v>3061750</v>
      </c>
      <c r="O94" s="12">
        <f t="shared" si="3"/>
        <v>157466636</v>
      </c>
      <c r="P94" s="12">
        <f>SUMIFS(매각대상계좌_220523!BD:BD,매각대상계좌_220523!C:C,차주정보!B94)</f>
        <v>0</v>
      </c>
    </row>
    <row r="95" spans="1:16">
      <c r="A95" s="1" t="str">
        <f t="shared" si="2"/>
        <v>KB-092</v>
      </c>
      <c r="B95" t="s">
        <v>1735</v>
      </c>
      <c r="C95" t="s">
        <v>2808</v>
      </c>
      <c r="D95" s="15">
        <f>SUMIFS(매각대상계좌_220523!BH:BH,매각대상계좌_220523!C:C,차주정보!B95)</f>
        <v>159285201</v>
      </c>
      <c r="E95" s="16" t="s">
        <v>551</v>
      </c>
      <c r="F95" s="11" t="s">
        <v>2699</v>
      </c>
      <c r="G95" s="11">
        <f>VLOOKUP(B95,매각대상계좌_220523!C:Y,23,0)</f>
        <v>0</v>
      </c>
      <c r="H95" s="1">
        <v>0</v>
      </c>
      <c r="I95" s="11" t="s">
        <v>156</v>
      </c>
      <c r="L95" s="1" t="s">
        <v>2574</v>
      </c>
      <c r="M95" s="12">
        <f>SUMIFS(매각대상계좌_220523!BC:BC,매각대상계좌_220523!C:C,차주정보!B95)</f>
        <v>153942421</v>
      </c>
      <c r="N95" s="12">
        <f>SUMIFS(매각대상계좌_220523!BG:BG,매각대상계좌_220523!C:C,차주정보!B95)</f>
        <v>5342780</v>
      </c>
      <c r="O95" s="12">
        <f t="shared" si="3"/>
        <v>159285201</v>
      </c>
      <c r="P95" s="12">
        <f>SUMIFS(매각대상계좌_220523!BD:BD,매각대상계좌_220523!C:C,차주정보!B95)</f>
        <v>0</v>
      </c>
    </row>
    <row r="96" spans="1:16" s="199" customFormat="1">
      <c r="A96" s="199" t="str">
        <f t="shared" si="2"/>
        <v>KB-093</v>
      </c>
      <c r="B96" s="203" t="s">
        <v>1741</v>
      </c>
      <c r="C96" s="203" t="s">
        <v>2810</v>
      </c>
      <c r="D96" s="200">
        <f>SUMIFS(매각대상계좌_220523!BH:BH,매각대상계좌_220523!C:C,차주정보!B96)</f>
        <v>0</v>
      </c>
      <c r="E96" s="201" t="s">
        <v>586</v>
      </c>
      <c r="F96" s="202" t="s">
        <v>2701</v>
      </c>
      <c r="G96" s="202" t="e">
        <f>VLOOKUP(B96,매각대상계좌_220523!C:Y,23,0)</f>
        <v>#N/A</v>
      </c>
      <c r="H96" s="199">
        <v>0</v>
      </c>
      <c r="I96" s="202" t="s">
        <v>156</v>
      </c>
      <c r="J96" s="199" t="s">
        <v>2567</v>
      </c>
      <c r="K96" s="199" t="s">
        <v>2847</v>
      </c>
      <c r="L96" s="199" t="s">
        <v>2575</v>
      </c>
      <c r="M96" s="200">
        <f>SUMIFS(매각대상계좌_220523!BC:BC,매각대상계좌_220523!C:C,차주정보!B96)</f>
        <v>0</v>
      </c>
      <c r="N96" s="200">
        <f>SUMIFS(매각대상계좌_220523!BG:BG,매각대상계좌_220523!C:C,차주정보!B96)</f>
        <v>0</v>
      </c>
      <c r="O96" s="200">
        <f t="shared" si="3"/>
        <v>0</v>
      </c>
      <c r="P96" s="200">
        <f>SUMIFS(매각대상계좌_220523!BD:BD,매각대상계좌_220523!C:C,차주정보!B96)</f>
        <v>0</v>
      </c>
    </row>
    <row r="97" spans="1:16">
      <c r="A97" s="1" t="str">
        <f t="shared" si="2"/>
        <v>KB-094</v>
      </c>
      <c r="B97" t="s">
        <v>1746</v>
      </c>
      <c r="C97" t="s">
        <v>2818</v>
      </c>
      <c r="D97" s="15">
        <f>SUMIFS(매각대상계좌_220523!BH:BH,매각대상계좌_220523!C:C,차주정보!B97)</f>
        <v>127720398</v>
      </c>
      <c r="E97" s="16" t="s">
        <v>590</v>
      </c>
      <c r="F97" s="11" t="s">
        <v>2710</v>
      </c>
      <c r="G97" s="11">
        <f>VLOOKUP(B97,매각대상계좌_220523!C:Y,23,0)</f>
        <v>0</v>
      </c>
      <c r="H97" s="1">
        <v>0</v>
      </c>
      <c r="I97" s="11" t="s">
        <v>156</v>
      </c>
      <c r="L97" s="1" t="s">
        <v>2575</v>
      </c>
      <c r="M97" s="12">
        <f>SUMIFS(매각대상계좌_220523!BC:BC,매각대상계좌_220523!C:C,차주정보!B97)</f>
        <v>127720398</v>
      </c>
      <c r="N97" s="12">
        <f>SUMIFS(매각대상계좌_220523!BG:BG,매각대상계좌_220523!C:C,차주정보!B97)</f>
        <v>0</v>
      </c>
      <c r="O97" s="12">
        <f t="shared" si="3"/>
        <v>127720398</v>
      </c>
      <c r="P97" s="12">
        <f>SUMIFS(매각대상계좌_220523!BD:BD,매각대상계좌_220523!C:C,차주정보!B97)</f>
        <v>0</v>
      </c>
    </row>
    <row r="98" spans="1:16">
      <c r="A98" s="1" t="str">
        <f t="shared" si="2"/>
        <v>KB-095</v>
      </c>
      <c r="B98" t="s">
        <v>1755</v>
      </c>
      <c r="C98" t="s">
        <v>2812</v>
      </c>
      <c r="D98" s="15">
        <f>SUMIFS(매각대상계좌_220523!BH:BH,매각대상계좌_220523!C:C,차주정보!B98)</f>
        <v>145329831</v>
      </c>
      <c r="E98" s="16" t="s">
        <v>519</v>
      </c>
      <c r="F98" s="11" t="s">
        <v>2703</v>
      </c>
      <c r="G98" s="11">
        <f>VLOOKUP(B98,매각대상계좌_220523!C:Y,23,0)</f>
        <v>0</v>
      </c>
      <c r="H98" s="1">
        <v>0</v>
      </c>
      <c r="I98" s="11" t="s">
        <v>156</v>
      </c>
      <c r="L98" s="1" t="s">
        <v>2575</v>
      </c>
      <c r="M98" s="12">
        <f>SUMIFS(매각대상계좌_220523!BC:BC,매각대상계좌_220523!C:C,차주정보!B98)</f>
        <v>145329831</v>
      </c>
      <c r="N98" s="12">
        <f>SUMIFS(매각대상계좌_220523!BG:BG,매각대상계좌_220523!C:C,차주정보!B98)</f>
        <v>0</v>
      </c>
      <c r="O98" s="12">
        <f t="shared" si="3"/>
        <v>145329831</v>
      </c>
      <c r="P98" s="12">
        <f>SUMIFS(매각대상계좌_220523!BD:BD,매각대상계좌_220523!C:C,차주정보!B98)</f>
        <v>0</v>
      </c>
    </row>
    <row r="99" spans="1:16">
      <c r="A99" s="1" t="str">
        <f t="shared" si="2"/>
        <v>KB-096</v>
      </c>
      <c r="B99" t="s">
        <v>1765</v>
      </c>
      <c r="C99" t="s">
        <v>2811</v>
      </c>
      <c r="D99" s="15">
        <f>SUMIFS(매각대상계좌_220523!BH:BH,매각대상계좌_220523!C:C,차주정보!B99)</f>
        <v>148446303</v>
      </c>
      <c r="E99" s="16" t="s">
        <v>570</v>
      </c>
      <c r="F99" s="11" t="s">
        <v>2702</v>
      </c>
      <c r="G99" s="11">
        <f>VLOOKUP(B99,매각대상계좌_220523!C:Y,23,0)</f>
        <v>0</v>
      </c>
      <c r="H99" s="1">
        <v>0</v>
      </c>
      <c r="I99" s="11" t="s">
        <v>156</v>
      </c>
      <c r="L99" s="1" t="s">
        <v>2575</v>
      </c>
      <c r="M99" s="12">
        <f>SUMIFS(매각대상계좌_220523!BC:BC,매각대상계좌_220523!C:C,차주정보!B99)</f>
        <v>145257313</v>
      </c>
      <c r="N99" s="12">
        <f>SUMIFS(매각대상계좌_220523!BG:BG,매각대상계좌_220523!C:C,차주정보!B99)</f>
        <v>3188990</v>
      </c>
      <c r="O99" s="12">
        <f t="shared" si="3"/>
        <v>148446303</v>
      </c>
      <c r="P99" s="12">
        <f>SUMIFS(매각대상계좌_220523!BD:BD,매각대상계좌_220523!C:C,차주정보!B99)</f>
        <v>0</v>
      </c>
    </row>
    <row r="100" spans="1:16">
      <c r="A100" s="1" t="str">
        <f t="shared" si="2"/>
        <v>KB-097</v>
      </c>
      <c r="B100" s="1" t="s">
        <v>1770</v>
      </c>
      <c r="C100" s="1" t="s">
        <v>2755</v>
      </c>
      <c r="D100" s="15">
        <f>SUMIFS(매각대상계좌_220523!BH:BH,매각대상계좌_220523!C:C,차주정보!B100)</f>
        <v>144386200</v>
      </c>
      <c r="E100" s="16" t="s">
        <v>567</v>
      </c>
      <c r="F100" s="11" t="s">
        <v>2706</v>
      </c>
      <c r="G100" s="11">
        <f>VLOOKUP(B100,매각대상계좌_220523!C:Y,23,0)</f>
        <v>0</v>
      </c>
      <c r="H100" s="1">
        <v>0</v>
      </c>
      <c r="I100" s="11" t="s">
        <v>156</v>
      </c>
      <c r="L100" s="1" t="s">
        <v>2575</v>
      </c>
      <c r="M100" s="12">
        <f>SUMIFS(매각대상계좌_220523!BC:BC,매각대상계좌_220523!C:C,차주정보!B100)</f>
        <v>142400000</v>
      </c>
      <c r="N100" s="12">
        <f>SUMIFS(매각대상계좌_220523!BG:BG,매각대상계좌_220523!C:C,차주정보!B100)</f>
        <v>1986200</v>
      </c>
      <c r="O100" s="12">
        <f t="shared" si="3"/>
        <v>144386200</v>
      </c>
      <c r="P100" s="12">
        <f>SUMIFS(매각대상계좌_220523!BD:BD,매각대상계좌_220523!C:C,차주정보!B100)</f>
        <v>0</v>
      </c>
    </row>
    <row r="101" spans="1:16">
      <c r="A101" s="1" t="str">
        <f t="shared" si="2"/>
        <v>KB-098</v>
      </c>
      <c r="B101" s="1" t="s">
        <v>1775</v>
      </c>
      <c r="C101" s="1" t="s">
        <v>2813</v>
      </c>
      <c r="D101" s="15">
        <f>SUMIFS(매각대상계좌_220523!BH:BH,매각대상계좌_220523!C:C,차주정보!B101)</f>
        <v>145305570</v>
      </c>
      <c r="E101" s="16" t="s">
        <v>547</v>
      </c>
      <c r="F101" s="11" t="s">
        <v>2704</v>
      </c>
      <c r="G101" s="11">
        <f>VLOOKUP(B101,매각대상계좌_220523!C:Y,23,0)</f>
        <v>0</v>
      </c>
      <c r="H101" s="1">
        <v>0</v>
      </c>
      <c r="I101" s="11" t="s">
        <v>156</v>
      </c>
      <c r="L101" s="1" t="s">
        <v>2575</v>
      </c>
      <c r="M101" s="12">
        <f>SUMIFS(매각대상계좌_220523!BC:BC,매각대상계좌_220523!C:C,차주정보!B101)</f>
        <v>142300000</v>
      </c>
      <c r="N101" s="12">
        <f>SUMIFS(매각대상계좌_220523!BG:BG,매각대상계좌_220523!C:C,차주정보!B101)</f>
        <v>3005570</v>
      </c>
      <c r="O101" s="12">
        <f t="shared" si="3"/>
        <v>145305570</v>
      </c>
      <c r="P101" s="12">
        <f>SUMIFS(매각대상계좌_220523!BD:BD,매각대상계좌_220523!C:C,차주정보!B101)</f>
        <v>0</v>
      </c>
    </row>
    <row r="102" spans="1:16">
      <c r="A102" s="1" t="str">
        <f t="shared" si="2"/>
        <v>KB-099</v>
      </c>
      <c r="B102" t="s">
        <v>1780</v>
      </c>
      <c r="C102" t="s">
        <v>2814</v>
      </c>
      <c r="D102" s="15">
        <f>SUMIFS(매각대상계좌_220523!BH:BH,매각대상계좌_220523!C:C,차주정보!B102)</f>
        <v>144927270</v>
      </c>
      <c r="E102" s="16" t="s">
        <v>541</v>
      </c>
      <c r="F102" s="11" t="s">
        <v>2705</v>
      </c>
      <c r="G102" s="11">
        <f>VLOOKUP(B102,매각대상계좌_220523!C:Y,23,0)</f>
        <v>0</v>
      </c>
      <c r="H102" s="1">
        <v>0</v>
      </c>
      <c r="I102" s="11" t="s">
        <v>156</v>
      </c>
      <c r="L102" s="1" t="s">
        <v>2608</v>
      </c>
      <c r="M102" s="12">
        <f>SUMIFS(매각대상계좌_220523!BC:BC,매각대상계좌_220523!C:C,차주정보!B102)</f>
        <v>142000000</v>
      </c>
      <c r="N102" s="12">
        <f>SUMIFS(매각대상계좌_220523!BG:BG,매각대상계좌_220523!C:C,차주정보!B102)</f>
        <v>2927270</v>
      </c>
      <c r="O102" s="12">
        <f t="shared" si="3"/>
        <v>144927270</v>
      </c>
      <c r="P102" s="12">
        <f>SUMIFS(매각대상계좌_220523!BD:BD,매각대상계좌_220523!C:C,차주정보!B102)</f>
        <v>0</v>
      </c>
    </row>
    <row r="103" spans="1:16" s="199" customFormat="1">
      <c r="A103" s="199" t="str">
        <f t="shared" si="2"/>
        <v>KB-100</v>
      </c>
      <c r="B103" s="203" t="s">
        <v>1426</v>
      </c>
      <c r="C103" s="203" t="s">
        <v>2770</v>
      </c>
      <c r="D103" s="200"/>
      <c r="E103" s="201" t="s">
        <v>571</v>
      </c>
      <c r="F103" s="202" t="e">
        <v>#N/A</v>
      </c>
      <c r="G103" s="202">
        <f>VLOOKUP(B103,매각대상계좌_220523!C:Y,23,0)</f>
        <v>0</v>
      </c>
      <c r="H103" s="199">
        <v>0</v>
      </c>
      <c r="I103" s="202" t="s">
        <v>156</v>
      </c>
      <c r="J103" s="199" t="s">
        <v>2567</v>
      </c>
      <c r="K103" s="199" t="s">
        <v>2571</v>
      </c>
      <c r="L103" s="199" t="s">
        <v>2608</v>
      </c>
      <c r="M103" s="200">
        <f>SUMIFS(매각대상계좌_220523!BC:BC,매각대상계좌_220523!C:C,차주정보!B103)</f>
        <v>392000000</v>
      </c>
      <c r="N103" s="200">
        <f>SUMIFS(매각대상계좌_220523!BG:BG,매각대상계좌_220523!C:C,차주정보!B103)</f>
        <v>0</v>
      </c>
      <c r="O103" s="200">
        <f t="shared" si="3"/>
        <v>392000000</v>
      </c>
      <c r="P103" s="200">
        <f>SUMIFS(매각대상계좌_220523!BD:BD,매각대상계좌_220523!C:C,차주정보!B103)</f>
        <v>0</v>
      </c>
    </row>
    <row r="104" spans="1:16">
      <c r="A104" s="1" t="str">
        <f t="shared" si="2"/>
        <v>KB-101</v>
      </c>
      <c r="B104" s="1" t="s">
        <v>1789</v>
      </c>
      <c r="C104" s="1" t="s">
        <v>2815</v>
      </c>
      <c r="D104" s="15">
        <f>SUMIFS(매각대상계좌_220523!BH:BH,매각대상계좌_220523!C:C,차주정보!B104)</f>
        <v>139098020</v>
      </c>
      <c r="E104" s="16" t="s">
        <v>535</v>
      </c>
      <c r="F104" s="11" t="s">
        <v>2707</v>
      </c>
      <c r="G104" s="11">
        <f>VLOOKUP(B104,매각대상계좌_220523!C:Y,23,0)</f>
        <v>0</v>
      </c>
      <c r="H104" s="1">
        <v>0</v>
      </c>
      <c r="I104" s="11" t="s">
        <v>156</v>
      </c>
      <c r="L104" s="1" t="s">
        <v>2575</v>
      </c>
      <c r="M104" s="12">
        <f>SUMIFS(매각대상계좌_220523!BC:BC,매각대상계좌_220523!C:C,차주정보!B104)</f>
        <v>139098020</v>
      </c>
      <c r="N104" s="12">
        <f>SUMIFS(매각대상계좌_220523!BG:BG,매각대상계좌_220523!C:C,차주정보!B104)</f>
        <v>0</v>
      </c>
      <c r="O104" s="12">
        <f t="shared" si="3"/>
        <v>139098020</v>
      </c>
      <c r="P104" s="12">
        <f>SUMIFS(매각대상계좌_220523!BD:BD,매각대상계좌_220523!C:C,차주정보!B104)</f>
        <v>0</v>
      </c>
    </row>
    <row r="105" spans="1:16" s="199" customFormat="1">
      <c r="A105" s="199" t="str">
        <f t="shared" si="2"/>
        <v>KB-102</v>
      </c>
      <c r="B105" s="203" t="s">
        <v>1794</v>
      </c>
      <c r="C105" s="203" t="e">
        <v>#N/A</v>
      </c>
      <c r="D105" s="200">
        <f>SUMIFS(매각대상계좌_220523!BH:BH,매각대상계좌_220523!C:C,차주정보!B105)</f>
        <v>0</v>
      </c>
      <c r="E105" s="201" t="s">
        <v>555</v>
      </c>
      <c r="F105" s="202" t="e">
        <v>#N/A</v>
      </c>
      <c r="G105" s="202" t="e">
        <f>VLOOKUP(B105,매각대상계좌_220523!C:Y,23,0)</f>
        <v>#N/A</v>
      </c>
      <c r="H105" s="199">
        <v>0</v>
      </c>
      <c r="I105" s="202" t="s">
        <v>156</v>
      </c>
      <c r="J105" s="199" t="s">
        <v>2567</v>
      </c>
      <c r="K105" s="199" t="s">
        <v>2571</v>
      </c>
      <c r="L105" s="199" t="e">
        <v>#N/A</v>
      </c>
      <c r="M105" s="200">
        <f>SUMIFS(매각대상계좌_220523!BC:BC,매각대상계좌_220523!C:C,차주정보!B105)</f>
        <v>0</v>
      </c>
      <c r="N105" s="200">
        <f>SUMIFS(매각대상계좌_220523!BG:BG,매각대상계좌_220523!C:C,차주정보!B105)</f>
        <v>0</v>
      </c>
      <c r="O105" s="200">
        <f t="shared" si="3"/>
        <v>0</v>
      </c>
      <c r="P105" s="200">
        <f>SUMIFS(매각대상계좌_220523!BD:BD,매각대상계좌_220523!C:C,차주정보!B105)</f>
        <v>0</v>
      </c>
    </row>
    <row r="106" spans="1:16">
      <c r="A106" s="1" t="str">
        <f t="shared" si="2"/>
        <v>KB-103</v>
      </c>
      <c r="B106" t="s">
        <v>1800</v>
      </c>
      <c r="C106" t="s">
        <v>2816</v>
      </c>
      <c r="D106" s="15">
        <f>SUMIFS(매각대상계좌_220523!BH:BH,매각대상계좌_220523!C:C,차주정보!B106)</f>
        <v>138233182</v>
      </c>
      <c r="E106" s="16" t="s">
        <v>532</v>
      </c>
      <c r="F106" s="11" t="s">
        <v>2708</v>
      </c>
      <c r="G106" s="11">
        <f>VLOOKUP(B106,매각대상계좌_220523!C:Y,23,0)</f>
        <v>0</v>
      </c>
      <c r="H106" s="1">
        <v>0</v>
      </c>
      <c r="I106" s="11" t="s">
        <v>156</v>
      </c>
      <c r="L106" s="1" t="s">
        <v>2608</v>
      </c>
      <c r="M106" s="12">
        <f>SUMIFS(매각대상계좌_220523!BC:BC,매각대상계좌_220523!C:C,차주정보!B106)</f>
        <v>90901162</v>
      </c>
      <c r="N106" s="12">
        <f>SUMIFS(매각대상계좌_220523!BG:BG,매각대상계좌_220523!C:C,차주정보!B106)</f>
        <v>2132020</v>
      </c>
      <c r="O106" s="12">
        <f t="shared" si="3"/>
        <v>93033182</v>
      </c>
      <c r="P106" s="12">
        <f>SUMIFS(매각대상계좌_220523!BD:BD,매각대상계좌_220523!C:C,차주정보!B106)</f>
        <v>45200000</v>
      </c>
    </row>
    <row r="107" spans="1:16" s="199" customFormat="1">
      <c r="A107" s="199" t="str">
        <f t="shared" si="2"/>
        <v>KB-104</v>
      </c>
      <c r="B107" s="203" t="s">
        <v>2410</v>
      </c>
      <c r="C107" s="203" t="e">
        <v>#N/A</v>
      </c>
      <c r="D107" s="200">
        <f>SUMIFS(매각대상계좌_220523!BH:BH,매각대상계좌_220523!C:C,차주정보!B107)</f>
        <v>0</v>
      </c>
      <c r="E107" s="201" t="s">
        <v>533</v>
      </c>
      <c r="F107" s="202" t="e">
        <v>#N/A</v>
      </c>
      <c r="G107" s="202" t="e">
        <f>VLOOKUP(B107,매각대상계좌_220523!C:Y,23,0)</f>
        <v>#N/A</v>
      </c>
      <c r="H107" s="199">
        <v>0</v>
      </c>
      <c r="I107" s="202" t="s">
        <v>156</v>
      </c>
      <c r="J107" s="199" t="s">
        <v>2567</v>
      </c>
      <c r="K107" s="199" t="s">
        <v>2572</v>
      </c>
      <c r="L107" s="199" t="e">
        <v>#N/A</v>
      </c>
      <c r="M107" s="200">
        <f>SUMIFS(매각대상계좌_220523!BC:BC,매각대상계좌_220523!C:C,차주정보!B107)</f>
        <v>0</v>
      </c>
      <c r="N107" s="200">
        <f>SUMIFS(매각대상계좌_220523!BG:BG,매각대상계좌_220523!C:C,차주정보!B107)</f>
        <v>0</v>
      </c>
      <c r="O107" s="200">
        <f t="shared" si="3"/>
        <v>0</v>
      </c>
      <c r="P107" s="200">
        <f>SUMIFS(매각대상계좌_220523!BD:BD,매각대상계좌_220523!C:C,차주정보!B107)</f>
        <v>0</v>
      </c>
    </row>
    <row r="108" spans="1:16" s="199" customFormat="1">
      <c r="A108" s="199" t="str">
        <f t="shared" si="2"/>
        <v>KB-105</v>
      </c>
      <c r="B108" s="199" t="s">
        <v>1819</v>
      </c>
      <c r="C108" s="199" t="s">
        <v>2817</v>
      </c>
      <c r="D108" s="200">
        <f>SUMIFS(매각대상계좌_220523!BH:BH,매각대상계좌_220523!C:C,차주정보!B108)</f>
        <v>0</v>
      </c>
      <c r="E108" s="201" t="s">
        <v>569</v>
      </c>
      <c r="F108" s="202" t="s">
        <v>2709</v>
      </c>
      <c r="G108" s="202" t="e">
        <f>VLOOKUP(B108,매각대상계좌_220523!C:Y,23,0)</f>
        <v>#N/A</v>
      </c>
      <c r="H108" s="199">
        <v>0</v>
      </c>
      <c r="I108" s="202" t="s">
        <v>156</v>
      </c>
      <c r="J108" s="199" t="s">
        <v>2567</v>
      </c>
      <c r="K108" s="199" t="s">
        <v>3096</v>
      </c>
      <c r="L108" s="199" t="s">
        <v>2575</v>
      </c>
      <c r="M108" s="200">
        <f>SUMIFS(매각대상계좌_220523!BC:BC,매각대상계좌_220523!C:C,차주정보!B108)</f>
        <v>0</v>
      </c>
      <c r="N108" s="200">
        <f>SUMIFS(매각대상계좌_220523!BG:BG,매각대상계좌_220523!C:C,차주정보!B108)</f>
        <v>0</v>
      </c>
      <c r="O108" s="200">
        <f t="shared" si="3"/>
        <v>0</v>
      </c>
      <c r="P108" s="200">
        <f>SUMIFS(매각대상계좌_220523!BD:BD,매각대상계좌_220523!C:C,차주정보!B108)</f>
        <v>0</v>
      </c>
    </row>
    <row r="109" spans="1:16" s="199" customFormat="1">
      <c r="A109" s="199" t="str">
        <f t="shared" si="2"/>
        <v>KB-106</v>
      </c>
      <c r="B109" s="199" t="s">
        <v>1830</v>
      </c>
      <c r="C109" s="199" t="e">
        <v>#N/A</v>
      </c>
      <c r="D109" s="200">
        <f>SUMIFS(매각대상계좌_220523!BH:BH,매각대상계좌_220523!C:C,차주정보!B109)</f>
        <v>0</v>
      </c>
      <c r="E109" s="201" t="s">
        <v>513</v>
      </c>
      <c r="F109" s="202" t="e">
        <v>#N/A</v>
      </c>
      <c r="G109" s="202" t="e">
        <f>VLOOKUP(B109,매각대상계좌_220523!C:Y,23,0)</f>
        <v>#N/A</v>
      </c>
      <c r="H109" s="199">
        <v>0</v>
      </c>
      <c r="I109" s="202" t="s">
        <v>156</v>
      </c>
      <c r="J109" s="199" t="s">
        <v>2567</v>
      </c>
      <c r="K109" s="199" t="s">
        <v>2571</v>
      </c>
      <c r="L109" s="199" t="e">
        <v>#N/A</v>
      </c>
      <c r="M109" s="200">
        <f>SUMIFS(매각대상계좌_220523!BC:BC,매각대상계좌_220523!C:C,차주정보!B109)</f>
        <v>0</v>
      </c>
      <c r="N109" s="200">
        <f>SUMIFS(매각대상계좌_220523!BG:BG,매각대상계좌_220523!C:C,차주정보!B109)</f>
        <v>0</v>
      </c>
      <c r="O109" s="200">
        <f t="shared" si="3"/>
        <v>0</v>
      </c>
      <c r="P109" s="200">
        <f>SUMIFS(매각대상계좌_220523!BD:BD,매각대상계좌_220523!C:C,차주정보!B109)</f>
        <v>0</v>
      </c>
    </row>
    <row r="110" spans="1:16">
      <c r="A110" s="1" t="str">
        <f t="shared" si="2"/>
        <v>KB-107</v>
      </c>
      <c r="B110" t="s">
        <v>1835</v>
      </c>
      <c r="C110" t="s">
        <v>2819</v>
      </c>
      <c r="D110" s="15">
        <f>SUMIFS(매각대상계좌_220523!BH:BH,매각대상계좌_220523!C:C,차주정보!B110)</f>
        <v>119144638</v>
      </c>
      <c r="E110" s="16" t="s">
        <v>531</v>
      </c>
      <c r="F110" s="11" t="s">
        <v>2712</v>
      </c>
      <c r="G110" s="11">
        <f>VLOOKUP(B110,매각대상계좌_220523!C:Y,23,0)</f>
        <v>0</v>
      </c>
      <c r="H110" s="1">
        <v>0</v>
      </c>
      <c r="I110" s="11" t="s">
        <v>156</v>
      </c>
      <c r="L110" s="1" t="s">
        <v>2575</v>
      </c>
      <c r="M110" s="12">
        <f>SUMIFS(매각대상계좌_220523!BC:BC,매각대상계좌_220523!C:C,차주정보!B110)</f>
        <v>119144638</v>
      </c>
      <c r="N110" s="12">
        <f>SUMIFS(매각대상계좌_220523!BG:BG,매각대상계좌_220523!C:C,차주정보!B110)</f>
        <v>0</v>
      </c>
      <c r="O110" s="12">
        <f t="shared" si="3"/>
        <v>119144638</v>
      </c>
      <c r="P110" s="12">
        <f>SUMIFS(매각대상계좌_220523!BD:BD,매각대상계좌_220523!C:C,차주정보!B110)</f>
        <v>0</v>
      </c>
    </row>
    <row r="111" spans="1:16">
      <c r="A111" s="1" t="str">
        <f t="shared" si="2"/>
        <v>KB-108</v>
      </c>
      <c r="B111" t="s">
        <v>1841</v>
      </c>
      <c r="C111" t="s">
        <v>2820</v>
      </c>
      <c r="D111" s="15">
        <f>SUMIFS(매각대상계좌_220523!BH:BH,매각대상계좌_220523!C:C,차주정보!B111)</f>
        <v>122501829</v>
      </c>
      <c r="E111" s="16" t="s">
        <v>518</v>
      </c>
      <c r="F111" s="11" t="s">
        <v>2713</v>
      </c>
      <c r="G111" s="11">
        <f>VLOOKUP(B111,매각대상계좌_220523!C:Y,23,0)</f>
        <v>0</v>
      </c>
      <c r="H111" s="1">
        <v>0</v>
      </c>
      <c r="I111" s="11" t="s">
        <v>156</v>
      </c>
      <c r="L111" s="1" t="s">
        <v>2575</v>
      </c>
      <c r="M111" s="12">
        <f>SUMIFS(매각대상계좌_220523!BC:BC,매각대상계좌_220523!C:C,차주정보!B111)</f>
        <v>110645381</v>
      </c>
      <c r="N111" s="12">
        <f>SUMIFS(매각대상계좌_220523!BG:BG,매각대상계좌_220523!C:C,차주정보!B111)</f>
        <v>1890260</v>
      </c>
      <c r="O111" s="12">
        <f t="shared" si="3"/>
        <v>112535641</v>
      </c>
      <c r="P111" s="12">
        <f>SUMIFS(매각대상계좌_220523!BD:BD,매각대상계좌_220523!C:C,차주정보!B111)</f>
        <v>9966188</v>
      </c>
    </row>
    <row r="112" spans="1:16">
      <c r="A112" s="1" t="str">
        <f t="shared" si="2"/>
        <v>KB-109</v>
      </c>
      <c r="B112" t="s">
        <v>1860</v>
      </c>
      <c r="C112" t="s">
        <v>2821</v>
      </c>
      <c r="D112" s="15">
        <f>SUMIFS(매각대상계좌_220523!BH:BH,매각대상계좌_220523!C:C,차주정보!B112)</f>
        <v>109595415</v>
      </c>
      <c r="E112" s="16" t="s">
        <v>2487</v>
      </c>
      <c r="F112" s="11" t="s">
        <v>2714</v>
      </c>
      <c r="G112" s="11">
        <f>VLOOKUP(B112,매각대상계좌_220523!C:Y,23,0)</f>
        <v>0</v>
      </c>
      <c r="H112" s="1" t="s">
        <v>2735</v>
      </c>
      <c r="I112" s="11" t="s">
        <v>156</v>
      </c>
      <c r="L112" s="1" t="s">
        <v>2575</v>
      </c>
      <c r="M112" s="12">
        <f>SUMIFS(매각대상계좌_220523!BC:BC,매각대상계좌_220523!C:C,차주정보!B112)</f>
        <v>107241755</v>
      </c>
      <c r="N112" s="12">
        <f>SUMIFS(매각대상계좌_220523!BG:BG,매각대상계좌_220523!C:C,차주정보!B112)</f>
        <v>2353660</v>
      </c>
      <c r="O112" s="12">
        <f t="shared" si="3"/>
        <v>109595415</v>
      </c>
      <c r="P112" s="12">
        <f>SUMIFS(매각대상계좌_220523!BD:BD,매각대상계좌_220523!C:C,차주정보!B112)</f>
        <v>0</v>
      </c>
    </row>
    <row r="113" spans="1:16">
      <c r="A113" s="1" t="str">
        <f t="shared" si="2"/>
        <v>KB-110</v>
      </c>
      <c r="B113" s="1" t="s">
        <v>1865</v>
      </c>
      <c r="C113" s="1" t="s">
        <v>2822</v>
      </c>
      <c r="D113" s="15">
        <f>SUMIFS(매각대상계좌_220523!BH:BH,매각대상계좌_220523!C:C,차주정보!B113)</f>
        <v>106010153</v>
      </c>
      <c r="E113" s="16" t="s">
        <v>544</v>
      </c>
      <c r="F113" s="11" t="s">
        <v>2715</v>
      </c>
      <c r="G113" s="11">
        <f>VLOOKUP(B113,매각대상계좌_220523!C:Y,23,0)</f>
        <v>0</v>
      </c>
      <c r="H113" s="1">
        <v>0</v>
      </c>
      <c r="I113" s="11" t="s">
        <v>156</v>
      </c>
      <c r="L113" s="1" t="s">
        <v>2575</v>
      </c>
      <c r="M113" s="12">
        <f>SUMIFS(매각대상계좌_220523!BC:BC,매각대상계좌_220523!C:C,차주정보!B113)</f>
        <v>106010153</v>
      </c>
      <c r="N113" s="12">
        <f>SUMIFS(매각대상계좌_220523!BG:BG,매각대상계좌_220523!C:C,차주정보!B113)</f>
        <v>0</v>
      </c>
      <c r="O113" s="12">
        <f t="shared" si="3"/>
        <v>106010153</v>
      </c>
      <c r="P113" s="12">
        <f>SUMIFS(매각대상계좌_220523!BD:BD,매각대상계좌_220523!C:C,차주정보!B113)</f>
        <v>0</v>
      </c>
    </row>
    <row r="114" spans="1:16" s="199" customFormat="1">
      <c r="A114" s="199" t="str">
        <f t="shared" si="2"/>
        <v>KB-111</v>
      </c>
      <c r="B114" s="203" t="s">
        <v>1875</v>
      </c>
      <c r="C114" s="203" t="s">
        <v>2823</v>
      </c>
      <c r="D114" s="200">
        <f>SUMIFS(매각대상계좌_220523!BH:BH,매각대상계좌_220523!C:C,차주정보!B114)</f>
        <v>0</v>
      </c>
      <c r="E114" s="201" t="s">
        <v>502</v>
      </c>
      <c r="F114" s="202" t="s">
        <v>2716</v>
      </c>
      <c r="G114" s="202" t="e">
        <f>VLOOKUP(B114,매각대상계좌_220523!C:Y,23,0)</f>
        <v>#N/A</v>
      </c>
      <c r="H114" s="199">
        <v>0</v>
      </c>
      <c r="I114" s="202" t="s">
        <v>156</v>
      </c>
      <c r="J114" s="199" t="s">
        <v>2567</v>
      </c>
      <c r="K114" s="199" t="s">
        <v>2847</v>
      </c>
      <c r="L114" s="199" t="s">
        <v>2608</v>
      </c>
      <c r="M114" s="200">
        <f>SUMIFS(매각대상계좌_220523!BC:BC,매각대상계좌_220523!C:C,차주정보!B114)</f>
        <v>0</v>
      </c>
      <c r="N114" s="200">
        <f>SUMIFS(매각대상계좌_220523!BG:BG,매각대상계좌_220523!C:C,차주정보!B114)</f>
        <v>0</v>
      </c>
      <c r="O114" s="200">
        <f t="shared" si="3"/>
        <v>0</v>
      </c>
      <c r="P114" s="200">
        <f>SUMIFS(매각대상계좌_220523!BD:BD,매각대상계좌_220523!C:C,차주정보!B114)</f>
        <v>0</v>
      </c>
    </row>
    <row r="115" spans="1:16">
      <c r="A115" s="1" t="str">
        <f t="shared" si="2"/>
        <v>KB-112</v>
      </c>
      <c r="B115" t="s">
        <v>1879</v>
      </c>
      <c r="C115" t="s">
        <v>2842</v>
      </c>
      <c r="D115" s="15">
        <f>SUMIFS(매각대상계좌_220523!BH:BH,매각대상계좌_220523!C:C,차주정보!B115)</f>
        <v>53405068</v>
      </c>
      <c r="E115" s="16" t="s">
        <v>511</v>
      </c>
      <c r="F115" s="11" t="s">
        <v>2841</v>
      </c>
      <c r="G115" s="11" t="str">
        <f>VLOOKUP(B115,매각대상계좌_220523!C:Y,23,0)</f>
        <v>회생</v>
      </c>
      <c r="H115" s="1" t="s">
        <v>2508</v>
      </c>
      <c r="I115" s="11" t="s">
        <v>192</v>
      </c>
      <c r="L115" s="1" t="s">
        <v>2575</v>
      </c>
      <c r="M115" s="12">
        <f>SUMIFS(매각대상계좌_220523!BC:BC,매각대상계좌_220523!C:C,차주정보!B115)</f>
        <v>53405068</v>
      </c>
      <c r="N115" s="12">
        <f>SUMIFS(매각대상계좌_220523!BG:BG,매각대상계좌_220523!C:C,차주정보!B115)</f>
        <v>0</v>
      </c>
      <c r="O115" s="12">
        <f t="shared" si="3"/>
        <v>53405068</v>
      </c>
      <c r="P115" s="12">
        <f>SUMIFS(매각대상계좌_220523!BD:BD,매각대상계좌_220523!C:C,차주정보!B115)</f>
        <v>0</v>
      </c>
    </row>
    <row r="116" spans="1:16">
      <c r="A116" s="1" t="str">
        <f t="shared" si="2"/>
        <v>KB-113</v>
      </c>
      <c r="B116" s="1" t="s">
        <v>1886</v>
      </c>
      <c r="C116" s="1" t="s">
        <v>2824</v>
      </c>
      <c r="D116" s="146">
        <f>SUMIFS(매각대상계좌_220523!BH:BH,매각대상계좌_220523!C:C,차주정보!B116)</f>
        <v>48350791</v>
      </c>
      <c r="E116" s="147" t="s">
        <v>585</v>
      </c>
      <c r="F116" s="11" t="s">
        <v>2717</v>
      </c>
      <c r="G116" s="11">
        <f>VLOOKUP(B116,매각대상계좌_220523!C:Y,23,0)</f>
        <v>0</v>
      </c>
      <c r="H116" s="1">
        <v>0</v>
      </c>
      <c r="I116" s="11" t="s">
        <v>156</v>
      </c>
      <c r="L116" s="1" t="s">
        <v>2575</v>
      </c>
      <c r="M116" s="12">
        <f>SUMIFS(매각대상계좌_220523!BC:BC,매각대상계좌_220523!C:C,차주정보!B116)</f>
        <v>48350791</v>
      </c>
      <c r="N116" s="12">
        <f>SUMIFS(매각대상계좌_220523!BG:BG,매각대상계좌_220523!C:C,차주정보!B116)</f>
        <v>0</v>
      </c>
      <c r="O116" s="12">
        <f t="shared" si="3"/>
        <v>48350791</v>
      </c>
      <c r="P116" s="12">
        <f>SUMIFS(매각대상계좌_220523!BD:BD,매각대상계좌_220523!C:C,차주정보!B116)</f>
        <v>0</v>
      </c>
    </row>
    <row r="117" spans="1:16">
      <c r="A117" s="1" t="str">
        <f t="shared" si="2"/>
        <v>KB-114</v>
      </c>
      <c r="B117" t="s">
        <v>1891</v>
      </c>
      <c r="C117" t="s">
        <v>2843</v>
      </c>
      <c r="D117" s="12">
        <f>SUMIFS(매각대상계좌_220523!BH:BH,매각대상계좌_220523!C:C,차주정보!B117)</f>
        <v>22756533</v>
      </c>
      <c r="E117" s="147" t="s">
        <v>2484</v>
      </c>
      <c r="F117" s="11" t="s">
        <v>2836</v>
      </c>
      <c r="G117" s="11" t="str">
        <f>VLOOKUP(B117,매각대상계좌_220523!C:Y,23,0)</f>
        <v>회생</v>
      </c>
      <c r="H117" s="1" t="s">
        <v>2509</v>
      </c>
      <c r="I117" s="11" t="s">
        <v>192</v>
      </c>
      <c r="L117" s="1" t="s">
        <v>2575</v>
      </c>
      <c r="M117" s="12">
        <f>SUMIFS(매각대상계좌_220523!BC:BC,매각대상계좌_220523!C:C,차주정보!B117)</f>
        <v>22756533</v>
      </c>
      <c r="N117" s="12">
        <f>SUMIFS(매각대상계좌_220523!BG:BG,매각대상계좌_220523!C:C,차주정보!B117)</f>
        <v>0</v>
      </c>
      <c r="O117" s="12">
        <f t="shared" si="3"/>
        <v>22756533</v>
      </c>
      <c r="P117" s="12">
        <f>SUMIFS(매각대상계좌_220523!BD:BD,매각대상계좌_220523!C:C,차주정보!B117)</f>
        <v>0</v>
      </c>
    </row>
    <row r="118" spans="1:16" s="13" customFormat="1">
      <c r="A118" s="13" t="str">
        <f t="shared" si="2"/>
        <v>KB-115</v>
      </c>
      <c r="B118" s="194" t="s">
        <v>2543</v>
      </c>
      <c r="C118" s="194" t="s">
        <v>2751</v>
      </c>
      <c r="D118" s="204">
        <f>SUMIFS(매각대상계좌_220523!BH:BH,매각대상계좌_220523!C:C,차주정보!B118)</f>
        <v>681839215</v>
      </c>
      <c r="E118" s="205" t="s">
        <v>2568</v>
      </c>
      <c r="F118" s="206" t="s">
        <v>2641</v>
      </c>
      <c r="G118" s="206">
        <f>VLOOKUP(B118,매각대상계좌_220523!C:Y,23,0)</f>
        <v>0</v>
      </c>
      <c r="H118" s="13">
        <v>0</v>
      </c>
      <c r="I118" s="206" t="s">
        <v>156</v>
      </c>
      <c r="J118" s="13" t="s">
        <v>2569</v>
      </c>
      <c r="K118" s="13" t="s">
        <v>2570</v>
      </c>
      <c r="L118" s="13" t="s">
        <v>2608</v>
      </c>
      <c r="M118" s="204">
        <f>SUMIFS(매각대상계좌_220523!BC:BC,매각대상계좌_220523!C:C,차주정보!B118)</f>
        <v>681111115</v>
      </c>
      <c r="N118" s="204">
        <f>SUMIFS(매각대상계좌_220523!BG:BG,매각대상계좌_220523!C:C,차주정보!B118)</f>
        <v>728100</v>
      </c>
      <c r="O118" s="204">
        <f t="shared" si="3"/>
        <v>681839215</v>
      </c>
      <c r="P118" s="204">
        <f>SUMIFS(매각대상계좌_220523!BD:BD,매각대상계좌_220523!C:C,차주정보!B118)</f>
        <v>0</v>
      </c>
    </row>
    <row r="119" spans="1:16">
      <c r="B119"/>
      <c r="C119"/>
      <c r="M119" s="14">
        <f>SUM(M4:M118)</f>
        <v>66425442943</v>
      </c>
      <c r="N119" s="14">
        <f t="shared" ref="N119:P119" si="4">SUM(N4:N118)</f>
        <v>292308085</v>
      </c>
      <c r="O119" s="14">
        <f t="shared" si="4"/>
        <v>66717751028</v>
      </c>
      <c r="P119" s="14">
        <f t="shared" si="4"/>
        <v>6002165956</v>
      </c>
    </row>
  </sheetData>
  <autoFilter ref="A3:M119" xr:uid="{00000000-0009-0000-0000-000010000000}"/>
  <sortState xmlns:xlrd2="http://schemas.microsoft.com/office/spreadsheetml/2017/richdata2" ref="A4:I116">
    <sortCondition descending="1" ref="D4:D116"/>
  </sortState>
  <phoneticPr fontId="54" type="noConversion"/>
  <conditionalFormatting sqref="B1:B1048576">
    <cfRule type="duplicateValues" dxfId="2" priority="2"/>
  </conditionalFormatting>
  <conditionalFormatting sqref="E119:G1048576 F2:G2 E3 F118:G118">
    <cfRule type="duplicateValues" dxfId="1" priority="65"/>
  </conditionalFormatting>
  <conditionalFormatting sqref="F117:G117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부서함 문서 컨텐츠타입" ma:contentTypeID="0x01010044C64254786844049F7D44627C6FAEFF00A7C13EB2D85EA24DAE4A4ABCC8E2C2A7" ma:contentTypeVersion="9" ma:contentTypeDescription="" ma:contentTypeScope="" ma:versionID="1f38f21ef13348272ce07bfa44bcd1d6">
  <xsd:schema xmlns:xsd="http://www.w3.org/2001/XMLSchema" xmlns:xs="http://www.w3.org/2001/XMLSchema" xmlns:p="http://schemas.microsoft.com/office/2006/metadata/properties" xmlns:ns1="http://schemas.microsoft.com/sharepoint/v3" xmlns:ns2="6F16F633-179A-45EE-991E-222720848219" xmlns:ns3="1d94ec14-5a12-4574-85d3-2017feb3c186" xmlns:ns4="6f16f633-179a-45ee-991e-222720848219" targetNamespace="http://schemas.microsoft.com/office/2006/metadata/properties" ma:root="true" ma:fieldsID="6ec10617a2c7a20b814db1e4277a7acb" ns1:_="" ns2:_="" ns3:_="" ns4:_="">
    <xsd:import namespace="http://schemas.microsoft.com/sharepoint/v3"/>
    <xsd:import namespace="6F16F633-179A-45EE-991E-222720848219"/>
    <xsd:import namespace="1d94ec14-5a12-4574-85d3-2017feb3c186"/>
    <xsd:import namespace="6f16f633-179a-45ee-991e-222720848219"/>
    <xsd:element name="properties">
      <xsd:complexType>
        <xsd:sequence>
          <xsd:element name="documentManagement">
            <xsd:complexType>
              <xsd:all>
                <xsd:element ref="ns2:SECM_SearchOption" minOccurs="0"/>
                <xsd:element ref="ns3:TaxKeyword" minOccurs="0"/>
                <xsd:element ref="ns2:SECM_Status" minOccurs="0"/>
                <xsd:element ref="ns1:_UIVersionString" minOccurs="0"/>
                <xsd:element ref="ns2:SECM_Creator" minOccurs="0"/>
                <xsd:element ref="ns2:SECM_FirstDept" minOccurs="0"/>
                <xsd:element ref="ns2:SECM_Author" minOccurs="0"/>
                <xsd:element ref="ns2:SECM_ManagedDept" minOccurs="0"/>
                <xsd:element ref="ns2:SECM_Editor" minOccurs="0"/>
                <xsd:element ref="ns2:SECM_CreateDate" minOccurs="0"/>
                <xsd:element ref="ns2:SECM_ModifiedDate" minOccurs="0"/>
                <xsd:element ref="ns2:SECM_ConservationYears" minOccurs="0"/>
                <xsd:element ref="ns2:SECM_ApprovalNo" minOccurs="0"/>
                <xsd:element ref="ns2:SECM_DocID" minOccurs="0"/>
                <xsd:element ref="ns2:SECM_BookMark" minOccurs="0"/>
                <xsd:element ref="ns2:SECM_PublishStatus" minOccurs="0"/>
                <xsd:element ref="ns3:TaxKeywordTaxHTField" minOccurs="0"/>
                <xsd:element ref="ns3:TaxKeywordTaxHTField" minOccurs="0"/>
                <xsd:element ref="ns3:TaxCatchAll" minOccurs="0"/>
                <xsd:element ref="ns4:p8e18d85fc704bdcb22f5c57f515b400" minOccurs="0"/>
                <xsd:element ref="ns3:TaxCatchAll" minOccurs="0"/>
                <xsd:element ref="ns4:da0d3b05fe5940e099c4d8a1c9f76e9b" minOccurs="0"/>
                <xsd:element ref="ns2:SECM_ViewCnt" minOccurs="0"/>
                <xsd:element ref="ns4:m97906bf6245473798e9f5d3338a9f7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UIVersionString" ma:index="8" nillable="true" ma:displayName="버전" ma:internalName="_UIVersionString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6F633-179A-45EE-991E-222720848219" elementFormDefault="qualified">
    <xsd:import namespace="http://schemas.microsoft.com/office/2006/documentManagement/types"/>
    <xsd:import namespace="http://schemas.microsoft.com/office/infopath/2007/PartnerControls"/>
    <xsd:element name="SECM_SearchOption" ma:index="2" nillable="true" ma:displayName="검색옵션" ma:internalName="SECM_SearchOption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검색 제외"/>
                  </xsd:restriction>
                </xsd:simpleType>
              </xsd:element>
            </xsd:sequence>
          </xsd:extension>
        </xsd:complexContent>
      </xsd:complexType>
    </xsd:element>
    <xsd:element name="SECM_Status" ma:index="7" nillable="true" ma:displayName="문서상태" ma:default="작성중" ma:internalName="SECM_Status" ma:readOnly="false">
      <xsd:simpleType>
        <xsd:restriction base="dms:Text"/>
      </xsd:simpleType>
    </xsd:element>
    <xsd:element name="SECM_Creator" ma:index="9" nillable="true" ma:displayName="원 소유자" ma:internalName="SECM_Creator" ma:readOnly="false">
      <xsd:simpleType>
        <xsd:restriction base="dms:Unknown"/>
      </xsd:simpleType>
    </xsd:element>
    <xsd:element name="SECM_FirstDept" ma:index="10" nillable="true" ma:displayName="최초 생성부서" ma:internalName="SECM_FirstDept" ma:readOnly="false">
      <xsd:simpleType>
        <xsd:restriction base="dms:Text"/>
      </xsd:simpleType>
    </xsd:element>
    <xsd:element name="SECM_Author" ma:index="11" nillable="true" ma:displayName="소유자" ma:internalName="SECM_Author" ma:readOnly="false">
      <xsd:simpleType>
        <xsd:restriction base="dms:Unknown"/>
      </xsd:simpleType>
    </xsd:element>
    <xsd:element name="SECM_ManagedDept" ma:index="12" nillable="true" ma:displayName="문서 관리부서" ma:internalName="SECM_ManagedDept" ma:readOnly="false">
      <xsd:simpleType>
        <xsd:restriction base="dms:Text"/>
      </xsd:simpleType>
    </xsd:element>
    <xsd:element name="SECM_Editor" ma:index="13" nillable="true" ma:displayName="수정한 사람" ma:internalName="SECM_Editor" ma:readOnly="false">
      <xsd:simpleType>
        <xsd:restriction base="dms:Unknown"/>
      </xsd:simpleType>
    </xsd:element>
    <xsd:element name="SECM_CreateDate" ma:index="14" nillable="true" ma:displayName="만든 날짜" ma:internalName="SECM_CreateDate" ma:readOnly="false">
      <xsd:simpleType>
        <xsd:restriction base="dms:Unknown"/>
      </xsd:simpleType>
    </xsd:element>
    <xsd:element name="SECM_ModifiedDate" ma:index="15" nillable="true" ma:displayName="수정된 날짜" ma:internalName="SECM_ModifiedDate" ma:readOnly="false">
      <xsd:simpleType>
        <xsd:restriction base="dms:Unknown"/>
      </xsd:simpleType>
    </xsd:element>
    <xsd:element name="SECM_ConservationYears" ma:index="16" nillable="true" ma:displayName="보존연한" ma:default="10년" ma:internalName="SECM_ConservationYears" ma:readOnly="false">
      <xsd:simpleType>
        <xsd:restriction base="dms:Text"/>
      </xsd:simpleType>
    </xsd:element>
    <xsd:element name="SECM_ApprovalNo" ma:index="17" nillable="true" ma:displayName="전자결재 번호" ma:internalName="SECM_ApprovalNo" ma:readOnly="false">
      <xsd:simpleType>
        <xsd:restriction base="dms:Text"/>
      </xsd:simpleType>
    </xsd:element>
    <xsd:element name="SECM_DocID" ma:index="18" nillable="true" ma:displayName="문서ID" ma:hidden="true" ma:internalName="SECM_DocID" ma:readOnly="false">
      <xsd:simpleType>
        <xsd:restriction base="dms:Text"/>
      </xsd:simpleType>
    </xsd:element>
    <xsd:element name="SECM_BookMark" ma:index="19" nillable="true" ma:displayName="★" ma:internalName="SECM_BookMark" ma:readOnly="false">
      <xsd:simpleType>
        <xsd:restriction base="dms:Unknown"/>
      </xsd:simpleType>
    </xsd:element>
    <xsd:element name="SECM_PublishStatus" ma:index="23" nillable="true" ma:displayName="문서등록여부" ma:internalName="SECM_PublishStatus" ma:readOnly="false">
      <xsd:simpleType>
        <xsd:restriction base="dms:Unknown"/>
      </xsd:simpleType>
    </xsd:element>
    <xsd:element name="SECM_ViewCnt" ma:index="34" nillable="true" ma:displayName="조회수" ma:default="0" ma:internalName="SECM_ViewC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4ec14-5a12-4574-85d3-2017feb3c186" elementFormDefault="qualified">
    <xsd:import namespace="http://schemas.microsoft.com/office/2006/documentManagement/types"/>
    <xsd:import namespace="http://schemas.microsoft.com/office/infopath/2007/PartnerControls"/>
    <xsd:element name="TaxKeyword" ma:index="3" nillable="true" ma:displayName="태그" ma:description="태그는 쉬운 검색 및 필터링은 물론, 메타데이터 일관성과 재사용을 위해 다른 사용자 및 응용 프로그램과 공유됩니다." ma:list="{c5ea6db1-96bc-4bfd-9960-c3ec320ce7fd}" ma:internalName="_x0024_Resources_x003a_Shinhan_x002e_SECM_x002c_SECM_Tag_x003b_" ma:readOnly="false" ma:showField="Term1042" ma:web="1d94ec14-5a12-4574-85d3-2017feb3c186">
      <xsd:simpleType>
        <xsd:restriction base="dms:Unknown"/>
      </xsd:simpleType>
    </xsd:element>
    <xsd:element name="TaxKeywordTaxHTField" ma:index="28" nillable="true" ma:taxonomy="true" ma:internalName="TaxKeywordTaxHTField" ma:taxonomyFieldName="_x0024_Resources_x003a_Shinhan_x002e_SECM_x002c_SECM_Tag_x003b_" ma:displayName="태그" ma:readOnly="false" ma:fieldId="{23f27201-bee3-471e-b2e7-b64fd8b7ca38}" ma:sspId="96a0a356-442d-4f6b-a94d-6cf794afc7d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KeywordTaxHTField" ma:index="29" nillable="true" ma:taxonomy="true" ma:internalName="TaxKeywordTaxHTField" ma:taxonomyFieldName="_x0024_Resources_x003a_Shinhan_x002e_SECM_x002c_SECM_Tag_x003b_" ma:displayName="태그" ma:readOnly="false" ma:fieldId="{23f27201-bee3-471e-b2e7-b64fd8b7ca38}" ma:sspId="96a0a356-442d-4f6b-a94d-6cf794afc7d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0" nillable="true" ma:displayName="분류 통합 열" ma:hidden="true" ma:list="{6f16f633-179a-45ee-991e-222720848219}" ma:internalName="_xbd84__xb958__x0020__xd1b5__xd569__x0020__xc5f4_" ma:showField="CatchAllData" ma:web="1d94ec14-5a12-4574-85d3-2017feb3c1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32" nillable="true" ma:displayName="분류 통합 열" ma:hidden="true" ma:list="{6f16f633-179a-45ee-991e-222720848219}" ma:internalName="_xbd84__xb958__x0020__xd1b5__xd569__x0020__xc5f4_" ma:readOnly="false" ma:showField="CatchAllData" ma:web="1d94ec14-5a12-4574-85d3-2017feb3c1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6f633-179a-45ee-991e-222720848219" elementFormDefault="qualified">
    <xsd:import namespace="http://schemas.microsoft.com/office/2006/documentManagement/types"/>
    <xsd:import namespace="http://schemas.microsoft.com/office/infopath/2007/PartnerControls"/>
    <xsd:element name="p8e18d85fc704bdcb22f5c57f515b400" ma:index="31" nillable="true" ma:taxonomy="true" ma:internalName="p8e18d85fc704bdcb22f5c57f515b400" ma:taxonomyFieldName="SECM_ProductTaxonomy" ma:displayName="상품 분류" ma:fieldId="{98e18d85-fc70-4bdc-b22f-5c57f515b400}" ma:taxonomyMulti="true" ma:sspId="96a0a356-442d-4f6b-a94d-6cf794afc7d0" ma:termSetId="0a9ed155-57eb-4a99-be45-3250d523d03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0d3b05fe5940e099c4d8a1c9f76e9b" ma:index="33" nillable="true" ma:taxonomy="true" ma:internalName="da0d3b05fe5940e099c4d8a1c9f76e9b" ma:taxonomyFieldName="SECM_CustomerTaxonomy" ma:displayName="고객 분류" ma:fieldId="{da0d3b05-fe59-40e0-99c4-d8a1c9f76e9b}" ma:taxonomyMulti="true" ma:sspId="96a0a356-442d-4f6b-a94d-6cf794afc7d0" ma:termSetId="d4c5b3bb-3225-47c7-abed-710e1b1ade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7906bf6245473798e9f5d3338a9f74" ma:index="35" nillable="true" ma:taxonomy="true" ma:internalName="m97906bf6245473798e9f5d3338a9f74" ma:taxonomyFieldName="SECM_WorkTaxonomy" ma:displayName="문서/업무 유형" ma:fieldId="{697906bf-6245-4737-98e9-f5d3338a9f74}" ma:taxonomyMulti="true" ma:sspId="96a0a356-442d-4f6b-a94d-6cf794afc7d0" ma:termSetId="b2b07d2f-717d-4377-97d9-8f8a39db501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콘텐츠 형식"/>
        <xsd:element ref="dc:title" minOccurs="0" maxOccurs="1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SECMDocumentLibraryForm</Display>
  <Edit>SECMDocumentLibraryForm</Edit>
  <New>SECMDocumentLibraryForm</New>
</FormTemplates>
</file>

<file path=customXml/itemProps1.xml><?xml version="1.0" encoding="utf-8"?>
<ds:datastoreItem xmlns:ds="http://schemas.openxmlformats.org/officeDocument/2006/customXml" ds:itemID="{C29DABBB-3C1B-4626-B41B-6623D9F09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F16F633-179A-45EE-991E-222720848219"/>
    <ds:schemaRef ds:uri="1d94ec14-5a12-4574-85d3-2017feb3c186"/>
    <ds:schemaRef ds:uri="6f16f633-179a-45ee-991e-2227208482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5706A-A9BF-447C-9388-ABDC44F0F9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매각대상계좌_220523</vt:lpstr>
      <vt:lpstr>담보전산명세_220523</vt:lpstr>
      <vt:lpstr>동산담보_220523</vt:lpstr>
      <vt:lpstr>변동사항_220523</vt:lpstr>
      <vt:lpstr>신용보증서_220523</vt:lpstr>
      <vt:lpstr>MCI_220523</vt:lpstr>
      <vt:lpstr>가압류정보_220523</vt:lpstr>
      <vt:lpstr>관리자메일팩스_22</vt:lpstr>
      <vt:lpstr>Sheet A(차주일반정보)</vt:lpstr>
      <vt:lpstr>Assign</vt:lpstr>
      <vt:lpstr>Sheet B(채권일반정보)</vt:lpstr>
      <vt:lpstr>Sheet C-1(물건정보)</vt:lpstr>
      <vt:lpstr>Sheet C-2(등기부등본정보)</vt:lpstr>
      <vt:lpstr>Sheet C-3(설정순위정보)</vt:lpstr>
      <vt:lpstr>Sheet D(신용보증서정보)</vt:lpstr>
      <vt:lpstr>Sheet E(가압류정보)</vt:lpstr>
      <vt:lpstr>차주정보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yeojin</dc:creator>
  <cp:lastModifiedBy>영록 김</cp:lastModifiedBy>
  <cp:lastPrinted>2021-08-02T08:35:38Z</cp:lastPrinted>
  <dcterms:created xsi:type="dcterms:W3CDTF">2016-11-23T03:09:21Z</dcterms:created>
  <dcterms:modified xsi:type="dcterms:W3CDTF">2026-01-21T13:38:26Z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0x01010044C64254786844049F7D44627C6FAEFF00A7C13EB2D85EA24DAE4A4ABCC8E2C2A7</vt:lpwstr>
  </property>
</Properties>
</file>